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A7189493-C1CA-450A-B7B3-4BCD44D72B10}" xr6:coauthVersionLast="47" xr6:coauthVersionMax="47" xr10:uidLastSave="{00000000-0000-0000-0000-000000000000}"/>
  <bookViews>
    <workbookView xWindow="4125" yWindow="2475" windowWidth="28800" windowHeight="15675" tabRatio="790" firstSheet="1" activeTab="3" xr2:uid="{12F16E13-A52E-4BEC-B749-CDB403EAFF41}"/>
  </bookViews>
  <sheets>
    <sheet name="ProjectInformation" sheetId="16" r:id="rId1"/>
    <sheet name="Sheet1" sheetId="24" r:id="rId2"/>
    <sheet name="Sheet2" sheetId="25" r:id="rId3"/>
    <sheet name="AcrossReplicationsSummary" sheetId="22" r:id="rId4"/>
    <sheet name="DiscreteTimeStatsByRep" sheetId="17" r:id="rId5"/>
    <sheet name="ContinuousTimeStatsByRep" sheetId="18" r:id="rId6"/>
    <sheet name="CounterStatsByRep" sheetId="19" r:id="rId7"/>
    <sheet name="OutputStatsByRep" sheetId="20" r:id="rId8"/>
    <sheet name="FrequencyStatsByRep" sheetId="23" r:id="rId9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5" hidden="1">ContinuousTimeStatsByRep!$A$1:$L$651</definedName>
    <definedName name="ExternalData_1" localSheetId="6" hidden="1">CounterStatsByRep!$A$1:$G$2</definedName>
    <definedName name="ExternalData_1" localSheetId="4" hidden="1">DiscreteTimeStatsByRep!$A$1:$K$1801</definedName>
    <definedName name="ExternalData_1" localSheetId="8" hidden="1">FrequencyStatsByRep!$A$1:$K$2</definedName>
    <definedName name="ExternalData_1" localSheetId="7" hidden="1">OutputStatsByRep!$A$1:$H$2651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3" r:id="rId10"/>
    <pivotCache cacheId="409" r:id="rId11"/>
    <pivotCache cacheId="415" r:id="rId12"/>
    <pivotCache cacheId="421" r:id="rId13"/>
    <pivotCache cacheId="42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 s="1"/>
  <c r="J355" i="20" a="1"/>
  <c r="J355" i="20" s="1"/>
  <c r="J356" i="20" a="1"/>
  <c r="J356" i="20" s="1"/>
  <c r="J357" i="20" a="1"/>
  <c r="J357" i="20" s="1"/>
  <c r="J358" i="20" a="1"/>
  <c r="J358" i="20" s="1"/>
  <c r="J359" i="20" a="1"/>
  <c r="J359" i="20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/>
  <c r="J420" i="20" a="1"/>
  <c r="J420" i="20" s="1"/>
  <c r="J421" i="20" a="1"/>
  <c r="J421" i="20" s="1"/>
  <c r="J422" i="20" a="1"/>
  <c r="J422" i="20" s="1"/>
  <c r="J423" i="20" a="1"/>
  <c r="J423" i="20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/>
  <c r="J436" i="20" a="1"/>
  <c r="J436" i="20" s="1"/>
  <c r="J437" i="20" a="1"/>
  <c r="J437" i="20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/>
  <c r="J444" i="20" a="1"/>
  <c r="J444" i="20" s="1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/>
  <c r="J452" i="20" a="1"/>
  <c r="J452" i="20" s="1"/>
  <c r="J453" i="20" a="1"/>
  <c r="J453" i="20"/>
  <c r="J454" i="20" a="1"/>
  <c r="J454" i="20" s="1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/>
  <c r="J470" i="20" a="1"/>
  <c r="J470" i="20" s="1"/>
  <c r="J471" i="20" a="1"/>
  <c r="J471" i="20"/>
  <c r="J472" i="20" a="1"/>
  <c r="J472" i="20" s="1"/>
  <c r="J473" i="20" a="1"/>
  <c r="J473" i="20" s="1"/>
  <c r="J474" i="20" a="1"/>
  <c r="J474" i="20" s="1"/>
  <c r="J475" i="20" a="1"/>
  <c r="J475" i="20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 s="1"/>
  <c r="J493" i="20" a="1"/>
  <c r="J493" i="20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/>
  <c r="J548" i="20" a="1"/>
  <c r="J548" i="20" s="1"/>
  <c r="J549" i="20" a="1"/>
  <c r="J549" i="20" s="1"/>
  <c r="J550" i="20" a="1"/>
  <c r="J550" i="20" s="1"/>
  <c r="J551" i="20" a="1"/>
  <c r="J551" i="20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 s="1"/>
  <c r="J563" i="20" a="1"/>
  <c r="J563" i="20"/>
  <c r="J564" i="20" a="1"/>
  <c r="J564" i="20" s="1"/>
  <c r="J565" i="20" a="1"/>
  <c r="J565" i="20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/>
  <c r="J580" i="20" a="1"/>
  <c r="J580" i="20" s="1"/>
  <c r="J581" i="20" a="1"/>
  <c r="J581" i="20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/>
  <c r="J588" i="20" a="1"/>
  <c r="J588" i="20" s="1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/>
  <c r="J598" i="20" a="1"/>
  <c r="J598" i="20" s="1"/>
  <c r="J599" i="20" a="1"/>
  <c r="J599" i="20"/>
  <c r="J600" i="20" a="1"/>
  <c r="J600" i="20" s="1"/>
  <c r="J601" i="20" a="1"/>
  <c r="J601" i="20" s="1"/>
  <c r="J602" i="20" a="1"/>
  <c r="J602" i="20" s="1"/>
  <c r="J603" i="20" a="1"/>
  <c r="J603" i="20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 s="1"/>
  <c r="J612" i="20" a="1"/>
  <c r="J612" i="20" s="1"/>
  <c r="J613" i="20" a="1"/>
  <c r="J613" i="20" s="1"/>
  <c r="J614" i="20" a="1"/>
  <c r="J614" i="20" s="1"/>
  <c r="J615" i="20" a="1"/>
  <c r="J615" i="20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 s="1"/>
  <c r="J661" i="20" a="1"/>
  <c r="J661" i="20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 s="1"/>
  <c r="J673" i="20" a="1"/>
  <c r="J673" i="20" s="1"/>
  <c r="J674" i="20" a="1"/>
  <c r="J674" i="20" s="1"/>
  <c r="J675" i="20" a="1"/>
  <c r="J675" i="20"/>
  <c r="J676" i="20" a="1"/>
  <c r="J676" i="20" s="1"/>
  <c r="J677" i="20" a="1"/>
  <c r="J677" i="20" s="1"/>
  <c r="J678" i="20" a="1"/>
  <c r="J678" i="20" s="1"/>
  <c r="J679" i="20" a="1"/>
  <c r="J679" i="20"/>
  <c r="J680" i="20" a="1"/>
  <c r="J680" i="20" s="1"/>
  <c r="J681" i="20" a="1"/>
  <c r="J681" i="20" s="1"/>
  <c r="J682" i="20" a="1"/>
  <c r="J682" i="20" s="1"/>
  <c r="J683" i="20" a="1"/>
  <c r="J683" i="20" s="1"/>
  <c r="J684" i="20" a="1"/>
  <c r="J684" i="20" s="1"/>
  <c r="J685" i="20" a="1"/>
  <c r="J685" i="20" s="1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/>
  <c r="J692" i="20" a="1"/>
  <c r="J692" i="20" s="1"/>
  <c r="J693" i="20" a="1"/>
  <c r="J693" i="20"/>
  <c r="J694" i="20" a="1"/>
  <c r="J694" i="20" s="1"/>
  <c r="J695" i="20" a="1"/>
  <c r="J695" i="20" s="1"/>
  <c r="J696" i="20" a="1"/>
  <c r="J696" i="20" s="1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 s="1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/>
  <c r="J708" i="20" a="1"/>
  <c r="J708" i="20" s="1"/>
  <c r="J709" i="20" a="1"/>
  <c r="J709" i="20"/>
  <c r="J710" i="20" a="1"/>
  <c r="J710" i="20" s="1"/>
  <c r="J711" i="20" a="1"/>
  <c r="J711" i="20" s="1"/>
  <c r="J712" i="20" a="1"/>
  <c r="J712" i="20" s="1"/>
  <c r="J713" i="20" a="1"/>
  <c r="J713" i="20" s="1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 s="1"/>
  <c r="J725" i="20" a="1"/>
  <c r="J725" i="20"/>
  <c r="J726" i="20" a="1"/>
  <c r="J726" i="20" s="1"/>
  <c r="J727" i="20" a="1"/>
  <c r="J727" i="20" s="1"/>
  <c r="J728" i="20" a="1"/>
  <c r="J728" i="20" s="1"/>
  <c r="J729" i="20" a="1"/>
  <c r="J729" i="20" s="1"/>
  <c r="J730" i="20" a="1"/>
  <c r="J730" i="20" s="1"/>
  <c r="J731" i="20" a="1"/>
  <c r="J731" i="20"/>
  <c r="J732" i="20" a="1"/>
  <c r="J732" i="20" s="1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 s="1"/>
  <c r="J741" i="20" a="1"/>
  <c r="J741" i="20" s="1"/>
  <c r="J742" i="20" a="1"/>
  <c r="J742" i="20" s="1"/>
  <c r="J743" i="20" a="1"/>
  <c r="J743" i="20"/>
  <c r="J744" i="20" a="1"/>
  <c r="J744" i="20" s="1"/>
  <c r="J745" i="20" a="1"/>
  <c r="J745" i="20" s="1"/>
  <c r="J746" i="20" a="1"/>
  <c r="J746" i="20" s="1"/>
  <c r="J747" i="20" a="1"/>
  <c r="J747" i="20" s="1"/>
  <c r="J748" i="20" a="1"/>
  <c r="J748" i="20" s="1"/>
  <c r="J749" i="20" a="1"/>
  <c r="J749" i="20"/>
  <c r="J750" i="20" a="1"/>
  <c r="J750" i="20" s="1"/>
  <c r="J751" i="20" a="1"/>
  <c r="J751" i="20" s="1"/>
  <c r="J752" i="20" a="1"/>
  <c r="J752" i="20" s="1"/>
  <c r="J753" i="20" a="1"/>
  <c r="J753" i="20" s="1"/>
  <c r="J754" i="20" a="1"/>
  <c r="J754" i="20" s="1"/>
  <c r="J755" i="20" a="1"/>
  <c r="J755" i="20" s="1"/>
  <c r="J756" i="20" a="1"/>
  <c r="J756" i="20" s="1"/>
  <c r="J757" i="20" a="1"/>
  <c r="J757" i="20" s="1"/>
  <c r="J758" i="20" a="1"/>
  <c r="J758" i="20" s="1"/>
  <c r="J759" i="20" a="1"/>
  <c r="J759" i="20" s="1"/>
  <c r="J760" i="20" a="1"/>
  <c r="J760" i="20" s="1"/>
  <c r="J761" i="20" a="1"/>
  <c r="J761" i="20" s="1"/>
  <c r="J762" i="20" a="1"/>
  <c r="J762" i="20" s="1"/>
  <c r="J763" i="20" a="1"/>
  <c r="J763" i="20" s="1"/>
  <c r="J764" i="20" a="1"/>
  <c r="J764" i="20" s="1"/>
  <c r="J765" i="20" a="1"/>
  <c r="J765" i="20" s="1"/>
  <c r="J766" i="20" a="1"/>
  <c r="J766" i="20" s="1"/>
  <c r="J767" i="20" a="1"/>
  <c r="J767" i="20" s="1"/>
  <c r="J768" i="20" a="1"/>
  <c r="J768" i="20" s="1"/>
  <c r="J769" i="20" a="1"/>
  <c r="J769" i="20" s="1"/>
  <c r="J770" i="20" a="1"/>
  <c r="J770" i="20" s="1"/>
  <c r="J771" i="20" a="1"/>
  <c r="J771" i="20"/>
  <c r="J772" i="20" a="1"/>
  <c r="J772" i="20" s="1"/>
  <c r="J773" i="20" a="1"/>
  <c r="J773" i="20" s="1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 s="1"/>
  <c r="J781" i="20" a="1"/>
  <c r="J781" i="20" s="1"/>
  <c r="J782" i="20" a="1"/>
  <c r="J782" i="20" s="1"/>
  <c r="J783" i="20" a="1"/>
  <c r="J783" i="20" s="1"/>
  <c r="J784" i="20" a="1"/>
  <c r="J784" i="20" s="1"/>
  <c r="J785" i="20" a="1"/>
  <c r="J785" i="20" s="1"/>
  <c r="J786" i="20" a="1"/>
  <c r="J786" i="20" s="1"/>
  <c r="J787" i="20" a="1"/>
  <c r="J787" i="20" s="1"/>
  <c r="J788" i="20" a="1"/>
  <c r="J788" i="20" s="1"/>
  <c r="J789" i="20" a="1"/>
  <c r="J789" i="20"/>
  <c r="J790" i="20" a="1"/>
  <c r="J790" i="20" s="1"/>
  <c r="J791" i="20" a="1"/>
  <c r="J791" i="20" s="1"/>
  <c r="J792" i="20" a="1"/>
  <c r="J792" i="20" s="1"/>
  <c r="J793" i="20" a="1"/>
  <c r="J793" i="20" s="1"/>
  <c r="J794" i="20" a="1"/>
  <c r="J794" i="20" s="1"/>
  <c r="J795" i="20" a="1"/>
  <c r="J795" i="20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 s="1"/>
  <c r="J802" i="20" a="1"/>
  <c r="J802" i="20" s="1"/>
  <c r="J803" i="20" a="1"/>
  <c r="J803" i="20"/>
  <c r="J804" i="20" a="1"/>
  <c r="J804" i="20" s="1"/>
  <c r="J805" i="20" a="1"/>
  <c r="J805" i="20" s="1"/>
  <c r="J806" i="20" a="1"/>
  <c r="J806" i="20" s="1"/>
  <c r="J807" i="20" a="1"/>
  <c r="J807" i="20"/>
  <c r="J808" i="20" a="1"/>
  <c r="J808" i="20" s="1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/>
  <c r="J820" i="20" a="1"/>
  <c r="J820" i="20" s="1"/>
  <c r="J821" i="20" a="1"/>
  <c r="J821" i="20"/>
  <c r="J822" i="20" a="1"/>
  <c r="J822" i="20" s="1"/>
  <c r="J823" i="20" a="1"/>
  <c r="J823" i="20" s="1"/>
  <c r="J824" i="20" a="1"/>
  <c r="J824" i="20" s="1"/>
  <c r="J825" i="20" a="1"/>
  <c r="J825" i="20" s="1"/>
  <c r="J826" i="20" a="1"/>
  <c r="J826" i="20" s="1"/>
  <c r="J827" i="20" a="1"/>
  <c r="J827" i="20" s="1"/>
  <c r="J828" i="20" a="1"/>
  <c r="J828" i="20" s="1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 s="1"/>
  <c r="J834" i="20" a="1"/>
  <c r="J834" i="20" s="1"/>
  <c r="J835" i="20" a="1"/>
  <c r="J835" i="20"/>
  <c r="J836" i="20" a="1"/>
  <c r="J836" i="20" s="1"/>
  <c r="J837" i="20" a="1"/>
  <c r="J837" i="20"/>
  <c r="J838" i="20" a="1"/>
  <c r="J838" i="20" s="1"/>
  <c r="J839" i="20" a="1"/>
  <c r="J839" i="20" s="1"/>
  <c r="J840" i="20" a="1"/>
  <c r="J840" i="20" s="1"/>
  <c r="J841" i="20" a="1"/>
  <c r="J841" i="20" s="1"/>
  <c r="J842" i="20" a="1"/>
  <c r="J842" i="20" s="1"/>
  <c r="J843" i="20" a="1"/>
  <c r="J843" i="20" s="1"/>
  <c r="J844" i="20" a="1"/>
  <c r="J844" i="20" s="1"/>
  <c r="J845" i="20" a="1"/>
  <c r="J845" i="20" s="1"/>
  <c r="J846" i="20" a="1"/>
  <c r="J846" i="20" s="1"/>
  <c r="J847" i="20" a="1"/>
  <c r="J847" i="20" s="1"/>
  <c r="J848" i="20" a="1"/>
  <c r="J848" i="20" s="1"/>
  <c r="J849" i="20" a="1"/>
  <c r="J849" i="20" s="1"/>
  <c r="J850" i="20" a="1"/>
  <c r="J850" i="20" s="1"/>
  <c r="J851" i="20" a="1"/>
  <c r="J851" i="20" s="1"/>
  <c r="J852" i="20" a="1"/>
  <c r="J852" i="20" s="1"/>
  <c r="J853" i="20" a="1"/>
  <c r="J853" i="20"/>
  <c r="J854" i="20" a="1"/>
  <c r="J854" i="20" s="1"/>
  <c r="J855" i="20" a="1"/>
  <c r="J855" i="20" s="1"/>
  <c r="J856" i="20" a="1"/>
  <c r="J856" i="20" s="1"/>
  <c r="J857" i="20" a="1"/>
  <c r="J857" i="20" s="1"/>
  <c r="J858" i="20" a="1"/>
  <c r="J858" i="20" s="1"/>
  <c r="J859" i="20" a="1"/>
  <c r="J859" i="20"/>
  <c r="J860" i="20" a="1"/>
  <c r="J860" i="20" s="1"/>
  <c r="J861" i="20" a="1"/>
  <c r="J861" i="20" s="1"/>
  <c r="J862" i="20" a="1"/>
  <c r="J862" i="20" s="1"/>
  <c r="J863" i="20" a="1"/>
  <c r="J863" i="20" s="1"/>
  <c r="J864" i="20" a="1"/>
  <c r="J864" i="20" s="1"/>
  <c r="J865" i="20" a="1"/>
  <c r="J865" i="20" s="1"/>
  <c r="J866" i="20" a="1"/>
  <c r="J866" i="20" s="1"/>
  <c r="J867" i="20" a="1"/>
  <c r="J867" i="20" s="1"/>
  <c r="J868" i="20" a="1"/>
  <c r="J868" i="20" s="1"/>
  <c r="J869" i="20" a="1"/>
  <c r="J869" i="20" s="1"/>
  <c r="J870" i="20" a="1"/>
  <c r="J870" i="20" s="1"/>
  <c r="J871" i="20" a="1"/>
  <c r="J871" i="20"/>
  <c r="J872" i="20" a="1"/>
  <c r="J872" i="20" s="1"/>
  <c r="J873" i="20" a="1"/>
  <c r="J873" i="20" s="1"/>
  <c r="J874" i="20" a="1"/>
  <c r="J874" i="20" s="1"/>
  <c r="J875" i="20" a="1"/>
  <c r="J875" i="20" s="1"/>
  <c r="J876" i="20" a="1"/>
  <c r="J876" i="20" s="1"/>
  <c r="J877" i="20" a="1"/>
  <c r="J877" i="20"/>
  <c r="J878" i="20" a="1"/>
  <c r="J878" i="20" s="1"/>
  <c r="J879" i="20" a="1"/>
  <c r="J879" i="20" s="1"/>
  <c r="J880" i="20" a="1"/>
  <c r="J880" i="20" s="1"/>
  <c r="J881" i="20" a="1"/>
  <c r="J881" i="20" s="1"/>
  <c r="J882" i="20" a="1"/>
  <c r="J882" i="20" s="1"/>
  <c r="J883" i="20" a="1"/>
  <c r="J883" i="20" s="1"/>
  <c r="J884" i="20" a="1"/>
  <c r="J884" i="20" s="1"/>
  <c r="J885" i="20" a="1"/>
  <c r="J885" i="20" s="1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 s="1"/>
  <c r="J892" i="20" a="1"/>
  <c r="J892" i="20" s="1"/>
  <c r="J893" i="20" a="1"/>
  <c r="J893" i="20" s="1"/>
  <c r="J894" i="20" a="1"/>
  <c r="J894" i="20" s="1"/>
  <c r="J895" i="20" a="1"/>
  <c r="J895" i="20" s="1"/>
  <c r="J896" i="20" a="1"/>
  <c r="J896" i="20" s="1"/>
  <c r="J897" i="20" a="1"/>
  <c r="J897" i="20" s="1"/>
  <c r="J898" i="20" a="1"/>
  <c r="J898" i="20" s="1"/>
  <c r="J899" i="20" a="1"/>
  <c r="J899" i="20"/>
  <c r="J900" i="20" a="1"/>
  <c r="J900" i="20" s="1"/>
  <c r="J901" i="20" a="1"/>
  <c r="J901" i="20" s="1"/>
  <c r="J902" i="20" a="1"/>
  <c r="J902" i="20" s="1"/>
  <c r="J903" i="20" a="1"/>
  <c r="J903" i="20" s="1"/>
  <c r="J904" i="20" a="1"/>
  <c r="J904" i="20" s="1"/>
  <c r="J905" i="20" a="1"/>
  <c r="J905" i="20" s="1"/>
  <c r="J906" i="20" a="1"/>
  <c r="J906" i="20" s="1"/>
  <c r="J907" i="20" a="1"/>
  <c r="J907" i="20" s="1"/>
  <c r="J908" i="20" a="1"/>
  <c r="J908" i="20" s="1"/>
  <c r="J909" i="20" a="1"/>
  <c r="J909" i="20" s="1"/>
  <c r="J910" i="20" a="1"/>
  <c r="J910" i="20" s="1"/>
  <c r="J911" i="20" a="1"/>
  <c r="J911" i="20" s="1"/>
  <c r="J912" i="20" a="1"/>
  <c r="J912" i="20" s="1"/>
  <c r="J913" i="20" a="1"/>
  <c r="J913" i="20" s="1"/>
  <c r="J914" i="20" a="1"/>
  <c r="J914" i="20" s="1"/>
  <c r="J915" i="20" a="1"/>
  <c r="J915" i="20" s="1"/>
  <c r="J916" i="20" a="1"/>
  <c r="J916" i="20" s="1"/>
  <c r="J917" i="20" a="1"/>
  <c r="J917" i="20"/>
  <c r="J918" i="20" a="1"/>
  <c r="J918" i="20" s="1"/>
  <c r="J919" i="20" a="1"/>
  <c r="J919" i="20" s="1"/>
  <c r="J920" i="20" a="1"/>
  <c r="J920" i="20" s="1"/>
  <c r="J921" i="20" a="1"/>
  <c r="J921" i="20" s="1"/>
  <c r="J922" i="20" a="1"/>
  <c r="J922" i="20" s="1"/>
  <c r="J923" i="20" a="1"/>
  <c r="J923" i="20"/>
  <c r="J924" i="20" a="1"/>
  <c r="J924" i="20" s="1"/>
  <c r="J925" i="20" a="1"/>
  <c r="J925" i="20" s="1"/>
  <c r="J926" i="20" a="1"/>
  <c r="J926" i="20" s="1"/>
  <c r="J927" i="20" a="1"/>
  <c r="J927" i="20" s="1"/>
  <c r="J928" i="20" a="1"/>
  <c r="J928" i="20" s="1"/>
  <c r="J929" i="20" a="1"/>
  <c r="J929" i="20" s="1"/>
  <c r="J930" i="20" a="1"/>
  <c r="J930" i="20" s="1"/>
  <c r="J931" i="20" a="1"/>
  <c r="J931" i="20"/>
  <c r="J932" i="20" a="1"/>
  <c r="J932" i="20" s="1"/>
  <c r="J933" i="20" a="1"/>
  <c r="J933" i="20" s="1"/>
  <c r="J934" i="20" a="1"/>
  <c r="J934" i="20" s="1"/>
  <c r="J935" i="20" a="1"/>
  <c r="J935" i="20"/>
  <c r="J936" i="20" a="1"/>
  <c r="J936" i="20" s="1"/>
  <c r="J937" i="20" a="1"/>
  <c r="J937" i="20" s="1"/>
  <c r="J938" i="20" a="1"/>
  <c r="J938" i="20" s="1"/>
  <c r="J939" i="20" a="1"/>
  <c r="J939" i="20" s="1"/>
  <c r="J940" i="20" a="1"/>
  <c r="J940" i="20" s="1"/>
  <c r="J941" i="20" a="1"/>
  <c r="J941" i="20"/>
  <c r="J942" i="20" a="1"/>
  <c r="J942" i="20" s="1"/>
  <c r="J943" i="20" a="1"/>
  <c r="J943" i="20" s="1"/>
  <c r="J944" i="20" a="1"/>
  <c r="J944" i="20" s="1"/>
  <c r="J945" i="20" a="1"/>
  <c r="J945" i="20" s="1"/>
  <c r="J946" i="20" a="1"/>
  <c r="J946" i="20" s="1"/>
  <c r="J947" i="20" a="1"/>
  <c r="J947" i="20"/>
  <c r="J948" i="20" a="1"/>
  <c r="J948" i="20" s="1"/>
  <c r="J949" i="20" a="1"/>
  <c r="J949" i="20"/>
  <c r="J950" i="20" a="1"/>
  <c r="J950" i="20" s="1"/>
  <c r="J951" i="20" a="1"/>
  <c r="J951" i="20" s="1"/>
  <c r="J952" i="20" a="1"/>
  <c r="J952" i="20" s="1"/>
  <c r="J953" i="20" a="1"/>
  <c r="J953" i="20" s="1"/>
  <c r="J954" i="20" a="1"/>
  <c r="J954" i="20" s="1"/>
  <c r="J955" i="20" a="1"/>
  <c r="J955" i="20" s="1"/>
  <c r="J956" i="20" a="1"/>
  <c r="J956" i="20" s="1"/>
  <c r="J957" i="20" a="1"/>
  <c r="J957" i="20" s="1"/>
  <c r="J958" i="20" a="1"/>
  <c r="J958" i="20" s="1"/>
  <c r="J959" i="20" a="1"/>
  <c r="J959" i="20" s="1"/>
  <c r="J960" i="20" a="1"/>
  <c r="J960" i="20" s="1"/>
  <c r="J961" i="20" a="1"/>
  <c r="J961" i="20" s="1"/>
  <c r="J962" i="20" a="1"/>
  <c r="J962" i="20" s="1"/>
  <c r="J963" i="20" a="1"/>
  <c r="J963" i="20"/>
  <c r="J964" i="20" a="1"/>
  <c r="J964" i="20" s="1"/>
  <c r="J965" i="20" a="1"/>
  <c r="J965" i="20" s="1"/>
  <c r="J966" i="20" a="1"/>
  <c r="J966" i="20" s="1"/>
  <c r="J967" i="20" a="1"/>
  <c r="J967" i="20" s="1"/>
  <c r="J968" i="20" a="1"/>
  <c r="J968" i="20" s="1"/>
  <c r="J969" i="20" a="1"/>
  <c r="J969" i="20" s="1"/>
  <c r="J970" i="20" a="1"/>
  <c r="J970" i="20" s="1"/>
  <c r="J971" i="20" a="1"/>
  <c r="J971" i="20" s="1"/>
  <c r="J972" i="20" a="1"/>
  <c r="J972" i="20" s="1"/>
  <c r="J973" i="20" a="1"/>
  <c r="J973" i="20" s="1"/>
  <c r="J974" i="20" a="1"/>
  <c r="J974" i="20" s="1"/>
  <c r="J975" i="20" a="1"/>
  <c r="J975" i="20" s="1"/>
  <c r="J976" i="20" a="1"/>
  <c r="J976" i="20" s="1"/>
  <c r="J977" i="20" a="1"/>
  <c r="J977" i="20" s="1"/>
  <c r="J978" i="20" a="1"/>
  <c r="J978" i="20" s="1"/>
  <c r="J979" i="20" a="1"/>
  <c r="J979" i="20" s="1"/>
  <c r="J980" i="20" a="1"/>
  <c r="J980" i="20" s="1"/>
  <c r="J981" i="20" a="1"/>
  <c r="J981" i="20"/>
  <c r="J982" i="20" a="1"/>
  <c r="J982" i="20" s="1"/>
  <c r="J983" i="20" a="1"/>
  <c r="J983" i="20" s="1"/>
  <c r="J984" i="20" a="1"/>
  <c r="J984" i="20" s="1"/>
  <c r="J985" i="20" a="1"/>
  <c r="J985" i="20" s="1"/>
  <c r="J986" i="20" a="1"/>
  <c r="J986" i="20" s="1"/>
  <c r="J987" i="20" a="1"/>
  <c r="J987" i="20"/>
  <c r="J988" i="20" a="1"/>
  <c r="J988" i="20" s="1"/>
  <c r="J989" i="20" a="1"/>
  <c r="J989" i="20" s="1"/>
  <c r="J990" i="20" a="1"/>
  <c r="J990" i="20" s="1"/>
  <c r="J991" i="20" a="1"/>
  <c r="J991" i="20" s="1"/>
  <c r="J992" i="20" a="1"/>
  <c r="J992" i="20" s="1"/>
  <c r="J993" i="20" a="1"/>
  <c r="J993" i="20" s="1"/>
  <c r="J994" i="20" a="1"/>
  <c r="J994" i="20" s="1"/>
  <c r="J995" i="20" a="1"/>
  <c r="J995" i="20" s="1"/>
  <c r="J996" i="20" a="1"/>
  <c r="J996" i="20" s="1"/>
  <c r="J997" i="20" a="1"/>
  <c r="J997" i="20" s="1"/>
  <c r="J998" i="20" a="1"/>
  <c r="J998" i="20" s="1"/>
  <c r="J999" i="20" a="1"/>
  <c r="J999" i="20"/>
  <c r="J1000" i="20" a="1"/>
  <c r="J1000" i="20" s="1"/>
  <c r="J1001" i="20" a="1"/>
  <c r="J1001" i="20" s="1"/>
  <c r="J1002" i="20" a="1"/>
  <c r="J1002" i="20" s="1"/>
  <c r="J1003" i="20" a="1"/>
  <c r="J1003" i="20" s="1"/>
  <c r="J1004" i="20" a="1"/>
  <c r="J1004" i="20" s="1"/>
  <c r="J1005" i="20" a="1"/>
  <c r="J1005" i="20" s="1"/>
  <c r="J1006" i="20" a="1"/>
  <c r="J1006" i="20" s="1"/>
  <c r="J1007" i="20" a="1"/>
  <c r="J1007" i="20" s="1"/>
  <c r="J1008" i="20" a="1"/>
  <c r="J1008" i="20" s="1"/>
  <c r="J1009" i="20" a="1"/>
  <c r="J1009" i="20" s="1"/>
  <c r="J1010" i="20" a="1"/>
  <c r="J1010" i="20" s="1"/>
  <c r="J1011" i="20" a="1"/>
  <c r="J1011" i="20"/>
  <c r="J1012" i="20" a="1"/>
  <c r="J1012" i="20" s="1"/>
  <c r="J1013" i="20" a="1"/>
  <c r="J1013" i="20" s="1"/>
  <c r="J1014" i="20" a="1"/>
  <c r="J1014" i="20" s="1"/>
  <c r="J1015" i="20" a="1"/>
  <c r="J1015" i="20" s="1"/>
  <c r="J1016" i="20" a="1"/>
  <c r="J1016" i="20" s="1"/>
  <c r="J1017" i="20" a="1"/>
  <c r="J1017" i="20" s="1"/>
  <c r="J1018" i="20" a="1"/>
  <c r="J1018" i="20" s="1"/>
  <c r="J1019" i="20" a="1"/>
  <c r="J1019" i="20" s="1"/>
  <c r="J1020" i="20" a="1"/>
  <c r="J1020" i="20" s="1"/>
  <c r="J1021" i="20" a="1"/>
  <c r="J1021" i="20" s="1"/>
  <c r="J1022" i="20" a="1"/>
  <c r="J1022" i="20" s="1"/>
  <c r="J1023" i="20" a="1"/>
  <c r="J1023" i="20"/>
  <c r="J1024" i="20" a="1"/>
  <c r="J1024" i="20" s="1"/>
  <c r="J1025" i="20" a="1"/>
  <c r="J1025" i="20" s="1"/>
  <c r="J1026" i="20" a="1"/>
  <c r="J1026" i="20" s="1"/>
  <c r="J1027" i="20" a="1"/>
  <c r="J1027" i="20" s="1"/>
  <c r="J1028" i="20" a="1"/>
  <c r="J1028" i="20" s="1"/>
  <c r="J1029" i="20" a="1"/>
  <c r="J1029" i="20" s="1"/>
  <c r="J1030" i="20" a="1"/>
  <c r="J1030" i="20" s="1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 s="1"/>
  <c r="J1036" i="20" a="1"/>
  <c r="J1036" i="20" s="1"/>
  <c r="J1037" i="20" a="1"/>
  <c r="J1037" i="20" s="1"/>
  <c r="J1038" i="20" a="1"/>
  <c r="J1038" i="20" s="1"/>
  <c r="J1039" i="20" a="1"/>
  <c r="J1039" i="20" s="1"/>
  <c r="J1040" i="20" a="1"/>
  <c r="J1040" i="20" s="1"/>
  <c r="J1041" i="20" a="1"/>
  <c r="J1041" i="20" s="1"/>
  <c r="J1042" i="20" a="1"/>
  <c r="J1042" i="20" s="1"/>
  <c r="J1043" i="20" a="1"/>
  <c r="J1043" i="20" s="1"/>
  <c r="J1044" i="20" a="1"/>
  <c r="J1044" i="20" s="1"/>
  <c r="J1045" i="20" a="1"/>
  <c r="J1045" i="20" s="1"/>
  <c r="J1046" i="20" a="1"/>
  <c r="J1046" i="20" s="1"/>
  <c r="J1047" i="20" a="1"/>
  <c r="J1047" i="20" s="1"/>
  <c r="J1048" i="20" a="1"/>
  <c r="J1048" i="20" s="1"/>
  <c r="J1049" i="20" a="1"/>
  <c r="J1049" i="20" s="1"/>
  <c r="J1050" i="20" a="1"/>
  <c r="J1050" i="20" s="1"/>
  <c r="J1051" i="20" a="1"/>
  <c r="J1051" i="20" s="1"/>
  <c r="J1052" i="20" a="1"/>
  <c r="J1052" i="20" s="1"/>
  <c r="J1053" i="20" a="1"/>
  <c r="J1053" i="20" s="1"/>
  <c r="J1054" i="20" a="1"/>
  <c r="J1054" i="20" s="1"/>
  <c r="J1055" i="20" a="1"/>
  <c r="J1055" i="20" s="1"/>
  <c r="J1056" i="20" a="1"/>
  <c r="J1056" i="20" s="1"/>
  <c r="J1057" i="20" a="1"/>
  <c r="J1057" i="20" s="1"/>
  <c r="J1058" i="20" a="1"/>
  <c r="J1058" i="20" s="1"/>
  <c r="J1059" i="20" a="1"/>
  <c r="J1059" i="20" s="1"/>
  <c r="J1060" i="20" a="1"/>
  <c r="J1060" i="20" s="1"/>
  <c r="J1061" i="20" a="1"/>
  <c r="J1061" i="20" s="1"/>
  <c r="J1062" i="20" a="1"/>
  <c r="J1062" i="20" s="1"/>
  <c r="J1063" i="20" a="1"/>
  <c r="J1063" i="20" s="1"/>
  <c r="J1064" i="20" a="1"/>
  <c r="J1064" i="20" s="1"/>
  <c r="J1065" i="20" a="1"/>
  <c r="J1065" i="20" s="1"/>
  <c r="J1066" i="20" a="1"/>
  <c r="J1066" i="20" s="1"/>
  <c r="J1067" i="20" a="1"/>
  <c r="J1067" i="20" s="1"/>
  <c r="J1068" i="20" a="1"/>
  <c r="J1068" i="20" s="1"/>
  <c r="J1069" i="20" a="1"/>
  <c r="J1069" i="20" s="1"/>
  <c r="J1070" i="20" a="1"/>
  <c r="J1070" i="20" s="1"/>
  <c r="J1071" i="20" a="1"/>
  <c r="J1071" i="20" s="1"/>
  <c r="J1072" i="20" a="1"/>
  <c r="J1072" i="20" s="1"/>
  <c r="J1073" i="20" a="1"/>
  <c r="J1073" i="20" s="1"/>
  <c r="J1074" i="20" a="1"/>
  <c r="J1074" i="20" s="1"/>
  <c r="J1075" i="20" a="1"/>
  <c r="J1075" i="20" s="1"/>
  <c r="J1076" i="20" a="1"/>
  <c r="J1076" i="20" s="1"/>
  <c r="J1077" i="20" a="1"/>
  <c r="J1077" i="20" s="1"/>
  <c r="J1078" i="20" a="1"/>
  <c r="J1078" i="20" s="1"/>
  <c r="J1079" i="20" a="1"/>
  <c r="J1079" i="20" s="1"/>
  <c r="J1080" i="20" a="1"/>
  <c r="J1080" i="20" s="1"/>
  <c r="J1081" i="20" a="1"/>
  <c r="J1081" i="20" s="1"/>
  <c r="J1082" i="20" a="1"/>
  <c r="J1082" i="20" s="1"/>
  <c r="J1083" i="20" a="1"/>
  <c r="J1083" i="20" s="1"/>
  <c r="J1084" i="20" a="1"/>
  <c r="J1084" i="20" s="1"/>
  <c r="J1085" i="20" a="1"/>
  <c r="J1085" i="20" s="1"/>
  <c r="J1086" i="20" a="1"/>
  <c r="J1086" i="20" s="1"/>
  <c r="J1087" i="20" a="1"/>
  <c r="J1087" i="20" s="1"/>
  <c r="J1088" i="20" a="1"/>
  <c r="J1088" i="20" s="1"/>
  <c r="J1089" i="20" a="1"/>
  <c r="J1089" i="20" s="1"/>
  <c r="J1090" i="20" a="1"/>
  <c r="J1090" i="20" s="1"/>
  <c r="J1091" i="20" a="1"/>
  <c r="J1091" i="20" s="1"/>
  <c r="J1092" i="20" a="1"/>
  <c r="J1092" i="20" s="1"/>
  <c r="J1093" i="20" a="1"/>
  <c r="J1093" i="20" s="1"/>
  <c r="J1094" i="20" a="1"/>
  <c r="J1094" i="20" s="1"/>
  <c r="J1095" i="20" a="1"/>
  <c r="J1095" i="20" s="1"/>
  <c r="J1096" i="20" a="1"/>
  <c r="J1096" i="20" s="1"/>
  <c r="J1097" i="20" a="1"/>
  <c r="J1097" i="20" s="1"/>
  <c r="J1098" i="20" a="1"/>
  <c r="J1098" i="20" s="1"/>
  <c r="J1099" i="20" a="1"/>
  <c r="J1099" i="20" s="1"/>
  <c r="J1100" i="20" a="1"/>
  <c r="J1100" i="20" s="1"/>
  <c r="J1101" i="20" a="1"/>
  <c r="J1101" i="20" s="1"/>
  <c r="J1102" i="20" a="1"/>
  <c r="J1102" i="20" s="1"/>
  <c r="J1103" i="20" a="1"/>
  <c r="J1103" i="20" s="1"/>
  <c r="J1104" i="20" a="1"/>
  <c r="J1104" i="20" s="1"/>
  <c r="J1105" i="20" a="1"/>
  <c r="J1105" i="20" s="1"/>
  <c r="J1106" i="20" a="1"/>
  <c r="J1106" i="20" s="1"/>
  <c r="J1107" i="20" a="1"/>
  <c r="J1107" i="20" s="1"/>
  <c r="J1108" i="20" a="1"/>
  <c r="J1108" i="20" s="1"/>
  <c r="J1109" i="20" a="1"/>
  <c r="J1109" i="20" s="1"/>
  <c r="J1110" i="20" a="1"/>
  <c r="J1110" i="20" s="1"/>
  <c r="J1111" i="20" a="1"/>
  <c r="J1111" i="20" s="1"/>
  <c r="J1112" i="20" a="1"/>
  <c r="J1112" i="20" s="1"/>
  <c r="J1113" i="20" a="1"/>
  <c r="J1113" i="20" s="1"/>
  <c r="J1114" i="20" a="1"/>
  <c r="J1114" i="20" s="1"/>
  <c r="J1115" i="20" a="1"/>
  <c r="J1115" i="20" s="1"/>
  <c r="J1116" i="20" a="1"/>
  <c r="J1116" i="20" s="1"/>
  <c r="J1117" i="20" a="1"/>
  <c r="J1117" i="20" s="1"/>
  <c r="J1118" i="20" a="1"/>
  <c r="J1118" i="20" s="1"/>
  <c r="J1119" i="20" a="1"/>
  <c r="J1119" i="20" s="1"/>
  <c r="J1120" i="20" a="1"/>
  <c r="J1120" i="20" s="1"/>
  <c r="J1121" i="20" a="1"/>
  <c r="J1121" i="20" s="1"/>
  <c r="J1122" i="20" a="1"/>
  <c r="J1122" i="20" s="1"/>
  <c r="J1123" i="20" a="1"/>
  <c r="J1123" i="20" s="1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 s="1"/>
  <c r="J1130" i="20" a="1"/>
  <c r="J1130" i="20" s="1"/>
  <c r="J1131" i="20" a="1"/>
  <c r="J1131" i="20" s="1"/>
  <c r="J1132" i="20" a="1"/>
  <c r="J1132" i="20" s="1"/>
  <c r="J1133" i="20" a="1"/>
  <c r="J1133" i="20" s="1"/>
  <c r="J1134" i="20" a="1"/>
  <c r="J1134" i="20" s="1"/>
  <c r="J1135" i="20" a="1"/>
  <c r="J1135" i="20" s="1"/>
  <c r="J1136" i="20" a="1"/>
  <c r="J1136" i="20" s="1"/>
  <c r="J1137" i="20" a="1"/>
  <c r="J1137" i="20" s="1"/>
  <c r="J1138" i="20" a="1"/>
  <c r="J1138" i="20" s="1"/>
  <c r="J1139" i="20" a="1"/>
  <c r="J1139" i="20" s="1"/>
  <c r="J1140" i="20" a="1"/>
  <c r="J1140" i="20" s="1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 s="1"/>
  <c r="J1146" i="20" a="1"/>
  <c r="J1146" i="20" s="1"/>
  <c r="J1147" i="20" a="1"/>
  <c r="J1147" i="20" s="1"/>
  <c r="J1148" i="20" a="1"/>
  <c r="J1148" i="20" s="1"/>
  <c r="J1149" i="20" a="1"/>
  <c r="J1149" i="20" s="1"/>
  <c r="J1150" i="20" a="1"/>
  <c r="J1150" i="20" s="1"/>
  <c r="J1151" i="20" a="1"/>
  <c r="J1151" i="20" s="1"/>
  <c r="J1152" i="20" a="1"/>
  <c r="J1152" i="20" s="1"/>
  <c r="J1153" i="20" a="1"/>
  <c r="J1153" i="20" s="1"/>
  <c r="J1154" i="20" a="1"/>
  <c r="J1154" i="20" s="1"/>
  <c r="J1155" i="20" a="1"/>
  <c r="J1155" i="20" s="1"/>
  <c r="J1156" i="20" a="1"/>
  <c r="J1156" i="20" s="1"/>
  <c r="J1157" i="20" a="1"/>
  <c r="J1157" i="20" s="1"/>
  <c r="J1158" i="20" a="1"/>
  <c r="J1158" i="20" s="1"/>
  <c r="J1159" i="20" a="1"/>
  <c r="J1159" i="20" s="1"/>
  <c r="J1160" i="20" a="1"/>
  <c r="J1160" i="20" s="1"/>
  <c r="J1161" i="20" a="1"/>
  <c r="J1161" i="20" s="1"/>
  <c r="J1162" i="20" a="1"/>
  <c r="J1162" i="20" s="1"/>
  <c r="J1163" i="20" a="1"/>
  <c r="J1163" i="20" s="1"/>
  <c r="J1164" i="20" a="1"/>
  <c r="J1164" i="20" s="1"/>
  <c r="J1165" i="20" a="1"/>
  <c r="J1165" i="20" s="1"/>
  <c r="J1166" i="20" a="1"/>
  <c r="J1166" i="20" s="1"/>
  <c r="J1167" i="20" a="1"/>
  <c r="J1167" i="20" s="1"/>
  <c r="J1168" i="20" a="1"/>
  <c r="J1168" i="20" s="1"/>
  <c r="J1169" i="20" a="1"/>
  <c r="J1169" i="20" s="1"/>
  <c r="J1170" i="20" a="1"/>
  <c r="J1170" i="20" s="1"/>
  <c r="J1171" i="20" a="1"/>
  <c r="J1171" i="20" s="1"/>
  <c r="J1172" i="20" a="1"/>
  <c r="J1172" i="20" s="1"/>
  <c r="J1173" i="20" a="1"/>
  <c r="J1173" i="20" s="1"/>
  <c r="J1174" i="20" a="1"/>
  <c r="J1174" i="20" s="1"/>
  <c r="J1175" i="20" a="1"/>
  <c r="J1175" i="20" s="1"/>
  <c r="J1176" i="20" a="1"/>
  <c r="J1176" i="20" s="1"/>
  <c r="J1177" i="20" a="1"/>
  <c r="J1177" i="20" s="1"/>
  <c r="J1178" i="20" a="1"/>
  <c r="J1178" i="20" s="1"/>
  <c r="J1179" i="20" a="1"/>
  <c r="J1179" i="20" s="1"/>
  <c r="J1180" i="20" a="1"/>
  <c r="J1180" i="20" s="1"/>
  <c r="J1181" i="20" a="1"/>
  <c r="J1181" i="20" s="1"/>
  <c r="J1182" i="20" a="1"/>
  <c r="J1182" i="20" s="1"/>
  <c r="J1183" i="20" a="1"/>
  <c r="J1183" i="20" s="1"/>
  <c r="J1184" i="20" a="1"/>
  <c r="J1184" i="20" s="1"/>
  <c r="J1185" i="20" a="1"/>
  <c r="J1185" i="20" s="1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 s="1"/>
  <c r="J1191" i="20" a="1"/>
  <c r="J1191" i="20" s="1"/>
  <c r="J1192" i="20" a="1"/>
  <c r="J1192" i="20" s="1"/>
  <c r="J1193" i="20" a="1"/>
  <c r="J1193" i="20" s="1"/>
  <c r="J1194" i="20" a="1"/>
  <c r="J1194" i="20" s="1"/>
  <c r="J1195" i="20" a="1"/>
  <c r="J1195" i="20" s="1"/>
  <c r="J1196" i="20" a="1"/>
  <c r="J1196" i="20" s="1"/>
  <c r="J1197" i="20" a="1"/>
  <c r="J1197" i="20" s="1"/>
  <c r="J1198" i="20" a="1"/>
  <c r="J1198" i="20" s="1"/>
  <c r="J1199" i="20" a="1"/>
  <c r="J1199" i="20" s="1"/>
  <c r="J1200" i="20" a="1"/>
  <c r="J1200" i="20" s="1"/>
  <c r="J1201" i="20" a="1"/>
  <c r="J1201" i="20" s="1"/>
  <c r="J1202" i="20" a="1"/>
  <c r="J1202" i="20" s="1"/>
  <c r="J1203" i="20" a="1"/>
  <c r="J1203" i="20" s="1"/>
  <c r="J1204" i="20" a="1"/>
  <c r="J1204" i="20" s="1"/>
  <c r="J1205" i="20" a="1"/>
  <c r="J1205" i="20" s="1"/>
  <c r="J1206" i="20" a="1"/>
  <c r="J1206" i="20" s="1"/>
  <c r="J1207" i="20" a="1"/>
  <c r="J1207" i="20" s="1"/>
  <c r="J1208" i="20" a="1"/>
  <c r="J1208" i="20" s="1"/>
  <c r="J1209" i="20" a="1"/>
  <c r="J1209" i="20" s="1"/>
  <c r="J1210" i="20" a="1"/>
  <c r="J1210" i="20" s="1"/>
  <c r="J1211" i="20" a="1"/>
  <c r="J1211" i="20" s="1"/>
  <c r="J1212" i="20" a="1"/>
  <c r="J1212" i="20" s="1"/>
  <c r="J1213" i="20" a="1"/>
  <c r="J1213" i="20" s="1"/>
  <c r="J1214" i="20" a="1"/>
  <c r="J1214" i="20" s="1"/>
  <c r="J1215" i="20" a="1"/>
  <c r="J1215" i="20" s="1"/>
  <c r="J1216" i="20" a="1"/>
  <c r="J1216" i="20" s="1"/>
  <c r="J1217" i="20" a="1"/>
  <c r="J1217" i="20" s="1"/>
  <c r="J1218" i="20" a="1"/>
  <c r="J1218" i="20" s="1"/>
  <c r="J1219" i="20" a="1"/>
  <c r="J1219" i="20" s="1"/>
  <c r="J1220" i="20" a="1"/>
  <c r="J1220" i="20" s="1"/>
  <c r="J1221" i="20" a="1"/>
  <c r="J1221" i="20" s="1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 s="1"/>
  <c r="J1227" i="20" a="1"/>
  <c r="J1227" i="20" s="1"/>
  <c r="J1228" i="20" a="1"/>
  <c r="J1228" i="20" s="1"/>
  <c r="J1229" i="20" a="1"/>
  <c r="J1229" i="20" s="1"/>
  <c r="J1230" i="20" a="1"/>
  <c r="J1230" i="20" s="1"/>
  <c r="J1231" i="20" a="1"/>
  <c r="J1231" i="20" s="1"/>
  <c r="J1232" i="20" a="1"/>
  <c r="J1232" i="20" s="1"/>
  <c r="J1233" i="20" a="1"/>
  <c r="J1233" i="20" s="1"/>
  <c r="J1234" i="20" a="1"/>
  <c r="J1234" i="20" s="1"/>
  <c r="J1235" i="20" a="1"/>
  <c r="J1235" i="20" s="1"/>
  <c r="J1236" i="20" a="1"/>
  <c r="J1236" i="20" s="1"/>
  <c r="J1237" i="20" a="1"/>
  <c r="J1237" i="20" s="1"/>
  <c r="J1238" i="20" a="1"/>
  <c r="J1238" i="20" s="1"/>
  <c r="J1239" i="20" a="1"/>
  <c r="J1239" i="20" s="1"/>
  <c r="J1240" i="20" a="1"/>
  <c r="J1240" i="20" s="1"/>
  <c r="J1241" i="20" a="1"/>
  <c r="J1241" i="20" s="1"/>
  <c r="J1242" i="20" a="1"/>
  <c r="J1242" i="20" s="1"/>
  <c r="J1243" i="20" a="1"/>
  <c r="J1243" i="20" s="1"/>
  <c r="J1244" i="20" a="1"/>
  <c r="J1244" i="20" s="1"/>
  <c r="J1245" i="20" a="1"/>
  <c r="J1245" i="20" s="1"/>
  <c r="J1246" i="20" a="1"/>
  <c r="J1246" i="20" s="1"/>
  <c r="J1247" i="20" a="1"/>
  <c r="J1247" i="20" s="1"/>
  <c r="J1248" i="20" a="1"/>
  <c r="J1248" i="20" s="1"/>
  <c r="J1249" i="20" a="1"/>
  <c r="J1249" i="20" s="1"/>
  <c r="J1250" i="20" a="1"/>
  <c r="J1250" i="20" s="1"/>
  <c r="J1251" i="20" a="1"/>
  <c r="J1251" i="20" s="1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 s="1"/>
  <c r="J1260" i="20" a="1"/>
  <c r="J1260" i="20" s="1"/>
  <c r="J1261" i="20" a="1"/>
  <c r="J1261" i="20" s="1"/>
  <c r="J1262" i="20" a="1"/>
  <c r="J1262" i="20" s="1"/>
  <c r="J1263" i="20" a="1"/>
  <c r="J1263" i="20" s="1"/>
  <c r="J1264" i="20" a="1"/>
  <c r="J1264" i="20" s="1"/>
  <c r="J1265" i="20" a="1"/>
  <c r="J1265" i="20" s="1"/>
  <c r="J1266" i="20" a="1"/>
  <c r="J1266" i="20" s="1"/>
  <c r="J1267" i="20" a="1"/>
  <c r="J1267" i="20" s="1"/>
  <c r="J1268" i="20" a="1"/>
  <c r="J1268" i="20" s="1"/>
  <c r="J1269" i="20" a="1"/>
  <c r="J1269" i="20" s="1"/>
  <c r="J1270" i="20" a="1"/>
  <c r="J1270" i="20" s="1"/>
  <c r="J1271" i="20" a="1"/>
  <c r="J1271" i="20" s="1"/>
  <c r="J1272" i="20" a="1"/>
  <c r="J1272" i="20" s="1"/>
  <c r="J1273" i="20" a="1"/>
  <c r="J1273" i="20" s="1"/>
  <c r="J1274" i="20" a="1"/>
  <c r="J1274" i="20" s="1"/>
  <c r="J1275" i="20" a="1"/>
  <c r="J1275" i="20" s="1"/>
  <c r="J1276" i="20" a="1"/>
  <c r="J1276" i="20" s="1"/>
  <c r="J1277" i="20" a="1"/>
  <c r="J1277" i="20" s="1"/>
  <c r="J1278" i="20" a="1"/>
  <c r="J1278" i="20" s="1"/>
  <c r="J1279" i="20" a="1"/>
  <c r="J1279" i="20" s="1"/>
  <c r="J1280" i="20" a="1"/>
  <c r="J1280" i="20" s="1"/>
  <c r="J1281" i="20" a="1"/>
  <c r="J1281" i="20" s="1"/>
  <c r="J1282" i="20" a="1"/>
  <c r="J1282" i="20" s="1"/>
  <c r="J1283" i="20" a="1"/>
  <c r="J1283" i="20" s="1"/>
  <c r="J1284" i="20" a="1"/>
  <c r="J1284" i="20" s="1"/>
  <c r="J1285" i="20" a="1"/>
  <c r="J1285" i="20" s="1"/>
  <c r="J1286" i="20" a="1"/>
  <c r="J1286" i="20" s="1"/>
  <c r="J1287" i="20" a="1"/>
  <c r="J1287" i="20" s="1"/>
  <c r="J1288" i="20" a="1"/>
  <c r="J1288" i="20" s="1"/>
  <c r="J1289" i="20" a="1"/>
  <c r="J1289" i="20" s="1"/>
  <c r="J1290" i="20" a="1"/>
  <c r="J1290" i="20" s="1"/>
  <c r="J1291" i="20" a="1"/>
  <c r="J1291" i="20" s="1"/>
  <c r="J1292" i="20" a="1"/>
  <c r="J1292" i="20" s="1"/>
  <c r="J1293" i="20" a="1"/>
  <c r="J1293" i="20" s="1"/>
  <c r="J1294" i="20" a="1"/>
  <c r="J1294" i="20" s="1"/>
  <c r="J1295" i="20" a="1"/>
  <c r="J1295" i="20" s="1"/>
  <c r="J1296" i="20" a="1"/>
  <c r="J1296" i="20" s="1"/>
  <c r="J1297" i="20" a="1"/>
  <c r="J1297" i="20" s="1"/>
  <c r="J1298" i="20" a="1"/>
  <c r="J1298" i="20" s="1"/>
  <c r="J1299" i="20" a="1"/>
  <c r="J1299" i="20" s="1"/>
  <c r="J1300" i="20" a="1"/>
  <c r="J1300" i="20" s="1"/>
  <c r="J1301" i="20" a="1"/>
  <c r="J1301" i="20" s="1"/>
  <c r="J1302" i="20" a="1"/>
  <c r="J1302" i="20" s="1"/>
  <c r="J1303" i="20" a="1"/>
  <c r="J1303" i="20" s="1"/>
  <c r="J1304" i="20" a="1"/>
  <c r="J1304" i="20" s="1"/>
  <c r="J1305" i="20" a="1"/>
  <c r="J1305" i="20" s="1"/>
  <c r="J1306" i="20" a="1"/>
  <c r="J1306" i="20" s="1"/>
  <c r="J1307" i="20" a="1"/>
  <c r="J1307" i="20" s="1"/>
  <c r="J1308" i="20" a="1"/>
  <c r="J1308" i="20" s="1"/>
  <c r="J1309" i="20" a="1"/>
  <c r="J1309" i="20" s="1"/>
  <c r="J1310" i="20" a="1"/>
  <c r="J1310" i="20" s="1"/>
  <c r="J1311" i="20" a="1"/>
  <c r="J1311" i="20" s="1"/>
  <c r="J1312" i="20" a="1"/>
  <c r="J1312" i="20" s="1"/>
  <c r="J1313" i="20" a="1"/>
  <c r="J1313" i="20" s="1"/>
  <c r="J1314" i="20" a="1"/>
  <c r="J1314" i="20" s="1"/>
  <c r="J1315" i="20" a="1"/>
  <c r="J1315" i="20" s="1"/>
  <c r="J1316" i="20" a="1"/>
  <c r="J1316" i="20" s="1"/>
  <c r="J1317" i="20" a="1"/>
  <c r="J1317" i="20" s="1"/>
  <c r="J1318" i="20" a="1"/>
  <c r="J1318" i="20" s="1"/>
  <c r="J1319" i="20" a="1"/>
  <c r="J1319" i="20" s="1"/>
  <c r="J1320" i="20" a="1"/>
  <c r="J1320" i="20" s="1"/>
  <c r="J1321" i="20" a="1"/>
  <c r="J1321" i="20" s="1"/>
  <c r="J1322" i="20" a="1"/>
  <c r="J1322" i="20" s="1"/>
  <c r="J1323" i="20" a="1"/>
  <c r="J1323" i="20" s="1"/>
  <c r="J1324" i="20" a="1"/>
  <c r="J1324" i="20" s="1"/>
  <c r="J1325" i="20" a="1"/>
  <c r="J1325" i="20" s="1"/>
  <c r="J1326" i="20" a="1"/>
  <c r="J1326" i="20" s="1"/>
  <c r="J1327" i="20" a="1"/>
  <c r="J1327" i="20" s="1"/>
  <c r="J1328" i="20" a="1"/>
  <c r="J1328" i="20" s="1"/>
  <c r="J1329" i="20" a="1"/>
  <c r="J1329" i="20" s="1"/>
  <c r="J1330" i="20" a="1"/>
  <c r="J1330" i="20" s="1"/>
  <c r="J1331" i="20" a="1"/>
  <c r="J1331" i="20" s="1"/>
  <c r="J1332" i="20" a="1"/>
  <c r="J1332" i="20" s="1"/>
  <c r="J1333" i="20" a="1"/>
  <c r="J1333" i="20" s="1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 s="1"/>
  <c r="J1339" i="20" a="1"/>
  <c r="J1339" i="20" s="1"/>
  <c r="J1340" i="20" a="1"/>
  <c r="J1340" i="20" s="1"/>
  <c r="J1341" i="20" a="1"/>
  <c r="J1341" i="20" s="1"/>
  <c r="J1342" i="20" a="1"/>
  <c r="J1342" i="20" s="1"/>
  <c r="J1343" i="20" a="1"/>
  <c r="J1343" i="20" s="1"/>
  <c r="J1344" i="20" a="1"/>
  <c r="J1344" i="20" s="1"/>
  <c r="J1345" i="20" a="1"/>
  <c r="J1345" i="20" s="1"/>
  <c r="J1346" i="20" a="1"/>
  <c r="J1346" i="20" s="1"/>
  <c r="J1347" i="20" a="1"/>
  <c r="J1347" i="20" s="1"/>
  <c r="J1348" i="20" a="1"/>
  <c r="J1348" i="20" s="1"/>
  <c r="J1349" i="20" a="1"/>
  <c r="J1349" i="20" s="1"/>
  <c r="J1350" i="20" a="1"/>
  <c r="J1350" i="20" s="1"/>
  <c r="J1351" i="20" a="1"/>
  <c r="J1351" i="20" s="1"/>
  <c r="J1352" i="20" a="1"/>
  <c r="J1352" i="20" s="1"/>
  <c r="J1353" i="20" a="1"/>
  <c r="J1353" i="20" s="1"/>
  <c r="J1354" i="20" a="1"/>
  <c r="J1354" i="20" s="1"/>
  <c r="J1355" i="20" a="1"/>
  <c r="J1355" i="20" s="1"/>
  <c r="J1356" i="20" a="1"/>
  <c r="J1356" i="20" s="1"/>
  <c r="J1357" i="20" a="1"/>
  <c r="J1357" i="20" s="1"/>
  <c r="J1358" i="20" a="1"/>
  <c r="J1358" i="20" s="1"/>
  <c r="J1359" i="20" a="1"/>
  <c r="J1359" i="20" s="1"/>
  <c r="J1360" i="20" a="1"/>
  <c r="J1360" i="20" s="1"/>
  <c r="J1361" i="20" a="1"/>
  <c r="J1361" i="20" s="1"/>
  <c r="J1362" i="20" a="1"/>
  <c r="J1362" i="20" s="1"/>
  <c r="J1363" i="20" a="1"/>
  <c r="J1363" i="20" s="1"/>
  <c r="J1364" i="20" a="1"/>
  <c r="J1364" i="20" s="1"/>
  <c r="J1365" i="20" a="1"/>
  <c r="J1365" i="20" s="1"/>
  <c r="J1366" i="20" a="1"/>
  <c r="J1366" i="20" s="1"/>
  <c r="J1367" i="20" a="1"/>
  <c r="J1367" i="20" s="1"/>
  <c r="J1368" i="20" a="1"/>
  <c r="J1368" i="20" s="1"/>
  <c r="J1369" i="20" a="1"/>
  <c r="J1369" i="20" s="1"/>
  <c r="J1370" i="20" a="1"/>
  <c r="J1370" i="20" s="1"/>
  <c r="J1371" i="20" a="1"/>
  <c r="J1371" i="20" s="1"/>
  <c r="J1372" i="20" a="1"/>
  <c r="J1372" i="20" s="1"/>
  <c r="J1373" i="20" a="1"/>
  <c r="J1373" i="20" s="1"/>
  <c r="J1374" i="20" a="1"/>
  <c r="J1374" i="20" s="1"/>
  <c r="J1375" i="20" a="1"/>
  <c r="J1375" i="20" s="1"/>
  <c r="J1376" i="20" a="1"/>
  <c r="J1376" i="20" s="1"/>
  <c r="J1377" i="20" a="1"/>
  <c r="J1377" i="20" s="1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 s="1"/>
  <c r="J1386" i="20" a="1"/>
  <c r="J1386" i="20" s="1"/>
  <c r="J1387" i="20" a="1"/>
  <c r="J1387" i="20" s="1"/>
  <c r="J1388" i="20" a="1"/>
  <c r="J1388" i="20" s="1"/>
  <c r="J1389" i="20" a="1"/>
  <c r="J1389" i="20" s="1"/>
  <c r="J1390" i="20" a="1"/>
  <c r="J1390" i="20" s="1"/>
  <c r="J1391" i="20" a="1"/>
  <c r="J1391" i="20" s="1"/>
  <c r="J1392" i="20" a="1"/>
  <c r="J1392" i="20" s="1"/>
  <c r="J1393" i="20" a="1"/>
  <c r="J1393" i="20" s="1"/>
  <c r="J1394" i="20" a="1"/>
  <c r="J1394" i="20" s="1"/>
  <c r="J1395" i="20" a="1"/>
  <c r="J1395" i="20" s="1"/>
  <c r="J1396" i="20" a="1"/>
  <c r="J1396" i="20" s="1"/>
  <c r="J1397" i="20" a="1"/>
  <c r="J1397" i="20" s="1"/>
  <c r="J1398" i="20" a="1"/>
  <c r="J1398" i="20" s="1"/>
  <c r="J1399" i="20" a="1"/>
  <c r="J1399" i="20" s="1"/>
  <c r="J1400" i="20" a="1"/>
  <c r="J1400" i="20" s="1"/>
  <c r="J1401" i="20" a="1"/>
  <c r="J1401" i="20" s="1"/>
  <c r="J1402" i="20" a="1"/>
  <c r="J1402" i="20" s="1"/>
  <c r="J1403" i="20" a="1"/>
  <c r="J1403" i="20" s="1"/>
  <c r="J1404" i="20" a="1"/>
  <c r="J1404" i="20" s="1"/>
  <c r="J1405" i="20" a="1"/>
  <c r="J1405" i="20" s="1"/>
  <c r="J1406" i="20" a="1"/>
  <c r="J1406" i="20" s="1"/>
  <c r="J1407" i="20" a="1"/>
  <c r="J1407" i="20" s="1"/>
  <c r="J1408" i="20" a="1"/>
  <c r="J1408" i="20" s="1"/>
  <c r="J1409" i="20" a="1"/>
  <c r="J1409" i="20" s="1"/>
  <c r="J1410" i="20" a="1"/>
  <c r="J1410" i="20" s="1"/>
  <c r="J1411" i="20" a="1"/>
  <c r="J1411" i="20" s="1"/>
  <c r="J1412" i="20" a="1"/>
  <c r="J1412" i="20" s="1"/>
  <c r="J1413" i="20" a="1"/>
  <c r="J1413" i="20" s="1"/>
  <c r="J1414" i="20" a="1"/>
  <c r="J1414" i="20" s="1"/>
  <c r="J1415" i="20" a="1"/>
  <c r="J1415" i="20" s="1"/>
  <c r="J1416" i="20" a="1"/>
  <c r="J1416" i="20" s="1"/>
  <c r="J1417" i="20" a="1"/>
  <c r="J1417" i="20" s="1"/>
  <c r="J1418" i="20" a="1"/>
  <c r="J1418" i="20" s="1"/>
  <c r="J1419" i="20" a="1"/>
  <c r="J1419" i="20" s="1"/>
  <c r="J1420" i="20" a="1"/>
  <c r="J1420" i="20" s="1"/>
  <c r="J1421" i="20" a="1"/>
  <c r="J1421" i="20" s="1"/>
  <c r="J1422" i="20" a="1"/>
  <c r="J1422" i="20" s="1"/>
  <c r="J1423" i="20" a="1"/>
  <c r="J1423" i="20" s="1"/>
  <c r="J1424" i="20" a="1"/>
  <c r="J1424" i="20" s="1"/>
  <c r="J1425" i="20" a="1"/>
  <c r="J1425" i="20" s="1"/>
  <c r="J1426" i="20" a="1"/>
  <c r="J1426" i="20" s="1"/>
  <c r="J1427" i="20" a="1"/>
  <c r="J1427" i="20" s="1"/>
  <c r="J1428" i="20" a="1"/>
  <c r="J1428" i="20" s="1"/>
  <c r="J1429" i="20" a="1"/>
  <c r="J1429" i="20" s="1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 s="1"/>
  <c r="J1438" i="20" a="1"/>
  <c r="J1438" i="20" s="1"/>
  <c r="J1439" i="20" a="1"/>
  <c r="J1439" i="20" s="1"/>
  <c r="J1440" i="20" a="1"/>
  <c r="J1440" i="20" s="1"/>
  <c r="J1441" i="20" a="1"/>
  <c r="J1441" i="20" s="1"/>
  <c r="J1442" i="20" a="1"/>
  <c r="J1442" i="20" s="1"/>
  <c r="J1443" i="20" a="1"/>
  <c r="J1443" i="20" s="1"/>
  <c r="J1444" i="20" a="1"/>
  <c r="J1444" i="20" s="1"/>
  <c r="J1445" i="20" a="1"/>
  <c r="J1445" i="20" s="1"/>
  <c r="J1446" i="20" a="1"/>
  <c r="J1446" i="20" s="1"/>
  <c r="J1447" i="20" a="1"/>
  <c r="J1447" i="20" s="1"/>
  <c r="J1448" i="20" a="1"/>
  <c r="J1448" i="20" s="1"/>
  <c r="J1449" i="20" a="1"/>
  <c r="J1449" i="20" s="1"/>
  <c r="J1450" i="20" a="1"/>
  <c r="J1450" i="20" s="1"/>
  <c r="J1451" i="20" a="1"/>
  <c r="J1451" i="20" s="1"/>
  <c r="J1452" i="20" a="1"/>
  <c r="J1452" i="20" s="1"/>
  <c r="J1453" i="20" a="1"/>
  <c r="J1453" i="20" s="1"/>
  <c r="J1454" i="20" a="1"/>
  <c r="J1454" i="20" s="1"/>
  <c r="J1455" i="20" a="1"/>
  <c r="J1455" i="20" s="1"/>
  <c r="J1456" i="20" a="1"/>
  <c r="J1456" i="20" s="1"/>
  <c r="J1457" i="20" a="1"/>
  <c r="J1457" i="20" s="1"/>
  <c r="J1458" i="20" a="1"/>
  <c r="J1458" i="20" s="1"/>
  <c r="J1459" i="20" a="1"/>
  <c r="J1459" i="20" s="1"/>
  <c r="J1460" i="20" a="1"/>
  <c r="J1460" i="20" s="1"/>
  <c r="J1461" i="20" a="1"/>
  <c r="J1461" i="20" s="1"/>
  <c r="J1462" i="20" a="1"/>
  <c r="J1462" i="20" s="1"/>
  <c r="J1463" i="20" a="1"/>
  <c r="J1463" i="20" s="1"/>
  <c r="J1464" i="20" a="1"/>
  <c r="J1464" i="20" s="1"/>
  <c r="J1465" i="20" a="1"/>
  <c r="J1465" i="20" s="1"/>
  <c r="J1466" i="20" a="1"/>
  <c r="J1466" i="20" s="1"/>
  <c r="J1467" i="20" a="1"/>
  <c r="J1467" i="20" s="1"/>
  <c r="J1468" i="20" a="1"/>
  <c r="J1468" i="20" s="1"/>
  <c r="J1469" i="20" a="1"/>
  <c r="J1469" i="20" s="1"/>
  <c r="J1470" i="20" a="1"/>
  <c r="J1470" i="20" s="1"/>
  <c r="J1471" i="20" a="1"/>
  <c r="J1471" i="20" s="1"/>
  <c r="J1472" i="20" a="1"/>
  <c r="J1472" i="20" s="1"/>
  <c r="J1473" i="20" a="1"/>
  <c r="J1473" i="20" s="1"/>
  <c r="J1474" i="20" a="1"/>
  <c r="J1474" i="20" s="1"/>
  <c r="J1475" i="20" a="1"/>
  <c r="J1475" i="20" s="1"/>
  <c r="J1476" i="20" a="1"/>
  <c r="J1476" i="20" s="1"/>
  <c r="J1477" i="20" a="1"/>
  <c r="J1477" i="20" s="1"/>
  <c r="J1478" i="20" a="1"/>
  <c r="J1478" i="20" s="1"/>
  <c r="J1479" i="20" a="1"/>
  <c r="J1479" i="20" s="1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 s="1"/>
  <c r="J1486" i="20" a="1"/>
  <c r="J1486" i="20" s="1"/>
  <c r="J1487" i="20" a="1"/>
  <c r="J1487" i="20" s="1"/>
  <c r="J1488" i="20" a="1"/>
  <c r="J1488" i="20" s="1"/>
  <c r="J1489" i="20" a="1"/>
  <c r="J1489" i="20" s="1"/>
  <c r="J1490" i="20" a="1"/>
  <c r="J1490" i="20" s="1"/>
  <c r="J1491" i="20" a="1"/>
  <c r="J1491" i="20" s="1"/>
  <c r="J1492" i="20" a="1"/>
  <c r="J1492" i="20" s="1"/>
  <c r="J1493" i="20" a="1"/>
  <c r="J1493" i="20" s="1"/>
  <c r="J1494" i="20" a="1"/>
  <c r="J1494" i="20" s="1"/>
  <c r="J1495" i="20" a="1"/>
  <c r="J1495" i="20" s="1"/>
  <c r="J1496" i="20" a="1"/>
  <c r="J1496" i="20" s="1"/>
  <c r="J1497" i="20" a="1"/>
  <c r="J1497" i="20" s="1"/>
  <c r="J1498" i="20" a="1"/>
  <c r="J1498" i="20" s="1"/>
  <c r="J1499" i="20" a="1"/>
  <c r="J1499" i="20" s="1"/>
  <c r="J1500" i="20" a="1"/>
  <c r="J1500" i="20" s="1"/>
  <c r="J1501" i="20" a="1"/>
  <c r="J1501" i="20" s="1"/>
  <c r="J1502" i="20" a="1"/>
  <c r="J1502" i="20" s="1"/>
  <c r="J1503" i="20" a="1"/>
  <c r="J1503" i="20" s="1"/>
  <c r="J1504" i="20" a="1"/>
  <c r="J1504" i="20" s="1"/>
  <c r="J1505" i="20" a="1"/>
  <c r="J1505" i="20" s="1"/>
  <c r="J1506" i="20" a="1"/>
  <c r="J1506" i="20" s="1"/>
  <c r="J1507" i="20" a="1"/>
  <c r="J1507" i="20" s="1"/>
  <c r="J1508" i="20" a="1"/>
  <c r="J1508" i="20" s="1"/>
  <c r="J1509" i="20" a="1"/>
  <c r="J1509" i="20" s="1"/>
  <c r="J1510" i="20" a="1"/>
  <c r="J1510" i="20" s="1"/>
  <c r="J1511" i="20" a="1"/>
  <c r="J1511" i="20" s="1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 s="1"/>
  <c r="J1518" i="20" a="1"/>
  <c r="J1518" i="20" s="1"/>
  <c r="J1519" i="20" a="1"/>
  <c r="J1519" i="20" s="1"/>
  <c r="J1520" i="20" a="1"/>
  <c r="J1520" i="20" s="1"/>
  <c r="J1521" i="20" a="1"/>
  <c r="J1521" i="20" s="1"/>
  <c r="J1522" i="20" a="1"/>
  <c r="J1522" i="20" s="1"/>
  <c r="J1523" i="20" a="1"/>
  <c r="J1523" i="20" s="1"/>
  <c r="J1524" i="20" a="1"/>
  <c r="J1524" i="20" s="1"/>
  <c r="J1525" i="20" a="1"/>
  <c r="J1525" i="20" s="1"/>
  <c r="J1526" i="20" a="1"/>
  <c r="J1526" i="20" s="1"/>
  <c r="J1527" i="20" a="1"/>
  <c r="J1527" i="20" s="1"/>
  <c r="J1528" i="20" a="1"/>
  <c r="J1528" i="20" s="1"/>
  <c r="J1529" i="20" a="1"/>
  <c r="J1529" i="20" s="1"/>
  <c r="J1530" i="20" a="1"/>
  <c r="J1530" i="20" s="1"/>
  <c r="J1531" i="20" a="1"/>
  <c r="J1531" i="20" s="1"/>
  <c r="J1532" i="20" a="1"/>
  <c r="J1532" i="20" s="1"/>
  <c r="J1533" i="20" a="1"/>
  <c r="J1533" i="20" s="1"/>
  <c r="J1534" i="20" a="1"/>
  <c r="J1534" i="20" s="1"/>
  <c r="J1535" i="20" a="1"/>
  <c r="J1535" i="20" s="1"/>
  <c r="J1536" i="20" a="1"/>
  <c r="J1536" i="20" s="1"/>
  <c r="J1537" i="20" a="1"/>
  <c r="J1537" i="20" s="1"/>
  <c r="J1538" i="20" a="1"/>
  <c r="J1538" i="20" s="1"/>
  <c r="J1539" i="20" a="1"/>
  <c r="J1539" i="20" s="1"/>
  <c r="J1540" i="20" a="1"/>
  <c r="J1540" i="20" s="1"/>
  <c r="J1541" i="20" a="1"/>
  <c r="J1541" i="20" s="1"/>
  <c r="J1542" i="20" a="1"/>
  <c r="J1542" i="20" s="1"/>
  <c r="J1543" i="20" a="1"/>
  <c r="J1543" i="20" s="1"/>
  <c r="J1544" i="20" a="1"/>
  <c r="J1544" i="20" s="1"/>
  <c r="J1545" i="20" a="1"/>
  <c r="J1545" i="20" s="1"/>
  <c r="J1546" i="20" a="1"/>
  <c r="J1546" i="20" s="1"/>
  <c r="J1547" i="20" a="1"/>
  <c r="J1547" i="20" s="1"/>
  <c r="J1548" i="20" a="1"/>
  <c r="J1548" i="20" s="1"/>
  <c r="J1549" i="20" a="1"/>
  <c r="J1549" i="20" s="1"/>
  <c r="J1550" i="20" a="1"/>
  <c r="J1550" i="20" s="1"/>
  <c r="J1551" i="20" a="1"/>
  <c r="J1551" i="20" s="1"/>
  <c r="J1552" i="20" a="1"/>
  <c r="J1552" i="20" s="1"/>
  <c r="J1553" i="20" a="1"/>
  <c r="J1553" i="20" s="1"/>
  <c r="J1554" i="20" a="1"/>
  <c r="J1554" i="20" s="1"/>
  <c r="J1555" i="20" a="1"/>
  <c r="J1555" i="20" s="1"/>
  <c r="J1556" i="20" a="1"/>
  <c r="J1556" i="20" s="1"/>
  <c r="J1557" i="20" a="1"/>
  <c r="J1557" i="20" s="1"/>
  <c r="J1558" i="20" a="1"/>
  <c r="J1558" i="20" s="1"/>
  <c r="J1559" i="20" a="1"/>
  <c r="J1559" i="20" s="1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 s="1"/>
  <c r="J1566" i="20" a="1"/>
  <c r="J1566" i="20" s="1"/>
  <c r="J1567" i="20" a="1"/>
  <c r="J1567" i="20" s="1"/>
  <c r="J1568" i="20" a="1"/>
  <c r="J1568" i="20" s="1"/>
  <c r="J1569" i="20" a="1"/>
  <c r="J1569" i="20" s="1"/>
  <c r="J1570" i="20" a="1"/>
  <c r="J1570" i="20" s="1"/>
  <c r="J1571" i="20" a="1"/>
  <c r="J1571" i="20" s="1"/>
  <c r="J1572" i="20" a="1"/>
  <c r="J1572" i="20" s="1"/>
  <c r="J1573" i="20" a="1"/>
  <c r="J1573" i="20" s="1"/>
  <c r="J1574" i="20" a="1"/>
  <c r="J1574" i="20" s="1"/>
  <c r="J1575" i="20" a="1"/>
  <c r="J1575" i="20" s="1"/>
  <c r="J1576" i="20" a="1"/>
  <c r="J1576" i="20" s="1"/>
  <c r="J1577" i="20" a="1"/>
  <c r="J1577" i="20" s="1"/>
  <c r="J1578" i="20" a="1"/>
  <c r="J1578" i="20" s="1"/>
  <c r="J1579" i="20" a="1"/>
  <c r="J1579" i="20" s="1"/>
  <c r="J1580" i="20" a="1"/>
  <c r="J1580" i="20" s="1"/>
  <c r="J1581" i="20" a="1"/>
  <c r="J1581" i="20" s="1"/>
  <c r="J1582" i="20" a="1"/>
  <c r="J1582" i="20" s="1"/>
  <c r="J1583" i="20" a="1"/>
  <c r="J1583" i="20" s="1"/>
  <c r="J1584" i="20" a="1"/>
  <c r="J1584" i="20" s="1"/>
  <c r="J1585" i="20" a="1"/>
  <c r="J1585" i="20" s="1"/>
  <c r="J1586" i="20" a="1"/>
  <c r="J1586" i="20" s="1"/>
  <c r="J1587" i="20" a="1"/>
  <c r="J1587" i="20" s="1"/>
  <c r="J1588" i="20" a="1"/>
  <c r="J1588" i="20" s="1"/>
  <c r="J1589" i="20" a="1"/>
  <c r="J1589" i="20" s="1"/>
  <c r="J1590" i="20" a="1"/>
  <c r="J1590" i="20" s="1"/>
  <c r="J1591" i="20" a="1"/>
  <c r="J1591" i="20" s="1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 s="1"/>
  <c r="J1598" i="20" a="1"/>
  <c r="J1598" i="20"/>
  <c r="J1599" i="20" a="1"/>
  <c r="J1599" i="20" s="1"/>
  <c r="J1600" i="20" a="1"/>
  <c r="J1600" i="20" s="1"/>
  <c r="J1601" i="20" a="1"/>
  <c r="J1601" i="20" s="1"/>
  <c r="J1602" i="20" a="1"/>
  <c r="J1602" i="20" s="1"/>
  <c r="J1603" i="20" a="1"/>
  <c r="J1603" i="20" s="1"/>
  <c r="J1604" i="20" a="1"/>
  <c r="J1604" i="20" s="1"/>
  <c r="J1605" i="20" a="1"/>
  <c r="J1605" i="20" s="1"/>
  <c r="J1606" i="20" a="1"/>
  <c r="J1606" i="20" s="1"/>
  <c r="J1607" i="20" a="1"/>
  <c r="J1607" i="20" s="1"/>
  <c r="J1608" i="20" a="1"/>
  <c r="J1608" i="20" s="1"/>
  <c r="J1609" i="20" a="1"/>
  <c r="J1609" i="20" s="1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 s="1"/>
  <c r="J1616" i="20" a="1"/>
  <c r="J1616" i="20" s="1"/>
  <c r="J1617" i="20" a="1"/>
  <c r="J1617" i="20" s="1"/>
  <c r="J1618" i="20" a="1"/>
  <c r="J1618" i="20" s="1"/>
  <c r="J1619" i="20" a="1"/>
  <c r="J1619" i="20" s="1"/>
  <c r="J1620" i="20" a="1"/>
  <c r="J1620" i="20" s="1"/>
  <c r="J1621" i="20" a="1"/>
  <c r="J1621" i="20" s="1"/>
  <c r="J1622" i="20" a="1"/>
  <c r="J1622" i="20" s="1"/>
  <c r="J1623" i="20" a="1"/>
  <c r="J1623" i="20" s="1"/>
  <c r="J1624" i="20" a="1"/>
  <c r="J1624" i="20" s="1"/>
  <c r="J1625" i="20" a="1"/>
  <c r="J1625" i="20" s="1"/>
  <c r="J1626" i="20" a="1"/>
  <c r="J1626" i="20"/>
  <c r="J1627" i="20" a="1"/>
  <c r="J1627" i="20" s="1"/>
  <c r="J1628" i="20" a="1"/>
  <c r="J1628" i="20" s="1"/>
  <c r="J1629" i="20" a="1"/>
  <c r="J1629" i="20" s="1"/>
  <c r="J1630" i="20" a="1"/>
  <c r="J1630" i="20" s="1"/>
  <c r="J1631" i="20" a="1"/>
  <c r="J1631" i="20" s="1"/>
  <c r="J1632" i="20" a="1"/>
  <c r="J1632" i="20" s="1"/>
  <c r="J1633" i="20" a="1"/>
  <c r="J1633" i="20" s="1"/>
  <c r="J1634" i="20" a="1"/>
  <c r="J1634" i="20" s="1"/>
  <c r="J1635" i="20" a="1"/>
  <c r="J1635" i="20" s="1"/>
  <c r="J1636" i="20" a="1"/>
  <c r="J1636" i="20" s="1"/>
  <c r="J1637" i="20" a="1"/>
  <c r="J1637" i="20" s="1"/>
  <c r="J1638" i="20" a="1"/>
  <c r="J1638" i="20" s="1"/>
  <c r="J1639" i="20" a="1"/>
  <c r="J1639" i="20" s="1"/>
  <c r="J1640" i="20" a="1"/>
  <c r="J1640" i="20" s="1"/>
  <c r="J1641" i="20" a="1"/>
  <c r="J1641" i="20" s="1"/>
  <c r="J1642" i="20" a="1"/>
  <c r="J1642" i="20" s="1"/>
  <c r="J1643" i="20" a="1"/>
  <c r="J1643" i="20" s="1"/>
  <c r="J1644" i="20" a="1"/>
  <c r="J1644" i="20" s="1"/>
  <c r="J1645" i="20" a="1"/>
  <c r="J1645" i="20" s="1"/>
  <c r="J1646" i="20" a="1"/>
  <c r="J1646" i="20" s="1"/>
  <c r="J1647" i="20" a="1"/>
  <c r="J1647" i="20" s="1"/>
  <c r="J1648" i="20" a="1"/>
  <c r="J1648" i="20" s="1"/>
  <c r="J1649" i="20" a="1"/>
  <c r="J1649" i="20" s="1"/>
  <c r="J1650" i="20" a="1"/>
  <c r="J1650" i="20"/>
  <c r="J1651" i="20" a="1"/>
  <c r="J1651" i="20" s="1"/>
  <c r="J1652" i="20" a="1"/>
  <c r="J1652" i="20" s="1"/>
  <c r="J1653" i="20" a="1"/>
  <c r="J1653" i="20" s="1"/>
  <c r="J1654" i="20" a="1"/>
  <c r="J1654" i="20" s="1"/>
  <c r="J1655" i="20" a="1"/>
  <c r="J1655" i="20" s="1"/>
  <c r="J1656" i="20" a="1"/>
  <c r="J1656" i="20" s="1"/>
  <c r="J1657" i="20" a="1"/>
  <c r="J1657" i="20" s="1"/>
  <c r="J1658" i="20" a="1"/>
  <c r="J1658" i="20" s="1"/>
  <c r="J1659" i="20" a="1"/>
  <c r="J1659" i="20" s="1"/>
  <c r="J1660" i="20" a="1"/>
  <c r="J1660" i="20" s="1"/>
  <c r="J1661" i="20" a="1"/>
  <c r="J1661" i="20" s="1"/>
  <c r="J1662" i="20" a="1"/>
  <c r="J1662" i="20" s="1"/>
  <c r="J1663" i="20" a="1"/>
  <c r="J1663" i="20" s="1"/>
  <c r="J1664" i="20" a="1"/>
  <c r="J1664" i="20" s="1"/>
  <c r="J1665" i="20" a="1"/>
  <c r="J1665" i="20" s="1"/>
  <c r="J1666" i="20" a="1"/>
  <c r="J1666" i="20" s="1"/>
  <c r="J1667" i="20" a="1"/>
  <c r="J1667" i="20" s="1"/>
  <c r="J1668" i="20" a="1"/>
  <c r="J1668" i="20" s="1"/>
  <c r="J1669" i="20" a="1"/>
  <c r="J1669" i="20" s="1"/>
  <c r="J1670" i="20" a="1"/>
  <c r="J1670" i="20"/>
  <c r="J1671" i="20" a="1"/>
  <c r="J1671" i="20" s="1"/>
  <c r="J1672" i="20" a="1"/>
  <c r="J1672" i="20" s="1"/>
  <c r="J1673" i="20" a="1"/>
  <c r="J1673" i="20" s="1"/>
  <c r="J1674" i="20" a="1"/>
  <c r="J1674" i="20" s="1"/>
  <c r="J1675" i="20" a="1"/>
  <c r="J1675" i="20" s="1"/>
  <c r="J1676" i="20" a="1"/>
  <c r="J1676" i="20" s="1"/>
  <c r="J1677" i="20" a="1"/>
  <c r="J1677" i="20" s="1"/>
  <c r="J1678" i="20" a="1"/>
  <c r="J1678" i="20" s="1"/>
  <c r="J1679" i="20" a="1"/>
  <c r="J1679" i="20" s="1"/>
  <c r="J1680" i="20" a="1"/>
  <c r="J1680" i="20" s="1"/>
  <c r="J1681" i="20" a="1"/>
  <c r="J1681" i="20" s="1"/>
  <c r="J1682" i="20" a="1"/>
  <c r="J1682" i="20" s="1"/>
  <c r="J1683" i="20" a="1"/>
  <c r="J1683" i="20" s="1"/>
  <c r="J1684" i="20" a="1"/>
  <c r="J1684" i="20" s="1"/>
  <c r="J1685" i="20" a="1"/>
  <c r="J1685" i="20" s="1"/>
  <c r="J1686" i="20" a="1"/>
  <c r="J1686" i="20" s="1"/>
  <c r="J1687" i="20" a="1"/>
  <c r="J1687" i="20" s="1"/>
  <c r="J1688" i="20" a="1"/>
  <c r="J1688" i="20" s="1"/>
  <c r="J1689" i="20" a="1"/>
  <c r="J1689" i="20" s="1"/>
  <c r="J1690" i="20" a="1"/>
  <c r="J1690" i="20"/>
  <c r="J1691" i="20" a="1"/>
  <c r="J1691" i="20" s="1"/>
  <c r="J1692" i="20" a="1"/>
  <c r="J1692" i="20" s="1"/>
  <c r="J1693" i="20" a="1"/>
  <c r="J1693" i="20" s="1"/>
  <c r="J1694" i="20" a="1"/>
  <c r="J1694" i="20"/>
  <c r="J1695" i="20" a="1"/>
  <c r="J1695" i="20" s="1"/>
  <c r="J1696" i="20" a="1"/>
  <c r="J1696" i="20" s="1"/>
  <c r="J1697" i="20" a="1"/>
  <c r="J1697" i="20" s="1"/>
  <c r="J1698" i="20" a="1"/>
  <c r="J1698" i="20" s="1"/>
  <c r="J1699" i="20" a="1"/>
  <c r="J1699" i="20" s="1"/>
  <c r="J1700" i="20" a="1"/>
  <c r="J1700" i="20" s="1"/>
  <c r="J1701" i="20" a="1"/>
  <c r="J1701" i="20" s="1"/>
  <c r="J1702" i="20" a="1"/>
  <c r="J1702" i="20" s="1"/>
  <c r="J1703" i="20" a="1"/>
  <c r="J1703" i="20" s="1"/>
  <c r="J1704" i="20" a="1"/>
  <c r="J1704" i="20" s="1"/>
  <c r="J1705" i="20" a="1"/>
  <c r="J1705" i="20" s="1"/>
  <c r="J1706" i="20" a="1"/>
  <c r="J1706" i="20" s="1"/>
  <c r="J1707" i="20" a="1"/>
  <c r="J1707" i="20"/>
  <c r="J1708" i="20" a="1"/>
  <c r="J1708" i="20" s="1"/>
  <c r="J1709" i="20" a="1"/>
  <c r="J1709" i="20" s="1"/>
  <c r="J1710" i="20" a="1"/>
  <c r="J1710" i="20"/>
  <c r="J1711" i="20" a="1"/>
  <c r="J1711" i="20" s="1"/>
  <c r="J1712" i="20" a="1"/>
  <c r="J1712" i="20" s="1"/>
  <c r="J1713" i="20" a="1"/>
  <c r="J1713" i="20"/>
  <c r="J1714" i="20" a="1"/>
  <c r="J1714" i="20" s="1"/>
  <c r="J1715" i="20" a="1"/>
  <c r="J1715" i="20"/>
  <c r="J1716" i="20" a="1"/>
  <c r="J1716" i="20" s="1"/>
  <c r="J1717" i="20" a="1"/>
  <c r="J1717" i="20" s="1"/>
  <c r="J1718" i="20" a="1"/>
  <c r="J1718" i="20" s="1"/>
  <c r="J1719" i="20" a="1"/>
  <c r="J1719" i="20"/>
  <c r="J1720" i="20" a="1"/>
  <c r="J1720" i="20" s="1"/>
  <c r="J1721" i="20" a="1"/>
  <c r="J1721" i="20"/>
  <c r="J1722" i="20" a="1"/>
  <c r="J1722" i="20" s="1"/>
  <c r="J1723" i="20" a="1"/>
  <c r="J1723" i="20" s="1"/>
  <c r="J1724" i="20" a="1"/>
  <c r="J1724" i="20" s="1"/>
  <c r="J1725" i="20" a="1"/>
  <c r="J1725" i="20" s="1"/>
  <c r="J1726" i="20" a="1"/>
  <c r="J1726" i="20" s="1"/>
  <c r="J1727" i="20" a="1"/>
  <c r="J1727" i="20" s="1"/>
  <c r="J1728" i="20" a="1"/>
  <c r="J1728" i="20" s="1"/>
  <c r="J1729" i="20" a="1"/>
  <c r="J1729" i="20" s="1"/>
  <c r="J1730" i="20" a="1"/>
  <c r="J1730" i="20" s="1"/>
  <c r="J1731" i="20" a="1"/>
  <c r="J1731" i="20"/>
  <c r="J1732" i="20" a="1"/>
  <c r="J1732" i="20" s="1"/>
  <c r="J1733" i="20" a="1"/>
  <c r="J1733" i="20" s="1"/>
  <c r="J1734" i="20" a="1"/>
  <c r="J1734" i="20" s="1"/>
  <c r="J1735" i="20" a="1"/>
  <c r="J1735" i="20" s="1"/>
  <c r="J1736" i="20" a="1"/>
  <c r="J1736" i="20" s="1"/>
  <c r="J1737" i="20" a="1"/>
  <c r="J1737" i="20" s="1"/>
  <c r="J1738" i="20" a="1"/>
  <c r="J1738" i="20" s="1"/>
  <c r="J1739" i="20" a="1"/>
  <c r="J1739" i="20" s="1"/>
  <c r="J1740" i="20" a="1"/>
  <c r="J1740" i="20" s="1"/>
  <c r="J1741" i="20" a="1"/>
  <c r="J1741" i="20" s="1"/>
  <c r="J1742" i="20" a="1"/>
  <c r="J1742" i="20" s="1"/>
  <c r="J1743" i="20" a="1"/>
  <c r="J1743" i="20" s="1"/>
  <c r="J1744" i="20" a="1"/>
  <c r="J1744" i="20" s="1"/>
  <c r="J1745" i="20" a="1"/>
  <c r="J1745" i="20" s="1"/>
  <c r="J1746" i="20" a="1"/>
  <c r="J1746" i="20" s="1"/>
  <c r="J1747" i="20" a="1"/>
  <c r="J1747" i="20" s="1"/>
  <c r="J1748" i="20" a="1"/>
  <c r="J1748" i="20" s="1"/>
  <c r="J1749" i="20" a="1"/>
  <c r="J1749" i="20" s="1"/>
  <c r="J1750" i="20" a="1"/>
  <c r="J1750" i="20" s="1"/>
  <c r="J1751" i="20" a="1"/>
  <c r="J1751" i="20"/>
  <c r="J1752" i="20" a="1"/>
  <c r="J1752" i="20" s="1"/>
  <c r="J1753" i="20" a="1"/>
  <c r="J1753" i="20" s="1"/>
  <c r="J1754" i="20" a="1"/>
  <c r="J1754" i="20"/>
  <c r="J1755" i="20" a="1"/>
  <c r="J1755" i="20" s="1"/>
  <c r="J1756" i="20" a="1"/>
  <c r="J1756" i="20" s="1"/>
  <c r="J1757" i="20" a="1"/>
  <c r="J1757" i="20" s="1"/>
  <c r="J1758" i="20" a="1"/>
  <c r="J1758" i="20" s="1"/>
  <c r="J1759" i="20" a="1"/>
  <c r="J1759" i="20" s="1"/>
  <c r="J1760" i="20" a="1"/>
  <c r="J1760" i="20" s="1"/>
  <c r="J1761" i="20" a="1"/>
  <c r="J1761" i="20" s="1"/>
  <c r="J1762" i="20" a="1"/>
  <c r="J1762" i="20"/>
  <c r="J1763" i="20" a="1"/>
  <c r="J1763" i="20" s="1"/>
  <c r="J1764" i="20" a="1"/>
  <c r="J1764" i="20" s="1"/>
  <c r="J1765" i="20" a="1"/>
  <c r="J1765" i="20"/>
  <c r="J1766" i="20" a="1"/>
  <c r="J1766" i="20" s="1"/>
  <c r="J1767" i="20" a="1"/>
  <c r="J1767" i="20" s="1"/>
  <c r="J1768" i="20" a="1"/>
  <c r="J1768" i="20" s="1"/>
  <c r="J1769" i="20" a="1"/>
  <c r="J1769" i="20" s="1"/>
  <c r="J1770" i="20" a="1"/>
  <c r="J1770" i="20" s="1"/>
  <c r="J1771" i="20" a="1"/>
  <c r="J1771" i="20" s="1"/>
  <c r="J1772" i="20" a="1"/>
  <c r="J1772" i="20" s="1"/>
  <c r="J1773" i="20" a="1"/>
  <c r="J1773" i="20"/>
  <c r="J1774" i="20" a="1"/>
  <c r="J1774" i="20" s="1"/>
  <c r="J1775" i="20" a="1"/>
  <c r="J1775" i="20" s="1"/>
  <c r="J1776" i="20" a="1"/>
  <c r="J1776" i="20" s="1"/>
  <c r="J1777" i="20" a="1"/>
  <c r="J1777" i="20" s="1"/>
  <c r="J1778" i="20" a="1"/>
  <c r="J1778" i="20" s="1"/>
  <c r="J1779" i="20" a="1"/>
  <c r="J1779" i="20" s="1"/>
  <c r="J1780" i="20" a="1"/>
  <c r="J1780" i="20" s="1"/>
  <c r="J1781" i="20" a="1"/>
  <c r="J1781" i="20" s="1"/>
  <c r="J1782" i="20" a="1"/>
  <c r="J1782" i="20" s="1"/>
  <c r="J1783" i="20" a="1"/>
  <c r="J1783" i="20"/>
  <c r="J1784" i="20" a="1"/>
  <c r="J1784" i="20" s="1"/>
  <c r="J1785" i="20" a="1"/>
  <c r="J1785" i="20" s="1"/>
  <c r="J1786" i="20" a="1"/>
  <c r="J1786" i="20"/>
  <c r="J1787" i="20" a="1"/>
  <c r="J1787" i="20" s="1"/>
  <c r="J1788" i="20" a="1"/>
  <c r="J1788" i="20" s="1"/>
  <c r="J1789" i="20" a="1"/>
  <c r="J1789" i="20" s="1"/>
  <c r="J1790" i="20" a="1"/>
  <c r="J1790" i="20" s="1"/>
  <c r="J1791" i="20" a="1"/>
  <c r="J1791" i="20" s="1"/>
  <c r="J1792" i="20" a="1"/>
  <c r="J1792" i="20" s="1"/>
  <c r="J1793" i="20" a="1"/>
  <c r="J1793" i="20" s="1"/>
  <c r="J1794" i="20" a="1"/>
  <c r="J1794" i="20" s="1"/>
  <c r="J1795" i="20" a="1"/>
  <c r="J1795" i="20" s="1"/>
  <c r="J1796" i="20" a="1"/>
  <c r="J1796" i="20" s="1"/>
  <c r="J1797" i="20" a="1"/>
  <c r="J1797" i="20"/>
  <c r="J1798" i="20" a="1"/>
  <c r="J1798" i="20" s="1"/>
  <c r="J1799" i="20" a="1"/>
  <c r="J1799" i="20" s="1"/>
  <c r="J1800" i="20" a="1"/>
  <c r="J1800" i="20" s="1"/>
  <c r="J1801" i="20" a="1"/>
  <c r="J1801" i="20" s="1"/>
  <c r="J1802" i="20" a="1"/>
  <c r="J1802" i="20" s="1"/>
  <c r="J1803" i="20" a="1"/>
  <c r="J1803" i="20"/>
  <c r="J1804" i="20" a="1"/>
  <c r="J1804" i="20" s="1"/>
  <c r="J1805" i="20" a="1"/>
  <c r="J1805" i="20" s="1"/>
  <c r="J1806" i="20" a="1"/>
  <c r="J1806" i="20" s="1"/>
  <c r="J1807" i="20" a="1"/>
  <c r="J1807" i="20" s="1"/>
  <c r="J1808" i="20" a="1"/>
  <c r="J1808" i="20" s="1"/>
  <c r="J1809" i="20" a="1"/>
  <c r="J1809" i="20" s="1"/>
  <c r="J1810" i="20" a="1"/>
  <c r="J1810" i="20" s="1"/>
  <c r="J1811" i="20" a="1"/>
  <c r="J1811" i="20"/>
  <c r="J1812" i="20" a="1"/>
  <c r="J1812" i="20" s="1"/>
  <c r="J1813" i="20" a="1"/>
  <c r="J1813" i="20" s="1"/>
  <c r="J1814" i="20" a="1"/>
  <c r="J1814" i="20" s="1"/>
  <c r="J1815" i="20" a="1"/>
  <c r="J1815" i="20" s="1"/>
  <c r="J1816" i="20" a="1"/>
  <c r="J1816" i="20" s="1"/>
  <c r="J1817" i="20" a="1"/>
  <c r="J1817" i="20" s="1"/>
  <c r="J1818" i="20" a="1"/>
  <c r="J1818" i="20"/>
  <c r="J1819" i="20" a="1"/>
  <c r="J1819" i="20" s="1"/>
  <c r="J1820" i="20" a="1"/>
  <c r="J1820" i="20" s="1"/>
  <c r="J1821" i="20" a="1"/>
  <c r="J1821" i="20" s="1"/>
  <c r="J1822" i="20" a="1"/>
  <c r="J1822" i="20" s="1"/>
  <c r="J1823" i="20" a="1"/>
  <c r="J1823" i="20" s="1"/>
  <c r="J1824" i="20" a="1"/>
  <c r="J1824" i="20" s="1"/>
  <c r="J1825" i="20" a="1"/>
  <c r="J1825" i="20" s="1"/>
  <c r="J1826" i="20" a="1"/>
  <c r="J1826" i="20" s="1"/>
  <c r="J1827" i="20" a="1"/>
  <c r="J1827" i="20"/>
  <c r="J1828" i="20" a="1"/>
  <c r="J1828" i="20" s="1"/>
  <c r="J1829" i="20" a="1"/>
  <c r="J1829" i="20"/>
  <c r="J1830" i="20" a="1"/>
  <c r="J1830" i="20" s="1"/>
  <c r="J1831" i="20" a="1"/>
  <c r="J1831" i="20" s="1"/>
  <c r="J1832" i="20" a="1"/>
  <c r="J1832" i="20" s="1"/>
  <c r="J1833" i="20" a="1"/>
  <c r="J1833" i="20" s="1"/>
  <c r="J1834" i="20" a="1"/>
  <c r="J1834" i="20" s="1"/>
  <c r="J1835" i="20" a="1"/>
  <c r="J1835" i="20" s="1"/>
  <c r="J1836" i="20" a="1"/>
  <c r="J1836" i="20" s="1"/>
  <c r="J1837" i="20" a="1"/>
  <c r="J1837" i="20" s="1"/>
  <c r="J1838" i="20" a="1"/>
  <c r="J1838" i="20"/>
  <c r="J1839" i="20" a="1"/>
  <c r="J1839" i="20" s="1"/>
  <c r="J1840" i="20" a="1"/>
  <c r="J1840" i="20" s="1"/>
  <c r="J1841" i="20" a="1"/>
  <c r="J1841" i="20"/>
  <c r="J1842" i="20" a="1"/>
  <c r="J1842" i="20" s="1"/>
  <c r="J1843" i="20" a="1"/>
  <c r="J1843" i="20"/>
  <c r="J1844" i="20" a="1"/>
  <c r="J1844" i="20" s="1"/>
  <c r="J1845" i="20" a="1"/>
  <c r="J1845" i="20" s="1"/>
  <c r="J1846" i="20" a="1"/>
  <c r="J1846" i="20" s="1"/>
  <c r="J1847" i="20" a="1"/>
  <c r="J1847" i="20"/>
  <c r="J1848" i="20" a="1"/>
  <c r="J1848" i="20" s="1"/>
  <c r="J1849" i="20" a="1"/>
  <c r="J1849" i="20"/>
  <c r="J1850" i="20" a="1"/>
  <c r="J1850" i="20" s="1"/>
  <c r="J1851" i="20" a="1"/>
  <c r="J1851" i="20" s="1"/>
  <c r="J1852" i="20" a="1"/>
  <c r="J1852" i="20"/>
  <c r="J1853" i="20" a="1"/>
  <c r="J1853" i="20" s="1"/>
  <c r="J1854" i="20" a="1"/>
  <c r="J1854" i="20" s="1"/>
  <c r="J1855" i="20" a="1"/>
  <c r="J1855" i="20" s="1"/>
  <c r="J1856" i="20" a="1"/>
  <c r="J1856" i="20"/>
  <c r="J1857" i="20" a="1"/>
  <c r="J1857" i="20" s="1"/>
  <c r="J1858" i="20" a="1"/>
  <c r="J1858" i="20"/>
  <c r="J1859" i="20" a="1"/>
  <c r="J1859" i="20" s="1"/>
  <c r="J1860" i="20" a="1"/>
  <c r="J1860" i="20" s="1"/>
  <c r="J1861" i="20" a="1"/>
  <c r="J1861" i="20" s="1"/>
  <c r="J1862" i="20" a="1"/>
  <c r="J1862" i="20" s="1"/>
  <c r="J1863" i="20" a="1"/>
  <c r="J1863" i="20" s="1"/>
  <c r="J1864" i="20" a="1"/>
  <c r="J1864" i="20" s="1"/>
  <c r="J1865" i="20" a="1"/>
  <c r="J1865" i="20" s="1"/>
  <c r="J1866" i="20" a="1"/>
  <c r="J1866" i="20"/>
  <c r="J1867" i="20" a="1"/>
  <c r="J1867" i="20" s="1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 s="1"/>
  <c r="J1873" i="20" a="1"/>
  <c r="J1873" i="20" s="1"/>
  <c r="J1874" i="20" a="1"/>
  <c r="J1874" i="20" s="1"/>
  <c r="J1875" i="20" a="1"/>
  <c r="J1875" i="20" s="1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 s="1"/>
  <c r="J1881" i="20" a="1"/>
  <c r="J1881" i="20" s="1"/>
  <c r="J1882" i="20" a="1"/>
  <c r="J1882" i="20" s="1"/>
  <c r="J1883" i="20" a="1"/>
  <c r="J1883" i="20" s="1"/>
  <c r="J1884" i="20" a="1"/>
  <c r="J1884" i="20" s="1"/>
  <c r="J1885" i="20" a="1"/>
  <c r="J1885" i="20" s="1"/>
  <c r="J1886" i="20" a="1"/>
  <c r="J1886" i="20" s="1"/>
  <c r="J1887" i="20" a="1"/>
  <c r="J1887" i="20" s="1"/>
  <c r="J1888" i="20" a="1"/>
  <c r="J1888" i="20" s="1"/>
  <c r="J1889" i="20" a="1"/>
  <c r="J1889" i="20" s="1"/>
  <c r="J1890" i="20" a="1"/>
  <c r="J1890" i="20" s="1"/>
  <c r="J1891" i="20" a="1"/>
  <c r="J1891" i="20" s="1"/>
  <c r="J1892" i="20" a="1"/>
  <c r="J1892" i="20" s="1"/>
  <c r="J1893" i="20" a="1"/>
  <c r="J1893" i="20" s="1"/>
  <c r="J1894" i="20" a="1"/>
  <c r="J1894" i="20" s="1"/>
  <c r="J1895" i="20" a="1"/>
  <c r="J1895" i="20" s="1"/>
  <c r="J1896" i="20" a="1"/>
  <c r="J1896" i="20" s="1"/>
  <c r="J1897" i="20" a="1"/>
  <c r="J1897" i="20" s="1"/>
  <c r="J1898" i="20" a="1"/>
  <c r="J1898" i="20" s="1"/>
  <c r="J1899" i="20" a="1"/>
  <c r="J1899" i="20" s="1"/>
  <c r="J1900" i="20" a="1"/>
  <c r="J1900" i="20" s="1"/>
  <c r="J1901" i="20" a="1"/>
  <c r="J1901" i="20" s="1"/>
  <c r="J1902" i="20" a="1"/>
  <c r="J1902" i="20" s="1"/>
  <c r="J1903" i="20" a="1"/>
  <c r="J1903" i="20" s="1"/>
  <c r="J1904" i="20" a="1"/>
  <c r="J1904" i="20" s="1"/>
  <c r="J1905" i="20" a="1"/>
  <c r="J1905" i="20" s="1"/>
  <c r="J1906" i="20" a="1"/>
  <c r="J1906" i="20" s="1"/>
  <c r="J1907" i="20" a="1"/>
  <c r="J1907" i="20" s="1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 s="1"/>
  <c r="J1913" i="20" a="1"/>
  <c r="J1913" i="20" s="1"/>
  <c r="J1914" i="20" a="1"/>
  <c r="J1914" i="20" s="1"/>
  <c r="J1915" i="20" a="1"/>
  <c r="J1915" i="20" s="1"/>
  <c r="J1916" i="20" a="1"/>
  <c r="J1916" i="20" s="1"/>
  <c r="J1917" i="20" a="1"/>
  <c r="J1917" i="20" s="1"/>
  <c r="J1918" i="20" a="1"/>
  <c r="J1918" i="20" s="1"/>
  <c r="J1919" i="20" a="1"/>
  <c r="J1919" i="20" s="1"/>
  <c r="J1920" i="20" a="1"/>
  <c r="J1920" i="20" s="1"/>
  <c r="J1921" i="20" a="1"/>
  <c r="J1921" i="20" s="1"/>
  <c r="J1922" i="20" a="1"/>
  <c r="J1922" i="20" s="1"/>
  <c r="J1923" i="20" a="1"/>
  <c r="J1923" i="20" s="1"/>
  <c r="J1924" i="20" a="1"/>
  <c r="J1924" i="20" s="1"/>
  <c r="J1925" i="20" a="1"/>
  <c r="J1925" i="20" s="1"/>
  <c r="J1926" i="20" a="1"/>
  <c r="J1926" i="20" s="1"/>
  <c r="J1927" i="20" a="1"/>
  <c r="J1927" i="20" s="1"/>
  <c r="J1928" i="20" a="1"/>
  <c r="J1928" i="20" s="1"/>
  <c r="J1929" i="20" a="1"/>
  <c r="J1929" i="20" s="1"/>
  <c r="J1930" i="20" a="1"/>
  <c r="J1930" i="20" s="1"/>
  <c r="J1931" i="20" a="1"/>
  <c r="J1931" i="20" s="1"/>
  <c r="J1932" i="20" a="1"/>
  <c r="J1932" i="20" s="1"/>
  <c r="J1933" i="20" a="1"/>
  <c r="J1933" i="20" s="1"/>
  <c r="J1934" i="20" a="1"/>
  <c r="J1934" i="20" s="1"/>
  <c r="J1935" i="20" a="1"/>
  <c r="J1935" i="20" s="1"/>
  <c r="J1936" i="20" a="1"/>
  <c r="J1936" i="20" s="1"/>
  <c r="J1937" i="20" a="1"/>
  <c r="J1937" i="20" s="1"/>
  <c r="J1938" i="20" a="1"/>
  <c r="J1938" i="20" s="1"/>
  <c r="J1939" i="20" a="1"/>
  <c r="J1939" i="20" s="1"/>
  <c r="J1940" i="20" a="1"/>
  <c r="J1940" i="20" s="1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 s="1"/>
  <c r="J1946" i="20" a="1"/>
  <c r="J1946" i="20" s="1"/>
  <c r="J1947" i="20" a="1"/>
  <c r="J1947" i="20" s="1"/>
  <c r="J1948" i="20" a="1"/>
  <c r="J1948" i="20" s="1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 s="1"/>
  <c r="J1957" i="20" a="1"/>
  <c r="J1957" i="20" s="1"/>
  <c r="J1958" i="20" a="1"/>
  <c r="J1958" i="20" s="1"/>
  <c r="J1959" i="20" a="1"/>
  <c r="J1959" i="20" s="1"/>
  <c r="J1960" i="20" a="1"/>
  <c r="J1960" i="20" s="1"/>
  <c r="J1961" i="20" a="1"/>
  <c r="J1961" i="20" s="1"/>
  <c r="J1962" i="20" a="1"/>
  <c r="J1962" i="20" s="1"/>
  <c r="J1963" i="20" a="1"/>
  <c r="J1963" i="20" s="1"/>
  <c r="J1964" i="20" a="1"/>
  <c r="J1964" i="20" s="1"/>
  <c r="J1965" i="20" a="1"/>
  <c r="J1965" i="20" s="1"/>
  <c r="J1966" i="20" a="1"/>
  <c r="J1966" i="20" s="1"/>
  <c r="J1967" i="20" a="1"/>
  <c r="J1967" i="20" s="1"/>
  <c r="J1968" i="20" a="1"/>
  <c r="J1968" i="20" s="1"/>
  <c r="J1969" i="20" a="1"/>
  <c r="J1969" i="20" s="1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 s="1"/>
  <c r="J1975" i="20" a="1"/>
  <c r="J1975" i="20" s="1"/>
  <c r="J1976" i="20" a="1"/>
  <c r="J1976" i="20" s="1"/>
  <c r="J1977" i="20" a="1"/>
  <c r="J1977" i="20" s="1"/>
  <c r="J1978" i="20" a="1"/>
  <c r="J1978" i="20" s="1"/>
  <c r="J1979" i="20" a="1"/>
  <c r="J1979" i="20" s="1"/>
  <c r="J1980" i="20" a="1"/>
  <c r="J1980" i="20" s="1"/>
  <c r="J1981" i="20" a="1"/>
  <c r="J1981" i="20" s="1"/>
  <c r="J1982" i="20" a="1"/>
  <c r="J1982" i="20" s="1"/>
  <c r="J1983" i="20" a="1"/>
  <c r="J1983" i="20" s="1"/>
  <c r="J1984" i="20" a="1"/>
  <c r="J1984" i="20" s="1"/>
  <c r="J1985" i="20" a="1"/>
  <c r="J1985" i="20" s="1"/>
  <c r="J1986" i="20" a="1"/>
  <c r="J1986" i="20" s="1"/>
  <c r="J1987" i="20" a="1"/>
  <c r="J1987" i="20" s="1"/>
  <c r="J1988" i="20" a="1"/>
  <c r="J1988" i="20" s="1"/>
  <c r="J1989" i="20" a="1"/>
  <c r="J1989" i="20" s="1"/>
  <c r="J1990" i="20" a="1"/>
  <c r="J1990" i="20" s="1"/>
  <c r="J1991" i="20" a="1"/>
  <c r="J1991" i="20" s="1"/>
  <c r="J1992" i="20" a="1"/>
  <c r="J1992" i="20" s="1"/>
  <c r="J1993" i="20" a="1"/>
  <c r="J1993" i="20" s="1"/>
  <c r="J1994" i="20" a="1"/>
  <c r="J1994" i="20" s="1"/>
  <c r="J1995" i="20" a="1"/>
  <c r="J1995" i="20" s="1"/>
  <c r="J1996" i="20" a="1"/>
  <c r="J1996" i="20" s="1"/>
  <c r="J1997" i="20" a="1"/>
  <c r="J1997" i="20" s="1"/>
  <c r="J1998" i="20" a="1"/>
  <c r="J1998" i="20" s="1"/>
  <c r="J1999" i="20" a="1"/>
  <c r="J1999" i="20" s="1"/>
  <c r="J2000" i="20" a="1"/>
  <c r="J2000" i="20" s="1"/>
  <c r="J2001" i="20" a="1"/>
  <c r="J2001" i="20" s="1"/>
  <c r="J2002" i="20" a="1"/>
  <c r="J2002" i="20" s="1"/>
  <c r="J2003" i="20" a="1"/>
  <c r="J2003" i="20" s="1"/>
  <c r="J2004" i="20" a="1"/>
  <c r="J2004" i="20" s="1"/>
  <c r="J2005" i="20" a="1"/>
  <c r="J2005" i="20" s="1"/>
  <c r="J2006" i="20" a="1"/>
  <c r="J2006" i="20" s="1"/>
  <c r="J2007" i="20" a="1"/>
  <c r="J2007" i="20" s="1"/>
  <c r="J2008" i="20" a="1"/>
  <c r="J2008" i="20" s="1"/>
  <c r="J2009" i="20" a="1"/>
  <c r="J2009" i="20" s="1"/>
  <c r="J2010" i="20" a="1"/>
  <c r="J2010" i="20" s="1"/>
  <c r="J2011" i="20" a="1"/>
  <c r="J2011" i="20" s="1"/>
  <c r="J2012" i="20" a="1"/>
  <c r="J2012" i="20" s="1"/>
  <c r="J2013" i="20" a="1"/>
  <c r="J2013" i="20" s="1"/>
  <c r="J2014" i="20" a="1"/>
  <c r="J2014" i="20" s="1"/>
  <c r="J2015" i="20" a="1"/>
  <c r="J2015" i="20" s="1"/>
  <c r="J2016" i="20" a="1"/>
  <c r="J2016" i="20" s="1"/>
  <c r="J2017" i="20" a="1"/>
  <c r="J2017" i="20" s="1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 s="1"/>
  <c r="J2024" i="20" a="1"/>
  <c r="J2024" i="20" s="1"/>
  <c r="J2025" i="20" a="1"/>
  <c r="J2025" i="20" s="1"/>
  <c r="J2026" i="20" a="1"/>
  <c r="J2026" i="20" s="1"/>
  <c r="J2027" i="20" a="1"/>
  <c r="J2027" i="20" s="1"/>
  <c r="J2028" i="20" a="1"/>
  <c r="J2028" i="20" s="1"/>
  <c r="J2029" i="20" a="1"/>
  <c r="J2029" i="20" s="1"/>
  <c r="J2030" i="20" a="1"/>
  <c r="J2030" i="20" s="1"/>
  <c r="J2031" i="20" a="1"/>
  <c r="J2031" i="20" s="1"/>
  <c r="J2032" i="20" a="1"/>
  <c r="J2032" i="20" s="1"/>
  <c r="J2033" i="20" a="1"/>
  <c r="J2033" i="20" s="1"/>
  <c r="J2034" i="20" a="1"/>
  <c r="J2034" i="20" s="1"/>
  <c r="J2035" i="20" a="1"/>
  <c r="J2035" i="20" s="1"/>
  <c r="J2036" i="20" a="1"/>
  <c r="J2036" i="20" s="1"/>
  <c r="J2037" i="20" a="1"/>
  <c r="J2037" i="20" s="1"/>
  <c r="J2038" i="20" a="1"/>
  <c r="J2038" i="20" s="1"/>
  <c r="J2039" i="20" a="1"/>
  <c r="J2039" i="20" s="1"/>
  <c r="J2040" i="20" a="1"/>
  <c r="J2040" i="20" s="1"/>
  <c r="J2041" i="20" a="1"/>
  <c r="J2041" i="20" s="1"/>
  <c r="J2042" i="20" a="1"/>
  <c r="J2042" i="20" s="1"/>
  <c r="J2043" i="20" a="1"/>
  <c r="J2043" i="20" s="1"/>
  <c r="J2044" i="20" a="1"/>
  <c r="J2044" i="20" s="1"/>
  <c r="J2045" i="20" a="1"/>
  <c r="J2045" i="20" s="1"/>
  <c r="J2046" i="20" a="1"/>
  <c r="J2046" i="20" s="1"/>
  <c r="J2047" i="20" a="1"/>
  <c r="J2047" i="20" s="1"/>
  <c r="J2048" i="20" a="1"/>
  <c r="J2048" i="20" s="1"/>
  <c r="J2049" i="20" a="1"/>
  <c r="J2049" i="20" s="1"/>
  <c r="J2050" i="20" a="1"/>
  <c r="J2050" i="20" s="1"/>
  <c r="J2051" i="20" a="1"/>
  <c r="J2051" i="20" s="1"/>
  <c r="J2052" i="20" a="1"/>
  <c r="J2052" i="20" s="1"/>
  <c r="J2053" i="20" a="1"/>
  <c r="J2053" i="20" s="1"/>
  <c r="J2054" i="20" a="1"/>
  <c r="J2054" i="20" s="1"/>
  <c r="J2055" i="20" a="1"/>
  <c r="J2055" i="20" s="1"/>
  <c r="J2056" i="20" a="1"/>
  <c r="J2056" i="20" s="1"/>
  <c r="J2057" i="20" a="1"/>
  <c r="J2057" i="20" s="1"/>
  <c r="J2058" i="20" a="1"/>
  <c r="J2058" i="20" s="1"/>
  <c r="J2059" i="20" a="1"/>
  <c r="J2059" i="20" s="1"/>
  <c r="J2060" i="20" a="1"/>
  <c r="J2060" i="20" s="1"/>
  <c r="J2061" i="20" a="1"/>
  <c r="J2061" i="20" s="1"/>
  <c r="J2062" i="20" a="1"/>
  <c r="J2062" i="20" s="1"/>
  <c r="J2063" i="20" a="1"/>
  <c r="J2063" i="20" s="1"/>
  <c r="J2064" i="20" a="1"/>
  <c r="J2064" i="20" s="1"/>
  <c r="J2065" i="20" a="1"/>
  <c r="J2065" i="20" s="1"/>
  <c r="J2066" i="20" a="1"/>
  <c r="J2066" i="20" s="1"/>
  <c r="J2067" i="20" a="1"/>
  <c r="J2067" i="20" s="1"/>
  <c r="J2068" i="20" a="1"/>
  <c r="J2068" i="20" s="1"/>
  <c r="J2069" i="20" a="1"/>
  <c r="J2069" i="20" s="1"/>
  <c r="J2070" i="20" a="1"/>
  <c r="J2070" i="20" s="1"/>
  <c r="J2071" i="20" a="1"/>
  <c r="J2071" i="20" s="1"/>
  <c r="J2072" i="20" a="1"/>
  <c r="J2072" i="20" s="1"/>
  <c r="J2073" i="20" a="1"/>
  <c r="J2073" i="20" s="1"/>
  <c r="J2074" i="20" a="1"/>
  <c r="J2074" i="20" s="1"/>
  <c r="J2075" i="20" a="1"/>
  <c r="J2075" i="20" s="1"/>
  <c r="J2076" i="20" a="1"/>
  <c r="J2076" i="20" s="1"/>
  <c r="J2077" i="20" a="1"/>
  <c r="J2077" i="20" s="1"/>
  <c r="J2078" i="20" a="1"/>
  <c r="J2078" i="20" s="1"/>
  <c r="J2079" i="20" a="1"/>
  <c r="J2079" i="20" s="1"/>
  <c r="J2080" i="20" a="1"/>
  <c r="J2080" i="20" s="1"/>
  <c r="J2081" i="20" a="1"/>
  <c r="J2081" i="20" s="1"/>
  <c r="J2082" i="20" a="1"/>
  <c r="J2082" i="20" s="1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 s="1"/>
  <c r="J2088" i="20" a="1"/>
  <c r="J2088" i="20" s="1"/>
  <c r="J2089" i="20" a="1"/>
  <c r="J2089" i="20" s="1"/>
  <c r="J2090" i="20" a="1"/>
  <c r="J2090" i="20" s="1"/>
  <c r="J2091" i="20" a="1"/>
  <c r="J2091" i="20" s="1"/>
  <c r="J2092" i="20" a="1"/>
  <c r="J2092" i="20" s="1"/>
  <c r="J2093" i="20" a="1"/>
  <c r="J2093" i="20" s="1"/>
  <c r="J2094" i="20" a="1"/>
  <c r="J2094" i="20" s="1"/>
  <c r="J2095" i="20" a="1"/>
  <c r="J2095" i="20" s="1"/>
  <c r="J2096" i="20" a="1"/>
  <c r="J2096" i="20" s="1"/>
  <c r="J2097" i="20" a="1"/>
  <c r="J2097" i="20" s="1"/>
  <c r="J2098" i="20" a="1"/>
  <c r="J2098" i="20" s="1"/>
  <c r="J2099" i="20" a="1"/>
  <c r="J2099" i="20" s="1"/>
  <c r="J2100" i="20" a="1"/>
  <c r="J2100" i="20" s="1"/>
  <c r="J2101" i="20" a="1"/>
  <c r="J2101" i="20" s="1"/>
  <c r="J2102" i="20" a="1"/>
  <c r="J2102" i="20" s="1"/>
  <c r="J2103" i="20" a="1"/>
  <c r="J2103" i="20" s="1"/>
  <c r="J2104" i="20" a="1"/>
  <c r="J2104" i="20" s="1"/>
  <c r="J2105" i="20" a="1"/>
  <c r="J2105" i="20" s="1"/>
  <c r="J2106" i="20" a="1"/>
  <c r="J2106" i="20" s="1"/>
  <c r="J2107" i="20" a="1"/>
  <c r="J2107" i="20" s="1"/>
  <c r="J2108" i="20" a="1"/>
  <c r="J2108" i="20" s="1"/>
  <c r="J2109" i="20" a="1"/>
  <c r="J2109" i="20" s="1"/>
  <c r="J2110" i="20" a="1"/>
  <c r="J2110" i="20" s="1"/>
  <c r="J2111" i="20" a="1"/>
  <c r="J2111" i="20" s="1"/>
  <c r="J2112" i="20" a="1"/>
  <c r="J2112" i="20" s="1"/>
  <c r="J2113" i="20" a="1"/>
  <c r="J2113" i="20" s="1"/>
  <c r="J2114" i="20" a="1"/>
  <c r="J2114" i="20" s="1"/>
  <c r="J2115" i="20" a="1"/>
  <c r="J2115" i="20" s="1"/>
  <c r="J2116" i="20" a="1"/>
  <c r="J2116" i="20" s="1"/>
  <c r="J2117" i="20" a="1"/>
  <c r="J2117" i="20" s="1"/>
  <c r="J2118" i="20" a="1"/>
  <c r="J2118" i="20" s="1"/>
  <c r="J2119" i="20" a="1"/>
  <c r="J2119" i="20" s="1"/>
  <c r="J2120" i="20" a="1"/>
  <c r="J2120" i="20" s="1"/>
  <c r="J2121" i="20" a="1"/>
  <c r="J2121" i="20" s="1"/>
  <c r="J2122" i="20" a="1"/>
  <c r="J2122" i="20" s="1"/>
  <c r="J2123" i="20" a="1"/>
  <c r="J2123" i="20" s="1"/>
  <c r="J2124" i="20" a="1"/>
  <c r="J2124" i="20" s="1"/>
  <c r="J2125" i="20" a="1"/>
  <c r="J2125" i="20" s="1"/>
  <c r="J2126" i="20" a="1"/>
  <c r="J2126" i="20" s="1"/>
  <c r="J2127" i="20" a="1"/>
  <c r="J2127" i="20" s="1"/>
  <c r="J2128" i="20" a="1"/>
  <c r="J2128" i="20" s="1"/>
  <c r="J2129" i="20" a="1"/>
  <c r="J2129" i="20" s="1"/>
  <c r="J2130" i="20" a="1"/>
  <c r="J2130" i="20" s="1"/>
  <c r="J2131" i="20" a="1"/>
  <c r="J2131" i="20" s="1"/>
  <c r="J2132" i="20" a="1"/>
  <c r="J2132" i="20" s="1"/>
  <c r="J2133" i="20" a="1"/>
  <c r="J2133" i="20" s="1"/>
  <c r="J2134" i="20" a="1"/>
  <c r="J2134" i="20" s="1"/>
  <c r="J2135" i="20" a="1"/>
  <c r="J2135" i="20" s="1"/>
  <c r="J2136" i="20" a="1"/>
  <c r="J2136" i="20" s="1"/>
  <c r="J2137" i="20" a="1"/>
  <c r="J2137" i="20" s="1"/>
  <c r="J2138" i="20" a="1"/>
  <c r="J2138" i="20" s="1"/>
  <c r="J2139" i="20" a="1"/>
  <c r="J2139" i="20" s="1"/>
  <c r="J2140" i="20" a="1"/>
  <c r="J2140" i="20" s="1"/>
  <c r="J2141" i="20" a="1"/>
  <c r="J2141" i="20" s="1"/>
  <c r="J2142" i="20" a="1"/>
  <c r="J2142" i="20" s="1"/>
  <c r="J2143" i="20" a="1"/>
  <c r="J2143" i="20" s="1"/>
  <c r="J2144" i="20" a="1"/>
  <c r="J2144" i="20" s="1"/>
  <c r="J2145" i="20" a="1"/>
  <c r="J2145" i="20" s="1"/>
  <c r="J2146" i="20" a="1"/>
  <c r="J2146" i="20" s="1"/>
  <c r="J2147" i="20" a="1"/>
  <c r="J2147" i="20" s="1"/>
  <c r="J2148" i="20" a="1"/>
  <c r="J2148" i="20" s="1"/>
  <c r="J2149" i="20" a="1"/>
  <c r="J2149" i="20" s="1"/>
  <c r="J2150" i="20" a="1"/>
  <c r="J2150" i="20" s="1"/>
  <c r="J2151" i="20" a="1"/>
  <c r="J2151" i="20" s="1"/>
  <c r="J2152" i="20" a="1"/>
  <c r="J2152" i="20" s="1"/>
  <c r="J2153" i="20" a="1"/>
  <c r="J2153" i="20" s="1"/>
  <c r="J2154" i="20" a="1"/>
  <c r="J2154" i="20" s="1"/>
  <c r="J2155" i="20" a="1"/>
  <c r="J2155" i="20" s="1"/>
  <c r="J2156" i="20" a="1"/>
  <c r="J2156" i="20" s="1"/>
  <c r="J2157" i="20" a="1"/>
  <c r="J2157" i="20" s="1"/>
  <c r="J2158" i="20" a="1"/>
  <c r="J2158" i="20" s="1"/>
  <c r="J2159" i="20" a="1"/>
  <c r="J2159" i="20" s="1"/>
  <c r="J2160" i="20" a="1"/>
  <c r="J2160" i="20" s="1"/>
  <c r="J2161" i="20" a="1"/>
  <c r="J2161" i="20" s="1"/>
  <c r="J2162" i="20" a="1"/>
  <c r="J2162" i="20" s="1"/>
  <c r="J2163" i="20" a="1"/>
  <c r="J2163" i="20" s="1"/>
  <c r="J2164" i="20" a="1"/>
  <c r="J2164" i="20" s="1"/>
  <c r="J2165" i="20" a="1"/>
  <c r="J2165" i="20" s="1"/>
  <c r="J2166" i="20" a="1"/>
  <c r="J2166" i="20" s="1"/>
  <c r="J2167" i="20" a="1"/>
  <c r="J2167" i="20" s="1"/>
  <c r="J2168" i="20" a="1"/>
  <c r="J2168" i="20" s="1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 s="1"/>
  <c r="J2174" i="20" a="1"/>
  <c r="J2174" i="20" s="1"/>
  <c r="J2175" i="20" a="1"/>
  <c r="J2175" i="20" s="1"/>
  <c r="J2176" i="20" a="1"/>
  <c r="J2176" i="20" s="1"/>
  <c r="J2177" i="20" a="1"/>
  <c r="J2177" i="20" s="1"/>
  <c r="J2178" i="20" a="1"/>
  <c r="J2178" i="20" s="1"/>
  <c r="J2179" i="20" a="1"/>
  <c r="J2179" i="20" s="1"/>
  <c r="J2180" i="20" a="1"/>
  <c r="J2180" i="20" s="1"/>
  <c r="J2181" i="20" a="1"/>
  <c r="J2181" i="20" s="1"/>
  <c r="J2182" i="20" a="1"/>
  <c r="J2182" i="20" s="1"/>
  <c r="J2183" i="20" a="1"/>
  <c r="J2183" i="20" s="1"/>
  <c r="J2184" i="20" a="1"/>
  <c r="J2184" i="20" s="1"/>
  <c r="J2185" i="20" a="1"/>
  <c r="J2185" i="20" s="1"/>
  <c r="J2186" i="20" a="1"/>
  <c r="J2186" i="20" s="1"/>
  <c r="J2187" i="20" a="1"/>
  <c r="J2187" i="20" s="1"/>
  <c r="J2188" i="20" a="1"/>
  <c r="J2188" i="20" s="1"/>
  <c r="J2189" i="20" a="1"/>
  <c r="J2189" i="20" s="1"/>
  <c r="J2190" i="20" a="1"/>
  <c r="J2190" i="20" s="1"/>
  <c r="J2191" i="20" a="1"/>
  <c r="J2191" i="20" s="1"/>
  <c r="J2192" i="20" a="1"/>
  <c r="J2192" i="20" s="1"/>
  <c r="J2193" i="20" a="1"/>
  <c r="J2193" i="20" s="1"/>
  <c r="J2194" i="20" a="1"/>
  <c r="J2194" i="20" s="1"/>
  <c r="J2195" i="20" a="1"/>
  <c r="J2195" i="20" s="1"/>
  <c r="J2196" i="20" a="1"/>
  <c r="J2196" i="20" s="1"/>
  <c r="J2197" i="20" a="1"/>
  <c r="J2197" i="20" s="1"/>
  <c r="J2198" i="20" a="1"/>
  <c r="J2198" i="20" s="1"/>
  <c r="J2199" i="20" a="1"/>
  <c r="J2199" i="20" s="1"/>
  <c r="J2200" i="20" a="1"/>
  <c r="J2200" i="20" s="1"/>
  <c r="J2201" i="20" a="1"/>
  <c r="J2201" i="20" s="1"/>
  <c r="J2202" i="20" a="1"/>
  <c r="J2202" i="20" s="1"/>
  <c r="J2203" i="20" a="1"/>
  <c r="J2203" i="20" s="1"/>
  <c r="J2204" i="20" a="1"/>
  <c r="J2204" i="20" s="1"/>
  <c r="J2205" i="20" a="1"/>
  <c r="J2205" i="20" s="1"/>
  <c r="J2206" i="20" a="1"/>
  <c r="J2206" i="20" s="1"/>
  <c r="J2207" i="20" a="1"/>
  <c r="J2207" i="20" s="1"/>
  <c r="J2208" i="20" a="1"/>
  <c r="J2208" i="20" s="1"/>
  <c r="J2209" i="20" a="1"/>
  <c r="J2209" i="20" s="1"/>
  <c r="J2210" i="20" a="1"/>
  <c r="J2210" i="20" s="1"/>
  <c r="J2211" i="20" a="1"/>
  <c r="J2211" i="20" s="1"/>
  <c r="J2212" i="20" a="1"/>
  <c r="J2212" i="20" s="1"/>
  <c r="J2213" i="20" a="1"/>
  <c r="J2213" i="20" s="1"/>
  <c r="J2214" i="20" a="1"/>
  <c r="J2214" i="20" s="1"/>
  <c r="J2215" i="20" a="1"/>
  <c r="J2215" i="20" s="1"/>
  <c r="J2216" i="20" a="1"/>
  <c r="J2216" i="20" s="1"/>
  <c r="J2217" i="20" a="1"/>
  <c r="J2217" i="20" s="1"/>
  <c r="J2218" i="20" a="1"/>
  <c r="J2218" i="20" s="1"/>
  <c r="J2219" i="20" a="1"/>
  <c r="J2219" i="20" s="1"/>
  <c r="J2220" i="20" a="1"/>
  <c r="J2220" i="20" s="1"/>
  <c r="J2221" i="20" a="1"/>
  <c r="J2221" i="20" s="1"/>
  <c r="J2222" i="20" a="1"/>
  <c r="J2222" i="20" s="1"/>
  <c r="J2223" i="20" a="1"/>
  <c r="J2223" i="20" s="1"/>
  <c r="J2224" i="20" a="1"/>
  <c r="J2224" i="20" s="1"/>
  <c r="J2225" i="20" a="1"/>
  <c r="J2225" i="20" s="1"/>
  <c r="J2226" i="20" a="1"/>
  <c r="J2226" i="20" s="1"/>
  <c r="J2227" i="20" a="1"/>
  <c r="J2227" i="20" s="1"/>
  <c r="J2228" i="20" a="1"/>
  <c r="J2228" i="20" s="1"/>
  <c r="J2229" i="20" a="1"/>
  <c r="J2229" i="20" s="1"/>
  <c r="J2230" i="20" a="1"/>
  <c r="J2230" i="20" s="1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 s="1"/>
  <c r="J2238" i="20" a="1"/>
  <c r="J2238" i="20" s="1"/>
  <c r="J2239" i="20" a="1"/>
  <c r="J2239" i="20" s="1"/>
  <c r="J2240" i="20" a="1"/>
  <c r="J2240" i="20" s="1"/>
  <c r="J2241" i="20" a="1"/>
  <c r="J2241" i="20" s="1"/>
  <c r="J2242" i="20" a="1"/>
  <c r="J2242" i="20" s="1"/>
  <c r="J2243" i="20" a="1"/>
  <c r="J2243" i="20" s="1"/>
  <c r="J2244" i="20" a="1"/>
  <c r="J2244" i="20" s="1"/>
  <c r="J2245" i="20" a="1"/>
  <c r="J2245" i="20" s="1"/>
  <c r="J2246" i="20" a="1"/>
  <c r="J2246" i="20" s="1"/>
  <c r="J2247" i="20" a="1"/>
  <c r="J2247" i="20" s="1"/>
  <c r="J2248" i="20" a="1"/>
  <c r="J2248" i="20" s="1"/>
  <c r="J2249" i="20" a="1"/>
  <c r="J2249" i="20" s="1"/>
  <c r="J2250" i="20" a="1"/>
  <c r="J2250" i="20" s="1"/>
  <c r="J2251" i="20" a="1"/>
  <c r="J2251" i="20" s="1"/>
  <c r="J2252" i="20" a="1"/>
  <c r="J2252" i="20" s="1"/>
  <c r="J2253" i="20" a="1"/>
  <c r="J2253" i="20" s="1"/>
  <c r="J2254" i="20" a="1"/>
  <c r="J2254" i="20" s="1"/>
  <c r="J2255" i="20" a="1"/>
  <c r="J2255" i="20" s="1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 s="1"/>
  <c r="J2263" i="20" a="1"/>
  <c r="J2263" i="20" s="1"/>
  <c r="J2264" i="20" a="1"/>
  <c r="J2264" i="20" s="1"/>
  <c r="J2265" i="20" a="1"/>
  <c r="J2265" i="20" s="1"/>
  <c r="J2266" i="20" a="1"/>
  <c r="J2266" i="20" s="1"/>
  <c r="J2267" i="20" a="1"/>
  <c r="J2267" i="20" s="1"/>
  <c r="J2268" i="20" a="1"/>
  <c r="J2268" i="20" s="1"/>
  <c r="J2269" i="20" a="1"/>
  <c r="J2269" i="20" s="1"/>
  <c r="J2270" i="20" a="1"/>
  <c r="J2270" i="20" s="1"/>
  <c r="J2271" i="20" a="1"/>
  <c r="J2271" i="20" s="1"/>
  <c r="J2272" i="20" a="1"/>
  <c r="J2272" i="20" s="1"/>
  <c r="J2273" i="20" a="1"/>
  <c r="J2273" i="20" s="1"/>
  <c r="J2274" i="20" a="1"/>
  <c r="J2274" i="20" s="1"/>
  <c r="J2275" i="20" a="1"/>
  <c r="J2275" i="20" s="1"/>
  <c r="J2276" i="20" a="1"/>
  <c r="J2276" i="20" s="1"/>
  <c r="J2277" i="20" a="1"/>
  <c r="J2277" i="20" s="1"/>
  <c r="J2278" i="20" a="1"/>
  <c r="J2278" i="20" s="1"/>
  <c r="J2279" i="20" a="1"/>
  <c r="J2279" i="20" s="1"/>
  <c r="J2280" i="20" a="1"/>
  <c r="J2280" i="20" s="1"/>
  <c r="J2281" i="20" a="1"/>
  <c r="J2281" i="20" s="1"/>
  <c r="J2282" i="20" a="1"/>
  <c r="J2282" i="20" s="1"/>
  <c r="J2283" i="20" a="1"/>
  <c r="J2283" i="20" s="1"/>
  <c r="J2284" i="20" a="1"/>
  <c r="J2284" i="20" s="1"/>
  <c r="J2285" i="20" a="1"/>
  <c r="J2285" i="20" s="1"/>
  <c r="J2286" i="20" a="1"/>
  <c r="J2286" i="20" s="1"/>
  <c r="J2287" i="20" a="1"/>
  <c r="J2287" i="20" s="1"/>
  <c r="J2288" i="20" a="1"/>
  <c r="J2288" i="20" s="1"/>
  <c r="J2289" i="20" a="1"/>
  <c r="J2289" i="20" s="1"/>
  <c r="J2290" i="20" a="1"/>
  <c r="J2290" i="20" s="1"/>
  <c r="J2291" i="20" a="1"/>
  <c r="J2291" i="20" s="1"/>
  <c r="J2292" i="20" a="1"/>
  <c r="J2292" i="20" s="1"/>
  <c r="J2293" i="20" a="1"/>
  <c r="J2293" i="20" s="1"/>
  <c r="J2294" i="20" a="1"/>
  <c r="J2294" i="20" s="1"/>
  <c r="J2295" i="20" a="1"/>
  <c r="J2295" i="20" s="1"/>
  <c r="J2296" i="20" a="1"/>
  <c r="J2296" i="20" s="1"/>
  <c r="J2297" i="20" a="1"/>
  <c r="J2297" i="20" s="1"/>
  <c r="J2298" i="20" a="1"/>
  <c r="J2298" i="20" s="1"/>
  <c r="J2299" i="20" a="1"/>
  <c r="J2299" i="20" s="1"/>
  <c r="J2300" i="20" a="1"/>
  <c r="J2300" i="20" s="1"/>
  <c r="J2301" i="20" a="1"/>
  <c r="J2301" i="20" s="1"/>
  <c r="J2302" i="20" a="1"/>
  <c r="J2302" i="20" s="1"/>
  <c r="J2303" i="20" a="1"/>
  <c r="J2303" i="20" s="1"/>
  <c r="J2304" i="20" a="1"/>
  <c r="J2304" i="20" s="1"/>
  <c r="J2305" i="20" a="1"/>
  <c r="J2305" i="20" s="1"/>
  <c r="J2306" i="20" a="1"/>
  <c r="J2306" i="20" s="1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 s="1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 s="1"/>
  <c r="J2318" i="20" a="1"/>
  <c r="J2318" i="20" s="1"/>
  <c r="J2319" i="20" a="1"/>
  <c r="J2319" i="20" s="1"/>
  <c r="J2320" i="20" a="1"/>
  <c r="J2320" i="20" s="1"/>
  <c r="J2321" i="20" a="1"/>
  <c r="J2321" i="20" s="1"/>
  <c r="J2322" i="20" a="1"/>
  <c r="J2322" i="20" s="1"/>
  <c r="J2323" i="20" a="1"/>
  <c r="J2323" i="20" s="1"/>
  <c r="J2324" i="20" a="1"/>
  <c r="J2324" i="20" s="1"/>
  <c r="J2325" i="20" a="1"/>
  <c r="J2325" i="20" s="1"/>
  <c r="J2326" i="20" a="1"/>
  <c r="J2326" i="20" s="1"/>
  <c r="J2327" i="20" a="1"/>
  <c r="J2327" i="20" s="1"/>
  <c r="J2328" i="20" a="1"/>
  <c r="J2328" i="20" s="1"/>
  <c r="J2329" i="20" a="1"/>
  <c r="J2329" i="20" s="1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 s="1"/>
  <c r="J2335" i="20" a="1"/>
  <c r="J2335" i="20" s="1"/>
  <c r="J2336" i="20" a="1"/>
  <c r="J2336" i="20" s="1"/>
  <c r="J2337" i="20" a="1"/>
  <c r="J2337" i="20" s="1"/>
  <c r="J2338" i="20" a="1"/>
  <c r="J2338" i="20" s="1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 s="1"/>
  <c r="J2345" i="20" a="1"/>
  <c r="J2345" i="20" s="1"/>
  <c r="J2346" i="20" a="1"/>
  <c r="J2346" i="20" s="1"/>
  <c r="J2347" i="20" a="1"/>
  <c r="J2347" i="20" s="1"/>
  <c r="J2348" i="20" a="1"/>
  <c r="J2348" i="20" s="1"/>
  <c r="J2349" i="20" a="1"/>
  <c r="J2349" i="20" s="1"/>
  <c r="J2350" i="20" a="1"/>
  <c r="J2350" i="20" s="1"/>
  <c r="J2351" i="20" a="1"/>
  <c r="J2351" i="20" s="1"/>
  <c r="J2352" i="20" a="1"/>
  <c r="J2352" i="20" s="1"/>
  <c r="J2353" i="20" a="1"/>
  <c r="J2353" i="20" s="1"/>
  <c r="J2354" i="20" a="1"/>
  <c r="J2354" i="20" s="1"/>
  <c r="J2355" i="20" a="1"/>
  <c r="J2355" i="20" s="1"/>
  <c r="J2356" i="20" a="1"/>
  <c r="J2356" i="20" s="1"/>
  <c r="J2357" i="20" a="1"/>
  <c r="J2357" i="20" s="1"/>
  <c r="J2358" i="20" a="1"/>
  <c r="J2358" i="20" s="1"/>
  <c r="J2359" i="20" a="1"/>
  <c r="J2359" i="20" s="1"/>
  <c r="J2360" i="20" a="1"/>
  <c r="J2360" i="20" s="1"/>
  <c r="J2361" i="20" a="1"/>
  <c r="J2361" i="20" s="1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 s="1"/>
  <c r="J2367" i="20" a="1"/>
  <c r="J2367" i="20" s="1"/>
  <c r="J2368" i="20" a="1"/>
  <c r="J2368" i="20" s="1"/>
  <c r="J2369" i="20" a="1"/>
  <c r="J2369" i="20" s="1"/>
  <c r="J2370" i="20" a="1"/>
  <c r="J2370" i="20" s="1"/>
  <c r="J2371" i="20" a="1"/>
  <c r="J2371" i="20" s="1"/>
  <c r="J2372" i="20" a="1"/>
  <c r="J2372" i="20" s="1"/>
  <c r="J2373" i="20" a="1"/>
  <c r="J2373" i="20" s="1"/>
  <c r="J2374" i="20" a="1"/>
  <c r="J2374" i="20" s="1"/>
  <c r="J2375" i="20" a="1"/>
  <c r="J2375" i="20" s="1"/>
  <c r="J2376" i="20" a="1"/>
  <c r="J2376" i="20" s="1"/>
  <c r="J2377" i="20" a="1"/>
  <c r="J2377" i="20" s="1"/>
  <c r="J2378" i="20" a="1"/>
  <c r="J2378" i="20" s="1"/>
  <c r="J2379" i="20" a="1"/>
  <c r="J2379" i="20" s="1"/>
  <c r="J2380" i="20" a="1"/>
  <c r="J2380" i="20" s="1"/>
  <c r="J2381" i="20" a="1"/>
  <c r="J2381" i="20" s="1"/>
  <c r="J2382" i="20" a="1"/>
  <c r="J2382" i="20" s="1"/>
  <c r="J2383" i="20" a="1"/>
  <c r="J2383" i="20" s="1"/>
  <c r="J2384" i="20" a="1"/>
  <c r="J2384" i="20" s="1"/>
  <c r="J2385" i="20" a="1"/>
  <c r="J2385" i="20" s="1"/>
  <c r="J2386" i="20" a="1"/>
  <c r="J2386" i="20" s="1"/>
  <c r="J2387" i="20" a="1"/>
  <c r="J2387" i="20" s="1"/>
  <c r="J2388" i="20" a="1"/>
  <c r="J2388" i="20" s="1"/>
  <c r="J2389" i="20" a="1"/>
  <c r="J2389" i="20" s="1"/>
  <c r="J2390" i="20" a="1"/>
  <c r="J2390" i="20" s="1"/>
  <c r="J2391" i="20" a="1"/>
  <c r="J2391" i="20" s="1"/>
  <c r="J2392" i="20" a="1"/>
  <c r="J2392" i="20" s="1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 s="1"/>
  <c r="J2400" i="20" a="1"/>
  <c r="J2400" i="20" s="1"/>
  <c r="J2401" i="20" a="1"/>
  <c r="J2401" i="20" s="1"/>
  <c r="J2402" i="20" a="1"/>
  <c r="J2402" i="20" s="1"/>
  <c r="J2403" i="20" a="1"/>
  <c r="J2403" i="20" s="1"/>
  <c r="J2404" i="20" a="1"/>
  <c r="J2404" i="20" s="1"/>
  <c r="J2405" i="20" a="1"/>
  <c r="J2405" i="20" s="1"/>
  <c r="J2406" i="20" a="1"/>
  <c r="J2406" i="20" s="1"/>
  <c r="J2407" i="20" a="1"/>
  <c r="J2407" i="20" s="1"/>
  <c r="J2408" i="20" a="1"/>
  <c r="J2408" i="20" s="1"/>
  <c r="J2409" i="20" a="1"/>
  <c r="J2409" i="20" s="1"/>
  <c r="J2410" i="20" a="1"/>
  <c r="J2410" i="20" s="1"/>
  <c r="J2411" i="20" a="1"/>
  <c r="J2411" i="20" s="1"/>
  <c r="J2412" i="20" a="1"/>
  <c r="J2412" i="20" s="1"/>
  <c r="J2413" i="20" a="1"/>
  <c r="J2413" i="20" s="1"/>
  <c r="J2414" i="20" a="1"/>
  <c r="J2414" i="20" s="1"/>
  <c r="J2415" i="20" a="1"/>
  <c r="J2415" i="20" s="1"/>
  <c r="J2416" i="20" a="1"/>
  <c r="J2416" i="20" s="1"/>
  <c r="J2417" i="20" a="1"/>
  <c r="J2417" i="20" s="1"/>
  <c r="J2418" i="20" a="1"/>
  <c r="J2418" i="20" s="1"/>
  <c r="J2419" i="20" a="1"/>
  <c r="J2419" i="20" s="1"/>
  <c r="J2420" i="20" a="1"/>
  <c r="J2420" i="20" s="1"/>
  <c r="J2421" i="20" a="1"/>
  <c r="J2421" i="20" s="1"/>
  <c r="J2422" i="20" a="1"/>
  <c r="J2422" i="20" s="1"/>
  <c r="J2423" i="20" a="1"/>
  <c r="J2423" i="20" s="1"/>
  <c r="J2424" i="20" a="1"/>
  <c r="J2424" i="20" s="1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 s="1"/>
  <c r="J2434" i="20" a="1"/>
  <c r="J2434" i="20" s="1"/>
  <c r="J2435" i="20" a="1"/>
  <c r="J2435" i="20" s="1"/>
  <c r="J2436" i="20" a="1"/>
  <c r="J2436" i="20" s="1"/>
  <c r="J2437" i="20" a="1"/>
  <c r="J2437" i="20" s="1"/>
  <c r="J2438" i="20" a="1"/>
  <c r="J2438" i="20" s="1"/>
  <c r="J2439" i="20" a="1"/>
  <c r="J2439" i="20" s="1"/>
  <c r="J2440" i="20" a="1"/>
  <c r="J2440" i="20" s="1"/>
  <c r="J2441" i="20" a="1"/>
  <c r="J2441" i="20" s="1"/>
  <c r="J2442" i="20" a="1"/>
  <c r="J2442" i="20" s="1"/>
  <c r="J2443" i="20" a="1"/>
  <c r="J2443" i="20" s="1"/>
  <c r="J2444" i="20" a="1"/>
  <c r="J2444" i="20" s="1"/>
  <c r="J2445" i="20" a="1"/>
  <c r="J2445" i="20" s="1"/>
  <c r="J2446" i="20" a="1"/>
  <c r="J2446" i="20" s="1"/>
  <c r="J2447" i="20" a="1"/>
  <c r="J2447" i="20" s="1"/>
  <c r="J2448" i="20" a="1"/>
  <c r="J2448" i="20" s="1"/>
  <c r="J2449" i="20" a="1"/>
  <c r="J2449" i="20" s="1"/>
  <c r="J2450" i="20" a="1"/>
  <c r="J2450" i="20" s="1"/>
  <c r="J2451" i="20" a="1"/>
  <c r="J2451" i="20" s="1"/>
  <c r="J2452" i="20" a="1"/>
  <c r="J2452" i="20" s="1"/>
  <c r="J2453" i="20" a="1"/>
  <c r="J2453" i="20" s="1"/>
  <c r="J2454" i="20" a="1"/>
  <c r="J2454" i="20" s="1"/>
  <c r="J2455" i="20" a="1"/>
  <c r="J2455" i="20" s="1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 s="1"/>
  <c r="J2462" i="20" a="1"/>
  <c r="J2462" i="20" s="1"/>
  <c r="J2463" i="20" a="1"/>
  <c r="J2463" i="20" s="1"/>
  <c r="J2464" i="20" a="1"/>
  <c r="J2464" i="20" s="1"/>
  <c r="J2465" i="20" a="1"/>
  <c r="J2465" i="20" s="1"/>
  <c r="J2466" i="20" a="1"/>
  <c r="J2466" i="20" s="1"/>
  <c r="J2467" i="20" a="1"/>
  <c r="J2467" i="20" s="1"/>
  <c r="J2468" i="20" a="1"/>
  <c r="J2468" i="20" s="1"/>
  <c r="J2469" i="20" a="1"/>
  <c r="J2469" i="20" s="1"/>
  <c r="J2470" i="20" a="1"/>
  <c r="J2470" i="20" s="1"/>
  <c r="J2471" i="20" a="1"/>
  <c r="J2471" i="20" s="1"/>
  <c r="J2472" i="20" a="1"/>
  <c r="J2472" i="20" s="1"/>
  <c r="J2473" i="20" a="1"/>
  <c r="J2473" i="20" s="1"/>
  <c r="J2474" i="20" a="1"/>
  <c r="J2474" i="20" s="1"/>
  <c r="J2475" i="20" a="1"/>
  <c r="J2475" i="20" s="1"/>
  <c r="J2476" i="20" a="1"/>
  <c r="J2476" i="20" s="1"/>
  <c r="J2477" i="20" a="1"/>
  <c r="J2477" i="20" s="1"/>
  <c r="J2478" i="20" a="1"/>
  <c r="J2478" i="20" s="1"/>
  <c r="J2479" i="20" a="1"/>
  <c r="J2479" i="20" s="1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 s="1"/>
  <c r="J2485" i="20" a="1"/>
  <c r="J2485" i="20" s="1"/>
  <c r="J2486" i="20" a="1"/>
  <c r="J2486" i="20" s="1"/>
  <c r="J2487" i="20" a="1"/>
  <c r="J2487" i="20" s="1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 s="1"/>
  <c r="J2494" i="20" a="1"/>
  <c r="J2494" i="20" s="1"/>
  <c r="J2495" i="20" a="1"/>
  <c r="J2495" i="20" s="1"/>
  <c r="J2496" i="20" a="1"/>
  <c r="J2496" i="20" s="1"/>
  <c r="J2497" i="20" a="1"/>
  <c r="J2497" i="20" s="1"/>
  <c r="J2498" i="20" a="1"/>
  <c r="J2498" i="20" s="1"/>
  <c r="J2499" i="20" a="1"/>
  <c r="J2499" i="20" s="1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 s="1"/>
  <c r="J2505" i="20" a="1"/>
  <c r="J2505" i="20" s="1"/>
  <c r="J2506" i="20" a="1"/>
  <c r="J2506" i="20" s="1"/>
  <c r="J2507" i="20" a="1"/>
  <c r="J2507" i="20" s="1"/>
  <c r="J2508" i="20" a="1"/>
  <c r="J2508" i="20" s="1"/>
  <c r="J2509" i="20" a="1"/>
  <c r="J2509" i="20" s="1"/>
  <c r="J2510" i="20" a="1"/>
  <c r="J2510" i="20" s="1"/>
  <c r="J2511" i="20" a="1"/>
  <c r="J2511" i="20" s="1"/>
  <c r="J2512" i="20" a="1"/>
  <c r="J2512" i="20" s="1"/>
  <c r="J2513" i="20" a="1"/>
  <c r="J2513" i="20" s="1"/>
  <c r="J2514" i="20" a="1"/>
  <c r="J2514" i="20" s="1"/>
  <c r="J2515" i="20" a="1"/>
  <c r="J2515" i="20" s="1"/>
  <c r="J2516" i="20" a="1"/>
  <c r="J2516" i="20" s="1"/>
  <c r="J2517" i="20" a="1"/>
  <c r="J2517" i="20" s="1"/>
  <c r="J2518" i="20" a="1"/>
  <c r="J2518" i="20" s="1"/>
  <c r="J2519" i="20" a="1"/>
  <c r="J2519" i="20" s="1"/>
  <c r="J2520" i="20" a="1"/>
  <c r="J2520" i="20" s="1"/>
  <c r="J2521" i="20" a="1"/>
  <c r="J2521" i="20" s="1"/>
  <c r="J2522" i="20" a="1"/>
  <c r="J2522" i="20" s="1"/>
  <c r="J2523" i="20" a="1"/>
  <c r="J2523" i="20" s="1"/>
  <c r="J2524" i="20" a="1"/>
  <c r="J2524" i="20" s="1"/>
  <c r="J2525" i="20" a="1"/>
  <c r="J2525" i="20" s="1"/>
  <c r="J2526" i="20" a="1"/>
  <c r="J2526" i="20" s="1"/>
  <c r="J2527" i="20" a="1"/>
  <c r="J2527" i="20" s="1"/>
  <c r="J2528" i="20" a="1"/>
  <c r="J2528" i="20" s="1"/>
  <c r="J2529" i="20" a="1"/>
  <c r="J2529" i="20" s="1"/>
  <c r="J2530" i="20" a="1"/>
  <c r="J2530" i="20" s="1"/>
  <c r="J2531" i="20" a="1"/>
  <c r="J2531" i="20" s="1"/>
  <c r="J2532" i="20" a="1"/>
  <c r="J2532" i="20" s="1"/>
  <c r="J2533" i="20" a="1"/>
  <c r="J2533" i="20" s="1"/>
  <c r="J2534" i="20" a="1"/>
  <c r="J2534" i="20" s="1"/>
  <c r="J2535" i="20" a="1"/>
  <c r="J2535" i="20" s="1"/>
  <c r="J2536" i="20" a="1"/>
  <c r="J2536" i="20" s="1"/>
  <c r="J2537" i="20" a="1"/>
  <c r="J2537" i="20" s="1"/>
  <c r="J2538" i="20" a="1"/>
  <c r="J2538" i="20" s="1"/>
  <c r="J2539" i="20" a="1"/>
  <c r="J2539" i="20" s="1"/>
  <c r="J2540" i="20" a="1"/>
  <c r="J2540" i="20" s="1"/>
  <c r="J2541" i="20" a="1"/>
  <c r="J2541" i="20" s="1"/>
  <c r="J2542" i="20" a="1"/>
  <c r="J2542" i="20" s="1"/>
  <c r="J2543" i="20" a="1"/>
  <c r="J2543" i="20" s="1"/>
  <c r="J2544" i="20" a="1"/>
  <c r="J2544" i="20" s="1"/>
  <c r="J2545" i="20" a="1"/>
  <c r="J2545" i="20" s="1"/>
  <c r="J2546" i="20" a="1"/>
  <c r="J2546" i="20" s="1"/>
  <c r="J2547" i="20" a="1"/>
  <c r="J2547" i="20" s="1"/>
  <c r="J2548" i="20" a="1"/>
  <c r="J2548" i="20" s="1"/>
  <c r="J2549" i="20" a="1"/>
  <c r="J2549" i="20" s="1"/>
  <c r="J2550" i="20" a="1"/>
  <c r="J2550" i="20" s="1"/>
  <c r="J2551" i="20" a="1"/>
  <c r="J2551" i="20" s="1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 s="1"/>
  <c r="J2558" i="20" a="1"/>
  <c r="J2558" i="20" s="1"/>
  <c r="J2559" i="20" a="1"/>
  <c r="J2559" i="20" s="1"/>
  <c r="J2560" i="20" a="1"/>
  <c r="J2560" i="20" s="1"/>
  <c r="J2561" i="20" a="1"/>
  <c r="J2561" i="20" s="1"/>
  <c r="J2562" i="20" a="1"/>
  <c r="J2562" i="20" s="1"/>
  <c r="J2563" i="20" a="1"/>
  <c r="J2563" i="20" s="1"/>
  <c r="J2564" i="20" a="1"/>
  <c r="J2564" i="20" s="1"/>
  <c r="J2565" i="20" a="1"/>
  <c r="J2565" i="20" s="1"/>
  <c r="J2566" i="20" a="1"/>
  <c r="J2566" i="20" s="1"/>
  <c r="J2567" i="20" a="1"/>
  <c r="J2567" i="20" s="1"/>
  <c r="J2568" i="20" a="1"/>
  <c r="J2568" i="20" s="1"/>
  <c r="J2569" i="20" a="1"/>
  <c r="J2569" i="20" s="1"/>
  <c r="J2570" i="20" a="1"/>
  <c r="J2570" i="20" s="1"/>
  <c r="J2571" i="20" a="1"/>
  <c r="J2571" i="20" s="1"/>
  <c r="J2572" i="20" a="1"/>
  <c r="J2572" i="20" s="1"/>
  <c r="J2573" i="20" a="1"/>
  <c r="J2573" i="20" s="1"/>
  <c r="J2574" i="20" a="1"/>
  <c r="J2574" i="20" s="1"/>
  <c r="J2575" i="20" a="1"/>
  <c r="J2575" i="20" s="1"/>
  <c r="J2576" i="20" a="1"/>
  <c r="J2576" i="20" s="1"/>
  <c r="J2577" i="20" a="1"/>
  <c r="J2577" i="20" s="1"/>
  <c r="J2578" i="20" a="1"/>
  <c r="J2578" i="20" s="1"/>
  <c r="J2579" i="20" a="1"/>
  <c r="J2579" i="20" s="1"/>
  <c r="J2580" i="20" a="1"/>
  <c r="J2580" i="20" s="1"/>
  <c r="J2581" i="20" a="1"/>
  <c r="J2581" i="20" s="1"/>
  <c r="J2582" i="20" a="1"/>
  <c r="J2582" i="20" s="1"/>
  <c r="J2583" i="20" a="1"/>
  <c r="J2583" i="20" s="1"/>
  <c r="J2584" i="20" a="1"/>
  <c r="J2584" i="20" s="1"/>
  <c r="J2585" i="20" a="1"/>
  <c r="J2585" i="20" s="1"/>
  <c r="J2586" i="20" a="1"/>
  <c r="J2586" i="20" s="1"/>
  <c r="J2587" i="20" a="1"/>
  <c r="J2587" i="20" s="1"/>
  <c r="J2588" i="20" a="1"/>
  <c r="J2588" i="20" s="1"/>
  <c r="J2589" i="20" a="1"/>
  <c r="J2589" i="20" s="1"/>
  <c r="J2590" i="20" a="1"/>
  <c r="J2590" i="20" s="1"/>
  <c r="J2591" i="20" a="1"/>
  <c r="J2591" i="20" s="1"/>
  <c r="J2592" i="20" a="1"/>
  <c r="J2592" i="20" s="1"/>
  <c r="J2593" i="20" a="1"/>
  <c r="J2593" i="20" s="1"/>
  <c r="J2594" i="20" a="1"/>
  <c r="J2594" i="20" s="1"/>
  <c r="J2595" i="20" a="1"/>
  <c r="J2595" i="20" s="1"/>
  <c r="J2596" i="20" a="1"/>
  <c r="J2596" i="20" s="1"/>
  <c r="J2597" i="20" a="1"/>
  <c r="J2597" i="20" s="1"/>
  <c r="J2598" i="20" a="1"/>
  <c r="J2598" i="20" s="1"/>
  <c r="J2599" i="20" a="1"/>
  <c r="J2599" i="20" s="1"/>
  <c r="J2600" i="20" a="1"/>
  <c r="J2600" i="20" s="1"/>
  <c r="J2601" i="20" a="1"/>
  <c r="J2601" i="20" s="1"/>
  <c r="J2602" i="20" a="1"/>
  <c r="J2602" i="20" s="1"/>
  <c r="J2603" i="20" a="1"/>
  <c r="J2603" i="20" s="1"/>
  <c r="J2604" i="20" a="1"/>
  <c r="J2604" i="20" s="1"/>
  <c r="J2605" i="20" a="1"/>
  <c r="J2605" i="20" s="1"/>
  <c r="J2606" i="20" a="1"/>
  <c r="J2606" i="20" s="1"/>
  <c r="J2607" i="20" a="1"/>
  <c r="J2607" i="20" s="1"/>
  <c r="J2608" i="20" a="1"/>
  <c r="J2608" i="20" s="1"/>
  <c r="J2609" i="20" a="1"/>
  <c r="J2609" i="20" s="1"/>
  <c r="J2610" i="20" a="1"/>
  <c r="J2610" i="20" s="1"/>
  <c r="J2611" i="20" a="1"/>
  <c r="J2611" i="20" s="1"/>
  <c r="J2612" i="20" a="1"/>
  <c r="J2612" i="20" s="1"/>
  <c r="J2613" i="20" a="1"/>
  <c r="J2613" i="20" s="1"/>
  <c r="J2614" i="20" a="1"/>
  <c r="J2614" i="20" s="1"/>
  <c r="J2615" i="20" a="1"/>
  <c r="J2615" i="20" s="1"/>
  <c r="J2616" i="20" a="1"/>
  <c r="J2616" i="20" s="1"/>
  <c r="J2617" i="20" a="1"/>
  <c r="J2617" i="20" s="1"/>
  <c r="J2618" i="20" a="1"/>
  <c r="J2618" i="20" s="1"/>
  <c r="J2619" i="20" a="1"/>
  <c r="J2619" i="20" s="1"/>
  <c r="J2620" i="20" a="1"/>
  <c r="J2620" i="20" s="1"/>
  <c r="J2621" i="20" a="1"/>
  <c r="J2621" i="20" s="1"/>
  <c r="J2622" i="20" a="1"/>
  <c r="J2622" i="20" s="1"/>
  <c r="J2623" i="20" a="1"/>
  <c r="J2623" i="20" s="1"/>
  <c r="J2624" i="20" a="1"/>
  <c r="J2624" i="20" s="1"/>
  <c r="J2625" i="20" a="1"/>
  <c r="J2625" i="20" s="1"/>
  <c r="J2626" i="20" a="1"/>
  <c r="J2626" i="20" s="1"/>
  <c r="J2627" i="20" a="1"/>
  <c r="J2627" i="20" s="1"/>
  <c r="J2628" i="20" a="1"/>
  <c r="J2628" i="20" s="1"/>
  <c r="J2629" i="20" a="1"/>
  <c r="J2629" i="20" s="1"/>
  <c r="J2630" i="20" a="1"/>
  <c r="J2630" i="20" s="1"/>
  <c r="J2631" i="20" a="1"/>
  <c r="J2631" i="20" s="1"/>
  <c r="J2632" i="20" a="1"/>
  <c r="J2632" i="20" s="1"/>
  <c r="J2633" i="20" a="1"/>
  <c r="J2633" i="20" s="1"/>
  <c r="J2634" i="20" a="1"/>
  <c r="J2634" i="20" s="1"/>
  <c r="J2635" i="20" a="1"/>
  <c r="J2635" i="20" s="1"/>
  <c r="J2636" i="20" a="1"/>
  <c r="J2636" i="20" s="1"/>
  <c r="J2637" i="20" a="1"/>
  <c r="J2637" i="20" s="1"/>
  <c r="J2638" i="20" a="1"/>
  <c r="J2638" i="20" s="1"/>
  <c r="J2639" i="20" a="1"/>
  <c r="J2639" i="20" s="1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 s="1"/>
  <c r="J2645" i="20" a="1"/>
  <c r="J2645" i="20" s="1"/>
  <c r="J2646" i="20" a="1"/>
  <c r="J2646" i="20" s="1"/>
  <c r="J2647" i="20" a="1"/>
  <c r="J2647" i="20" s="1"/>
  <c r="J2648" i="20" a="1"/>
  <c r="J2648" i="20" s="1"/>
  <c r="J2649" i="20" a="1"/>
  <c r="J2649" i="20" s="1"/>
  <c r="J2650" i="20" a="1"/>
  <c r="J2650" i="20" s="1"/>
  <c r="J2651" i="20" a="1"/>
  <c r="J265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 s="1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 s="1"/>
  <c r="K378" i="20" a="1"/>
  <c r="K378" i="20" s="1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 s="1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 s="1"/>
  <c r="K417" i="20" a="1"/>
  <c r="K417" i="20" s="1"/>
  <c r="K418" i="20" a="1"/>
  <c r="K418" i="20" s="1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 s="1"/>
  <c r="K428" i="20" a="1"/>
  <c r="K428" i="20" s="1"/>
  <c r="K429" i="20" a="1"/>
  <c r="K429" i="20" s="1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 s="1"/>
  <c r="K435" i="20" a="1"/>
  <c r="K435" i="20" s="1"/>
  <c r="K436" i="20" a="1"/>
  <c r="K436" i="20" s="1"/>
  <c r="K437" i="20" a="1"/>
  <c r="K437" i="20" s="1"/>
  <c r="K438" i="20" a="1"/>
  <c r="K438" i="20" s="1"/>
  <c r="K439" i="20" a="1"/>
  <c r="K439" i="20" s="1"/>
  <c r="K440" i="20" a="1"/>
  <c r="K440" i="20" s="1"/>
  <c r="K441" i="20" a="1"/>
  <c r="K441" i="20" s="1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 s="1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 s="1"/>
  <c r="K474" i="20" a="1"/>
  <c r="K474" i="20" s="1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 s="1"/>
  <c r="K483" i="20" a="1"/>
  <c r="K483" i="20" s="1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 s="1"/>
  <c r="K490" i="20" a="1"/>
  <c r="K490" i="20" s="1"/>
  <c r="K491" i="20" a="1"/>
  <c r="K491" i="20" s="1"/>
  <c r="K492" i="20" a="1"/>
  <c r="K492" i="20" s="1"/>
  <c r="K493" i="20" a="1"/>
  <c r="K493" i="20" s="1"/>
  <c r="K494" i="20" a="1"/>
  <c r="K494" i="20" s="1"/>
  <c r="K495" i="20" a="1"/>
  <c r="K495" i="20" s="1"/>
  <c r="K496" i="20" a="1"/>
  <c r="K496" i="20" s="1"/>
  <c r="K497" i="20" a="1"/>
  <c r="K497" i="20" s="1"/>
  <c r="K498" i="20" a="1"/>
  <c r="K498" i="20" s="1"/>
  <c r="K499" i="20" a="1"/>
  <c r="K499" i="20" s="1"/>
  <c r="K500" i="20" a="1"/>
  <c r="K500" i="20" s="1"/>
  <c r="K501" i="20" a="1"/>
  <c r="K501" i="20" s="1"/>
  <c r="K502" i="20" a="1"/>
  <c r="K502" i="20" s="1"/>
  <c r="K503" i="20" a="1"/>
  <c r="K503" i="20" s="1"/>
  <c r="K504" i="20" a="1"/>
  <c r="K504" i="20" s="1"/>
  <c r="K505" i="20" a="1"/>
  <c r="K505" i="20" s="1"/>
  <c r="K506" i="20" a="1"/>
  <c r="K506" i="20" s="1"/>
  <c r="K507" i="20" a="1"/>
  <c r="K507" i="20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 s="1"/>
  <c r="K515" i="20" a="1"/>
  <c r="K515" i="20" s="1"/>
  <c r="K516" i="20" a="1"/>
  <c r="K516" i="20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 s="1"/>
  <c r="K522" i="20" a="1"/>
  <c r="K522" i="20" s="1"/>
  <c r="K523" i="20" a="1"/>
  <c r="K523" i="20"/>
  <c r="K524" i="20" a="1"/>
  <c r="K524" i="20" s="1"/>
  <c r="K525" i="20" a="1"/>
  <c r="K525" i="20"/>
  <c r="K526" i="20" a="1"/>
  <c r="K526" i="20" s="1"/>
  <c r="K527" i="20" a="1"/>
  <c r="K527" i="20" s="1"/>
  <c r="K528" i="20" a="1"/>
  <c r="K528" i="20" s="1"/>
  <c r="K529" i="20" a="1"/>
  <c r="K529" i="20" s="1"/>
  <c r="K530" i="20" a="1"/>
  <c r="K530" i="20" s="1"/>
  <c r="K531" i="20" a="1"/>
  <c r="K531" i="20" s="1"/>
  <c r="K532" i="20" a="1"/>
  <c r="K532" i="20"/>
  <c r="K533" i="20" a="1"/>
  <c r="K533" i="20" s="1"/>
  <c r="K534" i="20" a="1"/>
  <c r="K534" i="20" s="1"/>
  <c r="K535" i="20" a="1"/>
  <c r="K535" i="20" s="1"/>
  <c r="K536" i="20" a="1"/>
  <c r="K536" i="20" s="1"/>
  <c r="K537" i="20" a="1"/>
  <c r="K537" i="20" s="1"/>
  <c r="K538" i="20" a="1"/>
  <c r="K538" i="20" s="1"/>
  <c r="K539" i="20" a="1"/>
  <c r="K539" i="20"/>
  <c r="K540" i="20" a="1"/>
  <c r="K540" i="20" s="1"/>
  <c r="K541" i="20" a="1"/>
  <c r="K541" i="20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 s="1"/>
  <c r="K548" i="20" a="1"/>
  <c r="K548" i="20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 s="1"/>
  <c r="K554" i="20" a="1"/>
  <c r="K554" i="20" s="1"/>
  <c r="K555" i="20" a="1"/>
  <c r="K555" i="20"/>
  <c r="K556" i="20" a="1"/>
  <c r="K556" i="20" s="1"/>
  <c r="K557" i="20" a="1"/>
  <c r="K557" i="20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 s="1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 s="1"/>
  <c r="K579" i="20" a="1"/>
  <c r="K579" i="20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/>
  <c r="K598" i="20" a="1"/>
  <c r="K598" i="20" s="1"/>
  <c r="K599" i="20" a="1"/>
  <c r="K599" i="20" s="1"/>
  <c r="K600" i="20" a="1"/>
  <c r="K600" i="20" s="1"/>
  <c r="K601" i="20" a="1"/>
  <c r="K601" i="20" s="1"/>
  <c r="K602" i="20" a="1"/>
  <c r="K602" i="20" s="1"/>
  <c r="K603" i="20" a="1"/>
  <c r="K603" i="20"/>
  <c r="K604" i="20" a="1"/>
  <c r="K604" i="20" s="1"/>
  <c r="K605" i="20" a="1"/>
  <c r="K605" i="20" s="1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/>
  <c r="K612" i="20" a="1"/>
  <c r="K612" i="20" s="1"/>
  <c r="K613" i="20" a="1"/>
  <c r="K613" i="20" s="1"/>
  <c r="K614" i="20" a="1"/>
  <c r="K614" i="20" s="1"/>
  <c r="K615" i="20" a="1"/>
  <c r="K615" i="20" s="1"/>
  <c r="K616" i="20" a="1"/>
  <c r="K616" i="20" s="1"/>
  <c r="K617" i="20" a="1"/>
  <c r="K617" i="20" s="1"/>
  <c r="K618" i="20" a="1"/>
  <c r="K618" i="20" s="1"/>
  <c r="K619" i="20" a="1"/>
  <c r="K619" i="20" s="1"/>
  <c r="K620" i="20" a="1"/>
  <c r="K620" i="20" s="1"/>
  <c r="K621" i="20" a="1"/>
  <c r="K621" i="20"/>
  <c r="K622" i="20" a="1"/>
  <c r="K622" i="20" s="1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/>
  <c r="K630" i="20" a="1"/>
  <c r="K630" i="20" s="1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/>
  <c r="K636" i="20" a="1"/>
  <c r="K636" i="20" s="1"/>
  <c r="K637" i="20" a="1"/>
  <c r="K637" i="20" s="1"/>
  <c r="K638" i="20" a="1"/>
  <c r="K638" i="20" s="1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 s="1"/>
  <c r="K644" i="20" a="1"/>
  <c r="K644" i="20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/>
  <c r="K652" i="20" a="1"/>
  <c r="K652" i="20" s="1"/>
  <c r="K653" i="20" a="1"/>
  <c r="K653" i="20"/>
  <c r="K654" i="20" a="1"/>
  <c r="K654" i="20" s="1"/>
  <c r="K655" i="20" a="1"/>
  <c r="K655" i="20" s="1"/>
  <c r="K656" i="20" a="1"/>
  <c r="K656" i="20" s="1"/>
  <c r="K657" i="20" a="1"/>
  <c r="K657" i="20" s="1"/>
  <c r="K658" i="20" a="1"/>
  <c r="K658" i="20" s="1"/>
  <c r="K659" i="20" a="1"/>
  <c r="K659" i="20" s="1"/>
  <c r="K660" i="20" a="1"/>
  <c r="K660" i="20"/>
  <c r="K661" i="20" a="1"/>
  <c r="K661" i="20" s="1"/>
  <c r="K662" i="20" a="1"/>
  <c r="K662" i="20" s="1"/>
  <c r="K663" i="20" a="1"/>
  <c r="K663" i="20" s="1"/>
  <c r="K664" i="20" a="1"/>
  <c r="K664" i="20" s="1"/>
  <c r="K665" i="20" a="1"/>
  <c r="K665" i="20" s="1"/>
  <c r="K666" i="20" a="1"/>
  <c r="K666" i="20" s="1"/>
  <c r="K667" i="20" a="1"/>
  <c r="K667" i="20"/>
  <c r="K668" i="20" a="1"/>
  <c r="K668" i="20" s="1"/>
  <c r="K669" i="20" a="1"/>
  <c r="K669" i="20"/>
  <c r="K670" i="20" a="1"/>
  <c r="K670" i="20" s="1"/>
  <c r="K671" i="20" a="1"/>
  <c r="K671" i="20" s="1"/>
  <c r="K672" i="20" a="1"/>
  <c r="K672" i="20" s="1"/>
  <c r="K673" i="20" a="1"/>
  <c r="K673" i="20" s="1"/>
  <c r="K674" i="20" a="1"/>
  <c r="K674" i="20" s="1"/>
  <c r="K675" i="20" a="1"/>
  <c r="K675" i="20" s="1"/>
  <c r="K676" i="20" a="1"/>
  <c r="K676" i="20"/>
  <c r="K677" i="20" a="1"/>
  <c r="K677" i="20" s="1"/>
  <c r="K678" i="20" a="1"/>
  <c r="K678" i="20" s="1"/>
  <c r="K679" i="20" a="1"/>
  <c r="K679" i="20" s="1"/>
  <c r="K680" i="20" a="1"/>
  <c r="K680" i="20" s="1"/>
  <c r="K681" i="20" a="1"/>
  <c r="K681" i="20" s="1"/>
  <c r="K682" i="20" a="1"/>
  <c r="K682" i="20" s="1"/>
  <c r="K683" i="20" a="1"/>
  <c r="K683" i="20"/>
  <c r="K684" i="20" a="1"/>
  <c r="K684" i="20"/>
  <c r="K685" i="20" a="1"/>
  <c r="K685" i="20"/>
  <c r="K686" i="20" a="1"/>
  <c r="K686" i="20" s="1"/>
  <c r="K687" i="20" a="1"/>
  <c r="K687" i="20" s="1"/>
  <c r="K688" i="20" a="1"/>
  <c r="K688" i="20" s="1"/>
  <c r="K689" i="20" a="1"/>
  <c r="K689" i="20" s="1"/>
  <c r="K690" i="20" a="1"/>
  <c r="K690" i="20" s="1"/>
  <c r="K691" i="20" a="1"/>
  <c r="K691" i="20" s="1"/>
  <c r="K692" i="20" a="1"/>
  <c r="K692" i="20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 s="1"/>
  <c r="K698" i="20" a="1"/>
  <c r="K698" i="20" s="1"/>
  <c r="K699" i="20" a="1"/>
  <c r="K699" i="20" s="1"/>
  <c r="K700" i="20" a="1"/>
  <c r="K700" i="20" s="1"/>
  <c r="K701" i="20" a="1"/>
  <c r="K701" i="20"/>
  <c r="K702" i="20" a="1"/>
  <c r="K702" i="20" s="1"/>
  <c r="K703" i="20" a="1"/>
  <c r="K703" i="20" s="1"/>
  <c r="K704" i="20" a="1"/>
  <c r="K704" i="20" s="1"/>
  <c r="K705" i="20" a="1"/>
  <c r="K705" i="20" s="1"/>
  <c r="K706" i="20" a="1"/>
  <c r="K706" i="20" s="1"/>
  <c r="K707" i="20" a="1"/>
  <c r="K707" i="20"/>
  <c r="K708" i="20" a="1"/>
  <c r="K708" i="20" s="1"/>
  <c r="K709" i="20" a="1"/>
  <c r="K709" i="20" s="1"/>
  <c r="K710" i="20" a="1"/>
  <c r="K710" i="20" s="1"/>
  <c r="K711" i="20" a="1"/>
  <c r="K711" i="20" s="1"/>
  <c r="K712" i="20" a="1"/>
  <c r="K712" i="20" s="1"/>
  <c r="K713" i="20" a="1"/>
  <c r="K713" i="20" s="1"/>
  <c r="K714" i="20" a="1"/>
  <c r="K714" i="20" s="1"/>
  <c r="K715" i="20" a="1"/>
  <c r="K715" i="20" s="1"/>
  <c r="K716" i="20" a="1"/>
  <c r="K716" i="20"/>
  <c r="K717" i="20" a="1"/>
  <c r="K717" i="20" s="1"/>
  <c r="K718" i="20" a="1"/>
  <c r="K718" i="20" s="1"/>
  <c r="K719" i="20" a="1"/>
  <c r="K719" i="20" s="1"/>
  <c r="K720" i="20" a="1"/>
  <c r="K720" i="20" s="1"/>
  <c r="K721" i="20" a="1"/>
  <c r="K721" i="20" s="1"/>
  <c r="K722" i="20" a="1"/>
  <c r="K722" i="20" s="1"/>
  <c r="K723" i="20" a="1"/>
  <c r="K723" i="20" s="1"/>
  <c r="K724" i="20" a="1"/>
  <c r="K724" i="20" s="1"/>
  <c r="K725" i="20" a="1"/>
  <c r="K725" i="20"/>
  <c r="K726" i="20" a="1"/>
  <c r="K726" i="20" s="1"/>
  <c r="K727" i="20" a="1"/>
  <c r="K727" i="20" s="1"/>
  <c r="K728" i="20" a="1"/>
  <c r="K728" i="20" s="1"/>
  <c r="K729" i="20" a="1"/>
  <c r="K729" i="20" s="1"/>
  <c r="K730" i="20" a="1"/>
  <c r="K730" i="20" s="1"/>
  <c r="K731" i="20" a="1"/>
  <c r="K731" i="20"/>
  <c r="K732" i="20" a="1"/>
  <c r="K732" i="20" s="1"/>
  <c r="K733" i="20" a="1"/>
  <c r="K733" i="20" s="1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 s="1"/>
  <c r="K739" i="20" a="1"/>
  <c r="K739" i="20"/>
  <c r="K740" i="20" a="1"/>
  <c r="K740" i="20"/>
  <c r="K741" i="20" a="1"/>
  <c r="K741" i="20" s="1"/>
  <c r="K742" i="20" a="1"/>
  <c r="K742" i="20" s="1"/>
  <c r="K743" i="20" a="1"/>
  <c r="K743" i="20" s="1"/>
  <c r="K744" i="20" a="1"/>
  <c r="K744" i="20" s="1"/>
  <c r="K745" i="20" a="1"/>
  <c r="K745" i="20" s="1"/>
  <c r="K746" i="20" a="1"/>
  <c r="K746" i="20" s="1"/>
  <c r="K747" i="20" a="1"/>
  <c r="K747" i="20"/>
  <c r="K748" i="20" a="1"/>
  <c r="K748" i="20"/>
  <c r="K749" i="20" a="1"/>
  <c r="K749" i="20"/>
  <c r="K750" i="20" a="1"/>
  <c r="K750" i="20" s="1"/>
  <c r="K751" i="20" a="1"/>
  <c r="K751" i="20" s="1"/>
  <c r="K752" i="20" a="1"/>
  <c r="K752" i="20" s="1"/>
  <c r="K753" i="20" a="1"/>
  <c r="K753" i="20" s="1"/>
  <c r="K754" i="20" a="1"/>
  <c r="K754" i="20" s="1"/>
  <c r="K755" i="20" a="1"/>
  <c r="K755" i="20" s="1"/>
  <c r="K756" i="20" a="1"/>
  <c r="K756" i="20" s="1"/>
  <c r="K757" i="20" a="1"/>
  <c r="K757" i="20" s="1"/>
  <c r="K758" i="20" a="1"/>
  <c r="K758" i="20" s="1"/>
  <c r="K759" i="20" a="1"/>
  <c r="K759" i="20" s="1"/>
  <c r="K760" i="20" a="1"/>
  <c r="K760" i="20" s="1"/>
  <c r="K761" i="20" a="1"/>
  <c r="K761" i="20" s="1"/>
  <c r="K762" i="20" a="1"/>
  <c r="K762" i="20" s="1"/>
  <c r="K763" i="20" a="1"/>
  <c r="K763" i="20"/>
  <c r="K764" i="20" a="1"/>
  <c r="K764" i="20" s="1"/>
  <c r="K765" i="20" a="1"/>
  <c r="K765" i="20" s="1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 s="1"/>
  <c r="K772" i="20" a="1"/>
  <c r="K772" i="20"/>
  <c r="K773" i="20" a="1"/>
  <c r="K773" i="20" s="1"/>
  <c r="K774" i="20" a="1"/>
  <c r="K774" i="20" s="1"/>
  <c r="K775" i="20" a="1"/>
  <c r="K775" i="20" s="1"/>
  <c r="K776" i="20" a="1"/>
  <c r="K776" i="20" s="1"/>
  <c r="K777" i="20" a="1"/>
  <c r="K777" i="20" s="1"/>
  <c r="K778" i="20" a="1"/>
  <c r="K778" i="20" s="1"/>
  <c r="K779" i="20" a="1"/>
  <c r="K779" i="20"/>
  <c r="K780" i="20" a="1"/>
  <c r="K780" i="20" s="1"/>
  <c r="K781" i="20" a="1"/>
  <c r="K781" i="20"/>
  <c r="K782" i="20" a="1"/>
  <c r="K782" i="20" s="1"/>
  <c r="K783" i="20" a="1"/>
  <c r="K783" i="20" s="1"/>
  <c r="K784" i="20" a="1"/>
  <c r="K784" i="20" s="1"/>
  <c r="K785" i="20" a="1"/>
  <c r="K785" i="20" s="1"/>
  <c r="K786" i="20" a="1"/>
  <c r="K786" i="20" s="1"/>
  <c r="K787" i="20" a="1"/>
  <c r="K787" i="20" s="1"/>
  <c r="K788" i="20" a="1"/>
  <c r="K788" i="20"/>
  <c r="K789" i="20" a="1"/>
  <c r="K789" i="20" s="1"/>
  <c r="K790" i="20" a="1"/>
  <c r="K790" i="20" s="1"/>
  <c r="K791" i="20" a="1"/>
  <c r="K791" i="20" s="1"/>
  <c r="K792" i="20" a="1"/>
  <c r="K792" i="20" s="1"/>
  <c r="K793" i="20" a="1"/>
  <c r="K793" i="20" s="1"/>
  <c r="K794" i="20" a="1"/>
  <c r="K794" i="20" s="1"/>
  <c r="K795" i="20" a="1"/>
  <c r="K795" i="20"/>
  <c r="K796" i="20" a="1"/>
  <c r="K796" i="20" s="1"/>
  <c r="K797" i="20" a="1"/>
  <c r="K797" i="20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 s="1"/>
  <c r="K803" i="20" a="1"/>
  <c r="K803" i="20"/>
  <c r="K804" i="20" a="1"/>
  <c r="K804" i="20"/>
  <c r="K805" i="20" a="1"/>
  <c r="K805" i="20" s="1"/>
  <c r="K806" i="20" a="1"/>
  <c r="K806" i="20" s="1"/>
  <c r="K807" i="20" a="1"/>
  <c r="K807" i="20" s="1"/>
  <c r="K808" i="20" a="1"/>
  <c r="K808" i="20" s="1"/>
  <c r="K809" i="20" a="1"/>
  <c r="K809" i="20" s="1"/>
  <c r="K810" i="20" a="1"/>
  <c r="K810" i="20" s="1"/>
  <c r="K811" i="20" a="1"/>
  <c r="K811" i="20"/>
  <c r="K812" i="20" a="1"/>
  <c r="K812" i="20"/>
  <c r="K813" i="20" a="1"/>
  <c r="K813" i="20"/>
  <c r="K814" i="20" a="1"/>
  <c r="K814" i="20" s="1"/>
  <c r="K815" i="20" a="1"/>
  <c r="K815" i="20" s="1"/>
  <c r="K816" i="20" a="1"/>
  <c r="K816" i="20" s="1"/>
  <c r="K817" i="20" a="1"/>
  <c r="K817" i="20" s="1"/>
  <c r="K818" i="20" a="1"/>
  <c r="K818" i="20" s="1"/>
  <c r="K819" i="20" a="1"/>
  <c r="K819" i="20" s="1"/>
  <c r="K820" i="20" a="1"/>
  <c r="K820" i="20"/>
  <c r="K821" i="20" a="1"/>
  <c r="K821" i="20"/>
  <c r="K822" i="20" a="1"/>
  <c r="K822" i="20" s="1"/>
  <c r="K823" i="20" a="1"/>
  <c r="K823" i="20" s="1"/>
  <c r="K824" i="20" a="1"/>
  <c r="K824" i="20" s="1"/>
  <c r="K825" i="20" a="1"/>
  <c r="K825" i="20" s="1"/>
  <c r="K826" i="20" a="1"/>
  <c r="K826" i="20" s="1"/>
  <c r="K827" i="20" a="1"/>
  <c r="K827" i="20" s="1"/>
  <c r="K828" i="20" a="1"/>
  <c r="K828" i="20" s="1"/>
  <c r="K829" i="20" a="1"/>
  <c r="K829" i="20"/>
  <c r="K830" i="20" a="1"/>
  <c r="K830" i="20" s="1"/>
  <c r="K831" i="20" a="1"/>
  <c r="K831" i="20" s="1"/>
  <c r="K832" i="20" a="1"/>
  <c r="K832" i="20" s="1"/>
  <c r="K833" i="20" a="1"/>
  <c r="K833" i="20" s="1"/>
  <c r="K834" i="20" a="1"/>
  <c r="K834" i="20" s="1"/>
  <c r="K835" i="20" a="1"/>
  <c r="K835" i="20"/>
  <c r="K836" i="20" a="1"/>
  <c r="K836" i="20" s="1"/>
  <c r="K837" i="20" a="1"/>
  <c r="K837" i="20" s="1"/>
  <c r="K838" i="20" a="1"/>
  <c r="K838" i="20" s="1"/>
  <c r="K839" i="20" a="1"/>
  <c r="K839" i="20" s="1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/>
  <c r="K845" i="20" a="1"/>
  <c r="K845" i="20" s="1"/>
  <c r="K846" i="20" a="1"/>
  <c r="K846" i="20" s="1"/>
  <c r="K847" i="20" a="1"/>
  <c r="K847" i="20" s="1"/>
  <c r="K848" i="20" a="1"/>
  <c r="K848" i="20" s="1"/>
  <c r="K849" i="20" a="1"/>
  <c r="K849" i="20" s="1"/>
  <c r="K850" i="20" a="1"/>
  <c r="K850" i="20" s="1"/>
  <c r="K851" i="20" a="1"/>
  <c r="K851" i="20" s="1"/>
  <c r="K852" i="20" a="1"/>
  <c r="K852" i="20" s="1"/>
  <c r="K853" i="20" a="1"/>
  <c r="K853" i="20"/>
  <c r="K854" i="20" a="1"/>
  <c r="K854" i="20" s="1"/>
  <c r="K855" i="20" a="1"/>
  <c r="K855" i="20" s="1"/>
  <c r="K856" i="20" a="1"/>
  <c r="K856" i="20" s="1"/>
  <c r="K857" i="20" a="1"/>
  <c r="K857" i="20" s="1"/>
  <c r="K858" i="20" a="1"/>
  <c r="K858" i="20" s="1"/>
  <c r="K859" i="20" a="1"/>
  <c r="K859" i="20"/>
  <c r="K860" i="20" a="1"/>
  <c r="K860" i="20" s="1"/>
  <c r="K861" i="20" a="1"/>
  <c r="K861" i="20" s="1"/>
  <c r="K862" i="20" a="1"/>
  <c r="K862" i="20" s="1"/>
  <c r="K863" i="20" a="1"/>
  <c r="K863" i="20" s="1"/>
  <c r="K864" i="20" a="1"/>
  <c r="K864" i="20" s="1"/>
  <c r="K865" i="20" a="1"/>
  <c r="K865" i="20" s="1"/>
  <c r="K866" i="20" a="1"/>
  <c r="K866" i="20" s="1"/>
  <c r="K867" i="20" a="1"/>
  <c r="K867" i="20"/>
  <c r="K868" i="20" a="1"/>
  <c r="K868" i="20"/>
  <c r="K869" i="20" a="1"/>
  <c r="K869" i="20" s="1"/>
  <c r="K870" i="20" a="1"/>
  <c r="K870" i="20" s="1"/>
  <c r="K871" i="20" a="1"/>
  <c r="K871" i="20" s="1"/>
  <c r="K872" i="20" a="1"/>
  <c r="K872" i="20" s="1"/>
  <c r="K873" i="20" a="1"/>
  <c r="K873" i="20" s="1"/>
  <c r="K874" i="20" a="1"/>
  <c r="K874" i="20" s="1"/>
  <c r="K875" i="20" a="1"/>
  <c r="K875" i="20"/>
  <c r="K876" i="20" a="1"/>
  <c r="K876" i="20"/>
  <c r="K877" i="20" a="1"/>
  <c r="K877" i="20"/>
  <c r="K878" i="20" a="1"/>
  <c r="K878" i="20" s="1"/>
  <c r="K879" i="20" a="1"/>
  <c r="K879" i="20" s="1"/>
  <c r="K880" i="20" a="1"/>
  <c r="K880" i="20" s="1"/>
  <c r="K881" i="20" a="1"/>
  <c r="K881" i="20" s="1"/>
  <c r="K882" i="20" a="1"/>
  <c r="K882" i="20" s="1"/>
  <c r="K883" i="20" a="1"/>
  <c r="K883" i="20" s="1"/>
  <c r="K884" i="20" a="1"/>
  <c r="K884" i="20" s="1"/>
  <c r="K885" i="20" a="1"/>
  <c r="K885" i="20"/>
  <c r="K886" i="20" a="1"/>
  <c r="K886" i="20" s="1"/>
  <c r="K887" i="20" a="1"/>
  <c r="K887" i="20" s="1"/>
  <c r="K888" i="20" a="1"/>
  <c r="K888" i="20" s="1"/>
  <c r="K889" i="20" a="1"/>
  <c r="K889" i="20" s="1"/>
  <c r="K890" i="20" a="1"/>
  <c r="K890" i="20" s="1"/>
  <c r="K891" i="20" a="1"/>
  <c r="K891" i="20"/>
  <c r="K892" i="20" a="1"/>
  <c r="K892" i="20" s="1"/>
  <c r="K893" i="20" a="1"/>
  <c r="K893" i="20"/>
  <c r="K894" i="20" a="1"/>
  <c r="K894" i="20" s="1"/>
  <c r="K895" i="20" a="1"/>
  <c r="K895" i="20" s="1"/>
  <c r="K896" i="20" a="1"/>
  <c r="K896" i="20" s="1"/>
  <c r="K897" i="20" a="1"/>
  <c r="K897" i="20" s="1"/>
  <c r="K898" i="20" a="1"/>
  <c r="K898" i="20" s="1"/>
  <c r="K899" i="20" a="1"/>
  <c r="K899" i="20" s="1"/>
  <c r="K900" i="20" a="1"/>
  <c r="K900" i="20"/>
  <c r="K901" i="20" a="1"/>
  <c r="K901" i="20" s="1"/>
  <c r="K902" i="20" a="1"/>
  <c r="K902" i="20" s="1"/>
  <c r="K903" i="20" a="1"/>
  <c r="K903" i="20" s="1"/>
  <c r="K904" i="20" a="1"/>
  <c r="K904" i="20" s="1"/>
  <c r="K905" i="20" a="1"/>
  <c r="K905" i="20" s="1"/>
  <c r="K906" i="20" a="1"/>
  <c r="K906" i="20" s="1"/>
  <c r="K907" i="20" a="1"/>
  <c r="K907" i="20" s="1"/>
  <c r="K908" i="20" a="1"/>
  <c r="K908" i="20"/>
  <c r="K909" i="20" a="1"/>
  <c r="K909" i="20" s="1"/>
  <c r="K910" i="20" a="1"/>
  <c r="K910" i="20" s="1"/>
  <c r="K911" i="20" a="1"/>
  <c r="K911" i="20" s="1"/>
  <c r="K912" i="20" a="1"/>
  <c r="K912" i="20" s="1"/>
  <c r="K913" i="20" a="1"/>
  <c r="K913" i="20" s="1"/>
  <c r="K914" i="20" a="1"/>
  <c r="K914" i="20" s="1"/>
  <c r="K915" i="20" a="1"/>
  <c r="K915" i="20" s="1"/>
  <c r="K916" i="20" a="1"/>
  <c r="K916" i="20" s="1"/>
  <c r="K917" i="20" a="1"/>
  <c r="K917" i="20"/>
  <c r="K918" i="20" a="1"/>
  <c r="K918" i="20" s="1"/>
  <c r="K919" i="20" a="1"/>
  <c r="K919" i="20" s="1"/>
  <c r="K920" i="20" a="1"/>
  <c r="K920" i="20"/>
  <c r="K921" i="20" a="1"/>
  <c r="K921" i="20" s="1"/>
  <c r="K922" i="20" a="1"/>
  <c r="K922" i="20" s="1"/>
  <c r="K923" i="20" a="1"/>
  <c r="K923" i="20" s="1"/>
  <c r="K924" i="20" a="1"/>
  <c r="K924" i="20" s="1"/>
  <c r="K925" i="20" a="1"/>
  <c r="K925" i="20" s="1"/>
  <c r="K926" i="20" a="1"/>
  <c r="K926" i="20" s="1"/>
  <c r="K927" i="20" a="1"/>
  <c r="K927" i="20" s="1"/>
  <c r="K928" i="20" a="1"/>
  <c r="K928" i="20" s="1"/>
  <c r="K929" i="20" a="1"/>
  <c r="K929" i="20"/>
  <c r="K930" i="20" a="1"/>
  <c r="K930" i="20" s="1"/>
  <c r="K931" i="20" a="1"/>
  <c r="K931" i="20"/>
  <c r="K932" i="20" a="1"/>
  <c r="K932" i="20"/>
  <c r="K933" i="20" a="1"/>
  <c r="K933" i="20" s="1"/>
  <c r="K934" i="20" a="1"/>
  <c r="K934" i="20" s="1"/>
  <c r="K935" i="20" a="1"/>
  <c r="K935" i="20" s="1"/>
  <c r="K936" i="20" a="1"/>
  <c r="K936" i="20" s="1"/>
  <c r="K937" i="20" a="1"/>
  <c r="K937" i="20" s="1"/>
  <c r="K938" i="20" a="1"/>
  <c r="K938" i="20" s="1"/>
  <c r="K939" i="20" a="1"/>
  <c r="K939" i="20" s="1"/>
  <c r="K940" i="20" a="1"/>
  <c r="K940" i="20" s="1"/>
  <c r="K941" i="20" a="1"/>
  <c r="K941" i="20"/>
  <c r="K942" i="20" a="1"/>
  <c r="K942" i="20" s="1"/>
  <c r="K943" i="20" a="1"/>
  <c r="K943" i="20"/>
  <c r="K944" i="20" a="1"/>
  <c r="K944" i="20" s="1"/>
  <c r="K945" i="20" a="1"/>
  <c r="K945" i="20" s="1"/>
  <c r="K946" i="20" a="1"/>
  <c r="K946" i="20" s="1"/>
  <c r="K947" i="20" a="1"/>
  <c r="K947" i="20" s="1"/>
  <c r="K948" i="20" a="1"/>
  <c r="K948" i="20" s="1"/>
  <c r="K949" i="20" a="1"/>
  <c r="K949" i="20" s="1"/>
  <c r="K950" i="20" a="1"/>
  <c r="K950" i="20" s="1"/>
  <c r="K951" i="20" a="1"/>
  <c r="K951" i="20" s="1"/>
  <c r="K952" i="20" a="1"/>
  <c r="K952" i="20" s="1"/>
  <c r="K953" i="20" a="1"/>
  <c r="K953" i="20" s="1"/>
  <c r="K954" i="20" a="1"/>
  <c r="K954" i="20" s="1"/>
  <c r="K955" i="20" a="1"/>
  <c r="K955" i="20" s="1"/>
  <c r="K956" i="20" a="1"/>
  <c r="K956" i="20" s="1"/>
  <c r="K957" i="20" a="1"/>
  <c r="K957" i="20" s="1"/>
  <c r="K958" i="20" a="1"/>
  <c r="K958" i="20" s="1"/>
  <c r="K959" i="20" a="1"/>
  <c r="K959" i="20" s="1"/>
  <c r="K960" i="20" a="1"/>
  <c r="K960" i="20" s="1"/>
  <c r="K961" i="20" a="1"/>
  <c r="K961" i="20" s="1"/>
  <c r="K962" i="20" a="1"/>
  <c r="K962" i="20" s="1"/>
  <c r="K963" i="20" a="1"/>
  <c r="K963" i="20"/>
  <c r="K964" i="20" a="1"/>
  <c r="K964" i="20" s="1"/>
  <c r="K965" i="20" a="1"/>
  <c r="K965" i="20" s="1"/>
  <c r="K966" i="20" a="1"/>
  <c r="K966" i="20" s="1"/>
  <c r="K967" i="20" a="1"/>
  <c r="K967" i="20" s="1"/>
  <c r="K968" i="20" a="1"/>
  <c r="K968" i="20" s="1"/>
  <c r="K969" i="20" a="1"/>
  <c r="K969" i="20" s="1"/>
  <c r="K970" i="20" a="1"/>
  <c r="K970" i="20" s="1"/>
  <c r="K971" i="20" a="1"/>
  <c r="K971" i="20" s="1"/>
  <c r="K972" i="20" a="1"/>
  <c r="K972" i="20" s="1"/>
  <c r="K973" i="20" a="1"/>
  <c r="K973" i="20" s="1"/>
  <c r="K974" i="20" a="1"/>
  <c r="K974" i="20" s="1"/>
  <c r="K975" i="20" a="1"/>
  <c r="K975" i="20"/>
  <c r="K976" i="20" a="1"/>
  <c r="K976" i="20" s="1"/>
  <c r="K977" i="20" a="1"/>
  <c r="K977" i="20" s="1"/>
  <c r="K978" i="20" a="1"/>
  <c r="K978" i="20" s="1"/>
  <c r="K979" i="20" a="1"/>
  <c r="K979" i="20" s="1"/>
  <c r="K980" i="20" a="1"/>
  <c r="K980" i="20" s="1"/>
  <c r="K981" i="20" a="1"/>
  <c r="K981" i="20"/>
  <c r="K982" i="20" a="1"/>
  <c r="K982" i="20" s="1"/>
  <c r="K983" i="20" a="1"/>
  <c r="K983" i="20" s="1"/>
  <c r="K984" i="20" a="1"/>
  <c r="K984" i="20" s="1"/>
  <c r="K985" i="20" a="1"/>
  <c r="K985" i="20" s="1"/>
  <c r="K986" i="20" a="1"/>
  <c r="K986" i="20" s="1"/>
  <c r="K987" i="20" a="1"/>
  <c r="K987" i="20"/>
  <c r="K988" i="20" a="1"/>
  <c r="K988" i="20" s="1"/>
  <c r="K989" i="20" a="1"/>
  <c r="K989" i="20" s="1"/>
  <c r="K990" i="20" a="1"/>
  <c r="K990" i="20" s="1"/>
  <c r="K991" i="20" a="1"/>
  <c r="K991" i="20" s="1"/>
  <c r="K992" i="20" a="1"/>
  <c r="K992" i="20" s="1"/>
  <c r="K993" i="20" a="1"/>
  <c r="K993" i="20" s="1"/>
  <c r="K994" i="20" a="1"/>
  <c r="K994" i="20" s="1"/>
  <c r="K995" i="20" a="1"/>
  <c r="K995" i="20"/>
  <c r="K996" i="20" a="1"/>
  <c r="K996" i="20" s="1"/>
  <c r="K997" i="20" a="1"/>
  <c r="K997" i="20" s="1"/>
  <c r="K998" i="20" a="1"/>
  <c r="K998" i="20" s="1"/>
  <c r="K999" i="20" a="1"/>
  <c r="K999" i="20" s="1"/>
  <c r="K1000" i="20" a="1"/>
  <c r="K1000" i="20" s="1"/>
  <c r="K1001" i="20" a="1"/>
  <c r="K1001" i="20" s="1"/>
  <c r="K1002" i="20" a="1"/>
  <c r="K1002" i="20" s="1"/>
  <c r="K1003" i="20" a="1"/>
  <c r="K1003" i="20" s="1"/>
  <c r="K1004" i="20" a="1"/>
  <c r="K1004" i="20"/>
  <c r="K1005" i="20" a="1"/>
  <c r="K1005" i="20" s="1"/>
  <c r="K1006" i="20" a="1"/>
  <c r="K1006" i="20" s="1"/>
  <c r="K1007" i="20" a="1"/>
  <c r="K1007" i="20"/>
  <c r="K1008" i="20" a="1"/>
  <c r="K1008" i="20" s="1"/>
  <c r="K1009" i="20" a="1"/>
  <c r="K1009" i="20" s="1"/>
  <c r="K1010" i="20" a="1"/>
  <c r="K1010" i="20" s="1"/>
  <c r="K1011" i="20" a="1"/>
  <c r="K1011" i="20" s="1"/>
  <c r="K1012" i="20" a="1"/>
  <c r="K1012" i="20" s="1"/>
  <c r="K1013" i="20" a="1"/>
  <c r="K1013" i="20"/>
  <c r="K1014" i="20" a="1"/>
  <c r="K1014" i="20" s="1"/>
  <c r="K1015" i="20" a="1"/>
  <c r="K1015" i="20" s="1"/>
  <c r="K1016" i="20" a="1"/>
  <c r="K1016" i="20"/>
  <c r="K1017" i="20" a="1"/>
  <c r="K1017" i="20" s="1"/>
  <c r="K1018" i="20" a="1"/>
  <c r="K1018" i="20" s="1"/>
  <c r="K1019" i="20" a="1"/>
  <c r="K1019" i="20"/>
  <c r="K1020" i="20" a="1"/>
  <c r="K1020" i="20" s="1"/>
  <c r="K1021" i="20" a="1"/>
  <c r="K1021" i="20" s="1"/>
  <c r="K1022" i="20" a="1"/>
  <c r="K1022" i="20" s="1"/>
  <c r="K1023" i="20" a="1"/>
  <c r="K1023" i="20" s="1"/>
  <c r="K1024" i="20" a="1"/>
  <c r="K1024" i="20" s="1"/>
  <c r="K1025" i="20" a="1"/>
  <c r="K1025" i="20"/>
  <c r="K1026" i="20" a="1"/>
  <c r="K1026" i="20" s="1"/>
  <c r="K1027" i="20" a="1"/>
  <c r="K1027" i="20" s="1"/>
  <c r="K1028" i="20" a="1"/>
  <c r="K1028" i="20"/>
  <c r="K1029" i="20" a="1"/>
  <c r="K1029" i="20" s="1"/>
  <c r="K1030" i="20" a="1"/>
  <c r="K1030" i="20" s="1"/>
  <c r="K1031" i="20" a="1"/>
  <c r="K1031" i="20" s="1"/>
  <c r="K1032" i="20" a="1"/>
  <c r="K1032" i="20" s="1"/>
  <c r="K1033" i="20" a="1"/>
  <c r="K1033" i="20" s="1"/>
  <c r="K1034" i="20" a="1"/>
  <c r="K1034" i="20" s="1"/>
  <c r="K1035" i="20" a="1"/>
  <c r="K1035" i="20" s="1"/>
  <c r="K1036" i="20" a="1"/>
  <c r="K1036" i="20" s="1"/>
  <c r="K1037" i="20" a="1"/>
  <c r="K1037" i="20"/>
  <c r="K1038" i="20" a="1"/>
  <c r="K1038" i="20" s="1"/>
  <c r="K1039" i="20" a="1"/>
  <c r="K1039" i="20" s="1"/>
  <c r="K1040" i="20" a="1"/>
  <c r="K1040" i="20" s="1"/>
  <c r="K1041" i="20" a="1"/>
  <c r="K1041" i="20" s="1"/>
  <c r="K1042" i="20" a="1"/>
  <c r="K1042" i="20" s="1"/>
  <c r="K1043" i="20" a="1"/>
  <c r="K1043" i="20" s="1"/>
  <c r="K1044" i="20" a="1"/>
  <c r="K1044" i="20" s="1"/>
  <c r="K1045" i="20" a="1"/>
  <c r="K1045" i="20"/>
  <c r="K1046" i="20" a="1"/>
  <c r="K1046" i="20" s="1"/>
  <c r="K1047" i="20" a="1"/>
  <c r="K1047" i="20" s="1"/>
  <c r="K1048" i="20" a="1"/>
  <c r="K1048" i="20" s="1"/>
  <c r="K1049" i="20" a="1"/>
  <c r="K1049" i="20" s="1"/>
  <c r="K1050" i="20" a="1"/>
  <c r="K1050" i="20" s="1"/>
  <c r="K1051" i="20" a="1"/>
  <c r="K1051" i="20"/>
  <c r="K1052" i="20" a="1"/>
  <c r="K1052" i="20" s="1"/>
  <c r="K1053" i="20" a="1"/>
  <c r="K1053" i="20" s="1"/>
  <c r="K1054" i="20" a="1"/>
  <c r="K1054" i="20" s="1"/>
  <c r="K1055" i="20" a="1"/>
  <c r="K1055" i="20" s="1"/>
  <c r="K1056" i="20" a="1"/>
  <c r="K1056" i="20" s="1"/>
  <c r="K1057" i="20" a="1"/>
  <c r="K1057" i="20"/>
  <c r="K1058" i="20" a="1"/>
  <c r="K1058" i="20" s="1"/>
  <c r="K1059" i="20" a="1"/>
  <c r="K1059" i="20" s="1"/>
  <c r="K1060" i="20" a="1"/>
  <c r="K1060" i="20" s="1"/>
  <c r="K1061" i="20" a="1"/>
  <c r="K1061" i="20" s="1"/>
  <c r="K1062" i="20" a="1"/>
  <c r="K1062" i="20" s="1"/>
  <c r="K1063" i="20" a="1"/>
  <c r="K1063" i="20" s="1"/>
  <c r="K1064" i="20" a="1"/>
  <c r="K1064" i="20" s="1"/>
  <c r="K1065" i="20" a="1"/>
  <c r="K1065" i="20" s="1"/>
  <c r="K1066" i="20" a="1"/>
  <c r="K1066" i="20" s="1"/>
  <c r="K1067" i="20" a="1"/>
  <c r="K1067" i="20" s="1"/>
  <c r="K1068" i="20" a="1"/>
  <c r="K1068" i="20" s="1"/>
  <c r="K1069" i="20" a="1"/>
  <c r="K1069" i="20"/>
  <c r="K1070" i="20" a="1"/>
  <c r="K1070" i="20" s="1"/>
  <c r="K1071" i="20" a="1"/>
  <c r="K1071" i="20" s="1"/>
  <c r="K1072" i="20" a="1"/>
  <c r="K1072" i="20" s="1"/>
  <c r="K1073" i="20" a="1"/>
  <c r="K1073" i="20" s="1"/>
  <c r="K1074" i="20" a="1"/>
  <c r="K1074" i="20" s="1"/>
  <c r="K1075" i="20" a="1"/>
  <c r="K1075" i="20" s="1"/>
  <c r="K1076" i="20" a="1"/>
  <c r="K1076" i="20" s="1"/>
  <c r="K1077" i="20" a="1"/>
  <c r="K1077" i="20" s="1"/>
  <c r="K1078" i="20" a="1"/>
  <c r="K1078" i="20" s="1"/>
  <c r="K1079" i="20" a="1"/>
  <c r="K1079" i="20" s="1"/>
  <c r="K1080" i="20" a="1"/>
  <c r="K1080" i="20" s="1"/>
  <c r="K1081" i="20" a="1"/>
  <c r="K1081" i="20" s="1"/>
  <c r="K1082" i="20" a="1"/>
  <c r="K1082" i="20" s="1"/>
  <c r="K1083" i="20" a="1"/>
  <c r="K1083" i="20" s="1"/>
  <c r="K1084" i="20" a="1"/>
  <c r="K1084" i="20" s="1"/>
  <c r="K1085" i="20" a="1"/>
  <c r="K1085" i="20" s="1"/>
  <c r="K1086" i="20" a="1"/>
  <c r="K1086" i="20" s="1"/>
  <c r="K1087" i="20" a="1"/>
  <c r="K1087" i="20" s="1"/>
  <c r="K1088" i="20" a="1"/>
  <c r="K1088" i="20" s="1"/>
  <c r="K1089" i="20" a="1"/>
  <c r="K1089" i="20"/>
  <c r="K1090" i="20" a="1"/>
  <c r="K1090" i="20" s="1"/>
  <c r="K1091" i="20" a="1"/>
  <c r="K1091" i="20"/>
  <c r="K1092" i="20" a="1"/>
  <c r="K1092" i="20" s="1"/>
  <c r="K1093" i="20" a="1"/>
  <c r="K1093" i="20" s="1"/>
  <c r="K1094" i="20" a="1"/>
  <c r="K1094" i="20" s="1"/>
  <c r="K1095" i="20" a="1"/>
  <c r="K1095" i="20" s="1"/>
  <c r="K1096" i="20" a="1"/>
  <c r="K1096" i="20" s="1"/>
  <c r="K1097" i="20" a="1"/>
  <c r="K1097" i="20" s="1"/>
  <c r="K1098" i="20" a="1"/>
  <c r="K1098" i="20" s="1"/>
  <c r="K1099" i="20" a="1"/>
  <c r="K1099" i="20" s="1"/>
  <c r="K1100" i="20" a="1"/>
  <c r="K1100" i="20"/>
  <c r="K1101" i="20" a="1"/>
  <c r="K1101" i="20"/>
  <c r="K1102" i="20" a="1"/>
  <c r="K1102" i="20" s="1"/>
  <c r="K1103" i="20" a="1"/>
  <c r="K1103" i="20"/>
  <c r="K1104" i="20" a="1"/>
  <c r="K1104" i="20" s="1"/>
  <c r="K1105" i="20" a="1"/>
  <c r="K1105" i="20" s="1"/>
  <c r="K1106" i="20" a="1"/>
  <c r="K1106" i="20" s="1"/>
  <c r="K1107" i="20" a="1"/>
  <c r="K1107" i="20" s="1"/>
  <c r="K1108" i="20" a="1"/>
  <c r="K1108" i="20" s="1"/>
  <c r="K1109" i="20" a="1"/>
  <c r="K1109" i="20" s="1"/>
  <c r="K1110" i="20" a="1"/>
  <c r="K1110" i="20" s="1"/>
  <c r="K1111" i="20" a="1"/>
  <c r="K1111" i="20" s="1"/>
  <c r="K1112" i="20" a="1"/>
  <c r="K1112" i="20"/>
  <c r="K1113" i="20" a="1"/>
  <c r="K1113" i="20"/>
  <c r="K1114" i="20" a="1"/>
  <c r="K1114" i="20" s="1"/>
  <c r="K1115" i="20" a="1"/>
  <c r="K1115" i="20"/>
  <c r="K1116" i="20" a="1"/>
  <c r="K1116" i="20" s="1"/>
  <c r="K1117" i="20" a="1"/>
  <c r="K1117" i="20" s="1"/>
  <c r="K1118" i="20" a="1"/>
  <c r="K1118" i="20" s="1"/>
  <c r="K1119" i="20" a="1"/>
  <c r="K1119" i="20" s="1"/>
  <c r="K1120" i="20" a="1"/>
  <c r="K1120" i="20" s="1"/>
  <c r="K1121" i="20" a="1"/>
  <c r="K1121" i="20" s="1"/>
  <c r="K1122" i="20" a="1"/>
  <c r="K1122" i="20" s="1"/>
  <c r="K1123" i="20" a="1"/>
  <c r="K1123" i="20" s="1"/>
  <c r="K1124" i="20" a="1"/>
  <c r="K1124" i="20"/>
  <c r="K1125" i="20" a="1"/>
  <c r="K1125" i="20" s="1"/>
  <c r="K1126" i="20" a="1"/>
  <c r="K1126" i="20" s="1"/>
  <c r="K1127" i="20" a="1"/>
  <c r="K1127" i="20"/>
  <c r="K1128" i="20" a="1"/>
  <c r="K1128" i="20" s="1"/>
  <c r="K1129" i="20" a="1"/>
  <c r="K1129" i="20" s="1"/>
  <c r="K1130" i="20" a="1"/>
  <c r="K1130" i="20" s="1"/>
  <c r="K1131" i="20" a="1"/>
  <c r="K1131" i="20" s="1"/>
  <c r="K1132" i="20" a="1"/>
  <c r="K1132" i="20" s="1"/>
  <c r="K1133" i="20" a="1"/>
  <c r="K1133" i="20"/>
  <c r="K1134" i="20" a="1"/>
  <c r="K1134" i="20" s="1"/>
  <c r="K1135" i="20" a="1"/>
  <c r="K1135" i="20"/>
  <c r="K1136" i="20" a="1"/>
  <c r="K1136" i="20"/>
  <c r="K1137" i="20" a="1"/>
  <c r="K1137" i="20" s="1"/>
  <c r="K1138" i="20" a="1"/>
  <c r="K1138" i="20" s="1"/>
  <c r="K1139" i="20" a="1"/>
  <c r="K1139" i="20" s="1"/>
  <c r="K1140" i="20" a="1"/>
  <c r="K1140" i="20" s="1"/>
  <c r="K1141" i="20" a="1"/>
  <c r="K1141" i="20"/>
  <c r="K1142" i="20" a="1"/>
  <c r="K1142" i="20" s="1"/>
  <c r="K1143" i="20" a="1"/>
  <c r="K1143" i="20" s="1"/>
  <c r="K1144" i="20" a="1"/>
  <c r="K1144" i="20"/>
  <c r="K1145" i="20" a="1"/>
  <c r="K1145" i="20" s="1"/>
  <c r="K1146" i="20" a="1"/>
  <c r="K1146" i="20" s="1"/>
  <c r="K1147" i="20" a="1"/>
  <c r="K1147" i="20"/>
  <c r="K1148" i="20" a="1"/>
  <c r="K1148" i="20" s="1"/>
  <c r="K1149" i="20" a="1"/>
  <c r="K1149" i="20" s="1"/>
  <c r="K1150" i="20" a="1"/>
  <c r="K1150" i="20" s="1"/>
  <c r="K1151" i="20" a="1"/>
  <c r="K1151" i="20" s="1"/>
  <c r="K1152" i="20" a="1"/>
  <c r="K1152" i="20" s="1"/>
  <c r="K1153" i="20" a="1"/>
  <c r="K1153" i="20"/>
  <c r="K1154" i="20" a="1"/>
  <c r="K1154" i="20" s="1"/>
  <c r="K1155" i="20" a="1"/>
  <c r="K1155" i="20"/>
  <c r="K1156" i="20" a="1"/>
  <c r="K1156" i="20" s="1"/>
  <c r="K1157" i="20" a="1"/>
  <c r="K1157" i="20"/>
  <c r="K1158" i="20" a="1"/>
  <c r="K1158" i="20" s="1"/>
  <c r="K1159" i="20" a="1"/>
  <c r="K1159" i="20" s="1"/>
  <c r="K1160" i="20" a="1"/>
  <c r="K1160" i="20" s="1"/>
  <c r="K1161" i="20" a="1"/>
  <c r="K1161" i="20" s="1"/>
  <c r="K1162" i="20" a="1"/>
  <c r="K1162" i="20" s="1"/>
  <c r="K1163" i="20" a="1"/>
  <c r="K1163" i="20" s="1"/>
  <c r="K1164" i="20" a="1"/>
  <c r="K1164" i="20"/>
  <c r="K1165" i="20" a="1"/>
  <c r="K1165" i="20" s="1"/>
  <c r="K1166" i="20" a="1"/>
  <c r="K1166" i="20" s="1"/>
  <c r="K1167" i="20" a="1"/>
  <c r="K1167" i="20" s="1"/>
  <c r="K1168" i="20" a="1"/>
  <c r="K1168" i="20"/>
  <c r="K1169" i="20" a="1"/>
  <c r="K1169" i="20" s="1"/>
  <c r="K1170" i="20" a="1"/>
  <c r="K1170" i="20" s="1"/>
  <c r="K1171" i="20" a="1"/>
  <c r="K1171" i="20"/>
  <c r="K1172" i="20" a="1"/>
  <c r="K1172" i="20" s="1"/>
  <c r="K1173" i="20" a="1"/>
  <c r="K1173" i="20"/>
  <c r="K1174" i="20" a="1"/>
  <c r="K1174" i="20" s="1"/>
  <c r="K1175" i="20" a="1"/>
  <c r="K1175" i="20" s="1"/>
  <c r="K1176" i="20" a="1"/>
  <c r="K1176" i="20" s="1"/>
  <c r="K1177" i="20" a="1"/>
  <c r="K1177" i="20"/>
  <c r="K1178" i="20" a="1"/>
  <c r="K1178" i="20" s="1"/>
  <c r="K1179" i="20" a="1"/>
  <c r="K1179" i="20"/>
  <c r="K1180" i="20" a="1"/>
  <c r="K1180" i="20" s="1"/>
  <c r="K1181" i="20" a="1"/>
  <c r="K1181" i="20" s="1"/>
  <c r="K1182" i="20" a="1"/>
  <c r="K1182" i="20" s="1"/>
  <c r="K1183" i="20" a="1"/>
  <c r="K1183" i="20" s="1"/>
  <c r="K1184" i="20" a="1"/>
  <c r="K1184" i="20" s="1"/>
  <c r="K1185" i="20" a="1"/>
  <c r="K1185" i="20"/>
  <c r="K1186" i="20" a="1"/>
  <c r="K1186" i="20" s="1"/>
  <c r="K1187" i="20" a="1"/>
  <c r="K1187" i="20" s="1"/>
  <c r="K1188" i="20" a="1"/>
  <c r="K1188" i="20"/>
  <c r="K1189" i="20" a="1"/>
  <c r="K1189" i="20"/>
  <c r="K1190" i="20" a="1"/>
  <c r="K1190" i="20" s="1"/>
  <c r="K1191" i="20" a="1"/>
  <c r="K1191" i="20" s="1"/>
  <c r="K1192" i="20" a="1"/>
  <c r="K1192" i="20" s="1"/>
  <c r="K1193" i="20" a="1"/>
  <c r="K1193" i="20" s="1"/>
  <c r="K1194" i="20" a="1"/>
  <c r="K1194" i="20" s="1"/>
  <c r="K1195" i="20" a="1"/>
  <c r="K1195" i="20" s="1"/>
  <c r="K1196" i="20" a="1"/>
  <c r="K1196" i="20"/>
  <c r="K1197" i="20" a="1"/>
  <c r="K1197" i="20" s="1"/>
  <c r="K1198" i="20" a="1"/>
  <c r="K1198" i="20" s="1"/>
  <c r="K1199" i="20" a="1"/>
  <c r="K1199" i="20" s="1"/>
  <c r="K1200" i="20" a="1"/>
  <c r="K1200" i="20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 s="1"/>
  <c r="K1206" i="20" a="1"/>
  <c r="K1206" i="20" s="1"/>
  <c r="K1207" i="20" a="1"/>
  <c r="K1207" i="20" s="1"/>
  <c r="K1208" i="20" a="1"/>
  <c r="K1208" i="20" s="1"/>
  <c r="K1209" i="20" a="1"/>
  <c r="K1209" i="20"/>
  <c r="K1210" i="20" a="1"/>
  <c r="K1210" i="20" s="1"/>
  <c r="K1211" i="20" a="1"/>
  <c r="K1211" i="20"/>
  <c r="K1212" i="20" a="1"/>
  <c r="K1212" i="20"/>
  <c r="K1213" i="20" a="1"/>
  <c r="K1213" i="20" s="1"/>
  <c r="K1214" i="20" a="1"/>
  <c r="K1214" i="20" s="1"/>
  <c r="K1215" i="20" a="1"/>
  <c r="K1215" i="20" s="1"/>
  <c r="K1216" i="20" a="1"/>
  <c r="K1216" i="20" s="1"/>
  <c r="K1217" i="20" a="1"/>
  <c r="K1217" i="20"/>
  <c r="K1218" i="20" a="1"/>
  <c r="K1218" i="20" s="1"/>
  <c r="K1219" i="20" a="1"/>
  <c r="K1219" i="20" s="1"/>
  <c r="K1220" i="20" a="1"/>
  <c r="K1220" i="20"/>
  <c r="K1221" i="20" a="1"/>
  <c r="K1221" i="20" s="1"/>
  <c r="K1222" i="20" a="1"/>
  <c r="K1222" i="20" s="1"/>
  <c r="K1223" i="20" a="1"/>
  <c r="K1223" i="20"/>
  <c r="K1224" i="20" a="1"/>
  <c r="K1224" i="20" s="1"/>
  <c r="K1225" i="20" a="1"/>
  <c r="K1225" i="20" s="1"/>
  <c r="K1226" i="20" a="1"/>
  <c r="K1226" i="20" s="1"/>
  <c r="K1227" i="20" a="1"/>
  <c r="K1227" i="20" s="1"/>
  <c r="K1228" i="20" a="1"/>
  <c r="K1228" i="20"/>
  <c r="K1229" i="20" a="1"/>
  <c r="K1229" i="20"/>
  <c r="K1230" i="20" a="1"/>
  <c r="K1230" i="20" s="1"/>
  <c r="K1231" i="20" a="1"/>
  <c r="K1231" i="20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 s="1"/>
  <c r="K1237" i="20" a="1"/>
  <c r="K1237" i="20"/>
  <c r="K1238" i="20" a="1"/>
  <c r="K1238" i="20" s="1"/>
  <c r="K1239" i="20" a="1"/>
  <c r="K1239" i="20" s="1"/>
  <c r="K1240" i="20" a="1"/>
  <c r="K1240" i="20"/>
  <c r="K1241" i="20" a="1"/>
  <c r="K1241" i="20" s="1"/>
  <c r="K1242" i="20" a="1"/>
  <c r="K1242" i="20" s="1"/>
  <c r="K1243" i="20" a="1"/>
  <c r="K1243" i="20"/>
  <c r="K1244" i="20" a="1"/>
  <c r="K1244" i="20"/>
  <c r="K1245" i="20" a="1"/>
  <c r="K1245" i="20" s="1"/>
  <c r="K1246" i="20" a="1"/>
  <c r="K1246" i="20" s="1"/>
  <c r="K1247" i="20" a="1"/>
  <c r="K1247" i="20" s="1"/>
  <c r="K1248" i="20" a="1"/>
  <c r="K1248" i="20" s="1"/>
  <c r="K1249" i="20" a="1"/>
  <c r="K1249" i="20" s="1"/>
  <c r="K1250" i="20" a="1"/>
  <c r="K1250" i="20" s="1"/>
  <c r="K1251" i="20" a="1"/>
  <c r="K1251" i="20"/>
  <c r="K1252" i="20" a="1"/>
  <c r="K1252" i="20" s="1"/>
  <c r="K1253" i="20" a="1"/>
  <c r="K1253" i="20"/>
  <c r="K1254" i="20" a="1"/>
  <c r="K1254" i="20" s="1"/>
  <c r="K1255" i="20" a="1"/>
  <c r="K1255" i="20"/>
  <c r="K1256" i="20" a="1"/>
  <c r="K1256" i="20" s="1"/>
  <c r="K1257" i="20" a="1"/>
  <c r="K1257" i="20" s="1"/>
  <c r="K1258" i="20" a="1"/>
  <c r="K1258" i="20" s="1"/>
  <c r="K1259" i="20" a="1"/>
  <c r="K1259" i="20" s="1"/>
  <c r="K1260" i="20" a="1"/>
  <c r="K1260" i="20" s="1"/>
  <c r="K1261" i="20" a="1"/>
  <c r="K1261" i="20"/>
  <c r="K1262" i="20" a="1"/>
  <c r="K1262" i="20" s="1"/>
  <c r="K1263" i="20" a="1"/>
  <c r="K1263" i="20" s="1"/>
  <c r="K1264" i="20" a="1"/>
  <c r="K1264" i="20" s="1"/>
  <c r="K1265" i="20" a="1"/>
  <c r="K1265" i="20" s="1"/>
  <c r="K1266" i="20" a="1"/>
  <c r="K1266" i="20" s="1"/>
  <c r="K1267" i="20" a="1"/>
  <c r="K1267" i="20" s="1"/>
  <c r="K1268" i="20" a="1"/>
  <c r="K1268" i="20" s="1"/>
  <c r="K1269" i="20" a="1"/>
  <c r="K1269" i="20"/>
  <c r="K1270" i="20" a="1"/>
  <c r="K1270" i="20" s="1"/>
  <c r="K1271" i="20" a="1"/>
  <c r="K1271" i="20" s="1"/>
  <c r="K1272" i="20" a="1"/>
  <c r="K1272" i="20" s="1"/>
  <c r="K1273" i="20" a="1"/>
  <c r="K1273" i="20" s="1"/>
  <c r="K1274" i="20" a="1"/>
  <c r="K1274" i="20" s="1"/>
  <c r="K1275" i="20" a="1"/>
  <c r="K1275" i="20"/>
  <c r="K1276" i="20" a="1"/>
  <c r="K1276" i="20" s="1"/>
  <c r="K1277" i="20" a="1"/>
  <c r="K1277" i="20" s="1"/>
  <c r="K1278" i="20" a="1"/>
  <c r="K1278" i="20" s="1"/>
  <c r="K1279" i="20" a="1"/>
  <c r="K1279" i="20" s="1"/>
  <c r="K1280" i="20" a="1"/>
  <c r="K1280" i="20" s="1"/>
  <c r="K1281" i="20" a="1"/>
  <c r="K1281" i="20" s="1"/>
  <c r="K1282" i="20" a="1"/>
  <c r="K1282" i="20" s="1"/>
  <c r="K1283" i="20" a="1"/>
  <c r="K1283" i="20" s="1"/>
  <c r="K1284" i="20" a="1"/>
  <c r="K1284" i="20"/>
  <c r="K1285" i="20" a="1"/>
  <c r="K1285" i="20" s="1"/>
  <c r="K1286" i="20" a="1"/>
  <c r="K1286" i="20" s="1"/>
  <c r="K1287" i="20" a="1"/>
  <c r="K1287" i="20" s="1"/>
  <c r="K1288" i="20" a="1"/>
  <c r="K1288" i="20" s="1"/>
  <c r="K1289" i="20" a="1"/>
  <c r="K1289" i="20" s="1"/>
  <c r="K1290" i="20" a="1"/>
  <c r="K1290" i="20" s="1"/>
  <c r="K1291" i="20" a="1"/>
  <c r="K1291" i="20" s="1"/>
  <c r="K1292" i="20" a="1"/>
  <c r="K1292" i="20" s="1"/>
  <c r="K1293" i="20" a="1"/>
  <c r="K1293" i="20"/>
  <c r="K1294" i="20" a="1"/>
  <c r="K1294" i="20" s="1"/>
  <c r="K1295" i="20" a="1"/>
  <c r="K1295" i="20" s="1"/>
  <c r="K1296" i="20" a="1"/>
  <c r="K1296" i="20" s="1"/>
  <c r="K1297" i="20" a="1"/>
  <c r="K1297" i="20" s="1"/>
  <c r="K1298" i="20" a="1"/>
  <c r="K1298" i="20" s="1"/>
  <c r="K1299" i="20" a="1"/>
  <c r="K1299" i="20"/>
  <c r="K1300" i="20" a="1"/>
  <c r="K1300" i="20" s="1"/>
  <c r="K1301" i="20" a="1"/>
  <c r="K1301" i="20" s="1"/>
  <c r="K1302" i="20" a="1"/>
  <c r="K1302" i="20" s="1"/>
  <c r="K1303" i="20" a="1"/>
  <c r="K1303" i="20" s="1"/>
  <c r="K1304" i="20" a="1"/>
  <c r="K1304" i="20" s="1"/>
  <c r="K1305" i="20" a="1"/>
  <c r="K1305" i="20" s="1"/>
  <c r="K1306" i="20" a="1"/>
  <c r="K1306" i="20" s="1"/>
  <c r="K1307" i="20" a="1"/>
  <c r="K1307" i="20"/>
  <c r="K1308" i="20" a="1"/>
  <c r="K1308" i="20"/>
  <c r="K1309" i="20" a="1"/>
  <c r="K1309" i="20" s="1"/>
  <c r="K1310" i="20" a="1"/>
  <c r="K1310" i="20" s="1"/>
  <c r="K1311" i="20" a="1"/>
  <c r="K1311" i="20" s="1"/>
  <c r="K1312" i="20" a="1"/>
  <c r="K1312" i="20" s="1"/>
  <c r="K1313" i="20" a="1"/>
  <c r="K1313" i="20" s="1"/>
  <c r="K1314" i="20" a="1"/>
  <c r="K1314" i="20" s="1"/>
  <c r="K1315" i="20" a="1"/>
  <c r="K1315" i="20" s="1"/>
  <c r="K1316" i="20" a="1"/>
  <c r="K1316" i="20" s="1"/>
  <c r="K1317" i="20" a="1"/>
  <c r="K1317" i="20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 s="1"/>
  <c r="K1323" i="20" a="1"/>
  <c r="K1323" i="20" s="1"/>
  <c r="K1324" i="20" a="1"/>
  <c r="K1324" i="20"/>
  <c r="K1325" i="20" a="1"/>
  <c r="K1325" i="20"/>
  <c r="K1326" i="20" a="1"/>
  <c r="K1326" i="20" s="1"/>
  <c r="K1327" i="20" a="1"/>
  <c r="K1327" i="20" s="1"/>
  <c r="K1328" i="20" a="1"/>
  <c r="K1328" i="20" s="1"/>
  <c r="K1329" i="20" a="1"/>
  <c r="K1329" i="20" s="1"/>
  <c r="K1330" i="20" a="1"/>
  <c r="K1330" i="20" s="1"/>
  <c r="K1331" i="20" a="1"/>
  <c r="K1331" i="20"/>
  <c r="K1332" i="20" a="1"/>
  <c r="K1332" i="20" s="1"/>
  <c r="K1333" i="20" a="1"/>
  <c r="K1333" i="20" s="1"/>
  <c r="K1334" i="20" a="1"/>
  <c r="K1334" i="20" s="1"/>
  <c r="K1335" i="20" a="1"/>
  <c r="K1335" i="20" s="1"/>
  <c r="K1336" i="20" a="1"/>
  <c r="K1336" i="20" s="1"/>
  <c r="K1337" i="20" a="1"/>
  <c r="K1337" i="20" s="1"/>
  <c r="K1338" i="20" a="1"/>
  <c r="K1338" i="20" s="1"/>
  <c r="K1339" i="20" a="1"/>
  <c r="K1339" i="20" s="1"/>
  <c r="K1340" i="20" a="1"/>
  <c r="K1340" i="20"/>
  <c r="K1341" i="20" a="1"/>
  <c r="K1341" i="20" s="1"/>
  <c r="K1342" i="20" a="1"/>
  <c r="K1342" i="20" s="1"/>
  <c r="K1343" i="20" a="1"/>
  <c r="K1343" i="20" s="1"/>
  <c r="K1344" i="20" a="1"/>
  <c r="K1344" i="20" s="1"/>
  <c r="K1345" i="20" a="1"/>
  <c r="K1345" i="20" s="1"/>
  <c r="K1346" i="20" a="1"/>
  <c r="K1346" i="20" s="1"/>
  <c r="K1347" i="20" a="1"/>
  <c r="K1347" i="20"/>
  <c r="K1348" i="20" a="1"/>
  <c r="K1348" i="20" s="1"/>
  <c r="K1349" i="20" a="1"/>
  <c r="K1349" i="20"/>
  <c r="K1350" i="20" a="1"/>
  <c r="K1350" i="20" s="1"/>
  <c r="K1351" i="20" a="1"/>
  <c r="K1351" i="20" s="1"/>
  <c r="K1352" i="20" a="1"/>
  <c r="K1352" i="20" s="1"/>
  <c r="K1353" i="20" a="1"/>
  <c r="K1353" i="20" s="1"/>
  <c r="K1354" i="20" a="1"/>
  <c r="K1354" i="20" s="1"/>
  <c r="K1355" i="20" a="1"/>
  <c r="K1355" i="20" s="1"/>
  <c r="K1356" i="20" a="1"/>
  <c r="K1356" i="20"/>
  <c r="K1357" i="20" a="1"/>
  <c r="K1357" i="20" s="1"/>
  <c r="K1358" i="20" a="1"/>
  <c r="K1358" i="20" s="1"/>
  <c r="K1359" i="20" a="1"/>
  <c r="K1359" i="20" s="1"/>
  <c r="K1360" i="20" a="1"/>
  <c r="K1360" i="20" s="1"/>
  <c r="K1361" i="20" a="1"/>
  <c r="K1361" i="20" s="1"/>
  <c r="K1362" i="20" a="1"/>
  <c r="K1362" i="20" s="1"/>
  <c r="K1363" i="20" a="1"/>
  <c r="K1363" i="20"/>
  <c r="K1364" i="20" a="1"/>
  <c r="K1364" i="20" s="1"/>
  <c r="K1365" i="20" a="1"/>
  <c r="K1365" i="20"/>
  <c r="K1366" i="20" a="1"/>
  <c r="K1366" i="20" s="1"/>
  <c r="K1367" i="20" a="1"/>
  <c r="K1367" i="20" s="1"/>
  <c r="K1368" i="20" a="1"/>
  <c r="K1368" i="20" s="1"/>
  <c r="K1369" i="20" a="1"/>
  <c r="K1369" i="20" s="1"/>
  <c r="K1370" i="20" a="1"/>
  <c r="K1370" i="20" s="1"/>
  <c r="K1371" i="20" a="1"/>
  <c r="K1371" i="20" s="1"/>
  <c r="K1372" i="20" a="1"/>
  <c r="K1372" i="20"/>
  <c r="K1373" i="20" a="1"/>
  <c r="K1373" i="20" s="1"/>
  <c r="K1374" i="20" a="1"/>
  <c r="K1374" i="20" s="1"/>
  <c r="K1375" i="20" a="1"/>
  <c r="K1375" i="20" s="1"/>
  <c r="K1376" i="20" a="1"/>
  <c r="K1376" i="20" s="1"/>
  <c r="K1377" i="20" a="1"/>
  <c r="K1377" i="20" s="1"/>
  <c r="K1378" i="20" a="1"/>
  <c r="K1378" i="20" s="1"/>
  <c r="K1379" i="20" a="1"/>
  <c r="K1379" i="20" s="1"/>
  <c r="K1380" i="20" a="1"/>
  <c r="K1380" i="20" s="1"/>
  <c r="K1381" i="20" a="1"/>
  <c r="K1381" i="20"/>
  <c r="K1382" i="20" a="1"/>
  <c r="K1382" i="20" s="1"/>
  <c r="K1383" i="20" a="1"/>
  <c r="K1383" i="20" s="1"/>
  <c r="K1384" i="20" a="1"/>
  <c r="K1384" i="20" s="1"/>
  <c r="K1385" i="20" a="1"/>
  <c r="K1385" i="20" s="1"/>
  <c r="K1386" i="20" a="1"/>
  <c r="K1386" i="20" s="1"/>
  <c r="K1387" i="20" a="1"/>
  <c r="K1387" i="20" s="1"/>
  <c r="K1388" i="20" a="1"/>
  <c r="K1388" i="20"/>
  <c r="K1389" i="20" a="1"/>
  <c r="K1389" i="20" s="1"/>
  <c r="K1390" i="20" a="1"/>
  <c r="K1390" i="20" s="1"/>
  <c r="K1391" i="20" a="1"/>
  <c r="K1391" i="20" s="1"/>
  <c r="K1392" i="20" a="1"/>
  <c r="K1392" i="20" s="1"/>
  <c r="K1393" i="20" a="1"/>
  <c r="K1393" i="20" s="1"/>
  <c r="K1394" i="20" a="1"/>
  <c r="K1394" i="20" s="1"/>
  <c r="K1395" i="20" a="1"/>
  <c r="K1395" i="20"/>
  <c r="K1396" i="20" a="1"/>
  <c r="K1396" i="20" s="1"/>
  <c r="K1397" i="20" a="1"/>
  <c r="K1397" i="20" s="1"/>
  <c r="K1398" i="20" a="1"/>
  <c r="K1398" i="20" s="1"/>
  <c r="K1399" i="20" a="1"/>
  <c r="K1399" i="20" s="1"/>
  <c r="K1400" i="20" a="1"/>
  <c r="K1400" i="20" s="1"/>
  <c r="K1401" i="20" a="1"/>
  <c r="K1401" i="20" s="1"/>
  <c r="K1402" i="20" a="1"/>
  <c r="K1402" i="20" s="1"/>
  <c r="K1403" i="20" a="1"/>
  <c r="K1403" i="20" s="1"/>
  <c r="K1404" i="20" a="1"/>
  <c r="K1404" i="20" s="1"/>
  <c r="K1405" i="20" a="1"/>
  <c r="K1405" i="20" s="1"/>
  <c r="K1406" i="20" a="1"/>
  <c r="K1406" i="20" s="1"/>
  <c r="K1407" i="20" a="1"/>
  <c r="K1407" i="20"/>
  <c r="K1408" i="20" a="1"/>
  <c r="K1408" i="20" s="1"/>
  <c r="K1409" i="20" a="1"/>
  <c r="K1409" i="20" s="1"/>
  <c r="K1410" i="20" a="1"/>
  <c r="K1410" i="20" s="1"/>
  <c r="K1411" i="20" a="1"/>
  <c r="K1411" i="20"/>
  <c r="K1412" i="20" a="1"/>
  <c r="K1412" i="20" s="1"/>
  <c r="K1413" i="20" a="1"/>
  <c r="K1413" i="20"/>
  <c r="K1414" i="20" a="1"/>
  <c r="K1414" i="20" s="1"/>
  <c r="K1415" i="20" a="1"/>
  <c r="K1415" i="20" s="1"/>
  <c r="K1416" i="20" a="1"/>
  <c r="K1416" i="20" s="1"/>
  <c r="K1417" i="20" a="1"/>
  <c r="K1417" i="20" s="1"/>
  <c r="K1418" i="20" a="1"/>
  <c r="K1418" i="20" s="1"/>
  <c r="K1419" i="20" a="1"/>
  <c r="K1419" i="20" s="1"/>
  <c r="K1420" i="20" a="1"/>
  <c r="K1420" i="20"/>
  <c r="K1421" i="20" a="1"/>
  <c r="K1421" i="20" s="1"/>
  <c r="K1422" i="20" a="1"/>
  <c r="K1422" i="20" s="1"/>
  <c r="K1423" i="20" a="1"/>
  <c r="K1423" i="20" s="1"/>
  <c r="K1424" i="20" a="1"/>
  <c r="K1424" i="20" s="1"/>
  <c r="K1425" i="20" a="1"/>
  <c r="K1425" i="20" s="1"/>
  <c r="K1426" i="20" a="1"/>
  <c r="K1426" i="20" s="1"/>
  <c r="K1427" i="20" a="1"/>
  <c r="K1427" i="20"/>
  <c r="K1428" i="20" a="1"/>
  <c r="K1428" i="20" s="1"/>
  <c r="K1429" i="20" a="1"/>
  <c r="K1429" i="20"/>
  <c r="K1430" i="20" a="1"/>
  <c r="K1430" i="20" s="1"/>
  <c r="K1431" i="20" a="1"/>
  <c r="K1431" i="20" s="1"/>
  <c r="K1432" i="20" a="1"/>
  <c r="K1432" i="20" s="1"/>
  <c r="K1433" i="20" a="1"/>
  <c r="K1433" i="20" s="1"/>
  <c r="K1434" i="20" a="1"/>
  <c r="K1434" i="20" s="1"/>
  <c r="K1435" i="20" a="1"/>
  <c r="K1435" i="20" s="1"/>
  <c r="K1436" i="20" a="1"/>
  <c r="K1436" i="20"/>
  <c r="K1437" i="20" a="1"/>
  <c r="K1437" i="20" s="1"/>
  <c r="K1438" i="20" a="1"/>
  <c r="K1438" i="20" s="1"/>
  <c r="K1439" i="20" a="1"/>
  <c r="K1439" i="20"/>
  <c r="K1440" i="20" a="1"/>
  <c r="K1440" i="20" s="1"/>
  <c r="K1441" i="20" a="1"/>
  <c r="K1441" i="20" s="1"/>
  <c r="K1442" i="20" a="1"/>
  <c r="K1442" i="20" s="1"/>
  <c r="K1443" i="20" a="1"/>
  <c r="K1443" i="20" s="1"/>
  <c r="K1444" i="20" a="1"/>
  <c r="K1444" i="20" s="1"/>
  <c r="K1445" i="20" a="1"/>
  <c r="K1445" i="20"/>
  <c r="K1446" i="20" a="1"/>
  <c r="K1446" i="20" s="1"/>
  <c r="K1447" i="20" a="1"/>
  <c r="K1447" i="20" s="1"/>
  <c r="K1448" i="20" a="1"/>
  <c r="K1448" i="20" s="1"/>
  <c r="K1449" i="20" a="1"/>
  <c r="K1449" i="20" s="1"/>
  <c r="K1450" i="20" a="1"/>
  <c r="K1450" i="20" s="1"/>
  <c r="K1451" i="20" a="1"/>
  <c r="K1451" i="20" s="1"/>
  <c r="K1452" i="20" a="1"/>
  <c r="K1452" i="20" s="1"/>
  <c r="K1453" i="20" a="1"/>
  <c r="K1453" i="20" s="1"/>
  <c r="K1454" i="20" a="1"/>
  <c r="K1454" i="20" s="1"/>
  <c r="K1455" i="20" a="1"/>
  <c r="K1455" i="20" s="1"/>
  <c r="K1456" i="20" a="1"/>
  <c r="K1456" i="20" s="1"/>
  <c r="K1457" i="20" a="1"/>
  <c r="K1457" i="20"/>
  <c r="K1458" i="20" a="1"/>
  <c r="K1458" i="20" s="1"/>
  <c r="K1459" i="20" a="1"/>
  <c r="K1459" i="20"/>
  <c r="K1460" i="20" a="1"/>
  <c r="K1460" i="20" s="1"/>
  <c r="K1461" i="20" a="1"/>
  <c r="K1461" i="20" s="1"/>
  <c r="K1462" i="20" a="1"/>
  <c r="K1462" i="20" s="1"/>
  <c r="K1463" i="20" a="1"/>
  <c r="K1463" i="20" s="1"/>
  <c r="K1464" i="20" a="1"/>
  <c r="K1464" i="20" s="1"/>
  <c r="K1465" i="20" a="1"/>
  <c r="K1465" i="20" s="1"/>
  <c r="K1466" i="20" a="1"/>
  <c r="K1466" i="20" s="1"/>
  <c r="K1467" i="20" a="1"/>
  <c r="K1467" i="20" s="1"/>
  <c r="K1468" i="20" a="1"/>
  <c r="K1468" i="20" s="1"/>
  <c r="K1469" i="20" a="1"/>
  <c r="K1469" i="20" s="1"/>
  <c r="K1470" i="20" a="1"/>
  <c r="K1470" i="20" s="1"/>
  <c r="K1471" i="20" a="1"/>
  <c r="K1471" i="20" s="1"/>
  <c r="K1472" i="20" a="1"/>
  <c r="K1472" i="20" s="1"/>
  <c r="K1473" i="20" a="1"/>
  <c r="K1473" i="20" s="1"/>
  <c r="K1474" i="20" a="1"/>
  <c r="K1474" i="20" s="1"/>
  <c r="K1475" i="20" a="1"/>
  <c r="K1475" i="20" s="1"/>
  <c r="K1476" i="20" a="1"/>
  <c r="K1476" i="20" s="1"/>
  <c r="K1477" i="20" a="1"/>
  <c r="K1477" i="20"/>
  <c r="K1478" i="20" a="1"/>
  <c r="K1478" i="20" s="1"/>
  <c r="K1479" i="20" a="1"/>
  <c r="K1479" i="20" s="1"/>
  <c r="K1480" i="20" a="1"/>
  <c r="K1480" i="20"/>
  <c r="K1481" i="20" a="1"/>
  <c r="K1481" i="20" s="1"/>
  <c r="K1482" i="20" a="1"/>
  <c r="K1482" i="20" s="1"/>
  <c r="K1483" i="20" a="1"/>
  <c r="K1483" i="20" s="1"/>
  <c r="K1484" i="20" a="1"/>
  <c r="K1484" i="20" s="1"/>
  <c r="K1485" i="20" a="1"/>
  <c r="K1485" i="20" s="1"/>
  <c r="K1486" i="20" a="1"/>
  <c r="K1486" i="20" s="1"/>
  <c r="K1487" i="20" a="1"/>
  <c r="K1487" i="20" s="1"/>
  <c r="K1488" i="20" a="1"/>
  <c r="K1488" i="20" s="1"/>
  <c r="K1489" i="20" a="1"/>
  <c r="K1489" i="20" s="1"/>
  <c r="K1490" i="20" a="1"/>
  <c r="K1490" i="20" s="1"/>
  <c r="K1491" i="20" a="1"/>
  <c r="K1491" i="20" s="1"/>
  <c r="K1492" i="20" a="1"/>
  <c r="K1492" i="20" s="1"/>
  <c r="K1493" i="20" a="1"/>
  <c r="K1493" i="20" s="1"/>
  <c r="K1494" i="20" a="1"/>
  <c r="K1494" i="20" s="1"/>
  <c r="K1495" i="20" a="1"/>
  <c r="K1495" i="20" s="1"/>
  <c r="K1496" i="20" a="1"/>
  <c r="K1496" i="20" s="1"/>
  <c r="K1497" i="20" a="1"/>
  <c r="K1497" i="20" s="1"/>
  <c r="K1498" i="20" a="1"/>
  <c r="K1498" i="20" s="1"/>
  <c r="K1499" i="20" a="1"/>
  <c r="K1499" i="20" s="1"/>
  <c r="K1500" i="20" a="1"/>
  <c r="K1500" i="20"/>
  <c r="K1501" i="20" a="1"/>
  <c r="K1501" i="20" s="1"/>
  <c r="K1502" i="20" a="1"/>
  <c r="K1502" i="20" s="1"/>
  <c r="K1503" i="20" a="1"/>
  <c r="K1503" i="20"/>
  <c r="K1504" i="20" a="1"/>
  <c r="K1504" i="20" s="1"/>
  <c r="K1505" i="20" a="1"/>
  <c r="K1505" i="20" s="1"/>
  <c r="K1506" i="20" a="1"/>
  <c r="K1506" i="20" s="1"/>
  <c r="K1507" i="20" a="1"/>
  <c r="K1507" i="20" s="1"/>
  <c r="K1508" i="20" a="1"/>
  <c r="K1508" i="20" s="1"/>
  <c r="K1509" i="20" a="1"/>
  <c r="K1509" i="20" s="1"/>
  <c r="K1510" i="20" a="1"/>
  <c r="K1510" i="20" s="1"/>
  <c r="K1511" i="20" a="1"/>
  <c r="K1511" i="20" s="1"/>
  <c r="K1512" i="20" a="1"/>
  <c r="K1512" i="20"/>
  <c r="K1513" i="20" a="1"/>
  <c r="K1513" i="20" s="1"/>
  <c r="K1514" i="20" a="1"/>
  <c r="K1514" i="20" s="1"/>
  <c r="K1515" i="20" a="1"/>
  <c r="K1515" i="20" s="1"/>
  <c r="K1516" i="20" a="1"/>
  <c r="K1516" i="20" s="1"/>
  <c r="K1517" i="20" a="1"/>
  <c r="K1517" i="20" s="1"/>
  <c r="K1518" i="20" a="1"/>
  <c r="K1518" i="20" s="1"/>
  <c r="K1519" i="20" a="1"/>
  <c r="K1519" i="20" s="1"/>
  <c r="K1520" i="20" a="1"/>
  <c r="K1520" i="20" s="1"/>
  <c r="K1521" i="20" a="1"/>
  <c r="K1521" i="20"/>
  <c r="K1522" i="20" a="1"/>
  <c r="K1522" i="20" s="1"/>
  <c r="K1523" i="20" a="1"/>
  <c r="K1523" i="20"/>
  <c r="K1524" i="20" a="1"/>
  <c r="K1524" i="20" s="1"/>
  <c r="K1525" i="20" a="1"/>
  <c r="K1525" i="20" s="1"/>
  <c r="K1526" i="20" a="1"/>
  <c r="K1526" i="20" s="1"/>
  <c r="K1527" i="20" a="1"/>
  <c r="K1527" i="20" s="1"/>
  <c r="K1528" i="20" a="1"/>
  <c r="K1528" i="20" s="1"/>
  <c r="K1529" i="20" a="1"/>
  <c r="K1529" i="20" s="1"/>
  <c r="K1530" i="20" a="1"/>
  <c r="K1530" i="20" s="1"/>
  <c r="K1531" i="20" a="1"/>
  <c r="K1531" i="20" s="1"/>
  <c r="K1532" i="20" a="1"/>
  <c r="K1532" i="20" s="1"/>
  <c r="K1533" i="20" a="1"/>
  <c r="K1533" i="20" s="1"/>
  <c r="K1534" i="20" a="1"/>
  <c r="K1534" i="20" s="1"/>
  <c r="K1535" i="20" a="1"/>
  <c r="K1535" i="20" s="1"/>
  <c r="K1536" i="20" a="1"/>
  <c r="K1536" i="20" s="1"/>
  <c r="K1537" i="20" a="1"/>
  <c r="K1537" i="20" s="1"/>
  <c r="K1538" i="20" a="1"/>
  <c r="K1538" i="20" s="1"/>
  <c r="K1539" i="20" a="1"/>
  <c r="K1539" i="20" s="1"/>
  <c r="K1540" i="20" a="1"/>
  <c r="K1540" i="20" s="1"/>
  <c r="K1541" i="20" a="1"/>
  <c r="K1541" i="20"/>
  <c r="K1542" i="20" a="1"/>
  <c r="K1542" i="20" s="1"/>
  <c r="K1543" i="20" a="1"/>
  <c r="K1543" i="20" s="1"/>
  <c r="K1544" i="20" a="1"/>
  <c r="K1544" i="20"/>
  <c r="K1545" i="20" a="1"/>
  <c r="K1545" i="20" s="1"/>
  <c r="K1546" i="20" a="1"/>
  <c r="K1546" i="20" s="1"/>
  <c r="K1547" i="20" a="1"/>
  <c r="K1547" i="20" s="1"/>
  <c r="K1548" i="20" a="1"/>
  <c r="K1548" i="20" s="1"/>
  <c r="K1549" i="20" a="1"/>
  <c r="K1549" i="20" s="1"/>
  <c r="K1550" i="20" a="1"/>
  <c r="K1550" i="20" s="1"/>
  <c r="K1551" i="20" a="1"/>
  <c r="K1551" i="20" s="1"/>
  <c r="K1552" i="20" a="1"/>
  <c r="K1552" i="20" s="1"/>
  <c r="K1553" i="20" a="1"/>
  <c r="K1553" i="20"/>
  <c r="K1554" i="20" a="1"/>
  <c r="K1554" i="20" s="1"/>
  <c r="K1555" i="20" a="1"/>
  <c r="K1555" i="20" s="1"/>
  <c r="K1556" i="20" a="1"/>
  <c r="K1556" i="20" s="1"/>
  <c r="K1557" i="20" a="1"/>
  <c r="K1557" i="20" s="1"/>
  <c r="K1558" i="20" a="1"/>
  <c r="K1558" i="20" s="1"/>
  <c r="K1559" i="20" a="1"/>
  <c r="K1559" i="20" s="1"/>
  <c r="K1560" i="20" a="1"/>
  <c r="K1560" i="20" s="1"/>
  <c r="K1561" i="20" a="1"/>
  <c r="K1561" i="20" s="1"/>
  <c r="K1562" i="20" a="1"/>
  <c r="K1562" i="20" s="1"/>
  <c r="K1563" i="20" a="1"/>
  <c r="K1563" i="20" s="1"/>
  <c r="K1564" i="20" a="1"/>
  <c r="K1564" i="20"/>
  <c r="K1565" i="20" a="1"/>
  <c r="K1565" i="20" s="1"/>
  <c r="K1566" i="20" a="1"/>
  <c r="K1566" i="20" s="1"/>
  <c r="K1567" i="20" a="1"/>
  <c r="K1567" i="20"/>
  <c r="K1568" i="20" a="1"/>
  <c r="K1568" i="20" s="1"/>
  <c r="K1569" i="20" a="1"/>
  <c r="K1569" i="20" s="1"/>
  <c r="K1570" i="20" a="1"/>
  <c r="K1570" i="20" s="1"/>
  <c r="K1571" i="20" a="1"/>
  <c r="K1571" i="20" s="1"/>
  <c r="K1572" i="20" a="1"/>
  <c r="K1572" i="20" s="1"/>
  <c r="K1573" i="20" a="1"/>
  <c r="K1573" i="20"/>
  <c r="K1574" i="20" a="1"/>
  <c r="K1574" i="20" s="1"/>
  <c r="K1575" i="20" a="1"/>
  <c r="K1575" i="20" s="1"/>
  <c r="K1576" i="20" a="1"/>
  <c r="K1576" i="20" s="1"/>
  <c r="K1577" i="20" a="1"/>
  <c r="K1577" i="20" s="1"/>
  <c r="K1578" i="20" a="1"/>
  <c r="K1578" i="20" s="1"/>
  <c r="K1579" i="20" a="1"/>
  <c r="K1579" i="20" s="1"/>
  <c r="K1580" i="20" a="1"/>
  <c r="K1580" i="20" s="1"/>
  <c r="K1581" i="20" a="1"/>
  <c r="K1581" i="20" s="1"/>
  <c r="K1582" i="20" a="1"/>
  <c r="K1582" i="20" s="1"/>
  <c r="K1583" i="20" a="1"/>
  <c r="K1583" i="20" s="1"/>
  <c r="K1584" i="20" a="1"/>
  <c r="K1584" i="20" s="1"/>
  <c r="K1585" i="20" a="1"/>
  <c r="K1585" i="20"/>
  <c r="K1586" i="20" a="1"/>
  <c r="K1586" i="20" s="1"/>
  <c r="K1587" i="20" a="1"/>
  <c r="K1587" i="20"/>
  <c r="K1588" i="20" a="1"/>
  <c r="K1588" i="20" s="1"/>
  <c r="K1589" i="20" a="1"/>
  <c r="K1589" i="20" s="1"/>
  <c r="K1590" i="20" a="1"/>
  <c r="K1590" i="20" s="1"/>
  <c r="K1591" i="20" a="1"/>
  <c r="K1591" i="20" s="1"/>
  <c r="K1592" i="20" a="1"/>
  <c r="K1592" i="20" s="1"/>
  <c r="K1593" i="20" a="1"/>
  <c r="K1593" i="20" s="1"/>
  <c r="K1594" i="20" a="1"/>
  <c r="K1594" i="20" s="1"/>
  <c r="K1595" i="20" a="1"/>
  <c r="K1595" i="20" s="1"/>
  <c r="K1596" i="20" a="1"/>
  <c r="K1596" i="20" s="1"/>
  <c r="K1597" i="20" a="1"/>
  <c r="K1597" i="20" s="1"/>
  <c r="K1598" i="20" a="1"/>
  <c r="K1598" i="20" s="1"/>
  <c r="K1599" i="20" a="1"/>
  <c r="K1599" i="20" s="1"/>
  <c r="K1600" i="20" a="1"/>
  <c r="K1600" i="20" s="1"/>
  <c r="K1601" i="20" a="1"/>
  <c r="K1601" i="20" s="1"/>
  <c r="K1602" i="20" a="1"/>
  <c r="K1602" i="20" s="1"/>
  <c r="K1603" i="20" a="1"/>
  <c r="K1603" i="20" s="1"/>
  <c r="K1604" i="20" a="1"/>
  <c r="K1604" i="20" s="1"/>
  <c r="K1605" i="20" a="1"/>
  <c r="K1605" i="20"/>
  <c r="K1606" i="20" a="1"/>
  <c r="K1606" i="20" s="1"/>
  <c r="K1607" i="20" a="1"/>
  <c r="K1607" i="20" s="1"/>
  <c r="K1608" i="20" a="1"/>
  <c r="K1608" i="20"/>
  <c r="K1609" i="20" a="1"/>
  <c r="K1609" i="20" s="1"/>
  <c r="K1610" i="20" a="1"/>
  <c r="K1610" i="20" s="1"/>
  <c r="K1611" i="20" a="1"/>
  <c r="K1611" i="20" s="1"/>
  <c r="K1612" i="20" a="1"/>
  <c r="K1612" i="20" s="1"/>
  <c r="K1613" i="20" a="1"/>
  <c r="K1613" i="20" s="1"/>
  <c r="K1614" i="20" a="1"/>
  <c r="K1614" i="20" s="1"/>
  <c r="K1615" i="20" a="1"/>
  <c r="K1615" i="20" s="1"/>
  <c r="K1616" i="20" a="1"/>
  <c r="K1616" i="20" s="1"/>
  <c r="K1617" i="20" a="1"/>
  <c r="K1617" i="20" s="1"/>
  <c r="K1618" i="20" a="1"/>
  <c r="K1618" i="20" s="1"/>
  <c r="K1619" i="20" a="1"/>
  <c r="K1619" i="20" s="1"/>
  <c r="K1620" i="20" a="1"/>
  <c r="K1620" i="20" s="1"/>
  <c r="K1621" i="20" a="1"/>
  <c r="K1621" i="20" s="1"/>
  <c r="K1622" i="20" a="1"/>
  <c r="K1622" i="20" s="1"/>
  <c r="K1623" i="20" a="1"/>
  <c r="K1623" i="20" s="1"/>
  <c r="K1624" i="20" a="1"/>
  <c r="K1624" i="20" s="1"/>
  <c r="K1625" i="20" a="1"/>
  <c r="K1625" i="20" s="1"/>
  <c r="K1626" i="20" a="1"/>
  <c r="K1626" i="20" s="1"/>
  <c r="K1627" i="20" a="1"/>
  <c r="K1627" i="20" s="1"/>
  <c r="K1628" i="20" a="1"/>
  <c r="K1628" i="20"/>
  <c r="K1629" i="20" a="1"/>
  <c r="K1629" i="20" s="1"/>
  <c r="K1630" i="20" a="1"/>
  <c r="K1630" i="20" s="1"/>
  <c r="K1631" i="20" a="1"/>
  <c r="K1631" i="20"/>
  <c r="K1632" i="20" a="1"/>
  <c r="K1632" i="20" s="1"/>
  <c r="K1633" i="20" a="1"/>
  <c r="K1633" i="20" s="1"/>
  <c r="K1634" i="20" a="1"/>
  <c r="K1634" i="20" s="1"/>
  <c r="K1635" i="20" a="1"/>
  <c r="K1635" i="20" s="1"/>
  <c r="K1636" i="20" a="1"/>
  <c r="K1636" i="20" s="1"/>
  <c r="K1637" i="20" a="1"/>
  <c r="K1637" i="20" s="1"/>
  <c r="K1638" i="20" a="1"/>
  <c r="K1638" i="20" s="1"/>
  <c r="K1639" i="20" a="1"/>
  <c r="K1639" i="20" s="1"/>
  <c r="K1640" i="20" a="1"/>
  <c r="K1640" i="20"/>
  <c r="K1641" i="20" a="1"/>
  <c r="K1641" i="20" s="1"/>
  <c r="K1642" i="20" a="1"/>
  <c r="K1642" i="20" s="1"/>
  <c r="K1643" i="20" a="1"/>
  <c r="K1643" i="20" s="1"/>
  <c r="K1644" i="20" a="1"/>
  <c r="K1644" i="20" s="1"/>
  <c r="K1645" i="20" a="1"/>
  <c r="K1645" i="20" s="1"/>
  <c r="K1646" i="20" a="1"/>
  <c r="K1646" i="20" s="1"/>
  <c r="K1647" i="20" a="1"/>
  <c r="K1647" i="20" s="1"/>
  <c r="K1648" i="20" a="1"/>
  <c r="K1648" i="20"/>
  <c r="K1649" i="20" a="1"/>
  <c r="K1649" i="20" s="1"/>
  <c r="K1650" i="20" a="1"/>
  <c r="K1650" i="20" s="1"/>
  <c r="K1651" i="20" a="1"/>
  <c r="K1651" i="20" s="1"/>
  <c r="K1652" i="20" a="1"/>
  <c r="K1652" i="20" s="1"/>
  <c r="K1653" i="20" a="1"/>
  <c r="K1653" i="20" s="1"/>
  <c r="K1654" i="20" a="1"/>
  <c r="K1654" i="20" s="1"/>
  <c r="K1655" i="20" a="1"/>
  <c r="K1655" i="20" s="1"/>
  <c r="K1656" i="20" a="1"/>
  <c r="K1656" i="20" s="1"/>
  <c r="K1657" i="20" a="1"/>
  <c r="K1657" i="20" s="1"/>
  <c r="K1658" i="20" a="1"/>
  <c r="K1658" i="20" s="1"/>
  <c r="K1659" i="20" a="1"/>
  <c r="K1659" i="20" s="1"/>
  <c r="K1660" i="20" a="1"/>
  <c r="K1660" i="20"/>
  <c r="K1661" i="20" a="1"/>
  <c r="K1661" i="20" s="1"/>
  <c r="K1662" i="20" a="1"/>
  <c r="K1662" i="20" s="1"/>
  <c r="K1663" i="20" a="1"/>
  <c r="K1663" i="20" s="1"/>
  <c r="K1664" i="20" a="1"/>
  <c r="K1664" i="20" s="1"/>
  <c r="K1665" i="20" a="1"/>
  <c r="K1665" i="20" s="1"/>
  <c r="K1666" i="20" a="1"/>
  <c r="K1666" i="20" s="1"/>
  <c r="K1667" i="20" a="1"/>
  <c r="K1667" i="20" s="1"/>
  <c r="K1668" i="20" a="1"/>
  <c r="K1668" i="20" s="1"/>
  <c r="K1669" i="20" a="1"/>
  <c r="K1669" i="20"/>
  <c r="K1670" i="20" a="1"/>
  <c r="K1670" i="20" s="1"/>
  <c r="K1671" i="20" a="1"/>
  <c r="K1671" i="20"/>
  <c r="K1672" i="20" a="1"/>
  <c r="K1672" i="20"/>
  <c r="K1673" i="20" a="1"/>
  <c r="K1673" i="20" s="1"/>
  <c r="K1674" i="20" a="1"/>
  <c r="K1674" i="20" s="1"/>
  <c r="K1675" i="20" a="1"/>
  <c r="K1675" i="20" s="1"/>
  <c r="K1676" i="20" a="1"/>
  <c r="K1676" i="20" s="1"/>
  <c r="K1677" i="20" a="1"/>
  <c r="K1677" i="20" s="1"/>
  <c r="K1678" i="20" a="1"/>
  <c r="K1678" i="20" s="1"/>
  <c r="K1679" i="20" a="1"/>
  <c r="K1679" i="20" s="1"/>
  <c r="K1680" i="20" a="1"/>
  <c r="K1680" i="20" s="1"/>
  <c r="K1681" i="20" a="1"/>
  <c r="K1681" i="20"/>
  <c r="K1682" i="20" a="1"/>
  <c r="K1682" i="20" s="1"/>
  <c r="K1683" i="20" a="1"/>
  <c r="K1683" i="20"/>
  <c r="K1684" i="20" a="1"/>
  <c r="K1684" i="20" s="1"/>
  <c r="K1685" i="20" a="1"/>
  <c r="K1685" i="20" s="1"/>
  <c r="K1686" i="20" a="1"/>
  <c r="K1686" i="20" s="1"/>
  <c r="K1687" i="20" a="1"/>
  <c r="K1687" i="20" s="1"/>
  <c r="K1688" i="20" a="1"/>
  <c r="K1688" i="20" s="1"/>
  <c r="K1689" i="20" a="1"/>
  <c r="K1689" i="20" s="1"/>
  <c r="K1690" i="20" a="1"/>
  <c r="K1690" i="20" s="1"/>
  <c r="K1691" i="20" a="1"/>
  <c r="K1691" i="20" s="1"/>
  <c r="K1692" i="20" a="1"/>
  <c r="K1692" i="20" s="1"/>
  <c r="K1693" i="20" a="1"/>
  <c r="K1693" i="20" s="1"/>
  <c r="K1694" i="20" a="1"/>
  <c r="K1694" i="20" s="1"/>
  <c r="K1695" i="20" a="1"/>
  <c r="K1695" i="20" s="1"/>
  <c r="K1696" i="20" a="1"/>
  <c r="K1696" i="20" s="1"/>
  <c r="K1697" i="20" a="1"/>
  <c r="K1697" i="20" s="1"/>
  <c r="K1698" i="20" a="1"/>
  <c r="K1698" i="20" s="1"/>
  <c r="K1699" i="20" a="1"/>
  <c r="K1699" i="20" s="1"/>
  <c r="K1700" i="20" a="1"/>
  <c r="K1700" i="20" s="1"/>
  <c r="K1701" i="20" a="1"/>
  <c r="K1701" i="20" s="1"/>
  <c r="K1702" i="20" a="1"/>
  <c r="K1702" i="20" s="1"/>
  <c r="K1703" i="20" a="1"/>
  <c r="K1703" i="20"/>
  <c r="K1704" i="20" a="1"/>
  <c r="K1704" i="20" s="1"/>
  <c r="K1705" i="20" a="1"/>
  <c r="K1705" i="20" s="1"/>
  <c r="K1706" i="20" a="1"/>
  <c r="K1706" i="20" s="1"/>
  <c r="K1707" i="20" a="1"/>
  <c r="K1707" i="20" s="1"/>
  <c r="K1708" i="20" a="1"/>
  <c r="K1708" i="20" s="1"/>
  <c r="K1709" i="20" a="1"/>
  <c r="K1709" i="20" s="1"/>
  <c r="K1710" i="20" a="1"/>
  <c r="K1710" i="20" s="1"/>
  <c r="K1711" i="20" a="1"/>
  <c r="K1711" i="20" s="1"/>
  <c r="K1712" i="20" a="1"/>
  <c r="K1712" i="20" s="1"/>
  <c r="K1713" i="20" a="1"/>
  <c r="K1713" i="20" s="1"/>
  <c r="K1714" i="20" a="1"/>
  <c r="K1714" i="20" s="1"/>
  <c r="K1715" i="20" a="1"/>
  <c r="K1715" i="20"/>
  <c r="K1716" i="20" a="1"/>
  <c r="K1716" i="20" s="1"/>
  <c r="K1717" i="20" a="1"/>
  <c r="K1717" i="20" s="1"/>
  <c r="K1718" i="20" a="1"/>
  <c r="K1718" i="20" s="1"/>
  <c r="K1719" i="20" a="1"/>
  <c r="K1719" i="20" s="1"/>
  <c r="K1720" i="20" a="1"/>
  <c r="K1720" i="20" s="1"/>
  <c r="K1721" i="20" a="1"/>
  <c r="K1721" i="20"/>
  <c r="K1722" i="20" a="1"/>
  <c r="K1722" i="20" s="1"/>
  <c r="K1723" i="20" a="1"/>
  <c r="K1723" i="20" s="1"/>
  <c r="K1724" i="20" a="1"/>
  <c r="K1724" i="20" s="1"/>
  <c r="K1725" i="20" a="1"/>
  <c r="K1725" i="20" s="1"/>
  <c r="K1726" i="20" a="1"/>
  <c r="K1726" i="20" s="1"/>
  <c r="K1727" i="20" a="1"/>
  <c r="K1727" i="20"/>
  <c r="K1728" i="20" a="1"/>
  <c r="K1728" i="20" s="1"/>
  <c r="K1729" i="20" a="1"/>
  <c r="K1729" i="20" s="1"/>
  <c r="K1730" i="20" a="1"/>
  <c r="K1730" i="20" s="1"/>
  <c r="K1731" i="20" a="1"/>
  <c r="K1731" i="20" s="1"/>
  <c r="K1732" i="20" a="1"/>
  <c r="K1732" i="20" s="1"/>
  <c r="K1733" i="20" a="1"/>
  <c r="K1733" i="20" s="1"/>
  <c r="K1734" i="20" a="1"/>
  <c r="K1734" i="20" s="1"/>
  <c r="K1735" i="20" a="1"/>
  <c r="K1735" i="20"/>
  <c r="K1736" i="20" a="1"/>
  <c r="K1736" i="20" s="1"/>
  <c r="K1737" i="20" a="1"/>
  <c r="K1737" i="20" s="1"/>
  <c r="K1738" i="20" a="1"/>
  <c r="K1738" i="20" s="1"/>
  <c r="K1739" i="20" a="1"/>
  <c r="K1739" i="20"/>
  <c r="K1740" i="20" a="1"/>
  <c r="K1740" i="20" s="1"/>
  <c r="K1741" i="20" a="1"/>
  <c r="K1741" i="20" s="1"/>
  <c r="K1742" i="20" a="1"/>
  <c r="K1742" i="20" s="1"/>
  <c r="K1743" i="20" a="1"/>
  <c r="K1743" i="20" s="1"/>
  <c r="K1744" i="20" a="1"/>
  <c r="K1744" i="20" s="1"/>
  <c r="K1745" i="20" a="1"/>
  <c r="K1745" i="20"/>
  <c r="K1746" i="20" a="1"/>
  <c r="K1746" i="20" s="1"/>
  <c r="K1747" i="20" a="1"/>
  <c r="K1747" i="20" s="1"/>
  <c r="K1748" i="20" a="1"/>
  <c r="K1748" i="20"/>
  <c r="K1749" i="20" a="1"/>
  <c r="K1749" i="20" s="1"/>
  <c r="K1750" i="20" a="1"/>
  <c r="K1750" i="20" s="1"/>
  <c r="K1751" i="20" a="1"/>
  <c r="K1751" i="20" s="1"/>
  <c r="K1752" i="20" a="1"/>
  <c r="K1752" i="20" s="1"/>
  <c r="K1753" i="20" a="1"/>
  <c r="K1753" i="20" s="1"/>
  <c r="K1754" i="20" a="1"/>
  <c r="K1754" i="20" s="1"/>
  <c r="K1755" i="20" a="1"/>
  <c r="K1755" i="20" s="1"/>
  <c r="K1756" i="20" a="1"/>
  <c r="K1756" i="20" s="1"/>
  <c r="K1757" i="20" a="1"/>
  <c r="K1757" i="20"/>
  <c r="K1758" i="20" a="1"/>
  <c r="K1758" i="20" s="1"/>
  <c r="K1759" i="20" a="1"/>
  <c r="K1759" i="20" s="1"/>
  <c r="K1760" i="20" a="1"/>
  <c r="K1760" i="20" s="1"/>
  <c r="K1761" i="20" a="1"/>
  <c r="K1761" i="20" s="1"/>
  <c r="K1762" i="20" a="1"/>
  <c r="K1762" i="20" s="1"/>
  <c r="K1763" i="20" a="1"/>
  <c r="K1763" i="20" s="1"/>
  <c r="K1764" i="20" a="1"/>
  <c r="K1764" i="20" s="1"/>
  <c r="K1765" i="20" a="1"/>
  <c r="K1765" i="20" s="1"/>
  <c r="K1766" i="20" a="1"/>
  <c r="K1766" i="20" s="1"/>
  <c r="K1767" i="20" a="1"/>
  <c r="K1767" i="20" s="1"/>
  <c r="K1768" i="20" a="1"/>
  <c r="K1768" i="20"/>
  <c r="K1769" i="20" a="1"/>
  <c r="K1769" i="20" s="1"/>
  <c r="K1770" i="20" a="1"/>
  <c r="K1770" i="20" s="1"/>
  <c r="K1771" i="20" a="1"/>
  <c r="K1771" i="20" s="1"/>
  <c r="K1772" i="20" a="1"/>
  <c r="K1772" i="20" s="1"/>
  <c r="K1773" i="20" a="1"/>
  <c r="K1773" i="20" s="1"/>
  <c r="K1774" i="20" a="1"/>
  <c r="K1774" i="20" s="1"/>
  <c r="K1775" i="20" a="1"/>
  <c r="K1775" i="20" s="1"/>
  <c r="K1776" i="20" a="1"/>
  <c r="K1776" i="20"/>
  <c r="K1777" i="20" a="1"/>
  <c r="K1777" i="20" s="1"/>
  <c r="K1778" i="20" a="1"/>
  <c r="K1778" i="20" s="1"/>
  <c r="K1779" i="20" a="1"/>
  <c r="K1779" i="20" s="1"/>
  <c r="K1780" i="20" a="1"/>
  <c r="K1780" i="20"/>
  <c r="K1781" i="20" a="1"/>
  <c r="K1781" i="20" s="1"/>
  <c r="K1782" i="20" a="1"/>
  <c r="K1782" i="20" s="1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 s="1"/>
  <c r="K1788" i="20" a="1"/>
  <c r="K1788" i="20" s="1"/>
  <c r="K1789" i="20" a="1"/>
  <c r="K1789" i="20" s="1"/>
  <c r="K1790" i="20" a="1"/>
  <c r="K1790" i="20" s="1"/>
  <c r="K1791" i="20" a="1"/>
  <c r="K1791" i="20" s="1"/>
  <c r="K1792" i="20" a="1"/>
  <c r="K1792" i="20" s="1"/>
  <c r="K1793" i="20" a="1"/>
  <c r="K1793" i="20" s="1"/>
  <c r="K1794" i="20" a="1"/>
  <c r="K1794" i="20" s="1"/>
  <c r="K1795" i="20" a="1"/>
  <c r="K1795" i="20" s="1"/>
  <c r="K1796" i="20" a="1"/>
  <c r="K1796" i="20" s="1"/>
  <c r="K1797" i="20" a="1"/>
  <c r="K1797" i="20" s="1"/>
  <c r="K1798" i="20" a="1"/>
  <c r="K1798" i="20" s="1"/>
  <c r="K1799" i="20" a="1"/>
  <c r="K1799" i="20"/>
  <c r="K1800" i="20" a="1"/>
  <c r="K1800" i="20" s="1"/>
  <c r="K1801" i="20" a="1"/>
  <c r="K1801" i="20" s="1"/>
  <c r="K1802" i="20" a="1"/>
  <c r="K1802" i="20" s="1"/>
  <c r="K1803" i="20" a="1"/>
  <c r="K1803" i="20" s="1"/>
  <c r="K1804" i="20" a="1"/>
  <c r="K1804" i="20" s="1"/>
  <c r="K1805" i="20" a="1"/>
  <c r="K1805" i="20" s="1"/>
  <c r="K1806" i="20" a="1"/>
  <c r="K1806" i="20" s="1"/>
  <c r="K1807" i="20" a="1"/>
  <c r="K1807" i="20" s="1"/>
  <c r="K1808" i="20" a="1"/>
  <c r="K1808" i="20" s="1"/>
  <c r="K1809" i="20" a="1"/>
  <c r="K1809" i="20" s="1"/>
  <c r="K1810" i="20" a="1"/>
  <c r="K1810" i="20" s="1"/>
  <c r="K1811" i="20" a="1"/>
  <c r="K1811" i="20"/>
  <c r="K1812" i="20" a="1"/>
  <c r="K1812" i="20" s="1"/>
  <c r="K1813" i="20" a="1"/>
  <c r="K1813" i="20" s="1"/>
  <c r="K1814" i="20" a="1"/>
  <c r="K1814" i="20" s="1"/>
  <c r="K1815" i="20" a="1"/>
  <c r="K1815" i="20" s="1"/>
  <c r="K1816" i="20" a="1"/>
  <c r="K1816" i="20" s="1"/>
  <c r="K1817" i="20" a="1"/>
  <c r="K1817" i="20"/>
  <c r="K1818" i="20" a="1"/>
  <c r="K1818" i="20" s="1"/>
  <c r="K1819" i="20" a="1"/>
  <c r="K1819" i="20" s="1"/>
  <c r="K1820" i="20" a="1"/>
  <c r="K1820" i="20"/>
  <c r="K1821" i="20" a="1"/>
  <c r="K1821" i="20" s="1"/>
  <c r="K1822" i="20" a="1"/>
  <c r="K1822" i="20" s="1"/>
  <c r="K1823" i="20" a="1"/>
  <c r="K1823" i="20"/>
  <c r="K1824" i="20" a="1"/>
  <c r="K1824" i="20" s="1"/>
  <c r="K1825" i="20" a="1"/>
  <c r="K1825" i="20" s="1"/>
  <c r="K1826" i="20" a="1"/>
  <c r="K1826" i="20" s="1"/>
  <c r="K1827" i="20" a="1"/>
  <c r="K1827" i="20" s="1"/>
  <c r="K1828" i="20" a="1"/>
  <c r="K1828" i="20" s="1"/>
  <c r="K1829" i="20" a="1"/>
  <c r="K1829" i="20"/>
  <c r="K1830" i="20" a="1"/>
  <c r="K1830" i="20" s="1"/>
  <c r="K1831" i="20" a="1"/>
  <c r="K1831" i="20" s="1"/>
  <c r="K1832" i="20" a="1"/>
  <c r="K1832" i="20"/>
  <c r="K1833" i="20" a="1"/>
  <c r="K1833" i="20" s="1"/>
  <c r="K1834" i="20" a="1"/>
  <c r="K1834" i="20" s="1"/>
  <c r="K1835" i="20" a="1"/>
  <c r="K1835" i="20" s="1"/>
  <c r="K1836" i="20" a="1"/>
  <c r="K1836" i="20" s="1"/>
  <c r="K1837" i="20" a="1"/>
  <c r="K1837" i="20" s="1"/>
  <c r="K1838" i="20" a="1"/>
  <c r="K1838" i="20" s="1"/>
  <c r="K1839" i="20" a="1"/>
  <c r="K1839" i="20"/>
  <c r="K1840" i="20" a="1"/>
  <c r="K1840" i="20"/>
  <c r="K1841" i="20" a="1"/>
  <c r="K1841" i="20" s="1"/>
  <c r="K1842" i="20" a="1"/>
  <c r="K1842" i="20" s="1"/>
  <c r="K1843" i="20" a="1"/>
  <c r="K1843" i="20"/>
  <c r="K1844" i="20" a="1"/>
  <c r="K1844" i="20" s="1"/>
  <c r="K1845" i="20" a="1"/>
  <c r="K1845" i="20"/>
  <c r="K1846" i="20" a="1"/>
  <c r="K1846" i="20" s="1"/>
  <c r="K1847" i="20" a="1"/>
  <c r="K1847" i="20" s="1"/>
  <c r="K1848" i="20" a="1"/>
  <c r="K1848" i="20" s="1"/>
  <c r="K1849" i="20" a="1"/>
  <c r="K1849" i="20" s="1"/>
  <c r="K1850" i="20" a="1"/>
  <c r="K1850" i="20" s="1"/>
  <c r="K1851" i="20" a="1"/>
  <c r="K1851" i="20" s="1"/>
  <c r="K1852" i="20" a="1"/>
  <c r="K1852" i="20"/>
  <c r="K1853" i="20" a="1"/>
  <c r="K1853" i="20" s="1"/>
  <c r="K1854" i="20" a="1"/>
  <c r="K1854" i="20" s="1"/>
  <c r="K1855" i="20" a="1"/>
  <c r="K1855" i="20" s="1"/>
  <c r="K1856" i="20" a="1"/>
  <c r="K1856" i="20" s="1"/>
  <c r="K1857" i="20" a="1"/>
  <c r="K1857" i="20" s="1"/>
  <c r="K1858" i="20" a="1"/>
  <c r="K1858" i="20" s="1"/>
  <c r="K1859" i="20" a="1"/>
  <c r="K1859" i="20" s="1"/>
  <c r="K1860" i="20" a="1"/>
  <c r="K1860" i="20" s="1"/>
  <c r="K1861" i="20" a="1"/>
  <c r="K1861" i="20"/>
  <c r="K1862" i="20" a="1"/>
  <c r="K1862" i="20" s="1"/>
  <c r="K1863" i="20" a="1"/>
  <c r="K1863" i="20" s="1"/>
  <c r="K1864" i="20" a="1"/>
  <c r="K1864" i="20"/>
  <c r="K1865" i="20" a="1"/>
  <c r="K1865" i="20" s="1"/>
  <c r="K1866" i="20" a="1"/>
  <c r="K1866" i="20" s="1"/>
  <c r="K1867" i="20" a="1"/>
  <c r="K1867" i="20"/>
  <c r="K1868" i="20" a="1"/>
  <c r="K1868" i="20" s="1"/>
  <c r="K1869" i="20" a="1"/>
  <c r="K1869" i="20" s="1"/>
  <c r="K1870" i="20" a="1"/>
  <c r="K1870" i="20"/>
  <c r="K1871" i="20" a="1"/>
  <c r="K1871" i="20" s="1"/>
  <c r="K1872" i="20" a="1"/>
  <c r="K1872" i="20" s="1"/>
  <c r="K1873" i="20" a="1"/>
  <c r="K1873" i="20" s="1"/>
  <c r="K1874" i="20" a="1"/>
  <c r="K1874" i="20" s="1"/>
  <c r="K1875" i="20" a="1"/>
  <c r="K1875" i="20" s="1"/>
  <c r="K1876" i="20" a="1"/>
  <c r="K1876" i="20"/>
  <c r="K1877" i="20" a="1"/>
  <c r="K1877" i="20" s="1"/>
  <c r="K1878" i="20" a="1"/>
  <c r="K1878" i="20"/>
  <c r="K1879" i="20" a="1"/>
  <c r="K1879" i="20" s="1"/>
  <c r="K1880" i="20" a="1"/>
  <c r="K1880" i="20"/>
  <c r="K1881" i="20" a="1"/>
  <c r="K1881" i="20" s="1"/>
  <c r="K1882" i="20" a="1"/>
  <c r="K1882" i="20" s="1"/>
  <c r="K1883" i="20" a="1"/>
  <c r="K1883" i="20"/>
  <c r="K1884" i="20" a="1"/>
  <c r="K1884" i="20" s="1"/>
  <c r="K1885" i="20" a="1"/>
  <c r="K1885" i="20" s="1"/>
  <c r="K1886" i="20" a="1"/>
  <c r="K1886" i="20"/>
  <c r="K1887" i="20" a="1"/>
  <c r="K1887" i="20" s="1"/>
  <c r="K1888" i="20" a="1"/>
  <c r="K1888" i="20" s="1"/>
  <c r="K1889" i="20" a="1"/>
  <c r="K1889" i="20" s="1"/>
  <c r="K1890" i="20" a="1"/>
  <c r="K1890" i="20" s="1"/>
  <c r="K1891" i="20" a="1"/>
  <c r="K1891" i="20" s="1"/>
  <c r="K1892" i="20" a="1"/>
  <c r="K1892" i="20"/>
  <c r="K1893" i="20" a="1"/>
  <c r="K1893" i="20" s="1"/>
  <c r="K1894" i="20" a="1"/>
  <c r="K1894" i="20"/>
  <c r="K1895" i="20" a="1"/>
  <c r="K1895" i="20" s="1"/>
  <c r="K1896" i="20" a="1"/>
  <c r="K1896" i="20"/>
  <c r="K1897" i="20" a="1"/>
  <c r="K1897" i="20" s="1"/>
  <c r="K1898" i="20" a="1"/>
  <c r="K1898" i="20" s="1"/>
  <c r="K1899" i="20" a="1"/>
  <c r="K1899" i="20"/>
  <c r="K1900" i="20" a="1"/>
  <c r="K1900" i="20" s="1"/>
  <c r="K1901" i="20" a="1"/>
  <c r="K1901" i="20" s="1"/>
  <c r="K1902" i="20" a="1"/>
  <c r="K1902" i="20" s="1"/>
  <c r="K1903" i="20" a="1"/>
  <c r="K1903" i="20" s="1"/>
  <c r="K1904" i="20" a="1"/>
  <c r="K1904" i="20" s="1"/>
  <c r="K1905" i="20" a="1"/>
  <c r="K1905" i="20" s="1"/>
  <c r="K1906" i="20" a="1"/>
  <c r="K1906" i="20"/>
  <c r="K1907" i="20" a="1"/>
  <c r="K1907" i="20" s="1"/>
  <c r="K1908" i="20" a="1"/>
  <c r="K1908" i="20"/>
  <c r="K1909" i="20" a="1"/>
  <c r="K1909" i="20" s="1"/>
  <c r="K1910" i="20" a="1"/>
  <c r="K1910" i="20" s="1"/>
  <c r="K1911" i="20" a="1"/>
  <c r="K1911" i="20" s="1"/>
  <c r="K1912" i="20" a="1"/>
  <c r="K1912" i="20"/>
  <c r="K1913" i="20" a="1"/>
  <c r="K1913" i="20" s="1"/>
  <c r="K1914" i="20" a="1"/>
  <c r="K1914" i="20"/>
  <c r="K1915" i="20" a="1"/>
  <c r="K1915" i="20"/>
  <c r="K1916" i="20" a="1"/>
  <c r="K1916" i="20" s="1"/>
  <c r="K1917" i="20" a="1"/>
  <c r="K1917" i="20" s="1"/>
  <c r="K1918" i="20" a="1"/>
  <c r="K1918" i="20" s="1"/>
  <c r="K1919" i="20" a="1"/>
  <c r="K1919" i="20" s="1"/>
  <c r="K1920" i="20" a="1"/>
  <c r="K1920" i="20" s="1"/>
  <c r="K1921" i="20" a="1"/>
  <c r="K1921" i="20" s="1"/>
  <c r="K1922" i="20" a="1"/>
  <c r="K1922" i="20"/>
  <c r="K1923" i="20" a="1"/>
  <c r="K1923" i="20"/>
  <c r="K1924" i="20" a="1"/>
  <c r="K1924" i="20" s="1"/>
  <c r="K1925" i="20" a="1"/>
  <c r="K1925" i="20" s="1"/>
  <c r="K1926" i="20" a="1"/>
  <c r="K1926" i="20" s="1"/>
  <c r="K1927" i="20" a="1"/>
  <c r="K1927" i="20" s="1"/>
  <c r="K1928" i="20" a="1"/>
  <c r="K1928" i="20" s="1"/>
  <c r="K1929" i="20" a="1"/>
  <c r="K1929" i="20" s="1"/>
  <c r="K1930" i="20" a="1"/>
  <c r="K1930" i="20" s="1"/>
  <c r="K1931" i="20" a="1"/>
  <c r="K1931" i="20"/>
  <c r="K1932" i="20" a="1"/>
  <c r="K1932" i="20" s="1"/>
  <c r="K1933" i="20" a="1"/>
  <c r="K1933" i="20" s="1"/>
  <c r="K1934" i="20" a="1"/>
  <c r="K1934" i="20" s="1"/>
  <c r="K1935" i="20" a="1"/>
  <c r="K1935" i="20" s="1"/>
  <c r="K1936" i="20" a="1"/>
  <c r="K1936" i="20" s="1"/>
  <c r="K1937" i="20" a="1"/>
  <c r="K1937" i="20" s="1"/>
  <c r="K1938" i="20" a="1"/>
  <c r="K1938" i="20" s="1"/>
  <c r="K1939" i="20" a="1"/>
  <c r="K1939" i="20" s="1"/>
  <c r="K1940" i="20" a="1"/>
  <c r="K1940" i="20" s="1"/>
  <c r="K1941" i="20" a="1"/>
  <c r="K1941" i="20" s="1"/>
  <c r="K1942" i="20" a="1"/>
  <c r="K1942" i="20" s="1"/>
  <c r="K1943" i="20" a="1"/>
  <c r="K1943" i="20" s="1"/>
  <c r="K1944" i="20" a="1"/>
  <c r="K1944" i="20" s="1"/>
  <c r="K1945" i="20" a="1"/>
  <c r="K1945" i="20" s="1"/>
  <c r="K1946" i="20" a="1"/>
  <c r="K1946" i="20" s="1"/>
  <c r="K1947" i="20" a="1"/>
  <c r="K1947" i="20" s="1"/>
  <c r="K1948" i="20" a="1"/>
  <c r="K1948" i="20" s="1"/>
  <c r="K1949" i="20" a="1"/>
  <c r="K1949" i="20" s="1"/>
  <c r="K1950" i="20" a="1"/>
  <c r="K1950" i="20" s="1"/>
  <c r="K1951" i="20" a="1"/>
  <c r="K1951" i="20" s="1"/>
  <c r="K1952" i="20" a="1"/>
  <c r="K1952" i="20" s="1"/>
  <c r="K1953" i="20" a="1"/>
  <c r="K1953" i="20" s="1"/>
  <c r="K1954" i="20" a="1"/>
  <c r="K1954" i="20" s="1"/>
  <c r="K1955" i="20" a="1"/>
  <c r="K1955" i="20"/>
  <c r="K1956" i="20" a="1"/>
  <c r="K1956" i="20"/>
  <c r="K1957" i="20" a="1"/>
  <c r="K1957" i="20" s="1"/>
  <c r="K1958" i="20" a="1"/>
  <c r="K1958" i="20" s="1"/>
  <c r="K1959" i="20" a="1"/>
  <c r="K1959" i="20"/>
  <c r="K1960" i="20" a="1"/>
  <c r="K1960" i="20" s="1"/>
  <c r="K1961" i="20" a="1"/>
  <c r="K1961" i="20" s="1"/>
  <c r="K1962" i="20" a="1"/>
  <c r="K1962" i="20" s="1"/>
  <c r="K1963" i="20" a="1"/>
  <c r="K1963" i="20" s="1"/>
  <c r="K1964" i="20" a="1"/>
  <c r="K1964" i="20" s="1"/>
  <c r="K1965" i="20" a="1"/>
  <c r="K1965" i="20" s="1"/>
  <c r="K1966" i="20" a="1"/>
  <c r="K1966" i="20" s="1"/>
  <c r="K1967" i="20" a="1"/>
  <c r="K1967" i="20"/>
  <c r="K1968" i="20" a="1"/>
  <c r="K1968" i="20" s="1"/>
  <c r="K1969" i="20" a="1"/>
  <c r="K1969" i="20" s="1"/>
  <c r="K1970" i="20" a="1"/>
  <c r="K1970" i="20"/>
  <c r="K1971" i="20" a="1"/>
  <c r="K1971" i="20" s="1"/>
  <c r="K1972" i="20" a="1"/>
  <c r="K1972" i="20"/>
  <c r="K1973" i="20" a="1"/>
  <c r="K1973" i="20" s="1"/>
  <c r="K1974" i="20" a="1"/>
  <c r="K1974" i="20" s="1"/>
  <c r="K1975" i="20" a="1"/>
  <c r="K1975" i="20" s="1"/>
  <c r="K1976" i="20" a="1"/>
  <c r="K1976" i="20"/>
  <c r="K1977" i="20" a="1"/>
  <c r="K1977" i="20" s="1"/>
  <c r="K1978" i="20" a="1"/>
  <c r="K1978" i="20" s="1"/>
  <c r="K1979" i="20" a="1"/>
  <c r="K1979" i="20"/>
  <c r="K1980" i="20" a="1"/>
  <c r="K1980" i="20" s="1"/>
  <c r="K1981" i="20" a="1"/>
  <c r="K1981" i="20" s="1"/>
  <c r="K1982" i="20" a="1"/>
  <c r="K1982" i="20" s="1"/>
  <c r="K1983" i="20" a="1"/>
  <c r="K1983" i="20" s="1"/>
  <c r="K1984" i="20" a="1"/>
  <c r="K1984" i="20" s="1"/>
  <c r="K1985" i="20" a="1"/>
  <c r="K1985" i="20" s="1"/>
  <c r="K1986" i="20" a="1"/>
  <c r="K1986" i="20" s="1"/>
  <c r="K1987" i="20" a="1"/>
  <c r="K1987" i="20" s="1"/>
  <c r="K1988" i="20" a="1"/>
  <c r="K1988" i="20" s="1"/>
  <c r="K1989" i="20" a="1"/>
  <c r="K1989" i="20" s="1"/>
  <c r="K1990" i="20" a="1"/>
  <c r="K1990" i="20"/>
  <c r="K1991" i="20" a="1"/>
  <c r="K1991" i="20" s="1"/>
  <c r="K1992" i="20" a="1"/>
  <c r="K1992" i="20" s="1"/>
  <c r="K1993" i="20" a="1"/>
  <c r="K1993" i="20" s="1"/>
  <c r="K1994" i="20" a="1"/>
  <c r="K1994" i="20" s="1"/>
  <c r="K1995" i="20" a="1"/>
  <c r="K1995" i="20"/>
  <c r="K1996" i="20" a="1"/>
  <c r="K1996" i="20" s="1"/>
  <c r="K1997" i="20" a="1"/>
  <c r="K1997" i="20" s="1"/>
  <c r="K1998" i="20" a="1"/>
  <c r="K1998" i="20" s="1"/>
  <c r="K1999" i="20" a="1"/>
  <c r="K1999" i="20" s="1"/>
  <c r="K2000" i="20" a="1"/>
  <c r="K2000" i="20"/>
  <c r="K2001" i="20" a="1"/>
  <c r="K2001" i="20" s="1"/>
  <c r="K2002" i="20" a="1"/>
  <c r="K2002" i="20"/>
  <c r="K2003" i="20" a="1"/>
  <c r="K2003" i="20" s="1"/>
  <c r="K2004" i="20" a="1"/>
  <c r="K2004" i="20" s="1"/>
  <c r="K2005" i="20" a="1"/>
  <c r="K2005" i="20" s="1"/>
  <c r="K2006" i="20" a="1"/>
  <c r="K2006" i="20" s="1"/>
  <c r="K2007" i="20" a="1"/>
  <c r="K2007" i="20" s="1"/>
  <c r="K2008" i="20" a="1"/>
  <c r="K2008" i="20" s="1"/>
  <c r="K2009" i="20" a="1"/>
  <c r="K2009" i="20" s="1"/>
  <c r="K2010" i="20" a="1"/>
  <c r="K2010" i="20" s="1"/>
  <c r="K2011" i="20" a="1"/>
  <c r="K2011" i="20" s="1"/>
  <c r="K2012" i="20" a="1"/>
  <c r="K2012" i="20"/>
  <c r="K2013" i="20" a="1"/>
  <c r="K2013" i="20" s="1"/>
  <c r="K2014" i="20" a="1"/>
  <c r="K2014" i="20" s="1"/>
  <c r="K2015" i="20" a="1"/>
  <c r="K2015" i="20" s="1"/>
  <c r="K2016" i="20" a="1"/>
  <c r="K2016" i="20" s="1"/>
  <c r="K2017" i="20" a="1"/>
  <c r="K2017" i="20" s="1"/>
  <c r="K2018" i="20" a="1"/>
  <c r="K2018" i="20"/>
  <c r="K2019" i="20" a="1"/>
  <c r="K2019" i="20" s="1"/>
  <c r="K2020" i="20" a="1"/>
  <c r="K2020" i="20" s="1"/>
  <c r="K2021" i="20" a="1"/>
  <c r="K2021" i="20" s="1"/>
  <c r="K2022" i="20" a="1"/>
  <c r="K2022" i="20" s="1"/>
  <c r="K2023" i="20" a="1"/>
  <c r="K2023" i="20" s="1"/>
  <c r="K2024" i="20" a="1"/>
  <c r="K2024" i="20" s="1"/>
  <c r="K2025" i="20" a="1"/>
  <c r="K2025" i="20"/>
  <c r="K2026" i="20" a="1"/>
  <c r="K2026" i="20" s="1"/>
  <c r="K2027" i="20" a="1"/>
  <c r="K2027" i="20" s="1"/>
  <c r="K2028" i="20" a="1"/>
  <c r="K2028" i="20" s="1"/>
  <c r="K2029" i="20" a="1"/>
  <c r="K2029" i="20" s="1"/>
  <c r="K2030" i="20" a="1"/>
  <c r="K2030" i="20" s="1"/>
  <c r="K2031" i="20" a="1"/>
  <c r="K2031" i="20"/>
  <c r="K2032" i="20" a="1"/>
  <c r="K2032" i="20" s="1"/>
  <c r="K2033" i="20" a="1"/>
  <c r="K2033" i="20" s="1"/>
  <c r="K2034" i="20" a="1"/>
  <c r="K2034" i="20" s="1"/>
  <c r="K2035" i="20" a="1"/>
  <c r="K2035" i="20"/>
  <c r="K2036" i="20" a="1"/>
  <c r="K2036" i="20" s="1"/>
  <c r="K2037" i="20" a="1"/>
  <c r="K2037" i="20"/>
  <c r="K2038" i="20" a="1"/>
  <c r="K2038" i="20" s="1"/>
  <c r="K2039" i="20" a="1"/>
  <c r="K2039" i="20"/>
  <c r="K2040" i="20" a="1"/>
  <c r="K2040" i="20"/>
  <c r="K2041" i="20" a="1"/>
  <c r="K2041" i="20" s="1"/>
  <c r="K2042" i="20" a="1"/>
  <c r="K2042" i="20" s="1"/>
  <c r="K2043" i="20" a="1"/>
  <c r="K2043" i="20" s="1"/>
  <c r="K2044" i="20" a="1"/>
  <c r="K2044" i="20" s="1"/>
  <c r="K2045" i="20" a="1"/>
  <c r="K2045" i="20" s="1"/>
  <c r="K2046" i="20" a="1"/>
  <c r="K2046" i="20" s="1"/>
  <c r="K2047" i="20" a="1"/>
  <c r="K2047" i="20" s="1"/>
  <c r="K2048" i="20" a="1"/>
  <c r="K2048" i="20" s="1"/>
  <c r="K2049" i="20" a="1"/>
  <c r="K2049" i="20"/>
  <c r="K2050" i="20" a="1"/>
  <c r="K2050" i="20" s="1"/>
  <c r="K2051" i="20" a="1"/>
  <c r="K2051" i="20" s="1"/>
  <c r="K2052" i="20" a="1"/>
  <c r="K2052" i="20" s="1"/>
  <c r="K2053" i="20" a="1"/>
  <c r="K2053" i="20" s="1"/>
  <c r="K2054" i="20" a="1"/>
  <c r="K2054" i="20" s="1"/>
  <c r="K2055" i="20" a="1"/>
  <c r="K2055" i="20" s="1"/>
  <c r="K2056" i="20" a="1"/>
  <c r="K2056" i="20" s="1"/>
  <c r="K2057" i="20" a="1"/>
  <c r="K2057" i="20" s="1"/>
  <c r="K2058" i="20" a="1"/>
  <c r="K2058" i="20" s="1"/>
  <c r="K2059" i="20" a="1"/>
  <c r="K2059" i="20" s="1"/>
  <c r="K2060" i="20" a="1"/>
  <c r="K2060" i="20"/>
  <c r="K2061" i="20" a="1"/>
  <c r="K2061" i="20" s="1"/>
  <c r="K2062" i="20" a="1"/>
  <c r="K2062" i="20" s="1"/>
  <c r="K2063" i="20" a="1"/>
  <c r="K2063" i="20" s="1"/>
  <c r="K2064" i="20" a="1"/>
  <c r="K2064" i="20" s="1"/>
  <c r="K2065" i="20" a="1"/>
  <c r="K2065" i="20" s="1"/>
  <c r="K2066" i="20" a="1"/>
  <c r="K2066" i="20" s="1"/>
  <c r="K2067" i="20" a="1"/>
  <c r="K2067" i="20"/>
  <c r="K2068" i="20" a="1"/>
  <c r="K2068" i="20" s="1"/>
  <c r="K2069" i="20" a="1"/>
  <c r="K2069" i="20" s="1"/>
  <c r="K2070" i="20" a="1"/>
  <c r="K2070" i="20" s="1"/>
  <c r="K2071" i="20" a="1"/>
  <c r="K2071" i="20" s="1"/>
  <c r="K2072" i="20" a="1"/>
  <c r="K2072" i="20" s="1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 s="1"/>
  <c r="K2079" i="20" a="1"/>
  <c r="K2079" i="20" s="1"/>
  <c r="K2080" i="20" a="1"/>
  <c r="K2080" i="20"/>
  <c r="K2081" i="20" a="1"/>
  <c r="K2081" i="20"/>
  <c r="K2082" i="20" a="1"/>
  <c r="K2082" i="20" s="1"/>
  <c r="K2083" i="20" a="1"/>
  <c r="K2083" i="20"/>
  <c r="K2084" i="20" a="1"/>
  <c r="K2084" i="20" s="1"/>
  <c r="K2085" i="20" a="1"/>
  <c r="K2085" i="20"/>
  <c r="K2086" i="20" a="1"/>
  <c r="K2086" i="20" s="1"/>
  <c r="K2087" i="20" a="1"/>
  <c r="K2087" i="20" s="1"/>
  <c r="K2088" i="20" a="1"/>
  <c r="K2088" i="20" s="1"/>
  <c r="K2089" i="20" a="1"/>
  <c r="K2089" i="20"/>
  <c r="K2090" i="20" a="1"/>
  <c r="K2090" i="20" s="1"/>
  <c r="K2091" i="20" a="1"/>
  <c r="K2091" i="20" s="1"/>
  <c r="K2092" i="20" a="1"/>
  <c r="K2092" i="20" s="1"/>
  <c r="K2093" i="20" a="1"/>
  <c r="K2093" i="20" s="1"/>
  <c r="K2094" i="20" a="1"/>
  <c r="K2094" i="20" s="1"/>
  <c r="K2095" i="20" a="1"/>
  <c r="K2095" i="20" s="1"/>
  <c r="K2096" i="20" a="1"/>
  <c r="K2096" i="20" s="1"/>
  <c r="K2097" i="20" a="1"/>
  <c r="K2097" i="20" s="1"/>
  <c r="K2098" i="20" a="1"/>
  <c r="K2098" i="20" s="1"/>
  <c r="K2099" i="20" a="1"/>
  <c r="K2099" i="20"/>
  <c r="K2100" i="20" a="1"/>
  <c r="K2100" i="20" s="1"/>
  <c r="K2101" i="20" a="1"/>
  <c r="K2101" i="20" s="1"/>
  <c r="K2102" i="20" a="1"/>
  <c r="K2102" i="20" s="1"/>
  <c r="K2103" i="20" a="1"/>
  <c r="K2103" i="20"/>
  <c r="K2104" i="20" a="1"/>
  <c r="K2104" i="20"/>
  <c r="K2105" i="20" a="1"/>
  <c r="K2105" i="20" s="1"/>
  <c r="K2106" i="20" a="1"/>
  <c r="K2106" i="20" s="1"/>
  <c r="K2107" i="20" a="1"/>
  <c r="K2107" i="20" s="1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 s="1"/>
  <c r="K2113" i="20" a="1"/>
  <c r="K2113" i="20" s="1"/>
  <c r="K2114" i="20" a="1"/>
  <c r="K2114" i="20" s="1"/>
  <c r="K2115" i="20" a="1"/>
  <c r="K2115" i="20"/>
  <c r="K2116" i="20" a="1"/>
  <c r="K2116" i="20" s="1"/>
  <c r="K2117" i="20" a="1"/>
  <c r="K2117" i="20" s="1"/>
  <c r="K2118" i="20" a="1"/>
  <c r="K2118" i="20" s="1"/>
  <c r="K2119" i="20" a="1"/>
  <c r="K2119" i="20" s="1"/>
  <c r="K2120" i="20" a="1"/>
  <c r="K2120" i="20" s="1"/>
  <c r="K2121" i="20" a="1"/>
  <c r="K2121" i="20"/>
  <c r="K2122" i="20" a="1"/>
  <c r="K2122" i="20" s="1"/>
  <c r="K2123" i="20" a="1"/>
  <c r="K2123" i="20" s="1"/>
  <c r="K2124" i="20" a="1"/>
  <c r="K2124" i="20"/>
  <c r="K2125" i="20" a="1"/>
  <c r="K2125" i="20" s="1"/>
  <c r="K2126" i="20" a="1"/>
  <c r="K2126" i="20" s="1"/>
  <c r="K2127" i="20" a="1"/>
  <c r="K2127" i="20" s="1"/>
  <c r="K2128" i="20" a="1"/>
  <c r="K2128" i="20" s="1"/>
  <c r="K2129" i="20" a="1"/>
  <c r="K2129" i="20" s="1"/>
  <c r="K2130" i="20" a="1"/>
  <c r="K2130" i="20" s="1"/>
  <c r="K2131" i="20" a="1"/>
  <c r="K2131" i="20" s="1"/>
  <c r="K2132" i="20" a="1"/>
  <c r="K2132" i="20" s="1"/>
  <c r="K2133" i="20" a="1"/>
  <c r="K2133" i="20" s="1"/>
  <c r="K2134" i="20" a="1"/>
  <c r="K2134" i="20" s="1"/>
  <c r="K2135" i="20" a="1"/>
  <c r="K2135" i="20" s="1"/>
  <c r="K2136" i="20" a="1"/>
  <c r="K2136" i="20" s="1"/>
  <c r="K2137" i="20" a="1"/>
  <c r="K2137" i="20" s="1"/>
  <c r="K2138" i="20" a="1"/>
  <c r="K2138" i="20" s="1"/>
  <c r="K2139" i="20" a="1"/>
  <c r="K2139" i="20" s="1"/>
  <c r="K2140" i="20" a="1"/>
  <c r="K2140" i="20" s="1"/>
  <c r="K2141" i="20" a="1"/>
  <c r="K2141" i="20" s="1"/>
  <c r="K2142" i="20" a="1"/>
  <c r="K2142" i="20" s="1"/>
  <c r="K2143" i="20" a="1"/>
  <c r="K2143" i="20" s="1"/>
  <c r="K2144" i="20" a="1"/>
  <c r="K2144" i="20"/>
  <c r="K2145" i="20" a="1"/>
  <c r="K2145" i="20" s="1"/>
  <c r="K2146" i="20" a="1"/>
  <c r="K2146" i="20" s="1"/>
  <c r="K2147" i="20" a="1"/>
  <c r="K2147" i="20" s="1"/>
  <c r="K2148" i="20" a="1"/>
  <c r="K2148" i="20" s="1"/>
  <c r="K2149" i="20" a="1"/>
  <c r="K2149" i="20"/>
  <c r="K2150" i="20" a="1"/>
  <c r="K2150" i="20" s="1"/>
  <c r="K2151" i="20" a="1"/>
  <c r="K2151" i="20" s="1"/>
  <c r="K2152" i="20" a="1"/>
  <c r="K2152" i="20" s="1"/>
  <c r="K2153" i="20" a="1"/>
  <c r="K2153" i="20" s="1"/>
  <c r="K2154" i="20" a="1"/>
  <c r="K2154" i="20" s="1"/>
  <c r="K2155" i="20" a="1"/>
  <c r="K2155" i="20" s="1"/>
  <c r="K2156" i="20" a="1"/>
  <c r="K2156" i="20"/>
  <c r="K2157" i="20" a="1"/>
  <c r="K2157" i="20" s="1"/>
  <c r="K2158" i="20" a="1"/>
  <c r="K2158" i="20" s="1"/>
  <c r="K2159" i="20" a="1"/>
  <c r="K2159" i="20" s="1"/>
  <c r="K2160" i="20" a="1"/>
  <c r="K2160" i="20" s="1"/>
  <c r="K2161" i="20" a="1"/>
  <c r="K2161" i="20" s="1"/>
  <c r="K2162" i="20" a="1"/>
  <c r="K2162" i="20" s="1"/>
  <c r="K2163" i="20" a="1"/>
  <c r="K2163" i="20" s="1"/>
  <c r="K2164" i="20" a="1"/>
  <c r="K2164" i="20" s="1"/>
  <c r="K2165" i="20" a="1"/>
  <c r="K2165" i="20" s="1"/>
  <c r="K2166" i="20" a="1"/>
  <c r="K2166" i="20" s="1"/>
  <c r="K2167" i="20" a="1"/>
  <c r="K2167" i="20"/>
  <c r="K2168" i="20" a="1"/>
  <c r="K2168" i="20" s="1"/>
  <c r="K2169" i="20" a="1"/>
  <c r="K2169" i="20" s="1"/>
  <c r="K2170" i="20" a="1"/>
  <c r="K2170" i="20" s="1"/>
  <c r="K2171" i="20" a="1"/>
  <c r="K2171" i="20" s="1"/>
  <c r="K2172" i="20" a="1"/>
  <c r="K2172" i="20" s="1"/>
  <c r="K2173" i="20" a="1"/>
  <c r="K2173" i="20" s="1"/>
  <c r="K2174" i="20" a="1"/>
  <c r="K2174" i="20" s="1"/>
  <c r="K2175" i="20" a="1"/>
  <c r="K2175" i="20" s="1"/>
  <c r="K2176" i="20" a="1"/>
  <c r="K2176" i="20"/>
  <c r="K2177" i="20" a="1"/>
  <c r="K2177" i="20"/>
  <c r="K2178" i="20" a="1"/>
  <c r="K2178" i="20" s="1"/>
  <c r="K2179" i="20" a="1"/>
  <c r="K2179" i="20"/>
  <c r="K2180" i="20" a="1"/>
  <c r="K2180" i="20" s="1"/>
  <c r="K2181" i="20" a="1"/>
  <c r="K2181" i="20"/>
  <c r="K2182" i="20" a="1"/>
  <c r="K2182" i="20" s="1"/>
  <c r="K2183" i="20" a="1"/>
  <c r="K2183" i="20" s="1"/>
  <c r="K2184" i="20" a="1"/>
  <c r="K2184" i="20" s="1"/>
  <c r="K2185" i="20" a="1"/>
  <c r="K2185" i="20"/>
  <c r="K2186" i="20" a="1"/>
  <c r="K2186" i="20" s="1"/>
  <c r="K2187" i="20" a="1"/>
  <c r="K2187" i="20" s="1"/>
  <c r="K2188" i="20" a="1"/>
  <c r="K2188" i="20" s="1"/>
  <c r="K2189" i="20" a="1"/>
  <c r="K2189" i="20" s="1"/>
  <c r="K2190" i="20" a="1"/>
  <c r="K2190" i="20" s="1"/>
  <c r="K2191" i="20" a="1"/>
  <c r="K2191" i="20" s="1"/>
  <c r="K2192" i="20" a="1"/>
  <c r="K2192" i="20" s="1"/>
  <c r="K2193" i="20" a="1"/>
  <c r="K2193" i="20" s="1"/>
  <c r="K2194" i="20" a="1"/>
  <c r="K2194" i="20" s="1"/>
  <c r="K2195" i="20" a="1"/>
  <c r="K2195" i="20"/>
  <c r="K2196" i="20" a="1"/>
  <c r="K2196" i="20" s="1"/>
  <c r="K2197" i="20" a="1"/>
  <c r="K2197" i="20" s="1"/>
  <c r="K2198" i="20" a="1"/>
  <c r="K2198" i="20" s="1"/>
  <c r="K2199" i="20" a="1"/>
  <c r="K2199" i="20" s="1"/>
  <c r="K2200" i="20" a="1"/>
  <c r="K2200" i="20" s="1"/>
  <c r="K2201" i="20" a="1"/>
  <c r="K2201" i="20" s="1"/>
  <c r="K2202" i="20" a="1"/>
  <c r="K2202" i="20" s="1"/>
  <c r="K2203" i="20" a="1"/>
  <c r="K2203" i="20" s="1"/>
  <c r="K2204" i="20" a="1"/>
  <c r="K2204" i="20" s="1"/>
  <c r="K2205" i="20" a="1"/>
  <c r="K2205" i="20" s="1"/>
  <c r="K2206" i="20" a="1"/>
  <c r="K2206" i="20" s="1"/>
  <c r="K2207" i="20" a="1"/>
  <c r="K2207" i="20" s="1"/>
  <c r="K2208" i="20" a="1"/>
  <c r="K2208" i="20" s="1"/>
  <c r="K2209" i="20" a="1"/>
  <c r="K2209" i="20" s="1"/>
  <c r="K2210" i="20" a="1"/>
  <c r="K2210" i="20" s="1"/>
  <c r="K2211" i="20" a="1"/>
  <c r="K2211" i="20"/>
  <c r="K2212" i="20" a="1"/>
  <c r="K2212" i="20"/>
  <c r="K2213" i="20" a="1"/>
  <c r="K2213" i="20"/>
  <c r="K2214" i="20" a="1"/>
  <c r="K2214" i="20" s="1"/>
  <c r="K2215" i="20" a="1"/>
  <c r="K2215" i="20" s="1"/>
  <c r="K2216" i="20" a="1"/>
  <c r="K2216" i="20" s="1"/>
  <c r="K2217" i="20" a="1"/>
  <c r="K2217" i="20" s="1"/>
  <c r="K2218" i="20" a="1"/>
  <c r="K2218" i="20" s="1"/>
  <c r="K2219" i="20" a="1"/>
  <c r="K2219" i="20" s="1"/>
  <c r="K2220" i="20" a="1"/>
  <c r="K2220" i="20"/>
  <c r="K2221" i="20" a="1"/>
  <c r="K2221" i="20"/>
  <c r="K2222" i="20" a="1"/>
  <c r="K2222" i="20" s="1"/>
  <c r="K2223" i="20" a="1"/>
  <c r="K2223" i="20" s="1"/>
  <c r="K2224" i="20" a="1"/>
  <c r="K2224" i="20" s="1"/>
  <c r="K2225" i="20" a="1"/>
  <c r="K2225" i="20" s="1"/>
  <c r="K2226" i="20" a="1"/>
  <c r="K2226" i="20" s="1"/>
  <c r="K2227" i="20" a="1"/>
  <c r="K2227" i="20"/>
  <c r="K2228" i="20" a="1"/>
  <c r="K2228" i="20" s="1"/>
  <c r="K2229" i="20" a="1"/>
  <c r="K2229" i="20" s="1"/>
  <c r="K2230" i="20" a="1"/>
  <c r="K2230" i="20" s="1"/>
  <c r="K2231" i="20" a="1"/>
  <c r="K2231" i="20" s="1"/>
  <c r="K2232" i="20" a="1"/>
  <c r="K2232" i="20" s="1"/>
  <c r="K2233" i="20" a="1"/>
  <c r="K2233" i="20" s="1"/>
  <c r="K2234" i="20" a="1"/>
  <c r="K2234" i="20" s="1"/>
  <c r="K2235" i="20" a="1"/>
  <c r="K2235" i="20" s="1"/>
  <c r="K2236" i="20" a="1"/>
  <c r="K2236" i="20" s="1"/>
  <c r="K2237" i="20" a="1"/>
  <c r="K2237" i="20" s="1"/>
  <c r="K2238" i="20" a="1"/>
  <c r="K2238" i="20" s="1"/>
  <c r="K2239" i="20" a="1"/>
  <c r="K2239" i="20" s="1"/>
  <c r="K2240" i="20" a="1"/>
  <c r="K2240" i="20" s="1"/>
  <c r="K2241" i="20" a="1"/>
  <c r="K2241" i="20" s="1"/>
  <c r="K2242" i="20" a="1"/>
  <c r="K2242" i="20" s="1"/>
  <c r="K2243" i="20" a="1"/>
  <c r="K2243" i="20"/>
  <c r="K2244" i="20" a="1"/>
  <c r="K2244" i="20"/>
  <c r="K2245" i="20" a="1"/>
  <c r="K2245" i="20"/>
  <c r="K2246" i="20" a="1"/>
  <c r="K2246" i="20" s="1"/>
  <c r="K2247" i="20" a="1"/>
  <c r="K2247" i="20" s="1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/>
  <c r="K2253" i="20" a="1"/>
  <c r="K2253" i="20"/>
  <c r="K2254" i="20" a="1"/>
  <c r="K2254" i="20" s="1"/>
  <c r="K2255" i="20" a="1"/>
  <c r="K2255" i="20" s="1"/>
  <c r="K2256" i="20" a="1"/>
  <c r="K2256" i="20" s="1"/>
  <c r="K2257" i="20" a="1"/>
  <c r="K2257" i="20" s="1"/>
  <c r="K2258" i="20" a="1"/>
  <c r="K2258" i="20" s="1"/>
  <c r="K2259" i="20" a="1"/>
  <c r="K2259" i="20"/>
  <c r="K2260" i="20" a="1"/>
  <c r="K2260" i="20" s="1"/>
  <c r="K2261" i="20" a="1"/>
  <c r="K2261" i="20" s="1"/>
  <c r="K2262" i="20" a="1"/>
  <c r="K2262" i="20" s="1"/>
  <c r="K2263" i="20" a="1"/>
  <c r="K2263" i="20" s="1"/>
  <c r="K2264" i="20" a="1"/>
  <c r="K2264" i="20" s="1"/>
  <c r="K2265" i="20" a="1"/>
  <c r="K2265" i="20" s="1"/>
  <c r="K2266" i="20" a="1"/>
  <c r="K2266" i="20" s="1"/>
  <c r="K2267" i="20" a="1"/>
  <c r="K2267" i="20" s="1"/>
  <c r="K2268" i="20" a="1"/>
  <c r="K2268" i="20" s="1"/>
  <c r="K2269" i="20" a="1"/>
  <c r="K2269" i="20" s="1"/>
  <c r="K2270" i="20" a="1"/>
  <c r="K2270" i="20" s="1"/>
  <c r="K2271" i="20" a="1"/>
  <c r="K2271" i="20" s="1"/>
  <c r="K2272" i="20" a="1"/>
  <c r="K2272" i="20" s="1"/>
  <c r="K2273" i="20" a="1"/>
  <c r="K2273" i="20" s="1"/>
  <c r="K2274" i="20" a="1"/>
  <c r="K2274" i="20" s="1"/>
  <c r="K2275" i="20" a="1"/>
  <c r="K2275" i="20"/>
  <c r="K2276" i="20" a="1"/>
  <c r="K2276" i="20"/>
  <c r="K2277" i="20" a="1"/>
  <c r="K2277" i="20" s="1"/>
  <c r="K2278" i="20" a="1"/>
  <c r="K2278" i="20" s="1"/>
  <c r="K2279" i="20" a="1"/>
  <c r="K2279" i="20" s="1"/>
  <c r="K2280" i="20" a="1"/>
  <c r="K2280" i="20" s="1"/>
  <c r="K2281" i="20" a="1"/>
  <c r="K2281" i="20" s="1"/>
  <c r="K2282" i="20" a="1"/>
  <c r="K2282" i="20" s="1"/>
  <c r="K2283" i="20" a="1"/>
  <c r="K2283" i="20" s="1"/>
  <c r="K2284" i="20" a="1"/>
  <c r="K2284" i="20" s="1"/>
  <c r="K2285" i="20" a="1"/>
  <c r="K2285" i="20"/>
  <c r="K2286" i="20" a="1"/>
  <c r="K2286" i="20" s="1"/>
  <c r="K2287" i="20" a="1"/>
  <c r="K2287" i="20" s="1"/>
  <c r="K2288" i="20" a="1"/>
  <c r="K2288" i="20" s="1"/>
  <c r="K2289" i="20" a="1"/>
  <c r="K2289" i="20" s="1"/>
  <c r="K2290" i="20" a="1"/>
  <c r="K2290" i="20" s="1"/>
  <c r="K2291" i="20" a="1"/>
  <c r="K2291" i="20"/>
  <c r="K2292" i="20" a="1"/>
  <c r="K2292" i="20" s="1"/>
  <c r="K2293" i="20" a="1"/>
  <c r="K2293" i="20" s="1"/>
  <c r="K2294" i="20" a="1"/>
  <c r="K2294" i="20" s="1"/>
  <c r="K2295" i="20" a="1"/>
  <c r="K2295" i="20" s="1"/>
  <c r="K2296" i="20" a="1"/>
  <c r="K2296" i="20" s="1"/>
  <c r="K2297" i="20" a="1"/>
  <c r="K2297" i="20" s="1"/>
  <c r="K2298" i="20" a="1"/>
  <c r="K2298" i="20" s="1"/>
  <c r="K2299" i="20" a="1"/>
  <c r="K2299" i="20" s="1"/>
  <c r="K2300" i="20" a="1"/>
  <c r="K2300" i="20" s="1"/>
  <c r="K2301" i="20" a="1"/>
  <c r="K2301" i="20" s="1"/>
  <c r="K2302" i="20" a="1"/>
  <c r="K2302" i="20" s="1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 s="1"/>
  <c r="K2309" i="20" a="1"/>
  <c r="K2309" i="20" s="1"/>
  <c r="K2310" i="20" a="1"/>
  <c r="K2310" i="20" s="1"/>
  <c r="K2311" i="20" a="1"/>
  <c r="K2311" i="20" s="1"/>
  <c r="K2312" i="20" a="1"/>
  <c r="K2312" i="20" s="1"/>
  <c r="K2313" i="20" a="1"/>
  <c r="K2313" i="20" s="1"/>
  <c r="K2314" i="20" a="1"/>
  <c r="K2314" i="20" s="1"/>
  <c r="K2315" i="20" a="1"/>
  <c r="K2315" i="20"/>
  <c r="K2316" i="20" a="1"/>
  <c r="K2316" i="20"/>
  <c r="K2317" i="20" a="1"/>
  <c r="K2317" i="20"/>
  <c r="K2318" i="20" a="1"/>
  <c r="K2318" i="20" s="1"/>
  <c r="K2319" i="20" a="1"/>
  <c r="K2319" i="20" s="1"/>
  <c r="K2320" i="20" a="1"/>
  <c r="K2320" i="20" s="1"/>
  <c r="K2321" i="20" a="1"/>
  <c r="K2321" i="20" s="1"/>
  <c r="K2322" i="20" a="1"/>
  <c r="K2322" i="20" s="1"/>
  <c r="K2323" i="20" a="1"/>
  <c r="K2323" i="20" s="1"/>
  <c r="K2324" i="20" a="1"/>
  <c r="K2324" i="20" s="1"/>
  <c r="K2325" i="20" a="1"/>
  <c r="K2325" i="20" s="1"/>
  <c r="K2326" i="20" a="1"/>
  <c r="K2326" i="20" s="1"/>
  <c r="K2327" i="20" a="1"/>
  <c r="K2327" i="20" s="1"/>
  <c r="K2328" i="20" a="1"/>
  <c r="K2328" i="20"/>
  <c r="K2329" i="20" a="1"/>
  <c r="K2329" i="20" s="1"/>
  <c r="K2330" i="20" a="1"/>
  <c r="K2330" i="20" s="1"/>
  <c r="K2331" i="20" a="1"/>
  <c r="K2331" i="20" s="1"/>
  <c r="K2332" i="20" a="1"/>
  <c r="K2332" i="20"/>
  <c r="K2333" i="20" a="1"/>
  <c r="K2333" i="20" s="1"/>
  <c r="K2334" i="20" a="1"/>
  <c r="K2334" i="20" s="1"/>
  <c r="K2335" i="20" a="1"/>
  <c r="K2335" i="20" s="1"/>
  <c r="K2336" i="20" a="1"/>
  <c r="K2336" i="20" s="1"/>
  <c r="K2337" i="20" a="1"/>
  <c r="K2337" i="20" s="1"/>
  <c r="K2338" i="20" a="1"/>
  <c r="K2338" i="20" s="1"/>
  <c r="K2339" i="20" a="1"/>
  <c r="K2339" i="20"/>
  <c r="K2340" i="20" a="1"/>
  <c r="K2340" i="20" s="1"/>
  <c r="K2341" i="20" a="1"/>
  <c r="K2341" i="20" s="1"/>
  <c r="K2342" i="20" a="1"/>
  <c r="K2342" i="20" s="1"/>
  <c r="K2343" i="20" a="1"/>
  <c r="K2343" i="20" s="1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/>
  <c r="K2349" i="20" a="1"/>
  <c r="K2349" i="20" s="1"/>
  <c r="K2350" i="20" a="1"/>
  <c r="K2350" i="20" s="1"/>
  <c r="K2351" i="20" a="1"/>
  <c r="K2351" i="20" s="1"/>
  <c r="K2352" i="20" a="1"/>
  <c r="K2352" i="20" s="1"/>
  <c r="K2353" i="20" a="1"/>
  <c r="K2353" i="20" s="1"/>
  <c r="K2354" i="20" a="1"/>
  <c r="K2354" i="20" s="1"/>
  <c r="K2355" i="20" a="1"/>
  <c r="K2355" i="20" s="1"/>
  <c r="K2356" i="20" a="1"/>
  <c r="K2356" i="20" s="1"/>
  <c r="K2357" i="20" a="1"/>
  <c r="K2357" i="20" s="1"/>
  <c r="K2358" i="20" a="1"/>
  <c r="K2358" i="20" s="1"/>
  <c r="K2359" i="20" a="1"/>
  <c r="K2359" i="20" s="1"/>
  <c r="K2360" i="20" a="1"/>
  <c r="K2360" i="20" s="1"/>
  <c r="K2361" i="20" a="1"/>
  <c r="K2361" i="20" s="1"/>
  <c r="K2362" i="20" a="1"/>
  <c r="K2362" i="20" s="1"/>
  <c r="K2363" i="20" a="1"/>
  <c r="K2363" i="20" s="1"/>
  <c r="K2364" i="20" a="1"/>
  <c r="K2364" i="20" s="1"/>
  <c r="K2365" i="20" a="1"/>
  <c r="K2365" i="20"/>
  <c r="K2366" i="20" a="1"/>
  <c r="K2366" i="20" s="1"/>
  <c r="K2367" i="20" a="1"/>
  <c r="K2367" i="20" s="1"/>
  <c r="K2368" i="20" a="1"/>
  <c r="K2368" i="20" s="1"/>
  <c r="K2369" i="20" a="1"/>
  <c r="K2369" i="20" s="1"/>
  <c r="K2370" i="20" a="1"/>
  <c r="K2370" i="20" s="1"/>
  <c r="K2371" i="20" a="1"/>
  <c r="K2371" i="20" s="1"/>
  <c r="K2372" i="20" a="1"/>
  <c r="K2372" i="20" s="1"/>
  <c r="K2373" i="20" a="1"/>
  <c r="K2373" i="20" s="1"/>
  <c r="K2374" i="20" a="1"/>
  <c r="K2374" i="20"/>
  <c r="K2375" i="20" a="1"/>
  <c r="K2375" i="20" s="1"/>
  <c r="K2376" i="20" a="1"/>
  <c r="K2376" i="20" s="1"/>
  <c r="K2377" i="20" a="1"/>
  <c r="K2377" i="20"/>
  <c r="K2378" i="20" a="1"/>
  <c r="K2378" i="20" s="1"/>
  <c r="K2379" i="20" a="1"/>
  <c r="K2379" i="20" s="1"/>
  <c r="K2380" i="20" a="1"/>
  <c r="K2380" i="20" s="1"/>
  <c r="K2381" i="20" a="1"/>
  <c r="K2381" i="20" s="1"/>
  <c r="K2382" i="20" a="1"/>
  <c r="K2382" i="20" s="1"/>
  <c r="K2383" i="20" a="1"/>
  <c r="K2383" i="20" s="1"/>
  <c r="K2384" i="20" a="1"/>
  <c r="K2384" i="20" s="1"/>
  <c r="K2385" i="20" a="1"/>
  <c r="K2385" i="20" s="1"/>
  <c r="K2386" i="20" a="1"/>
  <c r="K2386" i="20"/>
  <c r="K2387" i="20" a="1"/>
  <c r="K2387" i="20" s="1"/>
  <c r="K2388" i="20" a="1"/>
  <c r="K2388" i="20" s="1"/>
  <c r="K2389" i="20" a="1"/>
  <c r="K2389" i="20" s="1"/>
  <c r="K2390" i="20" a="1"/>
  <c r="K2390" i="20"/>
  <c r="K2391" i="20" a="1"/>
  <c r="K2391" i="20" s="1"/>
  <c r="K2392" i="20" a="1"/>
  <c r="K2392" i="20" s="1"/>
  <c r="K2393" i="20" a="1"/>
  <c r="K2393" i="20" s="1"/>
  <c r="K2394" i="20" a="1"/>
  <c r="K2394" i="20" s="1"/>
  <c r="K2395" i="20" a="1"/>
  <c r="K2395" i="20" s="1"/>
  <c r="K2396" i="20" a="1"/>
  <c r="K2396" i="20" s="1"/>
  <c r="K2397" i="20" a="1"/>
  <c r="K2397" i="20"/>
  <c r="K2398" i="20" a="1"/>
  <c r="K2398" i="20" s="1"/>
  <c r="K2399" i="20" a="1"/>
  <c r="K2399" i="20" s="1"/>
  <c r="K2400" i="20" a="1"/>
  <c r="K2400" i="20" s="1"/>
  <c r="K2401" i="20" a="1"/>
  <c r="K2401" i="20" s="1"/>
  <c r="K2402" i="20" a="1"/>
  <c r="K2402" i="20" s="1"/>
  <c r="K2403" i="20" a="1"/>
  <c r="K2403" i="20" s="1"/>
  <c r="K2404" i="20" a="1"/>
  <c r="K2404" i="20" s="1"/>
  <c r="K2405" i="20" a="1"/>
  <c r="K2405" i="20" s="1"/>
  <c r="K2406" i="20" a="1"/>
  <c r="K2406" i="20" s="1"/>
  <c r="K2407" i="20" a="1"/>
  <c r="K2407" i="20" s="1"/>
  <c r="K2408" i="20" a="1"/>
  <c r="K2408" i="20" s="1"/>
  <c r="K2409" i="20" a="1"/>
  <c r="K2409" i="20" s="1"/>
  <c r="K2410" i="20" a="1"/>
  <c r="K2410" i="20" s="1"/>
  <c r="K2411" i="20" a="1"/>
  <c r="K2411" i="20" s="1"/>
  <c r="K2412" i="20" a="1"/>
  <c r="K2412" i="20" s="1"/>
  <c r="K2413" i="20" a="1"/>
  <c r="K2413" i="20"/>
  <c r="K2414" i="20" a="1"/>
  <c r="K2414" i="20" s="1"/>
  <c r="K2415" i="20" a="1"/>
  <c r="K2415" i="20" s="1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 s="1"/>
  <c r="K2421" i="20" a="1"/>
  <c r="K2421" i="20" s="1"/>
  <c r="K2422" i="20" a="1"/>
  <c r="K2422" i="20"/>
  <c r="K2423" i="20" a="1"/>
  <c r="K2423" i="20" s="1"/>
  <c r="K2424" i="20" a="1"/>
  <c r="K2424" i="20" s="1"/>
  <c r="K2425" i="20" a="1"/>
  <c r="K2425" i="20" s="1"/>
  <c r="K2426" i="20" a="1"/>
  <c r="K2426" i="20" s="1"/>
  <c r="K2427" i="20" a="1"/>
  <c r="K2427" i="20" s="1"/>
  <c r="K2428" i="20" a="1"/>
  <c r="K2428" i="20" s="1"/>
  <c r="K2429" i="20" a="1"/>
  <c r="K2429" i="20" s="1"/>
  <c r="K2430" i="20" a="1"/>
  <c r="K2430" i="20" s="1"/>
  <c r="K2431" i="20" a="1"/>
  <c r="K2431" i="20" s="1"/>
  <c r="K2432" i="20" a="1"/>
  <c r="K2432" i="20" s="1"/>
  <c r="K2433" i="20" a="1"/>
  <c r="K2433" i="20" s="1"/>
  <c r="K2434" i="20" a="1"/>
  <c r="K2434" i="20" s="1"/>
  <c r="K2435" i="20" a="1"/>
  <c r="K2435" i="20" s="1"/>
  <c r="K2436" i="20" a="1"/>
  <c r="K2436" i="20" s="1"/>
  <c r="K2437" i="20" a="1"/>
  <c r="K2437" i="20" s="1"/>
  <c r="K2438" i="20" a="1"/>
  <c r="K2438" i="20" s="1"/>
  <c r="K2439" i="20" a="1"/>
  <c r="K2439" i="20" s="1"/>
  <c r="K2440" i="20" a="1"/>
  <c r="K2440" i="20" s="1"/>
  <c r="K2441" i="20" a="1"/>
  <c r="K2441" i="20"/>
  <c r="K2442" i="20" a="1"/>
  <c r="K2442" i="20" s="1"/>
  <c r="K2443" i="20" a="1"/>
  <c r="K2443" i="20" s="1"/>
  <c r="K2444" i="20" a="1"/>
  <c r="K2444" i="20" s="1"/>
  <c r="K2445" i="20" a="1"/>
  <c r="K2445" i="20"/>
  <c r="K2446" i="20" a="1"/>
  <c r="K2446" i="20" s="1"/>
  <c r="K2447" i="20" a="1"/>
  <c r="K2447" i="20"/>
  <c r="K2448" i="20" a="1"/>
  <c r="K2448" i="20" s="1"/>
  <c r="K2449" i="20" a="1"/>
  <c r="K2449" i="20" s="1"/>
  <c r="K2450" i="20" a="1"/>
  <c r="K2450" i="20" s="1"/>
  <c r="K2451" i="20" a="1"/>
  <c r="K2451" i="20" s="1"/>
  <c r="K2452" i="20" a="1"/>
  <c r="K2452" i="20" s="1"/>
  <c r="K2453" i="20" a="1"/>
  <c r="K2453" i="20" s="1"/>
  <c r="K2454" i="20" a="1"/>
  <c r="K2454" i="20" s="1"/>
  <c r="K2455" i="20" a="1"/>
  <c r="K2455" i="20" s="1"/>
  <c r="K2456" i="20" a="1"/>
  <c r="K2456" i="20" s="1"/>
  <c r="K2457" i="20" a="1"/>
  <c r="K2457" i="20" s="1"/>
  <c r="K2458" i="20" a="1"/>
  <c r="K2458" i="20" s="1"/>
  <c r="K2459" i="20" a="1"/>
  <c r="K2459" i="20" s="1"/>
  <c r="K2460" i="20" a="1"/>
  <c r="K2460" i="20" s="1"/>
  <c r="K2461" i="20" a="1"/>
  <c r="K2461" i="20"/>
  <c r="K2462" i="20" a="1"/>
  <c r="K2462" i="20" s="1"/>
  <c r="K2463" i="20" a="1"/>
  <c r="K2463" i="20" s="1"/>
  <c r="K2464" i="20" a="1"/>
  <c r="K2464" i="20" s="1"/>
  <c r="K2465" i="20" a="1"/>
  <c r="K2465" i="20" s="1"/>
  <c r="K2466" i="20" a="1"/>
  <c r="K2466" i="20" s="1"/>
  <c r="K2467" i="20" a="1"/>
  <c r="K2467" i="20" s="1"/>
  <c r="K2468" i="20" a="1"/>
  <c r="K2468" i="20" s="1"/>
  <c r="K2469" i="20" a="1"/>
  <c r="K2469" i="20" s="1"/>
  <c r="K2470" i="20" a="1"/>
  <c r="K2470" i="20" s="1"/>
  <c r="K2471" i="20" a="1"/>
  <c r="K2471" i="20" s="1"/>
  <c r="K2472" i="20" a="1"/>
  <c r="K2472" i="20" s="1"/>
  <c r="K2473" i="20" a="1"/>
  <c r="K2473" i="20" s="1"/>
  <c r="K2474" i="20" a="1"/>
  <c r="K2474" i="20" s="1"/>
  <c r="K2475" i="20" a="1"/>
  <c r="K2475" i="20" s="1"/>
  <c r="K2476" i="20" a="1"/>
  <c r="K2476" i="20" s="1"/>
  <c r="K2477" i="20" a="1"/>
  <c r="K2477" i="20"/>
  <c r="K2478" i="20" a="1"/>
  <c r="K2478" i="20" s="1"/>
  <c r="K2479" i="20" a="1"/>
  <c r="K2479" i="20" s="1"/>
  <c r="K2480" i="20" a="1"/>
  <c r="K2480" i="20" s="1"/>
  <c r="K2481" i="20" a="1"/>
  <c r="K2481" i="20" s="1"/>
  <c r="K2482" i="20" a="1"/>
  <c r="K2482" i="20" s="1"/>
  <c r="K2483" i="20" a="1"/>
  <c r="K2483" i="20" s="1"/>
  <c r="K2484" i="20" a="1"/>
  <c r="K2484" i="20" s="1"/>
  <c r="K2485" i="20" a="1"/>
  <c r="K2485" i="20" s="1"/>
  <c r="K2486" i="20" a="1"/>
  <c r="K2486" i="20" s="1"/>
  <c r="K2487" i="20" a="1"/>
  <c r="K2487" i="20" s="1"/>
  <c r="K2488" i="20" a="1"/>
  <c r="K2488" i="20" s="1"/>
  <c r="K2489" i="20" a="1"/>
  <c r="K2489" i="20" s="1"/>
  <c r="K2490" i="20" a="1"/>
  <c r="K2490" i="20" s="1"/>
  <c r="K2491" i="20" a="1"/>
  <c r="K2491" i="20" s="1"/>
  <c r="K2492" i="20" a="1"/>
  <c r="K2492" i="20" s="1"/>
  <c r="K2493" i="20" a="1"/>
  <c r="K2493" i="20" s="1"/>
  <c r="K2494" i="20" a="1"/>
  <c r="K2494" i="20" s="1"/>
  <c r="K2495" i="20" a="1"/>
  <c r="K2495" i="20" s="1"/>
  <c r="K2496" i="20" a="1"/>
  <c r="K2496" i="20" s="1"/>
  <c r="K2497" i="20" a="1"/>
  <c r="K2497" i="20" s="1"/>
  <c r="K2498" i="20" a="1"/>
  <c r="K2498" i="20" s="1"/>
  <c r="K2499" i="20" a="1"/>
  <c r="K2499" i="20" s="1"/>
  <c r="K2500" i="20" a="1"/>
  <c r="K2500" i="20" s="1"/>
  <c r="K2501" i="20" a="1"/>
  <c r="K2501" i="20" s="1"/>
  <c r="K2502" i="20" a="1"/>
  <c r="K2502" i="20" s="1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 s="1"/>
  <c r="K2509" i="20" a="1"/>
  <c r="K2509" i="20" s="1"/>
  <c r="K2510" i="20" a="1"/>
  <c r="K2510" i="20" s="1"/>
  <c r="K2511" i="20" a="1"/>
  <c r="K2511" i="20" s="1"/>
  <c r="K2512" i="20" a="1"/>
  <c r="K2512" i="20" s="1"/>
  <c r="K2513" i="20" a="1"/>
  <c r="K2513" i="20" s="1"/>
  <c r="K2514" i="20" a="1"/>
  <c r="K2514" i="20" s="1"/>
  <c r="K2515" i="20" a="1"/>
  <c r="K2515" i="20" s="1"/>
  <c r="K2516" i="20" a="1"/>
  <c r="K2516" i="20" s="1"/>
  <c r="K2517" i="20" a="1"/>
  <c r="K2517" i="20" s="1"/>
  <c r="K2518" i="20" a="1"/>
  <c r="K2518" i="20" s="1"/>
  <c r="K2519" i="20" a="1"/>
  <c r="K2519" i="20" s="1"/>
  <c r="K2520" i="20" a="1"/>
  <c r="K2520" i="20" s="1"/>
  <c r="K2521" i="20" a="1"/>
  <c r="K2521" i="20" s="1"/>
  <c r="K2522" i="20" a="1"/>
  <c r="K2522" i="20" s="1"/>
  <c r="K2523" i="20" a="1"/>
  <c r="K2523" i="20" s="1"/>
  <c r="K2524" i="20" a="1"/>
  <c r="K2524" i="20" s="1"/>
  <c r="K2525" i="20" a="1"/>
  <c r="K2525" i="20" s="1"/>
  <c r="K2526" i="20" a="1"/>
  <c r="K2526" i="20" s="1"/>
  <c r="K2527" i="20" a="1"/>
  <c r="K2527" i="20"/>
  <c r="K2528" i="20" a="1"/>
  <c r="K2528" i="20" s="1"/>
  <c r="K2529" i="20" a="1"/>
  <c r="K2529" i="20" s="1"/>
  <c r="K2530" i="20" a="1"/>
  <c r="K2530" i="20" s="1"/>
  <c r="K2531" i="20" a="1"/>
  <c r="K2531" i="20" s="1"/>
  <c r="K2532" i="20" a="1"/>
  <c r="K2532" i="20" s="1"/>
  <c r="K2533" i="20" a="1"/>
  <c r="K2533" i="20" s="1"/>
  <c r="K2534" i="20" a="1"/>
  <c r="K2534" i="20"/>
  <c r="K2535" i="20" a="1"/>
  <c r="K2535" i="20" s="1"/>
  <c r="K2536" i="20" a="1"/>
  <c r="K2536" i="20" s="1"/>
  <c r="K2537" i="20" a="1"/>
  <c r="K2537" i="20" s="1"/>
  <c r="K2538" i="20" a="1"/>
  <c r="K2538" i="20" s="1"/>
  <c r="K2539" i="20" a="1"/>
  <c r="K2539" i="20" s="1"/>
  <c r="K2540" i="20" a="1"/>
  <c r="K2540" i="20" s="1"/>
  <c r="K2541" i="20" a="1"/>
  <c r="K2541" i="20"/>
  <c r="K2542" i="20" a="1"/>
  <c r="K2542" i="20" s="1"/>
  <c r="K2543" i="20" a="1"/>
  <c r="K2543" i="20"/>
  <c r="K2544" i="20" a="1"/>
  <c r="K2544" i="20" s="1"/>
  <c r="K2545" i="20" a="1"/>
  <c r="K2545" i="20" s="1"/>
  <c r="K2546" i="20" a="1"/>
  <c r="K2546" i="20" s="1"/>
  <c r="K2547" i="20" a="1"/>
  <c r="K2547" i="20" s="1"/>
  <c r="K2548" i="20" a="1"/>
  <c r="K2548" i="20" s="1"/>
  <c r="K2549" i="20" a="1"/>
  <c r="K2549" i="20" s="1"/>
  <c r="K2550" i="20" a="1"/>
  <c r="K2550" i="20" s="1"/>
  <c r="K2551" i="20" a="1"/>
  <c r="K2551" i="20" s="1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/>
  <c r="K2558" i="20" a="1"/>
  <c r="K2558" i="20" s="1"/>
  <c r="K2559" i="20" a="1"/>
  <c r="K2559" i="20" s="1"/>
  <c r="K2560" i="20" a="1"/>
  <c r="K2560" i="20" s="1"/>
  <c r="K2561" i="20" a="1"/>
  <c r="K2561" i="20" s="1"/>
  <c r="K2562" i="20" a="1"/>
  <c r="K2562" i="20" s="1"/>
  <c r="K2563" i="20" a="1"/>
  <c r="K2563" i="20" s="1"/>
  <c r="K2564" i="20" a="1"/>
  <c r="K2564" i="20" s="1"/>
  <c r="K2565" i="20" a="1"/>
  <c r="K2565" i="20" s="1"/>
  <c r="K2566" i="20" a="1"/>
  <c r="K2566" i="20" s="1"/>
  <c r="K2567" i="20" a="1"/>
  <c r="K2567" i="20" s="1"/>
  <c r="K2568" i="20" a="1"/>
  <c r="K2568" i="20" s="1"/>
  <c r="K2569" i="20" a="1"/>
  <c r="K2569" i="20" s="1"/>
  <c r="K2570" i="20" a="1"/>
  <c r="K2570" i="20"/>
  <c r="K2571" i="20" a="1"/>
  <c r="K2571" i="20" s="1"/>
  <c r="K2572" i="20" a="1"/>
  <c r="K2572" i="20" s="1"/>
  <c r="K2573" i="20" a="1"/>
  <c r="K2573" i="20" s="1"/>
  <c r="K2574" i="20" a="1"/>
  <c r="K2574" i="20"/>
  <c r="K2575" i="20" a="1"/>
  <c r="K2575" i="20"/>
  <c r="K2576" i="20" a="1"/>
  <c r="K2576" i="20" s="1"/>
  <c r="K2577" i="20" a="1"/>
  <c r="K2577" i="20" s="1"/>
  <c r="K2578" i="20" a="1"/>
  <c r="K2578" i="20" s="1"/>
  <c r="K2579" i="20" a="1"/>
  <c r="K2579" i="20" s="1"/>
  <c r="K2580" i="20" a="1"/>
  <c r="K2580" i="20" s="1"/>
  <c r="K2581" i="20" a="1"/>
  <c r="K2581" i="20" s="1"/>
  <c r="K2582" i="20" a="1"/>
  <c r="K2582" i="20" s="1"/>
  <c r="K2583" i="20" a="1"/>
  <c r="K2583" i="20" s="1"/>
  <c r="K2584" i="20" a="1"/>
  <c r="K2584" i="20" s="1"/>
  <c r="K2585" i="20" a="1"/>
  <c r="K2585" i="20" s="1"/>
  <c r="K2586" i="20" a="1"/>
  <c r="K2586" i="20" s="1"/>
  <c r="K2587" i="20" a="1"/>
  <c r="K2587" i="20"/>
  <c r="K2588" i="20" a="1"/>
  <c r="K2588" i="20" s="1"/>
  <c r="K2589" i="20" a="1"/>
  <c r="K2589" i="20" s="1"/>
  <c r="K2590" i="20" a="1"/>
  <c r="K2590" i="20" s="1"/>
  <c r="K2591" i="20" a="1"/>
  <c r="K2591" i="20"/>
  <c r="K2592" i="20" a="1"/>
  <c r="K2592" i="20" s="1"/>
  <c r="K2593" i="20" a="1"/>
  <c r="K2593" i="20" s="1"/>
  <c r="K2594" i="20" a="1"/>
  <c r="K2594" i="20" s="1"/>
  <c r="K2595" i="20" a="1"/>
  <c r="K2595" i="20" s="1"/>
  <c r="K2596" i="20" a="1"/>
  <c r="K2596" i="20" s="1"/>
  <c r="K2597" i="20" a="1"/>
  <c r="K2597" i="20" s="1"/>
  <c r="K2598" i="20" a="1"/>
  <c r="K2598" i="20" s="1"/>
  <c r="K2599" i="20" a="1"/>
  <c r="K2599" i="20" s="1"/>
  <c r="K2600" i="20" a="1"/>
  <c r="K2600" i="20"/>
  <c r="K2601" i="20" a="1"/>
  <c r="K2601" i="20" s="1"/>
  <c r="K2602" i="20" a="1"/>
  <c r="K2602" i="20" s="1"/>
  <c r="K2603" i="20" a="1"/>
  <c r="K2603" i="20" s="1"/>
  <c r="K2604" i="20" a="1"/>
  <c r="K2604" i="20" s="1"/>
  <c r="K2605" i="20" a="1"/>
  <c r="K2605" i="20" s="1"/>
  <c r="K2606" i="20" a="1"/>
  <c r="K2606" i="20" s="1"/>
  <c r="K2607" i="20" a="1"/>
  <c r="K2607" i="20" s="1"/>
  <c r="K2608" i="20" a="1"/>
  <c r="K2608" i="20" s="1"/>
  <c r="K2609" i="20" a="1"/>
  <c r="K2609" i="20" s="1"/>
  <c r="K2610" i="20" a="1"/>
  <c r="K2610" i="20" s="1"/>
  <c r="K2611" i="20" a="1"/>
  <c r="K2611" i="20"/>
  <c r="K2612" i="20" a="1"/>
  <c r="K2612" i="20" s="1"/>
  <c r="K2613" i="20" a="1"/>
  <c r="K2613" i="20" s="1"/>
  <c r="K2614" i="20" a="1"/>
  <c r="K2614" i="20"/>
  <c r="K2615" i="20" a="1"/>
  <c r="K2615" i="20" s="1"/>
  <c r="K2616" i="20" a="1"/>
  <c r="K2616" i="20" s="1"/>
  <c r="K2617" i="20" a="1"/>
  <c r="K2617" i="20" s="1"/>
  <c r="K2618" i="20" a="1"/>
  <c r="K2618" i="20" s="1"/>
  <c r="K2619" i="20" a="1"/>
  <c r="K2619" i="20" s="1"/>
  <c r="K2620" i="20" a="1"/>
  <c r="K2620" i="20"/>
  <c r="K2621" i="20" a="1"/>
  <c r="K2621" i="20" s="1"/>
  <c r="K2622" i="20" a="1"/>
  <c r="K2622" i="20" s="1"/>
  <c r="K2623" i="20" a="1"/>
  <c r="K2623" i="20"/>
  <c r="K2624" i="20" a="1"/>
  <c r="K2624" i="20" s="1"/>
  <c r="K2625" i="20" a="1"/>
  <c r="K2625" i="20" s="1"/>
  <c r="K2626" i="20" a="1"/>
  <c r="K2626" i="20" s="1"/>
  <c r="K2627" i="20" a="1"/>
  <c r="K2627" i="20" s="1"/>
  <c r="K2628" i="20" a="1"/>
  <c r="K2628" i="20" s="1"/>
  <c r="K2629" i="20" a="1"/>
  <c r="K2629" i="20" s="1"/>
  <c r="K2630" i="20" a="1"/>
  <c r="K2630" i="20" s="1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 s="1"/>
  <c r="K2638" i="20" a="1"/>
  <c r="K2638" i="20" s="1"/>
  <c r="K2639" i="20" a="1"/>
  <c r="K2639" i="20" s="1"/>
  <c r="K2640" i="20" a="1"/>
  <c r="K2640" i="20" s="1"/>
  <c r="K2641" i="20" a="1"/>
  <c r="K2641" i="20" s="1"/>
  <c r="K2642" i="20" a="1"/>
  <c r="K2642" i="20"/>
  <c r="K2643" i="20" a="1"/>
  <c r="K2643" i="20" s="1"/>
  <c r="K2644" i="20" a="1"/>
  <c r="K2644" i="20" s="1"/>
  <c r="K2645" i="20" a="1"/>
  <c r="K2645" i="20" s="1"/>
  <c r="K2646" i="20" a="1"/>
  <c r="K2646" i="20" s="1"/>
  <c r="K2647" i="20" a="1"/>
  <c r="K2647" i="20" s="1"/>
  <c r="K2648" i="20" a="1"/>
  <c r="K2648" i="20" s="1"/>
  <c r="K2649" i="20" a="1"/>
  <c r="K2649" i="20" s="1"/>
  <c r="K2650" i="20" a="1"/>
  <c r="K2650" i="20" s="1"/>
  <c r="K2651" i="20" a="1"/>
  <c r="K2651" i="20" s="1"/>
  <c r="L2" i="20" a="1"/>
  <c r="L2" i="20"/>
  <c r="L3" i="20" a="1"/>
  <c r="L3" i="20" s="1"/>
  <c r="L4" i="20" a="1"/>
  <c r="L4" i="20" s="1"/>
  <c r="L5" i="20" a="1"/>
  <c r="L5" i="20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/>
  <c r="L67" i="20" a="1"/>
  <c r="L67" i="20" s="1"/>
  <c r="L68" i="20" a="1"/>
  <c r="L68" i="20" s="1"/>
  <c r="L69" i="20" a="1"/>
  <c r="L69" i="20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/>
  <c r="L111" i="20" a="1"/>
  <c r="L111" i="20" s="1"/>
  <c r="L112" i="20" a="1"/>
  <c r="L112" i="20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/>
  <c r="L131" i="20" a="1"/>
  <c r="L131" i="20" s="1"/>
  <c r="L132" i="20" a="1"/>
  <c r="L132" i="20" s="1"/>
  <c r="L133" i="20" a="1"/>
  <c r="L133" i="20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/>
  <c r="L166" i="20" a="1"/>
  <c r="L166" i="20" s="1"/>
  <c r="L167" i="20" a="1"/>
  <c r="L167" i="20" s="1"/>
  <c r="L168" i="20" a="1"/>
  <c r="L168" i="20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/>
  <c r="L189" i="20" a="1"/>
  <c r="L189" i="20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 s="1"/>
  <c r="L323" i="20" a="1"/>
  <c r="L323" i="20" s="1"/>
  <c r="L324" i="20" a="1"/>
  <c r="L324" i="20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/>
  <c r="L334" i="20" a="1"/>
  <c r="L334" i="20" s="1"/>
  <c r="L335" i="20" a="1"/>
  <c r="L335" i="20" s="1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 s="1"/>
  <c r="L381" i="20" a="1"/>
  <c r="L381" i="20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/>
  <c r="L398" i="20" a="1"/>
  <c r="L398" i="20" s="1"/>
  <c r="L399" i="20" a="1"/>
  <c r="L399" i="20" s="1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 s="1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/>
  <c r="L414" i="20" a="1"/>
  <c r="L414" i="20" s="1"/>
  <c r="L415" i="20" a="1"/>
  <c r="L415" i="20" s="1"/>
  <c r="L416" i="20" a="1"/>
  <c r="L416" i="20" s="1"/>
  <c r="L417" i="20" a="1"/>
  <c r="L417" i="20" s="1"/>
  <c r="L418" i="20" a="1"/>
  <c r="L418" i="20" s="1"/>
  <c r="L419" i="20" a="1"/>
  <c r="L419" i="20" s="1"/>
  <c r="L420" i="20" a="1"/>
  <c r="L420" i="20" s="1"/>
  <c r="L421" i="20" a="1"/>
  <c r="L421" i="20" s="1"/>
  <c r="L422" i="20" a="1"/>
  <c r="L422" i="20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 s="1"/>
  <c r="L437" i="20" a="1"/>
  <c r="L437" i="20" s="1"/>
  <c r="L438" i="20" a="1"/>
  <c r="L438" i="20" s="1"/>
  <c r="L439" i="20" a="1"/>
  <c r="L439" i="20" s="1"/>
  <c r="L440" i="20" a="1"/>
  <c r="L440" i="20" s="1"/>
  <c r="L441" i="20" a="1"/>
  <c r="L441" i="20" s="1"/>
  <c r="L442" i="20" a="1"/>
  <c r="L442" i="20" s="1"/>
  <c r="L443" i="20" a="1"/>
  <c r="L443" i="20" s="1"/>
  <c r="L444" i="20" a="1"/>
  <c r="L444" i="20" s="1"/>
  <c r="L445" i="20" a="1"/>
  <c r="L445" i="20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/>
  <c r="L453" i="20" a="1"/>
  <c r="L453" i="20" s="1"/>
  <c r="L454" i="20" a="1"/>
  <c r="L454" i="20"/>
  <c r="L455" i="20" a="1"/>
  <c r="L455" i="20" s="1"/>
  <c r="L456" i="20" a="1"/>
  <c r="L456" i="20" s="1"/>
  <c r="L457" i="20" a="1"/>
  <c r="L457" i="20" s="1"/>
  <c r="L458" i="20" a="1"/>
  <c r="L458" i="20" s="1"/>
  <c r="L459" i="20" a="1"/>
  <c r="L459" i="20" s="1"/>
  <c r="L460" i="20" a="1"/>
  <c r="L460" i="20" s="1"/>
  <c r="L461" i="20" a="1"/>
  <c r="L461" i="20"/>
  <c r="L462" i="20" a="1"/>
  <c r="L462" i="20" s="1"/>
  <c r="L463" i="20" a="1"/>
  <c r="L463" i="20" s="1"/>
  <c r="L464" i="20" a="1"/>
  <c r="L464" i="20" s="1"/>
  <c r="L465" i="20" a="1"/>
  <c r="L465" i="20" s="1"/>
  <c r="L466" i="20" a="1"/>
  <c r="L466" i="20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/>
  <c r="L490" i="20" a="1"/>
  <c r="L490" i="20" s="1"/>
  <c r="L491" i="20" a="1"/>
  <c r="L491" i="20" s="1"/>
  <c r="L492" i="20" a="1"/>
  <c r="L492" i="20" s="1"/>
  <c r="L493" i="20" a="1"/>
  <c r="L493" i="20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 s="1"/>
  <c r="L504" i="20" a="1"/>
  <c r="L504" i="20" s="1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/>
  <c r="L517" i="20" a="1"/>
  <c r="L517" i="20" s="1"/>
  <c r="L518" i="20" a="1"/>
  <c r="L518" i="20" s="1"/>
  <c r="L519" i="20" a="1"/>
  <c r="L519" i="20" s="1"/>
  <c r="L520" i="20" a="1"/>
  <c r="L520" i="20" s="1"/>
  <c r="L521" i="20" a="1"/>
  <c r="L521" i="20"/>
  <c r="L522" i="20" a="1"/>
  <c r="L522" i="20" s="1"/>
  <c r="L523" i="20" a="1"/>
  <c r="L523" i="20" s="1"/>
  <c r="L524" i="20" a="1"/>
  <c r="L524" i="20" s="1"/>
  <c r="L525" i="20" a="1"/>
  <c r="L525" i="20"/>
  <c r="L526" i="20" a="1"/>
  <c r="L526" i="20" s="1"/>
  <c r="L527" i="20" a="1"/>
  <c r="L527" i="20" s="1"/>
  <c r="L528" i="20" a="1"/>
  <c r="L528" i="20" s="1"/>
  <c r="L529" i="20" a="1"/>
  <c r="L529" i="20" s="1"/>
  <c r="L530" i="20" a="1"/>
  <c r="L530" i="20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 s="1"/>
  <c r="L536" i="20" a="1"/>
  <c r="L536" i="20" s="1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 s="1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/>
  <c r="L549" i="20" a="1"/>
  <c r="L549" i="20" s="1"/>
  <c r="L550" i="20" a="1"/>
  <c r="L550" i="20" s="1"/>
  <c r="L551" i="20" a="1"/>
  <c r="L551" i="20" s="1"/>
  <c r="L552" i="20" a="1"/>
  <c r="L552" i="20" s="1"/>
  <c r="L553" i="20" a="1"/>
  <c r="L553" i="20"/>
  <c r="L554" i="20" a="1"/>
  <c r="L554" i="20" s="1"/>
  <c r="L555" i="20" a="1"/>
  <c r="L555" i="20" s="1"/>
  <c r="L556" i="20" a="1"/>
  <c r="L556" i="20" s="1"/>
  <c r="L557" i="20" a="1"/>
  <c r="L557" i="20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 s="1"/>
  <c r="L568" i="20" a="1"/>
  <c r="L568" i="20" s="1"/>
  <c r="L569" i="20" a="1"/>
  <c r="L569" i="20" s="1"/>
  <c r="L570" i="20" a="1"/>
  <c r="L570" i="20" s="1"/>
  <c r="L571" i="20" a="1"/>
  <c r="L571" i="20" s="1"/>
  <c r="L572" i="20" a="1"/>
  <c r="L572" i="20" s="1"/>
  <c r="L573" i="20" a="1"/>
  <c r="L573" i="20" s="1"/>
  <c r="L574" i="20" a="1"/>
  <c r="L574" i="20" s="1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/>
  <c r="L586" i="20" a="1"/>
  <c r="L586" i="20" s="1"/>
  <c r="L587" i="20" a="1"/>
  <c r="L587" i="20" s="1"/>
  <c r="L588" i="20" a="1"/>
  <c r="L588" i="20" s="1"/>
  <c r="L589" i="20" a="1"/>
  <c r="L589" i="20"/>
  <c r="L590" i="20" a="1"/>
  <c r="L590" i="20" s="1"/>
  <c r="L591" i="20" a="1"/>
  <c r="L591" i="20" s="1"/>
  <c r="L592" i="20" a="1"/>
  <c r="L592" i="20" s="1"/>
  <c r="L593" i="20" a="1"/>
  <c r="L593" i="20" s="1"/>
  <c r="L594" i="20" a="1"/>
  <c r="L594" i="20"/>
  <c r="L595" i="20" a="1"/>
  <c r="L595" i="20" s="1"/>
  <c r="L596" i="20" a="1"/>
  <c r="L596" i="20" s="1"/>
  <c r="L597" i="20" a="1"/>
  <c r="L597" i="20" s="1"/>
  <c r="L598" i="20" a="1"/>
  <c r="L598" i="20" s="1"/>
  <c r="L599" i="20" a="1"/>
  <c r="L599" i="20" s="1"/>
  <c r="L600" i="20" a="1"/>
  <c r="L600" i="20" s="1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 s="1"/>
  <c r="L612" i="20" a="1"/>
  <c r="L612" i="20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/>
  <c r="L622" i="20" a="1"/>
  <c r="L622" i="20" s="1"/>
  <c r="L623" i="20" a="1"/>
  <c r="L623" i="20" s="1"/>
  <c r="L624" i="20" a="1"/>
  <c r="L624" i="20" s="1"/>
  <c r="L625" i="20" a="1"/>
  <c r="L625" i="20" s="1"/>
  <c r="L626" i="20" a="1"/>
  <c r="L626" i="20" s="1"/>
  <c r="L627" i="20" a="1"/>
  <c r="L627" i="20" s="1"/>
  <c r="L628" i="20" a="1"/>
  <c r="L628" i="20"/>
  <c r="L629" i="20" a="1"/>
  <c r="L629" i="20" s="1"/>
  <c r="L630" i="20" a="1"/>
  <c r="L630" i="20"/>
  <c r="L631" i="20" a="1"/>
  <c r="L631" i="20" s="1"/>
  <c r="L632" i="20" a="1"/>
  <c r="L632" i="20" s="1"/>
  <c r="L633" i="20" a="1"/>
  <c r="L633" i="20" s="1"/>
  <c r="L634" i="20" a="1"/>
  <c r="L634" i="20" s="1"/>
  <c r="L635" i="20" a="1"/>
  <c r="L635" i="20" s="1"/>
  <c r="L636" i="20" a="1"/>
  <c r="L636" i="20" s="1"/>
  <c r="L637" i="20" a="1"/>
  <c r="L637" i="20"/>
  <c r="L638" i="20" a="1"/>
  <c r="L638" i="20" s="1"/>
  <c r="L639" i="20" a="1"/>
  <c r="L639" i="20" s="1"/>
  <c r="L640" i="20" a="1"/>
  <c r="L640" i="20"/>
  <c r="L641" i="20" a="1"/>
  <c r="L641" i="20" s="1"/>
  <c r="L642" i="20" a="1"/>
  <c r="L642" i="20" s="1"/>
  <c r="L643" i="20" a="1"/>
  <c r="L643" i="20" s="1"/>
  <c r="L644" i="20" a="1"/>
  <c r="L644" i="20"/>
  <c r="L645" i="20" a="1"/>
  <c r="L645" i="20" s="1"/>
  <c r="L646" i="20" a="1"/>
  <c r="L646" i="20"/>
  <c r="L647" i="20" a="1"/>
  <c r="L647" i="20" s="1"/>
  <c r="L648" i="20" a="1"/>
  <c r="L648" i="20" s="1"/>
  <c r="L649" i="20" a="1"/>
  <c r="L649" i="20"/>
  <c r="L650" i="20" a="1"/>
  <c r="L650" i="20" s="1"/>
  <c r="L651" i="20" a="1"/>
  <c r="L651" i="20" s="1"/>
  <c r="L652" i="20" a="1"/>
  <c r="L652" i="20" s="1"/>
  <c r="L653" i="20" a="1"/>
  <c r="L653" i="20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 s="1"/>
  <c r="L661" i="20" a="1"/>
  <c r="L661" i="20" s="1"/>
  <c r="L662" i="20" a="1"/>
  <c r="L662" i="20"/>
  <c r="L663" i="20" a="1"/>
  <c r="L663" i="20" s="1"/>
  <c r="L664" i="20" a="1"/>
  <c r="L664" i="20" s="1"/>
  <c r="L665" i="20" a="1"/>
  <c r="L665" i="20" s="1"/>
  <c r="L666" i="20" a="1"/>
  <c r="L666" i="20" s="1"/>
  <c r="L667" i="20" a="1"/>
  <c r="L667" i="20" s="1"/>
  <c r="L668" i="20" a="1"/>
  <c r="L668" i="20" s="1"/>
  <c r="L669" i="20" a="1"/>
  <c r="L669" i="20"/>
  <c r="L670" i="20" a="1"/>
  <c r="L670" i="20" s="1"/>
  <c r="L671" i="20" a="1"/>
  <c r="L671" i="20" s="1"/>
  <c r="L672" i="20" a="1"/>
  <c r="L672" i="20"/>
  <c r="L673" i="20" a="1"/>
  <c r="L673" i="20" s="1"/>
  <c r="L674" i="20" a="1"/>
  <c r="L674" i="20" s="1"/>
  <c r="L675" i="20" a="1"/>
  <c r="L675" i="20" s="1"/>
  <c r="L676" i="20" a="1"/>
  <c r="L676" i="20" s="1"/>
  <c r="L677" i="20" a="1"/>
  <c r="L677" i="20" s="1"/>
  <c r="L678" i="20" a="1"/>
  <c r="L678" i="20"/>
  <c r="L679" i="20" a="1"/>
  <c r="L679" i="20" s="1"/>
  <c r="L680" i="20" a="1"/>
  <c r="L680" i="20" s="1"/>
  <c r="L681" i="20" a="1"/>
  <c r="L681" i="20"/>
  <c r="L682" i="20" a="1"/>
  <c r="L682" i="20" s="1"/>
  <c r="L683" i="20" a="1"/>
  <c r="L683" i="20" s="1"/>
  <c r="L684" i="20" a="1"/>
  <c r="L684" i="20" s="1"/>
  <c r="L685" i="20" a="1"/>
  <c r="L685" i="20" s="1"/>
  <c r="L686" i="20" a="1"/>
  <c r="L686" i="20" s="1"/>
  <c r="L687" i="20" a="1"/>
  <c r="L687" i="20" s="1"/>
  <c r="L688" i="20" a="1"/>
  <c r="L688" i="20" s="1"/>
  <c r="L689" i="20" a="1"/>
  <c r="L689" i="20" s="1"/>
  <c r="L690" i="20" a="1"/>
  <c r="L690" i="20"/>
  <c r="L691" i="20" a="1"/>
  <c r="L691" i="20" s="1"/>
  <c r="L692" i="20" a="1"/>
  <c r="L692" i="20" s="1"/>
  <c r="L693" i="20" a="1"/>
  <c r="L693" i="20" s="1"/>
  <c r="L694" i="20" a="1"/>
  <c r="L694" i="20" s="1"/>
  <c r="L695" i="20" a="1"/>
  <c r="L695" i="20" s="1"/>
  <c r="L696" i="20" a="1"/>
  <c r="L696" i="20" s="1"/>
  <c r="L697" i="20" a="1"/>
  <c r="L697" i="20" s="1"/>
  <c r="L698" i="20" a="1"/>
  <c r="L698" i="20" s="1"/>
  <c r="L699" i="20" a="1"/>
  <c r="L699" i="20" s="1"/>
  <c r="L700" i="20" a="1"/>
  <c r="L700" i="20" s="1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 s="1"/>
  <c r="L706" i="20" a="1"/>
  <c r="L706" i="20" s="1"/>
  <c r="L707" i="20" a="1"/>
  <c r="L707" i="20" s="1"/>
  <c r="L708" i="20" a="1"/>
  <c r="L708" i="20" s="1"/>
  <c r="L709" i="20" a="1"/>
  <c r="L709" i="20" s="1"/>
  <c r="L710" i="20" a="1"/>
  <c r="L710" i="20" s="1"/>
  <c r="L711" i="20" a="1"/>
  <c r="L711" i="20" s="1"/>
  <c r="L712" i="20" a="1"/>
  <c r="L712" i="20" s="1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/>
  <c r="L723" i="20" a="1"/>
  <c r="L723" i="20" s="1"/>
  <c r="L724" i="20" a="1"/>
  <c r="L724" i="20"/>
  <c r="L725" i="20" a="1"/>
  <c r="L725" i="20" s="1"/>
  <c r="L726" i="20" a="1"/>
  <c r="L726" i="20" s="1"/>
  <c r="L727" i="20" a="1"/>
  <c r="L727" i="20" s="1"/>
  <c r="L728" i="20" a="1"/>
  <c r="L728" i="20" s="1"/>
  <c r="L729" i="20" a="1"/>
  <c r="L729" i="20" s="1"/>
  <c r="L730" i="20" a="1"/>
  <c r="L730" i="20" s="1"/>
  <c r="L731" i="20" a="1"/>
  <c r="L731" i="20" s="1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 s="1"/>
  <c r="L739" i="20" a="1"/>
  <c r="L739" i="20" s="1"/>
  <c r="L740" i="20" a="1"/>
  <c r="L740" i="20"/>
  <c r="L741" i="20" a="1"/>
  <c r="L741" i="20" s="1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 s="1"/>
  <c r="L749" i="20" a="1"/>
  <c r="L749" i="20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 s="1"/>
  <c r="L756" i="20" a="1"/>
  <c r="L756" i="20"/>
  <c r="L757" i="20" a="1"/>
  <c r="L757" i="20" s="1"/>
  <c r="L758" i="20" a="1"/>
  <c r="L758" i="20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 s="1"/>
  <c r="L764" i="20" a="1"/>
  <c r="L764" i="20" s="1"/>
  <c r="L765" i="20" a="1"/>
  <c r="L765" i="20"/>
  <c r="L766" i="20" a="1"/>
  <c r="L766" i="20" s="1"/>
  <c r="L767" i="20" a="1"/>
  <c r="L767" i="20" s="1"/>
  <c r="L768" i="20" a="1"/>
  <c r="L768" i="20"/>
  <c r="L769" i="20" a="1"/>
  <c r="L769" i="20" s="1"/>
  <c r="L770" i="20" a="1"/>
  <c r="L770" i="20" s="1"/>
  <c r="L771" i="20" a="1"/>
  <c r="L771" i="20" s="1"/>
  <c r="L772" i="20" a="1"/>
  <c r="L772" i="20"/>
  <c r="L773" i="20" a="1"/>
  <c r="L773" i="20" s="1"/>
  <c r="L774" i="20" a="1"/>
  <c r="L774" i="20"/>
  <c r="L775" i="20" a="1"/>
  <c r="L775" i="20" s="1"/>
  <c r="L776" i="20" a="1"/>
  <c r="L776" i="20" s="1"/>
  <c r="L777" i="20" a="1"/>
  <c r="L777" i="20"/>
  <c r="L778" i="20" a="1"/>
  <c r="L778" i="20" s="1"/>
  <c r="L779" i="20" a="1"/>
  <c r="L779" i="20" s="1"/>
  <c r="L780" i="20" a="1"/>
  <c r="L780" i="20" s="1"/>
  <c r="L781" i="20" a="1"/>
  <c r="L781" i="20"/>
  <c r="L782" i="20" a="1"/>
  <c r="L782" i="20" s="1"/>
  <c r="L783" i="20" a="1"/>
  <c r="L783" i="20" s="1"/>
  <c r="L784" i="20" a="1"/>
  <c r="L784" i="20" s="1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/>
  <c r="L791" i="20" a="1"/>
  <c r="L791" i="20" s="1"/>
  <c r="L792" i="20" a="1"/>
  <c r="L792" i="20" s="1"/>
  <c r="L793" i="20" a="1"/>
  <c r="L793" i="20" s="1"/>
  <c r="L794" i="20" a="1"/>
  <c r="L794" i="20" s="1"/>
  <c r="L795" i="20" a="1"/>
  <c r="L795" i="20" s="1"/>
  <c r="L796" i="20" a="1"/>
  <c r="L796" i="20" s="1"/>
  <c r="L797" i="20" a="1"/>
  <c r="L797" i="20"/>
  <c r="L798" i="20" a="1"/>
  <c r="L798" i="20" s="1"/>
  <c r="L799" i="20" a="1"/>
  <c r="L799" i="20" s="1"/>
  <c r="L800" i="20" a="1"/>
  <c r="L800" i="20"/>
  <c r="L801" i="20" a="1"/>
  <c r="L801" i="20" s="1"/>
  <c r="L802" i="20" a="1"/>
  <c r="L802" i="20" s="1"/>
  <c r="L803" i="20" a="1"/>
  <c r="L803" i="20" s="1"/>
  <c r="L804" i="20" a="1"/>
  <c r="L804" i="20" s="1"/>
  <c r="L805" i="20" a="1"/>
  <c r="L805" i="20" s="1"/>
  <c r="L806" i="20" a="1"/>
  <c r="L806" i="20"/>
  <c r="L807" i="20" a="1"/>
  <c r="L807" i="20" s="1"/>
  <c r="L808" i="20" a="1"/>
  <c r="L808" i="20" s="1"/>
  <c r="L809" i="20" a="1"/>
  <c r="L809" i="20"/>
  <c r="L810" i="20" a="1"/>
  <c r="L810" i="20" s="1"/>
  <c r="L811" i="20" a="1"/>
  <c r="L811" i="20" s="1"/>
  <c r="L812" i="20" a="1"/>
  <c r="L812" i="20" s="1"/>
  <c r="L813" i="20" a="1"/>
  <c r="L813" i="20" s="1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/>
  <c r="L819" i="20" a="1"/>
  <c r="L819" i="20" s="1"/>
  <c r="L820" i="20" a="1"/>
  <c r="L820" i="20" s="1"/>
  <c r="L821" i="20" a="1"/>
  <c r="L821" i="20" s="1"/>
  <c r="L822" i="20" a="1"/>
  <c r="L822" i="20" s="1"/>
  <c r="L823" i="20" a="1"/>
  <c r="L823" i="20" s="1"/>
  <c r="L824" i="20" a="1"/>
  <c r="L824" i="20" s="1"/>
  <c r="L825" i="20" a="1"/>
  <c r="L825" i="20" s="1"/>
  <c r="L826" i="20" a="1"/>
  <c r="L826" i="20" s="1"/>
  <c r="L827" i="20" a="1"/>
  <c r="L827" i="20" s="1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 s="1"/>
  <c r="L833" i="20" a="1"/>
  <c r="L833" i="20" s="1"/>
  <c r="L834" i="20" a="1"/>
  <c r="L834" i="20" s="1"/>
  <c r="L835" i="20" a="1"/>
  <c r="L835" i="20" s="1"/>
  <c r="L836" i="20" a="1"/>
  <c r="L836" i="20" s="1"/>
  <c r="L837" i="20" a="1"/>
  <c r="L837" i="20" s="1"/>
  <c r="L838" i="20" a="1"/>
  <c r="L838" i="20" s="1"/>
  <c r="L839" i="20" a="1"/>
  <c r="L839" i="20" s="1"/>
  <c r="L840" i="20" a="1"/>
  <c r="L840" i="20" s="1"/>
  <c r="L841" i="20" a="1"/>
  <c r="L841" i="20" s="1"/>
  <c r="L842" i="20" a="1"/>
  <c r="L842" i="20" s="1"/>
  <c r="L843" i="20" a="1"/>
  <c r="L843" i="20" s="1"/>
  <c r="L844" i="20" a="1"/>
  <c r="L844" i="20" s="1"/>
  <c r="L845" i="20" a="1"/>
  <c r="L845" i="20" s="1"/>
  <c r="L846" i="20" a="1"/>
  <c r="L846" i="20" s="1"/>
  <c r="L847" i="20" a="1"/>
  <c r="L847" i="20" s="1"/>
  <c r="L848" i="20" a="1"/>
  <c r="L848" i="20" s="1"/>
  <c r="L849" i="20" a="1"/>
  <c r="L849" i="20" s="1"/>
  <c r="L850" i="20" a="1"/>
  <c r="L850" i="20" s="1"/>
  <c r="L851" i="20" a="1"/>
  <c r="L851" i="20" s="1"/>
  <c r="L852" i="20" a="1"/>
  <c r="L852" i="20"/>
  <c r="L853" i="20" a="1"/>
  <c r="L853" i="20" s="1"/>
  <c r="L854" i="20" a="1"/>
  <c r="L854" i="20"/>
  <c r="L855" i="20" a="1"/>
  <c r="L855" i="20" s="1"/>
  <c r="L856" i="20" a="1"/>
  <c r="L856" i="20" s="1"/>
  <c r="L857" i="20" a="1"/>
  <c r="L857" i="20"/>
  <c r="L858" i="20" a="1"/>
  <c r="L858" i="20" s="1"/>
  <c r="L859" i="20" a="1"/>
  <c r="L859" i="20" s="1"/>
  <c r="L860" i="20" a="1"/>
  <c r="L860" i="20" s="1"/>
  <c r="L861" i="20" a="1"/>
  <c r="L861" i="20"/>
  <c r="L862" i="20" a="1"/>
  <c r="L862" i="20" s="1"/>
  <c r="L863" i="20" a="1"/>
  <c r="L863" i="20" s="1"/>
  <c r="L864" i="20" a="1"/>
  <c r="L864" i="20"/>
  <c r="L865" i="20" a="1"/>
  <c r="L865" i="20" s="1"/>
  <c r="L866" i="20" a="1"/>
  <c r="L866" i="20"/>
  <c r="L867" i="20" a="1"/>
  <c r="L867" i="20" s="1"/>
  <c r="L868" i="20" a="1"/>
  <c r="L868" i="20"/>
  <c r="L869" i="20" a="1"/>
  <c r="L869" i="20" s="1"/>
  <c r="L870" i="20" a="1"/>
  <c r="L870" i="20" s="1"/>
  <c r="L871" i="20" a="1"/>
  <c r="L871" i="20" s="1"/>
  <c r="L872" i="20" a="1"/>
  <c r="L872" i="20" s="1"/>
  <c r="L873" i="20" a="1"/>
  <c r="L873" i="20" s="1"/>
  <c r="L874" i="20" a="1"/>
  <c r="L874" i="20" s="1"/>
  <c r="L875" i="20" a="1"/>
  <c r="L875" i="20" s="1"/>
  <c r="L876" i="20" a="1"/>
  <c r="L876" i="20" s="1"/>
  <c r="L877" i="20" a="1"/>
  <c r="L877" i="20"/>
  <c r="L878" i="20" a="1"/>
  <c r="L878" i="20" s="1"/>
  <c r="L879" i="20" a="1"/>
  <c r="L879" i="20" s="1"/>
  <c r="L880" i="20" a="1"/>
  <c r="L880" i="20"/>
  <c r="L881" i="20" a="1"/>
  <c r="L881" i="20" s="1"/>
  <c r="L882" i="20" a="1"/>
  <c r="L882" i="20" s="1"/>
  <c r="L883" i="20" a="1"/>
  <c r="L883" i="20" s="1"/>
  <c r="L884" i="20" a="1"/>
  <c r="L884" i="20" s="1"/>
  <c r="L885" i="20" a="1"/>
  <c r="L885" i="20" s="1"/>
  <c r="L886" i="20" a="1"/>
  <c r="L886" i="20"/>
  <c r="L887" i="20" a="1"/>
  <c r="L887" i="20" s="1"/>
  <c r="L888" i="20" a="1"/>
  <c r="L888" i="20" s="1"/>
  <c r="L889" i="20" a="1"/>
  <c r="L889" i="20"/>
  <c r="L890" i="20" a="1"/>
  <c r="L890" i="20" s="1"/>
  <c r="L891" i="20" a="1"/>
  <c r="L891" i="20" s="1"/>
  <c r="L892" i="20" a="1"/>
  <c r="L892" i="20" s="1"/>
  <c r="L893" i="20" a="1"/>
  <c r="L893" i="20" s="1"/>
  <c r="L894" i="20" a="1"/>
  <c r="L894" i="20" s="1"/>
  <c r="L895" i="20" a="1"/>
  <c r="L895" i="20" s="1"/>
  <c r="L896" i="20" a="1"/>
  <c r="L896" i="20"/>
  <c r="L897" i="20" a="1"/>
  <c r="L897" i="20" s="1"/>
  <c r="L898" i="20" a="1"/>
  <c r="L898" i="20"/>
  <c r="L899" i="20" a="1"/>
  <c r="L899" i="20" s="1"/>
  <c r="L900" i="20" a="1"/>
  <c r="L900" i="20"/>
  <c r="L901" i="20" a="1"/>
  <c r="L901" i="20" s="1"/>
  <c r="L902" i="20" a="1"/>
  <c r="L902" i="20" s="1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 s="1"/>
  <c r="L908" i="20" a="1"/>
  <c r="L908" i="20" s="1"/>
  <c r="L909" i="20" a="1"/>
  <c r="L909" i="20"/>
  <c r="L910" i="20" a="1"/>
  <c r="L910" i="20" s="1"/>
  <c r="L911" i="20" a="1"/>
  <c r="L911" i="20" s="1"/>
  <c r="L912" i="20" a="1"/>
  <c r="L912" i="20"/>
  <c r="L913" i="20" a="1"/>
  <c r="L913" i="20" s="1"/>
  <c r="L914" i="20" a="1"/>
  <c r="L914" i="20" s="1"/>
  <c r="L915" i="20" a="1"/>
  <c r="L915" i="20" s="1"/>
  <c r="L916" i="20" a="1"/>
  <c r="L916" i="20" s="1"/>
  <c r="L917" i="20" a="1"/>
  <c r="L917" i="20" s="1"/>
  <c r="L918" i="20" a="1"/>
  <c r="L918" i="20"/>
  <c r="L919" i="20" a="1"/>
  <c r="L919" i="20" s="1"/>
  <c r="L920" i="20" a="1"/>
  <c r="L920" i="20" s="1"/>
  <c r="L921" i="20" a="1"/>
  <c r="L921" i="20"/>
  <c r="L922" i="20" a="1"/>
  <c r="L922" i="20" s="1"/>
  <c r="L923" i="20" a="1"/>
  <c r="L923" i="20" s="1"/>
  <c r="L924" i="20" a="1"/>
  <c r="L924" i="20" s="1"/>
  <c r="L925" i="20" a="1"/>
  <c r="L925" i="20" s="1"/>
  <c r="L926" i="20" a="1"/>
  <c r="L926" i="20" s="1"/>
  <c r="L927" i="20" a="1"/>
  <c r="L927" i="20" s="1"/>
  <c r="L928" i="20" a="1"/>
  <c r="L928" i="20" s="1"/>
  <c r="L929" i="20" a="1"/>
  <c r="L929" i="20" s="1"/>
  <c r="L930" i="20" a="1"/>
  <c r="L930" i="20"/>
  <c r="L931" i="20" a="1"/>
  <c r="L931" i="20" s="1"/>
  <c r="L932" i="20" a="1"/>
  <c r="L932" i="20"/>
  <c r="L933" i="20" a="1"/>
  <c r="L933" i="20" s="1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 s="1"/>
  <c r="L940" i="20" a="1"/>
  <c r="L940" i="20" s="1"/>
  <c r="L941" i="20" a="1"/>
  <c r="L941" i="20"/>
  <c r="L942" i="20" a="1"/>
  <c r="L942" i="20" s="1"/>
  <c r="L943" i="20" a="1"/>
  <c r="L943" i="20" s="1"/>
  <c r="L944" i="20" a="1"/>
  <c r="L944" i="20"/>
  <c r="L945" i="20" a="1"/>
  <c r="L945" i="20" s="1"/>
  <c r="L946" i="20" a="1"/>
  <c r="L946" i="20" s="1"/>
  <c r="L947" i="20" a="1"/>
  <c r="L947" i="20" s="1"/>
  <c r="L948" i="20" a="1"/>
  <c r="L948" i="20"/>
  <c r="L949" i="20" a="1"/>
  <c r="L949" i="20" s="1"/>
  <c r="L950" i="20" a="1"/>
  <c r="L950" i="20"/>
  <c r="L951" i="20" a="1"/>
  <c r="L951" i="20" s="1"/>
  <c r="L952" i="20" a="1"/>
  <c r="L952" i="20" s="1"/>
  <c r="L953" i="20" a="1"/>
  <c r="L953" i="20"/>
  <c r="L954" i="20" a="1"/>
  <c r="L954" i="20" s="1"/>
  <c r="L955" i="20" a="1"/>
  <c r="L955" i="20" s="1"/>
  <c r="L956" i="20" a="1"/>
  <c r="L956" i="20" s="1"/>
  <c r="L957" i="20" a="1"/>
  <c r="L957" i="20" s="1"/>
  <c r="L958" i="20" a="1"/>
  <c r="L958" i="20" s="1"/>
  <c r="L959" i="20" a="1"/>
  <c r="L959" i="20" s="1"/>
  <c r="L960" i="20" a="1"/>
  <c r="L960" i="20"/>
  <c r="L961" i="20" a="1"/>
  <c r="L961" i="20" s="1"/>
  <c r="L962" i="20" a="1"/>
  <c r="L962" i="20"/>
  <c r="L963" i="20" a="1"/>
  <c r="L963" i="20" s="1"/>
  <c r="L964" i="20" a="1"/>
  <c r="L964" i="20"/>
  <c r="L965" i="20" a="1"/>
  <c r="L965" i="20" s="1"/>
  <c r="L966" i="20" a="1"/>
  <c r="L966" i="20" s="1"/>
  <c r="L967" i="20" a="1"/>
  <c r="L967" i="20" s="1"/>
  <c r="L968" i="20" a="1"/>
  <c r="L968" i="20" s="1"/>
  <c r="L969" i="20" a="1"/>
  <c r="L969" i="20" s="1"/>
  <c r="L970" i="20" a="1"/>
  <c r="L970" i="20" s="1"/>
  <c r="L971" i="20" a="1"/>
  <c r="L971" i="20" s="1"/>
  <c r="L972" i="20" a="1"/>
  <c r="L972" i="20" s="1"/>
  <c r="L973" i="20" a="1"/>
  <c r="L973" i="20"/>
  <c r="L974" i="20" a="1"/>
  <c r="L974" i="20" s="1"/>
  <c r="L975" i="20" a="1"/>
  <c r="L975" i="20" s="1"/>
  <c r="L976" i="20" a="1"/>
  <c r="L976" i="20"/>
  <c r="L977" i="20" a="1"/>
  <c r="L977" i="20" s="1"/>
  <c r="L978" i="20" a="1"/>
  <c r="L978" i="20" s="1"/>
  <c r="L979" i="20" a="1"/>
  <c r="L979" i="20" s="1"/>
  <c r="L980" i="20" a="1"/>
  <c r="L980" i="20" s="1"/>
  <c r="L981" i="20" a="1"/>
  <c r="L981" i="20" s="1"/>
  <c r="L982" i="20" a="1"/>
  <c r="L982" i="20"/>
  <c r="L983" i="20" a="1"/>
  <c r="L983" i="20" s="1"/>
  <c r="L984" i="20" a="1"/>
  <c r="L984" i="20" s="1"/>
  <c r="L985" i="20" a="1"/>
  <c r="L985" i="20"/>
  <c r="L986" i="20" a="1"/>
  <c r="L986" i="20" s="1"/>
  <c r="L987" i="20" a="1"/>
  <c r="L987" i="20" s="1"/>
  <c r="L988" i="20" a="1"/>
  <c r="L988" i="20"/>
  <c r="L989" i="20" a="1"/>
  <c r="L989" i="20" s="1"/>
  <c r="L990" i="20" a="1"/>
  <c r="L990" i="20" s="1"/>
  <c r="L991" i="20" a="1"/>
  <c r="L991" i="20" s="1"/>
  <c r="L992" i="20" a="1"/>
  <c r="L992" i="20" s="1"/>
  <c r="L993" i="20" a="1"/>
  <c r="L993" i="20" s="1"/>
  <c r="L994" i="20" a="1"/>
  <c r="L994" i="20" s="1"/>
  <c r="L995" i="20" a="1"/>
  <c r="L995" i="20" s="1"/>
  <c r="L996" i="20" a="1"/>
  <c r="L996" i="20" s="1"/>
  <c r="L997" i="20" a="1"/>
  <c r="L997" i="20" s="1"/>
  <c r="L998" i="20" a="1"/>
  <c r="L998" i="20"/>
  <c r="L999" i="20" a="1"/>
  <c r="L999" i="20" s="1"/>
  <c r="L1000" i="20" a="1"/>
  <c r="L1000" i="20" s="1"/>
  <c r="L1001" i="20" a="1"/>
  <c r="L1001" i="20"/>
  <c r="L1002" i="20" a="1"/>
  <c r="L1002" i="20" s="1"/>
  <c r="L1003" i="20" a="1"/>
  <c r="L1003" i="20" s="1"/>
  <c r="L1004" i="20" a="1"/>
  <c r="L1004" i="20" s="1"/>
  <c r="L1005" i="20" a="1"/>
  <c r="L1005" i="20"/>
  <c r="L1006" i="20" a="1"/>
  <c r="L1006" i="20"/>
  <c r="L1007" i="20" a="1"/>
  <c r="L1007" i="20" s="1"/>
  <c r="L1008" i="20" a="1"/>
  <c r="L1008" i="20" s="1"/>
  <c r="L1009" i="20" a="1"/>
  <c r="L1009" i="20" s="1"/>
  <c r="L1010" i="20" a="1"/>
  <c r="L1010" i="20"/>
  <c r="L1011" i="20" a="1"/>
  <c r="L1011" i="20" s="1"/>
  <c r="L1012" i="20" a="1"/>
  <c r="L1012" i="20" s="1"/>
  <c r="L1013" i="20" a="1"/>
  <c r="L1013" i="20" s="1"/>
  <c r="L1014" i="20" a="1"/>
  <c r="L1014" i="20"/>
  <c r="L1015" i="20" a="1"/>
  <c r="L1015" i="20" s="1"/>
  <c r="L1016" i="20" a="1"/>
  <c r="L1016" i="20" s="1"/>
  <c r="L1017" i="20" a="1"/>
  <c r="L1017" i="20"/>
  <c r="L1018" i="20" a="1"/>
  <c r="L1018" i="20" s="1"/>
  <c r="L1019" i="20" a="1"/>
  <c r="L1019" i="20" s="1"/>
  <c r="L1020" i="20" a="1"/>
  <c r="L1020" i="20"/>
  <c r="L1021" i="20" a="1"/>
  <c r="L1021" i="20"/>
  <c r="L1022" i="20" a="1"/>
  <c r="L1022" i="20" s="1"/>
  <c r="L1023" i="20" a="1"/>
  <c r="L1023" i="20" s="1"/>
  <c r="L1024" i="20" a="1"/>
  <c r="L1024" i="20" s="1"/>
  <c r="L1025" i="20" a="1"/>
  <c r="L1025" i="20" s="1"/>
  <c r="L1026" i="20" a="1"/>
  <c r="L1026" i="20"/>
  <c r="L1027" i="20" a="1"/>
  <c r="L1027" i="20" s="1"/>
  <c r="L1028" i="20" a="1"/>
  <c r="L1028" i="20"/>
  <c r="L1029" i="20" a="1"/>
  <c r="L1029" i="20" s="1"/>
  <c r="L1030" i="20" a="1"/>
  <c r="L1030" i="20"/>
  <c r="L1031" i="20" a="1"/>
  <c r="L1031" i="20" s="1"/>
  <c r="L1032" i="20" a="1"/>
  <c r="L1032" i="20" s="1"/>
  <c r="L1033" i="20" a="1"/>
  <c r="L1033" i="20"/>
  <c r="L1034" i="20" a="1"/>
  <c r="L1034" i="20" s="1"/>
  <c r="L1035" i="20" a="1"/>
  <c r="L1035" i="20" s="1"/>
  <c r="L1036" i="20" a="1"/>
  <c r="L1036" i="20" s="1"/>
  <c r="L1037" i="20" a="1"/>
  <c r="L1037" i="20"/>
  <c r="L1038" i="20" a="1"/>
  <c r="L1038" i="20" s="1"/>
  <c r="L1039" i="20" a="1"/>
  <c r="L1039" i="20" s="1"/>
  <c r="L1040" i="20" a="1"/>
  <c r="L1040" i="20"/>
  <c r="L1041" i="20" a="1"/>
  <c r="L1041" i="20" s="1"/>
  <c r="L1042" i="20" a="1"/>
  <c r="L1042" i="20"/>
  <c r="L1043" i="20" a="1"/>
  <c r="L1043" i="20" s="1"/>
  <c r="L1044" i="20" a="1"/>
  <c r="L1044" i="20"/>
  <c r="L1045" i="20" a="1"/>
  <c r="L1045" i="20" s="1"/>
  <c r="L1046" i="20" a="1"/>
  <c r="L1046" i="20" s="1"/>
  <c r="L1047" i="20" a="1"/>
  <c r="L1047" i="20" s="1"/>
  <c r="L1048" i="20" a="1"/>
  <c r="L1048" i="20" s="1"/>
  <c r="L1049" i="20" a="1"/>
  <c r="L1049" i="20" s="1"/>
  <c r="L1050" i="20" a="1"/>
  <c r="L1050" i="20" s="1"/>
  <c r="L1051" i="20" a="1"/>
  <c r="L1051" i="20" s="1"/>
  <c r="L1052" i="20" a="1"/>
  <c r="L1052" i="20" s="1"/>
  <c r="L1053" i="20" a="1"/>
  <c r="L1053" i="20"/>
  <c r="L1054" i="20" a="1"/>
  <c r="L1054" i="20" s="1"/>
  <c r="L1055" i="20" a="1"/>
  <c r="L1055" i="20" s="1"/>
  <c r="L1056" i="20" a="1"/>
  <c r="L1056" i="20" s="1"/>
  <c r="L1057" i="20" a="1"/>
  <c r="L1057" i="20" s="1"/>
  <c r="L1058" i="20" a="1"/>
  <c r="L1058" i="20" s="1"/>
  <c r="L1059" i="20" a="1"/>
  <c r="L1059" i="20" s="1"/>
  <c r="L1060" i="20" a="1"/>
  <c r="L1060" i="20" s="1"/>
  <c r="L1061" i="20" a="1"/>
  <c r="L1061" i="20"/>
  <c r="L1062" i="20" a="1"/>
  <c r="L1062" i="20" s="1"/>
  <c r="L1063" i="20" a="1"/>
  <c r="L1063" i="20" s="1"/>
  <c r="L1064" i="20" a="1"/>
  <c r="L1064" i="20" s="1"/>
  <c r="L1065" i="20" a="1"/>
  <c r="L1065" i="20" s="1"/>
  <c r="L1066" i="20" a="1"/>
  <c r="L1066" i="20" s="1"/>
  <c r="L1067" i="20" a="1"/>
  <c r="L1067" i="20" s="1"/>
  <c r="L1068" i="20" a="1"/>
  <c r="L1068" i="20" s="1"/>
  <c r="L1069" i="20" a="1"/>
  <c r="L1069" i="20" s="1"/>
  <c r="L1070" i="20" a="1"/>
  <c r="L1070" i="20"/>
  <c r="L1071" i="20" a="1"/>
  <c r="L1071" i="20" s="1"/>
  <c r="L1072" i="20" a="1"/>
  <c r="L1072" i="20" s="1"/>
  <c r="L1073" i="20" a="1"/>
  <c r="L1073" i="20" s="1"/>
  <c r="L1074" i="20" a="1"/>
  <c r="L1074" i="20" s="1"/>
  <c r="L1075" i="20" a="1"/>
  <c r="L1075" i="20" s="1"/>
  <c r="L1076" i="20" a="1"/>
  <c r="L1076" i="20"/>
  <c r="L1077" i="20" a="1"/>
  <c r="L1077" i="20" s="1"/>
  <c r="L1078" i="20" a="1"/>
  <c r="L1078" i="20" s="1"/>
  <c r="L1079" i="20" a="1"/>
  <c r="L1079" i="20" s="1"/>
  <c r="L1080" i="20" a="1"/>
  <c r="L1080" i="20" s="1"/>
  <c r="L1081" i="20" a="1"/>
  <c r="L1081" i="20" s="1"/>
  <c r="L1082" i="20" a="1"/>
  <c r="L1082" i="20" s="1"/>
  <c r="L1083" i="20" a="1"/>
  <c r="L1083" i="20" s="1"/>
  <c r="L1084" i="20" a="1"/>
  <c r="L1084" i="20" s="1"/>
  <c r="L1085" i="20" a="1"/>
  <c r="L1085" i="20"/>
  <c r="L1086" i="20" a="1"/>
  <c r="L1086" i="20" s="1"/>
  <c r="L1087" i="20" a="1"/>
  <c r="L1087" i="20" s="1"/>
  <c r="L1088" i="20" a="1"/>
  <c r="L1088" i="20" s="1"/>
  <c r="L1089" i="20" a="1"/>
  <c r="L1089" i="20" s="1"/>
  <c r="L1090" i="20" a="1"/>
  <c r="L1090" i="20" s="1"/>
  <c r="L1091" i="20" a="1"/>
  <c r="L1091" i="20" s="1"/>
  <c r="L1092" i="20" a="1"/>
  <c r="L1092" i="20" s="1"/>
  <c r="L1093" i="20" a="1"/>
  <c r="L1093" i="20"/>
  <c r="L1094" i="20" a="1"/>
  <c r="L1094" i="20"/>
  <c r="L1095" i="20" a="1"/>
  <c r="L1095" i="20" s="1"/>
  <c r="L1096" i="20" a="1"/>
  <c r="L1096" i="20"/>
  <c r="L1097" i="20" a="1"/>
  <c r="L1097" i="20" s="1"/>
  <c r="L1098" i="20" a="1"/>
  <c r="L1098" i="20" s="1"/>
  <c r="L1099" i="20" a="1"/>
  <c r="L1099" i="20" s="1"/>
  <c r="L1100" i="20" a="1"/>
  <c r="L1100" i="20" s="1"/>
  <c r="L1101" i="20" a="1"/>
  <c r="L1101" i="20" s="1"/>
  <c r="L1102" i="20" a="1"/>
  <c r="L1102" i="20"/>
  <c r="L1103" i="20" a="1"/>
  <c r="L1103" i="20" s="1"/>
  <c r="L1104" i="20" a="1"/>
  <c r="L1104" i="20" s="1"/>
  <c r="L1105" i="20" a="1"/>
  <c r="L1105" i="20" s="1"/>
  <c r="L1106" i="20" a="1"/>
  <c r="L1106" i="20" s="1"/>
  <c r="L1107" i="20" a="1"/>
  <c r="L1107" i="20" s="1"/>
  <c r="L1108" i="20" a="1"/>
  <c r="L1108" i="20"/>
  <c r="L1109" i="20" a="1"/>
  <c r="L1109" i="20" s="1"/>
  <c r="L1110" i="20" a="1"/>
  <c r="L1110" i="20"/>
  <c r="L1111" i="20" a="1"/>
  <c r="L1111" i="20" s="1"/>
  <c r="L1112" i="20" a="1"/>
  <c r="L1112" i="20" s="1"/>
  <c r="L1113" i="20" a="1"/>
  <c r="L1113" i="20" s="1"/>
  <c r="L1114" i="20" a="1"/>
  <c r="L1114" i="20" s="1"/>
  <c r="L1115" i="20" a="1"/>
  <c r="L1115" i="20" s="1"/>
  <c r="L1116" i="20" a="1"/>
  <c r="L1116" i="20"/>
  <c r="L1117" i="20" a="1"/>
  <c r="L1117" i="20"/>
  <c r="L1118" i="20" a="1"/>
  <c r="L1118" i="20" s="1"/>
  <c r="L1119" i="20" a="1"/>
  <c r="L1119" i="20" s="1"/>
  <c r="L1120" i="20" a="1"/>
  <c r="L1120" i="20" s="1"/>
  <c r="L1121" i="20" a="1"/>
  <c r="L1121" i="20" s="1"/>
  <c r="L1122" i="20" a="1"/>
  <c r="L1122" i="20" s="1"/>
  <c r="L1123" i="20" a="1"/>
  <c r="L1123" i="20" s="1"/>
  <c r="L1124" i="20" a="1"/>
  <c r="L1124" i="20"/>
  <c r="L1125" i="20" a="1"/>
  <c r="L1125" i="20"/>
  <c r="L1126" i="20" a="1"/>
  <c r="L1126" i="20"/>
  <c r="L1127" i="20" a="1"/>
  <c r="L1127" i="20" s="1"/>
  <c r="L1128" i="20" a="1"/>
  <c r="L1128" i="20" s="1"/>
  <c r="L1129" i="20" a="1"/>
  <c r="L1129" i="20" s="1"/>
  <c r="L1130" i="20" a="1"/>
  <c r="L1130" i="20" s="1"/>
  <c r="L1131" i="20" a="1"/>
  <c r="L1131" i="20" s="1"/>
  <c r="L1132" i="20" a="1"/>
  <c r="L1132" i="20" s="1"/>
  <c r="L1133" i="20" a="1"/>
  <c r="L1133" i="20"/>
  <c r="L1134" i="20" a="1"/>
  <c r="L1134" i="20" s="1"/>
  <c r="L1135" i="20" a="1"/>
  <c r="L1135" i="20" s="1"/>
  <c r="L1136" i="20" a="1"/>
  <c r="L1136" i="20" s="1"/>
  <c r="L1137" i="20" a="1"/>
  <c r="L1137" i="20" s="1"/>
  <c r="L1138" i="20" a="1"/>
  <c r="L1138" i="20" s="1"/>
  <c r="L1139" i="20" a="1"/>
  <c r="L1139" i="20" s="1"/>
  <c r="L1140" i="20" a="1"/>
  <c r="L1140" i="20"/>
  <c r="L1141" i="20" a="1"/>
  <c r="L1141" i="20" s="1"/>
  <c r="L1142" i="20" a="1"/>
  <c r="L1142" i="20"/>
  <c r="L1143" i="20" a="1"/>
  <c r="L1143" i="20" s="1"/>
  <c r="L1144" i="20" a="1"/>
  <c r="L1144" i="20" s="1"/>
  <c r="L1145" i="20" a="1"/>
  <c r="L1145" i="20" s="1"/>
  <c r="L1146" i="20" a="1"/>
  <c r="L1146" i="20" s="1"/>
  <c r="L1147" i="20" a="1"/>
  <c r="L1147" i="20" s="1"/>
  <c r="L1148" i="20" a="1"/>
  <c r="L1148" i="20" s="1"/>
  <c r="L1149" i="20" a="1"/>
  <c r="L1149" i="20" s="1"/>
  <c r="L1150" i="20" a="1"/>
  <c r="L1150" i="20" s="1"/>
  <c r="L1151" i="20" a="1"/>
  <c r="L1151" i="20" s="1"/>
  <c r="L1152" i="20" a="1"/>
  <c r="L1152" i="20" s="1"/>
  <c r="L1153" i="20" a="1"/>
  <c r="L1153" i="20" s="1"/>
  <c r="L1154" i="20" a="1"/>
  <c r="L1154" i="20" s="1"/>
  <c r="L1155" i="20" a="1"/>
  <c r="L1155" i="20" s="1"/>
  <c r="L1156" i="20" a="1"/>
  <c r="L1156" i="20" s="1"/>
  <c r="L1157" i="20" a="1"/>
  <c r="L1157" i="20" s="1"/>
  <c r="L1158" i="20" a="1"/>
  <c r="L1158" i="20" s="1"/>
  <c r="L1159" i="20" a="1"/>
  <c r="L1159" i="20" s="1"/>
  <c r="L1160" i="20" a="1"/>
  <c r="L1160" i="20"/>
  <c r="L1161" i="20" a="1"/>
  <c r="L1161" i="20" s="1"/>
  <c r="L1162" i="20" a="1"/>
  <c r="L1162" i="20"/>
  <c r="L1163" i="20" a="1"/>
  <c r="L1163" i="20" s="1"/>
  <c r="L1164" i="20" a="1"/>
  <c r="L1164" i="20" s="1"/>
  <c r="L1165" i="20" a="1"/>
  <c r="L1165" i="20" s="1"/>
  <c r="L1166" i="20" a="1"/>
  <c r="L1166" i="20" s="1"/>
  <c r="L1167" i="20" a="1"/>
  <c r="L1167" i="20" s="1"/>
  <c r="L1168" i="20" a="1"/>
  <c r="L1168" i="20" s="1"/>
  <c r="L1169" i="20" a="1"/>
  <c r="L1169" i="20" s="1"/>
  <c r="L1170" i="20" a="1"/>
  <c r="L1170" i="20" s="1"/>
  <c r="L1171" i="20" a="1"/>
  <c r="L1171" i="20" s="1"/>
  <c r="L1172" i="20" a="1"/>
  <c r="L1172" i="20" s="1"/>
  <c r="L1173" i="20" a="1"/>
  <c r="L1173" i="20" s="1"/>
  <c r="L1174" i="20" a="1"/>
  <c r="L1174" i="20" s="1"/>
  <c r="L1175" i="20" a="1"/>
  <c r="L1175" i="20" s="1"/>
  <c r="L1176" i="20" a="1"/>
  <c r="L1176" i="20" s="1"/>
  <c r="L1177" i="20" a="1"/>
  <c r="L1177" i="20"/>
  <c r="L1178" i="20" a="1"/>
  <c r="L1178" i="20"/>
  <c r="L1179" i="20" a="1"/>
  <c r="L1179" i="20" s="1"/>
  <c r="L1180" i="20" a="1"/>
  <c r="L1180" i="20"/>
  <c r="L1181" i="20" a="1"/>
  <c r="L1181" i="20" s="1"/>
  <c r="L1182" i="20" a="1"/>
  <c r="L1182" i="20" s="1"/>
  <c r="L1183" i="20" a="1"/>
  <c r="L1183" i="20" s="1"/>
  <c r="L1184" i="20" a="1"/>
  <c r="L1184" i="20" s="1"/>
  <c r="L1185" i="20" a="1"/>
  <c r="L1185" i="20" s="1"/>
  <c r="L1186" i="20" a="1"/>
  <c r="L1186" i="20"/>
  <c r="L1187" i="20" a="1"/>
  <c r="L1187" i="20" s="1"/>
  <c r="L1188" i="20" a="1"/>
  <c r="L1188" i="20" s="1"/>
  <c r="L1189" i="20" a="1"/>
  <c r="L1189" i="20"/>
  <c r="L1190" i="20" a="1"/>
  <c r="L1190" i="20" s="1"/>
  <c r="L1191" i="20" a="1"/>
  <c r="L1191" i="20" s="1"/>
  <c r="L1192" i="20" a="1"/>
  <c r="L1192" i="20" s="1"/>
  <c r="L1193" i="20" a="1"/>
  <c r="L1193" i="20" s="1"/>
  <c r="L1194" i="20" a="1"/>
  <c r="L1194" i="20" s="1"/>
  <c r="L1195" i="20" a="1"/>
  <c r="L1195" i="20"/>
  <c r="L1196" i="20" a="1"/>
  <c r="L1196" i="20" s="1"/>
  <c r="L1197" i="20" a="1"/>
  <c r="L1197" i="20" s="1"/>
  <c r="L1198" i="20" a="1"/>
  <c r="L1198" i="20"/>
  <c r="L1199" i="20" a="1"/>
  <c r="L1199" i="20"/>
  <c r="L1200" i="20" a="1"/>
  <c r="L1200" i="20" s="1"/>
  <c r="L1201" i="20" a="1"/>
  <c r="L1201" i="20" s="1"/>
  <c r="L1202" i="20" a="1"/>
  <c r="L1202" i="20" s="1"/>
  <c r="L1203" i="20" a="1"/>
  <c r="L1203" i="20" s="1"/>
  <c r="L1204" i="20" a="1"/>
  <c r="L1204" i="20" s="1"/>
  <c r="L1205" i="20" a="1"/>
  <c r="L1205" i="20" s="1"/>
  <c r="L1206" i="20" a="1"/>
  <c r="L1206" i="20" s="1"/>
  <c r="L1207" i="20" a="1"/>
  <c r="L1207" i="20" s="1"/>
  <c r="L1208" i="20" a="1"/>
  <c r="L1208" i="20"/>
  <c r="L1209" i="20" a="1"/>
  <c r="L1209" i="20" s="1"/>
  <c r="L1210" i="20" a="1"/>
  <c r="L1210" i="20" s="1"/>
  <c r="L1211" i="20" a="1"/>
  <c r="L1211" i="20" s="1"/>
  <c r="L1212" i="20" a="1"/>
  <c r="L1212" i="20" s="1"/>
  <c r="L1213" i="20" a="1"/>
  <c r="L1213" i="20" s="1"/>
  <c r="L1214" i="20" a="1"/>
  <c r="L1214" i="20"/>
  <c r="L1215" i="20" a="1"/>
  <c r="L1215" i="20" s="1"/>
  <c r="L1216" i="20" a="1"/>
  <c r="L1216" i="20" s="1"/>
  <c r="L1217" i="20" a="1"/>
  <c r="L1217" i="20" s="1"/>
  <c r="L1218" i="20" a="1"/>
  <c r="L1218" i="20" s="1"/>
  <c r="L1219" i="20" a="1"/>
  <c r="L1219" i="20" s="1"/>
  <c r="L1220" i="20" a="1"/>
  <c r="L1220" i="20" s="1"/>
  <c r="L1221" i="20" a="1"/>
  <c r="L1221" i="20"/>
  <c r="L1222" i="20" a="1"/>
  <c r="L1222" i="20"/>
  <c r="L1223" i="20" a="1"/>
  <c r="L1223" i="20"/>
  <c r="L1224" i="20" a="1"/>
  <c r="L1224" i="20" s="1"/>
  <c r="L1225" i="20" a="1"/>
  <c r="L1225" i="20" s="1"/>
  <c r="L1226" i="20" a="1"/>
  <c r="L1226" i="20" s="1"/>
  <c r="L1227" i="20" a="1"/>
  <c r="L1227" i="20" s="1"/>
  <c r="L1228" i="20" a="1"/>
  <c r="L1228" i="20" s="1"/>
  <c r="L1229" i="20" a="1"/>
  <c r="L1229" i="20" s="1"/>
  <c r="L1230" i="20" a="1"/>
  <c r="L1230" i="20"/>
  <c r="L1231" i="20" a="1"/>
  <c r="L1231" i="20" s="1"/>
  <c r="L1232" i="20" a="1"/>
  <c r="L1232" i="20" s="1"/>
  <c r="L1233" i="20" a="1"/>
  <c r="L1233" i="20" s="1"/>
  <c r="L1234" i="20" a="1"/>
  <c r="L1234" i="20" s="1"/>
  <c r="L1235" i="20" a="1"/>
  <c r="L1235" i="20" s="1"/>
  <c r="L1236" i="20" a="1"/>
  <c r="L1236" i="20" s="1"/>
  <c r="L1237" i="20" a="1"/>
  <c r="L1237" i="20"/>
  <c r="L1238" i="20" a="1"/>
  <c r="L1238" i="20" s="1"/>
  <c r="L1239" i="20" a="1"/>
  <c r="L1239" i="20"/>
  <c r="L1240" i="20" a="1"/>
  <c r="L1240" i="20" s="1"/>
  <c r="L1241" i="20" a="1"/>
  <c r="L1241" i="20" s="1"/>
  <c r="L1242" i="20" a="1"/>
  <c r="L1242" i="20" s="1"/>
  <c r="L1243" i="20" a="1"/>
  <c r="L1243" i="20" s="1"/>
  <c r="L1244" i="20" a="1"/>
  <c r="L1244" i="20" s="1"/>
  <c r="L1245" i="20" a="1"/>
  <c r="L1245" i="20"/>
  <c r="L1246" i="20" a="1"/>
  <c r="L1246" i="20" s="1"/>
  <c r="L1247" i="20" a="1"/>
  <c r="L1247" i="20" s="1"/>
  <c r="L1248" i="20" a="1"/>
  <c r="L1248" i="20" s="1"/>
  <c r="L1249" i="20" a="1"/>
  <c r="L1249" i="20" s="1"/>
  <c r="L1250" i="20" a="1"/>
  <c r="L1250" i="20" s="1"/>
  <c r="L1251" i="20" a="1"/>
  <c r="L1251" i="20" s="1"/>
  <c r="L1252" i="20" a="1"/>
  <c r="L1252" i="20" s="1"/>
  <c r="L1253" i="20" a="1"/>
  <c r="L1253" i="20" s="1"/>
  <c r="L1254" i="20" a="1"/>
  <c r="L1254" i="20" s="1"/>
  <c r="L1255" i="20" a="1"/>
  <c r="L1255" i="20"/>
  <c r="L1256" i="20" a="1"/>
  <c r="L1256" i="20" s="1"/>
  <c r="L1257" i="20" a="1"/>
  <c r="L1257" i="20" s="1"/>
  <c r="L1258" i="20" a="1"/>
  <c r="L1258" i="20" s="1"/>
  <c r="L1259" i="20" a="1"/>
  <c r="L1259" i="20" s="1"/>
  <c r="L1260" i="20" a="1"/>
  <c r="L1260" i="20" s="1"/>
  <c r="L1261" i="20" a="1"/>
  <c r="L1261" i="20" s="1"/>
  <c r="L1262" i="20" a="1"/>
  <c r="L1262" i="20"/>
  <c r="L1263" i="20" a="1"/>
  <c r="L1263" i="20"/>
  <c r="L1264" i="20" a="1"/>
  <c r="L1264" i="20" s="1"/>
  <c r="L1265" i="20" a="1"/>
  <c r="L1265" i="20" s="1"/>
  <c r="L1266" i="20" a="1"/>
  <c r="L1266" i="20" s="1"/>
  <c r="L1267" i="20" a="1"/>
  <c r="L1267" i="20" s="1"/>
  <c r="L1268" i="20" a="1"/>
  <c r="L1268" i="20" s="1"/>
  <c r="L1269" i="20" a="1"/>
  <c r="L1269" i="20" s="1"/>
  <c r="L1270" i="20" a="1"/>
  <c r="L1270" i="20" s="1"/>
  <c r="L1271" i="20" a="1"/>
  <c r="L1271" i="20" s="1"/>
  <c r="L1272" i="20" a="1"/>
  <c r="L1272" i="20" s="1"/>
  <c r="L1273" i="20" a="1"/>
  <c r="L1273" i="20" s="1"/>
  <c r="L1274" i="20" a="1"/>
  <c r="L1274" i="20" s="1"/>
  <c r="L1275" i="20" a="1"/>
  <c r="L1275" i="20" s="1"/>
  <c r="L1276" i="20" a="1"/>
  <c r="L1276" i="20" s="1"/>
  <c r="L1277" i="20" a="1"/>
  <c r="L1277" i="20"/>
  <c r="L1278" i="20" a="1"/>
  <c r="L1278" i="20"/>
  <c r="L1279" i="20" a="1"/>
  <c r="L1279" i="20" s="1"/>
  <c r="L1280" i="20" a="1"/>
  <c r="L1280" i="20" s="1"/>
  <c r="L1281" i="20" a="1"/>
  <c r="L1281" i="20" s="1"/>
  <c r="L1282" i="20" a="1"/>
  <c r="L1282" i="20" s="1"/>
  <c r="L1283" i="20" a="1"/>
  <c r="L1283" i="20" s="1"/>
  <c r="L1284" i="20" a="1"/>
  <c r="L1284" i="20" s="1"/>
  <c r="L1285" i="20" a="1"/>
  <c r="L1285" i="20"/>
  <c r="L1286" i="20" a="1"/>
  <c r="L1286" i="20"/>
  <c r="L1287" i="20" a="1"/>
  <c r="L1287" i="20" s="1"/>
  <c r="L1288" i="20" a="1"/>
  <c r="L1288" i="20" s="1"/>
  <c r="L1289" i="20" a="1"/>
  <c r="L1289" i="20" s="1"/>
  <c r="L1290" i="20" a="1"/>
  <c r="L1290" i="20" s="1"/>
  <c r="L1291" i="20" a="1"/>
  <c r="L1291" i="20" s="1"/>
  <c r="L1292" i="20" a="1"/>
  <c r="L1292" i="20" s="1"/>
  <c r="L1293" i="20" a="1"/>
  <c r="L1293" i="20" s="1"/>
  <c r="L1294" i="20" a="1"/>
  <c r="L1294" i="20" s="1"/>
  <c r="L1295" i="20" a="1"/>
  <c r="L1295" i="20"/>
  <c r="L1296" i="20" a="1"/>
  <c r="L1296" i="20" s="1"/>
  <c r="L1297" i="20" a="1"/>
  <c r="L1297" i="20" s="1"/>
  <c r="L1298" i="20" a="1"/>
  <c r="L1298" i="20" s="1"/>
  <c r="L1299" i="20" a="1"/>
  <c r="L1299" i="20" s="1"/>
  <c r="L1300" i="20" a="1"/>
  <c r="L1300" i="20" s="1"/>
  <c r="L1301" i="20" a="1"/>
  <c r="L1301" i="20"/>
  <c r="L1302" i="20" a="1"/>
  <c r="L1302" i="20" s="1"/>
  <c r="L1303" i="20" a="1"/>
  <c r="L1303" i="20"/>
  <c r="L1304" i="20" a="1"/>
  <c r="L1304" i="20" s="1"/>
  <c r="L1305" i="20" a="1"/>
  <c r="L1305" i="20" s="1"/>
  <c r="L1306" i="20" a="1"/>
  <c r="L1306" i="20" s="1"/>
  <c r="L1307" i="20" a="1"/>
  <c r="L1307" i="20" s="1"/>
  <c r="L1308" i="20" a="1"/>
  <c r="L1308" i="20" s="1"/>
  <c r="L1309" i="20" a="1"/>
  <c r="L1309" i="20" s="1"/>
  <c r="L1310" i="20" a="1"/>
  <c r="L1310" i="20" s="1"/>
  <c r="L1311" i="20" a="1"/>
  <c r="L1311" i="20" s="1"/>
  <c r="L1312" i="20" a="1"/>
  <c r="L1312" i="20" s="1"/>
  <c r="L1313" i="20" a="1"/>
  <c r="L1313" i="20" s="1"/>
  <c r="L1314" i="20" a="1"/>
  <c r="L1314" i="20" s="1"/>
  <c r="L1315" i="20" a="1"/>
  <c r="L1315" i="20" s="1"/>
  <c r="L1316" i="20" a="1"/>
  <c r="L1316" i="20" s="1"/>
  <c r="L1317" i="20" a="1"/>
  <c r="L1317" i="20" s="1"/>
  <c r="L1318" i="20" a="1"/>
  <c r="L1318" i="20"/>
  <c r="L1319" i="20" a="1"/>
  <c r="L1319" i="20"/>
  <c r="L1320" i="20" a="1"/>
  <c r="L1320" i="20" s="1"/>
  <c r="L1321" i="20" a="1"/>
  <c r="L1321" i="20" s="1"/>
  <c r="L1322" i="20" a="1"/>
  <c r="L1322" i="20" s="1"/>
  <c r="L1323" i="20" a="1"/>
  <c r="L1323" i="20" s="1"/>
  <c r="L1324" i="20" a="1"/>
  <c r="L1324" i="20" s="1"/>
  <c r="L1325" i="20" a="1"/>
  <c r="L1325" i="20" s="1"/>
  <c r="L1326" i="20" a="1"/>
  <c r="L1326" i="20"/>
  <c r="L1327" i="20" a="1"/>
  <c r="L1327" i="20" s="1"/>
  <c r="L1328" i="20" a="1"/>
  <c r="L1328" i="20" s="1"/>
  <c r="L1329" i="20" a="1"/>
  <c r="L1329" i="20" s="1"/>
  <c r="L1330" i="20" a="1"/>
  <c r="L1330" i="20" s="1"/>
  <c r="L1331" i="20" a="1"/>
  <c r="L1331" i="20" s="1"/>
  <c r="L1332" i="20" a="1"/>
  <c r="L1332" i="20" s="1"/>
  <c r="L1333" i="20" a="1"/>
  <c r="L1333" i="20"/>
  <c r="L1334" i="20" a="1"/>
  <c r="L1334" i="20" s="1"/>
  <c r="L1335" i="20" a="1"/>
  <c r="L1335" i="20" s="1"/>
  <c r="L1336" i="20" a="1"/>
  <c r="L1336" i="20" s="1"/>
  <c r="L1337" i="20" a="1"/>
  <c r="L1337" i="20" s="1"/>
  <c r="L1338" i="20" a="1"/>
  <c r="L1338" i="20" s="1"/>
  <c r="L1339" i="20" a="1"/>
  <c r="L1339" i="20" s="1"/>
  <c r="L1340" i="20" a="1"/>
  <c r="L1340" i="20" s="1"/>
  <c r="L1341" i="20" a="1"/>
  <c r="L1341" i="20"/>
  <c r="L1342" i="20" a="1"/>
  <c r="L1342" i="20"/>
  <c r="L1343" i="20" a="1"/>
  <c r="L1343" i="20" s="1"/>
  <c r="L1344" i="20" a="1"/>
  <c r="L1344" i="20" s="1"/>
  <c r="L1345" i="20" a="1"/>
  <c r="L1345" i="20" s="1"/>
  <c r="L1346" i="20" a="1"/>
  <c r="L1346" i="20" s="1"/>
  <c r="L1347" i="20" a="1"/>
  <c r="L1347" i="20" s="1"/>
  <c r="L1348" i="20" a="1"/>
  <c r="L1348" i="20" s="1"/>
  <c r="L1349" i="20" a="1"/>
  <c r="L1349" i="20"/>
  <c r="L1350" i="20" a="1"/>
  <c r="L1350" i="20" s="1"/>
  <c r="L1351" i="20" a="1"/>
  <c r="L1351" i="20"/>
  <c r="L1352" i="20" a="1"/>
  <c r="L1352" i="20" s="1"/>
  <c r="L1353" i="20" a="1"/>
  <c r="L1353" i="20" s="1"/>
  <c r="L1354" i="20" a="1"/>
  <c r="L1354" i="20" s="1"/>
  <c r="L1355" i="20" a="1"/>
  <c r="L1355" i="20" s="1"/>
  <c r="L1356" i="20" a="1"/>
  <c r="L1356" i="20" s="1"/>
  <c r="L1357" i="20" a="1"/>
  <c r="L1357" i="20" s="1"/>
  <c r="L1358" i="20" a="1"/>
  <c r="L1358" i="20"/>
  <c r="L1359" i="20" a="1"/>
  <c r="L1359" i="20"/>
  <c r="L1360" i="20" a="1"/>
  <c r="L1360" i="20" s="1"/>
  <c r="L1361" i="20" a="1"/>
  <c r="L1361" i="20" s="1"/>
  <c r="L1362" i="20" a="1"/>
  <c r="L1362" i="20" s="1"/>
  <c r="L1363" i="20" a="1"/>
  <c r="L1363" i="20" s="1"/>
  <c r="L1364" i="20" a="1"/>
  <c r="L1364" i="20" s="1"/>
  <c r="L1365" i="20" a="1"/>
  <c r="L1365" i="20" s="1"/>
  <c r="L1366" i="20" a="1"/>
  <c r="L1366" i="20" s="1"/>
  <c r="L1367" i="20" a="1"/>
  <c r="L1367" i="20"/>
  <c r="L1368" i="20" a="1"/>
  <c r="L1368" i="20" s="1"/>
  <c r="L1369" i="20" a="1"/>
  <c r="L1369" i="20" s="1"/>
  <c r="L1370" i="20" a="1"/>
  <c r="L1370" i="20" s="1"/>
  <c r="L1371" i="20" a="1"/>
  <c r="L1371" i="20" s="1"/>
  <c r="L1372" i="20" a="1"/>
  <c r="L1372" i="20" s="1"/>
  <c r="L1373" i="20" a="1"/>
  <c r="L1373" i="20" s="1"/>
  <c r="L1374" i="20" a="1"/>
  <c r="L1374" i="20"/>
  <c r="L1375" i="20" a="1"/>
  <c r="L1375" i="20" s="1"/>
  <c r="L1376" i="20" a="1"/>
  <c r="L1376" i="20" s="1"/>
  <c r="L1377" i="20" a="1"/>
  <c r="L1377" i="20" s="1"/>
  <c r="L1378" i="20" a="1"/>
  <c r="L1378" i="20" s="1"/>
  <c r="L1379" i="20" a="1"/>
  <c r="L1379" i="20" s="1"/>
  <c r="L1380" i="20" a="1"/>
  <c r="L1380" i="20" s="1"/>
  <c r="L1381" i="20" a="1"/>
  <c r="L1381" i="20"/>
  <c r="L1382" i="20" a="1"/>
  <c r="L1382" i="20"/>
  <c r="L1383" i="20" a="1"/>
  <c r="L1383" i="20" s="1"/>
  <c r="L1384" i="20" a="1"/>
  <c r="L1384" i="20" s="1"/>
  <c r="L1385" i="20" a="1"/>
  <c r="L1385" i="20" s="1"/>
  <c r="L1386" i="20" a="1"/>
  <c r="L1386" i="20" s="1"/>
  <c r="L1387" i="20" a="1"/>
  <c r="L1387" i="20" s="1"/>
  <c r="L1388" i="20" a="1"/>
  <c r="L1388" i="20" s="1"/>
  <c r="L1389" i="20" a="1"/>
  <c r="L1389" i="20" s="1"/>
  <c r="L1390" i="20" a="1"/>
  <c r="L1390" i="20" s="1"/>
  <c r="L1391" i="20" a="1"/>
  <c r="L1391" i="20" s="1"/>
  <c r="L1392" i="20" a="1"/>
  <c r="L1392" i="20" s="1"/>
  <c r="L1393" i="20" a="1"/>
  <c r="L1393" i="20" s="1"/>
  <c r="L1394" i="20" a="1"/>
  <c r="L1394" i="20" s="1"/>
  <c r="L1395" i="20" a="1"/>
  <c r="L1395" i="20" s="1"/>
  <c r="L1396" i="20" a="1"/>
  <c r="L1396" i="20" s="1"/>
  <c r="L1397" i="20" a="1"/>
  <c r="L1397" i="20"/>
  <c r="L1398" i="20" a="1"/>
  <c r="L1398" i="20" s="1"/>
  <c r="L1399" i="20" a="1"/>
  <c r="L1399" i="20"/>
  <c r="L1400" i="20" a="1"/>
  <c r="L1400" i="20" s="1"/>
  <c r="L1401" i="20" a="1"/>
  <c r="L1401" i="20" s="1"/>
  <c r="L1402" i="20" a="1"/>
  <c r="L1402" i="20" s="1"/>
  <c r="L1403" i="20" a="1"/>
  <c r="L1403" i="20" s="1"/>
  <c r="L1404" i="20" a="1"/>
  <c r="L1404" i="20" s="1"/>
  <c r="L1405" i="20" a="1"/>
  <c r="L1405" i="20"/>
  <c r="L1406" i="20" a="1"/>
  <c r="L1406" i="20" s="1"/>
  <c r="L1407" i="20" a="1"/>
  <c r="L1407" i="20" s="1"/>
  <c r="L1408" i="20" a="1"/>
  <c r="L1408" i="20" s="1"/>
  <c r="L1409" i="20" a="1"/>
  <c r="L1409" i="20" s="1"/>
  <c r="L1410" i="20" a="1"/>
  <c r="L1410" i="20" s="1"/>
  <c r="L1411" i="20" a="1"/>
  <c r="L1411" i="20" s="1"/>
  <c r="L1412" i="20" a="1"/>
  <c r="L1412" i="20" s="1"/>
  <c r="L1413" i="20" a="1"/>
  <c r="L1413" i="20" s="1"/>
  <c r="L1414" i="20" a="1"/>
  <c r="L1414" i="20"/>
  <c r="L1415" i="20" a="1"/>
  <c r="L1415" i="20"/>
  <c r="L1416" i="20" a="1"/>
  <c r="L1416" i="20" s="1"/>
  <c r="L1417" i="20" a="1"/>
  <c r="L1417" i="20" s="1"/>
  <c r="L1418" i="20" a="1"/>
  <c r="L1418" i="20" s="1"/>
  <c r="L1419" i="20" a="1"/>
  <c r="L1419" i="20" s="1"/>
  <c r="L1420" i="20" a="1"/>
  <c r="L1420" i="20" s="1"/>
  <c r="L1421" i="20" a="1"/>
  <c r="L1421" i="20" s="1"/>
  <c r="L1422" i="20" a="1"/>
  <c r="L1422" i="20"/>
  <c r="L1423" i="20" a="1"/>
  <c r="L1423" i="20"/>
  <c r="L1424" i="20" a="1"/>
  <c r="L1424" i="20" s="1"/>
  <c r="L1425" i="20" a="1"/>
  <c r="L1425" i="20" s="1"/>
  <c r="L1426" i="20" a="1"/>
  <c r="L1426" i="20" s="1"/>
  <c r="L1427" i="20" a="1"/>
  <c r="L1427" i="20" s="1"/>
  <c r="L1428" i="20" a="1"/>
  <c r="L1428" i="20" s="1"/>
  <c r="L1429" i="20" a="1"/>
  <c r="L1429" i="20" s="1"/>
  <c r="L1430" i="20" a="1"/>
  <c r="L1430" i="20" s="1"/>
  <c r="L1431" i="20" a="1"/>
  <c r="L1431" i="20" s="1"/>
  <c r="L1432" i="20" a="1"/>
  <c r="L1432" i="20" s="1"/>
  <c r="L1433" i="20" a="1"/>
  <c r="L1433" i="20" s="1"/>
  <c r="L1434" i="20" a="1"/>
  <c r="L1434" i="20" s="1"/>
  <c r="L1435" i="20" a="1"/>
  <c r="L1435" i="20" s="1"/>
  <c r="L1436" i="20" a="1"/>
  <c r="L1436" i="20" s="1"/>
  <c r="L1437" i="20" a="1"/>
  <c r="L1437" i="20"/>
  <c r="L1438" i="20" a="1"/>
  <c r="L1438" i="20" s="1"/>
  <c r="L1439" i="20" a="1"/>
  <c r="L1439" i="20" s="1"/>
  <c r="L1440" i="20" a="1"/>
  <c r="L1440" i="20" s="1"/>
  <c r="L1441" i="20" a="1"/>
  <c r="L1441" i="20" s="1"/>
  <c r="L1442" i="20" a="1"/>
  <c r="L1442" i="20" s="1"/>
  <c r="L1443" i="20" a="1"/>
  <c r="L1443" i="20" s="1"/>
  <c r="L1444" i="20" a="1"/>
  <c r="L1444" i="20" s="1"/>
  <c r="L1445" i="20" a="1"/>
  <c r="L1445" i="20"/>
  <c r="L1446" i="20" a="1"/>
  <c r="L1446" i="20" s="1"/>
  <c r="L1447" i="20" a="1"/>
  <c r="L1447" i="20" s="1"/>
  <c r="L1448" i="20" a="1"/>
  <c r="L1448" i="20" s="1"/>
  <c r="L1449" i="20" a="1"/>
  <c r="L1449" i="20" s="1"/>
  <c r="L1450" i="20" a="1"/>
  <c r="L1450" i="20" s="1"/>
  <c r="L1451" i="20" a="1"/>
  <c r="L1451" i="20" s="1"/>
  <c r="L1452" i="20" a="1"/>
  <c r="L1452" i="20" s="1"/>
  <c r="L1453" i="20" a="1"/>
  <c r="L1453" i="20" s="1"/>
  <c r="L1454" i="20" a="1"/>
  <c r="L1454" i="20"/>
  <c r="L1455" i="20" a="1"/>
  <c r="L1455" i="20" s="1"/>
  <c r="L1456" i="20" a="1"/>
  <c r="L1456" i="20" s="1"/>
  <c r="L1457" i="20" a="1"/>
  <c r="L1457" i="20" s="1"/>
  <c r="L1458" i="20" a="1"/>
  <c r="L1458" i="20" s="1"/>
  <c r="L1459" i="20" a="1"/>
  <c r="L1459" i="20" s="1"/>
  <c r="L1460" i="20" a="1"/>
  <c r="L1460" i="20" s="1"/>
  <c r="L1461" i="20" a="1"/>
  <c r="L1461" i="20" s="1"/>
  <c r="L1462" i="20" a="1"/>
  <c r="L1462" i="20" s="1"/>
  <c r="L1463" i="20" a="1"/>
  <c r="L1463" i="20"/>
  <c r="L1464" i="20" a="1"/>
  <c r="L1464" i="20" s="1"/>
  <c r="L1465" i="20" a="1"/>
  <c r="L1465" i="20"/>
  <c r="L1466" i="20" a="1"/>
  <c r="L1466" i="20" s="1"/>
  <c r="L1467" i="20" a="1"/>
  <c r="L1467" i="20" s="1"/>
  <c r="L1468" i="20" a="1"/>
  <c r="L1468" i="20" s="1"/>
  <c r="L1469" i="20" a="1"/>
  <c r="L1469" i="20" s="1"/>
  <c r="L1470" i="20" a="1"/>
  <c r="L1470" i="20" s="1"/>
  <c r="L1471" i="20" a="1"/>
  <c r="L1471" i="20" s="1"/>
  <c r="L1472" i="20" a="1"/>
  <c r="L1472" i="20" s="1"/>
  <c r="L1473" i="20" a="1"/>
  <c r="L1473" i="20" s="1"/>
  <c r="L1474" i="20" a="1"/>
  <c r="L1474" i="20" s="1"/>
  <c r="L1475" i="20" a="1"/>
  <c r="L1475" i="20" s="1"/>
  <c r="L1476" i="20" a="1"/>
  <c r="L1476" i="20" s="1"/>
  <c r="L1477" i="20" a="1"/>
  <c r="L1477" i="20"/>
  <c r="L1478" i="20" a="1"/>
  <c r="L1478" i="20" s="1"/>
  <c r="L1479" i="20" a="1"/>
  <c r="L1479" i="20" s="1"/>
  <c r="L1480" i="20" a="1"/>
  <c r="L1480" i="20" s="1"/>
  <c r="L1481" i="20" a="1"/>
  <c r="L1481" i="20" s="1"/>
  <c r="L1482" i="20" a="1"/>
  <c r="L1482" i="20" s="1"/>
  <c r="L1483" i="20" a="1"/>
  <c r="L1483" i="20"/>
  <c r="L1484" i="20" a="1"/>
  <c r="L1484" i="20" s="1"/>
  <c r="L1485" i="20" a="1"/>
  <c r="L1485" i="20" s="1"/>
  <c r="L1486" i="20" a="1"/>
  <c r="L1486" i="20"/>
  <c r="L1487" i="20" a="1"/>
  <c r="L1487" i="20" s="1"/>
  <c r="L1488" i="20" a="1"/>
  <c r="L1488" i="20" s="1"/>
  <c r="L1489" i="20" a="1"/>
  <c r="L1489" i="20" s="1"/>
  <c r="L1490" i="20" a="1"/>
  <c r="L1490" i="20" s="1"/>
  <c r="L1491" i="20" a="1"/>
  <c r="L1491" i="20" s="1"/>
  <c r="L1492" i="20" a="1"/>
  <c r="L1492" i="20" s="1"/>
  <c r="L1493" i="20" a="1"/>
  <c r="L1493" i="20" s="1"/>
  <c r="L1494" i="20" a="1"/>
  <c r="L1494" i="20" s="1"/>
  <c r="L1495" i="20" a="1"/>
  <c r="L1495" i="20"/>
  <c r="L1496" i="20" a="1"/>
  <c r="L1496" i="20" s="1"/>
  <c r="L1497" i="20" a="1"/>
  <c r="L1497" i="20"/>
  <c r="L1498" i="20" a="1"/>
  <c r="L1498" i="20" s="1"/>
  <c r="L1499" i="20" a="1"/>
  <c r="L1499" i="20" s="1"/>
  <c r="L1500" i="20" a="1"/>
  <c r="L1500" i="20" s="1"/>
  <c r="L1501" i="20" a="1"/>
  <c r="L1501" i="20" s="1"/>
  <c r="L1502" i="20" a="1"/>
  <c r="L1502" i="20" s="1"/>
  <c r="L1503" i="20" a="1"/>
  <c r="L1503" i="20" s="1"/>
  <c r="L1504" i="20" a="1"/>
  <c r="L1504" i="20" s="1"/>
  <c r="L1505" i="20" a="1"/>
  <c r="L1505" i="20" s="1"/>
  <c r="L1506" i="20" a="1"/>
  <c r="L1506" i="20"/>
  <c r="L1507" i="20" a="1"/>
  <c r="L1507" i="20" s="1"/>
  <c r="L1508" i="20" a="1"/>
  <c r="L1508" i="20" s="1"/>
  <c r="L1509" i="20" a="1"/>
  <c r="L1509" i="20" s="1"/>
  <c r="L1510" i="20" a="1"/>
  <c r="L1510" i="20" s="1"/>
  <c r="L1511" i="20" a="1"/>
  <c r="L1511" i="20" s="1"/>
  <c r="L1512" i="20" a="1"/>
  <c r="L1512" i="20" s="1"/>
  <c r="L1513" i="20" a="1"/>
  <c r="L1513" i="20" s="1"/>
  <c r="L1514" i="20" a="1"/>
  <c r="L1514" i="20" s="1"/>
  <c r="L1515" i="20" a="1"/>
  <c r="L1515" i="20"/>
  <c r="L1516" i="20" a="1"/>
  <c r="L1516" i="20" s="1"/>
  <c r="L1517" i="20" a="1"/>
  <c r="L1517" i="20" s="1"/>
  <c r="L1518" i="20" a="1"/>
  <c r="L1518" i="20"/>
  <c r="L1519" i="20" a="1"/>
  <c r="L1519" i="20" s="1"/>
  <c r="L1520" i="20" a="1"/>
  <c r="L1520" i="20" s="1"/>
  <c r="L1521" i="20" a="1"/>
  <c r="L1521" i="20" s="1"/>
  <c r="L1522" i="20" a="1"/>
  <c r="L1522" i="20" s="1"/>
  <c r="L1523" i="20" a="1"/>
  <c r="L1523" i="20" s="1"/>
  <c r="L1524" i="20" a="1"/>
  <c r="L1524" i="20" s="1"/>
  <c r="L1525" i="20" a="1"/>
  <c r="L1525" i="20" s="1"/>
  <c r="L1526" i="20" a="1"/>
  <c r="L1526" i="20" s="1"/>
  <c r="L1527" i="20" a="1"/>
  <c r="L1527" i="20"/>
  <c r="L1528" i="20" a="1"/>
  <c r="L1528" i="20" s="1"/>
  <c r="L1529" i="20" a="1"/>
  <c r="L1529" i="20" s="1"/>
  <c r="L1530" i="20" a="1"/>
  <c r="L1530" i="20" s="1"/>
  <c r="L1531" i="20" a="1"/>
  <c r="L1531" i="20" s="1"/>
  <c r="L1532" i="20" a="1"/>
  <c r="L1532" i="20" s="1"/>
  <c r="L1533" i="20" a="1"/>
  <c r="L1533" i="20" s="1"/>
  <c r="L1534" i="20" a="1"/>
  <c r="L1534" i="20" s="1"/>
  <c r="L1535" i="20" a="1"/>
  <c r="L1535" i="20" s="1"/>
  <c r="L1536" i="20" a="1"/>
  <c r="L1536" i="20" s="1"/>
  <c r="L1537" i="20" a="1"/>
  <c r="L1537" i="20" s="1"/>
  <c r="L1538" i="20" a="1"/>
  <c r="L1538" i="20"/>
  <c r="L1539" i="20" a="1"/>
  <c r="L1539" i="20" s="1"/>
  <c r="L1540" i="20" a="1"/>
  <c r="L1540" i="20" s="1"/>
  <c r="L1541" i="20" a="1"/>
  <c r="L1541" i="20" s="1"/>
  <c r="L1542" i="20" a="1"/>
  <c r="L1542" i="20" s="1"/>
  <c r="L1543" i="20" a="1"/>
  <c r="L1543" i="20" s="1"/>
  <c r="L1544" i="20" a="1"/>
  <c r="L1544" i="20" s="1"/>
  <c r="L1545" i="20" a="1"/>
  <c r="L1545" i="20" s="1"/>
  <c r="L1546" i="20" a="1"/>
  <c r="L1546" i="20" s="1"/>
  <c r="L1547" i="20" a="1"/>
  <c r="L1547" i="20"/>
  <c r="L1548" i="20" a="1"/>
  <c r="L1548" i="20" s="1"/>
  <c r="L1549" i="20" a="1"/>
  <c r="L1549" i="20" s="1"/>
  <c r="L1550" i="20" a="1"/>
  <c r="L1550" i="20"/>
  <c r="L1551" i="20" a="1"/>
  <c r="L1551" i="20" s="1"/>
  <c r="L1552" i="20" a="1"/>
  <c r="L1552" i="20" s="1"/>
  <c r="L1553" i="20" a="1"/>
  <c r="L1553" i="20" s="1"/>
  <c r="L1554" i="20" a="1"/>
  <c r="L1554" i="20" s="1"/>
  <c r="L1555" i="20" a="1"/>
  <c r="L1555" i="20" s="1"/>
  <c r="L1556" i="20" a="1"/>
  <c r="L1556" i="20" s="1"/>
  <c r="L1557" i="20" a="1"/>
  <c r="L1557" i="20" s="1"/>
  <c r="L1558" i="20" a="1"/>
  <c r="L1558" i="20" s="1"/>
  <c r="L1559" i="20" a="1"/>
  <c r="L1559" i="20"/>
  <c r="L1560" i="20" a="1"/>
  <c r="L1560" i="20" s="1"/>
  <c r="L1561" i="20" a="1"/>
  <c r="L1561" i="20" s="1"/>
  <c r="L1562" i="20" a="1"/>
  <c r="L1562" i="20" s="1"/>
  <c r="L1563" i="20" a="1"/>
  <c r="L1563" i="20" s="1"/>
  <c r="L1564" i="20" a="1"/>
  <c r="L1564" i="20" s="1"/>
  <c r="L1565" i="20" a="1"/>
  <c r="L1565" i="20" s="1"/>
  <c r="L1566" i="20" a="1"/>
  <c r="L1566" i="20" s="1"/>
  <c r="L1567" i="20" a="1"/>
  <c r="L1567" i="20" s="1"/>
  <c r="L1568" i="20" a="1"/>
  <c r="L1568" i="20" s="1"/>
  <c r="L1569" i="20" a="1"/>
  <c r="L1569" i="20" s="1"/>
  <c r="L1570" i="20" a="1"/>
  <c r="L1570" i="20" s="1"/>
  <c r="L1571" i="20" a="1"/>
  <c r="L1571" i="20" s="1"/>
  <c r="L1572" i="20" a="1"/>
  <c r="L1572" i="20" s="1"/>
  <c r="L1573" i="20" a="1"/>
  <c r="L1573" i="20"/>
  <c r="L1574" i="20" a="1"/>
  <c r="L1574" i="20" s="1"/>
  <c r="L1575" i="20" a="1"/>
  <c r="L1575" i="20" s="1"/>
  <c r="L1576" i="20" a="1"/>
  <c r="L1576" i="20" s="1"/>
  <c r="L1577" i="20" a="1"/>
  <c r="L1577" i="20" s="1"/>
  <c r="L1578" i="20" a="1"/>
  <c r="L1578" i="20" s="1"/>
  <c r="L1579" i="20" a="1"/>
  <c r="L1579" i="20" s="1"/>
  <c r="L1580" i="20" a="1"/>
  <c r="L1580" i="20" s="1"/>
  <c r="L1581" i="20" a="1"/>
  <c r="L1581" i="20" s="1"/>
  <c r="L1582" i="20" a="1"/>
  <c r="L1582" i="20"/>
  <c r="L1583" i="20" a="1"/>
  <c r="L1583" i="20" s="1"/>
  <c r="L1584" i="20" a="1"/>
  <c r="L1584" i="20" s="1"/>
  <c r="L1585" i="20" a="1"/>
  <c r="L1585" i="20" s="1"/>
  <c r="L1586" i="20" a="1"/>
  <c r="L1586" i="20" s="1"/>
  <c r="L1587" i="20" a="1"/>
  <c r="L1587" i="20" s="1"/>
  <c r="L1588" i="20" a="1"/>
  <c r="L1588" i="20" s="1"/>
  <c r="L1589" i="20" a="1"/>
  <c r="L1589" i="20" s="1"/>
  <c r="L1590" i="20" a="1"/>
  <c r="L1590" i="20" s="1"/>
  <c r="L1591" i="20" a="1"/>
  <c r="L1591" i="20"/>
  <c r="L1592" i="20" a="1"/>
  <c r="L1592" i="20" s="1"/>
  <c r="L1593" i="20" a="1"/>
  <c r="L1593" i="20"/>
  <c r="L1594" i="20" a="1"/>
  <c r="L1594" i="20" s="1"/>
  <c r="L1595" i="20" a="1"/>
  <c r="L1595" i="20" s="1"/>
  <c r="L1596" i="20" a="1"/>
  <c r="L1596" i="20" s="1"/>
  <c r="L1597" i="20" a="1"/>
  <c r="L1597" i="20" s="1"/>
  <c r="L1598" i="20" a="1"/>
  <c r="L1598" i="20" s="1"/>
  <c r="L1599" i="20" a="1"/>
  <c r="L1599" i="20" s="1"/>
  <c r="L1600" i="20" a="1"/>
  <c r="L1600" i="20" s="1"/>
  <c r="L1601" i="20" a="1"/>
  <c r="L1601" i="20"/>
  <c r="L1602" i="20" a="1"/>
  <c r="L1602" i="20"/>
  <c r="L1603" i="20" a="1"/>
  <c r="L1603" i="20" s="1"/>
  <c r="L1604" i="20" a="1"/>
  <c r="L1604" i="20" s="1"/>
  <c r="L1605" i="20" a="1"/>
  <c r="L1605" i="20" s="1"/>
  <c r="L1606" i="20" a="1"/>
  <c r="L1606" i="20" s="1"/>
  <c r="L1607" i="20" a="1"/>
  <c r="L1607" i="20" s="1"/>
  <c r="L1608" i="20" a="1"/>
  <c r="L1608" i="20" s="1"/>
  <c r="L1609" i="20" a="1"/>
  <c r="L1609" i="20" s="1"/>
  <c r="L1610" i="20" a="1"/>
  <c r="L1610" i="20" s="1"/>
  <c r="L1611" i="20" a="1"/>
  <c r="L1611" i="20" s="1"/>
  <c r="L1612" i="20" a="1"/>
  <c r="L1612" i="20" s="1"/>
  <c r="L1613" i="20" a="1"/>
  <c r="L1613" i="20" s="1"/>
  <c r="L1614" i="20" a="1"/>
  <c r="L1614" i="20" s="1"/>
  <c r="L1615" i="20" a="1"/>
  <c r="L1615" i="20" s="1"/>
  <c r="L1616" i="20" a="1"/>
  <c r="L1616" i="20" s="1"/>
  <c r="L1617" i="20" a="1"/>
  <c r="L1617" i="20"/>
  <c r="L1618" i="20" a="1"/>
  <c r="L1618" i="20" s="1"/>
  <c r="L1619" i="20" a="1"/>
  <c r="L1619" i="20"/>
  <c r="L1620" i="20" a="1"/>
  <c r="L1620" i="20" s="1"/>
  <c r="L1621" i="20" a="1"/>
  <c r="L1621" i="20" s="1"/>
  <c r="L1622" i="20" a="1"/>
  <c r="L1622" i="20" s="1"/>
  <c r="L1623" i="20" a="1"/>
  <c r="L1623" i="20"/>
  <c r="L1624" i="20" a="1"/>
  <c r="L1624" i="20" s="1"/>
  <c r="L1625" i="20" a="1"/>
  <c r="L1625" i="20" s="1"/>
  <c r="L1626" i="20" a="1"/>
  <c r="L1626" i="20" s="1"/>
  <c r="L1627" i="20" a="1"/>
  <c r="L1627" i="20" s="1"/>
  <c r="L1628" i="20" a="1"/>
  <c r="L1628" i="20" s="1"/>
  <c r="L1629" i="20" a="1"/>
  <c r="L1629" i="20" s="1"/>
  <c r="L1630" i="20" a="1"/>
  <c r="L1630" i="20" s="1"/>
  <c r="L1631" i="20" a="1"/>
  <c r="L1631" i="20" s="1"/>
  <c r="L1632" i="20" a="1"/>
  <c r="L1632" i="20"/>
  <c r="L1633" i="20" a="1"/>
  <c r="L1633" i="20" s="1"/>
  <c r="L1634" i="20" a="1"/>
  <c r="L1634" i="20" s="1"/>
  <c r="L1635" i="20" a="1"/>
  <c r="L1635" i="20" s="1"/>
  <c r="L1636" i="20" a="1"/>
  <c r="L1636" i="20"/>
  <c r="L1637" i="20" a="1"/>
  <c r="L1637" i="20" s="1"/>
  <c r="L1638" i="20" a="1"/>
  <c r="L1638" i="20" s="1"/>
  <c r="L1639" i="20" a="1"/>
  <c r="L1639" i="20" s="1"/>
  <c r="L1640" i="20" a="1"/>
  <c r="L1640" i="20" s="1"/>
  <c r="L1641" i="20" a="1"/>
  <c r="L1641" i="20" s="1"/>
  <c r="L1642" i="20" a="1"/>
  <c r="L1642" i="20" s="1"/>
  <c r="L1643" i="20" a="1"/>
  <c r="L1643" i="20" s="1"/>
  <c r="L1644" i="20" a="1"/>
  <c r="L1644" i="20" s="1"/>
  <c r="L1645" i="20" a="1"/>
  <c r="L1645" i="20" s="1"/>
  <c r="L1646" i="20" a="1"/>
  <c r="L1646" i="20" s="1"/>
  <c r="L1647" i="20" a="1"/>
  <c r="L1647" i="20" s="1"/>
  <c r="L1648" i="20" a="1"/>
  <c r="L1648" i="20" s="1"/>
  <c r="L1649" i="20" a="1"/>
  <c r="L1649" i="20" s="1"/>
  <c r="L1650" i="20" a="1"/>
  <c r="L1650" i="20" s="1"/>
  <c r="L1651" i="20" a="1"/>
  <c r="L1651" i="20" s="1"/>
  <c r="L1652" i="20" a="1"/>
  <c r="L1652" i="20" s="1"/>
  <c r="L1653" i="20" a="1"/>
  <c r="L1653" i="20"/>
  <c r="L1654" i="20" a="1"/>
  <c r="L1654" i="20" s="1"/>
  <c r="L1655" i="20" a="1"/>
  <c r="L1655" i="20"/>
  <c r="L1656" i="20" a="1"/>
  <c r="L1656" i="20" s="1"/>
  <c r="L1657" i="20" a="1"/>
  <c r="L1657" i="20" s="1"/>
  <c r="L1658" i="20" a="1"/>
  <c r="L1658" i="20" s="1"/>
  <c r="L1659" i="20" a="1"/>
  <c r="L1659" i="20"/>
  <c r="L1660" i="20" a="1"/>
  <c r="L1660" i="20" s="1"/>
  <c r="L1661" i="20" a="1"/>
  <c r="L1661" i="20"/>
  <c r="L1662" i="20" a="1"/>
  <c r="L1662" i="20" s="1"/>
  <c r="L1663" i="20" a="1"/>
  <c r="L1663" i="20" s="1"/>
  <c r="L1664" i="20" a="1"/>
  <c r="L1664" i="20" s="1"/>
  <c r="L1665" i="20" a="1"/>
  <c r="L1665" i="20" s="1"/>
  <c r="L1666" i="20" a="1"/>
  <c r="L1666" i="20" s="1"/>
  <c r="L1667" i="20" a="1"/>
  <c r="L1667" i="20"/>
  <c r="L1668" i="20" a="1"/>
  <c r="L1668" i="20"/>
  <c r="L1669" i="20" a="1"/>
  <c r="L1669" i="20" s="1"/>
  <c r="L1670" i="20" a="1"/>
  <c r="L1670" i="20" s="1"/>
  <c r="L1671" i="20" a="1"/>
  <c r="L1671" i="20" s="1"/>
  <c r="L1672" i="20" a="1"/>
  <c r="L1672" i="20" s="1"/>
  <c r="L1673" i="20" a="1"/>
  <c r="L1673" i="20"/>
  <c r="L1674" i="20" a="1"/>
  <c r="L1674" i="20" s="1"/>
  <c r="L1675" i="20" a="1"/>
  <c r="L1675" i="20" s="1"/>
  <c r="L1676" i="20" a="1"/>
  <c r="L1676" i="20"/>
  <c r="L1677" i="20" a="1"/>
  <c r="L1677" i="20" s="1"/>
  <c r="L1678" i="20" a="1"/>
  <c r="L1678" i="20" s="1"/>
  <c r="L1679" i="20" a="1"/>
  <c r="L1679" i="20" s="1"/>
  <c r="L1680" i="20" a="1"/>
  <c r="L1680" i="20" s="1"/>
  <c r="L1681" i="20" a="1"/>
  <c r="L1681" i="20" s="1"/>
  <c r="L1682" i="20" a="1"/>
  <c r="L1682" i="20" s="1"/>
  <c r="L1683" i="20" a="1"/>
  <c r="L1683" i="20" s="1"/>
  <c r="L1684" i="20" a="1"/>
  <c r="L1684" i="20" s="1"/>
  <c r="L1685" i="20" a="1"/>
  <c r="L1685" i="20" s="1"/>
  <c r="L1686" i="20" a="1"/>
  <c r="L1686" i="20" s="1"/>
  <c r="L1687" i="20" a="1"/>
  <c r="L1687" i="20" s="1"/>
  <c r="L1688" i="20" a="1"/>
  <c r="L1688" i="20" s="1"/>
  <c r="L1689" i="20" a="1"/>
  <c r="L1689" i="20" s="1"/>
  <c r="L1690" i="20" a="1"/>
  <c r="L1690" i="20" s="1"/>
  <c r="L1691" i="20" a="1"/>
  <c r="L1691" i="20" s="1"/>
  <c r="L1692" i="20" a="1"/>
  <c r="L1692" i="20" s="1"/>
  <c r="L1693" i="20" a="1"/>
  <c r="L1693" i="20" s="1"/>
  <c r="L1694" i="20" a="1"/>
  <c r="L1694" i="20" s="1"/>
  <c r="L1695" i="20" a="1"/>
  <c r="L1695" i="20" s="1"/>
  <c r="L1696" i="20" a="1"/>
  <c r="L1696" i="20"/>
  <c r="L1697" i="20" a="1"/>
  <c r="L1697" i="20" s="1"/>
  <c r="L1698" i="20" a="1"/>
  <c r="L1698" i="20" s="1"/>
  <c r="L1699" i="20" a="1"/>
  <c r="L1699" i="20" s="1"/>
  <c r="L1700" i="20" a="1"/>
  <c r="L1700" i="20"/>
  <c r="L1701" i="20" a="1"/>
  <c r="L1701" i="20" s="1"/>
  <c r="L1702" i="20" a="1"/>
  <c r="L1702" i="20" s="1"/>
  <c r="L1703" i="20" a="1"/>
  <c r="L1703" i="20" s="1"/>
  <c r="L1704" i="20" a="1"/>
  <c r="L1704" i="20" s="1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 s="1"/>
  <c r="L1710" i="20" a="1"/>
  <c r="L1710" i="20" s="1"/>
  <c r="L1711" i="20" a="1"/>
  <c r="L1711" i="20" s="1"/>
  <c r="L1712" i="20" a="1"/>
  <c r="L1712" i="20" s="1"/>
  <c r="L1713" i="20" a="1"/>
  <c r="L1713" i="20" s="1"/>
  <c r="L1714" i="20" a="1"/>
  <c r="L1714" i="20" s="1"/>
  <c r="L1715" i="20" a="1"/>
  <c r="L1715" i="20" s="1"/>
  <c r="L1716" i="20" a="1"/>
  <c r="L1716" i="20" s="1"/>
  <c r="L1717" i="20" a="1"/>
  <c r="L1717" i="20"/>
  <c r="L1718" i="20" a="1"/>
  <c r="L1718" i="20" s="1"/>
  <c r="L1719" i="20" a="1"/>
  <c r="L1719" i="20" s="1"/>
  <c r="L1720" i="20" a="1"/>
  <c r="L1720" i="20" s="1"/>
  <c r="L1721" i="20" a="1"/>
  <c r="L1721" i="20" s="1"/>
  <c r="L1722" i="20" a="1"/>
  <c r="L1722" i="20" s="1"/>
  <c r="L1723" i="20" a="1"/>
  <c r="L1723" i="20"/>
  <c r="L1724" i="20" a="1"/>
  <c r="L1724" i="20" s="1"/>
  <c r="L1725" i="20" a="1"/>
  <c r="L1725" i="20" s="1"/>
  <c r="L1726" i="20" a="1"/>
  <c r="L1726" i="20" s="1"/>
  <c r="L1727" i="20" a="1"/>
  <c r="L1727" i="20" s="1"/>
  <c r="L1728" i="20" a="1"/>
  <c r="L1728" i="20" s="1"/>
  <c r="L1729" i="20" a="1"/>
  <c r="L1729" i="20" s="1"/>
  <c r="L1730" i="20" a="1"/>
  <c r="L1730" i="20" s="1"/>
  <c r="L1731" i="20" a="1"/>
  <c r="L1731" i="20" s="1"/>
  <c r="L1732" i="20" a="1"/>
  <c r="L1732" i="20"/>
  <c r="L1733" i="20" a="1"/>
  <c r="L1733" i="20" s="1"/>
  <c r="L1734" i="20" a="1"/>
  <c r="L1734" i="20" s="1"/>
  <c r="L1735" i="20" a="1"/>
  <c r="L1735" i="20" s="1"/>
  <c r="L1736" i="20" a="1"/>
  <c r="L1736" i="20" s="1"/>
  <c r="L1737" i="20" a="1"/>
  <c r="L1737" i="20" s="1"/>
  <c r="L1738" i="20" a="1"/>
  <c r="L1738" i="20" s="1"/>
  <c r="L1739" i="20" a="1"/>
  <c r="L1739" i="20" s="1"/>
  <c r="L1740" i="20" a="1"/>
  <c r="L1740" i="20"/>
  <c r="L1741" i="20" a="1"/>
  <c r="L1741" i="20" s="1"/>
  <c r="L1742" i="20" a="1"/>
  <c r="L1742" i="20" s="1"/>
  <c r="L1743" i="20" a="1"/>
  <c r="L1743" i="20" s="1"/>
  <c r="L1744" i="20" a="1"/>
  <c r="L1744" i="20" s="1"/>
  <c r="L1745" i="20" a="1"/>
  <c r="L1745" i="20" s="1"/>
  <c r="L1746" i="20" a="1"/>
  <c r="L1746" i="20" s="1"/>
  <c r="L1747" i="20" a="1"/>
  <c r="L1747" i="20" s="1"/>
  <c r="L1748" i="20" a="1"/>
  <c r="L1748" i="20" s="1"/>
  <c r="L1749" i="20" a="1"/>
  <c r="L1749" i="20"/>
  <c r="L1750" i="20" a="1"/>
  <c r="L1750" i="20" s="1"/>
  <c r="L1751" i="20" a="1"/>
  <c r="L1751" i="20" s="1"/>
  <c r="L1752" i="20" a="1"/>
  <c r="L1752" i="20" s="1"/>
  <c r="L1753" i="20" a="1"/>
  <c r="L1753" i="20" s="1"/>
  <c r="L1754" i="20" a="1"/>
  <c r="L1754" i="20" s="1"/>
  <c r="L1755" i="20" a="1"/>
  <c r="L1755" i="20"/>
  <c r="L1756" i="20" a="1"/>
  <c r="L1756" i="20" s="1"/>
  <c r="L1757" i="20" a="1"/>
  <c r="L1757" i="20" s="1"/>
  <c r="L1758" i="20" a="1"/>
  <c r="L1758" i="20" s="1"/>
  <c r="L1759" i="20" a="1"/>
  <c r="L1759" i="20" s="1"/>
  <c r="L1760" i="20" a="1"/>
  <c r="L1760" i="20" s="1"/>
  <c r="L1761" i="20" a="1"/>
  <c r="L1761" i="20" s="1"/>
  <c r="L1762" i="20" a="1"/>
  <c r="L1762" i="20" s="1"/>
  <c r="L1763" i="20" a="1"/>
  <c r="L1763" i="20" s="1"/>
  <c r="L1764" i="20" a="1"/>
  <c r="L1764" i="20"/>
  <c r="L1765" i="20" a="1"/>
  <c r="L1765" i="20" s="1"/>
  <c r="L1766" i="20" a="1"/>
  <c r="L1766" i="20" s="1"/>
  <c r="L1767" i="20" a="1"/>
  <c r="L1767" i="20" s="1"/>
  <c r="L1768" i="20" a="1"/>
  <c r="L1768" i="20" s="1"/>
  <c r="L1769" i="20" a="1"/>
  <c r="L1769" i="20" s="1"/>
  <c r="L1770" i="20" a="1"/>
  <c r="L1770" i="20" s="1"/>
  <c r="L1771" i="20" a="1"/>
  <c r="L1771" i="20" s="1"/>
  <c r="L1772" i="20" a="1"/>
  <c r="L1772" i="20"/>
  <c r="L1773" i="20" a="1"/>
  <c r="L1773" i="20" s="1"/>
  <c r="L1774" i="20" a="1"/>
  <c r="L1774" i="20" s="1"/>
  <c r="L1775" i="20" a="1"/>
  <c r="L1775" i="20" s="1"/>
  <c r="L1776" i="20" a="1"/>
  <c r="L1776" i="20" s="1"/>
  <c r="L1777" i="20" a="1"/>
  <c r="L1777" i="20" s="1"/>
  <c r="L1778" i="20" a="1"/>
  <c r="L1778" i="20" s="1"/>
  <c r="L1779" i="20" a="1"/>
  <c r="L1779" i="20" s="1"/>
  <c r="L1780" i="20" a="1"/>
  <c r="L1780" i="20" s="1"/>
  <c r="L1781" i="20" a="1"/>
  <c r="L1781" i="20"/>
  <c r="L1782" i="20" a="1"/>
  <c r="L1782" i="20" s="1"/>
  <c r="L1783" i="20" a="1"/>
  <c r="L1783" i="20" s="1"/>
  <c r="L1784" i="20" a="1"/>
  <c r="L1784" i="20" s="1"/>
  <c r="L1785" i="20" a="1"/>
  <c r="L1785" i="20" s="1"/>
  <c r="L1786" i="20" a="1"/>
  <c r="L1786" i="20" s="1"/>
  <c r="L1787" i="20" a="1"/>
  <c r="L1787" i="20"/>
  <c r="L1788" i="20" a="1"/>
  <c r="L1788" i="20" s="1"/>
  <c r="L1789" i="20" a="1"/>
  <c r="L1789" i="20" s="1"/>
  <c r="L1790" i="20" a="1"/>
  <c r="L1790" i="20" s="1"/>
  <c r="L1791" i="20" a="1"/>
  <c r="L1791" i="20" s="1"/>
  <c r="L1792" i="20" a="1"/>
  <c r="L1792" i="20" s="1"/>
  <c r="L1793" i="20" a="1"/>
  <c r="L1793" i="20" s="1"/>
  <c r="L1794" i="20" a="1"/>
  <c r="L1794" i="20" s="1"/>
  <c r="L1795" i="20" a="1"/>
  <c r="L1795" i="20" s="1"/>
  <c r="L1796" i="20" a="1"/>
  <c r="L1796" i="20"/>
  <c r="L1797" i="20" a="1"/>
  <c r="L1797" i="20" s="1"/>
  <c r="L1798" i="20" a="1"/>
  <c r="L1798" i="20" s="1"/>
  <c r="L1799" i="20" a="1"/>
  <c r="L1799" i="20" s="1"/>
  <c r="L1800" i="20" a="1"/>
  <c r="L1800" i="20" s="1"/>
  <c r="L1801" i="20" a="1"/>
  <c r="L1801" i="20" s="1"/>
  <c r="L1802" i="20" a="1"/>
  <c r="L1802" i="20" s="1"/>
  <c r="L1803" i="20" a="1"/>
  <c r="L1803" i="20" s="1"/>
  <c r="L1804" i="20" a="1"/>
  <c r="L1804" i="20"/>
  <c r="L1805" i="20" a="1"/>
  <c r="L1805" i="20" s="1"/>
  <c r="L1806" i="20" a="1"/>
  <c r="L1806" i="20" s="1"/>
  <c r="L1807" i="20" a="1"/>
  <c r="L1807" i="20" s="1"/>
  <c r="L1808" i="20" a="1"/>
  <c r="L1808" i="20" s="1"/>
  <c r="L1809" i="20" a="1"/>
  <c r="L1809" i="20" s="1"/>
  <c r="L1810" i="20" a="1"/>
  <c r="L1810" i="20" s="1"/>
  <c r="L1811" i="20" a="1"/>
  <c r="L1811" i="20" s="1"/>
  <c r="L1812" i="20" a="1"/>
  <c r="L1812" i="20" s="1"/>
  <c r="L1813" i="20" a="1"/>
  <c r="L1813" i="20"/>
  <c r="L1814" i="20" a="1"/>
  <c r="L1814" i="20" s="1"/>
  <c r="L1815" i="20" a="1"/>
  <c r="L1815" i="20" s="1"/>
  <c r="L1816" i="20" a="1"/>
  <c r="L1816" i="20" s="1"/>
  <c r="L1817" i="20" a="1"/>
  <c r="L1817" i="20" s="1"/>
  <c r="L1818" i="20" a="1"/>
  <c r="L1818" i="20" s="1"/>
  <c r="L1819" i="20" a="1"/>
  <c r="L1819" i="20"/>
  <c r="L1820" i="20" a="1"/>
  <c r="L1820" i="20" s="1"/>
  <c r="L1821" i="20" a="1"/>
  <c r="L1821" i="20" s="1"/>
  <c r="L1822" i="20" a="1"/>
  <c r="L1822" i="20" s="1"/>
  <c r="L1823" i="20" a="1"/>
  <c r="L1823" i="20" s="1"/>
  <c r="L1824" i="20" a="1"/>
  <c r="L1824" i="20" s="1"/>
  <c r="L1825" i="20" a="1"/>
  <c r="L1825" i="20" s="1"/>
  <c r="L1826" i="20" a="1"/>
  <c r="L1826" i="20" s="1"/>
  <c r="L1827" i="20" a="1"/>
  <c r="L1827" i="20" s="1"/>
  <c r="L1828" i="20" a="1"/>
  <c r="L1828" i="20"/>
  <c r="L1829" i="20" a="1"/>
  <c r="L1829" i="20" s="1"/>
  <c r="L1830" i="20" a="1"/>
  <c r="L1830" i="20" s="1"/>
  <c r="L1831" i="20" a="1"/>
  <c r="L1831" i="20" s="1"/>
  <c r="L1832" i="20" a="1"/>
  <c r="L1832" i="20" s="1"/>
  <c r="L1833" i="20" a="1"/>
  <c r="L1833" i="20" s="1"/>
  <c r="L1834" i="20" a="1"/>
  <c r="L1834" i="20" s="1"/>
  <c r="L1835" i="20" a="1"/>
  <c r="L1835" i="20" s="1"/>
  <c r="L1836" i="20" a="1"/>
  <c r="L1836" i="20"/>
  <c r="L1837" i="20" a="1"/>
  <c r="L1837" i="20" s="1"/>
  <c r="L1838" i="20" a="1"/>
  <c r="L1838" i="20" s="1"/>
  <c r="L1839" i="20" a="1"/>
  <c r="L1839" i="20" s="1"/>
  <c r="L1840" i="20" a="1"/>
  <c r="L1840" i="20" s="1"/>
  <c r="L1841" i="20" a="1"/>
  <c r="L1841" i="20" s="1"/>
  <c r="L1842" i="20" a="1"/>
  <c r="L1842" i="20" s="1"/>
  <c r="L1843" i="20" a="1"/>
  <c r="L1843" i="20" s="1"/>
  <c r="L1844" i="20" a="1"/>
  <c r="L1844" i="20" s="1"/>
  <c r="L1845" i="20" a="1"/>
  <c r="L1845" i="20"/>
  <c r="L1846" i="20" a="1"/>
  <c r="L1846" i="20" s="1"/>
  <c r="L1847" i="20" a="1"/>
  <c r="L1847" i="20" s="1"/>
  <c r="L1848" i="20" a="1"/>
  <c r="L1848" i="20" s="1"/>
  <c r="L1849" i="20" a="1"/>
  <c r="L1849" i="20" s="1"/>
  <c r="L1850" i="20" a="1"/>
  <c r="L1850" i="20" s="1"/>
  <c r="L1851" i="20" a="1"/>
  <c r="L1851" i="20" s="1"/>
  <c r="L1852" i="20" a="1"/>
  <c r="L1852" i="20" s="1"/>
  <c r="L1853" i="20" a="1"/>
  <c r="L1853" i="20" s="1"/>
  <c r="L1854" i="20" a="1"/>
  <c r="L1854" i="20" s="1"/>
  <c r="L1855" i="20" a="1"/>
  <c r="L1855" i="20" s="1"/>
  <c r="L1856" i="20" a="1"/>
  <c r="L1856" i="20" s="1"/>
  <c r="L1857" i="20" a="1"/>
  <c r="L1857" i="20" s="1"/>
  <c r="L1858" i="20" a="1"/>
  <c r="L1858" i="20" s="1"/>
  <c r="L1859" i="20" a="1"/>
  <c r="L1859" i="20" s="1"/>
  <c r="L1860" i="20" a="1"/>
  <c r="L1860" i="20" s="1"/>
  <c r="L1861" i="20" a="1"/>
  <c r="L1861" i="20" s="1"/>
  <c r="L1862" i="20" a="1"/>
  <c r="L1862" i="20" s="1"/>
  <c r="L1863" i="20" a="1"/>
  <c r="L1863" i="20" s="1"/>
  <c r="L1864" i="20" a="1"/>
  <c r="L1864" i="20" s="1"/>
  <c r="L1865" i="20" a="1"/>
  <c r="L1865" i="20"/>
  <c r="L1866" i="20" a="1"/>
  <c r="L1866" i="20" s="1"/>
  <c r="L1867" i="20" a="1"/>
  <c r="L1867" i="20"/>
  <c r="L1868" i="20" a="1"/>
  <c r="L1868" i="20" s="1"/>
  <c r="L1869" i="20" a="1"/>
  <c r="L1869" i="20" s="1"/>
  <c r="L1870" i="20" a="1"/>
  <c r="L1870" i="20" s="1"/>
  <c r="L1871" i="20" a="1"/>
  <c r="L1871" i="20" s="1"/>
  <c r="L1872" i="20" a="1"/>
  <c r="L1872" i="20" s="1"/>
  <c r="L1873" i="20" a="1"/>
  <c r="L1873" i="20" s="1"/>
  <c r="L1874" i="20" a="1"/>
  <c r="L1874" i="20" s="1"/>
  <c r="L1875" i="20" a="1"/>
  <c r="L1875" i="20" s="1"/>
  <c r="L1876" i="20" a="1"/>
  <c r="L1876" i="20" s="1"/>
  <c r="L1877" i="20" a="1"/>
  <c r="L1877" i="20"/>
  <c r="L1878" i="20" a="1"/>
  <c r="L1878" i="20" s="1"/>
  <c r="L1879" i="20" a="1"/>
  <c r="L1879" i="20"/>
  <c r="L1880" i="20" a="1"/>
  <c r="L1880" i="20" s="1"/>
  <c r="L1881" i="20" a="1"/>
  <c r="L1881" i="20" s="1"/>
  <c r="L1882" i="20" a="1"/>
  <c r="L1882" i="20" s="1"/>
  <c r="L1883" i="20" a="1"/>
  <c r="L1883" i="20" s="1"/>
  <c r="L1884" i="20" a="1"/>
  <c r="L1884" i="20" s="1"/>
  <c r="L1885" i="20" a="1"/>
  <c r="L1885" i="20" s="1"/>
  <c r="L1886" i="20" a="1"/>
  <c r="L1886" i="20" s="1"/>
  <c r="L1887" i="20" a="1"/>
  <c r="L1887" i="20" s="1"/>
  <c r="L1888" i="20" a="1"/>
  <c r="L1888" i="20" s="1"/>
  <c r="L1889" i="20" a="1"/>
  <c r="L1889" i="20" s="1"/>
  <c r="L1890" i="20" a="1"/>
  <c r="L1890" i="20" s="1"/>
  <c r="L1891" i="20" a="1"/>
  <c r="L1891" i="20" s="1"/>
  <c r="L1892" i="20" a="1"/>
  <c r="L1892" i="20" s="1"/>
  <c r="L1893" i="20" a="1"/>
  <c r="L1893" i="20" s="1"/>
  <c r="L1894" i="20" a="1"/>
  <c r="L1894" i="20" s="1"/>
  <c r="L1895" i="20" a="1"/>
  <c r="L1895" i="20" s="1"/>
  <c r="L1896" i="20" a="1"/>
  <c r="L1896" i="20" s="1"/>
  <c r="L1897" i="20" a="1"/>
  <c r="L1897" i="20" s="1"/>
  <c r="L1898" i="20" a="1"/>
  <c r="L1898" i="20" s="1"/>
  <c r="L1899" i="20" a="1"/>
  <c r="L1899" i="20"/>
  <c r="L1900" i="20" a="1"/>
  <c r="L1900" i="20" s="1"/>
  <c r="L1901" i="20" a="1"/>
  <c r="L1901" i="20" s="1"/>
  <c r="L1902" i="20" a="1"/>
  <c r="L1902" i="20" s="1"/>
  <c r="L1903" i="20" a="1"/>
  <c r="L1903" i="20" s="1"/>
  <c r="L1904" i="20" a="1"/>
  <c r="L1904" i="20" s="1"/>
  <c r="L1905" i="20" a="1"/>
  <c r="L1905" i="20" s="1"/>
  <c r="L1906" i="20" a="1"/>
  <c r="L1906" i="20" s="1"/>
  <c r="L1907" i="20" a="1"/>
  <c r="L1907" i="20" s="1"/>
  <c r="L1908" i="20" a="1"/>
  <c r="L1908" i="20"/>
  <c r="L1909" i="20" a="1"/>
  <c r="L1909" i="20" s="1"/>
  <c r="L1910" i="20" a="1"/>
  <c r="L1910" i="20" s="1"/>
  <c r="L1911" i="20" a="1"/>
  <c r="L1911" i="20"/>
  <c r="L1912" i="20" a="1"/>
  <c r="L1912" i="20" s="1"/>
  <c r="L1913" i="20" a="1"/>
  <c r="L1913" i="20" s="1"/>
  <c r="L1914" i="20" a="1"/>
  <c r="L1914" i="20" s="1"/>
  <c r="L1915" i="20" a="1"/>
  <c r="L1915" i="20" s="1"/>
  <c r="L1916" i="20" a="1"/>
  <c r="L1916" i="20" s="1"/>
  <c r="L1917" i="20" a="1"/>
  <c r="L1917" i="20"/>
  <c r="L1918" i="20" a="1"/>
  <c r="L1918" i="20" s="1"/>
  <c r="L1919" i="20" a="1"/>
  <c r="L1919" i="20" s="1"/>
  <c r="L1920" i="20" a="1"/>
  <c r="L1920" i="20"/>
  <c r="L1921" i="20" a="1"/>
  <c r="L1921" i="20" s="1"/>
  <c r="L1922" i="20" a="1"/>
  <c r="L1922" i="20" s="1"/>
  <c r="L1923" i="20" a="1"/>
  <c r="L1923" i="20"/>
  <c r="L1924" i="20" a="1"/>
  <c r="L1924" i="20" s="1"/>
  <c r="L1925" i="20" a="1"/>
  <c r="L1925" i="20" s="1"/>
  <c r="L1926" i="20" a="1"/>
  <c r="L1926" i="20" s="1"/>
  <c r="L1927" i="20" a="1"/>
  <c r="L1927" i="20" s="1"/>
  <c r="L1928" i="20" a="1"/>
  <c r="L1928" i="20" s="1"/>
  <c r="L1929" i="20" a="1"/>
  <c r="L1929" i="20" s="1"/>
  <c r="L1930" i="20" a="1"/>
  <c r="L1930" i="20" s="1"/>
  <c r="L1931" i="20" a="1"/>
  <c r="L1931" i="20" s="1"/>
  <c r="L1932" i="20" a="1"/>
  <c r="L1932" i="20"/>
  <c r="L1933" i="20" a="1"/>
  <c r="L1933" i="20" s="1"/>
  <c r="L1934" i="20" a="1"/>
  <c r="L1934" i="20" s="1"/>
  <c r="L1935" i="20" a="1"/>
  <c r="L1935" i="20" s="1"/>
  <c r="L1936" i="20" a="1"/>
  <c r="L1936" i="20" s="1"/>
  <c r="L1937" i="20" a="1"/>
  <c r="L1937" i="20" s="1"/>
  <c r="L1938" i="20" a="1"/>
  <c r="L1938" i="20" s="1"/>
  <c r="L1939" i="20" a="1"/>
  <c r="L1939" i="20" s="1"/>
  <c r="L1940" i="20" a="1"/>
  <c r="L1940" i="20"/>
  <c r="L1941" i="20" a="1"/>
  <c r="L1941" i="20" s="1"/>
  <c r="L1942" i="20" a="1"/>
  <c r="L1942" i="20" s="1"/>
  <c r="L1943" i="20" a="1"/>
  <c r="L1943" i="20" s="1"/>
  <c r="L1944" i="20" a="1"/>
  <c r="L1944" i="20" s="1"/>
  <c r="L1945" i="20" a="1"/>
  <c r="L1945" i="20" s="1"/>
  <c r="L1946" i="20" a="1"/>
  <c r="L1946" i="20" s="1"/>
  <c r="L1947" i="20" a="1"/>
  <c r="L1947" i="20" s="1"/>
  <c r="L1948" i="20" a="1"/>
  <c r="L1948" i="20" s="1"/>
  <c r="L1949" i="20" a="1"/>
  <c r="L1949" i="20"/>
  <c r="L1950" i="20" a="1"/>
  <c r="L1950" i="20" s="1"/>
  <c r="L1951" i="20" a="1"/>
  <c r="L1951" i="20" s="1"/>
  <c r="L1952" i="20" a="1"/>
  <c r="L1952" i="20"/>
  <c r="L1953" i="20" a="1"/>
  <c r="L1953" i="20" s="1"/>
  <c r="L1954" i="20" a="1"/>
  <c r="L1954" i="20" s="1"/>
  <c r="L1955" i="20" a="1"/>
  <c r="L1955" i="20"/>
  <c r="L1956" i="20" a="1"/>
  <c r="L1956" i="20" s="1"/>
  <c r="L1957" i="20" a="1"/>
  <c r="L1957" i="20" s="1"/>
  <c r="L1958" i="20" a="1"/>
  <c r="L1958" i="20" s="1"/>
  <c r="L1959" i="20" a="1"/>
  <c r="L1959" i="20" s="1"/>
  <c r="L1960" i="20" a="1"/>
  <c r="L1960" i="20" s="1"/>
  <c r="L1961" i="20" a="1"/>
  <c r="L1961" i="20"/>
  <c r="L1962" i="20" a="1"/>
  <c r="L1962" i="20" s="1"/>
  <c r="L1963" i="20" a="1"/>
  <c r="L1963" i="20" s="1"/>
  <c r="L1964" i="20" a="1"/>
  <c r="L1964" i="20"/>
  <c r="L1965" i="20" a="1"/>
  <c r="L1965" i="20" s="1"/>
  <c r="L1966" i="20" a="1"/>
  <c r="L1966" i="20" s="1"/>
  <c r="L1967" i="20" a="1"/>
  <c r="L1967" i="20" s="1"/>
  <c r="L1968" i="20" a="1"/>
  <c r="L1968" i="20" s="1"/>
  <c r="L1969" i="20" a="1"/>
  <c r="L1969" i="20" s="1"/>
  <c r="L1970" i="20" a="1"/>
  <c r="L1970" i="20" s="1"/>
  <c r="L1971" i="20" a="1"/>
  <c r="L1971" i="20" s="1"/>
  <c r="L1972" i="20" a="1"/>
  <c r="L1972" i="20" s="1"/>
  <c r="L1973" i="20" a="1"/>
  <c r="L1973" i="20"/>
  <c r="L1974" i="20" a="1"/>
  <c r="L1974" i="20" s="1"/>
  <c r="L1975" i="20" a="1"/>
  <c r="L1975" i="20" s="1"/>
  <c r="L1976" i="20" a="1"/>
  <c r="L1976" i="20" s="1"/>
  <c r="L1977" i="20" a="1"/>
  <c r="L1977" i="20" s="1"/>
  <c r="L1978" i="20" a="1"/>
  <c r="L1978" i="20" s="1"/>
  <c r="L1979" i="20" a="1"/>
  <c r="L1979" i="20" s="1"/>
  <c r="L1980" i="20" a="1"/>
  <c r="L1980" i="20" s="1"/>
  <c r="L1981" i="20" a="1"/>
  <c r="L1981" i="20" s="1"/>
  <c r="L1982" i="20" a="1"/>
  <c r="L1982" i="20" s="1"/>
  <c r="L1983" i="20" a="1"/>
  <c r="L1983" i="20" s="1"/>
  <c r="L1984" i="20" a="1"/>
  <c r="L1984" i="20" s="1"/>
  <c r="L1985" i="20" a="1"/>
  <c r="L1985" i="20" s="1"/>
  <c r="L1986" i="20" a="1"/>
  <c r="L1986" i="20" s="1"/>
  <c r="L1987" i="20" a="1"/>
  <c r="L1987" i="20" s="1"/>
  <c r="L1988" i="20" a="1"/>
  <c r="L1988" i="20" s="1"/>
  <c r="L1989" i="20" a="1"/>
  <c r="L1989" i="20" s="1"/>
  <c r="L1990" i="20" a="1"/>
  <c r="L1990" i="20" s="1"/>
  <c r="L1991" i="20" a="1"/>
  <c r="L1991" i="20" s="1"/>
  <c r="L1992" i="20" a="1"/>
  <c r="L1992" i="20" s="1"/>
  <c r="L1993" i="20" a="1"/>
  <c r="L1993" i="20"/>
  <c r="L1994" i="20" a="1"/>
  <c r="L1994" i="20" s="1"/>
  <c r="L1995" i="20" a="1"/>
  <c r="L1995" i="20"/>
  <c r="L1996" i="20" a="1"/>
  <c r="L1996" i="20" s="1"/>
  <c r="L1997" i="20" a="1"/>
  <c r="L1997" i="20" s="1"/>
  <c r="L1998" i="20" a="1"/>
  <c r="L1998" i="20" s="1"/>
  <c r="L1999" i="20" a="1"/>
  <c r="L1999" i="20" s="1"/>
  <c r="L2000" i="20" a="1"/>
  <c r="L2000" i="20" s="1"/>
  <c r="L2001" i="20" a="1"/>
  <c r="L2001" i="20" s="1"/>
  <c r="L2002" i="20" a="1"/>
  <c r="L2002" i="20" s="1"/>
  <c r="L2003" i="20" a="1"/>
  <c r="L2003" i="20" s="1"/>
  <c r="L2004" i="20" a="1"/>
  <c r="L2004" i="20" s="1"/>
  <c r="L2005" i="20" a="1"/>
  <c r="L2005" i="20"/>
  <c r="L2006" i="20" a="1"/>
  <c r="L2006" i="20" s="1"/>
  <c r="L2007" i="20" a="1"/>
  <c r="L2007" i="20"/>
  <c r="L2008" i="20" a="1"/>
  <c r="L2008" i="20" s="1"/>
  <c r="L2009" i="20" a="1"/>
  <c r="L2009" i="20" s="1"/>
  <c r="L2010" i="20" a="1"/>
  <c r="L2010" i="20" s="1"/>
  <c r="L2011" i="20" a="1"/>
  <c r="L2011" i="20" s="1"/>
  <c r="L2012" i="20" a="1"/>
  <c r="L2012" i="20" s="1"/>
  <c r="L2013" i="20" a="1"/>
  <c r="L2013" i="20" s="1"/>
  <c r="L2014" i="20" a="1"/>
  <c r="L2014" i="20" s="1"/>
  <c r="L2015" i="20" a="1"/>
  <c r="L2015" i="20" s="1"/>
  <c r="L2016" i="20" a="1"/>
  <c r="L2016" i="20" s="1"/>
  <c r="L2017" i="20" a="1"/>
  <c r="L2017" i="20" s="1"/>
  <c r="L2018" i="20" a="1"/>
  <c r="L2018" i="20" s="1"/>
  <c r="L2019" i="20" a="1"/>
  <c r="L2019" i="20" s="1"/>
  <c r="L2020" i="20" a="1"/>
  <c r="L2020" i="20" s="1"/>
  <c r="L2021" i="20" a="1"/>
  <c r="L2021" i="20" s="1"/>
  <c r="L2022" i="20" a="1"/>
  <c r="L2022" i="20" s="1"/>
  <c r="L2023" i="20" a="1"/>
  <c r="L2023" i="20" s="1"/>
  <c r="L2024" i="20" a="1"/>
  <c r="L2024" i="20" s="1"/>
  <c r="L2025" i="20" a="1"/>
  <c r="L2025" i="20" s="1"/>
  <c r="L2026" i="20" a="1"/>
  <c r="L2026" i="20" s="1"/>
  <c r="L2027" i="20" a="1"/>
  <c r="L2027" i="20"/>
  <c r="L2028" i="20" a="1"/>
  <c r="L2028" i="20" s="1"/>
  <c r="L2029" i="20" a="1"/>
  <c r="L2029" i="20" s="1"/>
  <c r="L2030" i="20" a="1"/>
  <c r="L2030" i="20" s="1"/>
  <c r="L2031" i="20" a="1"/>
  <c r="L2031" i="20" s="1"/>
  <c r="L2032" i="20" a="1"/>
  <c r="L2032" i="20" s="1"/>
  <c r="L2033" i="20" a="1"/>
  <c r="L2033" i="20" s="1"/>
  <c r="L2034" i="20" a="1"/>
  <c r="L2034" i="20" s="1"/>
  <c r="L2035" i="20" a="1"/>
  <c r="L2035" i="20" s="1"/>
  <c r="L2036" i="20" a="1"/>
  <c r="L2036" i="20"/>
  <c r="L2037" i="20" a="1"/>
  <c r="L2037" i="20" s="1"/>
  <c r="L2038" i="20" a="1"/>
  <c r="L2038" i="20" s="1"/>
  <c r="L2039" i="20" a="1"/>
  <c r="L2039" i="20"/>
  <c r="L2040" i="20" a="1"/>
  <c r="L2040" i="20" s="1"/>
  <c r="L2041" i="20" a="1"/>
  <c r="L2041" i="20" s="1"/>
  <c r="L2042" i="20" a="1"/>
  <c r="L2042" i="20" s="1"/>
  <c r="L2043" i="20" a="1"/>
  <c r="L2043" i="20" s="1"/>
  <c r="L2044" i="20" a="1"/>
  <c r="L2044" i="20" s="1"/>
  <c r="L2045" i="20" a="1"/>
  <c r="L2045" i="20"/>
  <c r="L2046" i="20" a="1"/>
  <c r="L2046" i="20" s="1"/>
  <c r="L2047" i="20" a="1"/>
  <c r="L2047" i="20" s="1"/>
  <c r="L2048" i="20" a="1"/>
  <c r="L2048" i="20"/>
  <c r="L2049" i="20" a="1"/>
  <c r="L2049" i="20" s="1"/>
  <c r="L2050" i="20" a="1"/>
  <c r="L2050" i="20" s="1"/>
  <c r="L2051" i="20" a="1"/>
  <c r="L2051" i="20"/>
  <c r="L2052" i="20" a="1"/>
  <c r="L2052" i="20" s="1"/>
  <c r="L2053" i="20" a="1"/>
  <c r="L2053" i="20" s="1"/>
  <c r="L2054" i="20" a="1"/>
  <c r="L2054" i="20" s="1"/>
  <c r="L2055" i="20" a="1"/>
  <c r="L2055" i="20" s="1"/>
  <c r="L2056" i="20" a="1"/>
  <c r="L2056" i="20" s="1"/>
  <c r="L2057" i="20" a="1"/>
  <c r="L2057" i="20" s="1"/>
  <c r="L2058" i="20" a="1"/>
  <c r="L2058" i="20" s="1"/>
  <c r="L2059" i="20" a="1"/>
  <c r="L2059" i="20" s="1"/>
  <c r="L2060" i="20" a="1"/>
  <c r="L2060" i="20"/>
  <c r="L2061" i="20" a="1"/>
  <c r="L2061" i="20" s="1"/>
  <c r="L2062" i="20" a="1"/>
  <c r="L2062" i="20" s="1"/>
  <c r="L2063" i="20" a="1"/>
  <c r="L2063" i="20" s="1"/>
  <c r="L2064" i="20" a="1"/>
  <c r="L2064" i="20" s="1"/>
  <c r="L2065" i="20" a="1"/>
  <c r="L2065" i="20" s="1"/>
  <c r="L2066" i="20" a="1"/>
  <c r="L2066" i="20" s="1"/>
  <c r="L2067" i="20" a="1"/>
  <c r="L2067" i="20" s="1"/>
  <c r="L2068" i="20" a="1"/>
  <c r="L2068" i="20"/>
  <c r="L2069" i="20" a="1"/>
  <c r="L2069" i="20" s="1"/>
  <c r="L2070" i="20" a="1"/>
  <c r="L2070" i="20" s="1"/>
  <c r="L2071" i="20" a="1"/>
  <c r="L2071" i="20" s="1"/>
  <c r="L2072" i="20" a="1"/>
  <c r="L2072" i="20" s="1"/>
  <c r="L2073" i="20" a="1"/>
  <c r="L2073" i="20" s="1"/>
  <c r="L2074" i="20" a="1"/>
  <c r="L2074" i="20" s="1"/>
  <c r="L2075" i="20" a="1"/>
  <c r="L2075" i="20" s="1"/>
  <c r="L2076" i="20" a="1"/>
  <c r="L2076" i="20" s="1"/>
  <c r="L2077" i="20" a="1"/>
  <c r="L2077" i="20"/>
  <c r="L2078" i="20" a="1"/>
  <c r="L2078" i="20" s="1"/>
  <c r="L2079" i="20" a="1"/>
  <c r="L2079" i="20" s="1"/>
  <c r="L2080" i="20" a="1"/>
  <c r="L2080" i="20"/>
  <c r="L2081" i="20" a="1"/>
  <c r="L2081" i="20" s="1"/>
  <c r="L2082" i="20" a="1"/>
  <c r="L2082" i="20" s="1"/>
  <c r="L2083" i="20" a="1"/>
  <c r="L2083" i="20"/>
  <c r="L2084" i="20" a="1"/>
  <c r="L2084" i="20" s="1"/>
  <c r="L2085" i="20" a="1"/>
  <c r="L2085" i="20" s="1"/>
  <c r="L2086" i="20" a="1"/>
  <c r="L2086" i="20" s="1"/>
  <c r="L2087" i="20" a="1"/>
  <c r="L2087" i="20" s="1"/>
  <c r="L2088" i="20" a="1"/>
  <c r="L2088" i="20" s="1"/>
  <c r="L2089" i="20" a="1"/>
  <c r="L2089" i="20"/>
  <c r="L2090" i="20" a="1"/>
  <c r="L2090" i="20" s="1"/>
  <c r="L2091" i="20" a="1"/>
  <c r="L2091" i="20" s="1"/>
  <c r="L2092" i="20" a="1"/>
  <c r="L2092" i="20"/>
  <c r="L2093" i="20" a="1"/>
  <c r="L2093" i="20" s="1"/>
  <c r="L2094" i="20" a="1"/>
  <c r="L2094" i="20" s="1"/>
  <c r="L2095" i="20" a="1"/>
  <c r="L2095" i="20" s="1"/>
  <c r="L2096" i="20" a="1"/>
  <c r="L2096" i="20" s="1"/>
  <c r="L2097" i="20" a="1"/>
  <c r="L2097" i="20" s="1"/>
  <c r="L2098" i="20" a="1"/>
  <c r="L2098" i="20" s="1"/>
  <c r="L2099" i="20" a="1"/>
  <c r="L2099" i="20" s="1"/>
  <c r="L2100" i="20" a="1"/>
  <c r="L2100" i="20" s="1"/>
  <c r="L2101" i="20" a="1"/>
  <c r="L2101" i="20"/>
  <c r="L2102" i="20" a="1"/>
  <c r="L2102" i="20" s="1"/>
  <c r="L2103" i="20" a="1"/>
  <c r="L2103" i="20" s="1"/>
  <c r="L2104" i="20" a="1"/>
  <c r="L2104" i="20" s="1"/>
  <c r="L2105" i="20" a="1"/>
  <c r="L2105" i="20" s="1"/>
  <c r="L2106" i="20" a="1"/>
  <c r="L2106" i="20" s="1"/>
  <c r="L2107" i="20" a="1"/>
  <c r="L2107" i="20" s="1"/>
  <c r="L2108" i="20" a="1"/>
  <c r="L2108" i="20" s="1"/>
  <c r="L2109" i="20" a="1"/>
  <c r="L2109" i="20" s="1"/>
  <c r="L2110" i="20" a="1"/>
  <c r="L2110" i="20" s="1"/>
  <c r="L2111" i="20" a="1"/>
  <c r="L2111" i="20" s="1"/>
  <c r="L2112" i="20" a="1"/>
  <c r="L2112" i="20" s="1"/>
  <c r="L2113" i="20" a="1"/>
  <c r="L2113" i="20" s="1"/>
  <c r="L2114" i="20" a="1"/>
  <c r="L2114" i="20" s="1"/>
  <c r="L2115" i="20" a="1"/>
  <c r="L2115" i="20" s="1"/>
  <c r="L2116" i="20" a="1"/>
  <c r="L2116" i="20" s="1"/>
  <c r="L2117" i="20" a="1"/>
  <c r="L2117" i="20" s="1"/>
  <c r="L2118" i="20" a="1"/>
  <c r="L2118" i="20" s="1"/>
  <c r="L2119" i="20" a="1"/>
  <c r="L2119" i="20" s="1"/>
  <c r="L2120" i="20" a="1"/>
  <c r="L2120" i="20" s="1"/>
  <c r="L2121" i="20" a="1"/>
  <c r="L2121" i="20"/>
  <c r="L2122" i="20" a="1"/>
  <c r="L2122" i="20" s="1"/>
  <c r="L2123" i="20" a="1"/>
  <c r="L2123" i="20"/>
  <c r="L2124" i="20" a="1"/>
  <c r="L2124" i="20" s="1"/>
  <c r="L2125" i="20" a="1"/>
  <c r="L2125" i="20" s="1"/>
  <c r="L2126" i="20" a="1"/>
  <c r="L2126" i="20" s="1"/>
  <c r="L2127" i="20" a="1"/>
  <c r="L2127" i="20" s="1"/>
  <c r="L2128" i="20" a="1"/>
  <c r="L2128" i="20" s="1"/>
  <c r="L2129" i="20" a="1"/>
  <c r="L2129" i="20" s="1"/>
  <c r="L2130" i="20" a="1"/>
  <c r="L2130" i="20" s="1"/>
  <c r="L2131" i="20" a="1"/>
  <c r="L2131" i="20" s="1"/>
  <c r="L2132" i="20" a="1"/>
  <c r="L2132" i="20" s="1"/>
  <c r="L2133" i="20" a="1"/>
  <c r="L2133" i="20"/>
  <c r="L2134" i="20" a="1"/>
  <c r="L2134" i="20" s="1"/>
  <c r="L2135" i="20" a="1"/>
  <c r="L2135" i="20"/>
  <c r="L2136" i="20" a="1"/>
  <c r="L2136" i="20" s="1"/>
  <c r="L2137" i="20" a="1"/>
  <c r="L2137" i="20" s="1"/>
  <c r="L2138" i="20" a="1"/>
  <c r="L2138" i="20" s="1"/>
  <c r="L2139" i="20" a="1"/>
  <c r="L2139" i="20" s="1"/>
  <c r="L2140" i="20" a="1"/>
  <c r="L2140" i="20" s="1"/>
  <c r="L2141" i="20" a="1"/>
  <c r="L2141" i="20" s="1"/>
  <c r="L2142" i="20" a="1"/>
  <c r="L2142" i="20" s="1"/>
  <c r="L2143" i="20" a="1"/>
  <c r="L2143" i="20" s="1"/>
  <c r="L2144" i="20" a="1"/>
  <c r="L2144" i="20" s="1"/>
  <c r="L2145" i="20" a="1"/>
  <c r="L2145" i="20" s="1"/>
  <c r="L2146" i="20" a="1"/>
  <c r="L2146" i="20" s="1"/>
  <c r="L2147" i="20" a="1"/>
  <c r="L2147" i="20" s="1"/>
  <c r="L2148" i="20" a="1"/>
  <c r="L2148" i="20" s="1"/>
  <c r="L2149" i="20" a="1"/>
  <c r="L2149" i="20" s="1"/>
  <c r="L2150" i="20" a="1"/>
  <c r="L2150" i="20" s="1"/>
  <c r="L2151" i="20" a="1"/>
  <c r="L2151" i="20" s="1"/>
  <c r="L2152" i="20" a="1"/>
  <c r="L2152" i="20" s="1"/>
  <c r="L2153" i="20" a="1"/>
  <c r="L2153" i="20" s="1"/>
  <c r="L2154" i="20" a="1"/>
  <c r="L2154" i="20" s="1"/>
  <c r="L2155" i="20" a="1"/>
  <c r="L2155" i="20"/>
  <c r="L2156" i="20" a="1"/>
  <c r="L2156" i="20" s="1"/>
  <c r="L2157" i="20" a="1"/>
  <c r="L2157" i="20" s="1"/>
  <c r="L2158" i="20" a="1"/>
  <c r="L2158" i="20" s="1"/>
  <c r="L2159" i="20" a="1"/>
  <c r="L2159" i="20" s="1"/>
  <c r="L2160" i="20" a="1"/>
  <c r="L2160" i="20" s="1"/>
  <c r="L2161" i="20" a="1"/>
  <c r="L2161" i="20" s="1"/>
  <c r="L2162" i="20" a="1"/>
  <c r="L2162" i="20" s="1"/>
  <c r="L2163" i="20" a="1"/>
  <c r="L2163" i="20" s="1"/>
  <c r="L2164" i="20" a="1"/>
  <c r="L2164" i="20"/>
  <c r="L2165" i="20" a="1"/>
  <c r="L2165" i="20" s="1"/>
  <c r="L2166" i="20" a="1"/>
  <c r="L2166" i="20" s="1"/>
  <c r="L2167" i="20" a="1"/>
  <c r="L2167" i="20"/>
  <c r="L2168" i="20" a="1"/>
  <c r="L2168" i="20" s="1"/>
  <c r="L2169" i="20" a="1"/>
  <c r="L2169" i="20" s="1"/>
  <c r="L2170" i="20" a="1"/>
  <c r="L2170" i="20" s="1"/>
  <c r="L2171" i="20" a="1"/>
  <c r="L2171" i="20" s="1"/>
  <c r="L2172" i="20" a="1"/>
  <c r="L2172" i="20" s="1"/>
  <c r="L2173" i="20" a="1"/>
  <c r="L2173" i="20"/>
  <c r="L2174" i="20" a="1"/>
  <c r="L2174" i="20" s="1"/>
  <c r="L2175" i="20" a="1"/>
  <c r="L2175" i="20" s="1"/>
  <c r="L2176" i="20" a="1"/>
  <c r="L2176" i="20"/>
  <c r="L2177" i="20" a="1"/>
  <c r="L2177" i="20" s="1"/>
  <c r="L2178" i="20" a="1"/>
  <c r="L2178" i="20" s="1"/>
  <c r="L2179" i="20" a="1"/>
  <c r="L2179" i="20"/>
  <c r="L2180" i="20" a="1"/>
  <c r="L2180" i="20" s="1"/>
  <c r="L2181" i="20" a="1"/>
  <c r="L2181" i="20" s="1"/>
  <c r="L2182" i="20" a="1"/>
  <c r="L2182" i="20" s="1"/>
  <c r="L2183" i="20" a="1"/>
  <c r="L2183" i="20" s="1"/>
  <c r="L2184" i="20" a="1"/>
  <c r="L2184" i="20" s="1"/>
  <c r="L2185" i="20" a="1"/>
  <c r="L2185" i="20" s="1"/>
  <c r="L2186" i="20" a="1"/>
  <c r="L2186" i="20" s="1"/>
  <c r="L2187" i="20" a="1"/>
  <c r="L2187" i="20" s="1"/>
  <c r="L2188" i="20" a="1"/>
  <c r="L2188" i="20"/>
  <c r="L2189" i="20" a="1"/>
  <c r="L2189" i="20" s="1"/>
  <c r="L2190" i="20" a="1"/>
  <c r="L2190" i="20" s="1"/>
  <c r="L2191" i="20" a="1"/>
  <c r="L2191" i="20" s="1"/>
  <c r="L2192" i="20" a="1"/>
  <c r="L2192" i="20" s="1"/>
  <c r="L2193" i="20" a="1"/>
  <c r="L2193" i="20" s="1"/>
  <c r="L2194" i="20" a="1"/>
  <c r="L2194" i="20" s="1"/>
  <c r="L2195" i="20" a="1"/>
  <c r="L2195" i="20" s="1"/>
  <c r="L2196" i="20" a="1"/>
  <c r="L2196" i="20"/>
  <c r="L2197" i="20" a="1"/>
  <c r="L2197" i="20" s="1"/>
  <c r="L2198" i="20" a="1"/>
  <c r="L2198" i="20" s="1"/>
  <c r="L2199" i="20" a="1"/>
  <c r="L2199" i="20" s="1"/>
  <c r="L2200" i="20" a="1"/>
  <c r="L2200" i="20" s="1"/>
  <c r="L2201" i="20" a="1"/>
  <c r="L2201" i="20" s="1"/>
  <c r="L2202" i="20" a="1"/>
  <c r="L2202" i="20" s="1"/>
  <c r="L2203" i="20" a="1"/>
  <c r="L2203" i="20" s="1"/>
  <c r="L2204" i="20" a="1"/>
  <c r="L2204" i="20" s="1"/>
  <c r="L2205" i="20" a="1"/>
  <c r="L2205" i="20"/>
  <c r="L2206" i="20" a="1"/>
  <c r="L2206" i="20" s="1"/>
  <c r="L2207" i="20" a="1"/>
  <c r="L2207" i="20" s="1"/>
  <c r="L2208" i="20" a="1"/>
  <c r="L2208" i="20"/>
  <c r="L2209" i="20" a="1"/>
  <c r="L2209" i="20" s="1"/>
  <c r="L2210" i="20" a="1"/>
  <c r="L2210" i="20" s="1"/>
  <c r="L2211" i="20" a="1"/>
  <c r="L2211" i="20"/>
  <c r="L2212" i="20" a="1"/>
  <c r="L2212" i="20" s="1"/>
  <c r="L2213" i="20" a="1"/>
  <c r="L2213" i="20" s="1"/>
  <c r="L2214" i="20" a="1"/>
  <c r="L2214" i="20" s="1"/>
  <c r="L2215" i="20" a="1"/>
  <c r="L2215" i="20" s="1"/>
  <c r="L2216" i="20" a="1"/>
  <c r="L2216" i="20" s="1"/>
  <c r="L2217" i="20" a="1"/>
  <c r="L2217" i="20"/>
  <c r="L2218" i="20" a="1"/>
  <c r="L2218" i="20" s="1"/>
  <c r="L2219" i="20" a="1"/>
  <c r="L2219" i="20" s="1"/>
  <c r="L2220" i="20" a="1"/>
  <c r="L2220" i="20"/>
  <c r="L2221" i="20" a="1"/>
  <c r="L2221" i="20" s="1"/>
  <c r="L2222" i="20" a="1"/>
  <c r="L2222" i="20" s="1"/>
  <c r="L2223" i="20" a="1"/>
  <c r="L2223" i="20" s="1"/>
  <c r="L2224" i="20" a="1"/>
  <c r="L2224" i="20" s="1"/>
  <c r="L2225" i="20" a="1"/>
  <c r="L2225" i="20" s="1"/>
  <c r="L2226" i="20" a="1"/>
  <c r="L2226" i="20" s="1"/>
  <c r="L2227" i="20" a="1"/>
  <c r="L2227" i="20" s="1"/>
  <c r="L2228" i="20" a="1"/>
  <c r="L2228" i="20" s="1"/>
  <c r="L2229" i="20" a="1"/>
  <c r="L2229" i="20"/>
  <c r="L2230" i="20" a="1"/>
  <c r="L2230" i="20" s="1"/>
  <c r="L2231" i="20" a="1"/>
  <c r="L2231" i="20" s="1"/>
  <c r="L2232" i="20" a="1"/>
  <c r="L2232" i="20" s="1"/>
  <c r="L2233" i="20" a="1"/>
  <c r="L2233" i="20" s="1"/>
  <c r="L2234" i="20" a="1"/>
  <c r="L2234" i="20" s="1"/>
  <c r="L2235" i="20" a="1"/>
  <c r="L2235" i="20" s="1"/>
  <c r="L2236" i="20" a="1"/>
  <c r="L2236" i="20" s="1"/>
  <c r="L2237" i="20" a="1"/>
  <c r="L2237" i="20" s="1"/>
  <c r="L2238" i="20" a="1"/>
  <c r="L2238" i="20" s="1"/>
  <c r="L2239" i="20" a="1"/>
  <c r="L2239" i="20" s="1"/>
  <c r="L2240" i="20" a="1"/>
  <c r="L2240" i="20" s="1"/>
  <c r="L2241" i="20" a="1"/>
  <c r="L2241" i="20" s="1"/>
  <c r="L2242" i="20" a="1"/>
  <c r="L2242" i="20" s="1"/>
  <c r="L2243" i="20" a="1"/>
  <c r="L2243" i="20" s="1"/>
  <c r="L2244" i="20" a="1"/>
  <c r="L2244" i="20" s="1"/>
  <c r="L2245" i="20" a="1"/>
  <c r="L2245" i="20" s="1"/>
  <c r="L2246" i="20" a="1"/>
  <c r="L2246" i="20" s="1"/>
  <c r="L2247" i="20" a="1"/>
  <c r="L2247" i="20" s="1"/>
  <c r="L2248" i="20" a="1"/>
  <c r="L2248" i="20" s="1"/>
  <c r="L2249" i="20" a="1"/>
  <c r="L2249" i="20"/>
  <c r="L2250" i="20" a="1"/>
  <c r="L2250" i="20" s="1"/>
  <c r="L2251" i="20" a="1"/>
  <c r="L2251" i="20"/>
  <c r="L2252" i="20" a="1"/>
  <c r="L2252" i="20" s="1"/>
  <c r="L2253" i="20" a="1"/>
  <c r="L2253" i="20" s="1"/>
  <c r="L2254" i="20" a="1"/>
  <c r="L2254" i="20" s="1"/>
  <c r="L2255" i="20" a="1"/>
  <c r="L2255" i="20" s="1"/>
  <c r="L2256" i="20" a="1"/>
  <c r="L2256" i="20" s="1"/>
  <c r="L2257" i="20" a="1"/>
  <c r="L2257" i="20" s="1"/>
  <c r="L2258" i="20" a="1"/>
  <c r="L2258" i="20" s="1"/>
  <c r="L2259" i="20" a="1"/>
  <c r="L2259" i="20" s="1"/>
  <c r="L2260" i="20" a="1"/>
  <c r="L2260" i="20" s="1"/>
  <c r="L2261" i="20" a="1"/>
  <c r="L2261" i="20"/>
  <c r="L2262" i="20" a="1"/>
  <c r="L2262" i="20" s="1"/>
  <c r="L2263" i="20" a="1"/>
  <c r="L2263" i="20"/>
  <c r="L2264" i="20" a="1"/>
  <c r="L2264" i="20" s="1"/>
  <c r="L2265" i="20" a="1"/>
  <c r="L2265" i="20" s="1"/>
  <c r="L2266" i="20" a="1"/>
  <c r="L2266" i="20" s="1"/>
  <c r="L2267" i="20" a="1"/>
  <c r="L2267" i="20" s="1"/>
  <c r="L2268" i="20" a="1"/>
  <c r="L2268" i="20" s="1"/>
  <c r="L2269" i="20" a="1"/>
  <c r="L2269" i="20" s="1"/>
  <c r="L2270" i="20" a="1"/>
  <c r="L2270" i="20" s="1"/>
  <c r="L2271" i="20" a="1"/>
  <c r="L2271" i="20" s="1"/>
  <c r="L2272" i="20" a="1"/>
  <c r="L2272" i="20" s="1"/>
  <c r="L2273" i="20" a="1"/>
  <c r="L2273" i="20" s="1"/>
  <c r="L2274" i="20" a="1"/>
  <c r="L2274" i="20" s="1"/>
  <c r="L2275" i="20" a="1"/>
  <c r="L2275" i="20" s="1"/>
  <c r="L2276" i="20" a="1"/>
  <c r="L2276" i="20" s="1"/>
  <c r="L2277" i="20" a="1"/>
  <c r="L2277" i="20" s="1"/>
  <c r="L2278" i="20" a="1"/>
  <c r="L2278" i="20" s="1"/>
  <c r="L2279" i="20" a="1"/>
  <c r="L2279" i="20" s="1"/>
  <c r="L2280" i="20" a="1"/>
  <c r="L2280" i="20" s="1"/>
  <c r="L2281" i="20" a="1"/>
  <c r="L2281" i="20" s="1"/>
  <c r="L2282" i="20" a="1"/>
  <c r="L2282" i="20" s="1"/>
  <c r="L2283" i="20" a="1"/>
  <c r="L2283" i="20"/>
  <c r="L2284" i="20" a="1"/>
  <c r="L2284" i="20" s="1"/>
  <c r="L2285" i="20" a="1"/>
  <c r="L2285" i="20" s="1"/>
  <c r="L2286" i="20" a="1"/>
  <c r="L2286" i="20" s="1"/>
  <c r="L2287" i="20" a="1"/>
  <c r="L2287" i="20" s="1"/>
  <c r="L2288" i="20" a="1"/>
  <c r="L2288" i="20" s="1"/>
  <c r="L2289" i="20" a="1"/>
  <c r="L2289" i="20" s="1"/>
  <c r="L2290" i="20" a="1"/>
  <c r="L2290" i="20" s="1"/>
  <c r="L2291" i="20" a="1"/>
  <c r="L2291" i="20" s="1"/>
  <c r="L2292" i="20" a="1"/>
  <c r="L2292" i="20"/>
  <c r="L2293" i="20" a="1"/>
  <c r="L2293" i="20" s="1"/>
  <c r="L2294" i="20" a="1"/>
  <c r="L2294" i="20" s="1"/>
  <c r="L2295" i="20" a="1"/>
  <c r="L2295" i="20"/>
  <c r="L2296" i="20" a="1"/>
  <c r="L2296" i="20" s="1"/>
  <c r="L2297" i="20" a="1"/>
  <c r="L2297" i="20" s="1"/>
  <c r="L2298" i="20" a="1"/>
  <c r="L2298" i="20" s="1"/>
  <c r="L2299" i="20" a="1"/>
  <c r="L2299" i="20" s="1"/>
  <c r="L2300" i="20" a="1"/>
  <c r="L2300" i="20" s="1"/>
  <c r="L2301" i="20" a="1"/>
  <c r="L2301" i="20"/>
  <c r="L2302" i="20" a="1"/>
  <c r="L2302" i="20" s="1"/>
  <c r="L2303" i="20" a="1"/>
  <c r="L2303" i="20" s="1"/>
  <c r="L2304" i="20" a="1"/>
  <c r="L2304" i="20"/>
  <c r="L2305" i="20" a="1"/>
  <c r="L2305" i="20" s="1"/>
  <c r="L2306" i="20" a="1"/>
  <c r="L2306" i="20" s="1"/>
  <c r="L2307" i="20" a="1"/>
  <c r="L2307" i="20"/>
  <c r="L2308" i="20" a="1"/>
  <c r="L2308" i="20" s="1"/>
  <c r="L2309" i="20" a="1"/>
  <c r="L2309" i="20" s="1"/>
  <c r="L2310" i="20" a="1"/>
  <c r="L2310" i="20" s="1"/>
  <c r="L2311" i="20" a="1"/>
  <c r="L2311" i="20" s="1"/>
  <c r="L2312" i="20" a="1"/>
  <c r="L2312" i="20" s="1"/>
  <c r="L2313" i="20" a="1"/>
  <c r="L2313" i="20" s="1"/>
  <c r="L2314" i="20" a="1"/>
  <c r="L2314" i="20" s="1"/>
  <c r="L2315" i="20" a="1"/>
  <c r="L2315" i="20" s="1"/>
  <c r="L2316" i="20" a="1"/>
  <c r="L2316" i="20"/>
  <c r="L2317" i="20" a="1"/>
  <c r="L2317" i="20" s="1"/>
  <c r="L2318" i="20" a="1"/>
  <c r="L2318" i="20" s="1"/>
  <c r="L2319" i="20" a="1"/>
  <c r="L2319" i="20" s="1"/>
  <c r="L2320" i="20" a="1"/>
  <c r="L2320" i="20" s="1"/>
  <c r="L2321" i="20" a="1"/>
  <c r="L2321" i="20" s="1"/>
  <c r="L2322" i="20" a="1"/>
  <c r="L2322" i="20" s="1"/>
  <c r="L2323" i="20" a="1"/>
  <c r="L2323" i="20" s="1"/>
  <c r="L2324" i="20" a="1"/>
  <c r="L2324" i="20"/>
  <c r="L2325" i="20" a="1"/>
  <c r="L2325" i="20" s="1"/>
  <c r="L2326" i="20" a="1"/>
  <c r="L2326" i="20" s="1"/>
  <c r="L2327" i="20" a="1"/>
  <c r="L2327" i="20" s="1"/>
  <c r="L2328" i="20" a="1"/>
  <c r="L2328" i="20" s="1"/>
  <c r="L2329" i="20" a="1"/>
  <c r="L2329" i="20" s="1"/>
  <c r="L2330" i="20" a="1"/>
  <c r="L2330" i="20" s="1"/>
  <c r="L2331" i="20" a="1"/>
  <c r="L2331" i="20" s="1"/>
  <c r="L2332" i="20" a="1"/>
  <c r="L2332" i="20" s="1"/>
  <c r="L2333" i="20" a="1"/>
  <c r="L2333" i="20"/>
  <c r="L2334" i="20" a="1"/>
  <c r="L2334" i="20" s="1"/>
  <c r="L2335" i="20" a="1"/>
  <c r="L2335" i="20" s="1"/>
  <c r="L2336" i="20" a="1"/>
  <c r="L2336" i="20"/>
  <c r="L2337" i="20" a="1"/>
  <c r="L2337" i="20" s="1"/>
  <c r="L2338" i="20" a="1"/>
  <c r="L2338" i="20" s="1"/>
  <c r="L2339" i="20" a="1"/>
  <c r="L2339" i="20"/>
  <c r="L2340" i="20" a="1"/>
  <c r="L2340" i="20" s="1"/>
  <c r="L2341" i="20" a="1"/>
  <c r="L2341" i="20" s="1"/>
  <c r="L2342" i="20" a="1"/>
  <c r="L2342" i="20" s="1"/>
  <c r="L2343" i="20" a="1"/>
  <c r="L2343" i="20" s="1"/>
  <c r="L2344" i="20" a="1"/>
  <c r="L2344" i="20" s="1"/>
  <c r="L2345" i="20" a="1"/>
  <c r="L2345" i="20"/>
  <c r="L2346" i="20" a="1"/>
  <c r="L2346" i="20" s="1"/>
  <c r="L2347" i="20" a="1"/>
  <c r="L2347" i="20" s="1"/>
  <c r="L2348" i="20" a="1"/>
  <c r="L2348" i="20"/>
  <c r="L2349" i="20" a="1"/>
  <c r="L2349" i="20" s="1"/>
  <c r="L2350" i="20" a="1"/>
  <c r="L2350" i="20" s="1"/>
  <c r="L2351" i="20" a="1"/>
  <c r="L2351" i="20" s="1"/>
  <c r="L2352" i="20" a="1"/>
  <c r="L2352" i="20" s="1"/>
  <c r="L2353" i="20" a="1"/>
  <c r="L2353" i="20" s="1"/>
  <c r="L2354" i="20" a="1"/>
  <c r="L2354" i="20" s="1"/>
  <c r="L2355" i="20" a="1"/>
  <c r="L2355" i="20" s="1"/>
  <c r="L2356" i="20" a="1"/>
  <c r="L2356" i="20" s="1"/>
  <c r="L2357" i="20" a="1"/>
  <c r="L2357" i="20"/>
  <c r="L2358" i="20" a="1"/>
  <c r="L2358" i="20" s="1"/>
  <c r="L2359" i="20" a="1"/>
  <c r="L2359" i="20" s="1"/>
  <c r="L2360" i="20" a="1"/>
  <c r="L2360" i="20" s="1"/>
  <c r="L2361" i="20" a="1"/>
  <c r="L2361" i="20" s="1"/>
  <c r="L2362" i="20" a="1"/>
  <c r="L2362" i="20" s="1"/>
  <c r="L2363" i="20" a="1"/>
  <c r="L2363" i="20" s="1"/>
  <c r="L2364" i="20" a="1"/>
  <c r="L2364" i="20" s="1"/>
  <c r="L2365" i="20" a="1"/>
  <c r="L2365" i="20" s="1"/>
  <c r="L2366" i="20" a="1"/>
  <c r="L2366" i="20" s="1"/>
  <c r="L2367" i="20" a="1"/>
  <c r="L2367" i="20" s="1"/>
  <c r="L2368" i="20" a="1"/>
  <c r="L2368" i="20" s="1"/>
  <c r="L2369" i="20" a="1"/>
  <c r="L2369" i="20" s="1"/>
  <c r="L2370" i="20" a="1"/>
  <c r="L2370" i="20" s="1"/>
  <c r="L2371" i="20" a="1"/>
  <c r="L2371" i="20" s="1"/>
  <c r="L2372" i="20" a="1"/>
  <c r="L2372" i="20" s="1"/>
  <c r="L2373" i="20" a="1"/>
  <c r="L2373" i="20" s="1"/>
  <c r="L2374" i="20" a="1"/>
  <c r="L2374" i="20" s="1"/>
  <c r="L2375" i="20" a="1"/>
  <c r="L2375" i="20" s="1"/>
  <c r="L2376" i="20" a="1"/>
  <c r="L2376" i="20" s="1"/>
  <c r="L2377" i="20" a="1"/>
  <c r="L2377" i="20"/>
  <c r="L2378" i="20" a="1"/>
  <c r="L2378" i="20" s="1"/>
  <c r="L2379" i="20" a="1"/>
  <c r="L2379" i="20"/>
  <c r="L2380" i="20" a="1"/>
  <c r="L2380" i="20" s="1"/>
  <c r="L2381" i="20" a="1"/>
  <c r="L2381" i="20" s="1"/>
  <c r="L2382" i="20" a="1"/>
  <c r="L2382" i="20" s="1"/>
  <c r="L2383" i="20" a="1"/>
  <c r="L2383" i="20" s="1"/>
  <c r="L2384" i="20" a="1"/>
  <c r="L2384" i="20" s="1"/>
  <c r="L2385" i="20" a="1"/>
  <c r="L2385" i="20" s="1"/>
  <c r="L2386" i="20" a="1"/>
  <c r="L2386" i="20" s="1"/>
  <c r="L2387" i="20" a="1"/>
  <c r="L2387" i="20" s="1"/>
  <c r="L2388" i="20" a="1"/>
  <c r="L2388" i="20" s="1"/>
  <c r="L2389" i="20" a="1"/>
  <c r="L2389" i="20"/>
  <c r="L2390" i="20" a="1"/>
  <c r="L2390" i="20" s="1"/>
  <c r="L2391" i="20" a="1"/>
  <c r="L2391" i="20"/>
  <c r="L2392" i="20" a="1"/>
  <c r="L2392" i="20" s="1"/>
  <c r="L2393" i="20" a="1"/>
  <c r="L2393" i="20" s="1"/>
  <c r="L2394" i="20" a="1"/>
  <c r="L2394" i="20" s="1"/>
  <c r="L2395" i="20" a="1"/>
  <c r="L2395" i="20" s="1"/>
  <c r="L2396" i="20" a="1"/>
  <c r="L2396" i="20" s="1"/>
  <c r="L2397" i="20" a="1"/>
  <c r="L2397" i="20" s="1"/>
  <c r="L2398" i="20" a="1"/>
  <c r="L2398" i="20" s="1"/>
  <c r="L2399" i="20" a="1"/>
  <c r="L2399" i="20" s="1"/>
  <c r="L2400" i="20" a="1"/>
  <c r="L2400" i="20" s="1"/>
  <c r="L2401" i="20" a="1"/>
  <c r="L2401" i="20" s="1"/>
  <c r="L2402" i="20" a="1"/>
  <c r="L2402" i="20" s="1"/>
  <c r="L2403" i="20" a="1"/>
  <c r="L2403" i="20" s="1"/>
  <c r="L2404" i="20" a="1"/>
  <c r="L2404" i="20" s="1"/>
  <c r="L2405" i="20" a="1"/>
  <c r="L2405" i="20" s="1"/>
  <c r="L2406" i="20" a="1"/>
  <c r="L2406" i="20" s="1"/>
  <c r="L2407" i="20" a="1"/>
  <c r="L2407" i="20" s="1"/>
  <c r="L2408" i="20" a="1"/>
  <c r="L2408" i="20" s="1"/>
  <c r="L2409" i="20" a="1"/>
  <c r="L2409" i="20" s="1"/>
  <c r="L2410" i="20" a="1"/>
  <c r="L2410" i="20" s="1"/>
  <c r="L2411" i="20" a="1"/>
  <c r="L2411" i="20"/>
  <c r="L2412" i="20" a="1"/>
  <c r="L2412" i="20" s="1"/>
  <c r="L2413" i="20" a="1"/>
  <c r="L2413" i="20" s="1"/>
  <c r="L2414" i="20" a="1"/>
  <c r="L2414" i="20" s="1"/>
  <c r="L2415" i="20" a="1"/>
  <c r="L2415" i="20" s="1"/>
  <c r="L2416" i="20" a="1"/>
  <c r="L2416" i="20" s="1"/>
  <c r="L2417" i="20" a="1"/>
  <c r="L2417" i="20" s="1"/>
  <c r="L2418" i="20" a="1"/>
  <c r="L2418" i="20" s="1"/>
  <c r="L2419" i="20" a="1"/>
  <c r="L2419" i="20" s="1"/>
  <c r="L2420" i="20" a="1"/>
  <c r="L2420" i="20"/>
  <c r="L2421" i="20" a="1"/>
  <c r="L2421" i="20" s="1"/>
  <c r="L2422" i="20" a="1"/>
  <c r="L2422" i="20" s="1"/>
  <c r="L2423" i="20" a="1"/>
  <c r="L2423" i="20"/>
  <c r="L2424" i="20" a="1"/>
  <c r="L2424" i="20" s="1"/>
  <c r="L2425" i="20" a="1"/>
  <c r="L2425" i="20" s="1"/>
  <c r="L2426" i="20" a="1"/>
  <c r="L2426" i="20" s="1"/>
  <c r="L2427" i="20" a="1"/>
  <c r="L2427" i="20" s="1"/>
  <c r="L2428" i="20" a="1"/>
  <c r="L2428" i="20" s="1"/>
  <c r="L2429" i="20" a="1"/>
  <c r="L2429" i="20"/>
  <c r="L2430" i="20" a="1"/>
  <c r="L2430" i="20" s="1"/>
  <c r="L2431" i="20" a="1"/>
  <c r="L2431" i="20" s="1"/>
  <c r="L2432" i="20" a="1"/>
  <c r="L2432" i="20"/>
  <c r="L2433" i="20" a="1"/>
  <c r="L2433" i="20" s="1"/>
  <c r="L2434" i="20" a="1"/>
  <c r="L2434" i="20" s="1"/>
  <c r="L2435" i="20" a="1"/>
  <c r="L2435" i="20"/>
  <c r="L2436" i="20" a="1"/>
  <c r="L2436" i="20" s="1"/>
  <c r="L2437" i="20" a="1"/>
  <c r="L2437" i="20" s="1"/>
  <c r="L2438" i="20" a="1"/>
  <c r="L2438" i="20" s="1"/>
  <c r="L2439" i="20" a="1"/>
  <c r="L2439" i="20" s="1"/>
  <c r="L2440" i="20" a="1"/>
  <c r="L2440" i="20" s="1"/>
  <c r="L2441" i="20" a="1"/>
  <c r="L2441" i="20" s="1"/>
  <c r="L2442" i="20" a="1"/>
  <c r="L2442" i="20" s="1"/>
  <c r="L2443" i="20" a="1"/>
  <c r="L2443" i="20" s="1"/>
  <c r="L2444" i="20" a="1"/>
  <c r="L2444" i="20"/>
  <c r="L2445" i="20" a="1"/>
  <c r="L2445" i="20" s="1"/>
  <c r="L2446" i="20" a="1"/>
  <c r="L2446" i="20" s="1"/>
  <c r="L2447" i="20" a="1"/>
  <c r="L2447" i="20" s="1"/>
  <c r="L2448" i="20" a="1"/>
  <c r="L2448" i="20" s="1"/>
  <c r="L2449" i="20" a="1"/>
  <c r="L2449" i="20" s="1"/>
  <c r="L2450" i="20" a="1"/>
  <c r="L2450" i="20" s="1"/>
  <c r="L2451" i="20" a="1"/>
  <c r="L2451" i="20" s="1"/>
  <c r="L2452" i="20" a="1"/>
  <c r="L2452" i="20"/>
  <c r="L2453" i="20" a="1"/>
  <c r="L2453" i="20" s="1"/>
  <c r="L2454" i="20" a="1"/>
  <c r="L2454" i="20" s="1"/>
  <c r="L2455" i="20" a="1"/>
  <c r="L2455" i="20" s="1"/>
  <c r="L2456" i="20" a="1"/>
  <c r="L2456" i="20" s="1"/>
  <c r="L2457" i="20" a="1"/>
  <c r="L2457" i="20" s="1"/>
  <c r="L2458" i="20" a="1"/>
  <c r="L2458" i="20" s="1"/>
  <c r="L2459" i="20" a="1"/>
  <c r="L2459" i="20" s="1"/>
  <c r="L2460" i="20" a="1"/>
  <c r="L2460" i="20" s="1"/>
  <c r="L2461" i="20" a="1"/>
  <c r="L2461" i="20"/>
  <c r="L2462" i="20" a="1"/>
  <c r="L2462" i="20" s="1"/>
  <c r="L2463" i="20" a="1"/>
  <c r="L2463" i="20" s="1"/>
  <c r="L2464" i="20" a="1"/>
  <c r="L2464" i="20"/>
  <c r="L2465" i="20" a="1"/>
  <c r="L2465" i="20" s="1"/>
  <c r="L2466" i="20" a="1"/>
  <c r="L2466" i="20" s="1"/>
  <c r="L2467" i="20" a="1"/>
  <c r="L2467" i="20"/>
  <c r="L2468" i="20" a="1"/>
  <c r="L2468" i="20" s="1"/>
  <c r="L2469" i="20" a="1"/>
  <c r="L2469" i="20" s="1"/>
  <c r="L2470" i="20" a="1"/>
  <c r="L2470" i="20" s="1"/>
  <c r="L2471" i="20" a="1"/>
  <c r="L2471" i="20" s="1"/>
  <c r="L2472" i="20" a="1"/>
  <c r="L2472" i="20" s="1"/>
  <c r="L2473" i="20" a="1"/>
  <c r="L2473" i="20"/>
  <c r="L2474" i="20" a="1"/>
  <c r="L2474" i="20" s="1"/>
  <c r="L2475" i="20" a="1"/>
  <c r="L2475" i="20" s="1"/>
  <c r="L2476" i="20" a="1"/>
  <c r="L2476" i="20"/>
  <c r="L2477" i="20" a="1"/>
  <c r="L2477" i="20" s="1"/>
  <c r="L2478" i="20" a="1"/>
  <c r="L2478" i="20" s="1"/>
  <c r="L2479" i="20" a="1"/>
  <c r="L2479" i="20" s="1"/>
  <c r="L2480" i="20" a="1"/>
  <c r="L2480" i="20" s="1"/>
  <c r="L2481" i="20" a="1"/>
  <c r="L2481" i="20" s="1"/>
  <c r="L2482" i="20" a="1"/>
  <c r="L2482" i="20" s="1"/>
  <c r="L2483" i="20" a="1"/>
  <c r="L2483" i="20" s="1"/>
  <c r="L2484" i="20" a="1"/>
  <c r="L2484" i="20" s="1"/>
  <c r="L2485" i="20" a="1"/>
  <c r="L2485" i="20"/>
  <c r="L2486" i="20" a="1"/>
  <c r="L2486" i="20" s="1"/>
  <c r="L2487" i="20" a="1"/>
  <c r="L2487" i="20" s="1"/>
  <c r="L2488" i="20" a="1"/>
  <c r="L2488" i="20" s="1"/>
  <c r="L2489" i="20" a="1"/>
  <c r="L2489" i="20" s="1"/>
  <c r="L2490" i="20" a="1"/>
  <c r="L2490" i="20" s="1"/>
  <c r="L2491" i="20" a="1"/>
  <c r="L2491" i="20" s="1"/>
  <c r="L2492" i="20" a="1"/>
  <c r="L2492" i="20" s="1"/>
  <c r="L2493" i="20" a="1"/>
  <c r="L2493" i="20" s="1"/>
  <c r="L2494" i="20" a="1"/>
  <c r="L2494" i="20" s="1"/>
  <c r="L2495" i="20" a="1"/>
  <c r="L2495" i="20" s="1"/>
  <c r="L2496" i="20" a="1"/>
  <c r="L2496" i="20" s="1"/>
  <c r="L2497" i="20" a="1"/>
  <c r="L2497" i="20" s="1"/>
  <c r="L2498" i="20" a="1"/>
  <c r="L2498" i="20" s="1"/>
  <c r="L2499" i="20" a="1"/>
  <c r="L2499" i="20" s="1"/>
  <c r="L2500" i="20" a="1"/>
  <c r="L2500" i="20" s="1"/>
  <c r="L2501" i="20" a="1"/>
  <c r="L2501" i="20" s="1"/>
  <c r="L2502" i="20" a="1"/>
  <c r="L2502" i="20" s="1"/>
  <c r="L2503" i="20" a="1"/>
  <c r="L2503" i="20" s="1"/>
  <c r="L2504" i="20" a="1"/>
  <c r="L2504" i="20" s="1"/>
  <c r="L2505" i="20" a="1"/>
  <c r="L2505" i="20"/>
  <c r="L2506" i="20" a="1"/>
  <c r="L2506" i="20" s="1"/>
  <c r="L2507" i="20" a="1"/>
  <c r="L2507" i="20"/>
  <c r="L2508" i="20" a="1"/>
  <c r="L2508" i="20" s="1"/>
  <c r="L2509" i="20" a="1"/>
  <c r="L2509" i="20" s="1"/>
  <c r="L2510" i="20" a="1"/>
  <c r="L2510" i="20" s="1"/>
  <c r="L2511" i="20" a="1"/>
  <c r="L2511" i="20" s="1"/>
  <c r="L2512" i="20" a="1"/>
  <c r="L2512" i="20" s="1"/>
  <c r="L2513" i="20" a="1"/>
  <c r="L2513" i="20" s="1"/>
  <c r="L2514" i="20" a="1"/>
  <c r="L2514" i="20" s="1"/>
  <c r="L2515" i="20" a="1"/>
  <c r="L2515" i="20" s="1"/>
  <c r="L2516" i="20" a="1"/>
  <c r="L2516" i="20" s="1"/>
  <c r="L2517" i="20" a="1"/>
  <c r="L2517" i="20"/>
  <c r="L2518" i="20" a="1"/>
  <c r="L2518" i="20" s="1"/>
  <c r="L2519" i="20" a="1"/>
  <c r="L2519" i="20" s="1"/>
  <c r="L2520" i="20" a="1"/>
  <c r="L2520" i="20" s="1"/>
  <c r="L2521" i="20" a="1"/>
  <c r="L2521" i="20" s="1"/>
  <c r="L2522" i="20" a="1"/>
  <c r="L2522" i="20" s="1"/>
  <c r="L2523" i="20" a="1"/>
  <c r="L2523" i="20" s="1"/>
  <c r="L2524" i="20" a="1"/>
  <c r="L2524" i="20" s="1"/>
  <c r="L2525" i="20" a="1"/>
  <c r="L2525" i="20" s="1"/>
  <c r="L2526" i="20" a="1"/>
  <c r="L2526" i="20" s="1"/>
  <c r="L2527" i="20" a="1"/>
  <c r="L2527" i="20" s="1"/>
  <c r="L2528" i="20" a="1"/>
  <c r="L2528" i="20" s="1"/>
  <c r="L2529" i="20" a="1"/>
  <c r="L2529" i="20" s="1"/>
  <c r="L2530" i="20" a="1"/>
  <c r="L2530" i="20" s="1"/>
  <c r="L2531" i="20" a="1"/>
  <c r="L2531" i="20" s="1"/>
  <c r="L2532" i="20" a="1"/>
  <c r="L2532" i="20" s="1"/>
  <c r="L2533" i="20" a="1"/>
  <c r="L2533" i="20" s="1"/>
  <c r="L2534" i="20" a="1"/>
  <c r="L2534" i="20" s="1"/>
  <c r="L2535" i="20" a="1"/>
  <c r="L2535" i="20" s="1"/>
  <c r="L2536" i="20" a="1"/>
  <c r="L2536" i="20" s="1"/>
  <c r="L2537" i="20" a="1"/>
  <c r="L2537" i="20" s="1"/>
  <c r="L2538" i="20" a="1"/>
  <c r="L2538" i="20" s="1"/>
  <c r="L2539" i="20" a="1"/>
  <c r="L2539" i="20" s="1"/>
  <c r="L2540" i="20" a="1"/>
  <c r="L2540" i="20" s="1"/>
  <c r="L2541" i="20" a="1"/>
  <c r="L2541" i="20" s="1"/>
  <c r="L2542" i="20" a="1"/>
  <c r="L2542" i="20" s="1"/>
  <c r="L2543" i="20" a="1"/>
  <c r="L2543" i="20" s="1"/>
  <c r="L2544" i="20" a="1"/>
  <c r="L2544" i="20" s="1"/>
  <c r="L2545" i="20" a="1"/>
  <c r="L2545" i="20" s="1"/>
  <c r="L2546" i="20" a="1"/>
  <c r="L2546" i="20" s="1"/>
  <c r="L2547" i="20" a="1"/>
  <c r="L2547" i="20" s="1"/>
  <c r="L2548" i="20" a="1"/>
  <c r="L2548" i="20" s="1"/>
  <c r="L2549" i="20" a="1"/>
  <c r="L2549" i="20"/>
  <c r="L2550" i="20" a="1"/>
  <c r="L2550" i="20" s="1"/>
  <c r="L2551" i="20" a="1"/>
  <c r="L2551" i="20" s="1"/>
  <c r="L2552" i="20" a="1"/>
  <c r="L2552" i="20" s="1"/>
  <c r="L2553" i="20" a="1"/>
  <c r="L2553" i="20" s="1"/>
  <c r="L2554" i="20" a="1"/>
  <c r="L2554" i="20" s="1"/>
  <c r="L2555" i="20" a="1"/>
  <c r="L2555" i="20" s="1"/>
  <c r="L2556" i="20" a="1"/>
  <c r="L2556" i="20"/>
  <c r="L2557" i="20" a="1"/>
  <c r="L2557" i="20" s="1"/>
  <c r="L2558" i="20" a="1"/>
  <c r="L2558" i="20" s="1"/>
  <c r="L2559" i="20" a="1"/>
  <c r="L2559" i="20" s="1"/>
  <c r="L2560" i="20" a="1"/>
  <c r="L2560" i="20" s="1"/>
  <c r="L2561" i="20" a="1"/>
  <c r="L2561" i="20" s="1"/>
  <c r="L2562" i="20" a="1"/>
  <c r="L2562" i="20" s="1"/>
  <c r="L2563" i="20" a="1"/>
  <c r="L2563" i="20"/>
  <c r="L2564" i="20" a="1"/>
  <c r="L2564" i="20" s="1"/>
  <c r="L2565" i="20" a="1"/>
  <c r="L2565" i="20" s="1"/>
  <c r="L2566" i="20" a="1"/>
  <c r="L2566" i="20" s="1"/>
  <c r="L2567" i="20" a="1"/>
  <c r="L2567" i="20" s="1"/>
  <c r="L2568" i="20" a="1"/>
  <c r="L2568" i="20" s="1"/>
  <c r="L2569" i="20" a="1"/>
  <c r="L2569" i="20" s="1"/>
  <c r="L2570" i="20" a="1"/>
  <c r="L2570" i="20" s="1"/>
  <c r="L2571" i="20" a="1"/>
  <c r="L2571" i="20" s="1"/>
  <c r="L2572" i="20" a="1"/>
  <c r="L2572" i="20" s="1"/>
  <c r="L2573" i="20" a="1"/>
  <c r="L2573" i="20" s="1"/>
  <c r="L2574" i="20" a="1"/>
  <c r="L2574" i="20" s="1"/>
  <c r="L2575" i="20" a="1"/>
  <c r="L2575" i="20" s="1"/>
  <c r="L2576" i="20" a="1"/>
  <c r="L2576" i="20" s="1"/>
  <c r="L2577" i="20" a="1"/>
  <c r="L2577" i="20" s="1"/>
  <c r="L2578" i="20" a="1"/>
  <c r="L2578" i="20" s="1"/>
  <c r="L2579" i="20" a="1"/>
  <c r="L2579" i="20" s="1"/>
  <c r="L2580" i="20" a="1"/>
  <c r="L2580" i="20" s="1"/>
  <c r="L2581" i="20" a="1"/>
  <c r="L2581" i="20" s="1"/>
  <c r="L2582" i="20" a="1"/>
  <c r="L2582" i="20" s="1"/>
  <c r="L2583" i="20" a="1"/>
  <c r="L2583" i="20" s="1"/>
  <c r="L2584" i="20" a="1"/>
  <c r="L2584" i="20" s="1"/>
  <c r="L2585" i="20" a="1"/>
  <c r="L2585" i="20" s="1"/>
  <c r="L2586" i="20" a="1"/>
  <c r="L2586" i="20" s="1"/>
  <c r="L2587" i="20" a="1"/>
  <c r="L2587" i="20" s="1"/>
  <c r="L2588" i="20" a="1"/>
  <c r="L2588" i="20" s="1"/>
  <c r="L2589" i="20" a="1"/>
  <c r="L2589" i="20" s="1"/>
  <c r="L2590" i="20" a="1"/>
  <c r="L2590" i="20" s="1"/>
  <c r="L2591" i="20" a="1"/>
  <c r="L2591" i="20" s="1"/>
  <c r="L2592" i="20" a="1"/>
  <c r="L2592" i="20" s="1"/>
  <c r="L2593" i="20" a="1"/>
  <c r="L2593" i="20" s="1"/>
  <c r="L2594" i="20" a="1"/>
  <c r="L2594" i="20" s="1"/>
  <c r="L2595" i="20" a="1"/>
  <c r="L2595" i="20" s="1"/>
  <c r="L2596" i="20" a="1"/>
  <c r="L2596" i="20" s="1"/>
  <c r="L2597" i="20" a="1"/>
  <c r="L2597" i="20" s="1"/>
  <c r="L2598" i="20" a="1"/>
  <c r="L2598" i="20" s="1"/>
  <c r="L2599" i="20" a="1"/>
  <c r="L2599" i="20" s="1"/>
  <c r="L2600" i="20" a="1"/>
  <c r="L2600" i="20" s="1"/>
  <c r="L2601" i="20" a="1"/>
  <c r="L2601" i="20" s="1"/>
  <c r="L2602" i="20" a="1"/>
  <c r="L2602" i="20" s="1"/>
  <c r="L2603" i="20" a="1"/>
  <c r="L2603" i="20" s="1"/>
  <c r="L2604" i="20" a="1"/>
  <c r="L2604" i="20" s="1"/>
  <c r="L2605" i="20" a="1"/>
  <c r="L2605" i="20" s="1"/>
  <c r="L2606" i="20" a="1"/>
  <c r="L2606" i="20" s="1"/>
  <c r="L2607" i="20" a="1"/>
  <c r="L2607" i="20" s="1"/>
  <c r="L2608" i="20" a="1"/>
  <c r="L2608" i="20" s="1"/>
  <c r="L2609" i="20" a="1"/>
  <c r="L2609" i="20" s="1"/>
  <c r="L2610" i="20" a="1"/>
  <c r="L2610" i="20" s="1"/>
  <c r="L2611" i="20" a="1"/>
  <c r="L2611" i="20" s="1"/>
  <c r="L2612" i="20" a="1"/>
  <c r="L2612" i="20" s="1"/>
  <c r="L2613" i="20" a="1"/>
  <c r="L2613" i="20"/>
  <c r="L2614" i="20" a="1"/>
  <c r="L2614" i="20" s="1"/>
  <c r="L2615" i="20" a="1"/>
  <c r="L2615" i="20" s="1"/>
  <c r="L2616" i="20" a="1"/>
  <c r="L2616" i="20" s="1"/>
  <c r="L2617" i="20" a="1"/>
  <c r="L2617" i="20" s="1"/>
  <c r="L2618" i="20" a="1"/>
  <c r="L2618" i="20" s="1"/>
  <c r="L2619" i="20" a="1"/>
  <c r="L2619" i="20" s="1"/>
  <c r="L2620" i="20" a="1"/>
  <c r="L2620" i="20"/>
  <c r="L2621" i="20" a="1"/>
  <c r="L2621" i="20" s="1"/>
  <c r="L2622" i="20" a="1"/>
  <c r="L2622" i="20" s="1"/>
  <c r="L2623" i="20" a="1"/>
  <c r="L2623" i="20" s="1"/>
  <c r="L2624" i="20" a="1"/>
  <c r="L2624" i="20" s="1"/>
  <c r="L2625" i="20" a="1"/>
  <c r="L2625" i="20" s="1"/>
  <c r="L2626" i="20" a="1"/>
  <c r="L2626" i="20" s="1"/>
  <c r="L2627" i="20" a="1"/>
  <c r="L2627" i="20" s="1"/>
  <c r="L2628" i="20" a="1"/>
  <c r="L2628" i="20" s="1"/>
  <c r="L2629" i="20" a="1"/>
  <c r="L2629" i="20"/>
  <c r="L2630" i="20" a="1"/>
  <c r="L2630" i="20" s="1"/>
  <c r="L2631" i="20" a="1"/>
  <c r="L2631" i="20" s="1"/>
  <c r="L2632" i="20" a="1"/>
  <c r="L2632" i="20" s="1"/>
  <c r="L2633" i="20" a="1"/>
  <c r="L2633" i="20" s="1"/>
  <c r="L2634" i="20" a="1"/>
  <c r="L2634" i="20" s="1"/>
  <c r="L2635" i="20" a="1"/>
  <c r="L2635" i="20" s="1"/>
  <c r="L2636" i="20" a="1"/>
  <c r="L2636" i="20" s="1"/>
  <c r="L2637" i="20" a="1"/>
  <c r="L2637" i="20" s="1"/>
  <c r="L2638" i="20" a="1"/>
  <c r="L2638" i="20" s="1"/>
  <c r="L2639" i="20" a="1"/>
  <c r="L2639" i="20" s="1"/>
  <c r="L2640" i="20" a="1"/>
  <c r="L2640" i="20" s="1"/>
  <c r="L2641" i="20" a="1"/>
  <c r="L2641" i="20" s="1"/>
  <c r="L2642" i="20" a="1"/>
  <c r="L2642" i="20" s="1"/>
  <c r="L2643" i="20" a="1"/>
  <c r="L2643" i="20" s="1"/>
  <c r="L2644" i="20" a="1"/>
  <c r="L2644" i="20"/>
  <c r="L2645" i="20" a="1"/>
  <c r="L2645" i="20" s="1"/>
  <c r="L2646" i="20" a="1"/>
  <c r="L2646" i="20" s="1"/>
  <c r="L2647" i="20" a="1"/>
  <c r="L2647" i="20" s="1"/>
  <c r="L2648" i="20" a="1"/>
  <c r="L2648" i="20" s="1"/>
  <c r="L2649" i="20" a="1"/>
  <c r="L2649" i="20"/>
  <c r="N2649" i="20" s="1"/>
  <c r="L2650" i="20" a="1"/>
  <c r="L2650" i="20" s="1"/>
  <c r="L2651" i="20" a="1"/>
  <c r="L2651" i="20" s="1"/>
  <c r="M2" i="20" a="1"/>
  <c r="M2" i="20"/>
  <c r="N2" i="20" s="1"/>
  <c r="M3" i="20" a="1"/>
  <c r="M3" i="20" s="1"/>
  <c r="N3" i="20" s="1"/>
  <c r="M4" i="20" a="1"/>
  <c r="M4" i="20" s="1"/>
  <c r="M5" i="20" a="1"/>
  <c r="M5" i="20" s="1"/>
  <c r="N5" i="20" s="1"/>
  <c r="M6" i="20" a="1"/>
  <c r="M6" i="20" s="1"/>
  <c r="N6" i="20" s="1"/>
  <c r="M7" i="20" a="1"/>
  <c r="M7" i="20" s="1"/>
  <c r="N7" i="20" s="1"/>
  <c r="M8" i="20" a="1"/>
  <c r="M8" i="20" s="1"/>
  <c r="M9" i="20" a="1"/>
  <c r="M9" i="20" s="1"/>
  <c r="N9" i="20" s="1"/>
  <c r="M10" i="20" a="1"/>
  <c r="M10" i="20" s="1"/>
  <c r="M11" i="20" a="1"/>
  <c r="M11" i="20" s="1"/>
  <c r="M12" i="20" a="1"/>
  <c r="M12" i="20" s="1"/>
  <c r="N12" i="20" s="1"/>
  <c r="M13" i="20" a="1"/>
  <c r="M13" i="20" s="1"/>
  <c r="N13" i="20" s="1"/>
  <c r="M14" i="20" a="1"/>
  <c r="M14" i="20"/>
  <c r="M15" i="20" a="1"/>
  <c r="M15" i="20" s="1"/>
  <c r="N15" i="20" s="1"/>
  <c r="M16" i="20" a="1"/>
  <c r="M16" i="20" s="1"/>
  <c r="N16" i="20" s="1"/>
  <c r="M17" i="20" a="1"/>
  <c r="M17" i="20" s="1"/>
  <c r="N17" i="20" s="1"/>
  <c r="M18" i="20" a="1"/>
  <c r="M18" i="20" s="1"/>
  <c r="M19" i="20" a="1"/>
  <c r="M19" i="20" s="1"/>
  <c r="N19" i="20" s="1"/>
  <c r="M20" i="20" a="1"/>
  <c r="M20" i="20" s="1"/>
  <c r="N20" i="20" s="1"/>
  <c r="M21" i="20" a="1"/>
  <c r="M21" i="20" s="1"/>
  <c r="N21" i="20" s="1"/>
  <c r="M22" i="20" a="1"/>
  <c r="M22" i="20"/>
  <c r="N22" i="20" s="1"/>
  <c r="M23" i="20" a="1"/>
  <c r="M23" i="20" s="1"/>
  <c r="N23" i="20" s="1"/>
  <c r="M24" i="20" a="1"/>
  <c r="M24" i="20" s="1"/>
  <c r="M25" i="20" a="1"/>
  <c r="M25" i="20" s="1"/>
  <c r="M26" i="20" a="1"/>
  <c r="M26" i="20" s="1"/>
  <c r="M27" i="20" a="1"/>
  <c r="M27" i="20" s="1"/>
  <c r="N27" i="20" s="1"/>
  <c r="M28" i="20" a="1"/>
  <c r="M28" i="20" s="1"/>
  <c r="N28" i="20" s="1"/>
  <c r="M29" i="20" a="1"/>
  <c r="M29" i="20" s="1"/>
  <c r="N29" i="20" s="1"/>
  <c r="M30" i="20" a="1"/>
  <c r="M30" i="20" s="1"/>
  <c r="M31" i="20" a="1"/>
  <c r="M31" i="20" s="1"/>
  <c r="N31" i="20" s="1"/>
  <c r="M32" i="20" a="1"/>
  <c r="M32" i="20" s="1"/>
  <c r="M33" i="20" a="1"/>
  <c r="M33" i="20" s="1"/>
  <c r="N33" i="20" s="1"/>
  <c r="M34" i="20" a="1"/>
  <c r="M34" i="20" s="1"/>
  <c r="N34" i="20" s="1"/>
  <c r="M35" i="20" a="1"/>
  <c r="M35" i="20"/>
  <c r="M36" i="20" a="1"/>
  <c r="M36" i="20" s="1"/>
  <c r="M37" i="20" a="1"/>
  <c r="M37" i="20"/>
  <c r="N37" i="20" s="1"/>
  <c r="M38" i="20" a="1"/>
  <c r="M38" i="20" s="1"/>
  <c r="N38" i="20" s="1"/>
  <c r="M39" i="20" a="1"/>
  <c r="M39" i="20" s="1"/>
  <c r="N39" i="20" s="1"/>
  <c r="M40" i="20" a="1"/>
  <c r="M40" i="20" s="1"/>
  <c r="M41" i="20" a="1"/>
  <c r="M41" i="20"/>
  <c r="N41" i="20" s="1"/>
  <c r="M42" i="20" a="1"/>
  <c r="M42" i="20" s="1"/>
  <c r="N42" i="20" s="1"/>
  <c r="M43" i="20" a="1"/>
  <c r="M43" i="20"/>
  <c r="N43" i="20" s="1"/>
  <c r="M44" i="20" a="1"/>
  <c r="M44" i="20" s="1"/>
  <c r="M45" i="20" a="1"/>
  <c r="M45" i="20" s="1"/>
  <c r="N45" i="20" s="1"/>
  <c r="M46" i="20" a="1"/>
  <c r="M46" i="20" s="1"/>
  <c r="M47" i="20" a="1"/>
  <c r="M47" i="20" s="1"/>
  <c r="N47" i="20" s="1"/>
  <c r="M48" i="20" a="1"/>
  <c r="M48" i="20" s="1"/>
  <c r="N48" i="20" s="1"/>
  <c r="M49" i="20" a="1"/>
  <c r="M49" i="20" s="1"/>
  <c r="N49" i="20" s="1"/>
  <c r="M50" i="20" a="1"/>
  <c r="M50" i="20" s="1"/>
  <c r="N50" i="20" s="1"/>
  <c r="M51" i="20" a="1"/>
  <c r="M51" i="20" s="1"/>
  <c r="N51" i="20" s="1"/>
  <c r="M52" i="20" a="1"/>
  <c r="M52" i="20" s="1"/>
  <c r="N52" i="20" s="1"/>
  <c r="M53" i="20" a="1"/>
  <c r="M53" i="20" s="1"/>
  <c r="N53" i="20" s="1"/>
  <c r="M54" i="20" a="1"/>
  <c r="M54" i="20"/>
  <c r="M55" i="20" a="1"/>
  <c r="M55" i="20" s="1"/>
  <c r="N55" i="20" s="1"/>
  <c r="M56" i="20" a="1"/>
  <c r="M56" i="20" s="1"/>
  <c r="M57" i="20" a="1"/>
  <c r="M57" i="20"/>
  <c r="M58" i="20" a="1"/>
  <c r="M58" i="20" s="1"/>
  <c r="N58" i="20" s="1"/>
  <c r="M59" i="20" a="1"/>
  <c r="M59" i="20" s="1"/>
  <c r="N59" i="20" s="1"/>
  <c r="M60" i="20" a="1"/>
  <c r="M60" i="20" s="1"/>
  <c r="M61" i="20" a="1"/>
  <c r="M61" i="20" s="1"/>
  <c r="N61" i="20" s="1"/>
  <c r="M62" i="20" a="1"/>
  <c r="M62" i="20" s="1"/>
  <c r="N62" i="20" s="1"/>
  <c r="M63" i="20" a="1"/>
  <c r="M63" i="20" s="1"/>
  <c r="N63" i="20" s="1"/>
  <c r="M64" i="20" a="1"/>
  <c r="M64" i="20" s="1"/>
  <c r="M65" i="20" a="1"/>
  <c r="M65" i="20" s="1"/>
  <c r="N65" i="20" s="1"/>
  <c r="M66" i="20" a="1"/>
  <c r="M66" i="20"/>
  <c r="M67" i="20" a="1"/>
  <c r="M67" i="20"/>
  <c r="M68" i="20" a="1"/>
  <c r="M68" i="20" s="1"/>
  <c r="M69" i="20" a="1"/>
  <c r="M69" i="20"/>
  <c r="N69" i="20" s="1"/>
  <c r="M70" i="20" a="1"/>
  <c r="M70" i="20" s="1"/>
  <c r="M71" i="20" a="1"/>
  <c r="M71" i="20" s="1"/>
  <c r="N71" i="20" s="1"/>
  <c r="M72" i="20" a="1"/>
  <c r="M72" i="20" s="1"/>
  <c r="N72" i="20" s="1"/>
  <c r="M73" i="20" a="1"/>
  <c r="M73" i="20"/>
  <c r="N73" i="20" s="1"/>
  <c r="M74" i="20" a="1"/>
  <c r="M74" i="20" s="1"/>
  <c r="N74" i="20" s="1"/>
  <c r="M75" i="20" a="1"/>
  <c r="M75" i="20"/>
  <c r="M76" i="20" a="1"/>
  <c r="M76" i="20" s="1"/>
  <c r="M77" i="20" a="1"/>
  <c r="M77" i="20"/>
  <c r="N77" i="20" s="1"/>
  <c r="M78" i="20" a="1"/>
  <c r="M78" i="20" s="1"/>
  <c r="N78" i="20" s="1"/>
  <c r="M79" i="20" a="1"/>
  <c r="M79" i="20" s="1"/>
  <c r="N79" i="20" s="1"/>
  <c r="M80" i="20" a="1"/>
  <c r="M80" i="20" s="1"/>
  <c r="M81" i="20" a="1"/>
  <c r="M81" i="20"/>
  <c r="M82" i="20" a="1"/>
  <c r="M82" i="20" s="1"/>
  <c r="M83" i="20" a="1"/>
  <c r="M83" i="20" s="1"/>
  <c r="N83" i="20" s="1"/>
  <c r="M84" i="20" a="1"/>
  <c r="M84" i="20" s="1"/>
  <c r="M85" i="20" a="1"/>
  <c r="M85" i="20" s="1"/>
  <c r="N85" i="20" s="1"/>
  <c r="M86" i="20" a="1"/>
  <c r="M86" i="20" s="1"/>
  <c r="M87" i="20" a="1"/>
  <c r="M87" i="20" s="1"/>
  <c r="N87" i="20" s="1"/>
  <c r="M88" i="20" a="1"/>
  <c r="M88" i="20" s="1"/>
  <c r="N88" i="20" s="1"/>
  <c r="M89" i="20" a="1"/>
  <c r="M89" i="20"/>
  <c r="M90" i="20" a="1"/>
  <c r="M90" i="20" s="1"/>
  <c r="M91" i="20" a="1"/>
  <c r="M91" i="20" s="1"/>
  <c r="N91" i="20" s="1"/>
  <c r="M92" i="20" a="1"/>
  <c r="M92" i="20" s="1"/>
  <c r="M93" i="20" a="1"/>
  <c r="M93" i="20" s="1"/>
  <c r="N93" i="20" s="1"/>
  <c r="M94" i="20" a="1"/>
  <c r="M94" i="20" s="1"/>
  <c r="M95" i="20" a="1"/>
  <c r="M95" i="20" s="1"/>
  <c r="N95" i="20" s="1"/>
  <c r="M96" i="20" a="1"/>
  <c r="M96" i="20" s="1"/>
  <c r="M97" i="20" a="1"/>
  <c r="M97" i="20"/>
  <c r="M98" i="20" a="1"/>
  <c r="M98" i="20" s="1"/>
  <c r="M99" i="20" a="1"/>
  <c r="M99" i="20" s="1"/>
  <c r="N99" i="20" s="1"/>
  <c r="M100" i="20" a="1"/>
  <c r="M100" i="20" s="1"/>
  <c r="M101" i="20" a="1"/>
  <c r="M101" i="20" s="1"/>
  <c r="N101" i="20" s="1"/>
  <c r="M102" i="20" a="1"/>
  <c r="M102" i="20" s="1"/>
  <c r="N102" i="20" s="1"/>
  <c r="M103" i="20" a="1"/>
  <c r="M103" i="20" s="1"/>
  <c r="N103" i="20" s="1"/>
  <c r="M104" i="20" a="1"/>
  <c r="M104" i="20" s="1"/>
  <c r="M105" i="20" a="1"/>
  <c r="M105" i="20" s="1"/>
  <c r="N105" i="20" s="1"/>
  <c r="M106" i="20" a="1"/>
  <c r="M106" i="20" s="1"/>
  <c r="M107" i="20" a="1"/>
  <c r="M107" i="20"/>
  <c r="M108" i="20" a="1"/>
  <c r="M108" i="20" s="1"/>
  <c r="N108" i="20" s="1"/>
  <c r="M109" i="20" a="1"/>
  <c r="M109" i="20"/>
  <c r="N109" i="20" s="1"/>
  <c r="M110" i="20" a="1"/>
  <c r="M110" i="20" s="1"/>
  <c r="M111" i="20" a="1"/>
  <c r="M111" i="20" s="1"/>
  <c r="N111" i="20" s="1"/>
  <c r="M112" i="20" a="1"/>
  <c r="M112" i="20" s="1"/>
  <c r="N112" i="20" s="1"/>
  <c r="M113" i="20" a="1"/>
  <c r="M113" i="20"/>
  <c r="N113" i="20" s="1"/>
  <c r="M114" i="20" a="1"/>
  <c r="M114" i="20"/>
  <c r="M115" i="20" a="1"/>
  <c r="M115" i="20" s="1"/>
  <c r="M116" i="20" a="1"/>
  <c r="M116" i="20" s="1"/>
  <c r="M117" i="20" a="1"/>
  <c r="M117" i="20" s="1"/>
  <c r="N117" i="20" s="1"/>
  <c r="M118" i="20" a="1"/>
  <c r="M118" i="20" s="1"/>
  <c r="N118" i="20" s="1"/>
  <c r="M119" i="20" a="1"/>
  <c r="M119" i="20"/>
  <c r="N119" i="20" s="1"/>
  <c r="M120" i="20" a="1"/>
  <c r="M120" i="20" s="1"/>
  <c r="M121" i="20" a="1"/>
  <c r="M121" i="20" s="1"/>
  <c r="M122" i="20" a="1"/>
  <c r="M122" i="20"/>
  <c r="N122" i="20" s="1"/>
  <c r="M123" i="20" a="1"/>
  <c r="M123" i="20" s="1"/>
  <c r="N123" i="20" s="1"/>
  <c r="M124" i="20" a="1"/>
  <c r="M124" i="20" s="1"/>
  <c r="N124" i="20" s="1"/>
  <c r="M125" i="20" a="1"/>
  <c r="M125" i="20" s="1"/>
  <c r="N125" i="20" s="1"/>
  <c r="M126" i="20" a="1"/>
  <c r="M126" i="20" s="1"/>
  <c r="N126" i="20" s="1"/>
  <c r="M127" i="20" a="1"/>
  <c r="M127" i="20" s="1"/>
  <c r="N127" i="20" s="1"/>
  <c r="M128" i="20" a="1"/>
  <c r="M128" i="20" s="1"/>
  <c r="M129" i="20" a="1"/>
  <c r="M129" i="20"/>
  <c r="N129" i="20" s="1"/>
  <c r="M130" i="20" a="1"/>
  <c r="M130" i="20" s="1"/>
  <c r="M131" i="20" a="1"/>
  <c r="M131" i="20"/>
  <c r="N131" i="20" s="1"/>
  <c r="M132" i="20" a="1"/>
  <c r="M132" i="20" s="1"/>
  <c r="M133" i="20" a="1"/>
  <c r="M133" i="20"/>
  <c r="N133" i="20" s="1"/>
  <c r="M134" i="20" a="1"/>
  <c r="M134" i="20" s="1"/>
  <c r="N134" i="20" s="1"/>
  <c r="M135" i="20" a="1"/>
  <c r="M135" i="20" s="1"/>
  <c r="N135" i="20" s="1"/>
  <c r="M136" i="20" a="1"/>
  <c r="M136" i="20" s="1"/>
  <c r="M137" i="20" a="1"/>
  <c r="M137" i="20" s="1"/>
  <c r="M138" i="20" a="1"/>
  <c r="M138" i="20" s="1"/>
  <c r="N138" i="20" s="1"/>
  <c r="M139" i="20" a="1"/>
  <c r="M139" i="20"/>
  <c r="M140" i="20" a="1"/>
  <c r="M140" i="20" s="1"/>
  <c r="N140" i="20" s="1"/>
  <c r="M141" i="20" a="1"/>
  <c r="M141" i="20" s="1"/>
  <c r="N141" i="20" s="1"/>
  <c r="M142" i="20" a="1"/>
  <c r="M142" i="20" s="1"/>
  <c r="M143" i="20" a="1"/>
  <c r="M143" i="20" s="1"/>
  <c r="N143" i="20" s="1"/>
  <c r="M144" i="20" a="1"/>
  <c r="M144" i="20" s="1"/>
  <c r="M145" i="20" a="1"/>
  <c r="M145" i="20"/>
  <c r="N145" i="20" s="1"/>
  <c r="M146" i="20" a="1"/>
  <c r="M146" i="20" s="1"/>
  <c r="N146" i="20" s="1"/>
  <c r="M147" i="20" a="1"/>
  <c r="M147" i="20" s="1"/>
  <c r="N147" i="20" s="1"/>
  <c r="M148" i="20" a="1"/>
  <c r="M148" i="20" s="1"/>
  <c r="M149" i="20" a="1"/>
  <c r="M149" i="20" s="1"/>
  <c r="N149" i="20" s="1"/>
  <c r="M150" i="20" a="1"/>
  <c r="M150" i="20" s="1"/>
  <c r="N150" i="20" s="1"/>
  <c r="M151" i="20" a="1"/>
  <c r="M151" i="20" s="1"/>
  <c r="N151" i="20" s="1"/>
  <c r="M152" i="20" a="1"/>
  <c r="M152" i="20" s="1"/>
  <c r="M153" i="20" a="1"/>
  <c r="M153" i="20"/>
  <c r="M154" i="20" a="1"/>
  <c r="M154" i="20" s="1"/>
  <c r="N154" i="20" s="1"/>
  <c r="M155" i="20" a="1"/>
  <c r="M155" i="20"/>
  <c r="N155" i="20" s="1"/>
  <c r="M156" i="20" a="1"/>
  <c r="M156" i="20" s="1"/>
  <c r="M157" i="20" a="1"/>
  <c r="M157" i="20" s="1"/>
  <c r="N157" i="20" s="1"/>
  <c r="M158" i="20" a="1"/>
  <c r="M158" i="20" s="1"/>
  <c r="M159" i="20" a="1"/>
  <c r="M159" i="20"/>
  <c r="N159" i="20" s="1"/>
  <c r="M160" i="20" a="1"/>
  <c r="M160" i="20" s="1"/>
  <c r="N160" i="20" s="1"/>
  <c r="M161" i="20" a="1"/>
  <c r="M161" i="20" s="1"/>
  <c r="M162" i="20" a="1"/>
  <c r="M162" i="20" s="1"/>
  <c r="M163" i="20" a="1"/>
  <c r="M163" i="20" s="1"/>
  <c r="M164" i="20" a="1"/>
  <c r="M164" i="20"/>
  <c r="N164" i="20" s="1"/>
  <c r="M165" i="20" a="1"/>
  <c r="M165" i="20" s="1"/>
  <c r="N165" i="20" s="1"/>
  <c r="M166" i="20" a="1"/>
  <c r="M166" i="20" s="1"/>
  <c r="N166" i="20" s="1"/>
  <c r="M167" i="20" a="1"/>
  <c r="M167" i="20" s="1"/>
  <c r="N167" i="20" s="1"/>
  <c r="M168" i="20" a="1"/>
  <c r="M168" i="20" s="1"/>
  <c r="M169" i="20" a="1"/>
  <c r="M169" i="20" s="1"/>
  <c r="M170" i="20" a="1"/>
  <c r="M170" i="20" s="1"/>
  <c r="M171" i="20" a="1"/>
  <c r="M171" i="20" s="1"/>
  <c r="N171" i="20" s="1"/>
  <c r="M172" i="20" a="1"/>
  <c r="M172" i="20" s="1"/>
  <c r="N172" i="20" s="1"/>
  <c r="M173" i="20" a="1"/>
  <c r="M173" i="20" s="1"/>
  <c r="N173" i="20" s="1"/>
  <c r="M174" i="20" a="1"/>
  <c r="M174" i="20" s="1"/>
  <c r="M175" i="20" a="1"/>
  <c r="M175" i="20" s="1"/>
  <c r="N175" i="20" s="1"/>
  <c r="M176" i="20" a="1"/>
  <c r="M176" i="20" s="1"/>
  <c r="M177" i="20" a="1"/>
  <c r="M177" i="20" s="1"/>
  <c r="N177" i="20" s="1"/>
  <c r="M178" i="20" a="1"/>
  <c r="M178" i="20" s="1"/>
  <c r="M179" i="20" a="1"/>
  <c r="M179" i="20" s="1"/>
  <c r="N179" i="20" s="1"/>
  <c r="M180" i="20" a="1"/>
  <c r="M180" i="20" s="1"/>
  <c r="N180" i="20" s="1"/>
  <c r="M181" i="20" a="1"/>
  <c r="M181" i="20" s="1"/>
  <c r="N181" i="20" s="1"/>
  <c r="M182" i="20" a="1"/>
  <c r="M182" i="20" s="1"/>
  <c r="M183" i="20" a="1"/>
  <c r="M183" i="20" s="1"/>
  <c r="N183" i="20" s="1"/>
  <c r="M184" i="20" a="1"/>
  <c r="M184" i="20" s="1"/>
  <c r="M185" i="20" a="1"/>
  <c r="M185" i="20" s="1"/>
  <c r="N185" i="20" s="1"/>
  <c r="M186" i="20" a="1"/>
  <c r="M186" i="20" s="1"/>
  <c r="M187" i="20" a="1"/>
  <c r="M187" i="20"/>
  <c r="N187" i="20" s="1"/>
  <c r="M188" i="20" a="1"/>
  <c r="M188" i="20" s="1"/>
  <c r="M189" i="20" a="1"/>
  <c r="M189" i="20" s="1"/>
  <c r="N189" i="20" s="1"/>
  <c r="M190" i="20" a="1"/>
  <c r="M190" i="20" s="1"/>
  <c r="M191" i="20" a="1"/>
  <c r="M191" i="20"/>
  <c r="N191" i="20" s="1"/>
  <c r="M192" i="20" a="1"/>
  <c r="M192" i="20" s="1"/>
  <c r="M193" i="20" a="1"/>
  <c r="M193" i="20" s="1"/>
  <c r="N193" i="20" s="1"/>
  <c r="M194" i="20" a="1"/>
  <c r="M194" i="20" s="1"/>
  <c r="M195" i="20" a="1"/>
  <c r="M195" i="20" s="1"/>
  <c r="N195" i="20" s="1"/>
  <c r="M196" i="20" a="1"/>
  <c r="M196" i="20" s="1"/>
  <c r="N196" i="20" s="1"/>
  <c r="M197" i="20" a="1"/>
  <c r="M197" i="20" s="1"/>
  <c r="N197" i="20" s="1"/>
  <c r="M198" i="20" a="1"/>
  <c r="M198" i="20" s="1"/>
  <c r="N198" i="20" s="1"/>
  <c r="M199" i="20" a="1"/>
  <c r="M199" i="20" s="1"/>
  <c r="N199" i="20" s="1"/>
  <c r="M200" i="20" a="1"/>
  <c r="M200" i="20" s="1"/>
  <c r="M201" i="20" a="1"/>
  <c r="M201" i="20" s="1"/>
  <c r="M202" i="20" a="1"/>
  <c r="M202" i="20" s="1"/>
  <c r="N202" i="20" s="1"/>
  <c r="M203" i="20" a="1"/>
  <c r="M203" i="20" s="1"/>
  <c r="N203" i="20" s="1"/>
  <c r="M204" i="20" a="1"/>
  <c r="M204" i="20"/>
  <c r="N204" i="20" s="1"/>
  <c r="M205" i="20" a="1"/>
  <c r="M205" i="20" s="1"/>
  <c r="N205" i="20" s="1"/>
  <c r="M206" i="20" a="1"/>
  <c r="M206" i="20" s="1"/>
  <c r="M207" i="20" a="1"/>
  <c r="M207" i="20" s="1"/>
  <c r="N207" i="20" s="1"/>
  <c r="M208" i="20" a="1"/>
  <c r="M208" i="20" s="1"/>
  <c r="M209" i="20" a="1"/>
  <c r="M209" i="20" s="1"/>
  <c r="N209" i="20" s="1"/>
  <c r="M210" i="20" a="1"/>
  <c r="M210" i="20" s="1"/>
  <c r="N210" i="20" s="1"/>
  <c r="M211" i="20" a="1"/>
  <c r="M211" i="20" s="1"/>
  <c r="M212" i="20" a="1"/>
  <c r="M212" i="20" s="1"/>
  <c r="N212" i="20" s="1"/>
  <c r="M213" i="20" a="1"/>
  <c r="M213" i="20" s="1"/>
  <c r="N213" i="20" s="1"/>
  <c r="M214" i="20" a="1"/>
  <c r="M214" i="20" s="1"/>
  <c r="M215" i="20" a="1"/>
  <c r="M215" i="20" s="1"/>
  <c r="N215" i="20" s="1"/>
  <c r="M216" i="20" a="1"/>
  <c r="M216" i="20" s="1"/>
  <c r="M217" i="20" a="1"/>
  <c r="M217" i="20" s="1"/>
  <c r="M218" i="20" a="1"/>
  <c r="M218" i="20" s="1"/>
  <c r="N218" i="20" s="1"/>
  <c r="M219" i="20" a="1"/>
  <c r="M219" i="20" s="1"/>
  <c r="N219" i="20" s="1"/>
  <c r="M220" i="20" a="1"/>
  <c r="M220" i="20"/>
  <c r="N220" i="20" s="1"/>
  <c r="M221" i="20" a="1"/>
  <c r="M221" i="20" s="1"/>
  <c r="N221" i="20" s="1"/>
  <c r="M222" i="20" a="1"/>
  <c r="M222" i="20" s="1"/>
  <c r="M223" i="20" a="1"/>
  <c r="M223" i="20" s="1"/>
  <c r="N223" i="20" s="1"/>
  <c r="M224" i="20" a="1"/>
  <c r="M224" i="20" s="1"/>
  <c r="N224" i="20" s="1"/>
  <c r="M225" i="20" a="1"/>
  <c r="M225" i="20" s="1"/>
  <c r="N225" i="20" s="1"/>
  <c r="M226" i="20" a="1"/>
  <c r="M226" i="20" s="1"/>
  <c r="M227" i="20" a="1"/>
  <c r="M227" i="20" s="1"/>
  <c r="M228" i="20" a="1"/>
  <c r="M228" i="20" s="1"/>
  <c r="N228" i="20" s="1"/>
  <c r="M229" i="20" a="1"/>
  <c r="M229" i="20" s="1"/>
  <c r="N229" i="20" s="1"/>
  <c r="M230" i="20" a="1"/>
  <c r="M230" i="20" s="1"/>
  <c r="N230" i="20" s="1"/>
  <c r="M231" i="20" a="1"/>
  <c r="M231" i="20"/>
  <c r="N231" i="20" s="1"/>
  <c r="M232" i="20" a="1"/>
  <c r="M232" i="20" s="1"/>
  <c r="M233" i="20" a="1"/>
  <c r="M233" i="20" s="1"/>
  <c r="M234" i="20" a="1"/>
  <c r="M234" i="20" s="1"/>
  <c r="N234" i="20" s="1"/>
  <c r="M235" i="20" a="1"/>
  <c r="M235" i="20"/>
  <c r="M236" i="20" a="1"/>
  <c r="M236" i="20" s="1"/>
  <c r="N236" i="20" s="1"/>
  <c r="M237" i="20" a="1"/>
  <c r="M237" i="20" s="1"/>
  <c r="N237" i="20" s="1"/>
  <c r="M238" i="20" a="1"/>
  <c r="M238" i="20" s="1"/>
  <c r="M239" i="20" a="1"/>
  <c r="M239" i="20" s="1"/>
  <c r="N239" i="20" s="1"/>
  <c r="M240" i="20" a="1"/>
  <c r="M240" i="20" s="1"/>
  <c r="N240" i="20" s="1"/>
  <c r="M241" i="20" a="1"/>
  <c r="M241" i="20" s="1"/>
  <c r="N241" i="20" s="1"/>
  <c r="M242" i="20" a="1"/>
  <c r="M242" i="20" s="1"/>
  <c r="M243" i="20" a="1"/>
  <c r="M243" i="20" s="1"/>
  <c r="M244" i="20" a="1"/>
  <c r="M244" i="20" s="1"/>
  <c r="N244" i="20" s="1"/>
  <c r="M245" i="20" a="1"/>
  <c r="M245" i="20" s="1"/>
  <c r="N245" i="20" s="1"/>
  <c r="M246" i="20" a="1"/>
  <c r="M246" i="20" s="1"/>
  <c r="N246" i="20" s="1"/>
  <c r="M247" i="20" a="1"/>
  <c r="M247" i="20" s="1"/>
  <c r="N247" i="20" s="1"/>
  <c r="M248" i="20" a="1"/>
  <c r="M248" i="20" s="1"/>
  <c r="M249" i="20" a="1"/>
  <c r="M249" i="20" s="1"/>
  <c r="M250" i="20" a="1"/>
  <c r="M250" i="20" s="1"/>
  <c r="M251" i="20" a="1"/>
  <c r="M251" i="20" s="1"/>
  <c r="N251" i="20" s="1"/>
  <c r="M252" i="20" a="1"/>
  <c r="M252" i="20"/>
  <c r="N252" i="20" s="1"/>
  <c r="M253" i="20" a="1"/>
  <c r="M253" i="20" s="1"/>
  <c r="N253" i="20" s="1"/>
  <c r="M254" i="20" a="1"/>
  <c r="M254" i="20" s="1"/>
  <c r="M255" i="20" a="1"/>
  <c r="M255" i="20"/>
  <c r="N255" i="20" s="1"/>
  <c r="M256" i="20" a="1"/>
  <c r="M256" i="20" s="1"/>
  <c r="M257" i="20" a="1"/>
  <c r="M257" i="20" s="1"/>
  <c r="M258" i="20" a="1"/>
  <c r="M258" i="20" s="1"/>
  <c r="N258" i="20" s="1"/>
  <c r="M259" i="20" a="1"/>
  <c r="M259" i="20" s="1"/>
  <c r="N259" i="20" s="1"/>
  <c r="M260" i="20" a="1"/>
  <c r="M260" i="20"/>
  <c r="M261" i="20" a="1"/>
  <c r="M261" i="20" s="1"/>
  <c r="M262" i="20" a="1"/>
  <c r="M262" i="20" s="1"/>
  <c r="M263" i="20" a="1"/>
  <c r="M263" i="20" s="1"/>
  <c r="N263" i="20" s="1"/>
  <c r="M264" i="20" a="1"/>
  <c r="M264" i="20" s="1"/>
  <c r="M265" i="20" a="1"/>
  <c r="M265" i="20" s="1"/>
  <c r="M266" i="20" a="1"/>
  <c r="M266" i="20" s="1"/>
  <c r="N266" i="20" s="1"/>
  <c r="M267" i="20" a="1"/>
  <c r="M267" i="20"/>
  <c r="N267" i="20" s="1"/>
  <c r="M268" i="20" a="1"/>
  <c r="M268" i="20" s="1"/>
  <c r="N268" i="20" s="1"/>
  <c r="M269" i="20" a="1"/>
  <c r="M269" i="20" s="1"/>
  <c r="M270" i="20" a="1"/>
  <c r="M270" i="20" s="1"/>
  <c r="M271" i="20" a="1"/>
  <c r="M271" i="20" s="1"/>
  <c r="N271" i="20" s="1"/>
  <c r="M272" i="20" a="1"/>
  <c r="M272" i="20" s="1"/>
  <c r="M273" i="20" a="1"/>
  <c r="M273" i="20" s="1"/>
  <c r="N273" i="20" s="1"/>
  <c r="M274" i="20" a="1"/>
  <c r="M274" i="20" s="1"/>
  <c r="M275" i="20" a="1"/>
  <c r="M275" i="20" s="1"/>
  <c r="N275" i="20" s="1"/>
  <c r="M276" i="20" a="1"/>
  <c r="M276" i="20" s="1"/>
  <c r="N276" i="20" s="1"/>
  <c r="M277" i="20" a="1"/>
  <c r="M277" i="20" s="1"/>
  <c r="M278" i="20" a="1"/>
  <c r="M278" i="20" s="1"/>
  <c r="M279" i="20" a="1"/>
  <c r="M279" i="20" s="1"/>
  <c r="N279" i="20" s="1"/>
  <c r="M280" i="20" a="1"/>
  <c r="M280" i="20" s="1"/>
  <c r="M281" i="20" a="1"/>
  <c r="M281" i="20" s="1"/>
  <c r="N281" i="20" s="1"/>
  <c r="M282" i="20" a="1"/>
  <c r="M282" i="20" s="1"/>
  <c r="M283" i="20" a="1"/>
  <c r="M283" i="20" s="1"/>
  <c r="N283" i="20" s="1"/>
  <c r="M284" i="20" a="1"/>
  <c r="M284" i="20" s="1"/>
  <c r="N284" i="20" s="1"/>
  <c r="M285" i="20" a="1"/>
  <c r="M285" i="20" s="1"/>
  <c r="N285" i="20" s="1"/>
  <c r="M286" i="20" a="1"/>
  <c r="M286" i="20" s="1"/>
  <c r="M287" i="20" a="1"/>
  <c r="M287" i="20"/>
  <c r="M288" i="20" a="1"/>
  <c r="M288" i="20" s="1"/>
  <c r="N288" i="20" s="1"/>
  <c r="M289" i="20" a="1"/>
  <c r="M289" i="20" s="1"/>
  <c r="N289" i="20" s="1"/>
  <c r="M290" i="20" a="1"/>
  <c r="M290" i="20" s="1"/>
  <c r="M291" i="20" a="1"/>
  <c r="M291" i="20" s="1"/>
  <c r="N291" i="20" s="1"/>
  <c r="M292" i="20" a="1"/>
  <c r="M292" i="20" s="1"/>
  <c r="N292" i="20" s="1"/>
  <c r="M293" i="20" a="1"/>
  <c r="M293" i="20" s="1"/>
  <c r="N293" i="20" s="1"/>
  <c r="M294" i="20" a="1"/>
  <c r="M294" i="20" s="1"/>
  <c r="M295" i="20" a="1"/>
  <c r="M295" i="20" s="1"/>
  <c r="M296" i="20" a="1"/>
  <c r="M296" i="20" s="1"/>
  <c r="N296" i="20" s="1"/>
  <c r="M297" i="20" a="1"/>
  <c r="M297" i="20" s="1"/>
  <c r="M298" i="20" a="1"/>
  <c r="M298" i="20" s="1"/>
  <c r="M299" i="20" a="1"/>
  <c r="M299" i="20"/>
  <c r="N299" i="20" s="1"/>
  <c r="M300" i="20" a="1"/>
  <c r="M300" i="20" s="1"/>
  <c r="N300" i="20" s="1"/>
  <c r="M301" i="20" a="1"/>
  <c r="M301" i="20" s="1"/>
  <c r="M302" i="20" a="1"/>
  <c r="M302" i="20" s="1"/>
  <c r="M303" i="20" a="1"/>
  <c r="M303" i="20" s="1"/>
  <c r="N303" i="20" s="1"/>
  <c r="M304" i="20" a="1"/>
  <c r="M304" i="20"/>
  <c r="M305" i="20" a="1"/>
  <c r="M305" i="20" s="1"/>
  <c r="M306" i="20" a="1"/>
  <c r="M306" i="20" s="1"/>
  <c r="M307" i="20" a="1"/>
  <c r="M307" i="20" s="1"/>
  <c r="N307" i="20" s="1"/>
  <c r="M308" i="20" a="1"/>
  <c r="M308" i="20" s="1"/>
  <c r="N308" i="20" s="1"/>
  <c r="M309" i="20" a="1"/>
  <c r="M309" i="20" s="1"/>
  <c r="M310" i="20" a="1"/>
  <c r="M310" i="20" s="1"/>
  <c r="M311" i="20" a="1"/>
  <c r="M311" i="20" s="1"/>
  <c r="N311" i="20" s="1"/>
  <c r="M312" i="20" a="1"/>
  <c r="M312" i="20" s="1"/>
  <c r="M313" i="20" a="1"/>
  <c r="M313" i="20" s="1"/>
  <c r="M314" i="20" a="1"/>
  <c r="M314" i="20" s="1"/>
  <c r="M315" i="20" a="1"/>
  <c r="M315" i="20" s="1"/>
  <c r="N315" i="20" s="1"/>
  <c r="M316" i="20" a="1"/>
  <c r="M316" i="20" s="1"/>
  <c r="M317" i="20" a="1"/>
  <c r="M317" i="20" s="1"/>
  <c r="M318" i="20" a="1"/>
  <c r="M318" i="20" s="1"/>
  <c r="N318" i="20" s="1"/>
  <c r="M319" i="20" a="1"/>
  <c r="M319" i="20" s="1"/>
  <c r="M320" i="20" a="1"/>
  <c r="M320" i="20"/>
  <c r="M321" i="20" a="1"/>
  <c r="M321" i="20" s="1"/>
  <c r="M322" i="20" a="1"/>
  <c r="M322" i="20" s="1"/>
  <c r="M323" i="20" a="1"/>
  <c r="M323" i="20" s="1"/>
  <c r="N323" i="20" s="1"/>
  <c r="M324" i="20" a="1"/>
  <c r="M324" i="20"/>
  <c r="N324" i="20" s="1"/>
  <c r="M325" i="20" a="1"/>
  <c r="M325" i="20" s="1"/>
  <c r="M326" i="20" a="1"/>
  <c r="M326" i="20" s="1"/>
  <c r="M327" i="20" a="1"/>
  <c r="M327" i="20" s="1"/>
  <c r="N327" i="20" s="1"/>
  <c r="M328" i="20" a="1"/>
  <c r="M328" i="20" s="1"/>
  <c r="M329" i="20" a="1"/>
  <c r="M329" i="20" s="1"/>
  <c r="M330" i="20" a="1"/>
  <c r="M330" i="20" s="1"/>
  <c r="M331" i="20" a="1"/>
  <c r="M331" i="20"/>
  <c r="N331" i="20" s="1"/>
  <c r="M332" i="20" a="1"/>
  <c r="M332" i="20"/>
  <c r="M333" i="20" a="1"/>
  <c r="M333" i="20" s="1"/>
  <c r="N333" i="20" s="1"/>
  <c r="M334" i="20" a="1"/>
  <c r="M334" i="20" s="1"/>
  <c r="M335" i="20" a="1"/>
  <c r="M335" i="20" s="1"/>
  <c r="N335" i="20" s="1"/>
  <c r="M336" i="20" a="1"/>
  <c r="M336" i="20" s="1"/>
  <c r="M337" i="20" a="1"/>
  <c r="M337" i="20" s="1"/>
  <c r="M338" i="20" a="1"/>
  <c r="M338" i="20" s="1"/>
  <c r="M339" i="20" a="1"/>
  <c r="M339" i="20" s="1"/>
  <c r="N339" i="20" s="1"/>
  <c r="M340" i="20" a="1"/>
  <c r="M340" i="20" s="1"/>
  <c r="N340" i="20" s="1"/>
  <c r="M341" i="20" a="1"/>
  <c r="M341" i="20" s="1"/>
  <c r="M342" i="20" a="1"/>
  <c r="M342" i="20" s="1"/>
  <c r="M343" i="20" a="1"/>
  <c r="M343" i="20" s="1"/>
  <c r="N343" i="20" s="1"/>
  <c r="M344" i="20" a="1"/>
  <c r="M344" i="20" s="1"/>
  <c r="M345" i="20" a="1"/>
  <c r="M345" i="20" s="1"/>
  <c r="M346" i="20" a="1"/>
  <c r="M346" i="20" s="1"/>
  <c r="M347" i="20" a="1"/>
  <c r="M347" i="20" s="1"/>
  <c r="N347" i="20" s="1"/>
  <c r="M348" i="20" a="1"/>
  <c r="M348" i="20" s="1"/>
  <c r="M349" i="20" a="1"/>
  <c r="M349" i="20" s="1"/>
  <c r="M350" i="20" a="1"/>
  <c r="M350" i="20" s="1"/>
  <c r="M351" i="20" a="1"/>
  <c r="M351" i="20"/>
  <c r="M352" i="20" a="1"/>
  <c r="M352" i="20" s="1"/>
  <c r="N352" i="20" s="1"/>
  <c r="M353" i="20" a="1"/>
  <c r="M353" i="20" s="1"/>
  <c r="M354" i="20" a="1"/>
  <c r="M354" i="20" s="1"/>
  <c r="N354" i="20" s="1"/>
  <c r="M355" i="20" a="1"/>
  <c r="M355" i="20" s="1"/>
  <c r="N355" i="20" s="1"/>
  <c r="M356" i="20" a="1"/>
  <c r="M356" i="20" s="1"/>
  <c r="N356" i="20" s="1"/>
  <c r="M357" i="20" a="1"/>
  <c r="M357" i="20" s="1"/>
  <c r="M358" i="20" a="1"/>
  <c r="M358" i="20" s="1"/>
  <c r="M359" i="20" a="1"/>
  <c r="M359" i="20" s="1"/>
  <c r="M360" i="20" a="1"/>
  <c r="M360" i="20" s="1"/>
  <c r="M361" i="20" a="1"/>
  <c r="M361" i="20" s="1"/>
  <c r="N361" i="20" s="1"/>
  <c r="M362" i="20" a="1"/>
  <c r="M362" i="20" s="1"/>
  <c r="N362" i="20" s="1"/>
  <c r="M363" i="20" a="1"/>
  <c r="M363" i="20"/>
  <c r="N363" i="20" s="1"/>
  <c r="M364" i="20" a="1"/>
  <c r="M364" i="20" s="1"/>
  <c r="N364" i="20" s="1"/>
  <c r="M365" i="20" a="1"/>
  <c r="M365" i="20" s="1"/>
  <c r="M366" i="20" a="1"/>
  <c r="M366" i="20" s="1"/>
  <c r="M367" i="20" a="1"/>
  <c r="M367" i="20"/>
  <c r="N367" i="20" s="1"/>
  <c r="M368" i="20" a="1"/>
  <c r="M368" i="20" s="1"/>
  <c r="N368" i="20" s="1"/>
  <c r="M369" i="20" a="1"/>
  <c r="M369" i="20" s="1"/>
  <c r="M370" i="20" a="1"/>
  <c r="M370" i="20" s="1"/>
  <c r="M371" i="20" a="1"/>
  <c r="M371" i="20" s="1"/>
  <c r="N371" i="20" s="1"/>
  <c r="M372" i="20" a="1"/>
  <c r="M372" i="20" s="1"/>
  <c r="N372" i="20" s="1"/>
  <c r="M373" i="20" a="1"/>
  <c r="M373" i="20" s="1"/>
  <c r="N373" i="20" s="1"/>
  <c r="M374" i="20" a="1"/>
  <c r="M374" i="20" s="1"/>
  <c r="M375" i="20" a="1"/>
  <c r="M375" i="20" s="1"/>
  <c r="N375" i="20" s="1"/>
  <c r="M376" i="20" a="1"/>
  <c r="M376" i="20" s="1"/>
  <c r="M377" i="20" a="1"/>
  <c r="M377" i="20" s="1"/>
  <c r="M378" i="20" a="1"/>
  <c r="M378" i="20" s="1"/>
  <c r="M379" i="20" a="1"/>
  <c r="M379" i="20" s="1"/>
  <c r="N379" i="20" s="1"/>
  <c r="M380" i="20" a="1"/>
  <c r="M380" i="20" s="1"/>
  <c r="N380" i="20" s="1"/>
  <c r="M381" i="20" a="1"/>
  <c r="M381" i="20" s="1"/>
  <c r="M382" i="20" a="1"/>
  <c r="M382" i="20" s="1"/>
  <c r="N382" i="20" s="1"/>
  <c r="M383" i="20" a="1"/>
  <c r="M383" i="20"/>
  <c r="N383" i="20" s="1"/>
  <c r="M384" i="20" a="1"/>
  <c r="M384" i="20" s="1"/>
  <c r="M385" i="20" a="1"/>
  <c r="M385" i="20" s="1"/>
  <c r="M386" i="20" a="1"/>
  <c r="M386" i="20" s="1"/>
  <c r="M387" i="20" a="1"/>
  <c r="M387" i="20" s="1"/>
  <c r="N387" i="20" s="1"/>
  <c r="M388" i="20" a="1"/>
  <c r="M388" i="20"/>
  <c r="M389" i="20" a="1"/>
  <c r="M389" i="20" s="1"/>
  <c r="M390" i="20" a="1"/>
  <c r="M390" i="20" s="1"/>
  <c r="M391" i="20" a="1"/>
  <c r="M391" i="20" s="1"/>
  <c r="N391" i="20" s="1"/>
  <c r="M392" i="20" a="1"/>
  <c r="M392" i="20" s="1"/>
  <c r="M393" i="20" a="1"/>
  <c r="M393" i="20" s="1"/>
  <c r="N393" i="20" s="1"/>
  <c r="M394" i="20" a="1"/>
  <c r="M394" i="20" s="1"/>
  <c r="M395" i="20" a="1"/>
  <c r="M395" i="20"/>
  <c r="N395" i="20" s="1"/>
  <c r="M396" i="20" a="1"/>
  <c r="M396" i="20"/>
  <c r="M397" i="20" a="1"/>
  <c r="M397" i="20" s="1"/>
  <c r="M398" i="20" a="1"/>
  <c r="M398" i="20" s="1"/>
  <c r="M399" i="20" a="1"/>
  <c r="M399" i="20" s="1"/>
  <c r="N399" i="20" s="1"/>
  <c r="M400" i="20" a="1"/>
  <c r="M400" i="20"/>
  <c r="N400" i="20" s="1"/>
  <c r="M401" i="20" a="1"/>
  <c r="M401" i="20" s="1"/>
  <c r="M402" i="20" a="1"/>
  <c r="M402" i="20" s="1"/>
  <c r="M403" i="20" a="1"/>
  <c r="M403" i="20" s="1"/>
  <c r="N403" i="20" s="1"/>
  <c r="M404" i="20" a="1"/>
  <c r="M404" i="20" s="1"/>
  <c r="N404" i="20" s="1"/>
  <c r="M405" i="20" a="1"/>
  <c r="M405" i="20" s="1"/>
  <c r="M406" i="20" a="1"/>
  <c r="M406" i="20" s="1"/>
  <c r="M407" i="20" a="1"/>
  <c r="M407" i="20" s="1"/>
  <c r="N407" i="20" s="1"/>
  <c r="M408" i="20" a="1"/>
  <c r="M408" i="20" s="1"/>
  <c r="M409" i="20" a="1"/>
  <c r="M409" i="20" s="1"/>
  <c r="N409" i="20" s="1"/>
  <c r="M410" i="20" a="1"/>
  <c r="M410" i="20" s="1"/>
  <c r="M411" i="20" a="1"/>
  <c r="M411" i="20" s="1"/>
  <c r="N411" i="20" s="1"/>
  <c r="M412" i="20" a="1"/>
  <c r="M412" i="20"/>
  <c r="M413" i="20" a="1"/>
  <c r="M413" i="20" s="1"/>
  <c r="M414" i="20" a="1"/>
  <c r="M414" i="20" s="1"/>
  <c r="M415" i="20" a="1"/>
  <c r="M415" i="20"/>
  <c r="N415" i="20" s="1"/>
  <c r="M416" i="20" a="1"/>
  <c r="M416" i="20" s="1"/>
  <c r="N416" i="20" s="1"/>
  <c r="M417" i="20" a="1"/>
  <c r="M417" i="20" s="1"/>
  <c r="M418" i="20" a="1"/>
  <c r="M418" i="20" s="1"/>
  <c r="M419" i="20" a="1"/>
  <c r="M419" i="20" s="1"/>
  <c r="N419" i="20" s="1"/>
  <c r="M420" i="20" a="1"/>
  <c r="M420" i="20" s="1"/>
  <c r="N420" i="20" s="1"/>
  <c r="M421" i="20" a="1"/>
  <c r="M421" i="20" s="1"/>
  <c r="M422" i="20" a="1"/>
  <c r="M422" i="20" s="1"/>
  <c r="M423" i="20" a="1"/>
  <c r="M423" i="20" s="1"/>
  <c r="N423" i="20" s="1"/>
  <c r="M424" i="20" a="1"/>
  <c r="M424" i="20" s="1"/>
  <c r="N424" i="20" s="1"/>
  <c r="M425" i="20" a="1"/>
  <c r="M425" i="20" s="1"/>
  <c r="M426" i="20" a="1"/>
  <c r="M426" i="20" s="1"/>
  <c r="M427" i="20" a="1"/>
  <c r="M427" i="20" s="1"/>
  <c r="N427" i="20" s="1"/>
  <c r="M428" i="20" a="1"/>
  <c r="M428" i="20" s="1"/>
  <c r="N428" i="20" s="1"/>
  <c r="M429" i="20" a="1"/>
  <c r="M429" i="20" s="1"/>
  <c r="M430" i="20" a="1"/>
  <c r="M430" i="20" s="1"/>
  <c r="M431" i="20" a="1"/>
  <c r="M431" i="20" s="1"/>
  <c r="M432" i="20" a="1"/>
  <c r="M432" i="20" s="1"/>
  <c r="M433" i="20" a="1"/>
  <c r="M433" i="20" s="1"/>
  <c r="N433" i="20" s="1"/>
  <c r="M434" i="20" a="1"/>
  <c r="M434" i="20" s="1"/>
  <c r="N434" i="20" s="1"/>
  <c r="M435" i="20" a="1"/>
  <c r="M435" i="20" s="1"/>
  <c r="N435" i="20" s="1"/>
  <c r="M436" i="20" a="1"/>
  <c r="M436" i="20" s="1"/>
  <c r="N436" i="20" s="1"/>
  <c r="M437" i="20" a="1"/>
  <c r="M437" i="20" s="1"/>
  <c r="M438" i="20" a="1"/>
  <c r="M438" i="20" s="1"/>
  <c r="M439" i="20" a="1"/>
  <c r="M439" i="20" s="1"/>
  <c r="N439" i="20" s="1"/>
  <c r="M440" i="20" a="1"/>
  <c r="M440" i="20" s="1"/>
  <c r="M441" i="20" a="1"/>
  <c r="M441" i="20" s="1"/>
  <c r="M442" i="20" a="1"/>
  <c r="M442" i="20" s="1"/>
  <c r="N442" i="20" s="1"/>
  <c r="M443" i="20" a="1"/>
  <c r="M443" i="20" s="1"/>
  <c r="N443" i="20" s="1"/>
  <c r="M444" i="20" a="1"/>
  <c r="M444" i="20" s="1"/>
  <c r="M445" i="20" a="1"/>
  <c r="M445" i="20" s="1"/>
  <c r="N445" i="20" s="1"/>
  <c r="M446" i="20" a="1"/>
  <c r="M446" i="20" s="1"/>
  <c r="M447" i="20" a="1"/>
  <c r="M447" i="20"/>
  <c r="N447" i="20" s="1"/>
  <c r="M448" i="20" a="1"/>
  <c r="M448" i="20" s="1"/>
  <c r="N448" i="20" s="1"/>
  <c r="M449" i="20" a="1"/>
  <c r="M449" i="20" s="1"/>
  <c r="M450" i="20" a="1"/>
  <c r="M450" i="20" s="1"/>
  <c r="M451" i="20" a="1"/>
  <c r="M451" i="20" s="1"/>
  <c r="N451" i="20" s="1"/>
  <c r="M452" i="20" a="1"/>
  <c r="M452" i="20" s="1"/>
  <c r="M453" i="20" a="1"/>
  <c r="M453" i="20" s="1"/>
  <c r="M454" i="20" a="1"/>
  <c r="M454" i="20" s="1"/>
  <c r="N454" i="20" s="1"/>
  <c r="M455" i="20" a="1"/>
  <c r="M455" i="20" s="1"/>
  <c r="N455" i="20" s="1"/>
  <c r="M456" i="20" a="1"/>
  <c r="M456" i="20" s="1"/>
  <c r="M457" i="20" a="1"/>
  <c r="M457" i="20" s="1"/>
  <c r="M458" i="20" a="1"/>
  <c r="M458" i="20" s="1"/>
  <c r="N458" i="20" s="1"/>
  <c r="M459" i="20" a="1"/>
  <c r="M459" i="20" s="1"/>
  <c r="N459" i="20" s="1"/>
  <c r="M460" i="20" a="1"/>
  <c r="M460" i="20" s="1"/>
  <c r="N460" i="20" s="1"/>
  <c r="M461" i="20" a="1"/>
  <c r="M461" i="20" s="1"/>
  <c r="N461" i="20" s="1"/>
  <c r="M462" i="20" a="1"/>
  <c r="M462" i="20" s="1"/>
  <c r="N462" i="20" s="1"/>
  <c r="M463" i="20" a="1"/>
  <c r="M463" i="20" s="1"/>
  <c r="N463" i="20" s="1"/>
  <c r="M464" i="20" a="1"/>
  <c r="M464" i="20" s="1"/>
  <c r="M465" i="20" a="1"/>
  <c r="M465" i="20" s="1"/>
  <c r="M466" i="20" a="1"/>
  <c r="M466" i="20" s="1"/>
  <c r="N466" i="20" s="1"/>
  <c r="M467" i="20" a="1"/>
  <c r="M467" i="20" s="1"/>
  <c r="N467" i="20" s="1"/>
  <c r="M468" i="20" a="1"/>
  <c r="M468" i="20" s="1"/>
  <c r="N468" i="20" s="1"/>
  <c r="M469" i="20" a="1"/>
  <c r="M469" i="20" s="1"/>
  <c r="M470" i="20" a="1"/>
  <c r="M470" i="20" s="1"/>
  <c r="M471" i="20" a="1"/>
  <c r="M471" i="20" s="1"/>
  <c r="N471" i="20" s="1"/>
  <c r="M472" i="20" a="1"/>
  <c r="M472" i="20" s="1"/>
  <c r="M473" i="20" a="1"/>
  <c r="M473" i="20" s="1"/>
  <c r="M474" i="20" a="1"/>
  <c r="M474" i="20" s="1"/>
  <c r="N474" i="20" s="1"/>
  <c r="M475" i="20" a="1"/>
  <c r="M475" i="20" s="1"/>
  <c r="N475" i="20" s="1"/>
  <c r="M476" i="20" a="1"/>
  <c r="M476" i="20"/>
  <c r="M477" i="20" a="1"/>
  <c r="M477" i="20" s="1"/>
  <c r="M478" i="20" a="1"/>
  <c r="M478" i="20" s="1"/>
  <c r="M479" i="20" a="1"/>
  <c r="M479" i="20" s="1"/>
  <c r="M480" i="20" a="1"/>
  <c r="M480" i="20" s="1"/>
  <c r="N480" i="20" s="1"/>
  <c r="M481" i="20" a="1"/>
  <c r="M481" i="20" s="1"/>
  <c r="N481" i="20" s="1"/>
  <c r="M482" i="20" a="1"/>
  <c r="M482" i="20" s="1"/>
  <c r="M483" i="20" a="1"/>
  <c r="M483" i="20" s="1"/>
  <c r="N483" i="20" s="1"/>
  <c r="M484" i="20" a="1"/>
  <c r="M484" i="20" s="1"/>
  <c r="N484" i="20" s="1"/>
  <c r="M485" i="20" a="1"/>
  <c r="M485" i="20" s="1"/>
  <c r="N485" i="20" s="1"/>
  <c r="M486" i="20" a="1"/>
  <c r="M486" i="20" s="1"/>
  <c r="M487" i="20" a="1"/>
  <c r="M487" i="20"/>
  <c r="M488" i="20" a="1"/>
  <c r="M488" i="20" s="1"/>
  <c r="N488" i="20" s="1"/>
  <c r="M489" i="20" a="1"/>
  <c r="M489" i="20" s="1"/>
  <c r="M490" i="20" a="1"/>
  <c r="M490" i="20" s="1"/>
  <c r="M491" i="20" a="1"/>
  <c r="M491" i="20"/>
  <c r="N491" i="20" s="1"/>
  <c r="M492" i="20" a="1"/>
  <c r="M492" i="20" s="1"/>
  <c r="N492" i="20" s="1"/>
  <c r="M493" i="20" a="1"/>
  <c r="M493" i="20" s="1"/>
  <c r="M494" i="20" a="1"/>
  <c r="M494" i="20" s="1"/>
  <c r="M495" i="20" a="1"/>
  <c r="M495" i="20" s="1"/>
  <c r="M496" i="20" a="1"/>
  <c r="M496" i="20" s="1"/>
  <c r="M497" i="20" a="1"/>
  <c r="M497" i="20" s="1"/>
  <c r="M498" i="20" a="1"/>
  <c r="M498" i="20" s="1"/>
  <c r="N498" i="20" s="1"/>
  <c r="M499" i="20" a="1"/>
  <c r="M499" i="20" s="1"/>
  <c r="N499" i="20" s="1"/>
  <c r="M500" i="20" a="1"/>
  <c r="M500" i="20" s="1"/>
  <c r="N500" i="20" s="1"/>
  <c r="M501" i="20" a="1"/>
  <c r="M501" i="20" s="1"/>
  <c r="M502" i="20" a="1"/>
  <c r="M502" i="20" s="1"/>
  <c r="M503" i="20" a="1"/>
  <c r="M503" i="20" s="1"/>
  <c r="N503" i="20" s="1"/>
  <c r="M504" i="20" a="1"/>
  <c r="M504" i="20" s="1"/>
  <c r="M505" i="20" a="1"/>
  <c r="M505" i="20" s="1"/>
  <c r="M506" i="20" a="1"/>
  <c r="M506" i="20" s="1"/>
  <c r="N506" i="20" s="1"/>
  <c r="M507" i="20" a="1"/>
  <c r="M507" i="20" s="1"/>
  <c r="N507" i="20" s="1"/>
  <c r="M508" i="20" a="1"/>
  <c r="M508" i="20"/>
  <c r="M509" i="20" a="1"/>
  <c r="M509" i="20" s="1"/>
  <c r="N509" i="20" s="1"/>
  <c r="M510" i="20" a="1"/>
  <c r="M510" i="20" s="1"/>
  <c r="M511" i="20" a="1"/>
  <c r="M511" i="20"/>
  <c r="N511" i="20" s="1"/>
  <c r="M512" i="20" a="1"/>
  <c r="M512" i="20" s="1"/>
  <c r="M513" i="20" a="1"/>
  <c r="M513" i="20" s="1"/>
  <c r="N513" i="20" s="1"/>
  <c r="M514" i="20" a="1"/>
  <c r="M514" i="20" s="1"/>
  <c r="M515" i="20" a="1"/>
  <c r="M515" i="20" s="1"/>
  <c r="N515" i="20" s="1"/>
  <c r="M516" i="20" a="1"/>
  <c r="M516" i="20"/>
  <c r="M517" i="20" a="1"/>
  <c r="M517" i="20" s="1"/>
  <c r="M518" i="20" a="1"/>
  <c r="M518" i="20" s="1"/>
  <c r="M519" i="20" a="1"/>
  <c r="M519" i="20" s="1"/>
  <c r="N519" i="20" s="1"/>
  <c r="M520" i="20" a="1"/>
  <c r="M520" i="20" s="1"/>
  <c r="N520" i="20" s="1"/>
  <c r="M521" i="20" a="1"/>
  <c r="M521" i="20" s="1"/>
  <c r="M522" i="20" a="1"/>
  <c r="M522" i="20" s="1"/>
  <c r="M523" i="20" a="1"/>
  <c r="M523" i="20"/>
  <c r="N523" i="20" s="1"/>
  <c r="M524" i="20" a="1"/>
  <c r="M524" i="20" s="1"/>
  <c r="N524" i="20" s="1"/>
  <c r="M525" i="20" a="1"/>
  <c r="M525" i="20" s="1"/>
  <c r="M526" i="20" a="1"/>
  <c r="M526" i="20" s="1"/>
  <c r="M527" i="20" a="1"/>
  <c r="M527" i="20" s="1"/>
  <c r="N527" i="20" s="1"/>
  <c r="M528" i="20" a="1"/>
  <c r="M528" i="20" s="1"/>
  <c r="M529" i="20" a="1"/>
  <c r="M529" i="20" s="1"/>
  <c r="M530" i="20" a="1"/>
  <c r="M530" i="20" s="1"/>
  <c r="M531" i="20" a="1"/>
  <c r="M531" i="20" s="1"/>
  <c r="N531" i="20" s="1"/>
  <c r="M532" i="20" a="1"/>
  <c r="M532" i="20" s="1"/>
  <c r="N532" i="20" s="1"/>
  <c r="M533" i="20" a="1"/>
  <c r="M533" i="20" s="1"/>
  <c r="M534" i="20" a="1"/>
  <c r="M534" i="20" s="1"/>
  <c r="N534" i="20" s="1"/>
  <c r="M535" i="20" a="1"/>
  <c r="M535" i="20" s="1"/>
  <c r="N535" i="20" s="1"/>
  <c r="M536" i="20" a="1"/>
  <c r="M536" i="20" s="1"/>
  <c r="M537" i="20" a="1"/>
  <c r="M537" i="20" s="1"/>
  <c r="M538" i="20" a="1"/>
  <c r="M538" i="20" s="1"/>
  <c r="M539" i="20" a="1"/>
  <c r="M539" i="20" s="1"/>
  <c r="N539" i="20" s="1"/>
  <c r="M540" i="20" a="1"/>
  <c r="M540" i="20" s="1"/>
  <c r="M541" i="20" a="1"/>
  <c r="M541" i="20" s="1"/>
  <c r="M542" i="20" a="1"/>
  <c r="M542" i="20" s="1"/>
  <c r="N542" i="20" s="1"/>
  <c r="M543" i="20" a="1"/>
  <c r="M543" i="20"/>
  <c r="M544" i="20" a="1"/>
  <c r="M544" i="20" s="1"/>
  <c r="N544" i="20" s="1"/>
  <c r="M545" i="20" a="1"/>
  <c r="M545" i="20" s="1"/>
  <c r="M546" i="20" a="1"/>
  <c r="M546" i="20" s="1"/>
  <c r="M547" i="20" a="1"/>
  <c r="M547" i="20" s="1"/>
  <c r="N547" i="20" s="1"/>
  <c r="M548" i="20" a="1"/>
  <c r="M548" i="20" s="1"/>
  <c r="N548" i="20" s="1"/>
  <c r="M549" i="20" a="1"/>
  <c r="M549" i="20" s="1"/>
  <c r="N549" i="20" s="1"/>
  <c r="M550" i="20" a="1"/>
  <c r="M550" i="20" s="1"/>
  <c r="M551" i="20" a="1"/>
  <c r="M551" i="20" s="1"/>
  <c r="M552" i="20" a="1"/>
  <c r="M552" i="20" s="1"/>
  <c r="M553" i="20" a="1"/>
  <c r="M553" i="20" s="1"/>
  <c r="M554" i="20" a="1"/>
  <c r="M554" i="20" s="1"/>
  <c r="M555" i="20" a="1"/>
  <c r="M555" i="20"/>
  <c r="N555" i="20" s="1"/>
  <c r="M556" i="20" a="1"/>
  <c r="M556" i="20" s="1"/>
  <c r="N556" i="20" s="1"/>
  <c r="M557" i="20" a="1"/>
  <c r="M557" i="20" s="1"/>
  <c r="M558" i="20" a="1"/>
  <c r="M558" i="20" s="1"/>
  <c r="M559" i="20" a="1"/>
  <c r="M559" i="20" s="1"/>
  <c r="M560" i="20" a="1"/>
  <c r="M560" i="20"/>
  <c r="N560" i="20" s="1"/>
  <c r="M561" i="20" a="1"/>
  <c r="M561" i="20" s="1"/>
  <c r="M562" i="20" a="1"/>
  <c r="M562" i="20" s="1"/>
  <c r="M563" i="20" a="1"/>
  <c r="M563" i="20" s="1"/>
  <c r="N563" i="20" s="1"/>
  <c r="M564" i="20" a="1"/>
  <c r="M564" i="20" s="1"/>
  <c r="N564" i="20" s="1"/>
  <c r="M565" i="20" a="1"/>
  <c r="M565" i="20" s="1"/>
  <c r="N565" i="20" s="1"/>
  <c r="M566" i="20" a="1"/>
  <c r="M566" i="20" s="1"/>
  <c r="M567" i="20" a="1"/>
  <c r="M567" i="20" s="1"/>
  <c r="N567" i="20" s="1"/>
  <c r="M568" i="20" a="1"/>
  <c r="M568" i="20" s="1"/>
  <c r="M569" i="20" a="1"/>
  <c r="M569" i="20" s="1"/>
  <c r="N569" i="20" s="1"/>
  <c r="M570" i="20" a="1"/>
  <c r="M570" i="20" s="1"/>
  <c r="M571" i="20" a="1"/>
  <c r="M571" i="20" s="1"/>
  <c r="N571" i="20" s="1"/>
  <c r="M572" i="20" a="1"/>
  <c r="M572" i="20" s="1"/>
  <c r="M573" i="20" a="1"/>
  <c r="M573" i="20" s="1"/>
  <c r="M574" i="20" a="1"/>
  <c r="M574" i="20" s="1"/>
  <c r="M575" i="20" a="1"/>
  <c r="M575" i="20" s="1"/>
  <c r="N575" i="20" s="1"/>
  <c r="M576" i="20" a="1"/>
  <c r="M576" i="20" s="1"/>
  <c r="M577" i="20" a="1"/>
  <c r="M577" i="20" s="1"/>
  <c r="M578" i="20" a="1"/>
  <c r="M578" i="20" s="1"/>
  <c r="N578" i="20" s="1"/>
  <c r="M579" i="20" a="1"/>
  <c r="M579" i="20" s="1"/>
  <c r="N579" i="20" s="1"/>
  <c r="M580" i="20" a="1"/>
  <c r="M580" i="20"/>
  <c r="M581" i="20" a="1"/>
  <c r="M581" i="20" s="1"/>
  <c r="M582" i="20" a="1"/>
  <c r="M582" i="20" s="1"/>
  <c r="M583" i="20" a="1"/>
  <c r="M583" i="20" s="1"/>
  <c r="N583" i="20" s="1"/>
  <c r="M584" i="20" a="1"/>
  <c r="M584" i="20" s="1"/>
  <c r="M585" i="20" a="1"/>
  <c r="M585" i="20" s="1"/>
  <c r="N585" i="20" s="1"/>
  <c r="M586" i="20" a="1"/>
  <c r="M586" i="20" s="1"/>
  <c r="M587" i="20" a="1"/>
  <c r="M587" i="20"/>
  <c r="N587" i="20" s="1"/>
  <c r="M588" i="20" a="1"/>
  <c r="M588" i="20"/>
  <c r="N588" i="20" s="1"/>
  <c r="M589" i="20" a="1"/>
  <c r="M589" i="20" s="1"/>
  <c r="N589" i="20" s="1"/>
  <c r="M590" i="20" a="1"/>
  <c r="M590" i="20" s="1"/>
  <c r="M591" i="20" a="1"/>
  <c r="M591" i="20" s="1"/>
  <c r="N591" i="20" s="1"/>
  <c r="M592" i="20" a="1"/>
  <c r="M592" i="20" s="1"/>
  <c r="M593" i="20" a="1"/>
  <c r="M593" i="20" s="1"/>
  <c r="M594" i="20" a="1"/>
  <c r="M594" i="20" s="1"/>
  <c r="M595" i="20" a="1"/>
  <c r="M595" i="20" s="1"/>
  <c r="N595" i="20" s="1"/>
  <c r="M596" i="20" a="1"/>
  <c r="M596" i="20" s="1"/>
  <c r="N596" i="20" s="1"/>
  <c r="M597" i="20" a="1"/>
  <c r="M597" i="20" s="1"/>
  <c r="M598" i="20" a="1"/>
  <c r="M598" i="20" s="1"/>
  <c r="M599" i="20" a="1"/>
  <c r="M599" i="20" s="1"/>
  <c r="N599" i="20" s="1"/>
  <c r="M600" i="20" a="1"/>
  <c r="M600" i="20" s="1"/>
  <c r="M601" i="20" a="1"/>
  <c r="M601" i="20" s="1"/>
  <c r="N601" i="20" s="1"/>
  <c r="M602" i="20" a="1"/>
  <c r="M602" i="20" s="1"/>
  <c r="M603" i="20" a="1"/>
  <c r="M603" i="20" s="1"/>
  <c r="N603" i="20" s="1"/>
  <c r="M604" i="20" a="1"/>
  <c r="M604" i="20" s="1"/>
  <c r="M605" i="20" a="1"/>
  <c r="M605" i="20" s="1"/>
  <c r="M606" i="20" a="1"/>
  <c r="M606" i="20" s="1"/>
  <c r="M607" i="20" a="1"/>
  <c r="M607" i="20"/>
  <c r="N607" i="20" s="1"/>
  <c r="M608" i="20" a="1"/>
  <c r="M608" i="20" s="1"/>
  <c r="N608" i="20" s="1"/>
  <c r="M609" i="20" a="1"/>
  <c r="M609" i="20" s="1"/>
  <c r="M610" i="20" a="1"/>
  <c r="M610" i="20" s="1"/>
  <c r="M611" i="20" a="1"/>
  <c r="M611" i="20" s="1"/>
  <c r="N611" i="20" s="1"/>
  <c r="M612" i="20" a="1"/>
  <c r="M612" i="20" s="1"/>
  <c r="N612" i="20" s="1"/>
  <c r="M613" i="20" a="1"/>
  <c r="M613" i="20" s="1"/>
  <c r="M614" i="20" a="1"/>
  <c r="M614" i="20" s="1"/>
  <c r="M615" i="20" a="1"/>
  <c r="M615" i="20" s="1"/>
  <c r="M616" i="20" a="1"/>
  <c r="M616" i="20" s="1"/>
  <c r="M617" i="20" a="1"/>
  <c r="M617" i="20" s="1"/>
  <c r="M618" i="20" a="1"/>
  <c r="M618" i="20" s="1"/>
  <c r="N618" i="20" s="1"/>
  <c r="M619" i="20" a="1"/>
  <c r="M619" i="20"/>
  <c r="N619" i="20" s="1"/>
  <c r="M620" i="20" a="1"/>
  <c r="M620" i="20" s="1"/>
  <c r="N620" i="20" s="1"/>
  <c r="M621" i="20" a="1"/>
  <c r="M621" i="20" s="1"/>
  <c r="M622" i="20" a="1"/>
  <c r="M622" i="20" s="1"/>
  <c r="M623" i="20" a="1"/>
  <c r="M623" i="20"/>
  <c r="N623" i="20" s="1"/>
  <c r="M624" i="20" a="1"/>
  <c r="M624" i="20" s="1"/>
  <c r="M625" i="20" a="1"/>
  <c r="M625" i="20" s="1"/>
  <c r="N625" i="20" s="1"/>
  <c r="M626" i="20" a="1"/>
  <c r="M626" i="20" s="1"/>
  <c r="M627" i="20" a="1"/>
  <c r="M627" i="20" s="1"/>
  <c r="N627" i="20" s="1"/>
  <c r="M628" i="20" a="1"/>
  <c r="M628" i="20" s="1"/>
  <c r="N628" i="20" s="1"/>
  <c r="M629" i="20" a="1"/>
  <c r="M629" i="20" s="1"/>
  <c r="M630" i="20" a="1"/>
  <c r="M630" i="20" s="1"/>
  <c r="N630" i="20" s="1"/>
  <c r="M631" i="20" a="1"/>
  <c r="M631" i="20" s="1"/>
  <c r="N631" i="20" s="1"/>
  <c r="M632" i="20" a="1"/>
  <c r="M632" i="20" s="1"/>
  <c r="M633" i="20" a="1"/>
  <c r="M633" i="20" s="1"/>
  <c r="M634" i="20" a="1"/>
  <c r="M634" i="20" s="1"/>
  <c r="M635" i="20" a="1"/>
  <c r="M635" i="20" s="1"/>
  <c r="N635" i="20" s="1"/>
  <c r="M636" i="20" a="1"/>
  <c r="M636" i="20" s="1"/>
  <c r="N636" i="20" s="1"/>
  <c r="M637" i="20" a="1"/>
  <c r="M637" i="20" s="1"/>
  <c r="M638" i="20" a="1"/>
  <c r="M638" i="20" s="1"/>
  <c r="M639" i="20" a="1"/>
  <c r="M639" i="20"/>
  <c r="N639" i="20" s="1"/>
  <c r="M640" i="20" a="1"/>
  <c r="M640" i="20" s="1"/>
  <c r="M641" i="20" a="1"/>
  <c r="M641" i="20" s="1"/>
  <c r="M642" i="20" a="1"/>
  <c r="M642" i="20" s="1"/>
  <c r="M643" i="20" a="1"/>
  <c r="M643" i="20" s="1"/>
  <c r="N643" i="20" s="1"/>
  <c r="M644" i="20" a="1"/>
  <c r="M644" i="20"/>
  <c r="N644" i="20" s="1"/>
  <c r="M645" i="20" a="1"/>
  <c r="M645" i="20" s="1"/>
  <c r="M646" i="20" a="1"/>
  <c r="M646" i="20" s="1"/>
  <c r="M647" i="20" a="1"/>
  <c r="M647" i="20" s="1"/>
  <c r="N647" i="20" s="1"/>
  <c r="M648" i="20" a="1"/>
  <c r="M648" i="20" s="1"/>
  <c r="M649" i="20" a="1"/>
  <c r="M649" i="20" s="1"/>
  <c r="N649" i="20" s="1"/>
  <c r="M650" i="20" a="1"/>
  <c r="M650" i="20" s="1"/>
  <c r="N650" i="20" s="1"/>
  <c r="M651" i="20" a="1"/>
  <c r="M651" i="20"/>
  <c r="N651" i="20" s="1"/>
  <c r="M652" i="20" a="1"/>
  <c r="M652" i="20"/>
  <c r="N652" i="20" s="1"/>
  <c r="M653" i="20" a="1"/>
  <c r="M653" i="20" s="1"/>
  <c r="M654" i="20" a="1"/>
  <c r="M654" i="20" s="1"/>
  <c r="M655" i="20" a="1"/>
  <c r="M655" i="20" s="1"/>
  <c r="N655" i="20" s="1"/>
  <c r="M656" i="20" a="1"/>
  <c r="M656" i="20" s="1"/>
  <c r="M657" i="20" a="1"/>
  <c r="M657" i="20" s="1"/>
  <c r="M658" i="20" a="1"/>
  <c r="M658" i="20" s="1"/>
  <c r="M659" i="20" a="1"/>
  <c r="M659" i="20" s="1"/>
  <c r="N659" i="20" s="1"/>
  <c r="M660" i="20" a="1"/>
  <c r="M660" i="20" s="1"/>
  <c r="N660" i="20" s="1"/>
  <c r="M661" i="20" a="1"/>
  <c r="M661" i="20" s="1"/>
  <c r="M662" i="20" a="1"/>
  <c r="M662" i="20" s="1"/>
  <c r="N662" i="20" s="1"/>
  <c r="M663" i="20" a="1"/>
  <c r="M663" i="20" s="1"/>
  <c r="N663" i="20" s="1"/>
  <c r="M664" i="20" a="1"/>
  <c r="M664" i="20" s="1"/>
  <c r="M665" i="20" a="1"/>
  <c r="M665" i="20" s="1"/>
  <c r="M666" i="20" a="1"/>
  <c r="M666" i="20" s="1"/>
  <c r="M667" i="20" a="1"/>
  <c r="M667" i="20" s="1"/>
  <c r="N667" i="20" s="1"/>
  <c r="M668" i="20" a="1"/>
  <c r="M668" i="20"/>
  <c r="M669" i="20" a="1"/>
  <c r="M669" i="20" s="1"/>
  <c r="M670" i="20" a="1"/>
  <c r="M670" i="20" s="1"/>
  <c r="M671" i="20" a="1"/>
  <c r="M671" i="20"/>
  <c r="M672" i="20" a="1"/>
  <c r="M672" i="20" s="1"/>
  <c r="N672" i="20" s="1"/>
  <c r="M673" i="20" a="1"/>
  <c r="M673" i="20" s="1"/>
  <c r="N673" i="20" s="1"/>
  <c r="M674" i="20" a="1"/>
  <c r="M674" i="20" s="1"/>
  <c r="M675" i="20" a="1"/>
  <c r="M675" i="20" s="1"/>
  <c r="N675" i="20" s="1"/>
  <c r="M676" i="20" a="1"/>
  <c r="M676" i="20" s="1"/>
  <c r="N676" i="20" s="1"/>
  <c r="M677" i="20" a="1"/>
  <c r="M677" i="20" s="1"/>
  <c r="M678" i="20" a="1"/>
  <c r="M678" i="20" s="1"/>
  <c r="N678" i="20" s="1"/>
  <c r="M679" i="20" a="1"/>
  <c r="M679" i="20" s="1"/>
  <c r="M680" i="20" a="1"/>
  <c r="M680" i="20" s="1"/>
  <c r="N680" i="20" s="1"/>
  <c r="M681" i="20" a="1"/>
  <c r="M681" i="20" s="1"/>
  <c r="M682" i="20" a="1"/>
  <c r="M682" i="20" s="1"/>
  <c r="M683" i="20" a="1"/>
  <c r="M683" i="20"/>
  <c r="N683" i="20" s="1"/>
  <c r="M684" i="20" a="1"/>
  <c r="M684" i="20" s="1"/>
  <c r="N684" i="20" s="1"/>
  <c r="M685" i="20" a="1"/>
  <c r="M685" i="20" s="1"/>
  <c r="N685" i="20" s="1"/>
  <c r="M686" i="20" a="1"/>
  <c r="M686" i="20" s="1"/>
  <c r="M687" i="20" a="1"/>
  <c r="M687" i="20" s="1"/>
  <c r="N687" i="20" s="1"/>
  <c r="M688" i="20" a="1"/>
  <c r="M688" i="20" s="1"/>
  <c r="N688" i="20" s="1"/>
  <c r="M689" i="20" a="1"/>
  <c r="M689" i="20" s="1"/>
  <c r="M690" i="20" a="1"/>
  <c r="M690" i="20" s="1"/>
  <c r="M691" i="20" a="1"/>
  <c r="M691" i="20" s="1"/>
  <c r="N691" i="20" s="1"/>
  <c r="M692" i="20" a="1"/>
  <c r="M692" i="20" s="1"/>
  <c r="N692" i="20" s="1"/>
  <c r="M693" i="20" a="1"/>
  <c r="M693" i="20" s="1"/>
  <c r="M694" i="20" a="1"/>
  <c r="M694" i="20" s="1"/>
  <c r="M695" i="20" a="1"/>
  <c r="M695" i="20" s="1"/>
  <c r="N695" i="20" s="1"/>
  <c r="M696" i="20" a="1"/>
  <c r="M696" i="20" s="1"/>
  <c r="M697" i="20" a="1"/>
  <c r="M697" i="20" s="1"/>
  <c r="M698" i="20" a="1"/>
  <c r="M698" i="20" s="1"/>
  <c r="M699" i="20" a="1"/>
  <c r="M699" i="20" s="1"/>
  <c r="N699" i="20" s="1"/>
  <c r="M700" i="20" a="1"/>
  <c r="M700" i="20" s="1"/>
  <c r="M701" i="20" a="1"/>
  <c r="M701" i="20" s="1"/>
  <c r="M702" i="20" a="1"/>
  <c r="M702" i="20" s="1"/>
  <c r="M703" i="20" a="1"/>
  <c r="M703" i="20"/>
  <c r="M704" i="20" a="1"/>
  <c r="M704" i="20"/>
  <c r="N704" i="20" s="1"/>
  <c r="M705" i="20" a="1"/>
  <c r="M705" i="20" s="1"/>
  <c r="N705" i="20" s="1"/>
  <c r="M706" i="20" a="1"/>
  <c r="M706" i="20" s="1"/>
  <c r="M707" i="20" a="1"/>
  <c r="M707" i="20" s="1"/>
  <c r="N707" i="20" s="1"/>
  <c r="M708" i="20" a="1"/>
  <c r="M708" i="20" s="1"/>
  <c r="M709" i="20" a="1"/>
  <c r="M709" i="20" s="1"/>
  <c r="N709" i="20" s="1"/>
  <c r="M710" i="20" a="1"/>
  <c r="M710" i="20" s="1"/>
  <c r="M711" i="20" a="1"/>
  <c r="M711" i="20" s="1"/>
  <c r="N711" i="20" s="1"/>
  <c r="M712" i="20" a="1"/>
  <c r="M712" i="20" s="1"/>
  <c r="N712" i="20" s="1"/>
  <c r="M713" i="20" a="1"/>
  <c r="M713" i="20" s="1"/>
  <c r="M714" i="20" a="1"/>
  <c r="M714" i="20" s="1"/>
  <c r="M715" i="20" a="1"/>
  <c r="M715" i="20" s="1"/>
  <c r="N715" i="20" s="1"/>
  <c r="M716" i="20" a="1"/>
  <c r="M716" i="20" s="1"/>
  <c r="N716" i="20" s="1"/>
  <c r="M717" i="20" a="1"/>
  <c r="M717" i="20" s="1"/>
  <c r="M718" i="20" a="1"/>
  <c r="M718" i="20" s="1"/>
  <c r="N718" i="20" s="1"/>
  <c r="M719" i="20" a="1"/>
  <c r="M719" i="20" s="1"/>
  <c r="N719" i="20" s="1"/>
  <c r="M720" i="20" a="1"/>
  <c r="M720" i="20" s="1"/>
  <c r="N720" i="20" s="1"/>
  <c r="M721" i="20" a="1"/>
  <c r="M721" i="20" s="1"/>
  <c r="M722" i="20" a="1"/>
  <c r="M722" i="20" s="1"/>
  <c r="M723" i="20" a="1"/>
  <c r="M723" i="20" s="1"/>
  <c r="N723" i="20" s="1"/>
  <c r="M724" i="20" a="1"/>
  <c r="M724" i="20" s="1"/>
  <c r="N724" i="20" s="1"/>
  <c r="M725" i="20" a="1"/>
  <c r="M725" i="20" s="1"/>
  <c r="M726" i="20" a="1"/>
  <c r="M726" i="20" s="1"/>
  <c r="M727" i="20" a="1"/>
  <c r="M727" i="20" s="1"/>
  <c r="N727" i="20" s="1"/>
  <c r="M728" i="20" a="1"/>
  <c r="M728" i="20" s="1"/>
  <c r="M729" i="20" a="1"/>
  <c r="M729" i="20" s="1"/>
  <c r="M730" i="20" a="1"/>
  <c r="M730" i="20" s="1"/>
  <c r="M731" i="20" a="1"/>
  <c r="M731" i="20" s="1"/>
  <c r="N731" i="20" s="1"/>
  <c r="M732" i="20" a="1"/>
  <c r="M732" i="20" s="1"/>
  <c r="N732" i="20" s="1"/>
  <c r="M733" i="20" a="1"/>
  <c r="M733" i="20" s="1"/>
  <c r="M734" i="20" a="1"/>
  <c r="M734" i="20" s="1"/>
  <c r="M735" i="20" a="1"/>
  <c r="M735" i="20" s="1"/>
  <c r="M736" i="20" a="1"/>
  <c r="M736" i="20" s="1"/>
  <c r="N736" i="20" s="1"/>
  <c r="M737" i="20" a="1"/>
  <c r="M737" i="20" s="1"/>
  <c r="M738" i="20" a="1"/>
  <c r="M738" i="20" s="1"/>
  <c r="N738" i="20" s="1"/>
  <c r="M739" i="20" a="1"/>
  <c r="M739" i="20" s="1"/>
  <c r="N739" i="20" s="1"/>
  <c r="M740" i="20" a="1"/>
  <c r="M740" i="20" s="1"/>
  <c r="N740" i="20" s="1"/>
  <c r="M741" i="20" a="1"/>
  <c r="M741" i="20" s="1"/>
  <c r="M742" i="20" a="1"/>
  <c r="M742" i="20" s="1"/>
  <c r="M743" i="20" a="1"/>
  <c r="M743" i="20"/>
  <c r="N743" i="20" s="1"/>
  <c r="M744" i="20" a="1"/>
  <c r="M744" i="20" s="1"/>
  <c r="M745" i="20" a="1"/>
  <c r="M745" i="20" s="1"/>
  <c r="N745" i="20" s="1"/>
  <c r="M746" i="20" a="1"/>
  <c r="M746" i="20" s="1"/>
  <c r="N746" i="20" s="1"/>
  <c r="M747" i="20" a="1"/>
  <c r="M747" i="20"/>
  <c r="N747" i="20" s="1"/>
  <c r="M748" i="20" a="1"/>
  <c r="M748" i="20" s="1"/>
  <c r="N748" i="20" s="1"/>
  <c r="M749" i="20" a="1"/>
  <c r="M749" i="20" s="1"/>
  <c r="M750" i="20" a="1"/>
  <c r="M750" i="20" s="1"/>
  <c r="N750" i="20" s="1"/>
  <c r="M751" i="20" a="1"/>
  <c r="M751" i="20"/>
  <c r="M752" i="20" a="1"/>
  <c r="M752" i="20" s="1"/>
  <c r="N752" i="20" s="1"/>
  <c r="M753" i="20" a="1"/>
  <c r="M753" i="20" s="1"/>
  <c r="M754" i="20" a="1"/>
  <c r="M754" i="20" s="1"/>
  <c r="M755" i="20" a="1"/>
  <c r="M755" i="20" s="1"/>
  <c r="N755" i="20" s="1"/>
  <c r="M756" i="20" a="1"/>
  <c r="M756" i="20" s="1"/>
  <c r="N756" i="20" s="1"/>
  <c r="M757" i="20" a="1"/>
  <c r="M757" i="20" s="1"/>
  <c r="M758" i="20" a="1"/>
  <c r="M758" i="20" s="1"/>
  <c r="M759" i="20" a="1"/>
  <c r="M759" i="20" s="1"/>
  <c r="N759" i="20" s="1"/>
  <c r="M760" i="20" a="1"/>
  <c r="M760" i="20" s="1"/>
  <c r="M761" i="20" a="1"/>
  <c r="M761" i="20" s="1"/>
  <c r="M762" i="20" a="1"/>
  <c r="M762" i="20" s="1"/>
  <c r="M763" i="20" a="1"/>
  <c r="M763" i="20" s="1"/>
  <c r="N763" i="20" s="1"/>
  <c r="M764" i="20" a="1"/>
  <c r="M764" i="20" s="1"/>
  <c r="N764" i="20" s="1"/>
  <c r="M765" i="20" a="1"/>
  <c r="M765" i="20" s="1"/>
  <c r="N765" i="20" s="1"/>
  <c r="M766" i="20" a="1"/>
  <c r="M766" i="20" s="1"/>
  <c r="M767" i="20" a="1"/>
  <c r="M767" i="20"/>
  <c r="M768" i="20" a="1"/>
  <c r="M768" i="20" s="1"/>
  <c r="M769" i="20" a="1"/>
  <c r="M769" i="20" s="1"/>
  <c r="N769" i="20" s="1"/>
  <c r="M770" i="20" a="1"/>
  <c r="M770" i="20" s="1"/>
  <c r="N770" i="20" s="1"/>
  <c r="M771" i="20" a="1"/>
  <c r="M771" i="20" s="1"/>
  <c r="N771" i="20" s="1"/>
  <c r="M772" i="20" a="1"/>
  <c r="M772" i="20"/>
  <c r="M773" i="20" a="1"/>
  <c r="M773" i="20" s="1"/>
  <c r="M774" i="20" a="1"/>
  <c r="M774" i="20" s="1"/>
  <c r="M775" i="20" a="1"/>
  <c r="M775" i="20" s="1"/>
  <c r="N775" i="20" s="1"/>
  <c r="M776" i="20" a="1"/>
  <c r="M776" i="20" s="1"/>
  <c r="N776" i="20" s="1"/>
  <c r="M777" i="20" a="1"/>
  <c r="M777" i="20" s="1"/>
  <c r="M778" i="20" a="1"/>
  <c r="M778" i="20" s="1"/>
  <c r="M779" i="20" a="1"/>
  <c r="M779" i="20"/>
  <c r="N779" i="20" s="1"/>
  <c r="M780" i="20" a="1"/>
  <c r="M780" i="20" s="1"/>
  <c r="N780" i="20" s="1"/>
  <c r="M781" i="20" a="1"/>
  <c r="M781" i="20" s="1"/>
  <c r="M782" i="20" a="1"/>
  <c r="M782" i="20" s="1"/>
  <c r="N782" i="20" s="1"/>
  <c r="M783" i="20" a="1"/>
  <c r="M783" i="20" s="1"/>
  <c r="N783" i="20" s="1"/>
  <c r="M784" i="20" a="1"/>
  <c r="M784" i="20" s="1"/>
  <c r="M785" i="20" a="1"/>
  <c r="M785" i="20" s="1"/>
  <c r="N785" i="20" s="1"/>
  <c r="M786" i="20" a="1"/>
  <c r="M786" i="20" s="1"/>
  <c r="M787" i="20" a="1"/>
  <c r="M787" i="20" s="1"/>
  <c r="N787" i="20" s="1"/>
  <c r="M788" i="20" a="1"/>
  <c r="M788" i="20" s="1"/>
  <c r="N788" i="20" s="1"/>
  <c r="M789" i="20" a="1"/>
  <c r="M789" i="20" s="1"/>
  <c r="M790" i="20" a="1"/>
  <c r="M790" i="20" s="1"/>
  <c r="M791" i="20" a="1"/>
  <c r="M791" i="20" s="1"/>
  <c r="N791" i="20" s="1"/>
  <c r="M792" i="20" a="1"/>
  <c r="M792" i="20" s="1"/>
  <c r="M793" i="20" a="1"/>
  <c r="M793" i="20" s="1"/>
  <c r="N793" i="20" s="1"/>
  <c r="M794" i="20" a="1"/>
  <c r="M794" i="20" s="1"/>
  <c r="M795" i="20" a="1"/>
  <c r="M795" i="20" s="1"/>
  <c r="N795" i="20" s="1"/>
  <c r="M796" i="20" a="1"/>
  <c r="M796" i="20" s="1"/>
  <c r="N796" i="20" s="1"/>
  <c r="M797" i="20" a="1"/>
  <c r="M797" i="20" s="1"/>
  <c r="N797" i="20" s="1"/>
  <c r="M798" i="20" a="1"/>
  <c r="M798" i="20" s="1"/>
  <c r="N798" i="20" s="1"/>
  <c r="M799" i="20" a="1"/>
  <c r="M799" i="20"/>
  <c r="M800" i="20" a="1"/>
  <c r="M800" i="20" s="1"/>
  <c r="N800" i="20" s="1"/>
  <c r="M801" i="20" a="1"/>
  <c r="M801" i="20" s="1"/>
  <c r="M802" i="20" a="1"/>
  <c r="M802" i="20" s="1"/>
  <c r="M803" i="20" a="1"/>
  <c r="M803" i="20" s="1"/>
  <c r="N803" i="20" s="1"/>
  <c r="M804" i="20" a="1"/>
  <c r="M804" i="20" s="1"/>
  <c r="N804" i="20" s="1"/>
  <c r="M805" i="20" a="1"/>
  <c r="M805" i="20" s="1"/>
  <c r="N805" i="20" s="1"/>
  <c r="M806" i="20" a="1"/>
  <c r="M806" i="20" s="1"/>
  <c r="M807" i="20" a="1"/>
  <c r="M807" i="20" s="1"/>
  <c r="M808" i="20" a="1"/>
  <c r="M808" i="20" s="1"/>
  <c r="N808" i="20" s="1"/>
  <c r="M809" i="20" a="1"/>
  <c r="M809" i="20" s="1"/>
  <c r="M810" i="20" a="1"/>
  <c r="M810" i="20" s="1"/>
  <c r="M811" i="20" a="1"/>
  <c r="M811" i="20" s="1"/>
  <c r="N811" i="20" s="1"/>
  <c r="M812" i="20" a="1"/>
  <c r="M812" i="20" s="1"/>
  <c r="N812" i="20" s="1"/>
  <c r="M813" i="20" a="1"/>
  <c r="M813" i="20" s="1"/>
  <c r="N813" i="20" s="1"/>
  <c r="M814" i="20" a="1"/>
  <c r="M814" i="20" s="1"/>
  <c r="M815" i="20" a="1"/>
  <c r="M815" i="20" s="1"/>
  <c r="N815" i="20" s="1"/>
  <c r="M816" i="20" a="1"/>
  <c r="M816" i="20"/>
  <c r="M817" i="20" a="1"/>
  <c r="M817" i="20" s="1"/>
  <c r="N817" i="20" s="1"/>
  <c r="M818" i="20" a="1"/>
  <c r="M818" i="20" s="1"/>
  <c r="M819" i="20" a="1"/>
  <c r="M819" i="20" s="1"/>
  <c r="N819" i="20" s="1"/>
  <c r="M820" i="20" a="1"/>
  <c r="M820" i="20" s="1"/>
  <c r="N820" i="20" s="1"/>
  <c r="M821" i="20" a="1"/>
  <c r="M821" i="20" s="1"/>
  <c r="M822" i="20" a="1"/>
  <c r="M822" i="20" s="1"/>
  <c r="M823" i="20" a="1"/>
  <c r="M823" i="20" s="1"/>
  <c r="N823" i="20" s="1"/>
  <c r="M824" i="20" a="1"/>
  <c r="M824" i="20" s="1"/>
  <c r="N824" i="20" s="1"/>
  <c r="M825" i="20" a="1"/>
  <c r="M825" i="20" s="1"/>
  <c r="N825" i="20" s="1"/>
  <c r="M826" i="20" a="1"/>
  <c r="M826" i="20" s="1"/>
  <c r="M827" i="20" a="1"/>
  <c r="M827" i="20" s="1"/>
  <c r="N827" i="20" s="1"/>
  <c r="M828" i="20" a="1"/>
  <c r="M828" i="20" s="1"/>
  <c r="M829" i="20" a="1"/>
  <c r="M829" i="20" s="1"/>
  <c r="M830" i="20" a="1"/>
  <c r="M830" i="20" s="1"/>
  <c r="N830" i="20" s="1"/>
  <c r="M831" i="20" a="1"/>
  <c r="M831" i="20" s="1"/>
  <c r="M832" i="20" a="1"/>
  <c r="M832" i="20" s="1"/>
  <c r="M833" i="20" a="1"/>
  <c r="M833" i="20" s="1"/>
  <c r="M834" i="20" a="1"/>
  <c r="M834" i="20" s="1"/>
  <c r="N834" i="20" s="1"/>
  <c r="M835" i="20" a="1"/>
  <c r="M835" i="20" s="1"/>
  <c r="N835" i="20" s="1"/>
  <c r="M836" i="20" a="1"/>
  <c r="M836" i="20"/>
  <c r="N836" i="20" s="1"/>
  <c r="M837" i="20" a="1"/>
  <c r="M837" i="20" s="1"/>
  <c r="M838" i="20" a="1"/>
  <c r="M838" i="20" s="1"/>
  <c r="M839" i="20" a="1"/>
  <c r="M839" i="20" s="1"/>
  <c r="N839" i="20" s="1"/>
  <c r="M840" i="20" a="1"/>
  <c r="M840" i="20" s="1"/>
  <c r="M841" i="20" a="1"/>
  <c r="M841" i="20" s="1"/>
  <c r="M842" i="20" a="1"/>
  <c r="M842" i="20" s="1"/>
  <c r="M843" i="20" a="1"/>
  <c r="M843" i="20"/>
  <c r="N843" i="20" s="1"/>
  <c r="M844" i="20" a="1"/>
  <c r="M844" i="20"/>
  <c r="M845" i="20" a="1"/>
  <c r="M845" i="20" s="1"/>
  <c r="N845" i="20" s="1"/>
  <c r="M846" i="20" a="1"/>
  <c r="M846" i="20" s="1"/>
  <c r="M847" i="20" a="1"/>
  <c r="M847" i="20" s="1"/>
  <c r="N847" i="20" s="1"/>
  <c r="M848" i="20" a="1"/>
  <c r="M848" i="20" s="1"/>
  <c r="N848" i="20" s="1"/>
  <c r="M849" i="20" a="1"/>
  <c r="M849" i="20" s="1"/>
  <c r="M850" i="20" a="1"/>
  <c r="M850" i="20" s="1"/>
  <c r="M851" i="20" a="1"/>
  <c r="M851" i="20" s="1"/>
  <c r="N851" i="20" s="1"/>
  <c r="M852" i="20" a="1"/>
  <c r="M852" i="20" s="1"/>
  <c r="N852" i="20" s="1"/>
  <c r="M853" i="20" a="1"/>
  <c r="M853" i="20" s="1"/>
  <c r="M854" i="20" a="1"/>
  <c r="M854" i="20" s="1"/>
  <c r="M855" i="20" a="1"/>
  <c r="M855" i="20" s="1"/>
  <c r="N855" i="20" s="1"/>
  <c r="M856" i="20" a="1"/>
  <c r="M856" i="20" s="1"/>
  <c r="M857" i="20" a="1"/>
  <c r="M857" i="20" s="1"/>
  <c r="M858" i="20" a="1"/>
  <c r="M858" i="20" s="1"/>
  <c r="M859" i="20" a="1"/>
  <c r="M859" i="20" s="1"/>
  <c r="N859" i="20" s="1"/>
  <c r="M860" i="20" a="1"/>
  <c r="M860" i="20" s="1"/>
  <c r="N860" i="20" s="1"/>
  <c r="M861" i="20" a="1"/>
  <c r="M861" i="20" s="1"/>
  <c r="M862" i="20" a="1"/>
  <c r="M862" i="20" s="1"/>
  <c r="M863" i="20" a="1"/>
  <c r="M863" i="20"/>
  <c r="N863" i="20" s="1"/>
  <c r="M864" i="20" a="1"/>
  <c r="M864" i="20" s="1"/>
  <c r="N864" i="20" s="1"/>
  <c r="M865" i="20" a="1"/>
  <c r="M865" i="20" s="1"/>
  <c r="M866" i="20" a="1"/>
  <c r="M866" i="20" s="1"/>
  <c r="M867" i="20" a="1"/>
  <c r="M867" i="20" s="1"/>
  <c r="N867" i="20" s="1"/>
  <c r="M868" i="20" a="1"/>
  <c r="M868" i="20" s="1"/>
  <c r="N868" i="20" s="1"/>
  <c r="M869" i="20" a="1"/>
  <c r="M869" i="20" s="1"/>
  <c r="M870" i="20" a="1"/>
  <c r="M870" i="20" s="1"/>
  <c r="M871" i="20" a="1"/>
  <c r="M871" i="20" s="1"/>
  <c r="N871" i="20" s="1"/>
  <c r="M872" i="20" a="1"/>
  <c r="M872" i="20" s="1"/>
  <c r="M873" i="20" a="1"/>
  <c r="M873" i="20" s="1"/>
  <c r="N873" i="20" s="1"/>
  <c r="M874" i="20" a="1"/>
  <c r="M874" i="20" s="1"/>
  <c r="M875" i="20" a="1"/>
  <c r="M875" i="20"/>
  <c r="N875" i="20" s="1"/>
  <c r="M876" i="20" a="1"/>
  <c r="M876" i="20" s="1"/>
  <c r="N876" i="20" s="1"/>
  <c r="M877" i="20" a="1"/>
  <c r="M877" i="20" s="1"/>
  <c r="M878" i="20" a="1"/>
  <c r="M878" i="20" s="1"/>
  <c r="M879" i="20" a="1"/>
  <c r="M879" i="20" s="1"/>
  <c r="M880" i="20" a="1"/>
  <c r="M880" i="20" s="1"/>
  <c r="N880" i="20" s="1"/>
  <c r="M881" i="20" a="1"/>
  <c r="M881" i="20" s="1"/>
  <c r="N881" i="20" s="1"/>
  <c r="M882" i="20" a="1"/>
  <c r="M882" i="20" s="1"/>
  <c r="M883" i="20" a="1"/>
  <c r="M883" i="20" s="1"/>
  <c r="N883" i="20" s="1"/>
  <c r="M884" i="20" a="1"/>
  <c r="M884" i="20" s="1"/>
  <c r="N884" i="20" s="1"/>
  <c r="M885" i="20" a="1"/>
  <c r="M885" i="20" s="1"/>
  <c r="N885" i="20" s="1"/>
  <c r="M886" i="20" a="1"/>
  <c r="M886" i="20" s="1"/>
  <c r="M887" i="20" a="1"/>
  <c r="M887" i="20" s="1"/>
  <c r="N887" i="20" s="1"/>
  <c r="M888" i="20" a="1"/>
  <c r="M888" i="20" s="1"/>
  <c r="M889" i="20" a="1"/>
  <c r="M889" i="20" s="1"/>
  <c r="M890" i="20" a="1"/>
  <c r="M890" i="20" s="1"/>
  <c r="M891" i="20" a="1"/>
  <c r="M891" i="20" s="1"/>
  <c r="N891" i="20" s="1"/>
  <c r="M892" i="20" a="1"/>
  <c r="M892" i="20"/>
  <c r="N892" i="20" s="1"/>
  <c r="M893" i="20" a="1"/>
  <c r="M893" i="20" s="1"/>
  <c r="M894" i="20" a="1"/>
  <c r="M894" i="20" s="1"/>
  <c r="M895" i="20" a="1"/>
  <c r="M895" i="20"/>
  <c r="N895" i="20" s="1"/>
  <c r="M896" i="20" a="1"/>
  <c r="M896" i="20" s="1"/>
  <c r="M897" i="20" a="1"/>
  <c r="M897" i="20" s="1"/>
  <c r="M898" i="20" a="1"/>
  <c r="M898" i="20" s="1"/>
  <c r="N898" i="20" s="1"/>
  <c r="M899" i="20" a="1"/>
  <c r="M899" i="20" s="1"/>
  <c r="N899" i="20" s="1"/>
  <c r="M900" i="20" a="1"/>
  <c r="M900" i="20" s="1"/>
  <c r="M901" i="20" a="1"/>
  <c r="M901" i="20" s="1"/>
  <c r="M902" i="20" a="1"/>
  <c r="M902" i="20" s="1"/>
  <c r="N902" i="20" s="1"/>
  <c r="M903" i="20" a="1"/>
  <c r="M903" i="20" s="1"/>
  <c r="N903" i="20" s="1"/>
  <c r="M904" i="20" a="1"/>
  <c r="M904" i="20" s="1"/>
  <c r="M905" i="20" a="1"/>
  <c r="M905" i="20" s="1"/>
  <c r="N905" i="20" s="1"/>
  <c r="M906" i="20" a="1"/>
  <c r="M906" i="20" s="1"/>
  <c r="M907" i="20" a="1"/>
  <c r="M907" i="20" s="1"/>
  <c r="N907" i="20" s="1"/>
  <c r="M908" i="20" a="1"/>
  <c r="M908" i="20"/>
  <c r="N908" i="20" s="1"/>
  <c r="M909" i="20" a="1"/>
  <c r="M909" i="20" s="1"/>
  <c r="M910" i="20" a="1"/>
  <c r="M910" i="20" s="1"/>
  <c r="M911" i="20" a="1"/>
  <c r="M911" i="20" s="1"/>
  <c r="N911" i="20" s="1"/>
  <c r="M912" i="20" a="1"/>
  <c r="M912" i="20" s="1"/>
  <c r="N912" i="20" s="1"/>
  <c r="M913" i="20" a="1"/>
  <c r="M913" i="20" s="1"/>
  <c r="M914" i="20" a="1"/>
  <c r="M914" i="20" s="1"/>
  <c r="M915" i="20" a="1"/>
  <c r="M915" i="20" s="1"/>
  <c r="N915" i="20" s="1"/>
  <c r="M916" i="20" a="1"/>
  <c r="M916" i="20" s="1"/>
  <c r="N916" i="20" s="1"/>
  <c r="M917" i="20" a="1"/>
  <c r="M917" i="20" s="1"/>
  <c r="M918" i="20" a="1"/>
  <c r="M918" i="20" s="1"/>
  <c r="M919" i="20" a="1"/>
  <c r="M919" i="20" s="1"/>
  <c r="N919" i="20" s="1"/>
  <c r="M920" i="20" a="1"/>
  <c r="M920" i="20" s="1"/>
  <c r="M921" i="20" a="1"/>
  <c r="M921" i="20" s="1"/>
  <c r="M922" i="20" a="1"/>
  <c r="M922" i="20" s="1"/>
  <c r="M923" i="20" a="1"/>
  <c r="M923" i="20" s="1"/>
  <c r="N923" i="20" s="1"/>
  <c r="M924" i="20" a="1"/>
  <c r="M924" i="20"/>
  <c r="M925" i="20" a="1"/>
  <c r="M925" i="20" s="1"/>
  <c r="M926" i="20" a="1"/>
  <c r="M926" i="20" s="1"/>
  <c r="M927" i="20" a="1"/>
  <c r="M927" i="20" s="1"/>
  <c r="N927" i="20" s="1"/>
  <c r="M928" i="20" a="1"/>
  <c r="M928" i="20" s="1"/>
  <c r="N928" i="20" s="1"/>
  <c r="M929" i="20" a="1"/>
  <c r="M929" i="20" s="1"/>
  <c r="N929" i="20" s="1"/>
  <c r="M930" i="20" a="1"/>
  <c r="M930" i="20" s="1"/>
  <c r="M931" i="20" a="1"/>
  <c r="M931" i="20" s="1"/>
  <c r="N931" i="20" s="1"/>
  <c r="M932" i="20" a="1"/>
  <c r="M932" i="20" s="1"/>
  <c r="N932" i="20" s="1"/>
  <c r="M933" i="20" a="1"/>
  <c r="M933" i="20" s="1"/>
  <c r="M934" i="20" a="1"/>
  <c r="M934" i="20" s="1"/>
  <c r="M935" i="20" a="1"/>
  <c r="M935" i="20" s="1"/>
  <c r="N935" i="20" s="1"/>
  <c r="M936" i="20" a="1"/>
  <c r="M936" i="20" s="1"/>
  <c r="M937" i="20" a="1"/>
  <c r="M937" i="20" s="1"/>
  <c r="M938" i="20" a="1"/>
  <c r="M938" i="20" s="1"/>
  <c r="M939" i="20" a="1"/>
  <c r="M939" i="20"/>
  <c r="N939" i="20" s="1"/>
  <c r="M940" i="20" a="1"/>
  <c r="M940" i="20" s="1"/>
  <c r="N940" i="20" s="1"/>
  <c r="M941" i="20" a="1"/>
  <c r="M941" i="20" s="1"/>
  <c r="M942" i="20" a="1"/>
  <c r="M942" i="20" s="1"/>
  <c r="M943" i="20" a="1"/>
  <c r="M943" i="20" s="1"/>
  <c r="M944" i="20" a="1"/>
  <c r="M944" i="20" s="1"/>
  <c r="M945" i="20" a="1"/>
  <c r="M945" i="20" s="1"/>
  <c r="N945" i="20" s="1"/>
  <c r="M946" i="20" a="1"/>
  <c r="M946" i="20" s="1"/>
  <c r="M947" i="20" a="1"/>
  <c r="M947" i="20" s="1"/>
  <c r="N947" i="20" s="1"/>
  <c r="M948" i="20" a="1"/>
  <c r="M948" i="20" s="1"/>
  <c r="N948" i="20" s="1"/>
  <c r="M949" i="20" a="1"/>
  <c r="M949" i="20" s="1"/>
  <c r="M950" i="20" a="1"/>
  <c r="M950" i="20" s="1"/>
  <c r="M951" i="20" a="1"/>
  <c r="M951" i="20" s="1"/>
  <c r="N951" i="20" s="1"/>
  <c r="M952" i="20" a="1"/>
  <c r="M952" i="20" s="1"/>
  <c r="M953" i="20" a="1"/>
  <c r="M953" i="20" s="1"/>
  <c r="M954" i="20" a="1"/>
  <c r="M954" i="20" s="1"/>
  <c r="M955" i="20" a="1"/>
  <c r="M955" i="20"/>
  <c r="N955" i="20" s="1"/>
  <c r="M956" i="20" a="1"/>
  <c r="M956" i="20" s="1"/>
  <c r="M957" i="20" a="1"/>
  <c r="M957" i="20" s="1"/>
  <c r="N957" i="20" s="1"/>
  <c r="M958" i="20" a="1"/>
  <c r="M958" i="20" s="1"/>
  <c r="M959" i="20" a="1"/>
  <c r="M959" i="20"/>
  <c r="N959" i="20" s="1"/>
  <c r="M960" i="20" a="1"/>
  <c r="M960" i="20"/>
  <c r="N960" i="20" s="1"/>
  <c r="M961" i="20" a="1"/>
  <c r="M961" i="20" s="1"/>
  <c r="N961" i="20" s="1"/>
  <c r="M962" i="20" a="1"/>
  <c r="M962" i="20" s="1"/>
  <c r="M963" i="20" a="1"/>
  <c r="M963" i="20" s="1"/>
  <c r="N963" i="20" s="1"/>
  <c r="M964" i="20" a="1"/>
  <c r="M964" i="20" s="1"/>
  <c r="M965" i="20" a="1"/>
  <c r="M965" i="20" s="1"/>
  <c r="M966" i="20" a="1"/>
  <c r="M966" i="20" s="1"/>
  <c r="N966" i="20" s="1"/>
  <c r="M967" i="20" a="1"/>
  <c r="M967" i="20" s="1"/>
  <c r="N967" i="20" s="1"/>
  <c r="M968" i="20" a="1"/>
  <c r="M968" i="20" s="1"/>
  <c r="M969" i="20" a="1"/>
  <c r="M969" i="20" s="1"/>
  <c r="M970" i="20" a="1"/>
  <c r="M970" i="20" s="1"/>
  <c r="N970" i="20" s="1"/>
  <c r="M971" i="20" a="1"/>
  <c r="M971" i="20" s="1"/>
  <c r="N971" i="20" s="1"/>
  <c r="M972" i="20" a="1"/>
  <c r="M972" i="20"/>
  <c r="M973" i="20" a="1"/>
  <c r="M973" i="20" s="1"/>
  <c r="N973" i="20" s="1"/>
  <c r="M974" i="20" a="1"/>
  <c r="M974" i="20" s="1"/>
  <c r="M975" i="20" a="1"/>
  <c r="M975" i="20" s="1"/>
  <c r="N975" i="20" s="1"/>
  <c r="M976" i="20" a="1"/>
  <c r="M976" i="20" s="1"/>
  <c r="N976" i="20" s="1"/>
  <c r="M977" i="20" a="1"/>
  <c r="M977" i="20" s="1"/>
  <c r="M978" i="20" a="1"/>
  <c r="M978" i="20" s="1"/>
  <c r="M979" i="20" a="1"/>
  <c r="M979" i="20" s="1"/>
  <c r="N979" i="20" s="1"/>
  <c r="M980" i="20" a="1"/>
  <c r="M980" i="20" s="1"/>
  <c r="N980" i="20" s="1"/>
  <c r="M981" i="20" a="1"/>
  <c r="M981" i="20" s="1"/>
  <c r="N981" i="20" s="1"/>
  <c r="M982" i="20" a="1"/>
  <c r="M982" i="20" s="1"/>
  <c r="M983" i="20" a="1"/>
  <c r="M983" i="20" s="1"/>
  <c r="N983" i="20" s="1"/>
  <c r="M984" i="20" a="1"/>
  <c r="M984" i="20" s="1"/>
  <c r="M985" i="20" a="1"/>
  <c r="M985" i="20" s="1"/>
  <c r="M986" i="20" a="1"/>
  <c r="M986" i="20" s="1"/>
  <c r="M987" i="20" a="1"/>
  <c r="M987" i="20" s="1"/>
  <c r="N987" i="20" s="1"/>
  <c r="M988" i="20" a="1"/>
  <c r="M988" i="20" s="1"/>
  <c r="N988" i="20" s="1"/>
  <c r="M989" i="20" a="1"/>
  <c r="M989" i="20" s="1"/>
  <c r="M990" i="20" a="1"/>
  <c r="M990" i="20" s="1"/>
  <c r="M991" i="20" a="1"/>
  <c r="M991" i="20" s="1"/>
  <c r="N991" i="20" s="1"/>
  <c r="M992" i="20" a="1"/>
  <c r="M992" i="20" s="1"/>
  <c r="N992" i="20" s="1"/>
  <c r="M993" i="20" a="1"/>
  <c r="M993" i="20" s="1"/>
  <c r="N993" i="20" s="1"/>
  <c r="M994" i="20" a="1"/>
  <c r="M994" i="20" s="1"/>
  <c r="M995" i="20" a="1"/>
  <c r="M995" i="20" s="1"/>
  <c r="N995" i="20" s="1"/>
  <c r="M996" i="20" a="1"/>
  <c r="M996" i="20" s="1"/>
  <c r="M997" i="20" a="1"/>
  <c r="M997" i="20" s="1"/>
  <c r="M998" i="20" a="1"/>
  <c r="M998" i="20" s="1"/>
  <c r="M999" i="20" a="1"/>
  <c r="M999" i="20"/>
  <c r="M1000" i="20" a="1"/>
  <c r="M1000" i="20" s="1"/>
  <c r="M1001" i="20" a="1"/>
  <c r="M1001" i="20" s="1"/>
  <c r="M1002" i="20" a="1"/>
  <c r="M1002" i="20" s="1"/>
  <c r="M1003" i="20" a="1"/>
  <c r="M1003" i="20"/>
  <c r="N1003" i="20" s="1"/>
  <c r="M1004" i="20" a="1"/>
  <c r="M1004" i="20" s="1"/>
  <c r="N1004" i="20" s="1"/>
  <c r="M1005" i="20" a="1"/>
  <c r="M1005" i="20" s="1"/>
  <c r="M1006" i="20" a="1"/>
  <c r="M1006" i="20" s="1"/>
  <c r="M1007" i="20" a="1"/>
  <c r="M1007" i="20" s="1"/>
  <c r="M1008" i="20" a="1"/>
  <c r="M1008" i="20" s="1"/>
  <c r="N1008" i="20" s="1"/>
  <c r="M1009" i="20" a="1"/>
  <c r="M1009" i="20" s="1"/>
  <c r="M1010" i="20" a="1"/>
  <c r="M1010" i="20" s="1"/>
  <c r="M1011" i="20" a="1"/>
  <c r="M1011" i="20" s="1"/>
  <c r="N1011" i="20" s="1"/>
  <c r="M1012" i="20" a="1"/>
  <c r="M1012" i="20" s="1"/>
  <c r="N1012" i="20" s="1"/>
  <c r="M1013" i="20" a="1"/>
  <c r="M1013" i="20" s="1"/>
  <c r="M1014" i="20" a="1"/>
  <c r="M1014" i="20" s="1"/>
  <c r="M1015" i="20" a="1"/>
  <c r="M1015" i="20" s="1"/>
  <c r="N1015" i="20" s="1"/>
  <c r="M1016" i="20" a="1"/>
  <c r="M1016" i="20" s="1"/>
  <c r="M1017" i="20" a="1"/>
  <c r="M1017" i="20" s="1"/>
  <c r="M1018" i="20" a="1"/>
  <c r="M1018" i="20" s="1"/>
  <c r="M1019" i="20" a="1"/>
  <c r="M1019" i="20" s="1"/>
  <c r="N1019" i="20" s="1"/>
  <c r="M1020" i="20" a="1"/>
  <c r="M1020" i="20" s="1"/>
  <c r="N1020" i="20" s="1"/>
  <c r="M1021" i="20" a="1"/>
  <c r="M1021" i="20" s="1"/>
  <c r="M1022" i="20" a="1"/>
  <c r="M1022" i="20" s="1"/>
  <c r="M1023" i="20" a="1"/>
  <c r="M1023" i="20"/>
  <c r="M1024" i="20" a="1"/>
  <c r="M1024" i="20" s="1"/>
  <c r="M1025" i="20" a="1"/>
  <c r="M1025" i="20" s="1"/>
  <c r="N1025" i="20" s="1"/>
  <c r="M1026" i="20" a="1"/>
  <c r="M1026" i="20" s="1"/>
  <c r="N1026" i="20" s="1"/>
  <c r="M1027" i="20" a="1"/>
  <c r="M1027" i="20" s="1"/>
  <c r="N1027" i="20" s="1"/>
  <c r="M1028" i="20" a="1"/>
  <c r="M1028" i="20"/>
  <c r="M1029" i="20" a="1"/>
  <c r="M1029" i="20" s="1"/>
  <c r="M1030" i="20" a="1"/>
  <c r="M1030" i="20" s="1"/>
  <c r="M1031" i="20" a="1"/>
  <c r="M1031" i="20" s="1"/>
  <c r="N1031" i="20" s="1"/>
  <c r="M1032" i="20" a="1"/>
  <c r="M1032" i="20" s="1"/>
  <c r="N1032" i="20" s="1"/>
  <c r="M1033" i="20" a="1"/>
  <c r="M1033" i="20" s="1"/>
  <c r="N1033" i="20" s="1"/>
  <c r="M1034" i="20" a="1"/>
  <c r="M1034" i="20" s="1"/>
  <c r="M1035" i="20" a="1"/>
  <c r="M1035" i="20"/>
  <c r="N1035" i="20" s="1"/>
  <c r="M1036" i="20" a="1"/>
  <c r="M1036" i="20" s="1"/>
  <c r="N1036" i="20" s="1"/>
  <c r="M1037" i="20" a="1"/>
  <c r="M1037" i="20" s="1"/>
  <c r="M1038" i="20" a="1"/>
  <c r="M1038" i="20" s="1"/>
  <c r="M1039" i="20" a="1"/>
  <c r="M1039" i="20" s="1"/>
  <c r="N1039" i="20" s="1"/>
  <c r="M1040" i="20" a="1"/>
  <c r="M1040" i="20" s="1"/>
  <c r="M1041" i="20" a="1"/>
  <c r="M1041" i="20" s="1"/>
  <c r="M1042" i="20" a="1"/>
  <c r="M1042" i="20" s="1"/>
  <c r="M1043" i="20" a="1"/>
  <c r="M1043" i="20" s="1"/>
  <c r="N1043" i="20" s="1"/>
  <c r="M1044" i="20" a="1"/>
  <c r="M1044" i="20" s="1"/>
  <c r="N1044" i="20" s="1"/>
  <c r="M1045" i="20" a="1"/>
  <c r="M1045" i="20" s="1"/>
  <c r="M1046" i="20" a="1"/>
  <c r="M1046" i="20" s="1"/>
  <c r="M1047" i="20" a="1"/>
  <c r="M1047" i="20" s="1"/>
  <c r="N1047" i="20" s="1"/>
  <c r="M1048" i="20" a="1"/>
  <c r="M1048" i="20" s="1"/>
  <c r="M1049" i="20" a="1"/>
  <c r="M1049" i="20" s="1"/>
  <c r="M1050" i="20" a="1"/>
  <c r="M1050" i="20" s="1"/>
  <c r="M1051" i="20" a="1"/>
  <c r="M1051" i="20" s="1"/>
  <c r="N1051" i="20" s="1"/>
  <c r="M1052" i="20" a="1"/>
  <c r="M1052" i="20" s="1"/>
  <c r="M1053" i="20" a="1"/>
  <c r="M1053" i="20" s="1"/>
  <c r="M1054" i="20" a="1"/>
  <c r="M1054" i="20" s="1"/>
  <c r="M1055" i="20" a="1"/>
  <c r="M1055" i="20"/>
  <c r="N1055" i="20" s="1"/>
  <c r="M1056" i="20" a="1"/>
  <c r="M1056" i="20" s="1"/>
  <c r="N1056" i="20" s="1"/>
  <c r="M1057" i="20" a="1"/>
  <c r="M1057" i="20" s="1"/>
  <c r="M1058" i="20" a="1"/>
  <c r="M1058" i="20" s="1"/>
  <c r="M1059" i="20" a="1"/>
  <c r="M1059" i="20" s="1"/>
  <c r="N1059" i="20" s="1"/>
  <c r="M1060" i="20" a="1"/>
  <c r="M1060" i="20" s="1"/>
  <c r="N1060" i="20" s="1"/>
  <c r="M1061" i="20" a="1"/>
  <c r="M1061" i="20" s="1"/>
  <c r="M1062" i="20" a="1"/>
  <c r="M1062" i="20" s="1"/>
  <c r="M1063" i="20" a="1"/>
  <c r="M1063" i="20" s="1"/>
  <c r="M1064" i="20" a="1"/>
  <c r="M1064" i="20" s="1"/>
  <c r="M1065" i="20" a="1"/>
  <c r="M1065" i="20" s="1"/>
  <c r="M1066" i="20" a="1"/>
  <c r="M1066" i="20" s="1"/>
  <c r="M1067" i="20" a="1"/>
  <c r="M1067" i="20" s="1"/>
  <c r="N1067" i="20" s="1"/>
  <c r="M1068" i="20" a="1"/>
  <c r="M1068" i="20" s="1"/>
  <c r="N1068" i="20" s="1"/>
  <c r="M1069" i="20" a="1"/>
  <c r="M1069" i="20" s="1"/>
  <c r="N1069" i="20" s="1"/>
  <c r="M1070" i="20" a="1"/>
  <c r="M1070" i="20" s="1"/>
  <c r="M1071" i="20" a="1"/>
  <c r="M1071" i="20" s="1"/>
  <c r="M1072" i="20" a="1"/>
  <c r="M1072" i="20"/>
  <c r="M1073" i="20" a="1"/>
  <c r="M1073" i="20" s="1"/>
  <c r="M1074" i="20" a="1"/>
  <c r="M1074" i="20" s="1"/>
  <c r="M1075" i="20" a="1"/>
  <c r="M1075" i="20" s="1"/>
  <c r="N1075" i="20" s="1"/>
  <c r="M1076" i="20" a="1"/>
  <c r="M1076" i="20" s="1"/>
  <c r="N1076" i="20" s="1"/>
  <c r="M1077" i="20" a="1"/>
  <c r="M1077" i="20" s="1"/>
  <c r="N1077" i="20" s="1"/>
  <c r="M1078" i="20" a="1"/>
  <c r="M1078" i="20" s="1"/>
  <c r="M1079" i="20" a="1"/>
  <c r="M1079" i="20" s="1"/>
  <c r="N1079" i="20" s="1"/>
  <c r="M1080" i="20" a="1"/>
  <c r="M1080" i="20" s="1"/>
  <c r="M1081" i="20" a="1"/>
  <c r="M1081" i="20" s="1"/>
  <c r="N1081" i="20" s="1"/>
  <c r="M1082" i="20" a="1"/>
  <c r="M1082" i="20" s="1"/>
  <c r="M1083" i="20" a="1"/>
  <c r="M1083" i="20" s="1"/>
  <c r="N1083" i="20" s="1"/>
  <c r="M1084" i="20" a="1"/>
  <c r="M1084" i="20" s="1"/>
  <c r="M1085" i="20" a="1"/>
  <c r="M1085" i="20" s="1"/>
  <c r="M1086" i="20" a="1"/>
  <c r="M1086" i="20" s="1"/>
  <c r="M1087" i="20" a="1"/>
  <c r="M1087" i="20" s="1"/>
  <c r="M1088" i="20" a="1"/>
  <c r="M1088" i="20"/>
  <c r="N1088" i="20" s="1"/>
  <c r="M1089" i="20" a="1"/>
  <c r="M1089" i="20" s="1"/>
  <c r="M1090" i="20" a="1"/>
  <c r="M1090" i="20" s="1"/>
  <c r="N1090" i="20" s="1"/>
  <c r="M1091" i="20" a="1"/>
  <c r="M1091" i="20" s="1"/>
  <c r="N1091" i="20" s="1"/>
  <c r="M1092" i="20" a="1"/>
  <c r="M1092" i="20"/>
  <c r="M1093" i="20" a="1"/>
  <c r="M1093" i="20" s="1"/>
  <c r="M1094" i="20" a="1"/>
  <c r="M1094" i="20" s="1"/>
  <c r="M1095" i="20" a="1"/>
  <c r="M1095" i="20" s="1"/>
  <c r="N1095" i="20" s="1"/>
  <c r="M1096" i="20" a="1"/>
  <c r="M1096" i="20" s="1"/>
  <c r="M1097" i="20" a="1"/>
  <c r="M1097" i="20" s="1"/>
  <c r="M1098" i="20" a="1"/>
  <c r="M1098" i="20" s="1"/>
  <c r="M1099" i="20" a="1"/>
  <c r="M1099" i="20"/>
  <c r="N1099" i="20" s="1"/>
  <c r="M1100" i="20" a="1"/>
  <c r="M1100" i="20"/>
  <c r="M1101" i="20" a="1"/>
  <c r="M1101" i="20" s="1"/>
  <c r="N1101" i="20" s="1"/>
  <c r="M1102" i="20" a="1"/>
  <c r="M1102" i="20" s="1"/>
  <c r="M1103" i="20" a="1"/>
  <c r="M1103" i="20" s="1"/>
  <c r="N1103" i="20" s="1"/>
  <c r="M1104" i="20" a="1"/>
  <c r="M1104" i="20" s="1"/>
  <c r="N1104" i="20" s="1"/>
  <c r="M1105" i="20" a="1"/>
  <c r="M1105" i="20" s="1"/>
  <c r="M1106" i="20" a="1"/>
  <c r="M1106" i="20" s="1"/>
  <c r="M1107" i="20" a="1"/>
  <c r="M1107" i="20" s="1"/>
  <c r="N1107" i="20" s="1"/>
  <c r="M1108" i="20" a="1"/>
  <c r="M1108" i="20" s="1"/>
  <c r="N1108" i="20" s="1"/>
  <c r="M1109" i="20" a="1"/>
  <c r="M1109" i="20" s="1"/>
  <c r="M1110" i="20" a="1"/>
  <c r="M1110" i="20" s="1"/>
  <c r="M1111" i="20" a="1"/>
  <c r="M1111" i="20" s="1"/>
  <c r="N1111" i="20" s="1"/>
  <c r="M1112" i="20" a="1"/>
  <c r="M1112" i="20" s="1"/>
  <c r="M1113" i="20" a="1"/>
  <c r="M1113" i="20" s="1"/>
  <c r="N1113" i="20" s="1"/>
  <c r="M1114" i="20" a="1"/>
  <c r="M1114" i="20" s="1"/>
  <c r="M1115" i="20" a="1"/>
  <c r="M1115" i="20" s="1"/>
  <c r="N1115" i="20" s="1"/>
  <c r="M1116" i="20" a="1"/>
  <c r="M1116" i="20" s="1"/>
  <c r="M1117" i="20" a="1"/>
  <c r="M1117" i="20" s="1"/>
  <c r="N1117" i="20" s="1"/>
  <c r="M1118" i="20" a="1"/>
  <c r="M1118" i="20" s="1"/>
  <c r="M1119" i="20" a="1"/>
  <c r="M1119" i="20"/>
  <c r="M1120" i="20" a="1"/>
  <c r="M1120" i="20" s="1"/>
  <c r="N1120" i="20" s="1"/>
  <c r="M1121" i="20" a="1"/>
  <c r="M1121" i="20" s="1"/>
  <c r="M1122" i="20" a="1"/>
  <c r="M1122" i="20" s="1"/>
  <c r="M1123" i="20" a="1"/>
  <c r="M1123" i="20" s="1"/>
  <c r="N1123" i="20" s="1"/>
  <c r="M1124" i="20" a="1"/>
  <c r="M1124" i="20" s="1"/>
  <c r="N1124" i="20" s="1"/>
  <c r="M1125" i="20" a="1"/>
  <c r="M1125" i="20" s="1"/>
  <c r="M1126" i="20" a="1"/>
  <c r="M1126" i="20" s="1"/>
  <c r="M1127" i="20" a="1"/>
  <c r="M1127" i="20" s="1"/>
  <c r="N1127" i="20" s="1"/>
  <c r="M1128" i="20" a="1"/>
  <c r="M1128" i="20" s="1"/>
  <c r="N1128" i="20" s="1"/>
  <c r="M1129" i="20" a="1"/>
  <c r="M1129" i="20" s="1"/>
  <c r="M1130" i="20" a="1"/>
  <c r="M1130" i="20" s="1"/>
  <c r="M1131" i="20" a="1"/>
  <c r="M1131" i="20"/>
  <c r="N1131" i="20" s="1"/>
  <c r="M1132" i="20" a="1"/>
  <c r="M1132" i="20" s="1"/>
  <c r="N1132" i="20" s="1"/>
  <c r="M1133" i="20" a="1"/>
  <c r="M1133" i="20" s="1"/>
  <c r="M1134" i="20" a="1"/>
  <c r="M1134" i="20" s="1"/>
  <c r="M1135" i="20" a="1"/>
  <c r="M1135" i="20" s="1"/>
  <c r="N1135" i="20" s="1"/>
  <c r="M1136" i="20" a="1"/>
  <c r="M1136" i="20" s="1"/>
  <c r="M1137" i="20" a="1"/>
  <c r="M1137" i="20" s="1"/>
  <c r="M1138" i="20" a="1"/>
  <c r="M1138" i="20" s="1"/>
  <c r="M1139" i="20" a="1"/>
  <c r="M1139" i="20" s="1"/>
  <c r="N1139" i="20" s="1"/>
  <c r="M1140" i="20" a="1"/>
  <c r="M1140" i="20" s="1"/>
  <c r="N1140" i="20" s="1"/>
  <c r="M1141" i="20" a="1"/>
  <c r="M1141" i="20" s="1"/>
  <c r="N1141" i="20" s="1"/>
  <c r="M1142" i="20" a="1"/>
  <c r="M1142" i="20" s="1"/>
  <c r="M1143" i="20" a="1"/>
  <c r="M1143" i="20" s="1"/>
  <c r="N1143" i="20" s="1"/>
  <c r="M1144" i="20" a="1"/>
  <c r="M1144" i="20" s="1"/>
  <c r="M1145" i="20" a="1"/>
  <c r="M1145" i="20" s="1"/>
  <c r="M1146" i="20" a="1"/>
  <c r="M1146" i="20" s="1"/>
  <c r="M1147" i="20" a="1"/>
  <c r="M1147" i="20" s="1"/>
  <c r="N1147" i="20" s="1"/>
  <c r="M1148" i="20" a="1"/>
  <c r="M1148" i="20"/>
  <c r="M1149" i="20" a="1"/>
  <c r="M1149" i="20" s="1"/>
  <c r="N1149" i="20" s="1"/>
  <c r="M1150" i="20" a="1"/>
  <c r="M1150" i="20" s="1"/>
  <c r="M1151" i="20" a="1"/>
  <c r="M1151" i="20"/>
  <c r="M1152" i="20" a="1"/>
  <c r="M1152" i="20" s="1"/>
  <c r="M1153" i="20" a="1"/>
  <c r="M1153" i="20" s="1"/>
  <c r="M1154" i="20" a="1"/>
  <c r="M1154" i="20" s="1"/>
  <c r="M1155" i="20" a="1"/>
  <c r="M1155" i="20" s="1"/>
  <c r="N1155" i="20" s="1"/>
  <c r="M1156" i="20" a="1"/>
  <c r="M1156" i="20" s="1"/>
  <c r="N1156" i="20" s="1"/>
  <c r="M1157" i="20" a="1"/>
  <c r="M1157" i="20" s="1"/>
  <c r="M1158" i="20" a="1"/>
  <c r="M1158" i="20" s="1"/>
  <c r="M1159" i="20" a="1"/>
  <c r="M1159" i="20" s="1"/>
  <c r="N1159" i="20" s="1"/>
  <c r="M1160" i="20" a="1"/>
  <c r="M1160" i="20" s="1"/>
  <c r="M1161" i="20" a="1"/>
  <c r="M1161" i="20" s="1"/>
  <c r="M1162" i="20" a="1"/>
  <c r="M1162" i="20" s="1"/>
  <c r="N1162" i="20" s="1"/>
  <c r="M1163" i="20" a="1"/>
  <c r="M1163" i="20" s="1"/>
  <c r="N1163" i="20" s="1"/>
  <c r="M1164" i="20" a="1"/>
  <c r="M1164" i="20"/>
  <c r="M1165" i="20" a="1"/>
  <c r="M1165" i="20" s="1"/>
  <c r="M1166" i="20" a="1"/>
  <c r="M1166" i="20" s="1"/>
  <c r="M1167" i="20" a="1"/>
  <c r="M1167" i="20" s="1"/>
  <c r="N1167" i="20" s="1"/>
  <c r="M1168" i="20" a="1"/>
  <c r="M1168" i="20"/>
  <c r="M1169" i="20" a="1"/>
  <c r="M1169" i="20" s="1"/>
  <c r="M1170" i="20" a="1"/>
  <c r="M1170" i="20" s="1"/>
  <c r="M1171" i="20" a="1"/>
  <c r="M1171" i="20" s="1"/>
  <c r="N1171" i="20" s="1"/>
  <c r="M1172" i="20" a="1"/>
  <c r="M1172" i="20" s="1"/>
  <c r="M1173" i="20" a="1"/>
  <c r="M1173" i="20" s="1"/>
  <c r="M1174" i="20" a="1"/>
  <c r="M1174" i="20" s="1"/>
  <c r="M1175" i="20" a="1"/>
  <c r="M1175" i="20" s="1"/>
  <c r="N1175" i="20" s="1"/>
  <c r="M1176" i="20" a="1"/>
  <c r="M1176" i="20" s="1"/>
  <c r="M1177" i="20" a="1"/>
  <c r="M1177" i="20" s="1"/>
  <c r="M1178" i="20" a="1"/>
  <c r="M1178" i="20" s="1"/>
  <c r="M1179" i="20" a="1"/>
  <c r="M1179" i="20" s="1"/>
  <c r="N1179" i="20" s="1"/>
  <c r="M1180" i="20" a="1"/>
  <c r="M1180" i="20"/>
  <c r="M1181" i="20" a="1"/>
  <c r="M1181" i="20" s="1"/>
  <c r="M1182" i="20" a="1"/>
  <c r="M1182" i="20" s="1"/>
  <c r="M1183" i="20" a="1"/>
  <c r="M1183" i="20" s="1"/>
  <c r="N1183" i="20" s="1"/>
  <c r="M1184" i="20" a="1"/>
  <c r="M1184" i="20" s="1"/>
  <c r="N1184" i="20" s="1"/>
  <c r="M1185" i="20" a="1"/>
  <c r="M1185" i="20" s="1"/>
  <c r="M1186" i="20" a="1"/>
  <c r="M1186" i="20" s="1"/>
  <c r="M1187" i="20" a="1"/>
  <c r="M1187" i="20" s="1"/>
  <c r="N1187" i="20" s="1"/>
  <c r="M1188" i="20" a="1"/>
  <c r="M1188" i="20" s="1"/>
  <c r="N1188" i="20" s="1"/>
  <c r="M1189" i="20" a="1"/>
  <c r="M1189" i="20" s="1"/>
  <c r="M1190" i="20" a="1"/>
  <c r="M1190" i="20" s="1"/>
  <c r="N1190" i="20" s="1"/>
  <c r="M1191" i="20" a="1"/>
  <c r="M1191" i="20" s="1"/>
  <c r="M1192" i="20" a="1"/>
  <c r="M1192" i="20" s="1"/>
  <c r="M1193" i="20" a="1"/>
  <c r="M1193" i="20" s="1"/>
  <c r="M1194" i="20" a="1"/>
  <c r="M1194" i="20" s="1"/>
  <c r="M1195" i="20" a="1"/>
  <c r="M1195" i="20" s="1"/>
  <c r="N1195" i="20" s="1"/>
  <c r="M1196" i="20" a="1"/>
  <c r="M1196" i="20" s="1"/>
  <c r="N1196" i="20" s="1"/>
  <c r="M1197" i="20" a="1"/>
  <c r="M1197" i="20" s="1"/>
  <c r="N1197" i="20" s="1"/>
  <c r="M1198" i="20" a="1"/>
  <c r="M1198" i="20" s="1"/>
  <c r="M1199" i="20" a="1"/>
  <c r="M1199" i="20" s="1"/>
  <c r="M1200" i="20" a="1"/>
  <c r="M1200" i="20" s="1"/>
  <c r="N1200" i="20" s="1"/>
  <c r="M1201" i="20" a="1"/>
  <c r="M1201" i="20" s="1"/>
  <c r="M1202" i="20" a="1"/>
  <c r="M1202" i="20" s="1"/>
  <c r="N1202" i="20" s="1"/>
  <c r="M1203" i="20" a="1"/>
  <c r="M1203" i="20" s="1"/>
  <c r="N1203" i="20" s="1"/>
  <c r="M1204" i="20" a="1"/>
  <c r="M1204" i="20" s="1"/>
  <c r="N1204" i="20" s="1"/>
  <c r="M1205" i="20" a="1"/>
  <c r="M1205" i="20" s="1"/>
  <c r="M1206" i="20" a="1"/>
  <c r="M1206" i="20" s="1"/>
  <c r="M1207" i="20" a="1"/>
  <c r="M1207" i="20" s="1"/>
  <c r="N1207" i="20" s="1"/>
  <c r="M1208" i="20" a="1"/>
  <c r="M1208" i="20" s="1"/>
  <c r="M1209" i="20" a="1"/>
  <c r="M1209" i="20" s="1"/>
  <c r="N1209" i="20" s="1"/>
  <c r="M1210" i="20" a="1"/>
  <c r="M1210" i="20" s="1"/>
  <c r="N1210" i="20" s="1"/>
  <c r="M1211" i="20" a="1"/>
  <c r="M1211" i="20"/>
  <c r="N1211" i="20" s="1"/>
  <c r="M1212" i="20" a="1"/>
  <c r="M1212" i="20" s="1"/>
  <c r="M1213" i="20" a="1"/>
  <c r="M1213" i="20" s="1"/>
  <c r="M1214" i="20" a="1"/>
  <c r="M1214" i="20" s="1"/>
  <c r="M1215" i="20" a="1"/>
  <c r="M1215" i="20"/>
  <c r="M1216" i="20" a="1"/>
  <c r="M1216" i="20" s="1"/>
  <c r="M1217" i="20" a="1"/>
  <c r="M1217" i="20" s="1"/>
  <c r="M1218" i="20" a="1"/>
  <c r="M1218" i="20" s="1"/>
  <c r="M1219" i="20" a="1"/>
  <c r="M1219" i="20" s="1"/>
  <c r="N1219" i="20" s="1"/>
  <c r="M1220" i="20" a="1"/>
  <c r="M1220" i="20" s="1"/>
  <c r="M1221" i="20" a="1"/>
  <c r="M1221" i="20" s="1"/>
  <c r="N1221" i="20" s="1"/>
  <c r="M1222" i="20" a="1"/>
  <c r="M1222" i="20" s="1"/>
  <c r="M1223" i="20" a="1"/>
  <c r="M1223" i="20" s="1"/>
  <c r="N1223" i="20" s="1"/>
  <c r="M1224" i="20" a="1"/>
  <c r="M1224" i="20" s="1"/>
  <c r="M1225" i="20" a="1"/>
  <c r="M1225" i="20" s="1"/>
  <c r="M1226" i="20" a="1"/>
  <c r="M1226" i="20" s="1"/>
  <c r="M1227" i="20" a="1"/>
  <c r="M1227" i="20" s="1"/>
  <c r="N1227" i="20" s="1"/>
  <c r="M1228" i="20" a="1"/>
  <c r="M1228" i="20"/>
  <c r="M1229" i="20" a="1"/>
  <c r="M1229" i="20" s="1"/>
  <c r="N1229" i="20" s="1"/>
  <c r="M1230" i="20" a="1"/>
  <c r="M1230" i="20" s="1"/>
  <c r="N1230" i="20" s="1"/>
  <c r="M1231" i="20" a="1"/>
  <c r="M1231" i="20" s="1"/>
  <c r="M1232" i="20" a="1"/>
  <c r="M1232" i="20" s="1"/>
  <c r="N1232" i="20" s="1"/>
  <c r="M1233" i="20" a="1"/>
  <c r="M1233" i="20" s="1"/>
  <c r="M1234" i="20" a="1"/>
  <c r="M1234" i="20" s="1"/>
  <c r="M1235" i="20" a="1"/>
  <c r="M1235" i="20" s="1"/>
  <c r="N1235" i="20" s="1"/>
  <c r="M1236" i="20" a="1"/>
  <c r="M1236" i="20" s="1"/>
  <c r="N1236" i="20" s="1"/>
  <c r="M1237" i="20" a="1"/>
  <c r="M1237" i="20" s="1"/>
  <c r="M1238" i="20" a="1"/>
  <c r="M1238" i="20" s="1"/>
  <c r="M1239" i="20" a="1"/>
  <c r="M1239" i="20" s="1"/>
  <c r="N1239" i="20" s="1"/>
  <c r="M1240" i="20" a="1"/>
  <c r="M1240" i="20" s="1"/>
  <c r="M1241" i="20" a="1"/>
  <c r="M1241" i="20" s="1"/>
  <c r="M1242" i="20" a="1"/>
  <c r="M1242" i="20" s="1"/>
  <c r="M1243" i="20" a="1"/>
  <c r="M1243" i="20" s="1"/>
  <c r="N1243" i="20" s="1"/>
  <c r="M1244" i="20" a="1"/>
  <c r="M1244" i="20"/>
  <c r="N1244" i="20" s="1"/>
  <c r="M1245" i="20" a="1"/>
  <c r="M1245" i="20" s="1"/>
  <c r="M1246" i="20" a="1"/>
  <c r="M1246" i="20" s="1"/>
  <c r="M1247" i="20" a="1"/>
  <c r="M1247" i="20" s="1"/>
  <c r="M1248" i="20" a="1"/>
  <c r="M1248" i="20" s="1"/>
  <c r="N1248" i="20" s="1"/>
  <c r="M1249" i="20" a="1"/>
  <c r="M1249" i="20" s="1"/>
  <c r="M1250" i="20" a="1"/>
  <c r="M1250" i="20" s="1"/>
  <c r="M1251" i="20" a="1"/>
  <c r="M1251" i="20" s="1"/>
  <c r="N1251" i="20" s="1"/>
  <c r="M1252" i="20" a="1"/>
  <c r="M1252" i="20" s="1"/>
  <c r="N1252" i="20" s="1"/>
  <c r="M1253" i="20" a="1"/>
  <c r="M1253" i="20" s="1"/>
  <c r="M1254" i="20" a="1"/>
  <c r="M1254" i="20" s="1"/>
  <c r="M1255" i="20" a="1"/>
  <c r="M1255" i="20"/>
  <c r="N1255" i="20" s="1"/>
  <c r="M1256" i="20" a="1"/>
  <c r="M1256" i="20" s="1"/>
  <c r="M1257" i="20" a="1"/>
  <c r="M1257" i="20" s="1"/>
  <c r="M1258" i="20" a="1"/>
  <c r="M1258" i="20" s="1"/>
  <c r="M1259" i="20" a="1"/>
  <c r="M1259" i="20"/>
  <c r="N1259" i="20" s="1"/>
  <c r="M1260" i="20" a="1"/>
  <c r="M1260" i="20" s="1"/>
  <c r="N1260" i="20" s="1"/>
  <c r="M1261" i="20" a="1"/>
  <c r="M1261" i="20" s="1"/>
  <c r="M1262" i="20" a="1"/>
  <c r="M1262" i="20" s="1"/>
  <c r="M1263" i="20" a="1"/>
  <c r="M1263" i="20" s="1"/>
  <c r="N1263" i="20" s="1"/>
  <c r="M1264" i="20" a="1"/>
  <c r="M1264" i="20" s="1"/>
  <c r="M1265" i="20" a="1"/>
  <c r="M1265" i="20" s="1"/>
  <c r="M1266" i="20" a="1"/>
  <c r="M1266" i="20" s="1"/>
  <c r="N1266" i="20" s="1"/>
  <c r="M1267" i="20" a="1"/>
  <c r="M1267" i="20" s="1"/>
  <c r="N1267" i="20" s="1"/>
  <c r="M1268" i="20" a="1"/>
  <c r="M1268" i="20" s="1"/>
  <c r="N1268" i="20" s="1"/>
  <c r="M1269" i="20" a="1"/>
  <c r="M1269" i="20" s="1"/>
  <c r="N1269" i="20" s="1"/>
  <c r="M1270" i="20" a="1"/>
  <c r="M1270" i="20" s="1"/>
  <c r="M1271" i="20" a="1"/>
  <c r="M1271" i="20" s="1"/>
  <c r="N1271" i="20" s="1"/>
  <c r="M1272" i="20" a="1"/>
  <c r="M1272" i="20" s="1"/>
  <c r="M1273" i="20" a="1"/>
  <c r="M1273" i="20" s="1"/>
  <c r="M1274" i="20" a="1"/>
  <c r="M1274" i="20" s="1"/>
  <c r="N1274" i="20" s="1"/>
  <c r="M1275" i="20" a="1"/>
  <c r="M1275" i="20" s="1"/>
  <c r="N1275" i="20" s="1"/>
  <c r="M1276" i="20" a="1"/>
  <c r="M1276" i="20"/>
  <c r="M1277" i="20" a="1"/>
  <c r="M1277" i="20" s="1"/>
  <c r="N1277" i="20" s="1"/>
  <c r="M1278" i="20" a="1"/>
  <c r="M1278" i="20" s="1"/>
  <c r="M1279" i="20" a="1"/>
  <c r="M1279" i="20"/>
  <c r="N1279" i="20" s="1"/>
  <c r="M1280" i="20" a="1"/>
  <c r="M1280" i="20" s="1"/>
  <c r="N1280" i="20" s="1"/>
  <c r="M1281" i="20" a="1"/>
  <c r="M1281" i="20" s="1"/>
  <c r="M1282" i="20" a="1"/>
  <c r="M1282" i="20" s="1"/>
  <c r="M1283" i="20" a="1"/>
  <c r="M1283" i="20" s="1"/>
  <c r="N1283" i="20" s="1"/>
  <c r="M1284" i="20" a="1"/>
  <c r="M1284" i="20"/>
  <c r="M1285" i="20" a="1"/>
  <c r="M1285" i="20" s="1"/>
  <c r="M1286" i="20" a="1"/>
  <c r="M1286" i="20" s="1"/>
  <c r="M1287" i="20" a="1"/>
  <c r="M1287" i="20" s="1"/>
  <c r="N1287" i="20" s="1"/>
  <c r="M1288" i="20" a="1"/>
  <c r="M1288" i="20" s="1"/>
  <c r="M1289" i="20" a="1"/>
  <c r="M1289" i="20" s="1"/>
  <c r="M1290" i="20" a="1"/>
  <c r="M1290" i="20" s="1"/>
  <c r="N1290" i="20" s="1"/>
  <c r="M1291" i="20" a="1"/>
  <c r="M1291" i="20"/>
  <c r="N1291" i="20" s="1"/>
  <c r="M1292" i="20" a="1"/>
  <c r="M1292" i="20" s="1"/>
  <c r="M1293" i="20" a="1"/>
  <c r="M1293" i="20" s="1"/>
  <c r="M1294" i="20" a="1"/>
  <c r="M1294" i="20" s="1"/>
  <c r="M1295" i="20" a="1"/>
  <c r="M1295" i="20" s="1"/>
  <c r="N1295" i="20" s="1"/>
  <c r="M1296" i="20" a="1"/>
  <c r="M1296" i="20" s="1"/>
  <c r="M1297" i="20" a="1"/>
  <c r="M1297" i="20" s="1"/>
  <c r="N1297" i="20" s="1"/>
  <c r="M1298" i="20" a="1"/>
  <c r="M1298" i="20" s="1"/>
  <c r="M1299" i="20" a="1"/>
  <c r="M1299" i="20" s="1"/>
  <c r="N1299" i="20" s="1"/>
  <c r="M1300" i="20" a="1"/>
  <c r="M1300" i="20" s="1"/>
  <c r="N1300" i="20" s="1"/>
  <c r="M1301" i="20" a="1"/>
  <c r="M1301" i="20" s="1"/>
  <c r="M1302" i="20" a="1"/>
  <c r="M1302" i="20" s="1"/>
  <c r="N1302" i="20" s="1"/>
  <c r="M1303" i="20" a="1"/>
  <c r="M1303" i="20" s="1"/>
  <c r="N1303" i="20" s="1"/>
  <c r="M1304" i="20" a="1"/>
  <c r="M1304" i="20" s="1"/>
  <c r="N1304" i="20" s="1"/>
  <c r="M1305" i="20" a="1"/>
  <c r="M1305" i="20" s="1"/>
  <c r="N1305" i="20" s="1"/>
  <c r="M1306" i="20" a="1"/>
  <c r="M1306" i="20" s="1"/>
  <c r="M1307" i="20" a="1"/>
  <c r="M1307" i="20" s="1"/>
  <c r="N1307" i="20" s="1"/>
  <c r="M1308" i="20" a="1"/>
  <c r="M1308" i="20" s="1"/>
  <c r="M1309" i="20" a="1"/>
  <c r="M1309" i="20" s="1"/>
  <c r="N1309" i="20" s="1"/>
  <c r="M1310" i="20" a="1"/>
  <c r="M1310" i="20" s="1"/>
  <c r="N1310" i="20" s="1"/>
  <c r="M1311" i="20" a="1"/>
  <c r="M1311" i="20"/>
  <c r="M1312" i="20" a="1"/>
  <c r="M1312" i="20" s="1"/>
  <c r="N1312" i="20" s="1"/>
  <c r="M1313" i="20" a="1"/>
  <c r="M1313" i="20" s="1"/>
  <c r="M1314" i="20" a="1"/>
  <c r="M1314" i="20" s="1"/>
  <c r="M1315" i="20" a="1"/>
  <c r="M1315" i="20" s="1"/>
  <c r="N1315" i="20" s="1"/>
  <c r="M1316" i="20" a="1"/>
  <c r="M1316" i="20" s="1"/>
  <c r="N1316" i="20" s="1"/>
  <c r="M1317" i="20" a="1"/>
  <c r="M1317" i="20" s="1"/>
  <c r="N1317" i="20" s="1"/>
  <c r="M1318" i="20" a="1"/>
  <c r="M1318" i="20" s="1"/>
  <c r="M1319" i="20" a="1"/>
  <c r="M1319" i="20" s="1"/>
  <c r="M1320" i="20" a="1"/>
  <c r="M1320" i="20" s="1"/>
  <c r="N1320" i="20" s="1"/>
  <c r="M1321" i="20" a="1"/>
  <c r="M1321" i="20" s="1"/>
  <c r="M1322" i="20" a="1"/>
  <c r="M1322" i="20" s="1"/>
  <c r="M1323" i="20" a="1"/>
  <c r="M1323" i="20"/>
  <c r="N1323" i="20" s="1"/>
  <c r="M1324" i="20" a="1"/>
  <c r="M1324" i="20" s="1"/>
  <c r="N1324" i="20" s="1"/>
  <c r="M1325" i="20" a="1"/>
  <c r="M1325" i="20" s="1"/>
  <c r="M1326" i="20" a="1"/>
  <c r="M1326" i="20" s="1"/>
  <c r="M1327" i="20" a="1"/>
  <c r="M1327" i="20" s="1"/>
  <c r="N1327" i="20" s="1"/>
  <c r="M1328" i="20" a="1"/>
  <c r="M1328" i="20"/>
  <c r="M1329" i="20" a="1"/>
  <c r="M1329" i="20" s="1"/>
  <c r="M1330" i="20" a="1"/>
  <c r="M1330" i="20" s="1"/>
  <c r="N1330" i="20" s="1"/>
  <c r="M1331" i="20" a="1"/>
  <c r="M1331" i="20" s="1"/>
  <c r="N1331" i="20" s="1"/>
  <c r="M1332" i="20" a="1"/>
  <c r="M1332" i="20" s="1"/>
  <c r="N1332" i="20" s="1"/>
  <c r="M1333" i="20" a="1"/>
  <c r="M1333" i="20" s="1"/>
  <c r="M1334" i="20" a="1"/>
  <c r="M1334" i="20" s="1"/>
  <c r="M1335" i="20" a="1"/>
  <c r="M1335" i="20" s="1"/>
  <c r="N1335" i="20" s="1"/>
  <c r="M1336" i="20" a="1"/>
  <c r="M1336" i="20" s="1"/>
  <c r="M1337" i="20" a="1"/>
  <c r="M1337" i="20" s="1"/>
  <c r="M1338" i="20" a="1"/>
  <c r="M1338" i="20" s="1"/>
  <c r="M1339" i="20" a="1"/>
  <c r="M1339" i="20" s="1"/>
  <c r="N1339" i="20" s="1"/>
  <c r="M1340" i="20" a="1"/>
  <c r="M1340" i="20" s="1"/>
  <c r="M1341" i="20" a="1"/>
  <c r="M1341" i="20" s="1"/>
  <c r="M1342" i="20" a="1"/>
  <c r="M1342" i="20" s="1"/>
  <c r="N1342" i="20" s="1"/>
  <c r="M1343" i="20" a="1"/>
  <c r="M1343" i="20" s="1"/>
  <c r="N1343" i="20" s="1"/>
  <c r="M1344" i="20" a="1"/>
  <c r="M1344" i="20" s="1"/>
  <c r="M1345" i="20" a="1"/>
  <c r="M1345" i="20" s="1"/>
  <c r="M1346" i="20" a="1"/>
  <c r="M1346" i="20" s="1"/>
  <c r="M1347" i="20" a="1"/>
  <c r="M1347" i="20" s="1"/>
  <c r="N1347" i="20" s="1"/>
  <c r="M1348" i="20" a="1"/>
  <c r="M1348" i="20"/>
  <c r="M1349" i="20" a="1"/>
  <c r="M1349" i="20" s="1"/>
  <c r="M1350" i="20" a="1"/>
  <c r="M1350" i="20" s="1"/>
  <c r="M1351" i="20" a="1"/>
  <c r="M1351" i="20" s="1"/>
  <c r="N1351" i="20" s="1"/>
  <c r="M1352" i="20" a="1"/>
  <c r="M1352" i="20" s="1"/>
  <c r="N1352" i="20" s="1"/>
  <c r="M1353" i="20" a="1"/>
  <c r="M1353" i="20" s="1"/>
  <c r="M1354" i="20" a="1"/>
  <c r="M1354" i="20" s="1"/>
  <c r="M1355" i="20" a="1"/>
  <c r="M1355" i="20"/>
  <c r="N1355" i="20" s="1"/>
  <c r="M1356" i="20" a="1"/>
  <c r="M1356" i="20" s="1"/>
  <c r="M1357" i="20" a="1"/>
  <c r="M1357" i="20" s="1"/>
  <c r="M1358" i="20" a="1"/>
  <c r="M1358" i="20" s="1"/>
  <c r="N1358" i="20" s="1"/>
  <c r="M1359" i="20" a="1"/>
  <c r="M1359" i="20" s="1"/>
  <c r="N1359" i="20" s="1"/>
  <c r="M1360" i="20" a="1"/>
  <c r="M1360" i="20"/>
  <c r="M1361" i="20" a="1"/>
  <c r="M1361" i="20" s="1"/>
  <c r="M1362" i="20" a="1"/>
  <c r="M1362" i="20" s="1"/>
  <c r="N1362" i="20" s="1"/>
  <c r="M1363" i="20" a="1"/>
  <c r="M1363" i="20" s="1"/>
  <c r="N1363" i="20" s="1"/>
  <c r="M1364" i="20" a="1"/>
  <c r="M1364" i="20" s="1"/>
  <c r="N1364" i="20" s="1"/>
  <c r="M1365" i="20" a="1"/>
  <c r="M1365" i="20" s="1"/>
  <c r="N1365" i="20" s="1"/>
  <c r="M1366" i="20" a="1"/>
  <c r="M1366" i="20" s="1"/>
  <c r="M1367" i="20" a="1"/>
  <c r="M1367" i="20" s="1"/>
  <c r="N1367" i="20" s="1"/>
  <c r="M1368" i="20" a="1"/>
  <c r="M1368" i="20" s="1"/>
  <c r="N1368" i="20" s="1"/>
  <c r="M1369" i="20" a="1"/>
  <c r="M1369" i="20" s="1"/>
  <c r="M1370" i="20" a="1"/>
  <c r="M1370" i="20" s="1"/>
  <c r="M1371" i="20" a="1"/>
  <c r="M1371" i="20" s="1"/>
  <c r="N1371" i="20" s="1"/>
  <c r="M1372" i="20" a="1"/>
  <c r="M1372" i="20"/>
  <c r="N1372" i="20" s="1"/>
  <c r="M1373" i="20" a="1"/>
  <c r="M1373" i="20" s="1"/>
  <c r="M1374" i="20" a="1"/>
  <c r="M1374" i="20" s="1"/>
  <c r="M1375" i="20" a="1"/>
  <c r="M1375" i="20"/>
  <c r="N1375" i="20" s="1"/>
  <c r="M1376" i="20" a="1"/>
  <c r="M1376" i="20" s="1"/>
  <c r="N1376" i="20" s="1"/>
  <c r="M1377" i="20" a="1"/>
  <c r="M1377" i="20" s="1"/>
  <c r="M1378" i="20" a="1"/>
  <c r="M1378" i="20" s="1"/>
  <c r="M1379" i="20" a="1"/>
  <c r="M1379" i="20" s="1"/>
  <c r="N1379" i="20" s="1"/>
  <c r="M1380" i="20" a="1"/>
  <c r="M1380" i="20" s="1"/>
  <c r="N1380" i="20" s="1"/>
  <c r="M1381" i="20" a="1"/>
  <c r="M1381" i="20" s="1"/>
  <c r="M1382" i="20" a="1"/>
  <c r="M1382" i="20" s="1"/>
  <c r="M1383" i="20" a="1"/>
  <c r="M1383" i="20" s="1"/>
  <c r="N1383" i="20" s="1"/>
  <c r="M1384" i="20" a="1"/>
  <c r="M1384" i="20" s="1"/>
  <c r="M1385" i="20" a="1"/>
  <c r="M1385" i="20" s="1"/>
  <c r="M1386" i="20" a="1"/>
  <c r="M1386" i="20" s="1"/>
  <c r="N1386" i="20" s="1"/>
  <c r="M1387" i="20" a="1"/>
  <c r="M1387" i="20" s="1"/>
  <c r="N1387" i="20" s="1"/>
  <c r="M1388" i="20" a="1"/>
  <c r="M1388" i="20" s="1"/>
  <c r="N1388" i="20" s="1"/>
  <c r="M1389" i="20" a="1"/>
  <c r="M1389" i="20" s="1"/>
  <c r="N1389" i="20" s="1"/>
  <c r="M1390" i="20" a="1"/>
  <c r="M1390" i="20" s="1"/>
  <c r="N1390" i="20" s="1"/>
  <c r="M1391" i="20" a="1"/>
  <c r="M1391" i="20" s="1"/>
  <c r="M1392" i="20" a="1"/>
  <c r="M1392" i="20" s="1"/>
  <c r="M1393" i="20" a="1"/>
  <c r="M1393" i="20" s="1"/>
  <c r="M1394" i="20" a="1"/>
  <c r="M1394" i="20" s="1"/>
  <c r="M1395" i="20" a="1"/>
  <c r="M1395" i="20" s="1"/>
  <c r="N1395" i="20" s="1"/>
  <c r="M1396" i="20" a="1"/>
  <c r="M1396" i="20" s="1"/>
  <c r="N1396" i="20" s="1"/>
  <c r="M1397" i="20" a="1"/>
  <c r="M1397" i="20" s="1"/>
  <c r="N1397" i="20" s="1"/>
  <c r="M1398" i="20" a="1"/>
  <c r="M1398" i="20" s="1"/>
  <c r="M1399" i="20" a="1"/>
  <c r="M1399" i="20" s="1"/>
  <c r="N1399" i="20" s="1"/>
  <c r="M1400" i="20" a="1"/>
  <c r="M1400" i="20" s="1"/>
  <c r="M1401" i="20" a="1"/>
  <c r="M1401" i="20" s="1"/>
  <c r="M1402" i="20" a="1"/>
  <c r="M1402" i="20" s="1"/>
  <c r="N1402" i="20" s="1"/>
  <c r="M1403" i="20" a="1"/>
  <c r="M1403" i="20" s="1"/>
  <c r="N1403" i="20" s="1"/>
  <c r="M1404" i="20" a="1"/>
  <c r="M1404" i="20" s="1"/>
  <c r="M1405" i="20" a="1"/>
  <c r="M1405" i="20" s="1"/>
  <c r="M1406" i="20" a="1"/>
  <c r="M1406" i="20" s="1"/>
  <c r="M1407" i="20" a="1"/>
  <c r="M1407" i="20"/>
  <c r="N1407" i="20" s="1"/>
  <c r="M1408" i="20" a="1"/>
  <c r="M1408" i="20" s="1"/>
  <c r="M1409" i="20" a="1"/>
  <c r="M1409" i="20" s="1"/>
  <c r="M1410" i="20" a="1"/>
  <c r="M1410" i="20" s="1"/>
  <c r="M1411" i="20" a="1"/>
  <c r="M1411" i="20" s="1"/>
  <c r="N1411" i="20" s="1"/>
  <c r="M1412" i="20" a="1"/>
  <c r="M1412" i="20" s="1"/>
  <c r="M1413" i="20" a="1"/>
  <c r="M1413" i="20" s="1"/>
  <c r="M1414" i="20" a="1"/>
  <c r="M1414" i="20" s="1"/>
  <c r="M1415" i="20" a="1"/>
  <c r="M1415" i="20" s="1"/>
  <c r="N1415" i="20" s="1"/>
  <c r="M1416" i="20" a="1"/>
  <c r="M1416" i="20" s="1"/>
  <c r="M1417" i="20" a="1"/>
  <c r="M1417" i="20" s="1"/>
  <c r="M1418" i="20" a="1"/>
  <c r="M1418" i="20" s="1"/>
  <c r="M1419" i="20" a="1"/>
  <c r="M1419" i="20" s="1"/>
  <c r="N1419" i="20" s="1"/>
  <c r="M1420" i="20" a="1"/>
  <c r="M1420" i="20" s="1"/>
  <c r="M1421" i="20" a="1"/>
  <c r="M1421" i="20" s="1"/>
  <c r="M1422" i="20" a="1"/>
  <c r="M1422" i="20" s="1"/>
  <c r="N1422" i="20" s="1"/>
  <c r="M1423" i="20" a="1"/>
  <c r="M1423" i="20" s="1"/>
  <c r="N1423" i="20" s="1"/>
  <c r="M1424" i="20" a="1"/>
  <c r="M1424" i="20" s="1"/>
  <c r="M1425" i="20" a="1"/>
  <c r="M1425" i="20" s="1"/>
  <c r="M1426" i="20" a="1"/>
  <c r="M1426" i="20" s="1"/>
  <c r="M1427" i="20" a="1"/>
  <c r="M1427" i="20" s="1"/>
  <c r="N1427" i="20" s="1"/>
  <c r="M1428" i="20" a="1"/>
  <c r="M1428" i="20" s="1"/>
  <c r="N1428" i="20" s="1"/>
  <c r="M1429" i="20" a="1"/>
  <c r="M1429" i="20" s="1"/>
  <c r="N1429" i="20" s="1"/>
  <c r="M1430" i="20" a="1"/>
  <c r="M1430" i="20" s="1"/>
  <c r="M1431" i="20" a="1"/>
  <c r="M1431" i="20" s="1"/>
  <c r="N1431" i="20" s="1"/>
  <c r="M1432" i="20" a="1"/>
  <c r="M1432" i="20" s="1"/>
  <c r="M1433" i="20" a="1"/>
  <c r="M1433" i="20" s="1"/>
  <c r="M1434" i="20" a="1"/>
  <c r="M1434" i="20" s="1"/>
  <c r="N1434" i="20" s="1"/>
  <c r="M1435" i="20" a="1"/>
  <c r="M1435" i="20" s="1"/>
  <c r="N1435" i="20" s="1"/>
  <c r="M1436" i="20" a="1"/>
  <c r="M1436" i="20" s="1"/>
  <c r="N1436" i="20" s="1"/>
  <c r="M1437" i="20" a="1"/>
  <c r="M1437" i="20" s="1"/>
  <c r="M1438" i="20" a="1"/>
  <c r="M1438" i="20" s="1"/>
  <c r="M1439" i="20" a="1"/>
  <c r="M1439" i="20" s="1"/>
  <c r="N1439" i="20" s="1"/>
  <c r="M1440" i="20" a="1"/>
  <c r="M1440" i="20" s="1"/>
  <c r="N1440" i="20" s="1"/>
  <c r="M1441" i="20" a="1"/>
  <c r="M1441" i="20" s="1"/>
  <c r="M1442" i="20" a="1"/>
  <c r="M1442" i="20" s="1"/>
  <c r="M1443" i="20" a="1"/>
  <c r="M1443" i="20" s="1"/>
  <c r="N1443" i="20" s="1"/>
  <c r="M1444" i="20" a="1"/>
  <c r="M1444" i="20" s="1"/>
  <c r="N1444" i="20" s="1"/>
  <c r="M1445" i="20" a="1"/>
  <c r="M1445" i="20" s="1"/>
  <c r="M1446" i="20" a="1"/>
  <c r="M1446" i="20" s="1"/>
  <c r="M1447" i="20" a="1"/>
  <c r="M1447" i="20"/>
  <c r="M1448" i="20" a="1"/>
  <c r="M1448" i="20" s="1"/>
  <c r="N1448" i="20" s="1"/>
  <c r="M1449" i="20" a="1"/>
  <c r="M1449" i="20" s="1"/>
  <c r="M1450" i="20" a="1"/>
  <c r="M1450" i="20" s="1"/>
  <c r="N1450" i="20" s="1"/>
  <c r="M1451" i="20" a="1"/>
  <c r="M1451" i="20"/>
  <c r="N1451" i="20" s="1"/>
  <c r="M1452" i="20" a="1"/>
  <c r="M1452" i="20" s="1"/>
  <c r="N1452" i="20" s="1"/>
  <c r="M1453" i="20" a="1"/>
  <c r="M1453" i="20" s="1"/>
  <c r="M1454" i="20" a="1"/>
  <c r="M1454" i="20" s="1"/>
  <c r="M1455" i="20" a="1"/>
  <c r="M1455" i="20" s="1"/>
  <c r="N1455" i="20" s="1"/>
  <c r="M1456" i="20" a="1"/>
  <c r="M1456" i="20" s="1"/>
  <c r="M1457" i="20" a="1"/>
  <c r="M1457" i="20" s="1"/>
  <c r="M1458" i="20" a="1"/>
  <c r="M1458" i="20" s="1"/>
  <c r="M1459" i="20" a="1"/>
  <c r="M1459" i="20" s="1"/>
  <c r="N1459" i="20" s="1"/>
  <c r="M1460" i="20" a="1"/>
  <c r="M1460" i="20" s="1"/>
  <c r="N1460" i="20" s="1"/>
  <c r="M1461" i="20" a="1"/>
  <c r="M1461" i="20" s="1"/>
  <c r="N1461" i="20" s="1"/>
  <c r="M1462" i="20" a="1"/>
  <c r="M1462" i="20" s="1"/>
  <c r="N1462" i="20" s="1"/>
  <c r="M1463" i="20" a="1"/>
  <c r="M1463" i="20" s="1"/>
  <c r="N1463" i="20" s="1"/>
  <c r="M1464" i="20" a="1"/>
  <c r="M1464" i="20" s="1"/>
  <c r="M1465" i="20" a="1"/>
  <c r="M1465" i="20" s="1"/>
  <c r="M1466" i="20" a="1"/>
  <c r="M1466" i="20" s="1"/>
  <c r="M1467" i="20" a="1"/>
  <c r="M1467" i="20"/>
  <c r="N1467" i="20" s="1"/>
  <c r="M1468" i="20" a="1"/>
  <c r="M1468" i="20"/>
  <c r="N1468" i="20" s="1"/>
  <c r="M1469" i="20" a="1"/>
  <c r="M1469" i="20" s="1"/>
  <c r="M1470" i="20" a="1"/>
  <c r="M1470" i="20" s="1"/>
  <c r="M1471" i="20" a="1"/>
  <c r="M1471" i="20" s="1"/>
  <c r="N1471" i="20" s="1"/>
  <c r="M1472" i="20" a="1"/>
  <c r="M1472" i="20" s="1"/>
  <c r="N1472" i="20" s="1"/>
  <c r="M1473" i="20" a="1"/>
  <c r="M1473" i="20" s="1"/>
  <c r="N1473" i="20" s="1"/>
  <c r="M1474" i="20" a="1"/>
  <c r="M1474" i="20" s="1"/>
  <c r="M1475" i="20" a="1"/>
  <c r="M1475" i="20" s="1"/>
  <c r="N1475" i="20" s="1"/>
  <c r="M1476" i="20" a="1"/>
  <c r="M1476" i="20" s="1"/>
  <c r="N1476" i="20" s="1"/>
  <c r="M1477" i="20" a="1"/>
  <c r="M1477" i="20" s="1"/>
  <c r="M1478" i="20" a="1"/>
  <c r="M1478" i="20" s="1"/>
  <c r="M1479" i="20" a="1"/>
  <c r="M1479" i="20" s="1"/>
  <c r="N1479" i="20" s="1"/>
  <c r="M1480" i="20" a="1"/>
  <c r="M1480" i="20" s="1"/>
  <c r="N1480" i="20" s="1"/>
  <c r="M1481" i="20" a="1"/>
  <c r="M1481" i="20" s="1"/>
  <c r="M1482" i="20" a="1"/>
  <c r="M1482" i="20" s="1"/>
  <c r="M1483" i="20" a="1"/>
  <c r="M1483" i="20" s="1"/>
  <c r="N1483" i="20" s="1"/>
  <c r="M1484" i="20" a="1"/>
  <c r="M1484" i="20" s="1"/>
  <c r="N1484" i="20" s="1"/>
  <c r="M1485" i="20" a="1"/>
  <c r="M1485" i="20" s="1"/>
  <c r="M1486" i="20" a="1"/>
  <c r="M1486" i="20" s="1"/>
  <c r="M1487" i="20" a="1"/>
  <c r="M1487" i="20" s="1"/>
  <c r="N1487" i="20" s="1"/>
  <c r="M1488" i="20" a="1"/>
  <c r="M1488" i="20" s="1"/>
  <c r="N1488" i="20" s="1"/>
  <c r="M1489" i="20" a="1"/>
  <c r="M1489" i="20" s="1"/>
  <c r="M1490" i="20" a="1"/>
  <c r="M1490" i="20" s="1"/>
  <c r="M1491" i="20" a="1"/>
  <c r="M1491" i="20" s="1"/>
  <c r="N1491" i="20" s="1"/>
  <c r="M1492" i="20" a="1"/>
  <c r="M1492" i="20" s="1"/>
  <c r="N1492" i="20" s="1"/>
  <c r="M1493" i="20" a="1"/>
  <c r="M1493" i="20" s="1"/>
  <c r="M1494" i="20" a="1"/>
  <c r="M1494" i="20" s="1"/>
  <c r="M1495" i="20" a="1"/>
  <c r="M1495" i="20" s="1"/>
  <c r="N1495" i="20" s="1"/>
  <c r="M1496" i="20" a="1"/>
  <c r="M1496" i="20" s="1"/>
  <c r="N1496" i="20" s="1"/>
  <c r="M1497" i="20" a="1"/>
  <c r="M1497" i="20" s="1"/>
  <c r="M1498" i="20" a="1"/>
  <c r="M1498" i="20" s="1"/>
  <c r="M1499" i="20" a="1"/>
  <c r="M1499" i="20" s="1"/>
  <c r="N1499" i="20" s="1"/>
  <c r="M1500" i="20" a="1"/>
  <c r="M1500" i="20"/>
  <c r="M1501" i="20" a="1"/>
  <c r="M1501" i="20" s="1"/>
  <c r="M1502" i="20" a="1"/>
  <c r="M1502" i="20" s="1"/>
  <c r="M1503" i="20" a="1"/>
  <c r="M1503" i="20" s="1"/>
  <c r="M1504" i="20" a="1"/>
  <c r="M1504" i="20" s="1"/>
  <c r="N1504" i="20" s="1"/>
  <c r="M1505" i="20" a="1"/>
  <c r="M1505" i="20" s="1"/>
  <c r="M1506" i="20" a="1"/>
  <c r="M1506" i="20" s="1"/>
  <c r="M1507" i="20" a="1"/>
  <c r="M1507" i="20" s="1"/>
  <c r="N1507" i="20" s="1"/>
  <c r="M1508" i="20" a="1"/>
  <c r="M1508" i="20" s="1"/>
  <c r="N1508" i="20" s="1"/>
  <c r="M1509" i="20" a="1"/>
  <c r="M1509" i="20" s="1"/>
  <c r="M1510" i="20" a="1"/>
  <c r="M1510" i="20" s="1"/>
  <c r="N1510" i="20" s="1"/>
  <c r="M1511" i="20" a="1"/>
  <c r="M1511" i="20"/>
  <c r="M1512" i="20" a="1"/>
  <c r="M1512" i="20" s="1"/>
  <c r="M1513" i="20" a="1"/>
  <c r="M1513" i="20" s="1"/>
  <c r="M1514" i="20" a="1"/>
  <c r="M1514" i="20" s="1"/>
  <c r="M1515" i="20" a="1"/>
  <c r="M1515" i="20" s="1"/>
  <c r="N1515" i="20" s="1"/>
  <c r="M1516" i="20" a="1"/>
  <c r="M1516" i="20" s="1"/>
  <c r="N1516" i="20" s="1"/>
  <c r="M1517" i="20" a="1"/>
  <c r="M1517" i="20" s="1"/>
  <c r="M1518" i="20" a="1"/>
  <c r="M1518" i="20" s="1"/>
  <c r="N1518" i="20" s="1"/>
  <c r="M1519" i="20" a="1"/>
  <c r="M1519" i="20" s="1"/>
  <c r="M1520" i="20" a="1"/>
  <c r="M1520" i="20" s="1"/>
  <c r="M1521" i="20" a="1"/>
  <c r="M1521" i="20" s="1"/>
  <c r="M1522" i="20" a="1"/>
  <c r="M1522" i="20" s="1"/>
  <c r="M1523" i="20" a="1"/>
  <c r="M1523" i="20" s="1"/>
  <c r="N1523" i="20" s="1"/>
  <c r="M1524" i="20" a="1"/>
  <c r="M1524" i="20" s="1"/>
  <c r="N1524" i="20" s="1"/>
  <c r="M1525" i="20" a="1"/>
  <c r="M1525" i="20" s="1"/>
  <c r="M1526" i="20" a="1"/>
  <c r="M1526" i="20" s="1"/>
  <c r="M1527" i="20" a="1"/>
  <c r="M1527" i="20" s="1"/>
  <c r="N1527" i="20" s="1"/>
  <c r="M1528" i="20" a="1"/>
  <c r="M1528" i="20" s="1"/>
  <c r="M1529" i="20" a="1"/>
  <c r="M1529" i="20" s="1"/>
  <c r="N1529" i="20" s="1"/>
  <c r="M1530" i="20" a="1"/>
  <c r="M1530" i="20" s="1"/>
  <c r="M1531" i="20" a="1"/>
  <c r="M1531" i="20"/>
  <c r="N1531" i="20" s="1"/>
  <c r="M1532" i="20" a="1"/>
  <c r="M1532" i="20" s="1"/>
  <c r="M1533" i="20" a="1"/>
  <c r="M1533" i="20" s="1"/>
  <c r="M1534" i="20" a="1"/>
  <c r="M1534" i="20" s="1"/>
  <c r="N1534" i="20" s="1"/>
  <c r="M1535" i="20" a="1"/>
  <c r="M1535" i="20" s="1"/>
  <c r="N1535" i="20" s="1"/>
  <c r="M1536" i="20" a="1"/>
  <c r="M1536" i="20" s="1"/>
  <c r="M1537" i="20" a="1"/>
  <c r="M1537" i="20" s="1"/>
  <c r="M1538" i="20" a="1"/>
  <c r="M1538" i="20" s="1"/>
  <c r="M1539" i="20" a="1"/>
  <c r="M1539" i="20" s="1"/>
  <c r="N1539" i="20" s="1"/>
  <c r="M1540" i="20" a="1"/>
  <c r="M1540" i="20"/>
  <c r="N1540" i="20" s="1"/>
  <c r="M1541" i="20" a="1"/>
  <c r="M1541" i="20" s="1"/>
  <c r="M1542" i="20" a="1"/>
  <c r="M1542" i="20" s="1"/>
  <c r="M1543" i="20" a="1"/>
  <c r="M1543" i="20" s="1"/>
  <c r="N1543" i="20" s="1"/>
  <c r="M1544" i="20" a="1"/>
  <c r="M1544" i="20" s="1"/>
  <c r="M1545" i="20" a="1"/>
  <c r="M1545" i="20" s="1"/>
  <c r="M1546" i="20" a="1"/>
  <c r="M1546" i="20" s="1"/>
  <c r="M1547" i="20" a="1"/>
  <c r="M1547" i="20" s="1"/>
  <c r="N1547" i="20" s="1"/>
  <c r="M1548" i="20" a="1"/>
  <c r="M1548" i="20"/>
  <c r="N1548" i="20" s="1"/>
  <c r="M1549" i="20" a="1"/>
  <c r="M1549" i="20" s="1"/>
  <c r="M1550" i="20" a="1"/>
  <c r="M1550" i="20" s="1"/>
  <c r="M1551" i="20" a="1"/>
  <c r="M1551" i="20" s="1"/>
  <c r="N1551" i="20" s="1"/>
  <c r="M1552" i="20" a="1"/>
  <c r="M1552" i="20" s="1"/>
  <c r="N1552" i="20" s="1"/>
  <c r="M1553" i="20" a="1"/>
  <c r="M1553" i="20" s="1"/>
  <c r="M1554" i="20" a="1"/>
  <c r="M1554" i="20" s="1"/>
  <c r="M1555" i="20" a="1"/>
  <c r="M1555" i="20" s="1"/>
  <c r="N1555" i="20" s="1"/>
  <c r="M1556" i="20" a="1"/>
  <c r="M1556" i="20" s="1"/>
  <c r="N1556" i="20" s="1"/>
  <c r="M1557" i="20" a="1"/>
  <c r="M1557" i="20" s="1"/>
  <c r="M1558" i="20" a="1"/>
  <c r="M1558" i="20" s="1"/>
  <c r="M1559" i="20" a="1"/>
  <c r="M1559" i="20" s="1"/>
  <c r="N1559" i="20" s="1"/>
  <c r="M1560" i="20" a="1"/>
  <c r="M1560" i="20" s="1"/>
  <c r="M1561" i="20" a="1"/>
  <c r="M1561" i="20" s="1"/>
  <c r="M1562" i="20" a="1"/>
  <c r="M1562" i="20" s="1"/>
  <c r="M1563" i="20" a="1"/>
  <c r="M1563" i="20" s="1"/>
  <c r="N1563" i="20" s="1"/>
  <c r="M1564" i="20" a="1"/>
  <c r="M1564" i="20" s="1"/>
  <c r="N1564" i="20" s="1"/>
  <c r="M1565" i="20" a="1"/>
  <c r="M1565" i="20" s="1"/>
  <c r="M1566" i="20" a="1"/>
  <c r="M1566" i="20" s="1"/>
  <c r="M1567" i="20" a="1"/>
  <c r="M1567" i="20" s="1"/>
  <c r="M1568" i="20" a="1"/>
  <c r="M1568" i="20" s="1"/>
  <c r="N1568" i="20" s="1"/>
  <c r="M1569" i="20" a="1"/>
  <c r="M1569" i="20" s="1"/>
  <c r="M1570" i="20" a="1"/>
  <c r="M1570" i="20" s="1"/>
  <c r="M1571" i="20" a="1"/>
  <c r="M1571" i="20" s="1"/>
  <c r="N1571" i="20" s="1"/>
  <c r="M1572" i="20" a="1"/>
  <c r="M1572" i="20" s="1"/>
  <c r="N1572" i="20" s="1"/>
  <c r="M1573" i="20" a="1"/>
  <c r="M1573" i="20" s="1"/>
  <c r="M1574" i="20" a="1"/>
  <c r="M1574" i="20" s="1"/>
  <c r="M1575" i="20" a="1"/>
  <c r="M1575" i="20" s="1"/>
  <c r="M1576" i="20" a="1"/>
  <c r="M1576" i="20" s="1"/>
  <c r="M1577" i="20" a="1"/>
  <c r="M1577" i="20" s="1"/>
  <c r="M1578" i="20" a="1"/>
  <c r="M1578" i="20" s="1"/>
  <c r="M1579" i="20" a="1"/>
  <c r="M1579" i="20" s="1"/>
  <c r="N1579" i="20" s="1"/>
  <c r="M1580" i="20" a="1"/>
  <c r="M1580" i="20" s="1"/>
  <c r="N1580" i="20" s="1"/>
  <c r="M1581" i="20" a="1"/>
  <c r="M1581" i="20" s="1"/>
  <c r="M1582" i="20" a="1"/>
  <c r="M1582" i="20" s="1"/>
  <c r="M1583" i="20" a="1"/>
  <c r="M1583" i="20"/>
  <c r="N1583" i="20" s="1"/>
  <c r="M1584" i="20" a="1"/>
  <c r="M1584" i="20" s="1"/>
  <c r="N1584" i="20" s="1"/>
  <c r="M1585" i="20" a="1"/>
  <c r="M1585" i="20" s="1"/>
  <c r="M1586" i="20" a="1"/>
  <c r="M1586" i="20" s="1"/>
  <c r="M1587" i="20" a="1"/>
  <c r="M1587" i="20" s="1"/>
  <c r="N1587" i="20" s="1"/>
  <c r="M1588" i="20" a="1"/>
  <c r="M1588" i="20"/>
  <c r="M1589" i="20" a="1"/>
  <c r="M1589" i="20" s="1"/>
  <c r="N1589" i="20" s="1"/>
  <c r="M1590" i="20" a="1"/>
  <c r="M1590" i="20" s="1"/>
  <c r="M1591" i="20" a="1"/>
  <c r="M1591" i="20" s="1"/>
  <c r="N1591" i="20" s="1"/>
  <c r="M1592" i="20" a="1"/>
  <c r="M1592" i="20" s="1"/>
  <c r="M1593" i="20" a="1"/>
  <c r="M1593" i="20" s="1"/>
  <c r="N1593" i="20" s="1"/>
  <c r="M1594" i="20" a="1"/>
  <c r="M1594" i="20" s="1"/>
  <c r="M1595" i="20" a="1"/>
  <c r="M1595" i="20"/>
  <c r="N1595" i="20" s="1"/>
  <c r="M1596" i="20" a="1"/>
  <c r="M1596" i="20" s="1"/>
  <c r="N1596" i="20" s="1"/>
  <c r="M1597" i="20" a="1"/>
  <c r="M1597" i="20" s="1"/>
  <c r="M1598" i="20" a="1"/>
  <c r="M1598" i="20" s="1"/>
  <c r="M1599" i="20" a="1"/>
  <c r="M1599" i="20" s="1"/>
  <c r="N1599" i="20" s="1"/>
  <c r="M1600" i="20" a="1"/>
  <c r="M1600" i="20" s="1"/>
  <c r="M1601" i="20" a="1"/>
  <c r="M1601" i="20" s="1"/>
  <c r="M1602" i="20" a="1"/>
  <c r="M1602" i="20" s="1"/>
  <c r="M1603" i="20" a="1"/>
  <c r="M1603" i="20" s="1"/>
  <c r="N1603" i="20" s="1"/>
  <c r="M1604" i="20" a="1"/>
  <c r="M1604" i="20" s="1"/>
  <c r="N1604" i="20" s="1"/>
  <c r="M1605" i="20" a="1"/>
  <c r="M1605" i="20" s="1"/>
  <c r="M1606" i="20" a="1"/>
  <c r="M1606" i="20" s="1"/>
  <c r="M1607" i="20" a="1"/>
  <c r="M1607" i="20" s="1"/>
  <c r="N1607" i="20" s="1"/>
  <c r="M1608" i="20" a="1"/>
  <c r="M1608" i="20" s="1"/>
  <c r="M1609" i="20" a="1"/>
  <c r="M1609" i="20" s="1"/>
  <c r="M1610" i="20" a="1"/>
  <c r="M1610" i="20" s="1"/>
  <c r="M1611" i="20" a="1"/>
  <c r="M1611" i="20" s="1"/>
  <c r="N1611" i="20" s="1"/>
  <c r="M1612" i="20" a="1"/>
  <c r="M1612" i="20"/>
  <c r="M1613" i="20" a="1"/>
  <c r="M1613" i="20" s="1"/>
  <c r="M1614" i="20" a="1"/>
  <c r="M1614" i="20" s="1"/>
  <c r="M1615" i="20" a="1"/>
  <c r="M1615" i="20" s="1"/>
  <c r="N1615" i="20" s="1"/>
  <c r="M1616" i="20" a="1"/>
  <c r="M1616" i="20" s="1"/>
  <c r="N1616" i="20" s="1"/>
  <c r="M1617" i="20" a="1"/>
  <c r="M1617" i="20" s="1"/>
  <c r="M1618" i="20" a="1"/>
  <c r="M1618" i="20" s="1"/>
  <c r="N1618" i="20" s="1"/>
  <c r="M1619" i="20" a="1"/>
  <c r="M1619" i="20" s="1"/>
  <c r="N1619" i="20" s="1"/>
  <c r="M1620" i="20" a="1"/>
  <c r="M1620" i="20" s="1"/>
  <c r="N1620" i="20" s="1"/>
  <c r="M1621" i="20" a="1"/>
  <c r="M1621" i="20" s="1"/>
  <c r="M1622" i="20" a="1"/>
  <c r="M1622" i="20" s="1"/>
  <c r="M1623" i="20" a="1"/>
  <c r="M1623" i="20" s="1"/>
  <c r="N1623" i="20" s="1"/>
  <c r="M1624" i="20" a="1"/>
  <c r="M1624" i="20" s="1"/>
  <c r="M1625" i="20" a="1"/>
  <c r="M1625" i="20" s="1"/>
  <c r="M1626" i="20" a="1"/>
  <c r="M1626" i="20" s="1"/>
  <c r="M1627" i="20" a="1"/>
  <c r="M1627" i="20" s="1"/>
  <c r="N1627" i="20" s="1"/>
  <c r="M1628" i="20" a="1"/>
  <c r="M1628" i="20" s="1"/>
  <c r="N1628" i="20" s="1"/>
  <c r="M1629" i="20" a="1"/>
  <c r="M1629" i="20" s="1"/>
  <c r="M1630" i="20" a="1"/>
  <c r="M1630" i="20" s="1"/>
  <c r="M1631" i="20" a="1"/>
  <c r="M1631" i="20" s="1"/>
  <c r="M1632" i="20" a="1"/>
  <c r="M1632" i="20" s="1"/>
  <c r="N1632" i="20" s="1"/>
  <c r="M1633" i="20" a="1"/>
  <c r="M1633" i="20" s="1"/>
  <c r="M1634" i="20" a="1"/>
  <c r="M1634" i="20" s="1"/>
  <c r="M1635" i="20" a="1"/>
  <c r="M1635" i="20" s="1"/>
  <c r="N1635" i="20" s="1"/>
  <c r="M1636" i="20" a="1"/>
  <c r="M1636" i="20" s="1"/>
  <c r="N1636" i="20" s="1"/>
  <c r="M1637" i="20" a="1"/>
  <c r="M1637" i="20" s="1"/>
  <c r="M1638" i="20" a="1"/>
  <c r="M1638" i="20" s="1"/>
  <c r="M1639" i="20" a="1"/>
  <c r="M1639" i="20"/>
  <c r="N1639" i="20" s="1"/>
  <c r="M1640" i="20" a="1"/>
  <c r="M1640" i="20" s="1"/>
  <c r="M1641" i="20" a="1"/>
  <c r="M1641" i="20" s="1"/>
  <c r="M1642" i="20" a="1"/>
  <c r="M1642" i="20" s="1"/>
  <c r="M1643" i="20" a="1"/>
  <c r="M1643" i="20"/>
  <c r="N1643" i="20" s="1"/>
  <c r="M1644" i="20" a="1"/>
  <c r="M1644" i="20" s="1"/>
  <c r="N1644" i="20" s="1"/>
  <c r="M1645" i="20" a="1"/>
  <c r="M1645" i="20" s="1"/>
  <c r="M1646" i="20" a="1"/>
  <c r="M1646" i="20" s="1"/>
  <c r="N1646" i="20" s="1"/>
  <c r="M1647" i="20" a="1"/>
  <c r="M1647" i="20"/>
  <c r="M1648" i="20" a="1"/>
  <c r="M1648" i="20" s="1"/>
  <c r="M1649" i="20" a="1"/>
  <c r="M1649" i="20" s="1"/>
  <c r="N1649" i="20" s="1"/>
  <c r="M1650" i="20" a="1"/>
  <c r="M1650" i="20" s="1"/>
  <c r="M1651" i="20" a="1"/>
  <c r="M1651" i="20" s="1"/>
  <c r="N1651" i="20" s="1"/>
  <c r="M1652" i="20" a="1"/>
  <c r="M1652" i="20" s="1"/>
  <c r="M1653" i="20" a="1"/>
  <c r="M1653" i="20" s="1"/>
  <c r="M1654" i="20" a="1"/>
  <c r="M1654" i="20" s="1"/>
  <c r="M1655" i="20" a="1"/>
  <c r="M1655" i="20" s="1"/>
  <c r="N1655" i="20" s="1"/>
  <c r="M1656" i="20" a="1"/>
  <c r="M1656" i="20" s="1"/>
  <c r="M1657" i="20" a="1"/>
  <c r="M1657" i="20" s="1"/>
  <c r="M1658" i="20" a="1"/>
  <c r="M1658" i="20" s="1"/>
  <c r="M1659" i="20" a="1"/>
  <c r="M1659" i="20" s="1"/>
  <c r="N1659" i="20" s="1"/>
  <c r="M1660" i="20" a="1"/>
  <c r="M1660" i="20" s="1"/>
  <c r="M1661" i="20" a="1"/>
  <c r="M1661" i="20" s="1"/>
  <c r="M1662" i="20" a="1"/>
  <c r="M1662" i="20" s="1"/>
  <c r="N1662" i="20" s="1"/>
  <c r="M1663" i="20" a="1"/>
  <c r="M1663" i="20" s="1"/>
  <c r="N1663" i="20" s="1"/>
  <c r="M1664" i="20" a="1"/>
  <c r="M1664" i="20"/>
  <c r="M1665" i="20" a="1"/>
  <c r="M1665" i="20" s="1"/>
  <c r="M1666" i="20" a="1"/>
  <c r="M1666" i="20" s="1"/>
  <c r="M1667" i="20" a="1"/>
  <c r="M1667" i="20" s="1"/>
  <c r="N1667" i="20" s="1"/>
  <c r="M1668" i="20" a="1"/>
  <c r="M1668" i="20"/>
  <c r="M1669" i="20" a="1"/>
  <c r="M1669" i="20" s="1"/>
  <c r="M1670" i="20" a="1"/>
  <c r="M1670" i="20" s="1"/>
  <c r="M1671" i="20" a="1"/>
  <c r="M1671" i="20" s="1"/>
  <c r="N1671" i="20" s="1"/>
  <c r="M1672" i="20" a="1"/>
  <c r="M1672" i="20" s="1"/>
  <c r="M1673" i="20" a="1"/>
  <c r="M1673" i="20" s="1"/>
  <c r="M1674" i="20" a="1"/>
  <c r="M1674" i="20" s="1"/>
  <c r="M1675" i="20" a="1"/>
  <c r="M1675" i="20" s="1"/>
  <c r="N1675" i="20" s="1"/>
  <c r="M1676" i="20" a="1"/>
  <c r="M1676" i="20" s="1"/>
  <c r="M1677" i="20" a="1"/>
  <c r="M1677" i="20" s="1"/>
  <c r="M1678" i="20" a="1"/>
  <c r="M1678" i="20" s="1"/>
  <c r="M1679" i="20" a="1"/>
  <c r="M1679" i="20" s="1"/>
  <c r="N1679" i="20" s="1"/>
  <c r="M1680" i="20" a="1"/>
  <c r="M1680" i="20" s="1"/>
  <c r="N1680" i="20" s="1"/>
  <c r="M1681" i="20" a="1"/>
  <c r="M1681" i="20" s="1"/>
  <c r="M1682" i="20" a="1"/>
  <c r="M1682" i="20" s="1"/>
  <c r="M1683" i="20" a="1"/>
  <c r="M1683" i="20" s="1"/>
  <c r="N1683" i="20" s="1"/>
  <c r="M1684" i="20" a="1"/>
  <c r="M1684" i="20" s="1"/>
  <c r="N1684" i="20" s="1"/>
  <c r="M1685" i="20" a="1"/>
  <c r="M1685" i="20" s="1"/>
  <c r="N1685" i="20" s="1"/>
  <c r="M1686" i="20" a="1"/>
  <c r="M1686" i="20" s="1"/>
  <c r="N1686" i="20" s="1"/>
  <c r="M1687" i="20" a="1"/>
  <c r="M1687" i="20"/>
  <c r="M1688" i="20" a="1"/>
  <c r="M1688" i="20" s="1"/>
  <c r="M1689" i="20" a="1"/>
  <c r="M1689" i="20" s="1"/>
  <c r="M1690" i="20" a="1"/>
  <c r="M1690" i="20" s="1"/>
  <c r="M1691" i="20" a="1"/>
  <c r="M1691" i="20" s="1"/>
  <c r="N1691" i="20" s="1"/>
  <c r="M1692" i="20" a="1"/>
  <c r="M1692" i="20" s="1"/>
  <c r="N1692" i="20" s="1"/>
  <c r="M1693" i="20" a="1"/>
  <c r="M1693" i="20" s="1"/>
  <c r="M1694" i="20" a="1"/>
  <c r="M1694" i="20" s="1"/>
  <c r="M1695" i="20" a="1"/>
  <c r="M1695" i="20" s="1"/>
  <c r="M1696" i="20" a="1"/>
  <c r="M1696" i="20" s="1"/>
  <c r="N1696" i="20" s="1"/>
  <c r="M1697" i="20" a="1"/>
  <c r="M1697" i="20" s="1"/>
  <c r="N1697" i="20" s="1"/>
  <c r="M1698" i="20" a="1"/>
  <c r="M1698" i="20" s="1"/>
  <c r="M1699" i="20" a="1"/>
  <c r="M1699" i="20" s="1"/>
  <c r="N1699" i="20" s="1"/>
  <c r="M1700" i="20" a="1"/>
  <c r="M1700" i="20" s="1"/>
  <c r="N1700" i="20" s="1"/>
  <c r="M1701" i="20" a="1"/>
  <c r="M1701" i="20" s="1"/>
  <c r="M1702" i="20" a="1"/>
  <c r="M1702" i="20" s="1"/>
  <c r="M1703" i="20" a="1"/>
  <c r="M1703" i="20" s="1"/>
  <c r="M1704" i="20" a="1"/>
  <c r="M1704" i="20" s="1"/>
  <c r="M1705" i="20" a="1"/>
  <c r="M1705" i="20" s="1"/>
  <c r="N1705" i="20" s="1"/>
  <c r="M1706" i="20" a="1"/>
  <c r="M1706" i="20" s="1"/>
  <c r="N1706" i="20" s="1"/>
  <c r="M1707" i="20" a="1"/>
  <c r="M1707" i="20" s="1"/>
  <c r="N1707" i="20" s="1"/>
  <c r="M1708" i="20" a="1"/>
  <c r="M1708" i="20" s="1"/>
  <c r="N1708" i="20" s="1"/>
  <c r="M1709" i="20" a="1"/>
  <c r="M1709" i="20" s="1"/>
  <c r="M1710" i="20" a="1"/>
  <c r="M1710" i="20" s="1"/>
  <c r="M1711" i="20" a="1"/>
  <c r="M1711" i="20" s="1"/>
  <c r="M1712" i="20" a="1"/>
  <c r="M1712" i="20" s="1"/>
  <c r="N1712" i="20" s="1"/>
  <c r="M1713" i="20" a="1"/>
  <c r="M1713" i="20" s="1"/>
  <c r="M1714" i="20" a="1"/>
  <c r="M1714" i="20" s="1"/>
  <c r="M1715" i="20" a="1"/>
  <c r="M1715" i="20" s="1"/>
  <c r="N1715" i="20" s="1"/>
  <c r="M1716" i="20" a="1"/>
  <c r="M1716" i="20"/>
  <c r="M1717" i="20" a="1"/>
  <c r="M1717" i="20" s="1"/>
  <c r="M1718" i="20" a="1"/>
  <c r="M1718" i="20" s="1"/>
  <c r="N1718" i="20" s="1"/>
  <c r="M1719" i="20" a="1"/>
  <c r="M1719" i="20" s="1"/>
  <c r="N1719" i="20" s="1"/>
  <c r="M1720" i="20" a="1"/>
  <c r="M1720" i="20" s="1"/>
  <c r="M1721" i="20" a="1"/>
  <c r="M1721" i="20" s="1"/>
  <c r="M1722" i="20" a="1"/>
  <c r="M1722" i="20" s="1"/>
  <c r="M1723" i="20" a="1"/>
  <c r="M1723" i="20"/>
  <c r="N1723" i="20" s="1"/>
  <c r="M1724" i="20" a="1"/>
  <c r="M1724" i="20"/>
  <c r="M1725" i="20" a="1"/>
  <c r="M1725" i="20" s="1"/>
  <c r="M1726" i="20" a="1"/>
  <c r="M1726" i="20" s="1"/>
  <c r="M1727" i="20" a="1"/>
  <c r="M1727" i="20" s="1"/>
  <c r="N1727" i="20" s="1"/>
  <c r="M1728" i="20" a="1"/>
  <c r="M1728" i="20" s="1"/>
  <c r="N1728" i="20" s="1"/>
  <c r="M1729" i="20" a="1"/>
  <c r="M1729" i="20" s="1"/>
  <c r="M1730" i="20" a="1"/>
  <c r="M1730" i="20" s="1"/>
  <c r="M1731" i="20" a="1"/>
  <c r="M1731" i="20" s="1"/>
  <c r="N1731" i="20" s="1"/>
  <c r="M1732" i="20" a="1"/>
  <c r="M1732" i="20" s="1"/>
  <c r="M1733" i="20" a="1"/>
  <c r="M1733" i="20" s="1"/>
  <c r="N1733" i="20" s="1"/>
  <c r="M1734" i="20" a="1"/>
  <c r="M1734" i="20" s="1"/>
  <c r="M1735" i="20" a="1"/>
  <c r="M1735" i="20" s="1"/>
  <c r="N1735" i="20" s="1"/>
  <c r="M1736" i="20" a="1"/>
  <c r="M1736" i="20" s="1"/>
  <c r="M1737" i="20" a="1"/>
  <c r="M1737" i="20" s="1"/>
  <c r="M1738" i="20" a="1"/>
  <c r="M1738" i="20" s="1"/>
  <c r="M1739" i="20" a="1"/>
  <c r="M1739" i="20" s="1"/>
  <c r="N1739" i="20" s="1"/>
  <c r="M1740" i="20" a="1"/>
  <c r="M1740" i="20"/>
  <c r="N1740" i="20" s="1"/>
  <c r="M1741" i="20" a="1"/>
  <c r="M1741" i="20" s="1"/>
  <c r="M1742" i="20" a="1"/>
  <c r="M1742" i="20" s="1"/>
  <c r="M1743" i="20" a="1"/>
  <c r="M1743" i="20" s="1"/>
  <c r="N1743" i="20" s="1"/>
  <c r="M1744" i="20" a="1"/>
  <c r="M1744" i="20" s="1"/>
  <c r="N1744" i="20" s="1"/>
  <c r="M1745" i="20" a="1"/>
  <c r="M1745" i="20" s="1"/>
  <c r="M1746" i="20" a="1"/>
  <c r="M1746" i="20" s="1"/>
  <c r="M1747" i="20" a="1"/>
  <c r="M1747" i="20" s="1"/>
  <c r="N1747" i="20" s="1"/>
  <c r="M1748" i="20" a="1"/>
  <c r="M1748" i="20" s="1"/>
  <c r="N1748" i="20" s="1"/>
  <c r="M1749" i="20" a="1"/>
  <c r="M1749" i="20" s="1"/>
  <c r="M1750" i="20" a="1"/>
  <c r="M1750" i="20" s="1"/>
  <c r="M1751" i="20" a="1"/>
  <c r="M1751" i="20" s="1"/>
  <c r="N1751" i="20" s="1"/>
  <c r="M1752" i="20" a="1"/>
  <c r="M1752" i="20" s="1"/>
  <c r="M1753" i="20" a="1"/>
  <c r="M1753" i="20" s="1"/>
  <c r="M1754" i="20" a="1"/>
  <c r="M1754" i="20" s="1"/>
  <c r="M1755" i="20" a="1"/>
  <c r="M1755" i="20" s="1"/>
  <c r="N1755" i="20" s="1"/>
  <c r="M1756" i="20" a="1"/>
  <c r="M1756" i="20" s="1"/>
  <c r="N1756" i="20" s="1"/>
  <c r="M1757" i="20" a="1"/>
  <c r="M1757" i="20" s="1"/>
  <c r="M1758" i="20" a="1"/>
  <c r="M1758" i="20" s="1"/>
  <c r="M1759" i="20" a="1"/>
  <c r="M1759" i="20" s="1"/>
  <c r="M1760" i="20" a="1"/>
  <c r="M1760" i="20" s="1"/>
  <c r="N1760" i="20" s="1"/>
  <c r="M1761" i="20" a="1"/>
  <c r="M1761" i="20" s="1"/>
  <c r="M1762" i="20" a="1"/>
  <c r="M1762" i="20" s="1"/>
  <c r="N1762" i="20" s="1"/>
  <c r="M1763" i="20" a="1"/>
  <c r="M1763" i="20" s="1"/>
  <c r="N1763" i="20" s="1"/>
  <c r="M1764" i="20" a="1"/>
  <c r="M1764" i="20" s="1"/>
  <c r="N1764" i="20" s="1"/>
  <c r="M1765" i="20" a="1"/>
  <c r="M1765" i="20" s="1"/>
  <c r="N1765" i="20" s="1"/>
  <c r="M1766" i="20" a="1"/>
  <c r="M1766" i="20" s="1"/>
  <c r="M1767" i="20" a="1"/>
  <c r="M1767" i="20" s="1"/>
  <c r="M1768" i="20" a="1"/>
  <c r="M1768" i="20" s="1"/>
  <c r="M1769" i="20" a="1"/>
  <c r="M1769" i="20" s="1"/>
  <c r="M1770" i="20" a="1"/>
  <c r="M1770" i="20" s="1"/>
  <c r="M1771" i="20" a="1"/>
  <c r="M1771" i="20"/>
  <c r="N1771" i="20" s="1"/>
  <c r="M1772" i="20" a="1"/>
  <c r="M1772" i="20" s="1"/>
  <c r="N1772" i="20" s="1"/>
  <c r="M1773" i="20" a="1"/>
  <c r="M1773" i="20" s="1"/>
  <c r="M1774" i="20" a="1"/>
  <c r="M1774" i="20" s="1"/>
  <c r="M1775" i="20" a="1"/>
  <c r="M1775" i="20"/>
  <c r="N1775" i="20" s="1"/>
  <c r="M1776" i="20" a="1"/>
  <c r="M1776" i="20" s="1"/>
  <c r="M1777" i="20" a="1"/>
  <c r="M1777" i="20" s="1"/>
  <c r="M1778" i="20" a="1"/>
  <c r="M1778" i="20" s="1"/>
  <c r="N1778" i="20" s="1"/>
  <c r="M1779" i="20" a="1"/>
  <c r="M1779" i="20" s="1"/>
  <c r="N1779" i="20" s="1"/>
  <c r="M1780" i="20" a="1"/>
  <c r="M1780" i="20" s="1"/>
  <c r="M1781" i="20" a="1"/>
  <c r="M1781" i="20" s="1"/>
  <c r="M1782" i="20" a="1"/>
  <c r="M1782" i="20" s="1"/>
  <c r="M1783" i="20" a="1"/>
  <c r="M1783" i="20" s="1"/>
  <c r="N1783" i="20" s="1"/>
  <c r="M1784" i="20" a="1"/>
  <c r="M1784" i="20" s="1"/>
  <c r="M1785" i="20" a="1"/>
  <c r="M1785" i="20" s="1"/>
  <c r="N1785" i="20" s="1"/>
  <c r="M1786" i="20" a="1"/>
  <c r="M1786" i="20" s="1"/>
  <c r="M1787" i="20" a="1"/>
  <c r="M1787" i="20" s="1"/>
  <c r="N1787" i="20" s="1"/>
  <c r="M1788" i="20" a="1"/>
  <c r="M1788" i="20" s="1"/>
  <c r="M1789" i="20" a="1"/>
  <c r="M1789" i="20" s="1"/>
  <c r="M1790" i="20" a="1"/>
  <c r="M1790" i="20" s="1"/>
  <c r="M1791" i="20" a="1"/>
  <c r="M1791" i="20" s="1"/>
  <c r="N1791" i="20" s="1"/>
  <c r="M1792" i="20" a="1"/>
  <c r="M1792" i="20"/>
  <c r="M1793" i="20" a="1"/>
  <c r="M1793" i="20" s="1"/>
  <c r="M1794" i="20" a="1"/>
  <c r="M1794" i="20" s="1"/>
  <c r="M1795" i="20" a="1"/>
  <c r="M1795" i="20" s="1"/>
  <c r="N1795" i="20" s="1"/>
  <c r="M1796" i="20" a="1"/>
  <c r="M1796" i="20"/>
  <c r="N1796" i="20" s="1"/>
  <c r="M1797" i="20" a="1"/>
  <c r="M1797" i="20" s="1"/>
  <c r="M1798" i="20" a="1"/>
  <c r="M1798" i="20" s="1"/>
  <c r="M1799" i="20" a="1"/>
  <c r="M1799" i="20" s="1"/>
  <c r="N1799" i="20" s="1"/>
  <c r="M1800" i="20" a="1"/>
  <c r="M1800" i="20" s="1"/>
  <c r="M1801" i="20" a="1"/>
  <c r="M1801" i="20" s="1"/>
  <c r="M1802" i="20" a="1"/>
  <c r="M1802" i="20" s="1"/>
  <c r="M1803" i="20" a="1"/>
  <c r="M1803" i="20" s="1"/>
  <c r="N1803" i="20" s="1"/>
  <c r="M1804" i="20" a="1"/>
  <c r="M1804" i="20" s="1"/>
  <c r="N1804" i="20" s="1"/>
  <c r="M1805" i="20" a="1"/>
  <c r="M1805" i="20" s="1"/>
  <c r="M1806" i="20" a="1"/>
  <c r="M1806" i="20" s="1"/>
  <c r="N1806" i="20" s="1"/>
  <c r="M1807" i="20" a="1"/>
  <c r="M1807" i="20" s="1"/>
  <c r="N1807" i="20" s="1"/>
  <c r="M1808" i="20" a="1"/>
  <c r="M1808" i="20" s="1"/>
  <c r="N1808" i="20" s="1"/>
  <c r="M1809" i="20" a="1"/>
  <c r="M1809" i="20" s="1"/>
  <c r="M1810" i="20" a="1"/>
  <c r="M1810" i="20" s="1"/>
  <c r="M1811" i="20" a="1"/>
  <c r="M1811" i="20" s="1"/>
  <c r="N1811" i="20" s="1"/>
  <c r="M1812" i="20" a="1"/>
  <c r="M1812" i="20" s="1"/>
  <c r="N1812" i="20" s="1"/>
  <c r="M1813" i="20" a="1"/>
  <c r="M1813" i="20" s="1"/>
  <c r="M1814" i="20" a="1"/>
  <c r="M1814" i="20" s="1"/>
  <c r="M1815" i="20" a="1"/>
  <c r="M1815" i="20"/>
  <c r="M1816" i="20" a="1"/>
  <c r="M1816" i="20" s="1"/>
  <c r="M1817" i="20" a="1"/>
  <c r="M1817" i="20" s="1"/>
  <c r="M1818" i="20" a="1"/>
  <c r="M1818" i="20" s="1"/>
  <c r="N1818" i="20" s="1"/>
  <c r="M1819" i="20" a="1"/>
  <c r="M1819" i="20" s="1"/>
  <c r="N1819" i="20" s="1"/>
  <c r="M1820" i="20" a="1"/>
  <c r="M1820" i="20" s="1"/>
  <c r="N1820" i="20" s="1"/>
  <c r="M1821" i="20" a="1"/>
  <c r="M1821" i="20" s="1"/>
  <c r="M1822" i="20" a="1"/>
  <c r="M1822" i="20" s="1"/>
  <c r="M1823" i="20" a="1"/>
  <c r="M1823" i="20" s="1"/>
  <c r="M1824" i="20" a="1"/>
  <c r="M1824" i="20" s="1"/>
  <c r="N1824" i="20" s="1"/>
  <c r="M1825" i="20" a="1"/>
  <c r="M1825" i="20" s="1"/>
  <c r="M1826" i="20" a="1"/>
  <c r="M1826" i="20" s="1"/>
  <c r="M1827" i="20" a="1"/>
  <c r="M1827" i="20" s="1"/>
  <c r="N1827" i="20" s="1"/>
  <c r="M1828" i="20" a="1"/>
  <c r="M1828" i="20" s="1"/>
  <c r="N1828" i="20" s="1"/>
  <c r="M1829" i="20" a="1"/>
  <c r="M1829" i="20" s="1"/>
  <c r="M1830" i="20" a="1"/>
  <c r="M1830" i="20" s="1"/>
  <c r="N1830" i="20" s="1"/>
  <c r="M1831" i="20" a="1"/>
  <c r="M1831" i="20" s="1"/>
  <c r="M1832" i="20" a="1"/>
  <c r="M1832" i="20" s="1"/>
  <c r="M1833" i="20" a="1"/>
  <c r="M1833" i="20" s="1"/>
  <c r="M1834" i="20" a="1"/>
  <c r="M1834" i="20" s="1"/>
  <c r="N1834" i="20" s="1"/>
  <c r="M1835" i="20" a="1"/>
  <c r="M1835" i="20" s="1"/>
  <c r="N1835" i="20" s="1"/>
  <c r="M1836" i="20" a="1"/>
  <c r="M1836" i="20" s="1"/>
  <c r="N1836" i="20" s="1"/>
  <c r="M1837" i="20" a="1"/>
  <c r="M1837" i="20" s="1"/>
  <c r="M1838" i="20" a="1"/>
  <c r="M1838" i="20" s="1"/>
  <c r="M1839" i="20" a="1"/>
  <c r="M1839" i="20" s="1"/>
  <c r="N1839" i="20" s="1"/>
  <c r="M1840" i="20" a="1"/>
  <c r="M1840" i="20"/>
  <c r="N1840" i="20" s="1"/>
  <c r="M1841" i="20" a="1"/>
  <c r="M1841" i="20" s="1"/>
  <c r="M1842" i="20" a="1"/>
  <c r="M1842" i="20" s="1"/>
  <c r="M1843" i="20" a="1"/>
  <c r="M1843" i="20" s="1"/>
  <c r="N1843" i="20" s="1"/>
  <c r="M1844" i="20" a="1"/>
  <c r="M1844" i="20"/>
  <c r="M1845" i="20" a="1"/>
  <c r="M1845" i="20" s="1"/>
  <c r="M1846" i="20" a="1"/>
  <c r="M1846" i="20" s="1"/>
  <c r="M1847" i="20" a="1"/>
  <c r="M1847" i="20" s="1"/>
  <c r="N1847" i="20" s="1"/>
  <c r="M1848" i="20" a="1"/>
  <c r="M1848" i="20" s="1"/>
  <c r="M1849" i="20" a="1"/>
  <c r="M1849" i="20" s="1"/>
  <c r="M1850" i="20" a="1"/>
  <c r="M1850" i="20" s="1"/>
  <c r="M1851" i="20" a="1"/>
  <c r="M1851" i="20"/>
  <c r="N1851" i="20" s="1"/>
  <c r="M1852" i="20" a="1"/>
  <c r="M1852" i="20" s="1"/>
  <c r="N1852" i="20" s="1"/>
  <c r="M1853" i="20" a="1"/>
  <c r="M1853" i="20" s="1"/>
  <c r="M1854" i="20" a="1"/>
  <c r="M1854" i="20" s="1"/>
  <c r="M1855" i="20" a="1"/>
  <c r="M1855" i="20" s="1"/>
  <c r="N1855" i="20" s="1"/>
  <c r="M1856" i="20" a="1"/>
  <c r="M1856" i="20" s="1"/>
  <c r="M1857" i="20" a="1"/>
  <c r="M1857" i="20" s="1"/>
  <c r="M1858" i="20" a="1"/>
  <c r="M1858" i="20" s="1"/>
  <c r="M1859" i="20" a="1"/>
  <c r="M1859" i="20" s="1"/>
  <c r="N1859" i="20" s="1"/>
  <c r="M1860" i="20" a="1"/>
  <c r="M1860" i="20" s="1"/>
  <c r="M1861" i="20" a="1"/>
  <c r="M1861" i="20" s="1"/>
  <c r="N1861" i="20" s="1"/>
  <c r="M1862" i="20" a="1"/>
  <c r="M1862" i="20" s="1"/>
  <c r="M1863" i="20" a="1"/>
  <c r="M1863" i="20" s="1"/>
  <c r="N1863" i="20" s="1"/>
  <c r="M1864" i="20" a="1"/>
  <c r="M1864" i="20" s="1"/>
  <c r="M1865" i="20" a="1"/>
  <c r="M1865" i="20" s="1"/>
  <c r="M1866" i="20" a="1"/>
  <c r="M1866" i="20" s="1"/>
  <c r="M1867" i="20" a="1"/>
  <c r="M1867" i="20" s="1"/>
  <c r="N1867" i="20" s="1"/>
  <c r="M1868" i="20" a="1"/>
  <c r="M1868" i="20"/>
  <c r="M1869" i="20" a="1"/>
  <c r="M1869" i="20" s="1"/>
  <c r="M1870" i="20" a="1"/>
  <c r="M1870" i="20" s="1"/>
  <c r="M1871" i="20" a="1"/>
  <c r="M1871" i="20" s="1"/>
  <c r="N1871" i="20" s="1"/>
  <c r="M1872" i="20" a="1"/>
  <c r="M1872" i="20" s="1"/>
  <c r="N1872" i="20" s="1"/>
  <c r="M1873" i="20" a="1"/>
  <c r="M1873" i="20" s="1"/>
  <c r="M1874" i="20" a="1"/>
  <c r="M1874" i="20" s="1"/>
  <c r="M1875" i="20" a="1"/>
  <c r="M1875" i="20" s="1"/>
  <c r="N1875" i="20" s="1"/>
  <c r="M1876" i="20" a="1"/>
  <c r="M1876" i="20" s="1"/>
  <c r="N1876" i="20" s="1"/>
  <c r="M1877" i="20" a="1"/>
  <c r="M1877" i="20" s="1"/>
  <c r="M1878" i="20" a="1"/>
  <c r="M1878" i="20" s="1"/>
  <c r="M1879" i="20" a="1"/>
  <c r="M1879" i="20"/>
  <c r="N1879" i="20" s="1"/>
  <c r="M1880" i="20" a="1"/>
  <c r="M1880" i="20" s="1"/>
  <c r="M1881" i="20" a="1"/>
  <c r="M1881" i="20" s="1"/>
  <c r="M1882" i="20" a="1"/>
  <c r="M1882" i="20" s="1"/>
  <c r="M1883" i="20" a="1"/>
  <c r="M1883" i="20" s="1"/>
  <c r="N1883" i="20" s="1"/>
  <c r="M1884" i="20" a="1"/>
  <c r="M1884" i="20" s="1"/>
  <c r="N1884" i="20" s="1"/>
  <c r="M1885" i="20" a="1"/>
  <c r="M1885" i="20" s="1"/>
  <c r="M1886" i="20" a="1"/>
  <c r="M1886" i="20" s="1"/>
  <c r="N1886" i="20" s="1"/>
  <c r="M1887" i="20" a="1"/>
  <c r="M1887" i="20" s="1"/>
  <c r="M1888" i="20" a="1"/>
  <c r="M1888" i="20" s="1"/>
  <c r="N1888" i="20" s="1"/>
  <c r="M1889" i="20" a="1"/>
  <c r="M1889" i="20" s="1"/>
  <c r="M1890" i="20" a="1"/>
  <c r="M1890" i="20" s="1"/>
  <c r="N1890" i="20" s="1"/>
  <c r="M1891" i="20" a="1"/>
  <c r="M1891" i="20" s="1"/>
  <c r="N1891" i="20" s="1"/>
  <c r="M1892" i="20" a="1"/>
  <c r="M1892" i="20" s="1"/>
  <c r="N1892" i="20" s="1"/>
  <c r="M1893" i="20" a="1"/>
  <c r="M1893" i="20" s="1"/>
  <c r="M1894" i="20" a="1"/>
  <c r="M1894" i="20" s="1"/>
  <c r="M1895" i="20" a="1"/>
  <c r="M1895" i="20" s="1"/>
  <c r="N1895" i="20" s="1"/>
  <c r="M1896" i="20" a="1"/>
  <c r="M1896" i="20" s="1"/>
  <c r="M1897" i="20" a="1"/>
  <c r="M1897" i="20" s="1"/>
  <c r="N1897" i="20" s="1"/>
  <c r="M1898" i="20" a="1"/>
  <c r="M1898" i="20" s="1"/>
  <c r="M1899" i="20" a="1"/>
  <c r="M1899" i="20"/>
  <c r="N1899" i="20" s="1"/>
  <c r="M1900" i="20" a="1"/>
  <c r="M1900" i="20" s="1"/>
  <c r="N1900" i="20" s="1"/>
  <c r="M1901" i="20" a="1"/>
  <c r="M1901" i="20" s="1"/>
  <c r="M1902" i="20" a="1"/>
  <c r="M1902" i="20" s="1"/>
  <c r="M1903" i="20" a="1"/>
  <c r="M1903" i="20"/>
  <c r="M1904" i="20" a="1"/>
  <c r="M1904" i="20" s="1"/>
  <c r="M1905" i="20" a="1"/>
  <c r="M1905" i="20" s="1"/>
  <c r="M1906" i="20" a="1"/>
  <c r="M1906" i="20" s="1"/>
  <c r="N1906" i="20" s="1"/>
  <c r="M1907" i="20" a="1"/>
  <c r="M1907" i="20" s="1"/>
  <c r="N1907" i="20" s="1"/>
  <c r="M1908" i="20" a="1"/>
  <c r="M1908" i="20" s="1"/>
  <c r="M1909" i="20" a="1"/>
  <c r="M1909" i="20" s="1"/>
  <c r="M1910" i="20" a="1"/>
  <c r="M1910" i="20" s="1"/>
  <c r="M1911" i="20" a="1"/>
  <c r="M1911" i="20" s="1"/>
  <c r="N1911" i="20" s="1"/>
  <c r="M1912" i="20" a="1"/>
  <c r="M1912" i="20" s="1"/>
  <c r="N1912" i="20" s="1"/>
  <c r="M1913" i="20" a="1"/>
  <c r="M1913" i="20" s="1"/>
  <c r="M1914" i="20" a="1"/>
  <c r="M1914" i="20" s="1"/>
  <c r="M1915" i="20" a="1"/>
  <c r="M1915" i="20" s="1"/>
  <c r="N1915" i="20" s="1"/>
  <c r="M1916" i="20" a="1"/>
  <c r="M1916" i="20" s="1"/>
  <c r="M1917" i="20" a="1"/>
  <c r="M1917" i="20" s="1"/>
  <c r="M1918" i="20" a="1"/>
  <c r="M1918" i="20" s="1"/>
  <c r="M1919" i="20" a="1"/>
  <c r="M1919" i="20" s="1"/>
  <c r="N1919" i="20" s="1"/>
  <c r="M1920" i="20" a="1"/>
  <c r="M1920" i="20" s="1"/>
  <c r="M1921" i="20" a="1"/>
  <c r="M1921" i="20" s="1"/>
  <c r="M1922" i="20" a="1"/>
  <c r="M1922" i="20" s="1"/>
  <c r="N1922" i="20" s="1"/>
  <c r="M1923" i="20" a="1"/>
  <c r="M1923" i="20" s="1"/>
  <c r="N1923" i="20" s="1"/>
  <c r="M1924" i="20" a="1"/>
  <c r="M1924" i="20"/>
  <c r="M1925" i="20" a="1"/>
  <c r="M1925" i="20" s="1"/>
  <c r="M1926" i="20" a="1"/>
  <c r="M1926" i="20" s="1"/>
  <c r="N1926" i="20" s="1"/>
  <c r="M1927" i="20" a="1"/>
  <c r="M1927" i="20" s="1"/>
  <c r="N1927" i="20" s="1"/>
  <c r="M1928" i="20" a="1"/>
  <c r="M1928" i="20" s="1"/>
  <c r="M1929" i="20" a="1"/>
  <c r="M1929" i="20" s="1"/>
  <c r="N1929" i="20" s="1"/>
  <c r="M1930" i="20" a="1"/>
  <c r="M1930" i="20" s="1"/>
  <c r="M1931" i="20" a="1"/>
  <c r="M1931" i="20" s="1"/>
  <c r="N1931" i="20" s="1"/>
  <c r="M1932" i="20" a="1"/>
  <c r="M1932" i="20"/>
  <c r="M1933" i="20" a="1"/>
  <c r="M1933" i="20" s="1"/>
  <c r="N1933" i="20" s="1"/>
  <c r="M1934" i="20" a="1"/>
  <c r="M1934" i="20" s="1"/>
  <c r="M1935" i="20" a="1"/>
  <c r="M1935" i="20" s="1"/>
  <c r="N1935" i="20" s="1"/>
  <c r="M1936" i="20" a="1"/>
  <c r="M1936" i="20" s="1"/>
  <c r="N1936" i="20" s="1"/>
  <c r="M1937" i="20" a="1"/>
  <c r="M1937" i="20" s="1"/>
  <c r="M1938" i="20" a="1"/>
  <c r="M1938" i="20" s="1"/>
  <c r="M1939" i="20" a="1"/>
  <c r="M1939" i="20" s="1"/>
  <c r="N1939" i="20" s="1"/>
  <c r="M1940" i="20" a="1"/>
  <c r="M1940" i="20" s="1"/>
  <c r="N1940" i="20" s="1"/>
  <c r="M1941" i="20" a="1"/>
  <c r="M1941" i="20" s="1"/>
  <c r="N1941" i="20" s="1"/>
  <c r="M1942" i="20" a="1"/>
  <c r="M1942" i="20" s="1"/>
  <c r="M1943" i="20" a="1"/>
  <c r="M1943" i="20"/>
  <c r="M1944" i="20" a="1"/>
  <c r="M1944" i="20" s="1"/>
  <c r="M1945" i="20" a="1"/>
  <c r="M1945" i="20" s="1"/>
  <c r="M1946" i="20" a="1"/>
  <c r="M1946" i="20" s="1"/>
  <c r="M1947" i="20" a="1"/>
  <c r="M1947" i="20" s="1"/>
  <c r="N1947" i="20" s="1"/>
  <c r="M1948" i="20" a="1"/>
  <c r="M1948" i="20" s="1"/>
  <c r="N1948" i="20" s="1"/>
  <c r="M1949" i="20" a="1"/>
  <c r="M1949" i="20" s="1"/>
  <c r="M1950" i="20" a="1"/>
  <c r="M1950" i="20" s="1"/>
  <c r="M1951" i="20" a="1"/>
  <c r="M1951" i="20" s="1"/>
  <c r="N1951" i="20" s="1"/>
  <c r="M1952" i="20" a="1"/>
  <c r="M1952" i="20" s="1"/>
  <c r="N1952" i="20" s="1"/>
  <c r="M1953" i="20" a="1"/>
  <c r="M1953" i="20" s="1"/>
  <c r="M1954" i="20" a="1"/>
  <c r="M1954" i="20" s="1"/>
  <c r="M1955" i="20" a="1"/>
  <c r="M1955" i="20" s="1"/>
  <c r="N1955" i="20" s="1"/>
  <c r="M1956" i="20" a="1"/>
  <c r="M1956" i="20" s="1"/>
  <c r="N1956" i="20" s="1"/>
  <c r="M1957" i="20" a="1"/>
  <c r="M1957" i="20" s="1"/>
  <c r="M1958" i="20" a="1"/>
  <c r="M1958" i="20" s="1"/>
  <c r="M1959" i="20" a="1"/>
  <c r="M1959" i="20" s="1"/>
  <c r="M1960" i="20" a="1"/>
  <c r="M1960" i="20" s="1"/>
  <c r="M1961" i="20" a="1"/>
  <c r="M1961" i="20" s="1"/>
  <c r="M1962" i="20" a="1"/>
  <c r="M1962" i="20" s="1"/>
  <c r="M1963" i="20" a="1"/>
  <c r="M1963" i="20" s="1"/>
  <c r="N1963" i="20" s="1"/>
  <c r="M1964" i="20" a="1"/>
  <c r="M1964" i="20" s="1"/>
  <c r="N1964" i="20" s="1"/>
  <c r="M1965" i="20" a="1"/>
  <c r="M1965" i="20" s="1"/>
  <c r="M1966" i="20" a="1"/>
  <c r="M1966" i="20" s="1"/>
  <c r="M1967" i="20" a="1"/>
  <c r="M1967" i="20" s="1"/>
  <c r="M1968" i="20" a="1"/>
  <c r="M1968" i="20" s="1"/>
  <c r="N1968" i="20" s="1"/>
  <c r="M1969" i="20" a="1"/>
  <c r="M1969" i="20" s="1"/>
  <c r="M1970" i="20" a="1"/>
  <c r="M1970" i="20" s="1"/>
  <c r="M1971" i="20" a="1"/>
  <c r="M1971" i="20" s="1"/>
  <c r="N1971" i="20" s="1"/>
  <c r="M1972" i="20" a="1"/>
  <c r="M1972" i="20"/>
  <c r="N1972" i="20" s="1"/>
  <c r="M1973" i="20" a="1"/>
  <c r="M1973" i="20" s="1"/>
  <c r="M1974" i="20" a="1"/>
  <c r="M1974" i="20" s="1"/>
  <c r="M1975" i="20" a="1"/>
  <c r="M1975" i="20" s="1"/>
  <c r="N1975" i="20" s="1"/>
  <c r="M1976" i="20" a="1"/>
  <c r="M1976" i="20" s="1"/>
  <c r="M1977" i="20" a="1"/>
  <c r="M1977" i="20" s="1"/>
  <c r="M1978" i="20" a="1"/>
  <c r="M1978" i="20" s="1"/>
  <c r="M1979" i="20" a="1"/>
  <c r="M1979" i="20"/>
  <c r="N1979" i="20" s="1"/>
  <c r="M1980" i="20" a="1"/>
  <c r="M1980" i="20" s="1"/>
  <c r="M1981" i="20" a="1"/>
  <c r="M1981" i="20" s="1"/>
  <c r="M1982" i="20" a="1"/>
  <c r="M1982" i="20" s="1"/>
  <c r="M1983" i="20" a="1"/>
  <c r="M1983" i="20" s="1"/>
  <c r="N1983" i="20" s="1"/>
  <c r="M1984" i="20" a="1"/>
  <c r="M1984" i="20" s="1"/>
  <c r="M1985" i="20" a="1"/>
  <c r="M1985" i="20" s="1"/>
  <c r="N1985" i="20" s="1"/>
  <c r="M1986" i="20" a="1"/>
  <c r="M1986" i="20" s="1"/>
  <c r="M1987" i="20" a="1"/>
  <c r="M1987" i="20" s="1"/>
  <c r="N1987" i="20" s="1"/>
  <c r="M1988" i="20" a="1"/>
  <c r="M1988" i="20" s="1"/>
  <c r="M1989" i="20" a="1"/>
  <c r="M1989" i="20" s="1"/>
  <c r="M1990" i="20" a="1"/>
  <c r="M1990" i="20" s="1"/>
  <c r="M1991" i="20" a="1"/>
  <c r="M1991" i="20" s="1"/>
  <c r="N1991" i="20" s="1"/>
  <c r="M1992" i="20" a="1"/>
  <c r="M1992" i="20" s="1"/>
  <c r="M1993" i="20" a="1"/>
  <c r="M1993" i="20" s="1"/>
  <c r="M1994" i="20" a="1"/>
  <c r="M1994" i="20" s="1"/>
  <c r="N1994" i="20" s="1"/>
  <c r="M1995" i="20" a="1"/>
  <c r="M1995" i="20" s="1"/>
  <c r="N1995" i="20" s="1"/>
  <c r="M1996" i="20" a="1"/>
  <c r="M1996" i="20"/>
  <c r="M1997" i="20" a="1"/>
  <c r="M1997" i="20" s="1"/>
  <c r="M1998" i="20" a="1"/>
  <c r="M1998" i="20" s="1"/>
  <c r="M1999" i="20" a="1"/>
  <c r="M1999" i="20" s="1"/>
  <c r="N1999" i="20" s="1"/>
  <c r="M2000" i="20" a="1"/>
  <c r="M2000" i="20" s="1"/>
  <c r="N2000" i="20" s="1"/>
  <c r="M2001" i="20" a="1"/>
  <c r="M2001" i="20" s="1"/>
  <c r="N2001" i="20" s="1"/>
  <c r="M2002" i="20" a="1"/>
  <c r="M2002" i="20" s="1"/>
  <c r="M2003" i="20" a="1"/>
  <c r="M2003" i="20" s="1"/>
  <c r="N2003" i="20" s="1"/>
  <c r="M2004" i="20" a="1"/>
  <c r="M2004" i="20" s="1"/>
  <c r="N2004" i="20" s="1"/>
  <c r="M2005" i="20" a="1"/>
  <c r="M2005" i="20" s="1"/>
  <c r="M2006" i="20" a="1"/>
  <c r="M2006" i="20" s="1"/>
  <c r="M2007" i="20" a="1"/>
  <c r="M2007" i="20"/>
  <c r="N2007" i="20" s="1"/>
  <c r="M2008" i="20" a="1"/>
  <c r="M2008" i="20" s="1"/>
  <c r="N2008" i="20" s="1"/>
  <c r="M2009" i="20" a="1"/>
  <c r="M2009" i="20" s="1"/>
  <c r="M2010" i="20" a="1"/>
  <c r="M2010" i="20" s="1"/>
  <c r="M2011" i="20" a="1"/>
  <c r="M2011" i="20" s="1"/>
  <c r="N2011" i="20" s="1"/>
  <c r="M2012" i="20" a="1"/>
  <c r="M2012" i="20" s="1"/>
  <c r="N2012" i="20" s="1"/>
  <c r="M2013" i="20" a="1"/>
  <c r="M2013" i="20" s="1"/>
  <c r="M2014" i="20" a="1"/>
  <c r="M2014" i="20" s="1"/>
  <c r="M2015" i="20" a="1"/>
  <c r="M2015" i="20"/>
  <c r="M2016" i="20" a="1"/>
  <c r="M2016" i="20" s="1"/>
  <c r="N2016" i="20" s="1"/>
  <c r="M2017" i="20" a="1"/>
  <c r="M2017" i="20" s="1"/>
  <c r="M2018" i="20" a="1"/>
  <c r="M2018" i="20" s="1"/>
  <c r="M2019" i="20" a="1"/>
  <c r="M2019" i="20" s="1"/>
  <c r="N2019" i="20" s="1"/>
  <c r="M2020" i="20" a="1"/>
  <c r="M2020" i="20" s="1"/>
  <c r="N2020" i="20" s="1"/>
  <c r="M2021" i="20" a="1"/>
  <c r="M2021" i="20" s="1"/>
  <c r="M2022" i="20" a="1"/>
  <c r="M2022" i="20" s="1"/>
  <c r="M2023" i="20" a="1"/>
  <c r="M2023" i="20" s="1"/>
  <c r="M2024" i="20" a="1"/>
  <c r="M2024" i="20" s="1"/>
  <c r="M2025" i="20" a="1"/>
  <c r="M2025" i="20" s="1"/>
  <c r="M2026" i="20" a="1"/>
  <c r="M2026" i="20" s="1"/>
  <c r="M2027" i="20" a="1"/>
  <c r="M2027" i="20"/>
  <c r="N2027" i="20" s="1"/>
  <c r="M2028" i="20" a="1"/>
  <c r="M2028" i="20" s="1"/>
  <c r="N2028" i="20" s="1"/>
  <c r="M2029" i="20" a="1"/>
  <c r="M2029" i="20" s="1"/>
  <c r="N2029" i="20" s="1"/>
  <c r="M2030" i="20" a="1"/>
  <c r="M2030" i="20" s="1"/>
  <c r="M2031" i="20" a="1"/>
  <c r="M2031" i="20"/>
  <c r="M2032" i="20" a="1"/>
  <c r="M2032" i="20" s="1"/>
  <c r="M2033" i="20" a="1"/>
  <c r="M2033" i="20" s="1"/>
  <c r="M2034" i="20" a="1"/>
  <c r="M2034" i="20" s="1"/>
  <c r="M2035" i="20" a="1"/>
  <c r="M2035" i="20" s="1"/>
  <c r="N2035" i="20" s="1"/>
  <c r="M2036" i="20" a="1"/>
  <c r="M2036" i="20" s="1"/>
  <c r="M2037" i="20" a="1"/>
  <c r="M2037" i="20" s="1"/>
  <c r="M2038" i="20" a="1"/>
  <c r="M2038" i="20" s="1"/>
  <c r="M2039" i="20" a="1"/>
  <c r="M2039" i="20" s="1"/>
  <c r="N2039" i="20" s="1"/>
  <c r="M2040" i="20" a="1"/>
  <c r="M2040" i="20" s="1"/>
  <c r="N2040" i="20" s="1"/>
  <c r="M2041" i="20" a="1"/>
  <c r="M2041" i="20" s="1"/>
  <c r="N2041" i="20" s="1"/>
  <c r="M2042" i="20" a="1"/>
  <c r="M2042" i="20" s="1"/>
  <c r="M2043" i="20" a="1"/>
  <c r="M2043" i="20" s="1"/>
  <c r="N2043" i="20" s="1"/>
  <c r="M2044" i="20" a="1"/>
  <c r="M2044" i="20" s="1"/>
  <c r="M2045" i="20" a="1"/>
  <c r="M2045" i="20" s="1"/>
  <c r="M2046" i="20" a="1"/>
  <c r="M2046" i="20" s="1"/>
  <c r="M2047" i="20" a="1"/>
  <c r="M2047" i="20" s="1"/>
  <c r="N2047" i="20" s="1"/>
  <c r="M2048" i="20" a="1"/>
  <c r="M2048" i="20" s="1"/>
  <c r="M2049" i="20" a="1"/>
  <c r="M2049" i="20" s="1"/>
  <c r="M2050" i="20" a="1"/>
  <c r="M2050" i="20" s="1"/>
  <c r="N2050" i="20" s="1"/>
  <c r="M2051" i="20" a="1"/>
  <c r="M2051" i="20" s="1"/>
  <c r="N2051" i="20" s="1"/>
  <c r="M2052" i="20" a="1"/>
  <c r="M2052" i="20"/>
  <c r="M2053" i="20" a="1"/>
  <c r="M2053" i="20" s="1"/>
  <c r="M2054" i="20" a="1"/>
  <c r="M2054" i="20" s="1"/>
  <c r="M2055" i="20" a="1"/>
  <c r="M2055" i="20" s="1"/>
  <c r="N2055" i="20" s="1"/>
  <c r="M2056" i="20" a="1"/>
  <c r="M2056" i="20" s="1"/>
  <c r="M2057" i="20" a="1"/>
  <c r="M2057" i="20" s="1"/>
  <c r="M2058" i="20" a="1"/>
  <c r="M2058" i="20" s="1"/>
  <c r="M2059" i="20" a="1"/>
  <c r="M2059" i="20" s="1"/>
  <c r="N2059" i="20" s="1"/>
  <c r="M2060" i="20" a="1"/>
  <c r="M2060" i="20"/>
  <c r="M2061" i="20" a="1"/>
  <c r="M2061" i="20" s="1"/>
  <c r="N2061" i="20" s="1"/>
  <c r="M2062" i="20" a="1"/>
  <c r="M2062" i="20" s="1"/>
  <c r="N2062" i="20" s="1"/>
  <c r="M2063" i="20" a="1"/>
  <c r="M2063" i="20" s="1"/>
  <c r="N2063" i="20" s="1"/>
  <c r="M2064" i="20" a="1"/>
  <c r="M2064" i="20" s="1"/>
  <c r="N2064" i="20" s="1"/>
  <c r="M2065" i="20" a="1"/>
  <c r="M2065" i="20" s="1"/>
  <c r="M2066" i="20" a="1"/>
  <c r="M2066" i="20" s="1"/>
  <c r="M2067" i="20" a="1"/>
  <c r="M2067" i="20" s="1"/>
  <c r="N2067" i="20" s="1"/>
  <c r="M2068" i="20" a="1"/>
  <c r="M2068" i="20" s="1"/>
  <c r="N2068" i="20" s="1"/>
  <c r="M2069" i="20" a="1"/>
  <c r="M2069" i="20" s="1"/>
  <c r="N2069" i="20" s="1"/>
  <c r="M2070" i="20" a="1"/>
  <c r="M2070" i="20" s="1"/>
  <c r="M2071" i="20" a="1"/>
  <c r="M2071" i="20"/>
  <c r="M2072" i="20" a="1"/>
  <c r="M2072" i="20" s="1"/>
  <c r="M2073" i="20" a="1"/>
  <c r="M2073" i="20" s="1"/>
  <c r="M2074" i="20" a="1"/>
  <c r="M2074" i="20" s="1"/>
  <c r="M2075" i="20" a="1"/>
  <c r="M2075" i="20" s="1"/>
  <c r="N2075" i="20" s="1"/>
  <c r="M2076" i="20" a="1"/>
  <c r="M2076" i="20" s="1"/>
  <c r="N2076" i="20" s="1"/>
  <c r="M2077" i="20" a="1"/>
  <c r="M2077" i="20" s="1"/>
  <c r="M2078" i="20" a="1"/>
  <c r="M2078" i="20" s="1"/>
  <c r="M2079" i="20" a="1"/>
  <c r="M2079" i="20" s="1"/>
  <c r="M2080" i="20" a="1"/>
  <c r="M2080" i="20" s="1"/>
  <c r="N2080" i="20" s="1"/>
  <c r="M2081" i="20" a="1"/>
  <c r="M2081" i="20" s="1"/>
  <c r="M2082" i="20" a="1"/>
  <c r="M2082" i="20" s="1"/>
  <c r="M2083" i="20" a="1"/>
  <c r="M2083" i="20" s="1"/>
  <c r="N2083" i="20" s="1"/>
  <c r="M2084" i="20" a="1"/>
  <c r="M2084" i="20" s="1"/>
  <c r="N2084" i="20" s="1"/>
  <c r="M2085" i="20" a="1"/>
  <c r="M2085" i="20" s="1"/>
  <c r="M2086" i="20" a="1"/>
  <c r="M2086" i="20" s="1"/>
  <c r="M2087" i="20" a="1"/>
  <c r="M2087" i="20" s="1"/>
  <c r="N2087" i="20" s="1"/>
  <c r="M2088" i="20" a="1"/>
  <c r="M2088" i="20" s="1"/>
  <c r="M2089" i="20" a="1"/>
  <c r="M2089" i="20" s="1"/>
  <c r="M2090" i="20" a="1"/>
  <c r="M2090" i="20" s="1"/>
  <c r="M2091" i="20" a="1"/>
  <c r="M2091" i="20" s="1"/>
  <c r="N2091" i="20" s="1"/>
  <c r="M2092" i="20" a="1"/>
  <c r="M2092" i="20" s="1"/>
  <c r="N2092" i="20" s="1"/>
  <c r="M2093" i="20" a="1"/>
  <c r="M2093" i="20" s="1"/>
  <c r="M2094" i="20" a="1"/>
  <c r="M2094" i="20" s="1"/>
  <c r="M2095" i="20" a="1"/>
  <c r="M2095" i="20"/>
  <c r="N2095" i="20" s="1"/>
  <c r="M2096" i="20" a="1"/>
  <c r="M2096" i="20" s="1"/>
  <c r="N2096" i="20" s="1"/>
  <c r="M2097" i="20" a="1"/>
  <c r="M2097" i="20" s="1"/>
  <c r="M2098" i="20" a="1"/>
  <c r="M2098" i="20" s="1"/>
  <c r="M2099" i="20" a="1"/>
  <c r="M2099" i="20" s="1"/>
  <c r="N2099" i="20" s="1"/>
  <c r="M2100" i="20" a="1"/>
  <c r="M2100" i="20"/>
  <c r="M2101" i="20" a="1"/>
  <c r="M2101" i="20" s="1"/>
  <c r="N2101" i="20" s="1"/>
  <c r="M2102" i="20" a="1"/>
  <c r="M2102" i="20" s="1"/>
  <c r="M2103" i="20" a="1"/>
  <c r="M2103" i="20" s="1"/>
  <c r="N2103" i="20" s="1"/>
  <c r="M2104" i="20" a="1"/>
  <c r="M2104" i="20" s="1"/>
  <c r="M2105" i="20" a="1"/>
  <c r="M2105" i="20" s="1"/>
  <c r="N2105" i="20" s="1"/>
  <c r="M2106" i="20" a="1"/>
  <c r="M2106" i="20" s="1"/>
  <c r="M2107" i="20" a="1"/>
  <c r="M2107" i="20"/>
  <c r="N2107" i="20" s="1"/>
  <c r="M2108" i="20" a="1"/>
  <c r="M2108" i="20" s="1"/>
  <c r="N2108" i="20" s="1"/>
  <c r="M2109" i="20" a="1"/>
  <c r="M2109" i="20" s="1"/>
  <c r="M2110" i="20" a="1"/>
  <c r="M2110" i="20" s="1"/>
  <c r="M2111" i="20" a="1"/>
  <c r="M2111" i="20" s="1"/>
  <c r="N2111" i="20" s="1"/>
  <c r="M2112" i="20" a="1"/>
  <c r="M2112" i="20" s="1"/>
  <c r="N2112" i="20" s="1"/>
  <c r="M2113" i="20" a="1"/>
  <c r="M2113" i="20" s="1"/>
  <c r="M2114" i="20" a="1"/>
  <c r="M2114" i="20" s="1"/>
  <c r="M2115" i="20" a="1"/>
  <c r="M2115" i="20" s="1"/>
  <c r="N2115" i="20" s="1"/>
  <c r="M2116" i="20" a="1"/>
  <c r="M2116" i="20" s="1"/>
  <c r="M2117" i="20" a="1"/>
  <c r="M2117" i="20" s="1"/>
  <c r="M2118" i="20" a="1"/>
  <c r="M2118" i="20" s="1"/>
  <c r="M2119" i="20" a="1"/>
  <c r="M2119" i="20" s="1"/>
  <c r="N2119" i="20" s="1"/>
  <c r="M2120" i="20" a="1"/>
  <c r="M2120" i="20" s="1"/>
  <c r="M2121" i="20" a="1"/>
  <c r="M2121" i="20" s="1"/>
  <c r="M2122" i="20" a="1"/>
  <c r="M2122" i="20" s="1"/>
  <c r="M2123" i="20" a="1"/>
  <c r="M2123" i="20" s="1"/>
  <c r="N2123" i="20" s="1"/>
  <c r="M2124" i="20" a="1"/>
  <c r="M2124" i="20"/>
  <c r="M2125" i="20" a="1"/>
  <c r="M2125" i="20" s="1"/>
  <c r="M2126" i="20" a="1"/>
  <c r="M2126" i="20" s="1"/>
  <c r="M2127" i="20" a="1"/>
  <c r="M2127" i="20" s="1"/>
  <c r="N2127" i="20" s="1"/>
  <c r="M2128" i="20" a="1"/>
  <c r="M2128" i="20" s="1"/>
  <c r="N2128" i="20" s="1"/>
  <c r="M2129" i="20" a="1"/>
  <c r="M2129" i="20" s="1"/>
  <c r="N2129" i="20" s="1"/>
  <c r="M2130" i="20" a="1"/>
  <c r="M2130" i="20" s="1"/>
  <c r="N2130" i="20" s="1"/>
  <c r="M2131" i="20" a="1"/>
  <c r="M2131" i="20" s="1"/>
  <c r="N2131" i="20" s="1"/>
  <c r="M2132" i="20" a="1"/>
  <c r="M2132" i="20" s="1"/>
  <c r="N2132" i="20" s="1"/>
  <c r="M2133" i="20" a="1"/>
  <c r="M2133" i="20" s="1"/>
  <c r="M2134" i="20" a="1"/>
  <c r="M2134" i="20" s="1"/>
  <c r="M2135" i="20" a="1"/>
  <c r="M2135" i="20" s="1"/>
  <c r="N2135" i="20" s="1"/>
  <c r="M2136" i="20" a="1"/>
  <c r="M2136" i="20" s="1"/>
  <c r="M2137" i="20" a="1"/>
  <c r="M2137" i="20" s="1"/>
  <c r="M2138" i="20" a="1"/>
  <c r="M2138" i="20" s="1"/>
  <c r="M2139" i="20" a="1"/>
  <c r="M2139" i="20" s="1"/>
  <c r="N2139" i="20" s="1"/>
  <c r="M2140" i="20" a="1"/>
  <c r="M2140" i="20" s="1"/>
  <c r="N2140" i="20" s="1"/>
  <c r="M2141" i="20" a="1"/>
  <c r="M2141" i="20" s="1"/>
  <c r="M2142" i="20" a="1"/>
  <c r="M2142" i="20" s="1"/>
  <c r="N2142" i="20" s="1"/>
  <c r="M2143" i="20" a="1"/>
  <c r="M2143" i="20"/>
  <c r="M2144" i="20" a="1"/>
  <c r="M2144" i="20" s="1"/>
  <c r="N2144" i="20" s="1"/>
  <c r="M2145" i="20" a="1"/>
  <c r="M2145" i="20" s="1"/>
  <c r="M2146" i="20" a="1"/>
  <c r="M2146" i="20" s="1"/>
  <c r="M2147" i="20" a="1"/>
  <c r="M2147" i="20" s="1"/>
  <c r="N2147" i="20" s="1"/>
  <c r="M2148" i="20" a="1"/>
  <c r="M2148" i="20" s="1"/>
  <c r="N2148" i="20" s="1"/>
  <c r="M2149" i="20" a="1"/>
  <c r="M2149" i="20" s="1"/>
  <c r="M2150" i="20" a="1"/>
  <c r="M2150" i="20" s="1"/>
  <c r="M2151" i="20" a="1"/>
  <c r="M2151" i="20"/>
  <c r="N2151" i="20" s="1"/>
  <c r="M2152" i="20" a="1"/>
  <c r="M2152" i="20" s="1"/>
  <c r="M2153" i="20" a="1"/>
  <c r="M2153" i="20" s="1"/>
  <c r="M2154" i="20" a="1"/>
  <c r="M2154" i="20" s="1"/>
  <c r="M2155" i="20" a="1"/>
  <c r="M2155" i="20"/>
  <c r="N2155" i="20" s="1"/>
  <c r="M2156" i="20" a="1"/>
  <c r="M2156" i="20" s="1"/>
  <c r="N2156" i="20" s="1"/>
  <c r="M2157" i="20" a="1"/>
  <c r="M2157" i="20" s="1"/>
  <c r="M2158" i="20" a="1"/>
  <c r="M2158" i="20" s="1"/>
  <c r="N2158" i="20" s="1"/>
  <c r="M2159" i="20" a="1"/>
  <c r="M2159" i="20"/>
  <c r="M2160" i="20" a="1"/>
  <c r="M2160" i="20" s="1"/>
  <c r="M2161" i="20" a="1"/>
  <c r="M2161" i="20" s="1"/>
  <c r="N2161" i="20" s="1"/>
  <c r="M2162" i="20" a="1"/>
  <c r="M2162" i="20" s="1"/>
  <c r="N2162" i="20" s="1"/>
  <c r="M2163" i="20" a="1"/>
  <c r="M2163" i="20" s="1"/>
  <c r="N2163" i="20" s="1"/>
  <c r="M2164" i="20" a="1"/>
  <c r="M2164" i="20" s="1"/>
  <c r="N2164" i="20" s="1"/>
  <c r="M2165" i="20" a="1"/>
  <c r="M2165" i="20" s="1"/>
  <c r="M2166" i="20" a="1"/>
  <c r="M2166" i="20" s="1"/>
  <c r="M2167" i="20" a="1"/>
  <c r="M2167" i="20" s="1"/>
  <c r="N2167" i="20" s="1"/>
  <c r="M2168" i="20" a="1"/>
  <c r="M2168" i="20" s="1"/>
  <c r="M2169" i="20" a="1"/>
  <c r="M2169" i="20" s="1"/>
  <c r="M2170" i="20" a="1"/>
  <c r="M2170" i="20" s="1"/>
  <c r="M2171" i="20" a="1"/>
  <c r="M2171" i="20" s="1"/>
  <c r="N2171" i="20" s="1"/>
  <c r="M2172" i="20" a="1"/>
  <c r="M2172" i="20" s="1"/>
  <c r="M2173" i="20" a="1"/>
  <c r="M2173" i="20" s="1"/>
  <c r="M2174" i="20" a="1"/>
  <c r="M2174" i="20" s="1"/>
  <c r="M2175" i="20" a="1"/>
  <c r="M2175" i="20" s="1"/>
  <c r="N2175" i="20" s="1"/>
  <c r="M2176" i="20" a="1"/>
  <c r="M2176" i="20"/>
  <c r="M2177" i="20" a="1"/>
  <c r="M2177" i="20" s="1"/>
  <c r="M2178" i="20" a="1"/>
  <c r="M2178" i="20" s="1"/>
  <c r="M2179" i="20" a="1"/>
  <c r="M2179" i="20" s="1"/>
  <c r="N2179" i="20" s="1"/>
  <c r="M2180" i="20" a="1"/>
  <c r="M2180" i="20"/>
  <c r="M2181" i="20" a="1"/>
  <c r="M2181" i="20" s="1"/>
  <c r="M2182" i="20" a="1"/>
  <c r="M2182" i="20" s="1"/>
  <c r="M2183" i="20" a="1"/>
  <c r="M2183" i="20" s="1"/>
  <c r="N2183" i="20" s="1"/>
  <c r="M2184" i="20" a="1"/>
  <c r="M2184" i="20" s="1"/>
  <c r="M2185" i="20" a="1"/>
  <c r="M2185" i="20" s="1"/>
  <c r="M2186" i="20" a="1"/>
  <c r="M2186" i="20" s="1"/>
  <c r="M2187" i="20" a="1"/>
  <c r="M2187" i="20" s="1"/>
  <c r="N2187" i="20" s="1"/>
  <c r="M2188" i="20" a="1"/>
  <c r="M2188" i="20" s="1"/>
  <c r="M2189" i="20" a="1"/>
  <c r="M2189" i="20" s="1"/>
  <c r="M2190" i="20" a="1"/>
  <c r="M2190" i="20" s="1"/>
  <c r="M2191" i="20" a="1"/>
  <c r="M2191" i="20" s="1"/>
  <c r="N2191" i="20" s="1"/>
  <c r="M2192" i="20" a="1"/>
  <c r="M2192" i="20" s="1"/>
  <c r="N2192" i="20" s="1"/>
  <c r="M2193" i="20" a="1"/>
  <c r="M2193" i="20" s="1"/>
  <c r="M2194" i="20" a="1"/>
  <c r="M2194" i="20" s="1"/>
  <c r="M2195" i="20" a="1"/>
  <c r="M2195" i="20" s="1"/>
  <c r="N2195" i="20" s="1"/>
  <c r="M2196" i="20" a="1"/>
  <c r="M2196" i="20" s="1"/>
  <c r="N2196" i="20" s="1"/>
  <c r="M2197" i="20" a="1"/>
  <c r="M2197" i="20" s="1"/>
  <c r="M2198" i="20" a="1"/>
  <c r="M2198" i="20" s="1"/>
  <c r="N2198" i="20" s="1"/>
  <c r="M2199" i="20" a="1"/>
  <c r="M2199" i="20"/>
  <c r="M2200" i="20" a="1"/>
  <c r="M2200" i="20" s="1"/>
  <c r="M2201" i="20" a="1"/>
  <c r="M2201" i="20" s="1"/>
  <c r="M2202" i="20" a="1"/>
  <c r="M2202" i="20" s="1"/>
  <c r="M2203" i="20" a="1"/>
  <c r="M2203" i="20" s="1"/>
  <c r="N2203" i="20" s="1"/>
  <c r="M2204" i="20" a="1"/>
  <c r="M2204" i="20" s="1"/>
  <c r="N2204" i="20" s="1"/>
  <c r="M2205" i="20" a="1"/>
  <c r="M2205" i="20" s="1"/>
  <c r="M2206" i="20" a="1"/>
  <c r="M2206" i="20" s="1"/>
  <c r="M2207" i="20" a="1"/>
  <c r="M2207" i="20" s="1"/>
  <c r="M2208" i="20" a="1"/>
  <c r="M2208" i="20" s="1"/>
  <c r="N2208" i="20" s="1"/>
  <c r="M2209" i="20" a="1"/>
  <c r="M2209" i="20" s="1"/>
  <c r="N2209" i="20" s="1"/>
  <c r="M2210" i="20" a="1"/>
  <c r="M2210" i="20" s="1"/>
  <c r="M2211" i="20" a="1"/>
  <c r="M2211" i="20" s="1"/>
  <c r="N2211" i="20" s="1"/>
  <c r="M2212" i="20" a="1"/>
  <c r="M2212" i="20" s="1"/>
  <c r="M2213" i="20" a="1"/>
  <c r="M2213" i="20" s="1"/>
  <c r="N2213" i="20" s="1"/>
  <c r="M2214" i="20" a="1"/>
  <c r="M2214" i="20" s="1"/>
  <c r="M2215" i="20" a="1"/>
  <c r="M2215" i="20"/>
  <c r="M2216" i="20" a="1"/>
  <c r="M2216" i="20" s="1"/>
  <c r="N2216" i="20" s="1"/>
  <c r="M2217" i="20" a="1"/>
  <c r="M2217" i="20" s="1"/>
  <c r="M2218" i="20" a="1"/>
  <c r="M2218" i="20" s="1"/>
  <c r="M2219" i="20" a="1"/>
  <c r="M2219" i="20"/>
  <c r="N2219" i="20" s="1"/>
  <c r="M2220" i="20" a="1"/>
  <c r="M2220" i="20" s="1"/>
  <c r="N2220" i="20" s="1"/>
  <c r="M2221" i="20" a="1"/>
  <c r="M2221" i="20" s="1"/>
  <c r="M2222" i="20" a="1"/>
  <c r="M2222" i="20" s="1"/>
  <c r="M2223" i="20" a="1"/>
  <c r="M2223" i="20" s="1"/>
  <c r="N2223" i="20" s="1"/>
  <c r="M2224" i="20" a="1"/>
  <c r="M2224" i="20" s="1"/>
  <c r="M2225" i="20" a="1"/>
  <c r="M2225" i="20" s="1"/>
  <c r="M2226" i="20" a="1"/>
  <c r="M2226" i="20" s="1"/>
  <c r="M2227" i="20" a="1"/>
  <c r="M2227" i="20" s="1"/>
  <c r="N2227" i="20" s="1"/>
  <c r="M2228" i="20" a="1"/>
  <c r="M2228" i="20"/>
  <c r="N2228" i="20" s="1"/>
  <c r="M2229" i="20" a="1"/>
  <c r="M2229" i="20" s="1"/>
  <c r="N2229" i="20" s="1"/>
  <c r="M2230" i="20" a="1"/>
  <c r="M2230" i="20" s="1"/>
  <c r="M2231" i="20" a="1"/>
  <c r="M2231" i="20" s="1"/>
  <c r="N2231" i="20" s="1"/>
  <c r="M2232" i="20" a="1"/>
  <c r="M2232" i="20" s="1"/>
  <c r="M2233" i="20" a="1"/>
  <c r="M2233" i="20" s="1"/>
  <c r="M2234" i="20" a="1"/>
  <c r="M2234" i="20" s="1"/>
  <c r="M2235" i="20" a="1"/>
  <c r="M2235" i="20"/>
  <c r="N2235" i="20" s="1"/>
  <c r="M2236" i="20" a="1"/>
  <c r="M2236" i="20" s="1"/>
  <c r="M2237" i="20" a="1"/>
  <c r="M2237" i="20" s="1"/>
  <c r="M2238" i="20" a="1"/>
  <c r="M2238" i="20" s="1"/>
  <c r="M2239" i="20" a="1"/>
  <c r="M2239" i="20" s="1"/>
  <c r="N2239" i="20" s="1"/>
  <c r="M2240" i="20" a="1"/>
  <c r="M2240" i="20"/>
  <c r="M2241" i="20" a="1"/>
  <c r="M2241" i="20" s="1"/>
  <c r="M2242" i="20" a="1"/>
  <c r="M2242" i="20" s="1"/>
  <c r="M2243" i="20" a="1"/>
  <c r="M2243" i="20" s="1"/>
  <c r="N2243" i="20" s="1"/>
  <c r="M2244" i="20" a="1"/>
  <c r="M2244" i="20"/>
  <c r="M2245" i="20" a="1"/>
  <c r="M2245" i="20" s="1"/>
  <c r="M2246" i="20" a="1"/>
  <c r="M2246" i="20" s="1"/>
  <c r="M2247" i="20" a="1"/>
  <c r="M2247" i="20" s="1"/>
  <c r="N2247" i="20" s="1"/>
  <c r="M2248" i="20" a="1"/>
  <c r="M2248" i="20" s="1"/>
  <c r="M2249" i="20" a="1"/>
  <c r="M2249" i="20" s="1"/>
  <c r="N2249" i="20" s="1"/>
  <c r="M2250" i="20" a="1"/>
  <c r="M2250" i="20" s="1"/>
  <c r="M2251" i="20" a="1"/>
  <c r="M2251" i="20" s="1"/>
  <c r="N2251" i="20" s="1"/>
  <c r="M2252" i="20" a="1"/>
  <c r="M2252" i="20" s="1"/>
  <c r="M2253" i="20" a="1"/>
  <c r="M2253" i="20" s="1"/>
  <c r="M2254" i="20" a="1"/>
  <c r="M2254" i="20" s="1"/>
  <c r="N2254" i="20" s="1"/>
  <c r="M2255" i="20" a="1"/>
  <c r="M2255" i="20" s="1"/>
  <c r="N2255" i="20" s="1"/>
  <c r="M2256" i="20" a="1"/>
  <c r="M2256" i="20" s="1"/>
  <c r="N2256" i="20" s="1"/>
  <c r="M2257" i="20" a="1"/>
  <c r="M2257" i="20" s="1"/>
  <c r="M2258" i="20" a="1"/>
  <c r="M2258" i="20" s="1"/>
  <c r="M2259" i="20" a="1"/>
  <c r="M2259" i="20" s="1"/>
  <c r="N2259" i="20" s="1"/>
  <c r="M2260" i="20" a="1"/>
  <c r="M2260" i="20" s="1"/>
  <c r="N2260" i="20" s="1"/>
  <c r="M2261" i="20" a="1"/>
  <c r="M2261" i="20" s="1"/>
  <c r="M2262" i="20" a="1"/>
  <c r="M2262" i="20" s="1"/>
  <c r="N2262" i="20" s="1"/>
  <c r="M2263" i="20" a="1"/>
  <c r="M2263" i="20"/>
  <c r="N2263" i="20" s="1"/>
  <c r="M2264" i="20" a="1"/>
  <c r="M2264" i="20" s="1"/>
  <c r="M2265" i="20" a="1"/>
  <c r="M2265" i="20" s="1"/>
  <c r="M2266" i="20" a="1"/>
  <c r="M2266" i="20" s="1"/>
  <c r="M2267" i="20" a="1"/>
  <c r="M2267" i="20" s="1"/>
  <c r="N2267" i="20" s="1"/>
  <c r="M2268" i="20" a="1"/>
  <c r="M2268" i="20" s="1"/>
  <c r="N2268" i="20" s="1"/>
  <c r="M2269" i="20" a="1"/>
  <c r="M2269" i="20" s="1"/>
  <c r="M2270" i="20" a="1"/>
  <c r="M2270" i="20" s="1"/>
  <c r="M2271" i="20" a="1"/>
  <c r="M2271" i="20"/>
  <c r="N2271" i="20" s="1"/>
  <c r="M2272" i="20" a="1"/>
  <c r="M2272" i="20" s="1"/>
  <c r="N2272" i="20" s="1"/>
  <c r="M2273" i="20" a="1"/>
  <c r="M2273" i="20" s="1"/>
  <c r="M2274" i="20" a="1"/>
  <c r="M2274" i="20" s="1"/>
  <c r="M2275" i="20" a="1"/>
  <c r="M2275" i="20" s="1"/>
  <c r="N2275" i="20" s="1"/>
  <c r="M2276" i="20" a="1"/>
  <c r="M2276" i="20" s="1"/>
  <c r="M2277" i="20" a="1"/>
  <c r="M2277" i="20" s="1"/>
  <c r="M2278" i="20" a="1"/>
  <c r="M2278" i="20" s="1"/>
  <c r="N2278" i="20" s="1"/>
  <c r="M2279" i="20" a="1"/>
  <c r="M2279" i="20"/>
  <c r="M2280" i="20" a="1"/>
  <c r="M2280" i="20" s="1"/>
  <c r="M2281" i="20" a="1"/>
  <c r="M2281" i="20" s="1"/>
  <c r="M2282" i="20" a="1"/>
  <c r="M2282" i="20" s="1"/>
  <c r="N2282" i="20" s="1"/>
  <c r="M2283" i="20" a="1"/>
  <c r="M2283" i="20"/>
  <c r="N2283" i="20" s="1"/>
  <c r="M2284" i="20" a="1"/>
  <c r="M2284" i="20" s="1"/>
  <c r="N2284" i="20" s="1"/>
  <c r="M2285" i="20" a="1"/>
  <c r="M2285" i="20" s="1"/>
  <c r="M2286" i="20" a="1"/>
  <c r="M2286" i="20" s="1"/>
  <c r="M2287" i="20" a="1"/>
  <c r="M2287" i="20" s="1"/>
  <c r="N2287" i="20" s="1"/>
  <c r="M2288" i="20" a="1"/>
  <c r="M2288" i="20"/>
  <c r="M2289" i="20" a="1"/>
  <c r="M2289" i="20" s="1"/>
  <c r="M2290" i="20" a="1"/>
  <c r="M2290" i="20" s="1"/>
  <c r="M2291" i="20" a="1"/>
  <c r="M2291" i="20" s="1"/>
  <c r="N2291" i="20" s="1"/>
  <c r="M2292" i="20" a="1"/>
  <c r="M2292" i="20"/>
  <c r="M2293" i="20" a="1"/>
  <c r="M2293" i="20" s="1"/>
  <c r="M2294" i="20" a="1"/>
  <c r="M2294" i="20" s="1"/>
  <c r="M2295" i="20" a="1"/>
  <c r="M2295" i="20" s="1"/>
  <c r="N2295" i="20" s="1"/>
  <c r="M2296" i="20" a="1"/>
  <c r="M2296" i="20" s="1"/>
  <c r="M2297" i="20" a="1"/>
  <c r="M2297" i="20" s="1"/>
  <c r="M2298" i="20" a="1"/>
  <c r="M2298" i="20" s="1"/>
  <c r="M2299" i="20" a="1"/>
  <c r="M2299" i="20" s="1"/>
  <c r="N2299" i="20" s="1"/>
  <c r="M2300" i="20" a="1"/>
  <c r="M2300" i="20" s="1"/>
  <c r="N2300" i="20" s="1"/>
  <c r="M2301" i="20" a="1"/>
  <c r="M2301" i="20" s="1"/>
  <c r="M2302" i="20" a="1"/>
  <c r="M2302" i="20" s="1"/>
  <c r="M2303" i="20" a="1"/>
  <c r="M2303" i="20" s="1"/>
  <c r="N2303" i="20" s="1"/>
  <c r="M2304" i="20" a="1"/>
  <c r="M2304" i="20" s="1"/>
  <c r="N2304" i="20" s="1"/>
  <c r="M2305" i="20" a="1"/>
  <c r="M2305" i="20" s="1"/>
  <c r="N2305" i="20" s="1"/>
  <c r="M2306" i="20" a="1"/>
  <c r="M2306" i="20" s="1"/>
  <c r="M2307" i="20" a="1"/>
  <c r="M2307" i="20" s="1"/>
  <c r="N2307" i="20" s="1"/>
  <c r="M2308" i="20" a="1"/>
  <c r="M2308" i="20" s="1"/>
  <c r="M2309" i="20" a="1"/>
  <c r="M2309" i="20" s="1"/>
  <c r="M2310" i="20" a="1"/>
  <c r="M2310" i="20" s="1"/>
  <c r="M2311" i="20" a="1"/>
  <c r="M2311" i="20"/>
  <c r="M2312" i="20" a="1"/>
  <c r="M2312" i="20" s="1"/>
  <c r="M2313" i="20" a="1"/>
  <c r="M2313" i="20" s="1"/>
  <c r="M2314" i="20" a="1"/>
  <c r="M2314" i="20" s="1"/>
  <c r="M2315" i="20" a="1"/>
  <c r="M2315" i="20" s="1"/>
  <c r="N2315" i="20" s="1"/>
  <c r="M2316" i="20" a="1"/>
  <c r="M2316" i="20" s="1"/>
  <c r="N2316" i="20" s="1"/>
  <c r="M2317" i="20" a="1"/>
  <c r="M2317" i="20" s="1"/>
  <c r="N2317" i="20" s="1"/>
  <c r="M2318" i="20" a="1"/>
  <c r="M2318" i="20" s="1"/>
  <c r="M2319" i="20" a="1"/>
  <c r="M2319" i="20" s="1"/>
  <c r="N2319" i="20" s="1"/>
  <c r="M2320" i="20" a="1"/>
  <c r="M2320" i="20" s="1"/>
  <c r="N2320" i="20" s="1"/>
  <c r="M2321" i="20" a="1"/>
  <c r="M2321" i="20" s="1"/>
  <c r="M2322" i="20" a="1"/>
  <c r="M2322" i="20" s="1"/>
  <c r="M2323" i="20" a="1"/>
  <c r="M2323" i="20" s="1"/>
  <c r="N2323" i="20" s="1"/>
  <c r="M2324" i="20" a="1"/>
  <c r="M2324" i="20" s="1"/>
  <c r="N2324" i="20" s="1"/>
  <c r="M2325" i="20" a="1"/>
  <c r="M2325" i="20" s="1"/>
  <c r="N2325" i="20" s="1"/>
  <c r="M2326" i="20" a="1"/>
  <c r="M2326" i="20" s="1"/>
  <c r="M2327" i="20" a="1"/>
  <c r="M2327" i="20" s="1"/>
  <c r="M2328" i="20" a="1"/>
  <c r="M2328" i="20" s="1"/>
  <c r="N2328" i="20" s="1"/>
  <c r="M2329" i="20" a="1"/>
  <c r="M2329" i="20" s="1"/>
  <c r="M2330" i="20" a="1"/>
  <c r="M2330" i="20" s="1"/>
  <c r="M2331" i="20" a="1"/>
  <c r="M2331" i="20" s="1"/>
  <c r="N2331" i="20" s="1"/>
  <c r="M2332" i="20" a="1"/>
  <c r="M2332" i="20" s="1"/>
  <c r="N2332" i="20" s="1"/>
  <c r="M2333" i="20" a="1"/>
  <c r="M2333" i="20" s="1"/>
  <c r="M2334" i="20" a="1"/>
  <c r="M2334" i="20" s="1"/>
  <c r="M2335" i="20" a="1"/>
  <c r="M2335" i="20"/>
  <c r="N2335" i="20" s="1"/>
  <c r="M2336" i="20" a="1"/>
  <c r="M2336" i="20" s="1"/>
  <c r="N2336" i="20" s="1"/>
  <c r="M2337" i="20" a="1"/>
  <c r="M2337" i="20" s="1"/>
  <c r="M2338" i="20" a="1"/>
  <c r="M2338" i="20" s="1"/>
  <c r="M2339" i="20" a="1"/>
  <c r="M2339" i="20" s="1"/>
  <c r="N2339" i="20" s="1"/>
  <c r="M2340" i="20" a="1"/>
  <c r="M2340" i="20" s="1"/>
  <c r="N2340" i="20" s="1"/>
  <c r="M2341" i="20" a="1"/>
  <c r="M2341" i="20" s="1"/>
  <c r="M2342" i="20" a="1"/>
  <c r="M2342" i="20" s="1"/>
  <c r="N2342" i="20" s="1"/>
  <c r="M2343" i="20" a="1"/>
  <c r="M2343" i="20" s="1"/>
  <c r="M2344" i="20" a="1"/>
  <c r="M2344" i="20" s="1"/>
  <c r="M2345" i="20" a="1"/>
  <c r="M2345" i="20" s="1"/>
  <c r="M2346" i="20" a="1"/>
  <c r="M2346" i="20" s="1"/>
  <c r="M2347" i="20" a="1"/>
  <c r="M2347" i="20" s="1"/>
  <c r="N2347" i="20" s="1"/>
  <c r="M2348" i="20" a="1"/>
  <c r="M2348" i="20" s="1"/>
  <c r="N2348" i="20" s="1"/>
  <c r="M2349" i="20" a="1"/>
  <c r="M2349" i="20" s="1"/>
  <c r="M2350" i="20" a="1"/>
  <c r="M2350" i="20" s="1"/>
  <c r="M2351" i="20" a="1"/>
  <c r="M2351" i="20" s="1"/>
  <c r="N2351" i="20" s="1"/>
  <c r="M2352" i="20" a="1"/>
  <c r="M2352" i="20" s="1"/>
  <c r="N2352" i="20" s="1"/>
  <c r="M2353" i="20" a="1"/>
  <c r="M2353" i="20" s="1"/>
  <c r="N2353" i="20" s="1"/>
  <c r="M2354" i="20" a="1"/>
  <c r="M2354" i="20" s="1"/>
  <c r="M2355" i="20" a="1"/>
  <c r="M2355" i="20" s="1"/>
  <c r="N2355" i="20" s="1"/>
  <c r="M2356" i="20" a="1"/>
  <c r="M2356" i="20" s="1"/>
  <c r="M2357" i="20" a="1"/>
  <c r="M2357" i="20" s="1"/>
  <c r="N2357" i="20" s="1"/>
  <c r="M2358" i="20" a="1"/>
  <c r="M2358" i="20" s="1"/>
  <c r="M2359" i="20" a="1"/>
  <c r="M2359" i="20" s="1"/>
  <c r="N2359" i="20" s="1"/>
  <c r="M2360" i="20" a="1"/>
  <c r="M2360" i="20" s="1"/>
  <c r="M2361" i="20" a="1"/>
  <c r="M2361" i="20" s="1"/>
  <c r="M2362" i="20" a="1"/>
  <c r="M2362" i="20" s="1"/>
  <c r="N2362" i="20" s="1"/>
  <c r="M2363" i="20" a="1"/>
  <c r="M2363" i="20" s="1"/>
  <c r="N2363" i="20" s="1"/>
  <c r="M2364" i="20" a="1"/>
  <c r="M2364" i="20"/>
  <c r="N2364" i="20" s="1"/>
  <c r="M2365" i="20" a="1"/>
  <c r="M2365" i="20" s="1"/>
  <c r="M2366" i="20" a="1"/>
  <c r="M2366" i="20" s="1"/>
  <c r="M2367" i="20" a="1"/>
  <c r="M2367" i="20" s="1"/>
  <c r="N2367" i="20" s="1"/>
  <c r="M2368" i="20" a="1"/>
  <c r="M2368" i="20" s="1"/>
  <c r="N2368" i="20" s="1"/>
  <c r="M2369" i="20" a="1"/>
  <c r="M2369" i="20" s="1"/>
  <c r="N2369" i="20" s="1"/>
  <c r="M2370" i="20" a="1"/>
  <c r="M2370" i="20" s="1"/>
  <c r="M2371" i="20" a="1"/>
  <c r="M2371" i="20" s="1"/>
  <c r="N2371" i="20" s="1"/>
  <c r="M2372" i="20" a="1"/>
  <c r="M2372" i="20" s="1"/>
  <c r="M2373" i="20" a="1"/>
  <c r="M2373" i="20" s="1"/>
  <c r="M2374" i="20" a="1"/>
  <c r="M2374" i="20" s="1"/>
  <c r="M2375" i="20" a="1"/>
  <c r="M2375" i="20"/>
  <c r="N2375" i="20" s="1"/>
  <c r="M2376" i="20" a="1"/>
  <c r="M2376" i="20" s="1"/>
  <c r="M2377" i="20" a="1"/>
  <c r="M2377" i="20" s="1"/>
  <c r="M2378" i="20" a="1"/>
  <c r="M2378" i="20" s="1"/>
  <c r="N2378" i="20" s="1"/>
  <c r="M2379" i="20" a="1"/>
  <c r="M2379" i="20" s="1"/>
  <c r="N2379" i="20" s="1"/>
  <c r="M2380" i="20" a="1"/>
  <c r="M2380" i="20" s="1"/>
  <c r="N2380" i="20" s="1"/>
  <c r="M2381" i="20" a="1"/>
  <c r="M2381" i="20" s="1"/>
  <c r="M2382" i="20" a="1"/>
  <c r="M2382" i="20" s="1"/>
  <c r="M2383" i="20" a="1"/>
  <c r="M2383" i="20" s="1"/>
  <c r="N2383" i="20" s="1"/>
  <c r="M2384" i="20" a="1"/>
  <c r="M2384" i="20" s="1"/>
  <c r="N2384" i="20" s="1"/>
  <c r="M2385" i="20" a="1"/>
  <c r="M2385" i="20" s="1"/>
  <c r="M2386" i="20" a="1"/>
  <c r="M2386" i="20" s="1"/>
  <c r="N2386" i="20" s="1"/>
  <c r="M2387" i="20" a="1"/>
  <c r="M2387" i="20" s="1"/>
  <c r="N2387" i="20" s="1"/>
  <c r="M2388" i="20" a="1"/>
  <c r="M2388" i="20" s="1"/>
  <c r="N2388" i="20" s="1"/>
  <c r="M2389" i="20" a="1"/>
  <c r="M2389" i="20" s="1"/>
  <c r="M2390" i="20" a="1"/>
  <c r="M2390" i="20" s="1"/>
  <c r="M2391" i="20" a="1"/>
  <c r="M2391" i="20" s="1"/>
  <c r="M2392" i="20" a="1"/>
  <c r="M2392" i="20" s="1"/>
  <c r="M2393" i="20" a="1"/>
  <c r="M2393" i="20" s="1"/>
  <c r="M2394" i="20" a="1"/>
  <c r="M2394" i="20" s="1"/>
  <c r="M2395" i="20" a="1"/>
  <c r="M2395" i="20" s="1"/>
  <c r="N2395" i="20" s="1"/>
  <c r="M2396" i="20" a="1"/>
  <c r="M2396" i="20" s="1"/>
  <c r="N2396" i="20" s="1"/>
  <c r="M2397" i="20" a="1"/>
  <c r="M2397" i="20" s="1"/>
  <c r="M2398" i="20" a="1"/>
  <c r="M2398" i="20" s="1"/>
  <c r="N2398" i="20" s="1"/>
  <c r="M2399" i="20" a="1"/>
  <c r="M2399" i="20" s="1"/>
  <c r="M2400" i="20" a="1"/>
  <c r="M2400" i="20" s="1"/>
  <c r="N2400" i="20" s="1"/>
  <c r="M2401" i="20" a="1"/>
  <c r="M2401" i="20" s="1"/>
  <c r="M2402" i="20" a="1"/>
  <c r="M2402" i="20" s="1"/>
  <c r="M2403" i="20" a="1"/>
  <c r="M2403" i="20" s="1"/>
  <c r="N2403" i="20" s="1"/>
  <c r="M2404" i="20" a="1"/>
  <c r="M2404" i="20"/>
  <c r="N2404" i="20" s="1"/>
  <c r="M2405" i="20" a="1"/>
  <c r="M2405" i="20" s="1"/>
  <c r="M2406" i="20" a="1"/>
  <c r="M2406" i="20" s="1"/>
  <c r="M2407" i="20" a="1"/>
  <c r="M2407" i="20"/>
  <c r="N2407" i="20" s="1"/>
  <c r="M2408" i="20" a="1"/>
  <c r="M2408" i="20" s="1"/>
  <c r="M2409" i="20" a="1"/>
  <c r="M2409" i="20" s="1"/>
  <c r="M2410" i="20" a="1"/>
  <c r="M2410" i="20" s="1"/>
  <c r="M2411" i="20" a="1"/>
  <c r="M2411" i="20" s="1"/>
  <c r="N2411" i="20" s="1"/>
  <c r="M2412" i="20" a="1"/>
  <c r="M2412" i="20" s="1"/>
  <c r="N2412" i="20" s="1"/>
  <c r="M2413" i="20" a="1"/>
  <c r="M2413" i="20" s="1"/>
  <c r="M2414" i="20" a="1"/>
  <c r="M2414" i="20" s="1"/>
  <c r="N2414" i="20" s="1"/>
  <c r="M2415" i="20" a="1"/>
  <c r="M2415" i="20" s="1"/>
  <c r="N2415" i="20" s="1"/>
  <c r="M2416" i="20" a="1"/>
  <c r="M2416" i="20" s="1"/>
  <c r="M2417" i="20" a="1"/>
  <c r="M2417" i="20" s="1"/>
  <c r="M2418" i="20" a="1"/>
  <c r="M2418" i="20" s="1"/>
  <c r="N2418" i="20" s="1"/>
  <c r="M2419" i="20" a="1"/>
  <c r="M2419" i="20" s="1"/>
  <c r="N2419" i="20" s="1"/>
  <c r="M2420" i="20" a="1"/>
  <c r="M2420" i="20"/>
  <c r="N2420" i="20" s="1"/>
  <c r="M2421" i="20" a="1"/>
  <c r="M2421" i="20" s="1"/>
  <c r="N2421" i="20" s="1"/>
  <c r="M2422" i="20" a="1"/>
  <c r="M2422" i="20" s="1"/>
  <c r="M2423" i="20" a="1"/>
  <c r="M2423" i="20" s="1"/>
  <c r="N2423" i="20" s="1"/>
  <c r="M2424" i="20" a="1"/>
  <c r="M2424" i="20" s="1"/>
  <c r="M2425" i="20" a="1"/>
  <c r="M2425" i="20" s="1"/>
  <c r="N2425" i="20" s="1"/>
  <c r="M2426" i="20" a="1"/>
  <c r="M2426" i="20" s="1"/>
  <c r="M2427" i="20" a="1"/>
  <c r="M2427" i="20" s="1"/>
  <c r="N2427" i="20" s="1"/>
  <c r="M2428" i="20" a="1"/>
  <c r="M2428" i="20"/>
  <c r="M2429" i="20" a="1"/>
  <c r="M2429" i="20" s="1"/>
  <c r="M2430" i="20" a="1"/>
  <c r="M2430" i="20" s="1"/>
  <c r="M2431" i="20" a="1"/>
  <c r="M2431" i="20" s="1"/>
  <c r="N2431" i="20" s="1"/>
  <c r="M2432" i="20" a="1"/>
  <c r="M2432" i="20" s="1"/>
  <c r="N2432" i="20" s="1"/>
  <c r="M2433" i="20" a="1"/>
  <c r="M2433" i="20" s="1"/>
  <c r="M2434" i="20" a="1"/>
  <c r="M2434" i="20" s="1"/>
  <c r="M2435" i="20" a="1"/>
  <c r="M2435" i="20" s="1"/>
  <c r="N2435" i="20" s="1"/>
  <c r="M2436" i="20" a="1"/>
  <c r="M2436" i="20" s="1"/>
  <c r="M2437" i="20" a="1"/>
  <c r="M2437" i="20" s="1"/>
  <c r="M2438" i="20" a="1"/>
  <c r="M2438" i="20" s="1"/>
  <c r="M2439" i="20" a="1"/>
  <c r="M2439" i="20" s="1"/>
  <c r="M2440" i="20" a="1"/>
  <c r="M2440" i="20" s="1"/>
  <c r="M2441" i="20" a="1"/>
  <c r="M2441" i="20" s="1"/>
  <c r="M2442" i="20" a="1"/>
  <c r="M2442" i="20" s="1"/>
  <c r="N2442" i="20" s="1"/>
  <c r="M2443" i="20" a="1"/>
  <c r="M2443" i="20" s="1"/>
  <c r="N2443" i="20" s="1"/>
  <c r="M2444" i="20" a="1"/>
  <c r="M2444" i="20" s="1"/>
  <c r="N2444" i="20" s="1"/>
  <c r="M2445" i="20" a="1"/>
  <c r="M2445" i="20" s="1"/>
  <c r="M2446" i="20" a="1"/>
  <c r="M2446" i="20" s="1"/>
  <c r="M2447" i="20" a="1"/>
  <c r="M2447" i="20" s="1"/>
  <c r="N2447" i="20" s="1"/>
  <c r="M2448" i="20" a="1"/>
  <c r="M2448" i="20" s="1"/>
  <c r="N2448" i="20" s="1"/>
  <c r="M2449" i="20" a="1"/>
  <c r="M2449" i="20" s="1"/>
  <c r="M2450" i="20" a="1"/>
  <c r="M2450" i="20" s="1"/>
  <c r="M2451" i="20" a="1"/>
  <c r="M2451" i="20" s="1"/>
  <c r="N2451" i="20" s="1"/>
  <c r="M2452" i="20" a="1"/>
  <c r="M2452" i="20" s="1"/>
  <c r="N2452" i="20" s="1"/>
  <c r="M2453" i="20" a="1"/>
  <c r="M2453" i="20" s="1"/>
  <c r="M2454" i="20" a="1"/>
  <c r="M2454" i="20" s="1"/>
  <c r="M2455" i="20" a="1"/>
  <c r="M2455" i="20"/>
  <c r="N2455" i="20" s="1"/>
  <c r="M2456" i="20" a="1"/>
  <c r="M2456" i="20" s="1"/>
  <c r="M2457" i="20" a="1"/>
  <c r="M2457" i="20" s="1"/>
  <c r="M2458" i="20" a="1"/>
  <c r="M2458" i="20" s="1"/>
  <c r="M2459" i="20" a="1"/>
  <c r="M2459" i="20" s="1"/>
  <c r="N2459" i="20" s="1"/>
  <c r="M2460" i="20" a="1"/>
  <c r="M2460" i="20" s="1"/>
  <c r="N2460" i="20" s="1"/>
  <c r="M2461" i="20" a="1"/>
  <c r="M2461" i="20" s="1"/>
  <c r="M2462" i="20" a="1"/>
  <c r="M2462" i="20" s="1"/>
  <c r="M2463" i="20" a="1"/>
  <c r="M2463" i="20" s="1"/>
  <c r="M2464" i="20" a="1"/>
  <c r="M2464" i="20" s="1"/>
  <c r="N2464" i="20" s="1"/>
  <c r="M2465" i="20" a="1"/>
  <c r="M2465" i="20" s="1"/>
  <c r="M2466" i="20" a="1"/>
  <c r="M2466" i="20" s="1"/>
  <c r="M2467" i="20" a="1"/>
  <c r="M2467" i="20" s="1"/>
  <c r="N2467" i="20" s="1"/>
  <c r="M2468" i="20" a="1"/>
  <c r="M2468" i="20" s="1"/>
  <c r="M2469" i="20" a="1"/>
  <c r="M2469" i="20" s="1"/>
  <c r="M2470" i="20" a="1"/>
  <c r="M2470" i="20" s="1"/>
  <c r="M2471" i="20" a="1"/>
  <c r="M2471" i="20"/>
  <c r="M2472" i="20" a="1"/>
  <c r="M2472" i="20" s="1"/>
  <c r="M2473" i="20" a="1"/>
  <c r="M2473" i="20" s="1"/>
  <c r="M2474" i="20" a="1"/>
  <c r="M2474" i="20" s="1"/>
  <c r="M2475" i="20" a="1"/>
  <c r="M2475" i="20"/>
  <c r="N2475" i="20" s="1"/>
  <c r="M2476" i="20" a="1"/>
  <c r="M2476" i="20" s="1"/>
  <c r="N2476" i="20" s="1"/>
  <c r="M2477" i="20" a="1"/>
  <c r="M2477" i="20" s="1"/>
  <c r="M2478" i="20" a="1"/>
  <c r="M2478" i="20" s="1"/>
  <c r="N2478" i="20" s="1"/>
  <c r="M2479" i="20" a="1"/>
  <c r="M2479" i="20" s="1"/>
  <c r="N2479" i="20" s="1"/>
  <c r="M2480" i="20" a="1"/>
  <c r="M2480" i="20" s="1"/>
  <c r="M2481" i="20" a="1"/>
  <c r="M2481" i="20" s="1"/>
  <c r="M2482" i="20" a="1"/>
  <c r="M2482" i="20" s="1"/>
  <c r="N2482" i="20" s="1"/>
  <c r="M2483" i="20" a="1"/>
  <c r="M2483" i="20" s="1"/>
  <c r="N2483" i="20" s="1"/>
  <c r="M2484" i="20" a="1"/>
  <c r="M2484" i="20"/>
  <c r="M2485" i="20" a="1"/>
  <c r="M2485" i="20" s="1"/>
  <c r="M2486" i="20" a="1"/>
  <c r="M2486" i="20" s="1"/>
  <c r="M2487" i="20" a="1"/>
  <c r="M2487" i="20" s="1"/>
  <c r="N2487" i="20" s="1"/>
  <c r="M2488" i="20" a="1"/>
  <c r="M2488" i="20" s="1"/>
  <c r="M2489" i="20" a="1"/>
  <c r="M2489" i="20" s="1"/>
  <c r="N2489" i="20" s="1"/>
  <c r="M2490" i="20" a="1"/>
  <c r="M2490" i="20" s="1"/>
  <c r="M2491" i="20" a="1"/>
  <c r="M2491" i="20" s="1"/>
  <c r="N2491" i="20" s="1"/>
  <c r="M2492" i="20" a="1"/>
  <c r="M2492" i="20" s="1"/>
  <c r="M2493" i="20" a="1"/>
  <c r="M2493" i="20" s="1"/>
  <c r="N2493" i="20" s="1"/>
  <c r="M2494" i="20" a="1"/>
  <c r="M2494" i="20" s="1"/>
  <c r="M2495" i="20" a="1"/>
  <c r="M2495" i="20" s="1"/>
  <c r="N2495" i="20" s="1"/>
  <c r="M2496" i="20" a="1"/>
  <c r="M2496" i="20" s="1"/>
  <c r="N2496" i="20" s="1"/>
  <c r="M2497" i="20" a="1"/>
  <c r="M2497" i="20" s="1"/>
  <c r="M2498" i="20" a="1"/>
  <c r="M2498" i="20" s="1"/>
  <c r="M2499" i="20" a="1"/>
  <c r="M2499" i="20" s="1"/>
  <c r="N2499" i="20" s="1"/>
  <c r="M2500" i="20" a="1"/>
  <c r="M2500" i="20"/>
  <c r="N2500" i="20" s="1"/>
  <c r="M2501" i="20" a="1"/>
  <c r="M2501" i="20" s="1"/>
  <c r="M2502" i="20" a="1"/>
  <c r="M2502" i="20" s="1"/>
  <c r="M2503" i="20" a="1"/>
  <c r="M2503" i="20"/>
  <c r="M2504" i="20" a="1"/>
  <c r="M2504" i="20" s="1"/>
  <c r="N2504" i="20" s="1"/>
  <c r="M2505" i="20" a="1"/>
  <c r="M2505" i="20" s="1"/>
  <c r="M2506" i="20" a="1"/>
  <c r="M2506" i="20" s="1"/>
  <c r="M2507" i="20" a="1"/>
  <c r="M2507" i="20" s="1"/>
  <c r="N2507" i="20" s="1"/>
  <c r="M2508" i="20" a="1"/>
  <c r="M2508" i="20" s="1"/>
  <c r="N2508" i="20" s="1"/>
  <c r="M2509" i="20" a="1"/>
  <c r="M2509" i="20" s="1"/>
  <c r="M2510" i="20" a="1"/>
  <c r="M2510" i="20" s="1"/>
  <c r="M2511" i="20" a="1"/>
  <c r="M2511" i="20" s="1"/>
  <c r="N2511" i="20" s="1"/>
  <c r="M2512" i="20" a="1"/>
  <c r="M2512" i="20" s="1"/>
  <c r="N2512" i="20" s="1"/>
  <c r="M2513" i="20" a="1"/>
  <c r="M2513" i="20" s="1"/>
  <c r="M2514" i="20" a="1"/>
  <c r="M2514" i="20" s="1"/>
  <c r="M2515" i="20" a="1"/>
  <c r="M2515" i="20" s="1"/>
  <c r="N2515" i="20" s="1"/>
  <c r="M2516" i="20" a="1"/>
  <c r="M2516" i="20" s="1"/>
  <c r="N2516" i="20" s="1"/>
  <c r="M2517" i="20" a="1"/>
  <c r="M2517" i="20" s="1"/>
  <c r="M2518" i="20" a="1"/>
  <c r="M2518" i="20" s="1"/>
  <c r="M2519" i="20" a="1"/>
  <c r="M2519" i="20"/>
  <c r="M2520" i="20" a="1"/>
  <c r="M2520" i="20" s="1"/>
  <c r="M2521" i="20" a="1"/>
  <c r="M2521" i="20" s="1"/>
  <c r="M2522" i="20" a="1"/>
  <c r="M2522" i="20" s="1"/>
  <c r="N2522" i="20" s="1"/>
  <c r="M2523" i="20" a="1"/>
  <c r="M2523" i="20" s="1"/>
  <c r="N2523" i="20" s="1"/>
  <c r="M2524" i="20" a="1"/>
  <c r="M2524" i="20" s="1"/>
  <c r="N2524" i="20" s="1"/>
  <c r="M2525" i="20" a="1"/>
  <c r="M2525" i="20" s="1"/>
  <c r="M2526" i="20" a="1"/>
  <c r="M2526" i="20" s="1"/>
  <c r="M2527" i="20" a="1"/>
  <c r="M2527" i="20" s="1"/>
  <c r="M2528" i="20" a="1"/>
  <c r="M2528" i="20" s="1"/>
  <c r="N2528" i="20" s="1"/>
  <c r="M2529" i="20" a="1"/>
  <c r="M2529" i="20" s="1"/>
  <c r="N2529" i="20" s="1"/>
  <c r="M2530" i="20" a="1"/>
  <c r="M2530" i="20" s="1"/>
  <c r="M2531" i="20" a="1"/>
  <c r="M2531" i="20" s="1"/>
  <c r="N2531" i="20" s="1"/>
  <c r="M2532" i="20" a="1"/>
  <c r="M2532" i="20"/>
  <c r="M2533" i="20" a="1"/>
  <c r="M2533" i="20" s="1"/>
  <c r="M2534" i="20" a="1"/>
  <c r="M2534" i="20" s="1"/>
  <c r="M2535" i="20" a="1"/>
  <c r="M2535" i="20"/>
  <c r="N2535" i="20" s="1"/>
  <c r="M2536" i="20" a="1"/>
  <c r="M2536" i="20" s="1"/>
  <c r="M2537" i="20" a="1"/>
  <c r="M2537" i="20" s="1"/>
  <c r="M2538" i="20" a="1"/>
  <c r="M2538" i="20" s="1"/>
  <c r="M2539" i="20" a="1"/>
  <c r="M2539" i="20"/>
  <c r="N2539" i="20" s="1"/>
  <c r="M2540" i="20" a="1"/>
  <c r="M2540" i="20" s="1"/>
  <c r="N2540" i="20" s="1"/>
  <c r="M2541" i="20" a="1"/>
  <c r="M2541" i="20" s="1"/>
  <c r="M2542" i="20" a="1"/>
  <c r="M2542" i="20" s="1"/>
  <c r="M2543" i="20" a="1"/>
  <c r="M2543" i="20" s="1"/>
  <c r="N2543" i="20" s="1"/>
  <c r="M2544" i="20" a="1"/>
  <c r="M2544" i="20"/>
  <c r="M2545" i="20" a="1"/>
  <c r="M2545" i="20" s="1"/>
  <c r="N2545" i="20" s="1"/>
  <c r="M2546" i="20" a="1"/>
  <c r="M2546" i="20" s="1"/>
  <c r="N2546" i="20" s="1"/>
  <c r="M2547" i="20" a="1"/>
  <c r="M2547" i="20" s="1"/>
  <c r="N2547" i="20" s="1"/>
  <c r="M2548" i="20" a="1"/>
  <c r="M2548" i="20"/>
  <c r="M2549" i="20" a="1"/>
  <c r="M2549" i="20" s="1"/>
  <c r="M2550" i="20" a="1"/>
  <c r="M2550" i="20" s="1"/>
  <c r="M2551" i="20" a="1"/>
  <c r="M2551" i="20" s="1"/>
  <c r="N2551" i="20" s="1"/>
  <c r="M2552" i="20" a="1"/>
  <c r="M2552" i="20" s="1"/>
  <c r="M2553" i="20" a="1"/>
  <c r="M2553" i="20" s="1"/>
  <c r="M2554" i="20" a="1"/>
  <c r="M2554" i="20" s="1"/>
  <c r="M2555" i="20" a="1"/>
  <c r="M2555" i="20" s="1"/>
  <c r="N2555" i="20" s="1"/>
  <c r="M2556" i="20" a="1"/>
  <c r="M2556" i="20" s="1"/>
  <c r="N2556" i="20" s="1"/>
  <c r="M2557" i="20" a="1"/>
  <c r="M2557" i="20" s="1"/>
  <c r="M2558" i="20" a="1"/>
  <c r="M2558" i="20" s="1"/>
  <c r="M2559" i="20" a="1"/>
  <c r="M2559" i="20" s="1"/>
  <c r="N2559" i="20" s="1"/>
  <c r="M2560" i="20" a="1"/>
  <c r="M2560" i="20" s="1"/>
  <c r="N2560" i="20" s="1"/>
  <c r="M2561" i="20" a="1"/>
  <c r="M2561" i="20" s="1"/>
  <c r="M2562" i="20" a="1"/>
  <c r="M2562" i="20" s="1"/>
  <c r="M2563" i="20" a="1"/>
  <c r="M2563" i="20" s="1"/>
  <c r="N2563" i="20" s="1"/>
  <c r="M2564" i="20" a="1"/>
  <c r="M2564" i="20" s="1"/>
  <c r="M2565" i="20" a="1"/>
  <c r="M2565" i="20" s="1"/>
  <c r="M2566" i="20" a="1"/>
  <c r="M2566" i="20" s="1"/>
  <c r="M2567" i="20" a="1"/>
  <c r="M2567" i="20"/>
  <c r="N2567" i="20" s="1"/>
  <c r="M2568" i="20" a="1"/>
  <c r="M2568" i="20" s="1"/>
  <c r="M2569" i="20" a="1"/>
  <c r="M2569" i="20" s="1"/>
  <c r="M2570" i="20" a="1"/>
  <c r="M2570" i="20" s="1"/>
  <c r="M2571" i="20" a="1"/>
  <c r="M2571" i="20" s="1"/>
  <c r="M2572" i="20" a="1"/>
  <c r="M2572" i="20" s="1"/>
  <c r="N2572" i="20" s="1"/>
  <c r="M2573" i="20" a="1"/>
  <c r="M2573" i="20" s="1"/>
  <c r="M2574" i="20" a="1"/>
  <c r="M2574" i="20" s="1"/>
  <c r="M2575" i="20" a="1"/>
  <c r="M2575" i="20" s="1"/>
  <c r="N2575" i="20" s="1"/>
  <c r="M2576" i="20" a="1"/>
  <c r="M2576" i="20" s="1"/>
  <c r="N2576" i="20" s="1"/>
  <c r="M2577" i="20" a="1"/>
  <c r="M2577" i="20" s="1"/>
  <c r="M2578" i="20" a="1"/>
  <c r="M2578" i="20" s="1"/>
  <c r="M2579" i="20" a="1"/>
  <c r="M2579" i="20" s="1"/>
  <c r="M2580" i="20" a="1"/>
  <c r="M2580" i="20" s="1"/>
  <c r="N2580" i="20" s="1"/>
  <c r="M2581" i="20" a="1"/>
  <c r="M2581" i="20" s="1"/>
  <c r="M2582" i="20" a="1"/>
  <c r="M2582" i="20" s="1"/>
  <c r="N2582" i="20" s="1"/>
  <c r="M2583" i="20" a="1"/>
  <c r="M2583" i="20" s="1"/>
  <c r="M2584" i="20" a="1"/>
  <c r="M2584" i="20" s="1"/>
  <c r="M2585" i="20" a="1"/>
  <c r="M2585" i="20" s="1"/>
  <c r="M2586" i="20" a="1"/>
  <c r="M2586" i="20" s="1"/>
  <c r="M2587" i="20" a="1"/>
  <c r="M2587" i="20" s="1"/>
  <c r="N2587" i="20" s="1"/>
  <c r="M2588" i="20" a="1"/>
  <c r="M2588" i="20" s="1"/>
  <c r="N2588" i="20" s="1"/>
  <c r="M2589" i="20" a="1"/>
  <c r="M2589" i="20" s="1"/>
  <c r="M2590" i="20" a="1"/>
  <c r="M2590" i="20" s="1"/>
  <c r="M2591" i="20" a="1"/>
  <c r="M2591" i="20"/>
  <c r="M2592" i="20" a="1"/>
  <c r="M2592" i="20" s="1"/>
  <c r="N2592" i="20" s="1"/>
  <c r="M2593" i="20" a="1"/>
  <c r="M2593" i="20" s="1"/>
  <c r="M2594" i="20" a="1"/>
  <c r="M2594" i="20" s="1"/>
  <c r="M2595" i="20" a="1"/>
  <c r="M2595" i="20" s="1"/>
  <c r="N2595" i="20" s="1"/>
  <c r="M2596" i="20" a="1"/>
  <c r="M2596" i="20"/>
  <c r="M2597" i="20" a="1"/>
  <c r="M2597" i="20" s="1"/>
  <c r="M2598" i="20" a="1"/>
  <c r="M2598" i="20" s="1"/>
  <c r="M2599" i="20" a="1"/>
  <c r="M2599" i="20" s="1"/>
  <c r="M2600" i="20" a="1"/>
  <c r="M2600" i="20" s="1"/>
  <c r="M2601" i="20" a="1"/>
  <c r="M2601" i="20" s="1"/>
  <c r="M2602" i="20" a="1"/>
  <c r="M2602" i="20" s="1"/>
  <c r="M2603" i="20" a="1"/>
  <c r="M2603" i="20" s="1"/>
  <c r="N2603" i="20" s="1"/>
  <c r="M2604" i="20" a="1"/>
  <c r="M2604" i="20" s="1"/>
  <c r="N2604" i="20" s="1"/>
  <c r="M2605" i="20" a="1"/>
  <c r="M2605" i="20" s="1"/>
  <c r="M2606" i="20" a="1"/>
  <c r="M2606" i="20" s="1"/>
  <c r="M2607" i="20" a="1"/>
  <c r="M2607" i="20" s="1"/>
  <c r="N2607" i="20" s="1"/>
  <c r="M2608" i="20" a="1"/>
  <c r="M2608" i="20" s="1"/>
  <c r="M2609" i="20" a="1"/>
  <c r="M2609" i="20" s="1"/>
  <c r="M2610" i="20" a="1"/>
  <c r="M2610" i="20" s="1"/>
  <c r="M2611" i="20" a="1"/>
  <c r="M2611" i="20" s="1"/>
  <c r="N2611" i="20" s="1"/>
  <c r="M2612" i="20" a="1"/>
  <c r="M2612" i="20" s="1"/>
  <c r="M2613" i="20" a="1"/>
  <c r="M2613" i="20" s="1"/>
  <c r="M2614" i="20" a="1"/>
  <c r="M2614" i="20" s="1"/>
  <c r="N2614" i="20" s="1"/>
  <c r="M2615" i="20" a="1"/>
  <c r="M2615" i="20" s="1"/>
  <c r="N2615" i="20" s="1"/>
  <c r="M2616" i="20" a="1"/>
  <c r="M2616" i="20" s="1"/>
  <c r="M2617" i="20" a="1"/>
  <c r="M2617" i="20" s="1"/>
  <c r="M2618" i="20" a="1"/>
  <c r="M2618" i="20" s="1"/>
  <c r="M2619" i="20" a="1"/>
  <c r="M2619" i="20" s="1"/>
  <c r="N2619" i="20" s="1"/>
  <c r="M2620" i="20" a="1"/>
  <c r="M2620" i="20"/>
  <c r="M2621" i="20" a="1"/>
  <c r="M2621" i="20" s="1"/>
  <c r="M2622" i="20" a="1"/>
  <c r="M2622" i="20" s="1"/>
  <c r="M2623" i="20" a="1"/>
  <c r="M2623" i="20" s="1"/>
  <c r="N2623" i="20" s="1"/>
  <c r="M2624" i="20" a="1"/>
  <c r="M2624" i="20" s="1"/>
  <c r="M2625" i="20" a="1"/>
  <c r="M2625" i="20" s="1"/>
  <c r="M2626" i="20" a="1"/>
  <c r="M2626" i="20" s="1"/>
  <c r="N2626" i="20" s="1"/>
  <c r="M2627" i="20" a="1"/>
  <c r="M2627" i="20" s="1"/>
  <c r="M2628" i="20" a="1"/>
  <c r="M2628" i="20"/>
  <c r="M2629" i="20" a="1"/>
  <c r="M2629" i="20" s="1"/>
  <c r="M2630" i="20" a="1"/>
  <c r="M2630" i="20" s="1"/>
  <c r="M2631" i="20" a="1"/>
  <c r="M2631" i="20"/>
  <c r="M2632" i="20" a="1"/>
  <c r="M2632" i="20" s="1"/>
  <c r="M2633" i="20" a="1"/>
  <c r="M2633" i="20" s="1"/>
  <c r="M2634" i="20" a="1"/>
  <c r="M2634" i="20" s="1"/>
  <c r="M2635" i="20" a="1"/>
  <c r="M2635" i="20" s="1"/>
  <c r="M2636" i="20" a="1"/>
  <c r="M2636" i="20" s="1"/>
  <c r="N2636" i="20" s="1"/>
  <c r="M2637" i="20" a="1"/>
  <c r="M2637" i="20" s="1"/>
  <c r="M2638" i="20" a="1"/>
  <c r="M2638" i="20" s="1"/>
  <c r="M2639" i="20" a="1"/>
  <c r="M2639" i="20" s="1"/>
  <c r="M2640" i="20" a="1"/>
  <c r="M2640" i="20" s="1"/>
  <c r="N2640" i="20" s="1"/>
  <c r="M2641" i="20" a="1"/>
  <c r="M2641" i="20" s="1"/>
  <c r="M2642" i="20" a="1"/>
  <c r="M2642" i="20" s="1"/>
  <c r="M2643" i="20" a="1"/>
  <c r="M2643" i="20" s="1"/>
  <c r="M2644" i="20" a="1"/>
  <c r="M2644" i="20" s="1"/>
  <c r="N2644" i="20" s="1"/>
  <c r="M2645" i="20" a="1"/>
  <c r="M2645" i="20" s="1"/>
  <c r="M2646" i="20" a="1"/>
  <c r="M2646" i="20" s="1"/>
  <c r="M2647" i="20" a="1"/>
  <c r="M2647" i="20"/>
  <c r="M2648" i="20" a="1"/>
  <c r="M2648" i="20" s="1"/>
  <c r="M2649" i="20" a="1"/>
  <c r="M2649" i="20" s="1"/>
  <c r="M2650" i="20" a="1"/>
  <c r="M2650" i="20" s="1"/>
  <c r="M2651" i="20" a="1"/>
  <c r="M2651" i="20" s="1"/>
  <c r="N2651" i="20" s="1"/>
  <c r="N4" i="20"/>
  <c r="N8" i="20"/>
  <c r="N10" i="20"/>
  <c r="N11" i="20"/>
  <c r="N14" i="20"/>
  <c r="N18" i="20"/>
  <c r="N24" i="20"/>
  <c r="N25" i="20"/>
  <c r="N26" i="20"/>
  <c r="N30" i="20"/>
  <c r="N32" i="20"/>
  <c r="N35" i="20"/>
  <c r="N36" i="20"/>
  <c r="N40" i="20"/>
  <c r="N44" i="20"/>
  <c r="N46" i="20"/>
  <c r="N54" i="20"/>
  <c r="N56" i="20"/>
  <c r="N57" i="20"/>
  <c r="N60" i="20"/>
  <c r="N64" i="20"/>
  <c r="N66" i="20"/>
  <c r="N67" i="20"/>
  <c r="N68" i="20"/>
  <c r="N70" i="20"/>
  <c r="N75" i="20"/>
  <c r="N76" i="20"/>
  <c r="N80" i="20"/>
  <c r="N81" i="20"/>
  <c r="N82" i="20"/>
  <c r="N84" i="20"/>
  <c r="N86" i="20"/>
  <c r="N89" i="20"/>
  <c r="N90" i="20"/>
  <c r="N92" i="20"/>
  <c r="N94" i="20"/>
  <c r="N96" i="20"/>
  <c r="N97" i="20"/>
  <c r="N98" i="20"/>
  <c r="N100" i="20"/>
  <c r="N104" i="20"/>
  <c r="N106" i="20"/>
  <c r="N107" i="20"/>
  <c r="N110" i="20"/>
  <c r="N114" i="20"/>
  <c r="N115" i="20"/>
  <c r="N116" i="20"/>
  <c r="N120" i="20"/>
  <c r="N121" i="20"/>
  <c r="N128" i="20"/>
  <c r="N130" i="20"/>
  <c r="N132" i="20"/>
  <c r="N136" i="20"/>
  <c r="N137" i="20"/>
  <c r="N139" i="20"/>
  <c r="N142" i="20"/>
  <c r="N144" i="20"/>
  <c r="N148" i="20"/>
  <c r="N152" i="20"/>
  <c r="N153" i="20"/>
  <c r="N156" i="20"/>
  <c r="N158" i="20"/>
  <c r="N161" i="20"/>
  <c r="N162" i="20"/>
  <c r="N163" i="20"/>
  <c r="N168" i="20"/>
  <c r="N169" i="20"/>
  <c r="N170" i="20"/>
  <c r="N174" i="20"/>
  <c r="N176" i="20"/>
  <c r="N178" i="20"/>
  <c r="N182" i="20"/>
  <c r="N184" i="20"/>
  <c r="N186" i="20"/>
  <c r="N188" i="20"/>
  <c r="N190" i="20"/>
  <c r="N192" i="20"/>
  <c r="N194" i="20"/>
  <c r="N200" i="20"/>
  <c r="N201" i="20"/>
  <c r="N206" i="20"/>
  <c r="N208" i="20"/>
  <c r="N211" i="20"/>
  <c r="N214" i="20"/>
  <c r="N216" i="20"/>
  <c r="N217" i="20"/>
  <c r="N222" i="20"/>
  <c r="N226" i="20"/>
  <c r="N227" i="20"/>
  <c r="N232" i="20"/>
  <c r="N233" i="20"/>
  <c r="N235" i="20"/>
  <c r="N238" i="20"/>
  <c r="N242" i="20"/>
  <c r="N243" i="20"/>
  <c r="N248" i="20"/>
  <c r="N249" i="20"/>
  <c r="N250" i="20"/>
  <c r="N254" i="20"/>
  <c r="N256" i="20"/>
  <c r="N257" i="20"/>
  <c r="N260" i="20"/>
  <c r="N261" i="20"/>
  <c r="N262" i="20"/>
  <c r="N264" i="20"/>
  <c r="N265" i="20"/>
  <c r="N269" i="20"/>
  <c r="N270" i="20"/>
  <c r="N272" i="20"/>
  <c r="N274" i="20"/>
  <c r="N277" i="20"/>
  <c r="N278" i="20"/>
  <c r="N280" i="20"/>
  <c r="N282" i="20"/>
  <c r="N286" i="20"/>
  <c r="N287" i="20"/>
  <c r="N290" i="20"/>
  <c r="N294" i="20"/>
  <c r="N295" i="20"/>
  <c r="N297" i="20"/>
  <c r="N298" i="20"/>
  <c r="N301" i="20"/>
  <c r="N302" i="20"/>
  <c r="N304" i="20"/>
  <c r="N305" i="20"/>
  <c r="N306" i="20"/>
  <c r="N309" i="20"/>
  <c r="N310" i="20"/>
  <c r="N312" i="20"/>
  <c r="N313" i="20"/>
  <c r="N314" i="20"/>
  <c r="N316" i="20"/>
  <c r="N317" i="20"/>
  <c r="N319" i="20"/>
  <c r="N320" i="20"/>
  <c r="N321" i="20"/>
  <c r="N322" i="20"/>
  <c r="N325" i="20"/>
  <c r="N326" i="20"/>
  <c r="N328" i="20"/>
  <c r="N329" i="20"/>
  <c r="N330" i="20"/>
  <c r="N332" i="20"/>
  <c r="N334" i="20"/>
  <c r="N336" i="20"/>
  <c r="N337" i="20"/>
  <c r="N338" i="20"/>
  <c r="N341" i="20"/>
  <c r="N342" i="20"/>
  <c r="N344" i="20"/>
  <c r="N345" i="20"/>
  <c r="N346" i="20"/>
  <c r="N348" i="20"/>
  <c r="N349" i="20"/>
  <c r="N350" i="20"/>
  <c r="N351" i="20"/>
  <c r="N353" i="20"/>
  <c r="N357" i="20"/>
  <c r="N358" i="20"/>
  <c r="N359" i="20"/>
  <c r="N360" i="20"/>
  <c r="N365" i="20"/>
  <c r="N366" i="20"/>
  <c r="N369" i="20"/>
  <c r="N370" i="20"/>
  <c r="N374" i="20"/>
  <c r="N376" i="20"/>
  <c r="N377" i="20"/>
  <c r="N378" i="20"/>
  <c r="N381" i="20"/>
  <c r="N384" i="20"/>
  <c r="N385" i="20"/>
  <c r="N386" i="20"/>
  <c r="N388" i="20"/>
  <c r="N389" i="20"/>
  <c r="N390" i="20"/>
  <c r="N392" i="20"/>
  <c r="N394" i="20"/>
  <c r="N396" i="20"/>
  <c r="N397" i="20"/>
  <c r="N398" i="20"/>
  <c r="N401" i="20"/>
  <c r="N402" i="20"/>
  <c r="N405" i="20"/>
  <c r="N406" i="20"/>
  <c r="N408" i="20"/>
  <c r="N410" i="20"/>
  <c r="N412" i="20"/>
  <c r="N413" i="20"/>
  <c r="N414" i="20"/>
  <c r="N417" i="20"/>
  <c r="N418" i="20"/>
  <c r="N421" i="20"/>
  <c r="N422" i="20"/>
  <c r="N425" i="20"/>
  <c r="N426" i="20"/>
  <c r="N429" i="20"/>
  <c r="N430" i="20"/>
  <c r="N431" i="20"/>
  <c r="N432" i="20"/>
  <c r="N437" i="20"/>
  <c r="N438" i="20"/>
  <c r="N440" i="20"/>
  <c r="N441" i="20"/>
  <c r="N444" i="20"/>
  <c r="N446" i="20"/>
  <c r="N449" i="20"/>
  <c r="N450" i="20"/>
  <c r="N452" i="20"/>
  <c r="N453" i="20"/>
  <c r="N456" i="20"/>
  <c r="N457" i="20"/>
  <c r="N464" i="20"/>
  <c r="N465" i="20"/>
  <c r="N469" i="20"/>
  <c r="N470" i="20"/>
  <c r="N472" i="20"/>
  <c r="N473" i="20"/>
  <c r="N476" i="20"/>
  <c r="N477" i="20"/>
  <c r="N478" i="20"/>
  <c r="N479" i="20"/>
  <c r="N482" i="20"/>
  <c r="N486" i="20"/>
  <c r="N487" i="20"/>
  <c r="N489" i="20"/>
  <c r="N490" i="20"/>
  <c r="N493" i="20"/>
  <c r="N494" i="20"/>
  <c r="N495" i="20"/>
  <c r="N496" i="20"/>
  <c r="N497" i="20"/>
  <c r="N501" i="20"/>
  <c r="N502" i="20"/>
  <c r="N504" i="20"/>
  <c r="N505" i="20"/>
  <c r="N508" i="20"/>
  <c r="N510" i="20"/>
  <c r="N512" i="20"/>
  <c r="N514" i="20"/>
  <c r="N516" i="20"/>
  <c r="N517" i="20"/>
  <c r="N518" i="20"/>
  <c r="N521" i="20"/>
  <c r="N522" i="20"/>
  <c r="N525" i="20"/>
  <c r="N526" i="20"/>
  <c r="N528" i="20"/>
  <c r="N529" i="20"/>
  <c r="N530" i="20"/>
  <c r="N533" i="20"/>
  <c r="N536" i="20"/>
  <c r="N537" i="20"/>
  <c r="N538" i="20"/>
  <c r="N540" i="20"/>
  <c r="N541" i="20"/>
  <c r="N543" i="20"/>
  <c r="N545" i="20"/>
  <c r="N546" i="20"/>
  <c r="N550" i="20"/>
  <c r="N551" i="20"/>
  <c r="N552" i="20"/>
  <c r="N553" i="20"/>
  <c r="N554" i="20"/>
  <c r="N557" i="20"/>
  <c r="N558" i="20"/>
  <c r="N559" i="20"/>
  <c r="N561" i="20"/>
  <c r="N562" i="20"/>
  <c r="N566" i="20"/>
  <c r="N568" i="20"/>
  <c r="N570" i="20"/>
  <c r="N572" i="20"/>
  <c r="N573" i="20"/>
  <c r="N574" i="20"/>
  <c r="N576" i="20"/>
  <c r="N577" i="20"/>
  <c r="N580" i="20"/>
  <c r="N581" i="20"/>
  <c r="N582" i="20"/>
  <c r="N584" i="20"/>
  <c r="N586" i="20"/>
  <c r="N590" i="20"/>
  <c r="N592" i="20"/>
  <c r="N593" i="20"/>
  <c r="N594" i="20"/>
  <c r="N597" i="20"/>
  <c r="N598" i="20"/>
  <c r="N600" i="20"/>
  <c r="N602" i="20"/>
  <c r="N604" i="20"/>
  <c r="N605" i="20"/>
  <c r="N606" i="20"/>
  <c r="N609" i="20"/>
  <c r="N610" i="20"/>
  <c r="N613" i="20"/>
  <c r="N614" i="20"/>
  <c r="N615" i="20"/>
  <c r="N616" i="20"/>
  <c r="N617" i="20"/>
  <c r="N621" i="20"/>
  <c r="N622" i="20"/>
  <c r="N624" i="20"/>
  <c r="N626" i="20"/>
  <c r="N629" i="20"/>
  <c r="N632" i="20"/>
  <c r="N633" i="20"/>
  <c r="N634" i="20"/>
  <c r="N637" i="20"/>
  <c r="N638" i="20"/>
  <c r="N640" i="20"/>
  <c r="N641" i="20"/>
  <c r="N642" i="20"/>
  <c r="N645" i="20"/>
  <c r="N646" i="20"/>
  <c r="N648" i="20"/>
  <c r="N653" i="20"/>
  <c r="N654" i="20"/>
  <c r="N656" i="20"/>
  <c r="N657" i="20"/>
  <c r="N658" i="20"/>
  <c r="N661" i="20"/>
  <c r="N664" i="20"/>
  <c r="N665" i="20"/>
  <c r="N666" i="20"/>
  <c r="N668" i="20"/>
  <c r="N669" i="20"/>
  <c r="N670" i="20"/>
  <c r="N671" i="20"/>
  <c r="N674" i="20"/>
  <c r="N677" i="20"/>
  <c r="N679" i="20"/>
  <c r="N681" i="20"/>
  <c r="N682" i="20"/>
  <c r="N686" i="20"/>
  <c r="N689" i="20"/>
  <c r="N690" i="20"/>
  <c r="N693" i="20"/>
  <c r="N694" i="20"/>
  <c r="N696" i="20"/>
  <c r="N697" i="20"/>
  <c r="N698" i="20"/>
  <c r="N700" i="20"/>
  <c r="N701" i="20"/>
  <c r="N702" i="20"/>
  <c r="N703" i="20"/>
  <c r="N706" i="20"/>
  <c r="N708" i="20"/>
  <c r="N710" i="20"/>
  <c r="N713" i="20"/>
  <c r="N714" i="20"/>
  <c r="N717" i="20"/>
  <c r="N721" i="20"/>
  <c r="N722" i="20"/>
  <c r="N725" i="20"/>
  <c r="N726" i="20"/>
  <c r="N728" i="20"/>
  <c r="N729" i="20"/>
  <c r="N730" i="20"/>
  <c r="N733" i="20"/>
  <c r="N734" i="20"/>
  <c r="N735" i="20"/>
  <c r="N737" i="20"/>
  <c r="N741" i="20"/>
  <c r="N742" i="20"/>
  <c r="N744" i="20"/>
  <c r="N749" i="20"/>
  <c r="N751" i="20"/>
  <c r="N753" i="20"/>
  <c r="N754" i="20"/>
  <c r="N757" i="20"/>
  <c r="N758" i="20"/>
  <c r="N760" i="20"/>
  <c r="N761" i="20"/>
  <c r="N762" i="20"/>
  <c r="N766" i="20"/>
  <c r="N767" i="20"/>
  <c r="N768" i="20"/>
  <c r="N772" i="20"/>
  <c r="N773" i="20"/>
  <c r="N774" i="20"/>
  <c r="N777" i="20"/>
  <c r="N778" i="20"/>
  <c r="N781" i="20"/>
  <c r="N784" i="20"/>
  <c r="N786" i="20"/>
  <c r="N789" i="20"/>
  <c r="N790" i="20"/>
  <c r="N792" i="20"/>
  <c r="N794" i="20"/>
  <c r="N799" i="20"/>
  <c r="N801" i="20"/>
  <c r="N802" i="20"/>
  <c r="N806" i="20"/>
  <c r="N807" i="20"/>
  <c r="N809" i="20"/>
  <c r="N810" i="20"/>
  <c r="N814" i="20"/>
  <c r="N816" i="20"/>
  <c r="N818" i="20"/>
  <c r="N821" i="20"/>
  <c r="N822" i="20"/>
  <c r="N826" i="20"/>
  <c r="N828" i="20"/>
  <c r="N829" i="20"/>
  <c r="N831" i="20"/>
  <c r="N832" i="20"/>
  <c r="N833" i="20"/>
  <c r="N837" i="20"/>
  <c r="N838" i="20"/>
  <c r="N840" i="20"/>
  <c r="N841" i="20"/>
  <c r="N842" i="20"/>
  <c r="N844" i="20"/>
  <c r="N846" i="20"/>
  <c r="N849" i="20"/>
  <c r="N850" i="20"/>
  <c r="N853" i="20"/>
  <c r="N854" i="20"/>
  <c r="N856" i="20"/>
  <c r="N857" i="20"/>
  <c r="N858" i="20"/>
  <c r="N861" i="20"/>
  <c r="N862" i="20"/>
  <c r="N865" i="20"/>
  <c r="N866" i="20"/>
  <c r="N869" i="20"/>
  <c r="N870" i="20"/>
  <c r="N872" i="20"/>
  <c r="N874" i="20"/>
  <c r="N877" i="20"/>
  <c r="N878" i="20"/>
  <c r="N879" i="20"/>
  <c r="N882" i="20"/>
  <c r="N886" i="20"/>
  <c r="N888" i="20"/>
  <c r="N889" i="20"/>
  <c r="N890" i="20"/>
  <c r="N893" i="20"/>
  <c r="N894" i="20"/>
  <c r="N896" i="20"/>
  <c r="N897" i="20"/>
  <c r="N900" i="20"/>
  <c r="N901" i="20"/>
  <c r="N904" i="20"/>
  <c r="N906" i="20"/>
  <c r="N909" i="20"/>
  <c r="N910" i="20"/>
  <c r="N913" i="20"/>
  <c r="N914" i="20"/>
  <c r="N917" i="20"/>
  <c r="N918" i="20"/>
  <c r="N920" i="20"/>
  <c r="N921" i="20"/>
  <c r="N922" i="20"/>
  <c r="N924" i="20"/>
  <c r="N925" i="20"/>
  <c r="N926" i="20"/>
  <c r="N930" i="20"/>
  <c r="N933" i="20"/>
  <c r="N934" i="20"/>
  <c r="N936" i="20"/>
  <c r="N937" i="20"/>
  <c r="N938" i="20"/>
  <c r="N941" i="20"/>
  <c r="N942" i="20"/>
  <c r="N943" i="20"/>
  <c r="N944" i="20"/>
  <c r="N946" i="20"/>
  <c r="N949" i="20"/>
  <c r="N950" i="20"/>
  <c r="N952" i="20"/>
  <c r="N953" i="20"/>
  <c r="N954" i="20"/>
  <c r="N956" i="20"/>
  <c r="N958" i="20"/>
  <c r="N962" i="20"/>
  <c r="N964" i="20"/>
  <c r="N965" i="20"/>
  <c r="N968" i="20"/>
  <c r="N969" i="20"/>
  <c r="N972" i="20"/>
  <c r="N974" i="20"/>
  <c r="N977" i="20"/>
  <c r="N978" i="20"/>
  <c r="N982" i="20"/>
  <c r="N984" i="20"/>
  <c r="N985" i="20"/>
  <c r="N986" i="20"/>
  <c r="N989" i="20"/>
  <c r="N990" i="20"/>
  <c r="N994" i="20"/>
  <c r="N997" i="20"/>
  <c r="N998" i="20"/>
  <c r="N999" i="20"/>
  <c r="N1000" i="20"/>
  <c r="N1001" i="20"/>
  <c r="N1002" i="20"/>
  <c r="N1005" i="20"/>
  <c r="N1006" i="20"/>
  <c r="N1007" i="20"/>
  <c r="N1009" i="20"/>
  <c r="N1010" i="20"/>
  <c r="N1013" i="20"/>
  <c r="N1014" i="20"/>
  <c r="N1016" i="20"/>
  <c r="N1017" i="20"/>
  <c r="N1018" i="20"/>
  <c r="N1021" i="20"/>
  <c r="N1022" i="20"/>
  <c r="N1023" i="20"/>
  <c r="N1024" i="20"/>
  <c r="N1028" i="20"/>
  <c r="N1029" i="20"/>
  <c r="N1030" i="20"/>
  <c r="N1034" i="20"/>
  <c r="N1037" i="20"/>
  <c r="N1038" i="20"/>
  <c r="N1040" i="20"/>
  <c r="N1041" i="20"/>
  <c r="N1042" i="20"/>
  <c r="N1045" i="20"/>
  <c r="N1046" i="20"/>
  <c r="N1048" i="20"/>
  <c r="N1049" i="20"/>
  <c r="N1050" i="20"/>
  <c r="N1052" i="20"/>
  <c r="N1053" i="20"/>
  <c r="N1054" i="20"/>
  <c r="N1057" i="20"/>
  <c r="N1058" i="20"/>
  <c r="N1061" i="20"/>
  <c r="N1062" i="20"/>
  <c r="N1063" i="20"/>
  <c r="N1064" i="20"/>
  <c r="N1065" i="20"/>
  <c r="N1066" i="20"/>
  <c r="N1070" i="20"/>
  <c r="N1071" i="20"/>
  <c r="N1072" i="20"/>
  <c r="N1073" i="20"/>
  <c r="N1074" i="20"/>
  <c r="N1078" i="20"/>
  <c r="N1080" i="20"/>
  <c r="N1082" i="20"/>
  <c r="N1084" i="20"/>
  <c r="N1085" i="20"/>
  <c r="N1086" i="20"/>
  <c r="N1087" i="20"/>
  <c r="N1089" i="20"/>
  <c r="N1092" i="20"/>
  <c r="N1093" i="20"/>
  <c r="N1094" i="20"/>
  <c r="N1096" i="20"/>
  <c r="N1097" i="20"/>
  <c r="N1098" i="20"/>
  <c r="N1100" i="20"/>
  <c r="N1102" i="20"/>
  <c r="N1105" i="20"/>
  <c r="N1106" i="20"/>
  <c r="N1109" i="20"/>
  <c r="N1110" i="20"/>
  <c r="N1112" i="20"/>
  <c r="N1114" i="20"/>
  <c r="N1116" i="20"/>
  <c r="N1118" i="20"/>
  <c r="N1119" i="20"/>
  <c r="N1121" i="20"/>
  <c r="N1122" i="20"/>
  <c r="N1125" i="20"/>
  <c r="N1126" i="20"/>
  <c r="N1129" i="20"/>
  <c r="N1130" i="20"/>
  <c r="N1133" i="20"/>
  <c r="N1134" i="20"/>
  <c r="N1136" i="20"/>
  <c r="N1137" i="20"/>
  <c r="N1138" i="20"/>
  <c r="N1142" i="20"/>
  <c r="N1144" i="20"/>
  <c r="N1145" i="20"/>
  <c r="N1146" i="20"/>
  <c r="N1148" i="20"/>
  <c r="N1150" i="20"/>
  <c r="N1151" i="20"/>
  <c r="N1152" i="20"/>
  <c r="N1153" i="20"/>
  <c r="N1154" i="20"/>
  <c r="N1157" i="20"/>
  <c r="N1158" i="20"/>
  <c r="N1160" i="20"/>
  <c r="N1161" i="20"/>
  <c r="N1164" i="20"/>
  <c r="N1165" i="20"/>
  <c r="N1166" i="20"/>
  <c r="N1168" i="20"/>
  <c r="N1169" i="20"/>
  <c r="N1170" i="20"/>
  <c r="N1173" i="20"/>
  <c r="N1174" i="20"/>
  <c r="N1176" i="20"/>
  <c r="N1177" i="20"/>
  <c r="N1178" i="20"/>
  <c r="N1180" i="20"/>
  <c r="N1181" i="20"/>
  <c r="N1182" i="20"/>
  <c r="N1185" i="20"/>
  <c r="N1186" i="20"/>
  <c r="N1189" i="20"/>
  <c r="N1191" i="20"/>
  <c r="N1192" i="20"/>
  <c r="N1193" i="20"/>
  <c r="N1194" i="20"/>
  <c r="N1198" i="20"/>
  <c r="N1199" i="20"/>
  <c r="N1201" i="20"/>
  <c r="N1205" i="20"/>
  <c r="N1206" i="20"/>
  <c r="N1208" i="20"/>
  <c r="N1212" i="20"/>
  <c r="N1213" i="20"/>
  <c r="N1214" i="20"/>
  <c r="N1215" i="20"/>
  <c r="N1216" i="20"/>
  <c r="N1217" i="20"/>
  <c r="N1218" i="20"/>
  <c r="N1220" i="20"/>
  <c r="N1222" i="20"/>
  <c r="N1224" i="20"/>
  <c r="N1225" i="20"/>
  <c r="N1226" i="20"/>
  <c r="N1228" i="20"/>
  <c r="N1233" i="20"/>
  <c r="N1234" i="20"/>
  <c r="N1237" i="20"/>
  <c r="N1238" i="20"/>
  <c r="N1240" i="20"/>
  <c r="N1241" i="20"/>
  <c r="N1242" i="20"/>
  <c r="N1245" i="20"/>
  <c r="N1246" i="20"/>
  <c r="N1247" i="20"/>
  <c r="N1249" i="20"/>
  <c r="N1250" i="20"/>
  <c r="N1253" i="20"/>
  <c r="N1254" i="20"/>
  <c r="N1256" i="20"/>
  <c r="N1257" i="20"/>
  <c r="N1258" i="20"/>
  <c r="N1261" i="20"/>
  <c r="N1262" i="20"/>
  <c r="N1264" i="20"/>
  <c r="N1265" i="20"/>
  <c r="N1270" i="20"/>
  <c r="N1272" i="20"/>
  <c r="N1273" i="20"/>
  <c r="N1276" i="20"/>
  <c r="N1278" i="20"/>
  <c r="N1281" i="20"/>
  <c r="N1282" i="20"/>
  <c r="N1284" i="20"/>
  <c r="N1285" i="20"/>
  <c r="N1286" i="20"/>
  <c r="N1288" i="20"/>
  <c r="N1289" i="20"/>
  <c r="N1292" i="20"/>
  <c r="N1293" i="20"/>
  <c r="N1294" i="20"/>
  <c r="N1296" i="20"/>
  <c r="N1298" i="20"/>
  <c r="N1301" i="20"/>
  <c r="N1306" i="20"/>
  <c r="N1308" i="20"/>
  <c r="N1311" i="20"/>
  <c r="N1313" i="20"/>
  <c r="N1314" i="20"/>
  <c r="N1318" i="20"/>
  <c r="N1319" i="20"/>
  <c r="N1321" i="20"/>
  <c r="N1322" i="20"/>
  <c r="N1325" i="20"/>
  <c r="N1326" i="20"/>
  <c r="N1328" i="20"/>
  <c r="N1329" i="20"/>
  <c r="N1333" i="20"/>
  <c r="N1334" i="20"/>
  <c r="N1336" i="20"/>
  <c r="N1337" i="20"/>
  <c r="N1338" i="20"/>
  <c r="N1340" i="20"/>
  <c r="N1341" i="20"/>
  <c r="N1344" i="20"/>
  <c r="N1345" i="20"/>
  <c r="N1346" i="20"/>
  <c r="N1348" i="20"/>
  <c r="N1349" i="20"/>
  <c r="N1350" i="20"/>
  <c r="N1353" i="20"/>
  <c r="N1354" i="20"/>
  <c r="N1356" i="20"/>
  <c r="N1357" i="20"/>
  <c r="N1360" i="20"/>
  <c r="N1361" i="20"/>
  <c r="N1366" i="20"/>
  <c r="N1369" i="20"/>
  <c r="N1370" i="20"/>
  <c r="N1373" i="20"/>
  <c r="N1374" i="20"/>
  <c r="N1377" i="20"/>
  <c r="N1378" i="20"/>
  <c r="N1381" i="20"/>
  <c r="N1382" i="20"/>
  <c r="N1384" i="20"/>
  <c r="N1385" i="20"/>
  <c r="N1391" i="20"/>
  <c r="N1392" i="20"/>
  <c r="N1393" i="20"/>
  <c r="N1394" i="20"/>
  <c r="N1398" i="20"/>
  <c r="N1400" i="20"/>
  <c r="N1401" i="20"/>
  <c r="N1404" i="20"/>
  <c r="N1405" i="20"/>
  <c r="N1406" i="20"/>
  <c r="N1408" i="20"/>
  <c r="N1409" i="20"/>
  <c r="N1410" i="20"/>
  <c r="N1412" i="20"/>
  <c r="N1413" i="20"/>
  <c r="N1414" i="20"/>
  <c r="N1416" i="20"/>
  <c r="N1417" i="20"/>
  <c r="N1418" i="20"/>
  <c r="N1420" i="20"/>
  <c r="N1421" i="20"/>
  <c r="N1424" i="20"/>
  <c r="N1425" i="20"/>
  <c r="N1426" i="20"/>
  <c r="N1430" i="20"/>
  <c r="N1432" i="20"/>
  <c r="N1433" i="20"/>
  <c r="N1437" i="20"/>
  <c r="N1438" i="20"/>
  <c r="N1441" i="20"/>
  <c r="N1442" i="20"/>
  <c r="N1445" i="20"/>
  <c r="N1446" i="20"/>
  <c r="N1447" i="20"/>
  <c r="N1449" i="20"/>
  <c r="N1453" i="20"/>
  <c r="N1454" i="20"/>
  <c r="N1456" i="20"/>
  <c r="N1457" i="20"/>
  <c r="N1458" i="20"/>
  <c r="N1464" i="20"/>
  <c r="N1465" i="20"/>
  <c r="N1466" i="20"/>
  <c r="N1469" i="20"/>
  <c r="N1470" i="20"/>
  <c r="N1474" i="20"/>
  <c r="N1477" i="20"/>
  <c r="N1478" i="20"/>
  <c r="N1481" i="20"/>
  <c r="N1482" i="20"/>
  <c r="N1485" i="20"/>
  <c r="N1486" i="20"/>
  <c r="N1489" i="20"/>
  <c r="N1490" i="20"/>
  <c r="N1493" i="20"/>
  <c r="N1494" i="20"/>
  <c r="N1497" i="20"/>
  <c r="N1498" i="20"/>
  <c r="N1500" i="20"/>
  <c r="N1501" i="20"/>
  <c r="N1502" i="20"/>
  <c r="N1503" i="20"/>
  <c r="N1505" i="20"/>
  <c r="N1506" i="20"/>
  <c r="N1509" i="20"/>
  <c r="N1511" i="20"/>
  <c r="N1512" i="20"/>
  <c r="N1513" i="20"/>
  <c r="N1514" i="20"/>
  <c r="N1517" i="20"/>
  <c r="N1519" i="20"/>
  <c r="N1520" i="20"/>
  <c r="N1521" i="20"/>
  <c r="N1522" i="20"/>
  <c r="N1525" i="20"/>
  <c r="N1526" i="20"/>
  <c r="N1528" i="20"/>
  <c r="N1530" i="20"/>
  <c r="N1532" i="20"/>
  <c r="N1533" i="20"/>
  <c r="N1536" i="20"/>
  <c r="N1537" i="20"/>
  <c r="N1538" i="20"/>
  <c r="N1541" i="20"/>
  <c r="N1542" i="20"/>
  <c r="N1544" i="20"/>
  <c r="N1545" i="20"/>
  <c r="N1546" i="20"/>
  <c r="N1549" i="20"/>
  <c r="N1550" i="20"/>
  <c r="N1553" i="20"/>
  <c r="N1554" i="20"/>
  <c r="N1557" i="20"/>
  <c r="N1558" i="20"/>
  <c r="N1560" i="20"/>
  <c r="N1561" i="20"/>
  <c r="N1562" i="20"/>
  <c r="N1565" i="20"/>
  <c r="N1566" i="20"/>
  <c r="N1567" i="20"/>
  <c r="N1569" i="20"/>
  <c r="N1570" i="20"/>
  <c r="N1573" i="20"/>
  <c r="N1574" i="20"/>
  <c r="N1575" i="20"/>
  <c r="N1576" i="20"/>
  <c r="N1577" i="20"/>
  <c r="N1578" i="20"/>
  <c r="N1581" i="20"/>
  <c r="N1582" i="20"/>
  <c r="N1585" i="20"/>
  <c r="N1586" i="20"/>
  <c r="N1588" i="20"/>
  <c r="N1590" i="20"/>
  <c r="N1592" i="20"/>
  <c r="N1594" i="20"/>
  <c r="N1597" i="20"/>
  <c r="N1598" i="20"/>
  <c r="N1600" i="20"/>
  <c r="N1601" i="20"/>
  <c r="N1602" i="20"/>
  <c r="N1605" i="20"/>
  <c r="N1606" i="20"/>
  <c r="N1608" i="20"/>
  <c r="N1609" i="20"/>
  <c r="N1610" i="20"/>
  <c r="N1612" i="20"/>
  <c r="N1613" i="20"/>
  <c r="N1614" i="20"/>
  <c r="N1617" i="20"/>
  <c r="N1621" i="20"/>
  <c r="N1622" i="20"/>
  <c r="N1624" i="20"/>
  <c r="N1625" i="20"/>
  <c r="N1626" i="20"/>
  <c r="N1629" i="20"/>
  <c r="N1630" i="20"/>
  <c r="N1631" i="20"/>
  <c r="N1633" i="20"/>
  <c r="N1634" i="20"/>
  <c r="N1637" i="20"/>
  <c r="N1638" i="20"/>
  <c r="N1640" i="20"/>
  <c r="N1641" i="20"/>
  <c r="N1642" i="20"/>
  <c r="N1645" i="20"/>
  <c r="N1647" i="20"/>
  <c r="N1648" i="20"/>
  <c r="N1650" i="20"/>
  <c r="N1652" i="20"/>
  <c r="N1653" i="20"/>
  <c r="N1654" i="20"/>
  <c r="N1656" i="20"/>
  <c r="N1657" i="20"/>
  <c r="N1658" i="20"/>
  <c r="N1660" i="20"/>
  <c r="N1661" i="20"/>
  <c r="N1664" i="20"/>
  <c r="N1665" i="20"/>
  <c r="N1666" i="20"/>
  <c r="N1668" i="20"/>
  <c r="N1669" i="20"/>
  <c r="N1670" i="20"/>
  <c r="N1672" i="20"/>
  <c r="N1673" i="20"/>
  <c r="N1674" i="20"/>
  <c r="N1676" i="20"/>
  <c r="N1677" i="20"/>
  <c r="N1678" i="20"/>
  <c r="N1681" i="20"/>
  <c r="N1682" i="20"/>
  <c r="N1687" i="20"/>
  <c r="N1688" i="20"/>
  <c r="N1689" i="20"/>
  <c r="N1690" i="20"/>
  <c r="N1693" i="20"/>
  <c r="N1694" i="20"/>
  <c r="N1695" i="20"/>
  <c r="N1698" i="20"/>
  <c r="N1701" i="20"/>
  <c r="N1702" i="20"/>
  <c r="N1703" i="20"/>
  <c r="N1704" i="20"/>
  <c r="N1709" i="20"/>
  <c r="N1710" i="20"/>
  <c r="N1711" i="20"/>
  <c r="N1713" i="20"/>
  <c r="N1714" i="20"/>
  <c r="N1716" i="20"/>
  <c r="N1717" i="20"/>
  <c r="N1720" i="20"/>
  <c r="N1721" i="20"/>
  <c r="N1722" i="20"/>
  <c r="N1724" i="20"/>
  <c r="N1725" i="20"/>
  <c r="N1726" i="20"/>
  <c r="N1729" i="20"/>
  <c r="N1730" i="20"/>
  <c r="N1732" i="20"/>
  <c r="N1734" i="20"/>
  <c r="N1736" i="20"/>
  <c r="N1737" i="20"/>
  <c r="N1738" i="20"/>
  <c r="N1741" i="20"/>
  <c r="N1742" i="20"/>
  <c r="N1745" i="20"/>
  <c r="N1746" i="20"/>
  <c r="N1749" i="20"/>
  <c r="N1750" i="20"/>
  <c r="N1752" i="20"/>
  <c r="N1753" i="20"/>
  <c r="N1754" i="20"/>
  <c r="N1757" i="20"/>
  <c r="N1758" i="20"/>
  <c r="N1759" i="20"/>
  <c r="N1761" i="20"/>
  <c r="N1766" i="20"/>
  <c r="N1767" i="20"/>
  <c r="N1768" i="20"/>
  <c r="N1769" i="20"/>
  <c r="N1770" i="20"/>
  <c r="N1773" i="20"/>
  <c r="N1774" i="20"/>
  <c r="N1776" i="20"/>
  <c r="N1777" i="20"/>
  <c r="N1780" i="20"/>
  <c r="N1781" i="20"/>
  <c r="N1782" i="20"/>
  <c r="N1784" i="20"/>
  <c r="N1786" i="20"/>
  <c r="N1788" i="20"/>
  <c r="N1789" i="20"/>
  <c r="N1790" i="20"/>
  <c r="N1792" i="20"/>
  <c r="N1793" i="20"/>
  <c r="N1794" i="20"/>
  <c r="N1797" i="20"/>
  <c r="N1798" i="20"/>
  <c r="N1800" i="20"/>
  <c r="N1801" i="20"/>
  <c r="N1802" i="20"/>
  <c r="N1805" i="20"/>
  <c r="N1809" i="20"/>
  <c r="N1810" i="20"/>
  <c r="N1813" i="20"/>
  <c r="N1814" i="20"/>
  <c r="N1815" i="20"/>
  <c r="N1816" i="20"/>
  <c r="N1817" i="20"/>
  <c r="N1821" i="20"/>
  <c r="N1822" i="20"/>
  <c r="N1823" i="20"/>
  <c r="N1825" i="20"/>
  <c r="N1826" i="20"/>
  <c r="N1829" i="20"/>
  <c r="N1831" i="20"/>
  <c r="N1832" i="20"/>
  <c r="N1833" i="20"/>
  <c r="N1837" i="20"/>
  <c r="N1838" i="20"/>
  <c r="N1841" i="20"/>
  <c r="N1842" i="20"/>
  <c r="N1844" i="20"/>
  <c r="N1845" i="20"/>
  <c r="N1846" i="20"/>
  <c r="N1848" i="20"/>
  <c r="N1849" i="20"/>
  <c r="N1850" i="20"/>
  <c r="N1853" i="20"/>
  <c r="N1854" i="20"/>
  <c r="N1856" i="20"/>
  <c r="N1857" i="20"/>
  <c r="N1858" i="20"/>
  <c r="N1860" i="20"/>
  <c r="N1862" i="20"/>
  <c r="N1864" i="20"/>
  <c r="N1865" i="20"/>
  <c r="N1866" i="20"/>
  <c r="N1868" i="20"/>
  <c r="N1869" i="20"/>
  <c r="N1870" i="20"/>
  <c r="N1873" i="20"/>
  <c r="N1874" i="20"/>
  <c r="N1877" i="20"/>
  <c r="N1878" i="20"/>
  <c r="N1880" i="20"/>
  <c r="N1881" i="20"/>
  <c r="N1882" i="20"/>
  <c r="N1885" i="20"/>
  <c r="N1887" i="20"/>
  <c r="N1889" i="20"/>
  <c r="N1893" i="20"/>
  <c r="N1894" i="20"/>
  <c r="N1896" i="20"/>
  <c r="N1898" i="20"/>
  <c r="N1901" i="20"/>
  <c r="N1902" i="20"/>
  <c r="N1903" i="20"/>
  <c r="N1904" i="20"/>
  <c r="N1905" i="20"/>
  <c r="N1908" i="20"/>
  <c r="N1909" i="20"/>
  <c r="N1910" i="20"/>
  <c r="N1913" i="20"/>
  <c r="N1914" i="20"/>
  <c r="N1916" i="20"/>
  <c r="N1917" i="20"/>
  <c r="N1918" i="20"/>
  <c r="N1920" i="20"/>
  <c r="N1921" i="20"/>
  <c r="N1924" i="20"/>
  <c r="N1925" i="20"/>
  <c r="N1928" i="20"/>
  <c r="N1930" i="20"/>
  <c r="N1932" i="20"/>
  <c r="N1934" i="20"/>
  <c r="N1937" i="20"/>
  <c r="N1938" i="20"/>
  <c r="N1942" i="20"/>
  <c r="N1943" i="20"/>
  <c r="N1944" i="20"/>
  <c r="N1945" i="20"/>
  <c r="N1946" i="20"/>
  <c r="N1949" i="20"/>
  <c r="N1950" i="20"/>
  <c r="N1953" i="20"/>
  <c r="N1954" i="20"/>
  <c r="N1957" i="20"/>
  <c r="N1958" i="20"/>
  <c r="N1959" i="20"/>
  <c r="N1960" i="20"/>
  <c r="N1961" i="20"/>
  <c r="N1962" i="20"/>
  <c r="N1965" i="20"/>
  <c r="N1966" i="20"/>
  <c r="N1967" i="20"/>
  <c r="N1969" i="20"/>
  <c r="N1970" i="20"/>
  <c r="N1973" i="20"/>
  <c r="N1974" i="20"/>
  <c r="N1976" i="20"/>
  <c r="N1977" i="20"/>
  <c r="N1978" i="20"/>
  <c r="N1980" i="20"/>
  <c r="N1981" i="20"/>
  <c r="N1982" i="20"/>
  <c r="N1984" i="20"/>
  <c r="N1986" i="20"/>
  <c r="N1988" i="20"/>
  <c r="N1989" i="20"/>
  <c r="N1990" i="20"/>
  <c r="N1992" i="20"/>
  <c r="N1993" i="20"/>
  <c r="N1996" i="20"/>
  <c r="N1997" i="20"/>
  <c r="N1998" i="20"/>
  <c r="N2002" i="20"/>
  <c r="N2005" i="20"/>
  <c r="N2006" i="20"/>
  <c r="N2009" i="20"/>
  <c r="N2010" i="20"/>
  <c r="N2013" i="20"/>
  <c r="N2014" i="20"/>
  <c r="N2015" i="20"/>
  <c r="N2017" i="20"/>
  <c r="N2018" i="20"/>
  <c r="N2021" i="20"/>
  <c r="N2022" i="20"/>
  <c r="N2023" i="20"/>
  <c r="N2024" i="20"/>
  <c r="N2025" i="20"/>
  <c r="N2026" i="20"/>
  <c r="N2030" i="20"/>
  <c r="N2031" i="20"/>
  <c r="N2032" i="20"/>
  <c r="N2033" i="20"/>
  <c r="N2034" i="20"/>
  <c r="N2036" i="20"/>
  <c r="N2037" i="20"/>
  <c r="N2038" i="20"/>
  <c r="N2042" i="20"/>
  <c r="N2044" i="20"/>
  <c r="N2045" i="20"/>
  <c r="N2046" i="20"/>
  <c r="N2048" i="20"/>
  <c r="N2049" i="20"/>
  <c r="N2052" i="20"/>
  <c r="N2053" i="20"/>
  <c r="N2054" i="20"/>
  <c r="N2056" i="20"/>
  <c r="N2057" i="20"/>
  <c r="N2058" i="20"/>
  <c r="N2060" i="20"/>
  <c r="N2065" i="20"/>
  <c r="N2066" i="20"/>
  <c r="N2070" i="20"/>
  <c r="N2071" i="20"/>
  <c r="N2072" i="20"/>
  <c r="N2073" i="20"/>
  <c r="N2074" i="20"/>
  <c r="N2077" i="20"/>
  <c r="N2078" i="20"/>
  <c r="N2079" i="20"/>
  <c r="N2081" i="20"/>
  <c r="N2082" i="20"/>
  <c r="N2085" i="20"/>
  <c r="N2086" i="20"/>
  <c r="N2088" i="20"/>
  <c r="N2089" i="20"/>
  <c r="N2090" i="20"/>
  <c r="N2093" i="20"/>
  <c r="N2094" i="20"/>
  <c r="N2097" i="20"/>
  <c r="N2098" i="20"/>
  <c r="N2100" i="20"/>
  <c r="N2102" i="20"/>
  <c r="N2104" i="20"/>
  <c r="N2106" i="20"/>
  <c r="N2109" i="20"/>
  <c r="N2110" i="20"/>
  <c r="N2113" i="20"/>
  <c r="N2114" i="20"/>
  <c r="N2116" i="20"/>
  <c r="N2117" i="20"/>
  <c r="N2118" i="20"/>
  <c r="N2120" i="20"/>
  <c r="N2121" i="20"/>
  <c r="N2122" i="20"/>
  <c r="N2124" i="20"/>
  <c r="N2125" i="20"/>
  <c r="N2126" i="20"/>
  <c r="N2133" i="20"/>
  <c r="N2134" i="20"/>
  <c r="N2136" i="20"/>
  <c r="N2137" i="20"/>
  <c r="N2138" i="20"/>
  <c r="N2141" i="20"/>
  <c r="N2143" i="20"/>
  <c r="N2145" i="20"/>
  <c r="N2146" i="20"/>
  <c r="N2149" i="20"/>
  <c r="N2150" i="20"/>
  <c r="N2152" i="20"/>
  <c r="N2153" i="20"/>
  <c r="N2154" i="20"/>
  <c r="N2157" i="20"/>
  <c r="N2159" i="20"/>
  <c r="N2160" i="20"/>
  <c r="N2165" i="20"/>
  <c r="N2166" i="20"/>
  <c r="N2168" i="20"/>
  <c r="N2169" i="20"/>
  <c r="N2170" i="20"/>
  <c r="N2172" i="20"/>
  <c r="N2173" i="20"/>
  <c r="N2174" i="20"/>
  <c r="N2176" i="20"/>
  <c r="N2177" i="20"/>
  <c r="N2178" i="20"/>
  <c r="N2180" i="20"/>
  <c r="N2181" i="20"/>
  <c r="N2182" i="20"/>
  <c r="N2184" i="20"/>
  <c r="N2185" i="20"/>
  <c r="N2186" i="20"/>
  <c r="N2188" i="20"/>
  <c r="N2189" i="20"/>
  <c r="N2190" i="20"/>
  <c r="N2193" i="20"/>
  <c r="N2194" i="20"/>
  <c r="N2197" i="20"/>
  <c r="N2199" i="20"/>
  <c r="N2200" i="20"/>
  <c r="N2201" i="20"/>
  <c r="N2202" i="20"/>
  <c r="N2205" i="20"/>
  <c r="N2206" i="20"/>
  <c r="N2207" i="20"/>
  <c r="N2210" i="20"/>
  <c r="N2212" i="20"/>
  <c r="N2214" i="20"/>
  <c r="N2215" i="20"/>
  <c r="N2217" i="20"/>
  <c r="N2218" i="20"/>
  <c r="N2221" i="20"/>
  <c r="N2222" i="20"/>
  <c r="N2224" i="20"/>
  <c r="N2225" i="20"/>
  <c r="N2226" i="20"/>
  <c r="N2230" i="20"/>
  <c r="N2232" i="20"/>
  <c r="N2233" i="20"/>
  <c r="N2234" i="20"/>
  <c r="N2236" i="20"/>
  <c r="N2237" i="20"/>
  <c r="N2238" i="20"/>
  <c r="N2240" i="20"/>
  <c r="N2241" i="20"/>
  <c r="N2242" i="20"/>
  <c r="N2244" i="20"/>
  <c r="N2245" i="20"/>
  <c r="N2246" i="20"/>
  <c r="N2248" i="20"/>
  <c r="N2250" i="20"/>
  <c r="N2252" i="20"/>
  <c r="N2253" i="20"/>
  <c r="N2257" i="20"/>
  <c r="N2258" i="20"/>
  <c r="N2261" i="20"/>
  <c r="N2264" i="20"/>
  <c r="N2265" i="20"/>
  <c r="N2266" i="20"/>
  <c r="N2269" i="20"/>
  <c r="N2270" i="20"/>
  <c r="N2273" i="20"/>
  <c r="N2274" i="20"/>
  <c r="N2276" i="20"/>
  <c r="N2277" i="20"/>
  <c r="N2279" i="20"/>
  <c r="N2280" i="20"/>
  <c r="N2281" i="20"/>
  <c r="N2285" i="20"/>
  <c r="N2286" i="20"/>
  <c r="N2288" i="20"/>
  <c r="N2289" i="20"/>
  <c r="N2290" i="20"/>
  <c r="N2292" i="20"/>
  <c r="N2293" i="20"/>
  <c r="N2294" i="20"/>
  <c r="N2296" i="20"/>
  <c r="N2297" i="20"/>
  <c r="N2298" i="20"/>
  <c r="N2301" i="20"/>
  <c r="N2302" i="20"/>
  <c r="N2306" i="20"/>
  <c r="N2308" i="20"/>
  <c r="N2309" i="20"/>
  <c r="N2310" i="20"/>
  <c r="N2311" i="20"/>
  <c r="N2312" i="20"/>
  <c r="N2313" i="20"/>
  <c r="N2314" i="20"/>
  <c r="N2318" i="20"/>
  <c r="N2321" i="20"/>
  <c r="N2322" i="20"/>
  <c r="N2326" i="20"/>
  <c r="N2327" i="20"/>
  <c r="N2329" i="20"/>
  <c r="N2330" i="20"/>
  <c r="N2333" i="20"/>
  <c r="N2334" i="20"/>
  <c r="N2337" i="20"/>
  <c r="N2338" i="20"/>
  <c r="N2341" i="20"/>
  <c r="N2343" i="20"/>
  <c r="N2344" i="20"/>
  <c r="N2345" i="20"/>
  <c r="N2346" i="20"/>
  <c r="N2349" i="20"/>
  <c r="N2350" i="20"/>
  <c r="N2354" i="20"/>
  <c r="N2356" i="20"/>
  <c r="N2358" i="20"/>
  <c r="N2360" i="20"/>
  <c r="N2361" i="20"/>
  <c r="N2365" i="20"/>
  <c r="N2366" i="20"/>
  <c r="N2370" i="20"/>
  <c r="N2372" i="20"/>
  <c r="N2373" i="20"/>
  <c r="N2374" i="20"/>
  <c r="N2376" i="20"/>
  <c r="N2377" i="20"/>
  <c r="N2381" i="20"/>
  <c r="N2382" i="20"/>
  <c r="N2385" i="20"/>
  <c r="N2389" i="20"/>
  <c r="N2390" i="20"/>
  <c r="N2391" i="20"/>
  <c r="N2392" i="20"/>
  <c r="N2393" i="20"/>
  <c r="N2394" i="20"/>
  <c r="N2397" i="20"/>
  <c r="N2399" i="20"/>
  <c r="N2401" i="20"/>
  <c r="N2402" i="20"/>
  <c r="N2405" i="20"/>
  <c r="N2406" i="20"/>
  <c r="N2408" i="20"/>
  <c r="N2409" i="20"/>
  <c r="N2410" i="20"/>
  <c r="N2413" i="20"/>
  <c r="N2416" i="20"/>
  <c r="N2417" i="20"/>
  <c r="N2422" i="20"/>
  <c r="N2424" i="20"/>
  <c r="N2426" i="20"/>
  <c r="N2428" i="20"/>
  <c r="N2429" i="20"/>
  <c r="N2430" i="20"/>
  <c r="N2433" i="20"/>
  <c r="N2434" i="20"/>
  <c r="N2436" i="20"/>
  <c r="N2437" i="20"/>
  <c r="N2438" i="20"/>
  <c r="N2439" i="20"/>
  <c r="N2440" i="20"/>
  <c r="N2441" i="20"/>
  <c r="N2445" i="20"/>
  <c r="N2446" i="20"/>
  <c r="N2449" i="20"/>
  <c r="N2450" i="20"/>
  <c r="N2453" i="20"/>
  <c r="N2454" i="20"/>
  <c r="N2456" i="20"/>
  <c r="N2457" i="20"/>
  <c r="N2458" i="20"/>
  <c r="N2461" i="20"/>
  <c r="N2462" i="20"/>
  <c r="N2463" i="20"/>
  <c r="N2465" i="20"/>
  <c r="N2466" i="20"/>
  <c r="N2468" i="20"/>
  <c r="N2469" i="20"/>
  <c r="N2470" i="20"/>
  <c r="N2471" i="20"/>
  <c r="N2472" i="20"/>
  <c r="N2473" i="20"/>
  <c r="N2474" i="20"/>
  <c r="N2477" i="20"/>
  <c r="N2480" i="20"/>
  <c r="N2481" i="20"/>
  <c r="N2484" i="20"/>
  <c r="N2485" i="20"/>
  <c r="N2486" i="20"/>
  <c r="N2488" i="20"/>
  <c r="N2490" i="20"/>
  <c r="N2492" i="20"/>
  <c r="N2494" i="20"/>
  <c r="N2497" i="20"/>
  <c r="N2498" i="20"/>
  <c r="N2501" i="20"/>
  <c r="N2502" i="20"/>
  <c r="N2503" i="20"/>
  <c r="N2505" i="20"/>
  <c r="N2506" i="20"/>
  <c r="N2509" i="20"/>
  <c r="N2510" i="20"/>
  <c r="N2513" i="20"/>
  <c r="N2514" i="20"/>
  <c r="N2517" i="20"/>
  <c r="N2518" i="20"/>
  <c r="N2519" i="20"/>
  <c r="N2520" i="20"/>
  <c r="N2521" i="20"/>
  <c r="N2525" i="20"/>
  <c r="N2526" i="20"/>
  <c r="N2527" i="20"/>
  <c r="N2530" i="20"/>
  <c r="N2532" i="20"/>
  <c r="N2533" i="20"/>
  <c r="N2534" i="20"/>
  <c r="N2536" i="20"/>
  <c r="N2537" i="20"/>
  <c r="N2538" i="20"/>
  <c r="N2541" i="20"/>
  <c r="N2542" i="20"/>
  <c r="N2544" i="20"/>
  <c r="N2548" i="20"/>
  <c r="N2549" i="20"/>
  <c r="N2550" i="20"/>
  <c r="N2552" i="20"/>
  <c r="N2553" i="20"/>
  <c r="N2554" i="20"/>
  <c r="N2557" i="20"/>
  <c r="N2558" i="20"/>
  <c r="N2561" i="20"/>
  <c r="N2562" i="20"/>
  <c r="N2564" i="20"/>
  <c r="N2565" i="20"/>
  <c r="N2566" i="20"/>
  <c r="N2568" i="20"/>
  <c r="N2569" i="20"/>
  <c r="N2570" i="20"/>
  <c r="N2573" i="20"/>
  <c r="N2574" i="20"/>
  <c r="N2577" i="20"/>
  <c r="N2578" i="20"/>
  <c r="N2581" i="20"/>
  <c r="N2583" i="20"/>
  <c r="N2584" i="20"/>
  <c r="N2585" i="20"/>
  <c r="N2586" i="20"/>
  <c r="N2589" i="20"/>
  <c r="N2590" i="20"/>
  <c r="N2591" i="20"/>
  <c r="N2593" i="20"/>
  <c r="N2594" i="20"/>
  <c r="N2596" i="20"/>
  <c r="N2597" i="20"/>
  <c r="N2598" i="20"/>
  <c r="N2599" i="20"/>
  <c r="N2600" i="20"/>
  <c r="N2601" i="20"/>
  <c r="N2602" i="20"/>
  <c r="N2605" i="20"/>
  <c r="N2606" i="20"/>
  <c r="N2608" i="20"/>
  <c r="N2609" i="20"/>
  <c r="N2610" i="20"/>
  <c r="N2612" i="20"/>
  <c r="N2613" i="20"/>
  <c r="N2616" i="20"/>
  <c r="N2617" i="20"/>
  <c r="N2618" i="20"/>
  <c r="N2620" i="20"/>
  <c r="N2621" i="20"/>
  <c r="N2622" i="20"/>
  <c r="N2625" i="20"/>
  <c r="N2628" i="20"/>
  <c r="N2629" i="20"/>
  <c r="N2630" i="20"/>
  <c r="N2631" i="20"/>
  <c r="N2632" i="20"/>
  <c r="N2633" i="20"/>
  <c r="N2634" i="20"/>
  <c r="N2637" i="20"/>
  <c r="N2638" i="20"/>
  <c r="N2641" i="20"/>
  <c r="N2642" i="20"/>
  <c r="N2645" i="20"/>
  <c r="N2646" i="20"/>
  <c r="N2647" i="20"/>
  <c r="N2648" i="20"/>
  <c r="N2650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/>
  <c r="O11" i="20" a="1"/>
  <c r="O11" i="20" s="1"/>
  <c r="O12" i="20" a="1"/>
  <c r="O12" i="20" s="1"/>
  <c r="O13" i="20" a="1"/>
  <c r="O13" i="20" s="1"/>
  <c r="O14" i="20" a="1"/>
  <c r="O14" i="20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/>
  <c r="O67" i="20" a="1"/>
  <c r="O67" i="20" s="1"/>
  <c r="O68" i="20" a="1"/>
  <c r="O68" i="20" s="1"/>
  <c r="O69" i="20" a="1"/>
  <c r="O69" i="20" s="1"/>
  <c r="O70" i="20" a="1"/>
  <c r="O70" i="20" s="1"/>
  <c r="O71" i="20" a="1"/>
  <c r="O71" i="20"/>
  <c r="O72" i="20" a="1"/>
  <c r="O72" i="20" s="1"/>
  <c r="O73" i="20" a="1"/>
  <c r="O73" i="20" s="1"/>
  <c r="O74" i="20" a="1"/>
  <c r="O74" i="20" s="1"/>
  <c r="O75" i="20" a="1"/>
  <c r="O75" i="20"/>
  <c r="O76" i="20" a="1"/>
  <c r="O76" i="20" s="1"/>
  <c r="O77" i="20" a="1"/>
  <c r="O77" i="20" s="1"/>
  <c r="O78" i="20" a="1"/>
  <c r="O78" i="20" s="1"/>
  <c r="O79" i="20" a="1"/>
  <c r="O79" i="20" s="1"/>
  <c r="O80" i="20" a="1"/>
  <c r="O80" i="20"/>
  <c r="O81" i="20" a="1"/>
  <c r="O81" i="20" s="1"/>
  <c r="O82" i="20" a="1"/>
  <c r="O82" i="20" s="1"/>
  <c r="O83" i="20" a="1"/>
  <c r="O83" i="20" s="1"/>
  <c r="O84" i="20" a="1"/>
  <c r="O84" i="20"/>
  <c r="O85" i="20" a="1"/>
  <c r="O85" i="20" s="1"/>
  <c r="O86" i="20" a="1"/>
  <c r="O86" i="20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/>
  <c r="O93" i="20" a="1"/>
  <c r="O93" i="20" s="1"/>
  <c r="O94" i="20" a="1"/>
  <c r="O94" i="20" s="1"/>
  <c r="O95" i="20" a="1"/>
  <c r="O95" i="20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/>
  <c r="O104" i="20" a="1"/>
  <c r="O104" i="20" s="1"/>
  <c r="O105" i="20" a="1"/>
  <c r="O105" i="20" s="1"/>
  <c r="O106" i="20" a="1"/>
  <c r="O106" i="20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/>
  <c r="O117" i="20" a="1"/>
  <c r="O117" i="20" s="1"/>
  <c r="O118" i="20" a="1"/>
  <c r="O118" i="20" s="1"/>
  <c r="O119" i="20" a="1"/>
  <c r="O119" i="20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/>
  <c r="O128" i="20" a="1"/>
  <c r="O128" i="20" s="1"/>
  <c r="O129" i="20" a="1"/>
  <c r="O129" i="20" s="1"/>
  <c r="O130" i="20" a="1"/>
  <c r="O130" i="20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/>
  <c r="O137" i="20" a="1"/>
  <c r="O137" i="20" s="1"/>
  <c r="O138" i="20" a="1"/>
  <c r="O138" i="20" s="1"/>
  <c r="O139" i="20" a="1"/>
  <c r="O139" i="20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/>
  <c r="O149" i="20" a="1"/>
  <c r="O149" i="20" s="1"/>
  <c r="O150" i="20" a="1"/>
  <c r="O150" i="20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/>
  <c r="O160" i="20" a="1"/>
  <c r="O160" i="20" s="1"/>
  <c r="O161" i="20" a="1"/>
  <c r="O161" i="20" s="1"/>
  <c r="O162" i="20" a="1"/>
  <c r="O162" i="20"/>
  <c r="O163" i="20" a="1"/>
  <c r="O163" i="20" s="1"/>
  <c r="O164" i="20" a="1"/>
  <c r="O164" i="20" s="1"/>
  <c r="O165" i="20" a="1"/>
  <c r="O165" i="20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/>
  <c r="O174" i="20" a="1"/>
  <c r="O174" i="20" s="1"/>
  <c r="O175" i="20" a="1"/>
  <c r="O175" i="20" s="1"/>
  <c r="O176" i="20" a="1"/>
  <c r="O176" i="20" s="1"/>
  <c r="O177" i="20" a="1"/>
  <c r="O177" i="20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 s="1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 s="1"/>
  <c r="O398" i="20" a="1"/>
  <c r="O398" i="20" s="1"/>
  <c r="O399" i="20" a="1"/>
  <c r="O399" i="20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O407" i="20" a="1"/>
  <c r="O407" i="20" s="1"/>
  <c r="O408" i="20" a="1"/>
  <c r="O408" i="20" s="1"/>
  <c r="O409" i="20" a="1"/>
  <c r="O409" i="20" s="1"/>
  <c r="O410" i="20" a="1"/>
  <c r="O410" i="20" s="1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 s="1"/>
  <c r="O419" i="20" a="1"/>
  <c r="O419" i="20" s="1"/>
  <c r="O420" i="20" a="1"/>
  <c r="O420" i="20" s="1"/>
  <c r="O421" i="20" a="1"/>
  <c r="O421" i="20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 s="1"/>
  <c r="O427" i="20" a="1"/>
  <c r="O427" i="20" s="1"/>
  <c r="O428" i="20" a="1"/>
  <c r="O428" i="20" s="1"/>
  <c r="O429" i="20" a="1"/>
  <c r="O429" i="20"/>
  <c r="O430" i="20" a="1"/>
  <c r="O430" i="20" s="1"/>
  <c r="O431" i="20" a="1"/>
  <c r="O431" i="20" s="1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/>
  <c r="O439" i="20" a="1"/>
  <c r="O439" i="20" s="1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 s="1"/>
  <c r="O445" i="20" a="1"/>
  <c r="O445" i="20" s="1"/>
  <c r="O446" i="20" a="1"/>
  <c r="O446" i="20"/>
  <c r="O447" i="20" a="1"/>
  <c r="O447" i="20" s="1"/>
  <c r="O448" i="20" a="1"/>
  <c r="O448" i="20" s="1"/>
  <c r="O449" i="20" a="1"/>
  <c r="O449" i="20" s="1"/>
  <c r="O450" i="20" a="1"/>
  <c r="O450" i="20" s="1"/>
  <c r="O451" i="20" a="1"/>
  <c r="O451" i="20" s="1"/>
  <c r="O452" i="20" a="1"/>
  <c r="O452" i="20" s="1"/>
  <c r="O453" i="20" a="1"/>
  <c r="O453" i="20" s="1"/>
  <c r="O454" i="20" a="1"/>
  <c r="O454" i="20" s="1"/>
  <c r="O455" i="20" a="1"/>
  <c r="O455" i="20"/>
  <c r="O456" i="20" a="1"/>
  <c r="O456" i="20" s="1"/>
  <c r="O457" i="20" a="1"/>
  <c r="O457" i="20" s="1"/>
  <c r="O458" i="20" a="1"/>
  <c r="O458" i="20" s="1"/>
  <c r="O459" i="20" a="1"/>
  <c r="O459" i="20" s="1"/>
  <c r="O460" i="20" a="1"/>
  <c r="O460" i="20" s="1"/>
  <c r="O461" i="20" a="1"/>
  <c r="O461" i="20" s="1"/>
  <c r="O462" i="20" a="1"/>
  <c r="O462" i="20" s="1"/>
  <c r="O463" i="20" a="1"/>
  <c r="O463" i="20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 s="1"/>
  <c r="O472" i="20" a="1"/>
  <c r="O472" i="20" s="1"/>
  <c r="O473" i="20" a="1"/>
  <c r="O473" i="20" s="1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 s="1"/>
  <c r="O493" i="20" a="1"/>
  <c r="O493" i="20"/>
  <c r="O494" i="20" a="1"/>
  <c r="O494" i="20" s="1"/>
  <c r="O495" i="20" a="1"/>
  <c r="O495" i="20" s="1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/>
  <c r="O503" i="20" a="1"/>
  <c r="O503" i="20" s="1"/>
  <c r="O504" i="20" a="1"/>
  <c r="O504" i="20" s="1"/>
  <c r="O505" i="20" a="1"/>
  <c r="O505" i="20" s="1"/>
  <c r="O506" i="20" a="1"/>
  <c r="O506" i="20" s="1"/>
  <c r="O507" i="20" a="1"/>
  <c r="O507" i="20" s="1"/>
  <c r="O508" i="20" a="1"/>
  <c r="O508" i="20" s="1"/>
  <c r="O509" i="20" a="1"/>
  <c r="O509" i="20" s="1"/>
  <c r="O510" i="20" a="1"/>
  <c r="O510" i="20"/>
  <c r="O511" i="20" a="1"/>
  <c r="O511" i="20" s="1"/>
  <c r="O512" i="20" a="1"/>
  <c r="O512" i="20" s="1"/>
  <c r="O513" i="20" a="1"/>
  <c r="O513" i="20" s="1"/>
  <c r="O514" i="20" a="1"/>
  <c r="O514" i="20" s="1"/>
  <c r="O515" i="20" a="1"/>
  <c r="O515" i="20" s="1"/>
  <c r="O516" i="20" a="1"/>
  <c r="O516" i="20" s="1"/>
  <c r="O517" i="20" a="1"/>
  <c r="O517" i="20" s="1"/>
  <c r="O518" i="20" a="1"/>
  <c r="O518" i="20" s="1"/>
  <c r="O519" i="20" a="1"/>
  <c r="O519" i="20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 s="1"/>
  <c r="O526" i="20" a="1"/>
  <c r="O526" i="20" s="1"/>
  <c r="O527" i="20" a="1"/>
  <c r="O527" i="20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 s="1"/>
  <c r="O549" i="20" a="1"/>
  <c r="O549" i="20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 s="1"/>
  <c r="O556" i="20" a="1"/>
  <c r="O556" i="20" s="1"/>
  <c r="O557" i="20" a="1"/>
  <c r="O557" i="20"/>
  <c r="O558" i="20" a="1"/>
  <c r="O558" i="20" s="1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 s="1"/>
  <c r="O636" i="20" a="1"/>
  <c r="O636" i="20" s="1"/>
  <c r="O637" i="20" a="1"/>
  <c r="O637" i="20" s="1"/>
  <c r="O638" i="20" a="1"/>
  <c r="O638" i="20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 s="1"/>
  <c r="O647" i="20" a="1"/>
  <c r="O647" i="20"/>
  <c r="O648" i="20" a="1"/>
  <c r="O648" i="20" s="1"/>
  <c r="O649" i="20" a="1"/>
  <c r="O649" i="20" s="1"/>
  <c r="O650" i="20" a="1"/>
  <c r="O650" i="20" s="1"/>
  <c r="O651" i="20" a="1"/>
  <c r="O651" i="20" s="1"/>
  <c r="O652" i="20" a="1"/>
  <c r="O652" i="20" s="1"/>
  <c r="O653" i="20" a="1"/>
  <c r="O653" i="20"/>
  <c r="O654" i="20" a="1"/>
  <c r="O654" i="20" s="1"/>
  <c r="O655" i="20" a="1"/>
  <c r="O655" i="20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 s="1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 s="1"/>
  <c r="O683" i="20" a="1"/>
  <c r="O683" i="20" s="1"/>
  <c r="O684" i="20" a="1"/>
  <c r="O684" i="20" s="1"/>
  <c r="O685" i="20" a="1"/>
  <c r="O685" i="20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 s="1"/>
  <c r="O691" i="20" a="1"/>
  <c r="O691" i="20" s="1"/>
  <c r="O692" i="20" a="1"/>
  <c r="O692" i="20" s="1"/>
  <c r="O693" i="20" a="1"/>
  <c r="O693" i="20" s="1"/>
  <c r="O694" i="20" a="1"/>
  <c r="O694" i="20"/>
  <c r="O695" i="20" a="1"/>
  <c r="O695" i="20" s="1"/>
  <c r="O696" i="20" a="1"/>
  <c r="O696" i="20" s="1"/>
  <c r="O697" i="20" a="1"/>
  <c r="O697" i="20" s="1"/>
  <c r="O698" i="20" a="1"/>
  <c r="O698" i="20" s="1"/>
  <c r="O699" i="20" a="1"/>
  <c r="O699" i="20" s="1"/>
  <c r="O700" i="20" a="1"/>
  <c r="O700" i="20" s="1"/>
  <c r="O701" i="20" a="1"/>
  <c r="O701" i="20"/>
  <c r="O702" i="20" a="1"/>
  <c r="O702" i="20"/>
  <c r="O703" i="20" a="1"/>
  <c r="O703" i="20" s="1"/>
  <c r="O704" i="20" a="1"/>
  <c r="O704" i="20" s="1"/>
  <c r="O705" i="20" a="1"/>
  <c r="O705" i="20" s="1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 s="1"/>
  <c r="O711" i="20" a="1"/>
  <c r="O711" i="20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/>
  <c r="O718" i="20" a="1"/>
  <c r="O718" i="20"/>
  <c r="O719" i="20" a="1"/>
  <c r="O719" i="20"/>
  <c r="O720" i="20" a="1"/>
  <c r="O720" i="20" s="1"/>
  <c r="O721" i="20" a="1"/>
  <c r="O721" i="20" s="1"/>
  <c r="O722" i="20" a="1"/>
  <c r="O722" i="20" s="1"/>
  <c r="O723" i="20" a="1"/>
  <c r="O723" i="20" s="1"/>
  <c r="O724" i="20" a="1"/>
  <c r="O724" i="20" s="1"/>
  <c r="O725" i="20" a="1"/>
  <c r="O725" i="20" s="1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 s="1"/>
  <c r="O731" i="20" a="1"/>
  <c r="O731" i="20" s="1"/>
  <c r="O732" i="20" a="1"/>
  <c r="O732" i="20" s="1"/>
  <c r="O733" i="20" a="1"/>
  <c r="O733" i="20" s="1"/>
  <c r="O734" i="20" a="1"/>
  <c r="O734" i="20"/>
  <c r="O735" i="20" a="1"/>
  <c r="O735" i="20"/>
  <c r="O736" i="20" a="1"/>
  <c r="O736" i="20" s="1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/>
  <c r="O742" i="20" a="1"/>
  <c r="O742" i="20" s="1"/>
  <c r="O743" i="20" a="1"/>
  <c r="O743" i="20" s="1"/>
  <c r="O744" i="20" a="1"/>
  <c r="O744" i="20" s="1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/>
  <c r="O750" i="20" a="1"/>
  <c r="O750" i="20" s="1"/>
  <c r="O751" i="20" a="1"/>
  <c r="O751" i="20"/>
  <c r="O752" i="20" a="1"/>
  <c r="O752" i="20" s="1"/>
  <c r="O753" i="20" a="1"/>
  <c r="O753" i="20" s="1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/>
  <c r="O759" i="20" a="1"/>
  <c r="O759" i="20" s="1"/>
  <c r="O760" i="20" a="1"/>
  <c r="O760" i="20" s="1"/>
  <c r="O761" i="20" a="1"/>
  <c r="O761" i="20" s="1"/>
  <c r="O762" i="20" a="1"/>
  <c r="O762" i="20" s="1"/>
  <c r="O763" i="20" a="1"/>
  <c r="O763" i="20" s="1"/>
  <c r="O764" i="20" a="1"/>
  <c r="O764" i="20" s="1"/>
  <c r="O765" i="20" a="1"/>
  <c r="O765" i="20" s="1"/>
  <c r="O766" i="20" a="1"/>
  <c r="O766" i="20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 s="1"/>
  <c r="O775" i="20" a="1"/>
  <c r="O775" i="20"/>
  <c r="O776" i="20" a="1"/>
  <c r="O776" i="20" s="1"/>
  <c r="O777" i="20" a="1"/>
  <c r="O777" i="20" s="1"/>
  <c r="O778" i="20" a="1"/>
  <c r="O778" i="20" s="1"/>
  <c r="O779" i="20" a="1"/>
  <c r="O779" i="20" s="1"/>
  <c r="O780" i="20" a="1"/>
  <c r="O780" i="20" s="1"/>
  <c r="O781" i="20" a="1"/>
  <c r="O781" i="20"/>
  <c r="O782" i="20" a="1"/>
  <c r="O782" i="20" s="1"/>
  <c r="O783" i="20" a="1"/>
  <c r="O783" i="20"/>
  <c r="O784" i="20" a="1"/>
  <c r="O784" i="20" s="1"/>
  <c r="O785" i="20" a="1"/>
  <c r="O785" i="20" s="1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 s="1"/>
  <c r="O798" i="20" a="1"/>
  <c r="O798" i="20"/>
  <c r="O799" i="20" a="1"/>
  <c r="O799" i="20" s="1"/>
  <c r="O800" i="20" a="1"/>
  <c r="O800" i="20" s="1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/>
  <c r="O806" i="20" a="1"/>
  <c r="O806" i="20" s="1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 s="1"/>
  <c r="O812" i="20" a="1"/>
  <c r="O812" i="20" s="1"/>
  <c r="O813" i="20" a="1"/>
  <c r="O813" i="20"/>
  <c r="O814" i="20" a="1"/>
  <c r="O814" i="20" s="1"/>
  <c r="O815" i="20" a="1"/>
  <c r="O815" i="20"/>
  <c r="O816" i="20" a="1"/>
  <c r="O816" i="20" s="1"/>
  <c r="O817" i="20" a="1"/>
  <c r="O817" i="20" s="1"/>
  <c r="O818" i="20" a="1"/>
  <c r="O818" i="20" s="1"/>
  <c r="O819" i="20" a="1"/>
  <c r="O819" i="20" s="1"/>
  <c r="O820" i="20" a="1"/>
  <c r="O820" i="20" s="1"/>
  <c r="O821" i="20" a="1"/>
  <c r="O821" i="20" s="1"/>
  <c r="O822" i="20" a="1"/>
  <c r="O822" i="20"/>
  <c r="O823" i="20" a="1"/>
  <c r="O823" i="20" s="1"/>
  <c r="O824" i="20" a="1"/>
  <c r="O824" i="20" s="1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 s="1"/>
  <c r="O830" i="20" a="1"/>
  <c r="O830" i="20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 s="1"/>
  <c r="O839" i="20" a="1"/>
  <c r="O839" i="20"/>
  <c r="O840" i="20" a="1"/>
  <c r="O840" i="20" s="1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/>
  <c r="O846" i="20" a="1"/>
  <c r="O846" i="20" s="1"/>
  <c r="O847" i="20" a="1"/>
  <c r="O847" i="20"/>
  <c r="O848" i="20" a="1"/>
  <c r="O848" i="20" s="1"/>
  <c r="O849" i="20" a="1"/>
  <c r="O849" i="20" s="1"/>
  <c r="O850" i="20" a="1"/>
  <c r="O850" i="20" s="1"/>
  <c r="O851" i="20" a="1"/>
  <c r="O851" i="20" s="1"/>
  <c r="O852" i="20" a="1"/>
  <c r="O852" i="20" s="1"/>
  <c r="O853" i="20" a="1"/>
  <c r="O853" i="20" s="1"/>
  <c r="O854" i="20" a="1"/>
  <c r="O854" i="20" s="1"/>
  <c r="O855" i="20" a="1"/>
  <c r="O855" i="20" s="1"/>
  <c r="O856" i="20" a="1"/>
  <c r="O856" i="20" s="1"/>
  <c r="O857" i="20" a="1"/>
  <c r="O857" i="20" s="1"/>
  <c r="O858" i="20" a="1"/>
  <c r="O858" i="20" s="1"/>
  <c r="O859" i="20" a="1"/>
  <c r="O859" i="20" s="1"/>
  <c r="O860" i="20" a="1"/>
  <c r="O860" i="20" s="1"/>
  <c r="O861" i="20" a="1"/>
  <c r="O861" i="20" s="1"/>
  <c r="O862" i="20" a="1"/>
  <c r="O862" i="20"/>
  <c r="O863" i="20" a="1"/>
  <c r="O863" i="20" s="1"/>
  <c r="O864" i="20" a="1"/>
  <c r="O864" i="20" s="1"/>
  <c r="O865" i="20" a="1"/>
  <c r="O865" i="20" s="1"/>
  <c r="O866" i="20" a="1"/>
  <c r="O866" i="20" s="1"/>
  <c r="O867" i="20" a="1"/>
  <c r="O867" i="20" s="1"/>
  <c r="O868" i="20" a="1"/>
  <c r="O868" i="20" s="1"/>
  <c r="O869" i="20" a="1"/>
  <c r="O869" i="20"/>
  <c r="O870" i="20" a="1"/>
  <c r="O870" i="20" s="1"/>
  <c r="O871" i="20" a="1"/>
  <c r="O871" i="20" s="1"/>
  <c r="O872" i="20" a="1"/>
  <c r="O872" i="20" s="1"/>
  <c r="O873" i="20" a="1"/>
  <c r="O873" i="20" s="1"/>
  <c r="O874" i="20" a="1"/>
  <c r="O874" i="20" s="1"/>
  <c r="O875" i="20" a="1"/>
  <c r="O875" i="20" s="1"/>
  <c r="O876" i="20" a="1"/>
  <c r="O876" i="20" s="1"/>
  <c r="O877" i="20" a="1"/>
  <c r="O877" i="20"/>
  <c r="O878" i="20" a="1"/>
  <c r="O878" i="20" s="1"/>
  <c r="O879" i="20" a="1"/>
  <c r="O879" i="20"/>
  <c r="O880" i="20" a="1"/>
  <c r="O880" i="20" s="1"/>
  <c r="O881" i="20" a="1"/>
  <c r="O881" i="20" s="1"/>
  <c r="O882" i="20" a="1"/>
  <c r="O882" i="20" s="1"/>
  <c r="O883" i="20" a="1"/>
  <c r="O883" i="20" s="1"/>
  <c r="O884" i="20" a="1"/>
  <c r="O884" i="20" s="1"/>
  <c r="O885" i="20" a="1"/>
  <c r="O885" i="20" s="1"/>
  <c r="O886" i="20" a="1"/>
  <c r="O886" i="20"/>
  <c r="O887" i="20" a="1"/>
  <c r="O887" i="20" s="1"/>
  <c r="O888" i="20" a="1"/>
  <c r="O888" i="20" s="1"/>
  <c r="O889" i="20" a="1"/>
  <c r="O889" i="20" s="1"/>
  <c r="O890" i="20" a="1"/>
  <c r="O890" i="20" s="1"/>
  <c r="O891" i="20" a="1"/>
  <c r="O891" i="20" s="1"/>
  <c r="O892" i="20" a="1"/>
  <c r="O892" i="20" s="1"/>
  <c r="O893" i="20" a="1"/>
  <c r="O893" i="20" s="1"/>
  <c r="O894" i="20" a="1"/>
  <c r="O894" i="20"/>
  <c r="O895" i="20" a="1"/>
  <c r="O895" i="20" s="1"/>
  <c r="O896" i="20" a="1"/>
  <c r="O896" i="20" s="1"/>
  <c r="O897" i="20" a="1"/>
  <c r="O897" i="20" s="1"/>
  <c r="O898" i="20" a="1"/>
  <c r="O898" i="20" s="1"/>
  <c r="O899" i="20" a="1"/>
  <c r="O899" i="20" s="1"/>
  <c r="O900" i="20" a="1"/>
  <c r="O900" i="20" s="1"/>
  <c r="O901" i="20" a="1"/>
  <c r="O901" i="20"/>
  <c r="O902" i="20" a="1"/>
  <c r="O902" i="20" s="1"/>
  <c r="O903" i="20" a="1"/>
  <c r="O903" i="20"/>
  <c r="O904" i="20" a="1"/>
  <c r="O904" i="20" s="1"/>
  <c r="O905" i="20" a="1"/>
  <c r="O905" i="20" s="1"/>
  <c r="O906" i="20" a="1"/>
  <c r="O906" i="20" s="1"/>
  <c r="O907" i="20" a="1"/>
  <c r="O907" i="20" s="1"/>
  <c r="O908" i="20" a="1"/>
  <c r="O908" i="20" s="1"/>
  <c r="O909" i="20" a="1"/>
  <c r="O909" i="20"/>
  <c r="O910" i="20" a="1"/>
  <c r="O910" i="20" s="1"/>
  <c r="O911" i="20" a="1"/>
  <c r="O911" i="20"/>
  <c r="O912" i="20" a="1"/>
  <c r="O912" i="20" s="1"/>
  <c r="O913" i="20" a="1"/>
  <c r="O913" i="20" s="1"/>
  <c r="O914" i="20" a="1"/>
  <c r="O914" i="20" s="1"/>
  <c r="O915" i="20" a="1"/>
  <c r="O915" i="20" s="1"/>
  <c r="O916" i="20" a="1"/>
  <c r="O916" i="20" s="1"/>
  <c r="O917" i="20" a="1"/>
  <c r="O917" i="20" s="1"/>
  <c r="O918" i="20" a="1"/>
  <c r="O918" i="20"/>
  <c r="O919" i="20" a="1"/>
  <c r="O919" i="20" s="1"/>
  <c r="O920" i="20" a="1"/>
  <c r="O920" i="20" s="1"/>
  <c r="O921" i="20" a="1"/>
  <c r="O921" i="20" s="1"/>
  <c r="O922" i="20" a="1"/>
  <c r="O922" i="20" s="1"/>
  <c r="O923" i="20" a="1"/>
  <c r="O923" i="20" s="1"/>
  <c r="O924" i="20" a="1"/>
  <c r="O924" i="20" s="1"/>
  <c r="O925" i="20" a="1"/>
  <c r="O925" i="20" s="1"/>
  <c r="O926" i="20" a="1"/>
  <c r="O926" i="20"/>
  <c r="O927" i="20" a="1"/>
  <c r="O927" i="20" s="1"/>
  <c r="O928" i="20" a="1"/>
  <c r="O928" i="20" s="1"/>
  <c r="O929" i="20" a="1"/>
  <c r="O929" i="20" s="1"/>
  <c r="O930" i="20" a="1"/>
  <c r="O930" i="20" s="1"/>
  <c r="O931" i="20" a="1"/>
  <c r="O931" i="20" s="1"/>
  <c r="O932" i="20" a="1"/>
  <c r="O932" i="20" s="1"/>
  <c r="O933" i="20" a="1"/>
  <c r="O933" i="20"/>
  <c r="O934" i="20" a="1"/>
  <c r="O934" i="20" s="1"/>
  <c r="O935" i="20" a="1"/>
  <c r="O935" i="20"/>
  <c r="O936" i="20" a="1"/>
  <c r="O936" i="20" s="1"/>
  <c r="O937" i="20" a="1"/>
  <c r="O937" i="20" s="1"/>
  <c r="O938" i="20" a="1"/>
  <c r="O938" i="20" s="1"/>
  <c r="O939" i="20" a="1"/>
  <c r="O939" i="20" s="1"/>
  <c r="O940" i="20" a="1"/>
  <c r="O940" i="20" s="1"/>
  <c r="O941" i="20" a="1"/>
  <c r="O941" i="20"/>
  <c r="O942" i="20" a="1"/>
  <c r="O942" i="20" s="1"/>
  <c r="O943" i="20" a="1"/>
  <c r="O943" i="20"/>
  <c r="O944" i="20" a="1"/>
  <c r="O944" i="20" s="1"/>
  <c r="O945" i="20" a="1"/>
  <c r="O945" i="20" s="1"/>
  <c r="O946" i="20" a="1"/>
  <c r="O946" i="20" s="1"/>
  <c r="O947" i="20" a="1"/>
  <c r="O947" i="20" s="1"/>
  <c r="O948" i="20" a="1"/>
  <c r="O948" i="20" s="1"/>
  <c r="O949" i="20" a="1"/>
  <c r="O949" i="20" s="1"/>
  <c r="O950" i="20" a="1"/>
  <c r="O950" i="20"/>
  <c r="O951" i="20" a="1"/>
  <c r="O951" i="20" s="1"/>
  <c r="O952" i="20" a="1"/>
  <c r="O952" i="20" s="1"/>
  <c r="O953" i="20" a="1"/>
  <c r="O953" i="20" s="1"/>
  <c r="O954" i="20" a="1"/>
  <c r="O954" i="20" s="1"/>
  <c r="O955" i="20" a="1"/>
  <c r="O955" i="20" s="1"/>
  <c r="O956" i="20" a="1"/>
  <c r="O956" i="20" s="1"/>
  <c r="O957" i="20" a="1"/>
  <c r="O957" i="20" s="1"/>
  <c r="O958" i="20" a="1"/>
  <c r="O958" i="20"/>
  <c r="O959" i="20" a="1"/>
  <c r="O959" i="20" s="1"/>
  <c r="O960" i="20" a="1"/>
  <c r="O960" i="20" s="1"/>
  <c r="O961" i="20" a="1"/>
  <c r="O961" i="20" s="1"/>
  <c r="O962" i="20" a="1"/>
  <c r="O962" i="20" s="1"/>
  <c r="O963" i="20" a="1"/>
  <c r="O963" i="20" s="1"/>
  <c r="O964" i="20" a="1"/>
  <c r="O964" i="20" s="1"/>
  <c r="O965" i="20" a="1"/>
  <c r="O965" i="20"/>
  <c r="O966" i="20" a="1"/>
  <c r="O966" i="20" s="1"/>
  <c r="O967" i="20" a="1"/>
  <c r="O967" i="20"/>
  <c r="O968" i="20" a="1"/>
  <c r="O968" i="20" s="1"/>
  <c r="O969" i="20" a="1"/>
  <c r="O969" i="20" s="1"/>
  <c r="O970" i="20" a="1"/>
  <c r="O970" i="20" s="1"/>
  <c r="O971" i="20" a="1"/>
  <c r="O971" i="20" s="1"/>
  <c r="O972" i="20" a="1"/>
  <c r="O972" i="20" s="1"/>
  <c r="O973" i="20" a="1"/>
  <c r="O973" i="20"/>
  <c r="O974" i="20" a="1"/>
  <c r="O974" i="20" s="1"/>
  <c r="O975" i="20" a="1"/>
  <c r="O975" i="20"/>
  <c r="O976" i="20" a="1"/>
  <c r="O976" i="20" s="1"/>
  <c r="O977" i="20" a="1"/>
  <c r="O977" i="20" s="1"/>
  <c r="O978" i="20" a="1"/>
  <c r="O978" i="20" s="1"/>
  <c r="O979" i="20" a="1"/>
  <c r="O979" i="20" s="1"/>
  <c r="O980" i="20" a="1"/>
  <c r="O980" i="20" s="1"/>
  <c r="O981" i="20" a="1"/>
  <c r="O981" i="20" s="1"/>
  <c r="O982" i="20" a="1"/>
  <c r="O982" i="20"/>
  <c r="O983" i="20" a="1"/>
  <c r="O983" i="20" s="1"/>
  <c r="O984" i="20" a="1"/>
  <c r="O984" i="20" s="1"/>
  <c r="O985" i="20" a="1"/>
  <c r="O985" i="20" s="1"/>
  <c r="O986" i="20" a="1"/>
  <c r="O986" i="20" s="1"/>
  <c r="O987" i="20" a="1"/>
  <c r="O987" i="20" s="1"/>
  <c r="O988" i="20" a="1"/>
  <c r="O988" i="20" s="1"/>
  <c r="O989" i="20" a="1"/>
  <c r="O989" i="20" s="1"/>
  <c r="O990" i="20" a="1"/>
  <c r="O990" i="20"/>
  <c r="O991" i="20" a="1"/>
  <c r="O991" i="20" s="1"/>
  <c r="O992" i="20" a="1"/>
  <c r="O992" i="20" s="1"/>
  <c r="O993" i="20" a="1"/>
  <c r="O993" i="20" s="1"/>
  <c r="O994" i="20" a="1"/>
  <c r="O994" i="20" s="1"/>
  <c r="O995" i="20" a="1"/>
  <c r="O995" i="20" s="1"/>
  <c r="O996" i="20" a="1"/>
  <c r="O996" i="20" s="1"/>
  <c r="O997" i="20" a="1"/>
  <c r="O997" i="20"/>
  <c r="O998" i="20" a="1"/>
  <c r="O998" i="20" s="1"/>
  <c r="O999" i="20" a="1"/>
  <c r="O999" i="20"/>
  <c r="O1000" i="20" a="1"/>
  <c r="O1000" i="20" s="1"/>
  <c r="O1001" i="20" a="1"/>
  <c r="O1001" i="20" s="1"/>
  <c r="O1002" i="20" a="1"/>
  <c r="O1002" i="20" s="1"/>
  <c r="O1003" i="20" a="1"/>
  <c r="O1003" i="20" s="1"/>
  <c r="O1004" i="20" a="1"/>
  <c r="O1004" i="20" s="1"/>
  <c r="O1005" i="20" a="1"/>
  <c r="O1005" i="20"/>
  <c r="O1006" i="20" a="1"/>
  <c r="O1006" i="20" s="1"/>
  <c r="O1007" i="20" a="1"/>
  <c r="O1007" i="20"/>
  <c r="O1008" i="20" a="1"/>
  <c r="O1008" i="20" s="1"/>
  <c r="O1009" i="20" a="1"/>
  <c r="O1009" i="20" s="1"/>
  <c r="O1010" i="20" a="1"/>
  <c r="O1010" i="20" s="1"/>
  <c r="O1011" i="20" a="1"/>
  <c r="O1011" i="20" s="1"/>
  <c r="O1012" i="20" a="1"/>
  <c r="O1012" i="20" s="1"/>
  <c r="O1013" i="20" a="1"/>
  <c r="O1013" i="20" s="1"/>
  <c r="O1014" i="20" a="1"/>
  <c r="O1014" i="20"/>
  <c r="O1015" i="20" a="1"/>
  <c r="O1015" i="20" s="1"/>
  <c r="O1016" i="20" a="1"/>
  <c r="O1016" i="20" s="1"/>
  <c r="O1017" i="20" a="1"/>
  <c r="O1017" i="20" s="1"/>
  <c r="O1018" i="20" a="1"/>
  <c r="O1018" i="20" s="1"/>
  <c r="O1019" i="20" a="1"/>
  <c r="O1019" i="20" s="1"/>
  <c r="O1020" i="20" a="1"/>
  <c r="O1020" i="20" s="1"/>
  <c r="O1021" i="20" a="1"/>
  <c r="O1021" i="20" s="1"/>
  <c r="O1022" i="20" a="1"/>
  <c r="O1022" i="20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 s="1"/>
  <c r="O1028" i="20" a="1"/>
  <c r="O1028" i="20" s="1"/>
  <c r="O1029" i="20" a="1"/>
  <c r="O1029" i="20"/>
  <c r="O1030" i="20" a="1"/>
  <c r="O1030" i="20" s="1"/>
  <c r="O1031" i="20" a="1"/>
  <c r="O1031" i="20"/>
  <c r="O1032" i="20" a="1"/>
  <c r="O1032" i="20" s="1"/>
  <c r="O1033" i="20" a="1"/>
  <c r="O1033" i="20" s="1"/>
  <c r="O1034" i="20" a="1"/>
  <c r="O1034" i="20" s="1"/>
  <c r="O1035" i="20" a="1"/>
  <c r="O1035" i="20" s="1"/>
  <c r="O1036" i="20" a="1"/>
  <c r="O1036" i="20" s="1"/>
  <c r="O1037" i="20" a="1"/>
  <c r="O1037" i="20"/>
  <c r="O1038" i="20" a="1"/>
  <c r="O1038" i="20" s="1"/>
  <c r="O1039" i="20" a="1"/>
  <c r="O1039" i="20"/>
  <c r="O1040" i="20" a="1"/>
  <c r="O1040" i="20" s="1"/>
  <c r="O1041" i="20" a="1"/>
  <c r="O1041" i="20" s="1"/>
  <c r="O1042" i="20" a="1"/>
  <c r="O1042" i="20" s="1"/>
  <c r="O1043" i="20" a="1"/>
  <c r="O1043" i="20" s="1"/>
  <c r="O1044" i="20" a="1"/>
  <c r="O1044" i="20" s="1"/>
  <c r="O1045" i="20" a="1"/>
  <c r="O1045" i="20" s="1"/>
  <c r="O1046" i="20" a="1"/>
  <c r="O1046" i="20"/>
  <c r="O1047" i="20" a="1"/>
  <c r="O1047" i="20" s="1"/>
  <c r="O1048" i="20" a="1"/>
  <c r="O1048" i="20" s="1"/>
  <c r="O1049" i="20" a="1"/>
  <c r="O1049" i="20" s="1"/>
  <c r="O1050" i="20" a="1"/>
  <c r="O1050" i="20" s="1"/>
  <c r="O1051" i="20" a="1"/>
  <c r="O1051" i="20" s="1"/>
  <c r="O1052" i="20" a="1"/>
  <c r="O1052" i="20" s="1"/>
  <c r="O1053" i="20" a="1"/>
  <c r="O1053" i="20" s="1"/>
  <c r="O1054" i="20" a="1"/>
  <c r="O1054" i="20"/>
  <c r="O1055" i="20" a="1"/>
  <c r="O1055" i="20" s="1"/>
  <c r="O1056" i="20" a="1"/>
  <c r="O1056" i="20" s="1"/>
  <c r="O1057" i="20" a="1"/>
  <c r="O1057" i="20" s="1"/>
  <c r="O1058" i="20" a="1"/>
  <c r="O1058" i="20" s="1"/>
  <c r="O1059" i="20" a="1"/>
  <c r="O1059" i="20" s="1"/>
  <c r="O1060" i="20" a="1"/>
  <c r="O1060" i="20" s="1"/>
  <c r="O1061" i="20" a="1"/>
  <c r="O1061" i="20"/>
  <c r="O1062" i="20" a="1"/>
  <c r="O1062" i="20" s="1"/>
  <c r="O1063" i="20" a="1"/>
  <c r="O1063" i="20"/>
  <c r="O1064" i="20" a="1"/>
  <c r="O1064" i="20" s="1"/>
  <c r="O1065" i="20" a="1"/>
  <c r="O1065" i="20" s="1"/>
  <c r="O1066" i="20" a="1"/>
  <c r="O1066" i="20" s="1"/>
  <c r="O1067" i="20" a="1"/>
  <c r="O1067" i="20" s="1"/>
  <c r="O1068" i="20" a="1"/>
  <c r="O1068" i="20" s="1"/>
  <c r="O1069" i="20" a="1"/>
  <c r="O1069" i="20"/>
  <c r="O1070" i="20" a="1"/>
  <c r="O1070" i="20" s="1"/>
  <c r="O1071" i="20" a="1"/>
  <c r="O1071" i="20"/>
  <c r="O1072" i="20" a="1"/>
  <c r="O1072" i="20" s="1"/>
  <c r="O1073" i="20" a="1"/>
  <c r="O1073" i="20" s="1"/>
  <c r="O1074" i="20" a="1"/>
  <c r="O1074" i="20" s="1"/>
  <c r="O1075" i="20" a="1"/>
  <c r="O1075" i="20" s="1"/>
  <c r="O1076" i="20" a="1"/>
  <c r="O1076" i="20" s="1"/>
  <c r="O1077" i="20" a="1"/>
  <c r="O1077" i="20" s="1"/>
  <c r="O1078" i="20" a="1"/>
  <c r="O1078" i="20"/>
  <c r="O1079" i="20" a="1"/>
  <c r="O1079" i="20" s="1"/>
  <c r="O1080" i="20" a="1"/>
  <c r="O1080" i="20" s="1"/>
  <c r="O1081" i="20" a="1"/>
  <c r="O1081" i="20" s="1"/>
  <c r="O1082" i="20" a="1"/>
  <c r="O1082" i="20" s="1"/>
  <c r="O1083" i="20" a="1"/>
  <c r="O1083" i="20" s="1"/>
  <c r="O1084" i="20" a="1"/>
  <c r="O1084" i="20" s="1"/>
  <c r="O1085" i="20" a="1"/>
  <c r="O1085" i="20" s="1"/>
  <c r="O1086" i="20" a="1"/>
  <c r="O1086" i="20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 s="1"/>
  <c r="O1092" i="20" a="1"/>
  <c r="O1092" i="20" s="1"/>
  <c r="O1093" i="20" a="1"/>
  <c r="O1093" i="20"/>
  <c r="O1094" i="20" a="1"/>
  <c r="O1094" i="20" s="1"/>
  <c r="O1095" i="20" a="1"/>
  <c r="O1095" i="20"/>
  <c r="O1096" i="20" a="1"/>
  <c r="O1096" i="20" s="1"/>
  <c r="O1097" i="20" a="1"/>
  <c r="O1097" i="20" s="1"/>
  <c r="O1098" i="20" a="1"/>
  <c r="O1098" i="20" s="1"/>
  <c r="O1099" i="20" a="1"/>
  <c r="O1099" i="20" s="1"/>
  <c r="O1100" i="20" a="1"/>
  <c r="O1100" i="20" s="1"/>
  <c r="O1101" i="20" a="1"/>
  <c r="O1101" i="20"/>
  <c r="O1102" i="20" a="1"/>
  <c r="O1102" i="20" s="1"/>
  <c r="O1103" i="20" a="1"/>
  <c r="O1103" i="20"/>
  <c r="O1104" i="20" a="1"/>
  <c r="O1104" i="20" s="1"/>
  <c r="O1105" i="20" a="1"/>
  <c r="O1105" i="20" s="1"/>
  <c r="O1106" i="20" a="1"/>
  <c r="O1106" i="20" s="1"/>
  <c r="O1107" i="20" a="1"/>
  <c r="O1107" i="20" s="1"/>
  <c r="O1108" i="20" a="1"/>
  <c r="O1108" i="20" s="1"/>
  <c r="O1109" i="20" a="1"/>
  <c r="O1109" i="20" s="1"/>
  <c r="O1110" i="20" a="1"/>
  <c r="O1110" i="20"/>
  <c r="O1111" i="20" a="1"/>
  <c r="O1111" i="20" s="1"/>
  <c r="O1112" i="20" a="1"/>
  <c r="O1112" i="20" s="1"/>
  <c r="O1113" i="20" a="1"/>
  <c r="O1113" i="20" s="1"/>
  <c r="O1114" i="20" a="1"/>
  <c r="O1114" i="20" s="1"/>
  <c r="O1115" i="20" a="1"/>
  <c r="O1115" i="20" s="1"/>
  <c r="O1116" i="20" a="1"/>
  <c r="O1116" i="20" s="1"/>
  <c r="O1117" i="20" a="1"/>
  <c r="O1117" i="20" s="1"/>
  <c r="O1118" i="20" a="1"/>
  <c r="O1118" i="20"/>
  <c r="O1119" i="20" a="1"/>
  <c r="O1119" i="20" s="1"/>
  <c r="O1120" i="20" a="1"/>
  <c r="O1120" i="20" s="1"/>
  <c r="O1121" i="20" a="1"/>
  <c r="O1121" i="20" s="1"/>
  <c r="O1122" i="20" a="1"/>
  <c r="O1122" i="20" s="1"/>
  <c r="O1123" i="20" a="1"/>
  <c r="O1123" i="20" s="1"/>
  <c r="O1124" i="20" a="1"/>
  <c r="O1124" i="20" s="1"/>
  <c r="O1125" i="20" a="1"/>
  <c r="O1125" i="20"/>
  <c r="O1126" i="20" a="1"/>
  <c r="O1126" i="20" s="1"/>
  <c r="O1127" i="20" a="1"/>
  <c r="O1127" i="20"/>
  <c r="O1128" i="20" a="1"/>
  <c r="O1128" i="20" s="1"/>
  <c r="O1129" i="20" a="1"/>
  <c r="O1129" i="20" s="1"/>
  <c r="O1130" i="20" a="1"/>
  <c r="O1130" i="20" s="1"/>
  <c r="O1131" i="20" a="1"/>
  <c r="O1131" i="20" s="1"/>
  <c r="O1132" i="20" a="1"/>
  <c r="O1132" i="20" s="1"/>
  <c r="O1133" i="20" a="1"/>
  <c r="O1133" i="20"/>
  <c r="O1134" i="20" a="1"/>
  <c r="O1134" i="20" s="1"/>
  <c r="O1135" i="20" a="1"/>
  <c r="O1135" i="20"/>
  <c r="O1136" i="20" a="1"/>
  <c r="O1136" i="20" s="1"/>
  <c r="O1137" i="20" a="1"/>
  <c r="O1137" i="20" s="1"/>
  <c r="O1138" i="20" a="1"/>
  <c r="O1138" i="20" s="1"/>
  <c r="O1139" i="20" a="1"/>
  <c r="O1139" i="20" s="1"/>
  <c r="O1140" i="20" a="1"/>
  <c r="O1140" i="20" s="1"/>
  <c r="O1141" i="20" a="1"/>
  <c r="O1141" i="20" s="1"/>
  <c r="O1142" i="20" a="1"/>
  <c r="O1142" i="20"/>
  <c r="O1143" i="20" a="1"/>
  <c r="O1143" i="20" s="1"/>
  <c r="O1144" i="20" a="1"/>
  <c r="O1144" i="20" s="1"/>
  <c r="O1145" i="20" a="1"/>
  <c r="O1145" i="20" s="1"/>
  <c r="O1146" i="20" a="1"/>
  <c r="O1146" i="20" s="1"/>
  <c r="O1147" i="20" a="1"/>
  <c r="O1147" i="20" s="1"/>
  <c r="O1148" i="20" a="1"/>
  <c r="O1148" i="20" s="1"/>
  <c r="O1149" i="20" a="1"/>
  <c r="O1149" i="20" s="1"/>
  <c r="O1150" i="20" a="1"/>
  <c r="O1150" i="20"/>
  <c r="O1151" i="20" a="1"/>
  <c r="O1151" i="20" s="1"/>
  <c r="O1152" i="20" a="1"/>
  <c r="O1152" i="20" s="1"/>
  <c r="O1153" i="20" a="1"/>
  <c r="O1153" i="20" s="1"/>
  <c r="O1154" i="20" a="1"/>
  <c r="O1154" i="20" s="1"/>
  <c r="O1155" i="20" a="1"/>
  <c r="O1155" i="20" s="1"/>
  <c r="O1156" i="20" a="1"/>
  <c r="O1156" i="20" s="1"/>
  <c r="O1157" i="20" a="1"/>
  <c r="O1157" i="20" s="1"/>
  <c r="O1158" i="20" a="1"/>
  <c r="O1158" i="20" s="1"/>
  <c r="O1159" i="20" a="1"/>
  <c r="O1159" i="20"/>
  <c r="O1160" i="20" a="1"/>
  <c r="O1160" i="20" s="1"/>
  <c r="O1161" i="20" a="1"/>
  <c r="O1161" i="20" s="1"/>
  <c r="O1162" i="20" a="1"/>
  <c r="O1162" i="20" s="1"/>
  <c r="O1163" i="20" a="1"/>
  <c r="O1163" i="20" s="1"/>
  <c r="O1164" i="20" a="1"/>
  <c r="O1164" i="20" s="1"/>
  <c r="O1165" i="20" a="1"/>
  <c r="O1165" i="20"/>
  <c r="O1166" i="20" a="1"/>
  <c r="O1166" i="20" s="1"/>
  <c r="O1167" i="20" a="1"/>
  <c r="O1167" i="20"/>
  <c r="O1168" i="20" a="1"/>
  <c r="O1168" i="20" s="1"/>
  <c r="O1169" i="20" a="1"/>
  <c r="O1169" i="20" s="1"/>
  <c r="O1170" i="20" a="1"/>
  <c r="O1170" i="20" s="1"/>
  <c r="O1171" i="20" a="1"/>
  <c r="O1171" i="20" s="1"/>
  <c r="O1172" i="20" a="1"/>
  <c r="O1172" i="20" s="1"/>
  <c r="O1173" i="20" a="1"/>
  <c r="O1173" i="20" s="1"/>
  <c r="O1174" i="20" a="1"/>
  <c r="O1174" i="20" s="1"/>
  <c r="O1175" i="20" a="1"/>
  <c r="O1175" i="20" s="1"/>
  <c r="O1176" i="20" a="1"/>
  <c r="O1176" i="20" s="1"/>
  <c r="O1177" i="20" a="1"/>
  <c r="O1177" i="20" s="1"/>
  <c r="O1178" i="20" a="1"/>
  <c r="O1178" i="20" s="1"/>
  <c r="O1179" i="20" a="1"/>
  <c r="O1179" i="20" s="1"/>
  <c r="O1180" i="20" a="1"/>
  <c r="O1180" i="20" s="1"/>
  <c r="O1181" i="20" a="1"/>
  <c r="O1181" i="20" s="1"/>
  <c r="O1182" i="20" a="1"/>
  <c r="O1182" i="20"/>
  <c r="O1183" i="20" a="1"/>
  <c r="O1183" i="20" s="1"/>
  <c r="O1184" i="20" a="1"/>
  <c r="O1184" i="20" s="1"/>
  <c r="O1185" i="20" a="1"/>
  <c r="O1185" i="20" s="1"/>
  <c r="O1186" i="20" a="1"/>
  <c r="O1186" i="20" s="1"/>
  <c r="O1187" i="20" a="1"/>
  <c r="O1187" i="20" s="1"/>
  <c r="O1188" i="20" a="1"/>
  <c r="O1188" i="20" s="1"/>
  <c r="O1189" i="20" a="1"/>
  <c r="O1189" i="20"/>
  <c r="O1190" i="20" a="1"/>
  <c r="O1190" i="20" s="1"/>
  <c r="O1191" i="20" a="1"/>
  <c r="O1191" i="20" s="1"/>
  <c r="O1192" i="20" a="1"/>
  <c r="O1192" i="20" s="1"/>
  <c r="O1193" i="20" a="1"/>
  <c r="O1193" i="20" s="1"/>
  <c r="O1194" i="20" a="1"/>
  <c r="O1194" i="20" s="1"/>
  <c r="O1195" i="20" a="1"/>
  <c r="O1195" i="20" s="1"/>
  <c r="O1196" i="20" a="1"/>
  <c r="O1196" i="20" s="1"/>
  <c r="O1197" i="20" a="1"/>
  <c r="O1197" i="20"/>
  <c r="O1198" i="20" a="1"/>
  <c r="O1198" i="20" s="1"/>
  <c r="O1199" i="20" a="1"/>
  <c r="O1199" i="20"/>
  <c r="O1200" i="20" a="1"/>
  <c r="O1200" i="20" s="1"/>
  <c r="O1201" i="20" a="1"/>
  <c r="O1201" i="20" s="1"/>
  <c r="O1202" i="20" a="1"/>
  <c r="O1202" i="20" s="1"/>
  <c r="O1203" i="20" a="1"/>
  <c r="O1203" i="20" s="1"/>
  <c r="O1204" i="20" a="1"/>
  <c r="O1204" i="20" s="1"/>
  <c r="O1205" i="20" a="1"/>
  <c r="O1205" i="20" s="1"/>
  <c r="O1206" i="20" a="1"/>
  <c r="O1206" i="20"/>
  <c r="O1207" i="20" a="1"/>
  <c r="O1207" i="20" s="1"/>
  <c r="O1208" i="20" a="1"/>
  <c r="O1208" i="20" s="1"/>
  <c r="O1209" i="20" a="1"/>
  <c r="O1209" i="20" s="1"/>
  <c r="O1210" i="20" a="1"/>
  <c r="O1210" i="20" s="1"/>
  <c r="O1211" i="20" a="1"/>
  <c r="O1211" i="20" s="1"/>
  <c r="O1212" i="20" a="1"/>
  <c r="O1212" i="20" s="1"/>
  <c r="O1213" i="20" a="1"/>
  <c r="O1213" i="20" s="1"/>
  <c r="O1214" i="20" a="1"/>
  <c r="O1214" i="20"/>
  <c r="O1215" i="20" a="1"/>
  <c r="O1215" i="20" s="1"/>
  <c r="O1216" i="20" a="1"/>
  <c r="O1216" i="20" s="1"/>
  <c r="O1217" i="20" a="1"/>
  <c r="O1217" i="20" s="1"/>
  <c r="O1218" i="20" a="1"/>
  <c r="O1218" i="20" s="1"/>
  <c r="O1219" i="20" a="1"/>
  <c r="O1219" i="20" s="1"/>
  <c r="O1220" i="20" a="1"/>
  <c r="O1220" i="20" s="1"/>
  <c r="O1221" i="20" a="1"/>
  <c r="O1221" i="20" s="1"/>
  <c r="O1222" i="20" a="1"/>
  <c r="O1222" i="20" s="1"/>
  <c r="O1223" i="20" a="1"/>
  <c r="O1223" i="20"/>
  <c r="O1224" i="20" a="1"/>
  <c r="O1224" i="20" s="1"/>
  <c r="O1225" i="20" a="1"/>
  <c r="O1225" i="20" s="1"/>
  <c r="O1226" i="20" a="1"/>
  <c r="O1226" i="20" s="1"/>
  <c r="O1227" i="20" a="1"/>
  <c r="O1227" i="20" s="1"/>
  <c r="O1228" i="20" a="1"/>
  <c r="O1228" i="20" s="1"/>
  <c r="O1229" i="20" a="1"/>
  <c r="O1229" i="20"/>
  <c r="O1230" i="20" a="1"/>
  <c r="O1230" i="20" s="1"/>
  <c r="O1231" i="20" a="1"/>
  <c r="O1231" i="20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 s="1"/>
  <c r="O1237" i="20" a="1"/>
  <c r="O1237" i="20" s="1"/>
  <c r="O1238" i="20" a="1"/>
  <c r="O1238" i="20" s="1"/>
  <c r="O1239" i="20" a="1"/>
  <c r="O1239" i="20" s="1"/>
  <c r="O1240" i="20" a="1"/>
  <c r="O1240" i="20" s="1"/>
  <c r="O1241" i="20" a="1"/>
  <c r="O1241" i="20" s="1"/>
  <c r="O1242" i="20" a="1"/>
  <c r="O1242" i="20" s="1"/>
  <c r="O1243" i="20" a="1"/>
  <c r="O1243" i="20" s="1"/>
  <c r="O1244" i="20" a="1"/>
  <c r="O1244" i="20" s="1"/>
  <c r="O1245" i="20" a="1"/>
  <c r="O1245" i="20" s="1"/>
  <c r="O1246" i="20" a="1"/>
  <c r="O1246" i="20"/>
  <c r="O1247" i="20" a="1"/>
  <c r="O1247" i="20" s="1"/>
  <c r="O1248" i="20" a="1"/>
  <c r="O1248" i="20" s="1"/>
  <c r="O1249" i="20" a="1"/>
  <c r="O1249" i="20" s="1"/>
  <c r="O1250" i="20" a="1"/>
  <c r="O1250" i="20" s="1"/>
  <c r="O1251" i="20" a="1"/>
  <c r="O1251" i="20" s="1"/>
  <c r="O1252" i="20" a="1"/>
  <c r="O1252" i="20" s="1"/>
  <c r="O1253" i="20" a="1"/>
  <c r="O1253" i="20"/>
  <c r="O1254" i="20" a="1"/>
  <c r="O1254" i="20" s="1"/>
  <c r="O1255" i="20" a="1"/>
  <c r="O1255" i="20" s="1"/>
  <c r="O1256" i="20" a="1"/>
  <c r="O1256" i="20" s="1"/>
  <c r="O1257" i="20" a="1"/>
  <c r="O1257" i="20" s="1"/>
  <c r="O1258" i="20" a="1"/>
  <c r="O1258" i="20" s="1"/>
  <c r="O1259" i="20" a="1"/>
  <c r="O1259" i="20" s="1"/>
  <c r="O1260" i="20" a="1"/>
  <c r="O1260" i="20" s="1"/>
  <c r="O1261" i="20" a="1"/>
  <c r="O1261" i="20"/>
  <c r="O1262" i="20" a="1"/>
  <c r="O1262" i="20" s="1"/>
  <c r="O1263" i="20" a="1"/>
  <c r="O1263" i="20"/>
  <c r="O1264" i="20" a="1"/>
  <c r="O1264" i="20" s="1"/>
  <c r="O1265" i="20" a="1"/>
  <c r="O1265" i="20" s="1"/>
  <c r="O1266" i="20" a="1"/>
  <c r="O1266" i="20" s="1"/>
  <c r="O1267" i="20" a="1"/>
  <c r="O1267" i="20" s="1"/>
  <c r="O1268" i="20" a="1"/>
  <c r="O1268" i="20" s="1"/>
  <c r="O1269" i="20" a="1"/>
  <c r="O1269" i="20" s="1"/>
  <c r="O1270" i="20" a="1"/>
  <c r="O1270" i="20"/>
  <c r="O1271" i="20" a="1"/>
  <c r="O1271" i="20" s="1"/>
  <c r="O1272" i="20" a="1"/>
  <c r="O1272" i="20" s="1"/>
  <c r="O1273" i="20" a="1"/>
  <c r="O1273" i="20" s="1"/>
  <c r="O1274" i="20" a="1"/>
  <c r="O1274" i="20" s="1"/>
  <c r="O1275" i="20" a="1"/>
  <c r="O1275" i="20" s="1"/>
  <c r="O1276" i="20" a="1"/>
  <c r="O1276" i="20" s="1"/>
  <c r="O1277" i="20" a="1"/>
  <c r="O1277" i="20" s="1"/>
  <c r="O1278" i="20" a="1"/>
  <c r="O1278" i="20"/>
  <c r="O1279" i="20" a="1"/>
  <c r="O1279" i="20" s="1"/>
  <c r="O1280" i="20" a="1"/>
  <c r="O1280" i="20" s="1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 s="1"/>
  <c r="O1286" i="20" a="1"/>
  <c r="O1286" i="20" s="1"/>
  <c r="O1287" i="20" a="1"/>
  <c r="O1287" i="20"/>
  <c r="O1288" i="20" a="1"/>
  <c r="O1288" i="20" s="1"/>
  <c r="O1289" i="20" a="1"/>
  <c r="O1289" i="20" s="1"/>
  <c r="O1290" i="20" a="1"/>
  <c r="O1290" i="20" s="1"/>
  <c r="O1291" i="20" a="1"/>
  <c r="O1291" i="20" s="1"/>
  <c r="O1292" i="20" a="1"/>
  <c r="O1292" i="20" s="1"/>
  <c r="O1293" i="20" a="1"/>
  <c r="O1293" i="20"/>
  <c r="O1294" i="20" a="1"/>
  <c r="O1294" i="20" s="1"/>
  <c r="O1295" i="20" a="1"/>
  <c r="O1295" i="20"/>
  <c r="O1296" i="20" a="1"/>
  <c r="O1296" i="20" s="1"/>
  <c r="O1297" i="20" a="1"/>
  <c r="O1297" i="20" s="1"/>
  <c r="O1298" i="20" a="1"/>
  <c r="O1298" i="20" s="1"/>
  <c r="O1299" i="20" a="1"/>
  <c r="O1299" i="20" s="1"/>
  <c r="O1300" i="20" a="1"/>
  <c r="O1300" i="20" s="1"/>
  <c r="O1301" i="20" a="1"/>
  <c r="O1301" i="20" s="1"/>
  <c r="O1302" i="20" a="1"/>
  <c r="O1302" i="20" s="1"/>
  <c r="O1303" i="20" a="1"/>
  <c r="O1303" i="20" s="1"/>
  <c r="O1304" i="20" a="1"/>
  <c r="O1304" i="20" s="1"/>
  <c r="O1305" i="20" a="1"/>
  <c r="O1305" i="20" s="1"/>
  <c r="O1306" i="20" a="1"/>
  <c r="O1306" i="20" s="1"/>
  <c r="O1307" i="20" a="1"/>
  <c r="O1307" i="20" s="1"/>
  <c r="O1308" i="20" a="1"/>
  <c r="O1308" i="20" s="1"/>
  <c r="O1309" i="20" a="1"/>
  <c r="O1309" i="20" s="1"/>
  <c r="O1310" i="20" a="1"/>
  <c r="O1310" i="20"/>
  <c r="O1311" i="20" a="1"/>
  <c r="O1311" i="20" s="1"/>
  <c r="O1312" i="20" a="1"/>
  <c r="O1312" i="20" s="1"/>
  <c r="O1313" i="20" a="1"/>
  <c r="O1313" i="20" s="1"/>
  <c r="O1314" i="20" a="1"/>
  <c r="O1314" i="20" s="1"/>
  <c r="O1315" i="20" a="1"/>
  <c r="O1315" i="20" s="1"/>
  <c r="O1316" i="20" a="1"/>
  <c r="O1316" i="20" s="1"/>
  <c r="O1317" i="20" a="1"/>
  <c r="O1317" i="20"/>
  <c r="O1318" i="20" a="1"/>
  <c r="O1318" i="20" s="1"/>
  <c r="O1319" i="20" a="1"/>
  <c r="O1319" i="20" s="1"/>
  <c r="O1320" i="20" a="1"/>
  <c r="O1320" i="20" s="1"/>
  <c r="O1321" i="20" a="1"/>
  <c r="O1321" i="20" s="1"/>
  <c r="O1322" i="20" a="1"/>
  <c r="O1322" i="20" s="1"/>
  <c r="O1323" i="20" a="1"/>
  <c r="O1323" i="20" s="1"/>
  <c r="O1324" i="20" a="1"/>
  <c r="O1324" i="20" s="1"/>
  <c r="O1325" i="20" a="1"/>
  <c r="O1325" i="20"/>
  <c r="O1326" i="20" a="1"/>
  <c r="O1326" i="20" s="1"/>
  <c r="O1327" i="20" a="1"/>
  <c r="O1327" i="20"/>
  <c r="O1328" i="20" a="1"/>
  <c r="O1328" i="20" s="1"/>
  <c r="O1329" i="20" a="1"/>
  <c r="O1329" i="20" s="1"/>
  <c r="O1330" i="20" a="1"/>
  <c r="O1330" i="20" s="1"/>
  <c r="O1331" i="20" a="1"/>
  <c r="O1331" i="20" s="1"/>
  <c r="O1332" i="20" a="1"/>
  <c r="O1332" i="20" s="1"/>
  <c r="O1333" i="20" a="1"/>
  <c r="O1333" i="20" s="1"/>
  <c r="O1334" i="20" a="1"/>
  <c r="O1334" i="20"/>
  <c r="O1335" i="20" a="1"/>
  <c r="O1335" i="20" s="1"/>
  <c r="O1336" i="20" a="1"/>
  <c r="O1336" i="20" s="1"/>
  <c r="O1337" i="20" a="1"/>
  <c r="O1337" i="20" s="1"/>
  <c r="O1338" i="20" a="1"/>
  <c r="O1338" i="20" s="1"/>
  <c r="O1339" i="20" a="1"/>
  <c r="O1339" i="20" s="1"/>
  <c r="O1340" i="20" a="1"/>
  <c r="O1340" i="20" s="1"/>
  <c r="O1341" i="20" a="1"/>
  <c r="O1341" i="20" s="1"/>
  <c r="O1342" i="20" a="1"/>
  <c r="O1342" i="20"/>
  <c r="O1343" i="20" a="1"/>
  <c r="O1343" i="20" s="1"/>
  <c r="O1344" i="20" a="1"/>
  <c r="O1344" i="20" s="1"/>
  <c r="O1345" i="20" a="1"/>
  <c r="O1345" i="20" s="1"/>
  <c r="O1346" i="20" a="1"/>
  <c r="O1346" i="20" s="1"/>
  <c r="O1347" i="20" a="1"/>
  <c r="O1347" i="20" s="1"/>
  <c r="O1348" i="20" a="1"/>
  <c r="O1348" i="20" s="1"/>
  <c r="O1349" i="20" a="1"/>
  <c r="O1349" i="20" s="1"/>
  <c r="O1350" i="20" a="1"/>
  <c r="O1350" i="20" s="1"/>
  <c r="O1351" i="20" a="1"/>
  <c r="O1351" i="20"/>
  <c r="O1352" i="20" a="1"/>
  <c r="O1352" i="20" s="1"/>
  <c r="O1353" i="20" a="1"/>
  <c r="O1353" i="20" s="1"/>
  <c r="O1354" i="20" a="1"/>
  <c r="O1354" i="20" s="1"/>
  <c r="O1355" i="20" a="1"/>
  <c r="O1355" i="20" s="1"/>
  <c r="O1356" i="20" a="1"/>
  <c r="O1356" i="20" s="1"/>
  <c r="O1357" i="20" a="1"/>
  <c r="O1357" i="20"/>
  <c r="O1358" i="20" a="1"/>
  <c r="O1358" i="20" s="1"/>
  <c r="O1359" i="20" a="1"/>
  <c r="O1359" i="20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 s="1"/>
  <c r="O1365" i="20" a="1"/>
  <c r="O1365" i="20" s="1"/>
  <c r="O1366" i="20" a="1"/>
  <c r="O1366" i="20" s="1"/>
  <c r="O1367" i="20" a="1"/>
  <c r="O1367" i="20" s="1"/>
  <c r="O1368" i="20" a="1"/>
  <c r="O1368" i="20" s="1"/>
  <c r="O1369" i="20" a="1"/>
  <c r="O1369" i="20" s="1"/>
  <c r="O1370" i="20" a="1"/>
  <c r="O1370" i="20" s="1"/>
  <c r="O1371" i="20" a="1"/>
  <c r="O1371" i="20" s="1"/>
  <c r="O1372" i="20" a="1"/>
  <c r="O1372" i="20" s="1"/>
  <c r="O1373" i="20" a="1"/>
  <c r="O1373" i="20" s="1"/>
  <c r="O1374" i="20" a="1"/>
  <c r="O1374" i="20"/>
  <c r="O1375" i="20" a="1"/>
  <c r="O1375" i="20" s="1"/>
  <c r="O1376" i="20" a="1"/>
  <c r="O1376" i="20" s="1"/>
  <c r="O1377" i="20" a="1"/>
  <c r="O1377" i="20" s="1"/>
  <c r="O1378" i="20" a="1"/>
  <c r="O1378" i="20" s="1"/>
  <c r="O1379" i="20" a="1"/>
  <c r="O1379" i="20" s="1"/>
  <c r="O1380" i="20" a="1"/>
  <c r="O1380" i="20" s="1"/>
  <c r="O1381" i="20" a="1"/>
  <c r="O1381" i="20"/>
  <c r="O1382" i="20" a="1"/>
  <c r="O1382" i="20" s="1"/>
  <c r="O1383" i="20" a="1"/>
  <c r="O1383" i="20" s="1"/>
  <c r="O1384" i="20" a="1"/>
  <c r="O1384" i="20" s="1"/>
  <c r="O1385" i="20" a="1"/>
  <c r="O1385" i="20" s="1"/>
  <c r="O1386" i="20" a="1"/>
  <c r="O1386" i="20" s="1"/>
  <c r="O1387" i="20" a="1"/>
  <c r="O1387" i="20" s="1"/>
  <c r="O1388" i="20" a="1"/>
  <c r="O1388" i="20" s="1"/>
  <c r="O1389" i="20" a="1"/>
  <c r="O1389" i="20"/>
  <c r="O1390" i="20" a="1"/>
  <c r="O1390" i="20" s="1"/>
  <c r="O1391" i="20" a="1"/>
  <c r="O1391" i="20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 s="1"/>
  <c r="O1397" i="20" a="1"/>
  <c r="O1397" i="20" s="1"/>
  <c r="O1398" i="20" a="1"/>
  <c r="O1398" i="20"/>
  <c r="O1399" i="20" a="1"/>
  <c r="O1399" i="20" s="1"/>
  <c r="O1400" i="20" a="1"/>
  <c r="O1400" i="20" s="1"/>
  <c r="O1401" i="20" a="1"/>
  <c r="O1401" i="20" s="1"/>
  <c r="O1402" i="20" a="1"/>
  <c r="O1402" i="20" s="1"/>
  <c r="O1403" i="20" a="1"/>
  <c r="O1403" i="20" s="1"/>
  <c r="O1404" i="20" a="1"/>
  <c r="O1404" i="20" s="1"/>
  <c r="O1405" i="20" a="1"/>
  <c r="O1405" i="20" s="1"/>
  <c r="O1406" i="20" a="1"/>
  <c r="O1406" i="20"/>
  <c r="O1407" i="20" a="1"/>
  <c r="O1407" i="20" s="1"/>
  <c r="O1408" i="20" a="1"/>
  <c r="O1408" i="20" s="1"/>
  <c r="O1409" i="20" a="1"/>
  <c r="O1409" i="20" s="1"/>
  <c r="O1410" i="20" a="1"/>
  <c r="O1410" i="20" s="1"/>
  <c r="O1411" i="20" a="1"/>
  <c r="O1411" i="20" s="1"/>
  <c r="O1412" i="20" a="1"/>
  <c r="O1412" i="20" s="1"/>
  <c r="O1413" i="20" a="1"/>
  <c r="O1413" i="20" s="1"/>
  <c r="O1414" i="20" a="1"/>
  <c r="O1414" i="20" s="1"/>
  <c r="O1415" i="20" a="1"/>
  <c r="O1415" i="20"/>
  <c r="O1416" i="20" a="1"/>
  <c r="O1416" i="20" s="1"/>
  <c r="O1417" i="20" a="1"/>
  <c r="O1417" i="20" s="1"/>
  <c r="O1418" i="20" a="1"/>
  <c r="O1418" i="20" s="1"/>
  <c r="O1419" i="20" a="1"/>
  <c r="O1419" i="20" s="1"/>
  <c r="O1420" i="20" a="1"/>
  <c r="O1420" i="20" s="1"/>
  <c r="O1421" i="20" a="1"/>
  <c r="O1421" i="20"/>
  <c r="O1422" i="20" a="1"/>
  <c r="O1422" i="20" s="1"/>
  <c r="O1423" i="20" a="1"/>
  <c r="O1423" i="20"/>
  <c r="O1424" i="20" a="1"/>
  <c r="O1424" i="20" s="1"/>
  <c r="O1425" i="20" a="1"/>
  <c r="O1425" i="20" s="1"/>
  <c r="O1426" i="20" a="1"/>
  <c r="O1426" i="20" s="1"/>
  <c r="O1427" i="20" a="1"/>
  <c r="O1427" i="20" s="1"/>
  <c r="O1428" i="20" a="1"/>
  <c r="O1428" i="20" s="1"/>
  <c r="O1429" i="20" a="1"/>
  <c r="O1429" i="20" s="1"/>
  <c r="O1430" i="20" a="1"/>
  <c r="O1430" i="20" s="1"/>
  <c r="O1431" i="20" a="1"/>
  <c r="O1431" i="20" s="1"/>
  <c r="O1432" i="20" a="1"/>
  <c r="O1432" i="20" s="1"/>
  <c r="O1433" i="20" a="1"/>
  <c r="O1433" i="20" s="1"/>
  <c r="O1434" i="20" a="1"/>
  <c r="O1434" i="20" s="1"/>
  <c r="O1435" i="20" a="1"/>
  <c r="O1435" i="20" s="1"/>
  <c r="O1436" i="20" a="1"/>
  <c r="O1436" i="20" s="1"/>
  <c r="O1437" i="20" a="1"/>
  <c r="O1437" i="20" s="1"/>
  <c r="O1438" i="20" a="1"/>
  <c r="O1438" i="20"/>
  <c r="O1439" i="20" a="1"/>
  <c r="O1439" i="20" s="1"/>
  <c r="O1440" i="20" a="1"/>
  <c r="O1440" i="20" s="1"/>
  <c r="O1441" i="20" a="1"/>
  <c r="O1441" i="20" s="1"/>
  <c r="O1442" i="20" a="1"/>
  <c r="O1442" i="20" s="1"/>
  <c r="O1443" i="20" a="1"/>
  <c r="O1443" i="20" s="1"/>
  <c r="O1444" i="20" a="1"/>
  <c r="O1444" i="20" s="1"/>
  <c r="O1445" i="20" a="1"/>
  <c r="O1445" i="20"/>
  <c r="O1446" i="20" a="1"/>
  <c r="O1446" i="20" s="1"/>
  <c r="O1447" i="20" a="1"/>
  <c r="O1447" i="20" s="1"/>
  <c r="O1448" i="20" a="1"/>
  <c r="O1448" i="20" s="1"/>
  <c r="O1449" i="20" a="1"/>
  <c r="O1449" i="20" s="1"/>
  <c r="O1450" i="20" a="1"/>
  <c r="O1450" i="20" s="1"/>
  <c r="O1451" i="20" a="1"/>
  <c r="O1451" i="20" s="1"/>
  <c r="O1452" i="20" a="1"/>
  <c r="O1452" i="20" s="1"/>
  <c r="O1453" i="20" a="1"/>
  <c r="O1453" i="20"/>
  <c r="O1454" i="20" a="1"/>
  <c r="O1454" i="20" s="1"/>
  <c r="O1455" i="20" a="1"/>
  <c r="O1455" i="20"/>
  <c r="O1456" i="20" a="1"/>
  <c r="O1456" i="20" s="1"/>
  <c r="O1457" i="20" a="1"/>
  <c r="O1457" i="20" s="1"/>
  <c r="O1458" i="20" a="1"/>
  <c r="O1458" i="20" s="1"/>
  <c r="O1459" i="20" a="1"/>
  <c r="O1459" i="20" s="1"/>
  <c r="O1460" i="20" a="1"/>
  <c r="O1460" i="20" s="1"/>
  <c r="O1461" i="20" a="1"/>
  <c r="O1461" i="20" s="1"/>
  <c r="O1462" i="20" a="1"/>
  <c r="O1462" i="20"/>
  <c r="O1463" i="20" a="1"/>
  <c r="O1463" i="20" s="1"/>
  <c r="O1464" i="20" a="1"/>
  <c r="O1464" i="20" s="1"/>
  <c r="O1465" i="20" a="1"/>
  <c r="O1465" i="20" s="1"/>
  <c r="O1466" i="20" a="1"/>
  <c r="O1466" i="20" s="1"/>
  <c r="O1467" i="20" a="1"/>
  <c r="O1467" i="20" s="1"/>
  <c r="O1468" i="20" a="1"/>
  <c r="O1468" i="20" s="1"/>
  <c r="O1469" i="20" a="1"/>
  <c r="O1469" i="20" s="1"/>
  <c r="O1470" i="20" a="1"/>
  <c r="O1470" i="20"/>
  <c r="O1471" i="20" a="1"/>
  <c r="O1471" i="20" s="1"/>
  <c r="O1472" i="20" a="1"/>
  <c r="O1472" i="20" s="1"/>
  <c r="O1473" i="20" a="1"/>
  <c r="O1473" i="20" s="1"/>
  <c r="O1474" i="20" a="1"/>
  <c r="O1474" i="20" s="1"/>
  <c r="O1475" i="20" a="1"/>
  <c r="O1475" i="20" s="1"/>
  <c r="O1476" i="20" a="1"/>
  <c r="O1476" i="20" s="1"/>
  <c r="O1477" i="20" a="1"/>
  <c r="O1477" i="20" s="1"/>
  <c r="O1478" i="20" a="1"/>
  <c r="O1478" i="20" s="1"/>
  <c r="O1479" i="20" a="1"/>
  <c r="O1479" i="20"/>
  <c r="O1480" i="20" a="1"/>
  <c r="O1480" i="20" s="1"/>
  <c r="O1481" i="20" a="1"/>
  <c r="O1481" i="20" s="1"/>
  <c r="O1482" i="20" a="1"/>
  <c r="O1482" i="20" s="1"/>
  <c r="O1483" i="20" a="1"/>
  <c r="O1483" i="20" s="1"/>
  <c r="O1484" i="20" a="1"/>
  <c r="O1484" i="20" s="1"/>
  <c r="O1485" i="20" a="1"/>
  <c r="O1485" i="20"/>
  <c r="O1486" i="20" a="1"/>
  <c r="O1486" i="20" s="1"/>
  <c r="O1487" i="20" a="1"/>
  <c r="O1487" i="20"/>
  <c r="O1488" i="20" a="1"/>
  <c r="O1488" i="20" s="1"/>
  <c r="O1489" i="20" a="1"/>
  <c r="O1489" i="20" s="1"/>
  <c r="O1490" i="20" a="1"/>
  <c r="O1490" i="20" s="1"/>
  <c r="O1491" i="20" a="1"/>
  <c r="O1491" i="20" s="1"/>
  <c r="O1492" i="20" a="1"/>
  <c r="O1492" i="20" s="1"/>
  <c r="O1493" i="20" a="1"/>
  <c r="O1493" i="20" s="1"/>
  <c r="O1494" i="20" a="1"/>
  <c r="O1494" i="20" s="1"/>
  <c r="O1495" i="20" a="1"/>
  <c r="O1495" i="20" s="1"/>
  <c r="O1496" i="20" a="1"/>
  <c r="O1496" i="20" s="1"/>
  <c r="O1497" i="20" a="1"/>
  <c r="O1497" i="20" s="1"/>
  <c r="O1498" i="20" a="1"/>
  <c r="O1498" i="20" s="1"/>
  <c r="O1499" i="20" a="1"/>
  <c r="O1499" i="20" s="1"/>
  <c r="O1500" i="20" a="1"/>
  <c r="O1500" i="20" s="1"/>
  <c r="O1501" i="20" a="1"/>
  <c r="O1501" i="20" s="1"/>
  <c r="O1502" i="20" a="1"/>
  <c r="O1502" i="20"/>
  <c r="O1503" i="20" a="1"/>
  <c r="O1503" i="20" s="1"/>
  <c r="O1504" i="20" a="1"/>
  <c r="O1504" i="20" s="1"/>
  <c r="O1505" i="20" a="1"/>
  <c r="O1505" i="20" s="1"/>
  <c r="O1506" i="20" a="1"/>
  <c r="O1506" i="20" s="1"/>
  <c r="O1507" i="20" a="1"/>
  <c r="O1507" i="20" s="1"/>
  <c r="O1508" i="20" a="1"/>
  <c r="O1508" i="20" s="1"/>
  <c r="O1509" i="20" a="1"/>
  <c r="O1509" i="20"/>
  <c r="O1510" i="20" a="1"/>
  <c r="O1510" i="20" s="1"/>
  <c r="O1511" i="20" a="1"/>
  <c r="O1511" i="20" s="1"/>
  <c r="O1512" i="20" a="1"/>
  <c r="O1512" i="20" s="1"/>
  <c r="O1513" i="20" a="1"/>
  <c r="O1513" i="20" s="1"/>
  <c r="O1514" i="20" a="1"/>
  <c r="O1514" i="20" s="1"/>
  <c r="O1515" i="20" a="1"/>
  <c r="O1515" i="20" s="1"/>
  <c r="O1516" i="20" a="1"/>
  <c r="O1516" i="20" s="1"/>
  <c r="O1517" i="20" a="1"/>
  <c r="O1517" i="20"/>
  <c r="O1518" i="20" a="1"/>
  <c r="O1518" i="20" s="1"/>
  <c r="O1519" i="20" a="1"/>
  <c r="O1519" i="20"/>
  <c r="O1520" i="20" a="1"/>
  <c r="O1520" i="20" s="1"/>
  <c r="O1521" i="20" a="1"/>
  <c r="O1521" i="20" s="1"/>
  <c r="O1522" i="20" a="1"/>
  <c r="O1522" i="20" s="1"/>
  <c r="O1523" i="20" a="1"/>
  <c r="O1523" i="20" s="1"/>
  <c r="O1524" i="20" a="1"/>
  <c r="O1524" i="20" s="1"/>
  <c r="O1525" i="20" a="1"/>
  <c r="O1525" i="20" s="1"/>
  <c r="O1526" i="20" a="1"/>
  <c r="O1526" i="20"/>
  <c r="O1527" i="20" a="1"/>
  <c r="O1527" i="20" s="1"/>
  <c r="O1528" i="20" a="1"/>
  <c r="O1528" i="20" s="1"/>
  <c r="O1529" i="20" a="1"/>
  <c r="O1529" i="20" s="1"/>
  <c r="O1530" i="20" a="1"/>
  <c r="O1530" i="20" s="1"/>
  <c r="O1531" i="20" a="1"/>
  <c r="O1531" i="20" s="1"/>
  <c r="O1532" i="20" a="1"/>
  <c r="O1532" i="20" s="1"/>
  <c r="O1533" i="20" a="1"/>
  <c r="O1533" i="20" s="1"/>
  <c r="O1534" i="20" a="1"/>
  <c r="O1534" i="20"/>
  <c r="O1535" i="20" a="1"/>
  <c r="O1535" i="20" s="1"/>
  <c r="O1536" i="20" a="1"/>
  <c r="O1536" i="20" s="1"/>
  <c r="O1537" i="20" a="1"/>
  <c r="O1537" i="20" s="1"/>
  <c r="O1538" i="20" a="1"/>
  <c r="O1538" i="20" s="1"/>
  <c r="O1539" i="20" a="1"/>
  <c r="O1539" i="20" s="1"/>
  <c r="O1540" i="20" a="1"/>
  <c r="O1540" i="20" s="1"/>
  <c r="O1541" i="20" a="1"/>
  <c r="O1541" i="20" s="1"/>
  <c r="O1542" i="20" a="1"/>
  <c r="O1542" i="20" s="1"/>
  <c r="O1543" i="20" a="1"/>
  <c r="O1543" i="20"/>
  <c r="O1544" i="20" a="1"/>
  <c r="O1544" i="20" s="1"/>
  <c r="O1545" i="20" a="1"/>
  <c r="O1545" i="20" s="1"/>
  <c r="O1546" i="20" a="1"/>
  <c r="O1546" i="20" s="1"/>
  <c r="O1547" i="20" a="1"/>
  <c r="O1547" i="20" s="1"/>
  <c r="O1548" i="20" a="1"/>
  <c r="O1548" i="20" s="1"/>
  <c r="O1549" i="20" a="1"/>
  <c r="O1549" i="20"/>
  <c r="O1550" i="20" a="1"/>
  <c r="O1550" i="20" s="1"/>
  <c r="O1551" i="20" a="1"/>
  <c r="O1551" i="20"/>
  <c r="O1552" i="20" a="1"/>
  <c r="O1552" i="20" s="1"/>
  <c r="O1553" i="20" a="1"/>
  <c r="O1553" i="20" s="1"/>
  <c r="O1554" i="20" a="1"/>
  <c r="O1554" i="20" s="1"/>
  <c r="O1555" i="20" a="1"/>
  <c r="O1555" i="20" s="1"/>
  <c r="O1556" i="20" a="1"/>
  <c r="O1556" i="20" s="1"/>
  <c r="O1557" i="20" a="1"/>
  <c r="O1557" i="20" s="1"/>
  <c r="O1558" i="20" a="1"/>
  <c r="O1558" i="20" s="1"/>
  <c r="O1559" i="20" a="1"/>
  <c r="O1559" i="20" s="1"/>
  <c r="O1560" i="20" a="1"/>
  <c r="O1560" i="20" s="1"/>
  <c r="O1561" i="20" a="1"/>
  <c r="O1561" i="20" s="1"/>
  <c r="O1562" i="20" a="1"/>
  <c r="O1562" i="20" s="1"/>
  <c r="O1563" i="20" a="1"/>
  <c r="O1563" i="20" s="1"/>
  <c r="O1564" i="20" a="1"/>
  <c r="O1564" i="20" s="1"/>
  <c r="O1565" i="20" a="1"/>
  <c r="O1565" i="20" s="1"/>
  <c r="O1566" i="20" a="1"/>
  <c r="O1566" i="20"/>
  <c r="O1567" i="20" a="1"/>
  <c r="O1567" i="20" s="1"/>
  <c r="O1568" i="20" a="1"/>
  <c r="O1568" i="20" s="1"/>
  <c r="O1569" i="20" a="1"/>
  <c r="O1569" i="20" s="1"/>
  <c r="O1570" i="20" a="1"/>
  <c r="O1570" i="20" s="1"/>
  <c r="O1571" i="20" a="1"/>
  <c r="O1571" i="20" s="1"/>
  <c r="O1572" i="20" a="1"/>
  <c r="O1572" i="20" s="1"/>
  <c r="O1573" i="20" a="1"/>
  <c r="O1573" i="20"/>
  <c r="O1574" i="20" a="1"/>
  <c r="O1574" i="20" s="1"/>
  <c r="O1575" i="20" a="1"/>
  <c r="O1575" i="20" s="1"/>
  <c r="O1576" i="20" a="1"/>
  <c r="O1576" i="20" s="1"/>
  <c r="O1577" i="20" a="1"/>
  <c r="O1577" i="20" s="1"/>
  <c r="O1578" i="20" a="1"/>
  <c r="O1578" i="20" s="1"/>
  <c r="O1579" i="20" a="1"/>
  <c r="O1579" i="20" s="1"/>
  <c r="O1580" i="20" a="1"/>
  <c r="O1580" i="20" s="1"/>
  <c r="O1581" i="20" a="1"/>
  <c r="O1581" i="20"/>
  <c r="O1582" i="20" a="1"/>
  <c r="O1582" i="20" s="1"/>
  <c r="O1583" i="20" a="1"/>
  <c r="O1583" i="20"/>
  <c r="O1584" i="20" a="1"/>
  <c r="O1584" i="20" s="1"/>
  <c r="O1585" i="20" a="1"/>
  <c r="O1585" i="20" s="1"/>
  <c r="O1586" i="20" a="1"/>
  <c r="O1586" i="20" s="1"/>
  <c r="O1587" i="20" a="1"/>
  <c r="O1587" i="20" s="1"/>
  <c r="O1588" i="20" a="1"/>
  <c r="O1588" i="20" s="1"/>
  <c r="O1589" i="20" a="1"/>
  <c r="O1589" i="20" s="1"/>
  <c r="O1590" i="20" a="1"/>
  <c r="O1590" i="20"/>
  <c r="O1591" i="20" a="1"/>
  <c r="O1591" i="20" s="1"/>
  <c r="O1592" i="20" a="1"/>
  <c r="O1592" i="20" s="1"/>
  <c r="O1593" i="20" a="1"/>
  <c r="O1593" i="20" s="1"/>
  <c r="O1594" i="20" a="1"/>
  <c r="O1594" i="20" s="1"/>
  <c r="O1595" i="20" a="1"/>
  <c r="O1595" i="20" s="1"/>
  <c r="O1596" i="20" a="1"/>
  <c r="O1596" i="20" s="1"/>
  <c r="O1597" i="20" a="1"/>
  <c r="O1597" i="20" s="1"/>
  <c r="O1598" i="20" a="1"/>
  <c r="O1598" i="20"/>
  <c r="O1599" i="20" a="1"/>
  <c r="O1599" i="20" s="1"/>
  <c r="O1600" i="20" a="1"/>
  <c r="O1600" i="20" s="1"/>
  <c r="O1601" i="20" a="1"/>
  <c r="O1601" i="20" s="1"/>
  <c r="O1602" i="20" a="1"/>
  <c r="O1602" i="20" s="1"/>
  <c r="O1603" i="20" a="1"/>
  <c r="O1603" i="20" s="1"/>
  <c r="O1604" i="20" a="1"/>
  <c r="O1604" i="20" s="1"/>
  <c r="O1605" i="20" a="1"/>
  <c r="O1605" i="20"/>
  <c r="O1606" i="20" a="1"/>
  <c r="O1606" i="20" s="1"/>
  <c r="O1607" i="20" a="1"/>
  <c r="O1607" i="20"/>
  <c r="O1608" i="20" a="1"/>
  <c r="O1608" i="20" s="1"/>
  <c r="O1609" i="20" a="1"/>
  <c r="O1609" i="20" s="1"/>
  <c r="O1610" i="20" a="1"/>
  <c r="O1610" i="20" s="1"/>
  <c r="O1611" i="20" a="1"/>
  <c r="O1611" i="20" s="1"/>
  <c r="O1612" i="20" a="1"/>
  <c r="O1612" i="20" s="1"/>
  <c r="O1613" i="20" a="1"/>
  <c r="O1613" i="20"/>
  <c r="O1614" i="20" a="1"/>
  <c r="O1614" i="20" s="1"/>
  <c r="O1615" i="20" a="1"/>
  <c r="O1615" i="20"/>
  <c r="O1616" i="20" a="1"/>
  <c r="O1616" i="20" s="1"/>
  <c r="O1617" i="20" a="1"/>
  <c r="O1617" i="20" s="1"/>
  <c r="O1618" i="20" a="1"/>
  <c r="O1618" i="20" s="1"/>
  <c r="O1619" i="20" a="1"/>
  <c r="O1619" i="20" s="1"/>
  <c r="O1620" i="20" a="1"/>
  <c r="O1620" i="20" s="1"/>
  <c r="O1621" i="20" a="1"/>
  <c r="O1621" i="20" s="1"/>
  <c r="O1622" i="20" a="1"/>
  <c r="O1622" i="20"/>
  <c r="O1623" i="20" a="1"/>
  <c r="O1623" i="20" s="1"/>
  <c r="O1624" i="20" a="1"/>
  <c r="O1624" i="20" s="1"/>
  <c r="O1625" i="20" a="1"/>
  <c r="O1625" i="20" s="1"/>
  <c r="O1626" i="20" a="1"/>
  <c r="O1626" i="20" s="1"/>
  <c r="O1627" i="20" a="1"/>
  <c r="O1627" i="20" s="1"/>
  <c r="O1628" i="20" a="1"/>
  <c r="O1628" i="20" s="1"/>
  <c r="O1629" i="20" a="1"/>
  <c r="O1629" i="20" s="1"/>
  <c r="O1630" i="20" a="1"/>
  <c r="O1630" i="20"/>
  <c r="O1631" i="20" a="1"/>
  <c r="O1631" i="20" s="1"/>
  <c r="O1632" i="20" a="1"/>
  <c r="O1632" i="20" s="1"/>
  <c r="O1633" i="20" a="1"/>
  <c r="O1633" i="20" s="1"/>
  <c r="O1634" i="20" a="1"/>
  <c r="O1634" i="20" s="1"/>
  <c r="O1635" i="20" a="1"/>
  <c r="O1635" i="20" s="1"/>
  <c r="O1636" i="20" a="1"/>
  <c r="O1636" i="20" s="1"/>
  <c r="O1637" i="20" a="1"/>
  <c r="O1637" i="20"/>
  <c r="O1638" i="20" a="1"/>
  <c r="O1638" i="20" s="1"/>
  <c r="O1639" i="20" a="1"/>
  <c r="O1639" i="20"/>
  <c r="O1640" i="20" a="1"/>
  <c r="O1640" i="20" s="1"/>
  <c r="O1641" i="20" a="1"/>
  <c r="O1641" i="20" s="1"/>
  <c r="O1642" i="20" a="1"/>
  <c r="O1642" i="20" s="1"/>
  <c r="O1643" i="20" a="1"/>
  <c r="O1643" i="20" s="1"/>
  <c r="O1644" i="20" a="1"/>
  <c r="O1644" i="20" s="1"/>
  <c r="O1645" i="20" a="1"/>
  <c r="O1645" i="20"/>
  <c r="O1646" i="20" a="1"/>
  <c r="O1646" i="20" s="1"/>
  <c r="O1647" i="20" a="1"/>
  <c r="O1647" i="20"/>
  <c r="O1648" i="20" a="1"/>
  <c r="O1648" i="20" s="1"/>
  <c r="O1649" i="20" a="1"/>
  <c r="O1649" i="20" s="1"/>
  <c r="O1650" i="20" a="1"/>
  <c r="O1650" i="20" s="1"/>
  <c r="O1651" i="20" a="1"/>
  <c r="O1651" i="20" s="1"/>
  <c r="O1652" i="20" a="1"/>
  <c r="O1652" i="20" s="1"/>
  <c r="O1653" i="20" a="1"/>
  <c r="O1653" i="20" s="1"/>
  <c r="O1654" i="20" a="1"/>
  <c r="O1654" i="20"/>
  <c r="O1655" i="20" a="1"/>
  <c r="O1655" i="20" s="1"/>
  <c r="O1656" i="20" a="1"/>
  <c r="O1656" i="20" s="1"/>
  <c r="O1657" i="20" a="1"/>
  <c r="O1657" i="20" s="1"/>
  <c r="O1658" i="20" a="1"/>
  <c r="O1658" i="20" s="1"/>
  <c r="O1659" i="20" a="1"/>
  <c r="O1659" i="20" s="1"/>
  <c r="O1660" i="20" a="1"/>
  <c r="O1660" i="20" s="1"/>
  <c r="O1661" i="20" a="1"/>
  <c r="O1661" i="20" s="1"/>
  <c r="O1662" i="20" a="1"/>
  <c r="O1662" i="20"/>
  <c r="O1663" i="20" a="1"/>
  <c r="O1663" i="20" s="1"/>
  <c r="O1664" i="20" a="1"/>
  <c r="O1664" i="20" s="1"/>
  <c r="O1665" i="20" a="1"/>
  <c r="O1665" i="20" s="1"/>
  <c r="O1666" i="20" a="1"/>
  <c r="O1666" i="20" s="1"/>
  <c r="O1667" i="20" a="1"/>
  <c r="O1667" i="20" s="1"/>
  <c r="O1668" i="20" a="1"/>
  <c r="O1668" i="20" s="1"/>
  <c r="O1669" i="20" a="1"/>
  <c r="O1669" i="20"/>
  <c r="O1670" i="20" a="1"/>
  <c r="O1670" i="20" s="1"/>
  <c r="O1671" i="20" a="1"/>
  <c r="O1671" i="20"/>
  <c r="O1672" i="20" a="1"/>
  <c r="O1672" i="20" s="1"/>
  <c r="O1673" i="20" a="1"/>
  <c r="O1673" i="20" s="1"/>
  <c r="O1674" i="20" a="1"/>
  <c r="O1674" i="20" s="1"/>
  <c r="O1675" i="20" a="1"/>
  <c r="O1675" i="20" s="1"/>
  <c r="O1676" i="20" a="1"/>
  <c r="O1676" i="20" s="1"/>
  <c r="O1677" i="20" a="1"/>
  <c r="O1677" i="20"/>
  <c r="O1678" i="20" a="1"/>
  <c r="O1678" i="20" s="1"/>
  <c r="O1679" i="20" a="1"/>
  <c r="O1679" i="20"/>
  <c r="O1680" i="20" a="1"/>
  <c r="O1680" i="20" s="1"/>
  <c r="O1681" i="20" a="1"/>
  <c r="O1681" i="20" s="1"/>
  <c r="O1682" i="20" a="1"/>
  <c r="O1682" i="20" s="1"/>
  <c r="O1683" i="20" a="1"/>
  <c r="O1683" i="20" s="1"/>
  <c r="O1684" i="20" a="1"/>
  <c r="O1684" i="20" s="1"/>
  <c r="O1685" i="20" a="1"/>
  <c r="O1685" i="20" s="1"/>
  <c r="O1686" i="20" a="1"/>
  <c r="O1686" i="20"/>
  <c r="O1687" i="20" a="1"/>
  <c r="O1687" i="20" s="1"/>
  <c r="O1688" i="20" a="1"/>
  <c r="O1688" i="20" s="1"/>
  <c r="O1689" i="20" a="1"/>
  <c r="O1689" i="20" s="1"/>
  <c r="O1690" i="20" a="1"/>
  <c r="O1690" i="20" s="1"/>
  <c r="O1691" i="20" a="1"/>
  <c r="O1691" i="20" s="1"/>
  <c r="O1692" i="20" a="1"/>
  <c r="O1692" i="20" s="1"/>
  <c r="O1693" i="20" a="1"/>
  <c r="O1693" i="20" s="1"/>
  <c r="O1694" i="20" a="1"/>
  <c r="O1694" i="20"/>
  <c r="O1695" i="20" a="1"/>
  <c r="O1695" i="20" s="1"/>
  <c r="O1696" i="20" a="1"/>
  <c r="O1696" i="20" s="1"/>
  <c r="O1697" i="20" a="1"/>
  <c r="O1697" i="20" s="1"/>
  <c r="O1698" i="20" a="1"/>
  <c r="O1698" i="20" s="1"/>
  <c r="O1699" i="20" a="1"/>
  <c r="O1699" i="20" s="1"/>
  <c r="O1700" i="20" a="1"/>
  <c r="O1700" i="20" s="1"/>
  <c r="O1701" i="20" a="1"/>
  <c r="O1701" i="20"/>
  <c r="O1702" i="20" a="1"/>
  <c r="O1702" i="20" s="1"/>
  <c r="O1703" i="20" a="1"/>
  <c r="O1703" i="20"/>
  <c r="O1704" i="20" a="1"/>
  <c r="O1704" i="20" s="1"/>
  <c r="O1705" i="20" a="1"/>
  <c r="O1705" i="20" s="1"/>
  <c r="O1706" i="20" a="1"/>
  <c r="O1706" i="20" s="1"/>
  <c r="O1707" i="20" a="1"/>
  <c r="O1707" i="20" s="1"/>
  <c r="O1708" i="20" a="1"/>
  <c r="O1708" i="20" s="1"/>
  <c r="O1709" i="20" a="1"/>
  <c r="O1709" i="20"/>
  <c r="O1710" i="20" a="1"/>
  <c r="O1710" i="20" s="1"/>
  <c r="O1711" i="20" a="1"/>
  <c r="O1711" i="20"/>
  <c r="O1712" i="20" a="1"/>
  <c r="O1712" i="20" s="1"/>
  <c r="O1713" i="20" a="1"/>
  <c r="O1713" i="20" s="1"/>
  <c r="O1714" i="20" a="1"/>
  <c r="O1714" i="20" s="1"/>
  <c r="O1715" i="20" a="1"/>
  <c r="O1715" i="20" s="1"/>
  <c r="O1716" i="20" a="1"/>
  <c r="O1716" i="20" s="1"/>
  <c r="O1717" i="20" a="1"/>
  <c r="O1717" i="20" s="1"/>
  <c r="O1718" i="20" a="1"/>
  <c r="O1718" i="20"/>
  <c r="O1719" i="20" a="1"/>
  <c r="O1719" i="20" s="1"/>
  <c r="O1720" i="20" a="1"/>
  <c r="O1720" i="20" s="1"/>
  <c r="O1721" i="20" a="1"/>
  <c r="O1721" i="20" s="1"/>
  <c r="O1722" i="20" a="1"/>
  <c r="O1722" i="20" s="1"/>
  <c r="O1723" i="20" a="1"/>
  <c r="O1723" i="20" s="1"/>
  <c r="O1724" i="20" a="1"/>
  <c r="O1724" i="20" s="1"/>
  <c r="O1725" i="20" a="1"/>
  <c r="O1725" i="20" s="1"/>
  <c r="O1726" i="20" a="1"/>
  <c r="O1726" i="20"/>
  <c r="O1727" i="20" a="1"/>
  <c r="O1727" i="20" s="1"/>
  <c r="O1728" i="20" a="1"/>
  <c r="O1728" i="20" s="1"/>
  <c r="O1729" i="20" a="1"/>
  <c r="O1729" i="20" s="1"/>
  <c r="O1730" i="20" a="1"/>
  <c r="O1730" i="20" s="1"/>
  <c r="O1731" i="20" a="1"/>
  <c r="O1731" i="20" s="1"/>
  <c r="O1732" i="20" a="1"/>
  <c r="O1732" i="20" s="1"/>
  <c r="O1733" i="20" a="1"/>
  <c r="O1733" i="20"/>
  <c r="O1734" i="20" a="1"/>
  <c r="O1734" i="20" s="1"/>
  <c r="O1735" i="20" a="1"/>
  <c r="O1735" i="20"/>
  <c r="O1736" i="20" a="1"/>
  <c r="O1736" i="20" s="1"/>
  <c r="O1737" i="20" a="1"/>
  <c r="O1737" i="20" s="1"/>
  <c r="O1738" i="20" a="1"/>
  <c r="O1738" i="20" s="1"/>
  <c r="O1739" i="20" a="1"/>
  <c r="O1739" i="20" s="1"/>
  <c r="O1740" i="20" a="1"/>
  <c r="O1740" i="20" s="1"/>
  <c r="O1741" i="20" a="1"/>
  <c r="O1741" i="20"/>
  <c r="O1742" i="20" a="1"/>
  <c r="O1742" i="20" s="1"/>
  <c r="O1743" i="20" a="1"/>
  <c r="O1743" i="20"/>
  <c r="O1744" i="20" a="1"/>
  <c r="O1744" i="20" s="1"/>
  <c r="O1745" i="20" a="1"/>
  <c r="O1745" i="20" s="1"/>
  <c r="O1746" i="20" a="1"/>
  <c r="O1746" i="20" s="1"/>
  <c r="O1747" i="20" a="1"/>
  <c r="O1747" i="20" s="1"/>
  <c r="O1748" i="20" a="1"/>
  <c r="O1748" i="20" s="1"/>
  <c r="O1749" i="20" a="1"/>
  <c r="O1749" i="20" s="1"/>
  <c r="O1750" i="20" a="1"/>
  <c r="O1750" i="20"/>
  <c r="O1751" i="20" a="1"/>
  <c r="O1751" i="20" s="1"/>
  <c r="O1752" i="20" a="1"/>
  <c r="O1752" i="20" s="1"/>
  <c r="O1753" i="20" a="1"/>
  <c r="O1753" i="20" s="1"/>
  <c r="O1754" i="20" a="1"/>
  <c r="O1754" i="20" s="1"/>
  <c r="O1755" i="20" a="1"/>
  <c r="O1755" i="20" s="1"/>
  <c r="O1756" i="20" a="1"/>
  <c r="O1756" i="20" s="1"/>
  <c r="O1757" i="20" a="1"/>
  <c r="O1757" i="20" s="1"/>
  <c r="O1758" i="20" a="1"/>
  <c r="O1758" i="20"/>
  <c r="O1759" i="20" a="1"/>
  <c r="O1759" i="20" s="1"/>
  <c r="O1760" i="20" a="1"/>
  <c r="O1760" i="20" s="1"/>
  <c r="O1761" i="20" a="1"/>
  <c r="O1761" i="20" s="1"/>
  <c r="O1762" i="20" a="1"/>
  <c r="O1762" i="20" s="1"/>
  <c r="O1763" i="20" a="1"/>
  <c r="O1763" i="20" s="1"/>
  <c r="O1764" i="20" a="1"/>
  <c r="O1764" i="20" s="1"/>
  <c r="O1765" i="20" a="1"/>
  <c r="O1765" i="20"/>
  <c r="O1766" i="20" a="1"/>
  <c r="O1766" i="20" s="1"/>
  <c r="O1767" i="20" a="1"/>
  <c r="O1767" i="20"/>
  <c r="O1768" i="20" a="1"/>
  <c r="O1768" i="20" s="1"/>
  <c r="O1769" i="20" a="1"/>
  <c r="O1769" i="20" s="1"/>
  <c r="O1770" i="20" a="1"/>
  <c r="O1770" i="20" s="1"/>
  <c r="O1771" i="20" a="1"/>
  <c r="O1771" i="20" s="1"/>
  <c r="O1772" i="20" a="1"/>
  <c r="O1772" i="20" s="1"/>
  <c r="O1773" i="20" a="1"/>
  <c r="O1773" i="20"/>
  <c r="O1774" i="20" a="1"/>
  <c r="O1774" i="20" s="1"/>
  <c r="O1775" i="20" a="1"/>
  <c r="O1775" i="20"/>
  <c r="O1776" i="20" a="1"/>
  <c r="O1776" i="20" s="1"/>
  <c r="O1777" i="20" a="1"/>
  <c r="O1777" i="20" s="1"/>
  <c r="O1778" i="20" a="1"/>
  <c r="O1778" i="20" s="1"/>
  <c r="O1779" i="20" a="1"/>
  <c r="O1779" i="20" s="1"/>
  <c r="O1780" i="20" a="1"/>
  <c r="O1780" i="20" s="1"/>
  <c r="O1781" i="20" a="1"/>
  <c r="O1781" i="20" s="1"/>
  <c r="O1782" i="20" a="1"/>
  <c r="O1782" i="20"/>
  <c r="O1783" i="20" a="1"/>
  <c r="O1783" i="20" s="1"/>
  <c r="O1784" i="20" a="1"/>
  <c r="O1784" i="20" s="1"/>
  <c r="O1785" i="20" a="1"/>
  <c r="O1785" i="20" s="1"/>
  <c r="O1786" i="20" a="1"/>
  <c r="O1786" i="20" s="1"/>
  <c r="O1787" i="20" a="1"/>
  <c r="O1787" i="20" s="1"/>
  <c r="O1788" i="20" a="1"/>
  <c r="O1788" i="20" s="1"/>
  <c r="O1789" i="20" a="1"/>
  <c r="O1789" i="20" s="1"/>
  <c r="O1790" i="20" a="1"/>
  <c r="O1790" i="20"/>
  <c r="O1791" i="20" a="1"/>
  <c r="O1791" i="20" s="1"/>
  <c r="O1792" i="20" a="1"/>
  <c r="O1792" i="20" s="1"/>
  <c r="O1793" i="20" a="1"/>
  <c r="O1793" i="20" s="1"/>
  <c r="O1794" i="20" a="1"/>
  <c r="O1794" i="20" s="1"/>
  <c r="O1795" i="20" a="1"/>
  <c r="O1795" i="20" s="1"/>
  <c r="O1796" i="20" a="1"/>
  <c r="O1796" i="20" s="1"/>
  <c r="O1797" i="20" a="1"/>
  <c r="O1797" i="20"/>
  <c r="O1798" i="20" a="1"/>
  <c r="O1798" i="20" s="1"/>
  <c r="O1799" i="20" a="1"/>
  <c r="O1799" i="20"/>
  <c r="O1800" i="20" a="1"/>
  <c r="O1800" i="20" s="1"/>
  <c r="O1801" i="20" a="1"/>
  <c r="O1801" i="20" s="1"/>
  <c r="O1802" i="20" a="1"/>
  <c r="O1802" i="20" s="1"/>
  <c r="O1803" i="20" a="1"/>
  <c r="O1803" i="20" s="1"/>
  <c r="O1804" i="20" a="1"/>
  <c r="O1804" i="20" s="1"/>
  <c r="O1805" i="20" a="1"/>
  <c r="O1805" i="20"/>
  <c r="O1806" i="20" a="1"/>
  <c r="O1806" i="20" s="1"/>
  <c r="O1807" i="20" a="1"/>
  <c r="O1807" i="20"/>
  <c r="O1808" i="20" a="1"/>
  <c r="O1808" i="20" s="1"/>
  <c r="O1809" i="20" a="1"/>
  <c r="O1809" i="20" s="1"/>
  <c r="O1810" i="20" a="1"/>
  <c r="O1810" i="20" s="1"/>
  <c r="O1811" i="20" a="1"/>
  <c r="O1811" i="20" s="1"/>
  <c r="O1812" i="20" a="1"/>
  <c r="O1812" i="20" s="1"/>
  <c r="O1813" i="20" a="1"/>
  <c r="O1813" i="20" s="1"/>
  <c r="O1814" i="20" a="1"/>
  <c r="O1814" i="20"/>
  <c r="O1815" i="20" a="1"/>
  <c r="O1815" i="20" s="1"/>
  <c r="O1816" i="20" a="1"/>
  <c r="O1816" i="20" s="1"/>
  <c r="O1817" i="20" a="1"/>
  <c r="O1817" i="20" s="1"/>
  <c r="O1818" i="20" a="1"/>
  <c r="O1818" i="20" s="1"/>
  <c r="O1819" i="20" a="1"/>
  <c r="O1819" i="20" s="1"/>
  <c r="O1820" i="20" a="1"/>
  <c r="O1820" i="20" s="1"/>
  <c r="O1821" i="20" a="1"/>
  <c r="O1821" i="20" s="1"/>
  <c r="O1822" i="20" a="1"/>
  <c r="O1822" i="20"/>
  <c r="O1823" i="20" a="1"/>
  <c r="O1823" i="20" s="1"/>
  <c r="O1824" i="20" a="1"/>
  <c r="O1824" i="20" s="1"/>
  <c r="O1825" i="20" a="1"/>
  <c r="O1825" i="20" s="1"/>
  <c r="O1826" i="20" a="1"/>
  <c r="O1826" i="20" s="1"/>
  <c r="O1827" i="20" a="1"/>
  <c r="O1827" i="20" s="1"/>
  <c r="O1828" i="20" a="1"/>
  <c r="O1828" i="20" s="1"/>
  <c r="O1829" i="20" a="1"/>
  <c r="O1829" i="20" s="1"/>
  <c r="O1830" i="20" a="1"/>
  <c r="O1830" i="20"/>
  <c r="O1831" i="20" a="1"/>
  <c r="O1831" i="20" s="1"/>
  <c r="O1832" i="20" a="1"/>
  <c r="O1832" i="20" s="1"/>
  <c r="O1833" i="20" a="1"/>
  <c r="O1833" i="20" s="1"/>
  <c r="O1834" i="20" a="1"/>
  <c r="O1834" i="20" s="1"/>
  <c r="O1835" i="20" a="1"/>
  <c r="O1835" i="20" s="1"/>
  <c r="O1836" i="20" a="1"/>
  <c r="O1836" i="20" s="1"/>
  <c r="O1837" i="20" a="1"/>
  <c r="O1837" i="20" s="1"/>
  <c r="O1838" i="20" a="1"/>
  <c r="O1838" i="20" s="1"/>
  <c r="O1839" i="20" a="1"/>
  <c r="O1839" i="20"/>
  <c r="O1840" i="20" a="1"/>
  <c r="O1840" i="20" s="1"/>
  <c r="O1841" i="20" a="1"/>
  <c r="O1841" i="20" s="1"/>
  <c r="O1842" i="20" a="1"/>
  <c r="O1842" i="20" s="1"/>
  <c r="O1843" i="20" a="1"/>
  <c r="O1843" i="20" s="1"/>
  <c r="O1844" i="20" a="1"/>
  <c r="O1844" i="20" s="1"/>
  <c r="O1845" i="20" a="1"/>
  <c r="O1845" i="20"/>
  <c r="O1846" i="20" a="1"/>
  <c r="O1846" i="20" s="1"/>
  <c r="O1847" i="20" a="1"/>
  <c r="O1847" i="20" s="1"/>
  <c r="O1848" i="20" a="1"/>
  <c r="O1848" i="20" s="1"/>
  <c r="O1849" i="20" a="1"/>
  <c r="O1849" i="20" s="1"/>
  <c r="O1850" i="20" a="1"/>
  <c r="O1850" i="20" s="1"/>
  <c r="O1851" i="20" a="1"/>
  <c r="O1851" i="20" s="1"/>
  <c r="O1852" i="20" a="1"/>
  <c r="O1852" i="20" s="1"/>
  <c r="O1853" i="20" a="1"/>
  <c r="O1853" i="20"/>
  <c r="O1854" i="20" a="1"/>
  <c r="O1854" i="20" s="1"/>
  <c r="O1855" i="20" a="1"/>
  <c r="O1855" i="20"/>
  <c r="O1856" i="20" a="1"/>
  <c r="O1856" i="20" s="1"/>
  <c r="O1857" i="20" a="1"/>
  <c r="O1857" i="20" s="1"/>
  <c r="O1858" i="20" a="1"/>
  <c r="O1858" i="20" s="1"/>
  <c r="O1859" i="20" a="1"/>
  <c r="O1859" i="20"/>
  <c r="O1860" i="20" a="1"/>
  <c r="O1860" i="20" s="1"/>
  <c r="O1861" i="20" a="1"/>
  <c r="O1861" i="20" s="1"/>
  <c r="O1862" i="20" a="1"/>
  <c r="O1862" i="20"/>
  <c r="O1863" i="20" a="1"/>
  <c r="O1863" i="20" s="1"/>
  <c r="O1864" i="20" a="1"/>
  <c r="O1864" i="20" s="1"/>
  <c r="O1865" i="20" a="1"/>
  <c r="O1865" i="20"/>
  <c r="O1866" i="20" a="1"/>
  <c r="O1866" i="20" s="1"/>
  <c r="O1867" i="20" a="1"/>
  <c r="O1867" i="20" s="1"/>
  <c r="O1868" i="20" a="1"/>
  <c r="O1868" i="20" s="1"/>
  <c r="O1869" i="20" a="1"/>
  <c r="O1869" i="20" s="1"/>
  <c r="O1870" i="20" a="1"/>
  <c r="O1870" i="20"/>
  <c r="O1871" i="20" a="1"/>
  <c r="O1871" i="20" s="1"/>
  <c r="O1872" i="20" a="1"/>
  <c r="O1872" i="20" s="1"/>
  <c r="O1873" i="20" a="1"/>
  <c r="O1873" i="20" s="1"/>
  <c r="O1874" i="20" a="1"/>
  <c r="O1874" i="20" s="1"/>
  <c r="O1875" i="20" a="1"/>
  <c r="O1875" i="20" s="1"/>
  <c r="O1876" i="20" a="1"/>
  <c r="O1876" i="20" s="1"/>
  <c r="O1877" i="20" a="1"/>
  <c r="O1877" i="20" s="1"/>
  <c r="O1878" i="20" a="1"/>
  <c r="O1878" i="20" s="1"/>
  <c r="O1879" i="20" a="1"/>
  <c r="O1879" i="20" s="1"/>
  <c r="O1880" i="20" a="1"/>
  <c r="O1880" i="20" s="1"/>
  <c r="O1881" i="20" a="1"/>
  <c r="O1881" i="20"/>
  <c r="O1882" i="20" a="1"/>
  <c r="O1882" i="20" s="1"/>
  <c r="O1883" i="20" a="1"/>
  <c r="O1883" i="20"/>
  <c r="O1884" i="20" a="1"/>
  <c r="O1884" i="20" s="1"/>
  <c r="O1885" i="20" a="1"/>
  <c r="O1885" i="20"/>
  <c r="O1886" i="20" a="1"/>
  <c r="O1886" i="20" s="1"/>
  <c r="O1887" i="20" a="1"/>
  <c r="O1887" i="20" s="1"/>
  <c r="O1888" i="20" a="1"/>
  <c r="O1888" i="20" s="1"/>
  <c r="O1889" i="20" a="1"/>
  <c r="O1889" i="20" s="1"/>
  <c r="O1890" i="20" a="1"/>
  <c r="O1890" i="20" s="1"/>
  <c r="O1891" i="20" a="1"/>
  <c r="O1891" i="20" s="1"/>
  <c r="O1892" i="20" a="1"/>
  <c r="O1892" i="20" s="1"/>
  <c r="O1893" i="20" a="1"/>
  <c r="O1893" i="20"/>
  <c r="O1894" i="20" a="1"/>
  <c r="O1894" i="20" s="1"/>
  <c r="O1895" i="20" a="1"/>
  <c r="O1895" i="20"/>
  <c r="O1896" i="20" a="1"/>
  <c r="O1896" i="20" s="1"/>
  <c r="O1897" i="20" a="1"/>
  <c r="O1897" i="20" s="1"/>
  <c r="O1898" i="20" a="1"/>
  <c r="O1898" i="20" s="1"/>
  <c r="O1899" i="20" a="1"/>
  <c r="O1899" i="20" s="1"/>
  <c r="O1900" i="20" a="1"/>
  <c r="O1900" i="20" s="1"/>
  <c r="O1901" i="20" a="1"/>
  <c r="O1901" i="20" s="1"/>
  <c r="O1902" i="20" a="1"/>
  <c r="O1902" i="20" s="1"/>
  <c r="O1903" i="20" a="1"/>
  <c r="O1903" i="20" s="1"/>
  <c r="O1904" i="20" a="1"/>
  <c r="O1904" i="20" s="1"/>
  <c r="O1905" i="20" a="1"/>
  <c r="O1905" i="20"/>
  <c r="O1906" i="20" a="1"/>
  <c r="O1906" i="20"/>
  <c r="O1907" i="20" a="1"/>
  <c r="O1907" i="20" s="1"/>
  <c r="O1908" i="20" a="1"/>
  <c r="O1908" i="20" s="1"/>
  <c r="O1909" i="20" a="1"/>
  <c r="O1909" i="20"/>
  <c r="O1910" i="20" a="1"/>
  <c r="O1910" i="20"/>
  <c r="O1911" i="20" a="1"/>
  <c r="O1911" i="20"/>
  <c r="O1912" i="20" a="1"/>
  <c r="O1912" i="20" s="1"/>
  <c r="O1913" i="20" a="1"/>
  <c r="O1913" i="20" s="1"/>
  <c r="O1914" i="20" a="1"/>
  <c r="O1914" i="20" s="1"/>
  <c r="O1915" i="20" a="1"/>
  <c r="O1915" i="20" s="1"/>
  <c r="O1916" i="20" a="1"/>
  <c r="O1916" i="20" s="1"/>
  <c r="O1917" i="20" a="1"/>
  <c r="O1917" i="20" s="1"/>
  <c r="O1918" i="20" a="1"/>
  <c r="O1918" i="20" s="1"/>
  <c r="O1919" i="20" a="1"/>
  <c r="O1919" i="20" s="1"/>
  <c r="O1920" i="20" a="1"/>
  <c r="O1920" i="20" s="1"/>
  <c r="O1921" i="20" a="1"/>
  <c r="O1921" i="20" s="1"/>
  <c r="O1922" i="20" a="1"/>
  <c r="O1922" i="20" s="1"/>
  <c r="O1923" i="20" a="1"/>
  <c r="O1923" i="20" s="1"/>
  <c r="O1924" i="20" a="1"/>
  <c r="O1924" i="20" s="1"/>
  <c r="O1925" i="20" a="1"/>
  <c r="O1925" i="20" s="1"/>
  <c r="O1926" i="20" a="1"/>
  <c r="O1926" i="20"/>
  <c r="O1927" i="20" a="1"/>
  <c r="O1927" i="20" s="1"/>
  <c r="O1928" i="20" a="1"/>
  <c r="O1928" i="20" s="1"/>
  <c r="O1929" i="20" a="1"/>
  <c r="O1929" i="20" s="1"/>
  <c r="O1930" i="20" a="1"/>
  <c r="O1930" i="20" s="1"/>
  <c r="O1931" i="20" a="1"/>
  <c r="O1931" i="20" s="1"/>
  <c r="O1932" i="20" a="1"/>
  <c r="O1932" i="20" s="1"/>
  <c r="O1933" i="20" a="1"/>
  <c r="O1933" i="20"/>
  <c r="O1934" i="20" a="1"/>
  <c r="O1934" i="20"/>
  <c r="O1935" i="20" a="1"/>
  <c r="O1935" i="20" s="1"/>
  <c r="O1936" i="20" a="1"/>
  <c r="O1936" i="20" s="1"/>
  <c r="O1937" i="20" a="1"/>
  <c r="O1937" i="20" s="1"/>
  <c r="O1938" i="20" a="1"/>
  <c r="O1938" i="20" s="1"/>
  <c r="O1939" i="20" a="1"/>
  <c r="O1939" i="20" s="1"/>
  <c r="O1940" i="20" a="1"/>
  <c r="O1940" i="20" s="1"/>
  <c r="O1941" i="20" a="1"/>
  <c r="O1941" i="20"/>
  <c r="O1942" i="20" a="1"/>
  <c r="O1942" i="20" s="1"/>
  <c r="O1943" i="20" a="1"/>
  <c r="O1943" i="20"/>
  <c r="O1944" i="20" a="1"/>
  <c r="O1944" i="20" s="1"/>
  <c r="O1945" i="20" a="1"/>
  <c r="O1945" i="20" s="1"/>
  <c r="O1946" i="20" a="1"/>
  <c r="O1946" i="20" s="1"/>
  <c r="O1947" i="20" a="1"/>
  <c r="O1947" i="20" s="1"/>
  <c r="O1948" i="20" a="1"/>
  <c r="O1948" i="20" s="1"/>
  <c r="O1949" i="20" a="1"/>
  <c r="O1949" i="20"/>
  <c r="O1950" i="20" a="1"/>
  <c r="O1950" i="20"/>
  <c r="O1951" i="20" a="1"/>
  <c r="O1951" i="20"/>
  <c r="O1952" i="20" a="1"/>
  <c r="O1952" i="20" s="1"/>
  <c r="O1953" i="20" a="1"/>
  <c r="O1953" i="20" s="1"/>
  <c r="O1954" i="20" a="1"/>
  <c r="O1954" i="20" s="1"/>
  <c r="O1955" i="20" a="1"/>
  <c r="O1955" i="20" s="1"/>
  <c r="O1956" i="20" a="1"/>
  <c r="O1956" i="20" s="1"/>
  <c r="O1957" i="20" a="1"/>
  <c r="O1957" i="20" s="1"/>
  <c r="O1958" i="20" a="1"/>
  <c r="O1958" i="20" s="1"/>
  <c r="O1959" i="20" a="1"/>
  <c r="O1959" i="20" s="1"/>
  <c r="O1960" i="20" a="1"/>
  <c r="O1960" i="20" s="1"/>
  <c r="O1961" i="20" a="1"/>
  <c r="O1961" i="20" s="1"/>
  <c r="O1962" i="20" a="1"/>
  <c r="O1962" i="20" s="1"/>
  <c r="O1963" i="20" a="1"/>
  <c r="O1963" i="20" s="1"/>
  <c r="O1964" i="20" a="1"/>
  <c r="O1964" i="20" s="1"/>
  <c r="O1965" i="20" a="1"/>
  <c r="O1965" i="20" s="1"/>
  <c r="O1966" i="20" a="1"/>
  <c r="O1966" i="20"/>
  <c r="O1967" i="20" a="1"/>
  <c r="O1967" i="20" s="1"/>
  <c r="O1968" i="20" a="1"/>
  <c r="O1968" i="20" s="1"/>
  <c r="O1969" i="20" a="1"/>
  <c r="O1969" i="20" s="1"/>
  <c r="O1970" i="20" a="1"/>
  <c r="O1970" i="20" s="1"/>
  <c r="O1971" i="20" a="1"/>
  <c r="O1971" i="20" s="1"/>
  <c r="O1972" i="20" a="1"/>
  <c r="O1972" i="20" s="1"/>
  <c r="O1973" i="20" a="1"/>
  <c r="O1973" i="20"/>
  <c r="O1974" i="20" a="1"/>
  <c r="O1974" i="20" s="1"/>
  <c r="O1975" i="20" a="1"/>
  <c r="O1975" i="20"/>
  <c r="O1976" i="20" a="1"/>
  <c r="O1976" i="20" s="1"/>
  <c r="O1977" i="20" a="1"/>
  <c r="O1977" i="20" s="1"/>
  <c r="O1978" i="20" a="1"/>
  <c r="O1978" i="20" s="1"/>
  <c r="O1979" i="20" a="1"/>
  <c r="O1979" i="20" s="1"/>
  <c r="O1980" i="20" a="1"/>
  <c r="O1980" i="20" s="1"/>
  <c r="O1981" i="20" a="1"/>
  <c r="O1981" i="20"/>
  <c r="O1982" i="20" a="1"/>
  <c r="O1982" i="20"/>
  <c r="O1983" i="20" a="1"/>
  <c r="O1983" i="20"/>
  <c r="O1984" i="20" a="1"/>
  <c r="O1984" i="20" s="1"/>
  <c r="O1985" i="20" a="1"/>
  <c r="O1985" i="20" s="1"/>
  <c r="O1986" i="20" a="1"/>
  <c r="O1986" i="20" s="1"/>
  <c r="O1987" i="20" a="1"/>
  <c r="O1987" i="20" s="1"/>
  <c r="O1988" i="20" a="1"/>
  <c r="O1988" i="20" s="1"/>
  <c r="O1989" i="20" a="1"/>
  <c r="O1989" i="20" s="1"/>
  <c r="O1990" i="20" a="1"/>
  <c r="O1990" i="20"/>
  <c r="O1991" i="20" a="1"/>
  <c r="O1991" i="20" s="1"/>
  <c r="O1992" i="20" a="1"/>
  <c r="O1992" i="20" s="1"/>
  <c r="O1993" i="20" a="1"/>
  <c r="O1993" i="20" s="1"/>
  <c r="O1994" i="20" a="1"/>
  <c r="O1994" i="20" s="1"/>
  <c r="O1995" i="20" a="1"/>
  <c r="O1995" i="20" s="1"/>
  <c r="O1996" i="20" a="1"/>
  <c r="O1996" i="20" s="1"/>
  <c r="O1997" i="20" a="1"/>
  <c r="O1997" i="20" s="1"/>
  <c r="O1998" i="20" a="1"/>
  <c r="O1998" i="20"/>
  <c r="O1999" i="20" a="1"/>
  <c r="O1999" i="20" s="1"/>
  <c r="O2000" i="20" a="1"/>
  <c r="O2000" i="20" s="1"/>
  <c r="O2001" i="20" a="1"/>
  <c r="O2001" i="20" s="1"/>
  <c r="O2002" i="20" a="1"/>
  <c r="O2002" i="20" s="1"/>
  <c r="O2003" i="20" a="1"/>
  <c r="O2003" i="20" s="1"/>
  <c r="O2004" i="20" a="1"/>
  <c r="O2004" i="20" s="1"/>
  <c r="O2005" i="20" a="1"/>
  <c r="O2005" i="20" s="1"/>
  <c r="O2006" i="20" a="1"/>
  <c r="O2006" i="20" s="1"/>
  <c r="O2007" i="20" a="1"/>
  <c r="O2007" i="20"/>
  <c r="O2008" i="20" a="1"/>
  <c r="O2008" i="20" s="1"/>
  <c r="O2009" i="20" a="1"/>
  <c r="O2009" i="20" s="1"/>
  <c r="O2010" i="20" a="1"/>
  <c r="O2010" i="20" s="1"/>
  <c r="O2011" i="20" a="1"/>
  <c r="O2011" i="20" s="1"/>
  <c r="O2012" i="20" a="1"/>
  <c r="O2012" i="20" s="1"/>
  <c r="O2013" i="20" a="1"/>
  <c r="O2013" i="20"/>
  <c r="O2014" i="20" a="1"/>
  <c r="O2014" i="20" s="1"/>
  <c r="O2015" i="20" a="1"/>
  <c r="O2015" i="20"/>
  <c r="O2016" i="20" a="1"/>
  <c r="O2016" i="20" s="1"/>
  <c r="O2017" i="20" a="1"/>
  <c r="O2017" i="20" s="1"/>
  <c r="O2018" i="20" a="1"/>
  <c r="O2018" i="20" s="1"/>
  <c r="O2019" i="20" a="1"/>
  <c r="O2019" i="20" s="1"/>
  <c r="O2020" i="20" a="1"/>
  <c r="O2020" i="20" s="1"/>
  <c r="O2021" i="20" a="1"/>
  <c r="O2021" i="20" s="1"/>
  <c r="O2022" i="20" a="1"/>
  <c r="O2022" i="20"/>
  <c r="O2023" i="20" a="1"/>
  <c r="O2023" i="20" s="1"/>
  <c r="O2024" i="20" a="1"/>
  <c r="O2024" i="20" s="1"/>
  <c r="O2025" i="20" a="1"/>
  <c r="O2025" i="20" s="1"/>
  <c r="O2026" i="20" a="1"/>
  <c r="O2026" i="20" s="1"/>
  <c r="O2027" i="20" a="1"/>
  <c r="O2027" i="20" s="1"/>
  <c r="O2028" i="20" a="1"/>
  <c r="O2028" i="20" s="1"/>
  <c r="O2029" i="20" a="1"/>
  <c r="O2029" i="20"/>
  <c r="O2030" i="20" a="1"/>
  <c r="O2030" i="20"/>
  <c r="O2031" i="20" a="1"/>
  <c r="O2031" i="20"/>
  <c r="O2032" i="20" a="1"/>
  <c r="O2032" i="20" s="1"/>
  <c r="O2033" i="20" a="1"/>
  <c r="O2033" i="20" s="1"/>
  <c r="O2034" i="20" a="1"/>
  <c r="O2034" i="20" s="1"/>
  <c r="O2035" i="20" a="1"/>
  <c r="O2035" i="20" s="1"/>
  <c r="O2036" i="20" a="1"/>
  <c r="O2036" i="20" s="1"/>
  <c r="O2037" i="20" a="1"/>
  <c r="O2037" i="20"/>
  <c r="O2038" i="20" a="1"/>
  <c r="O2038" i="20" s="1"/>
  <c r="O2039" i="20" a="1"/>
  <c r="O2039" i="20" s="1"/>
  <c r="O2040" i="20" a="1"/>
  <c r="O2040" i="20" s="1"/>
  <c r="O2041" i="20" a="1"/>
  <c r="O2041" i="20" s="1"/>
  <c r="O2042" i="20" a="1"/>
  <c r="O2042" i="20" s="1"/>
  <c r="O2043" i="20" a="1"/>
  <c r="O2043" i="20" s="1"/>
  <c r="O2044" i="20" a="1"/>
  <c r="O2044" i="20" s="1"/>
  <c r="O2045" i="20" a="1"/>
  <c r="O2045" i="20"/>
  <c r="O2046" i="20" a="1"/>
  <c r="O2046" i="20" s="1"/>
  <c r="O2047" i="20" a="1"/>
  <c r="O2047" i="20"/>
  <c r="O2048" i="20" a="1"/>
  <c r="O2048" i="20" s="1"/>
  <c r="O2049" i="20" a="1"/>
  <c r="O2049" i="20" s="1"/>
  <c r="O2050" i="20" a="1"/>
  <c r="O2050" i="20" s="1"/>
  <c r="O2051" i="20" a="1"/>
  <c r="O2051" i="20" s="1"/>
  <c r="O2052" i="20" a="1"/>
  <c r="O2052" i="20" s="1"/>
  <c r="O2053" i="20" a="1"/>
  <c r="O2053" i="20" s="1"/>
  <c r="O2054" i="20" a="1"/>
  <c r="O2054" i="20"/>
  <c r="O2055" i="20" a="1"/>
  <c r="O2055" i="20" s="1"/>
  <c r="O2056" i="20" a="1"/>
  <c r="O2056" i="20" s="1"/>
  <c r="O2057" i="20" a="1"/>
  <c r="O2057" i="20" s="1"/>
  <c r="O2058" i="20" a="1"/>
  <c r="O2058" i="20" s="1"/>
  <c r="O2059" i="20" a="1"/>
  <c r="O2059" i="20" s="1"/>
  <c r="O2060" i="20" a="1"/>
  <c r="O2060" i="20" s="1"/>
  <c r="O2061" i="20" a="1"/>
  <c r="O2061" i="20"/>
  <c r="O2062" i="20" a="1"/>
  <c r="O2062" i="20"/>
  <c r="O2063" i="20" a="1"/>
  <c r="O2063" i="20"/>
  <c r="O2064" i="20" a="1"/>
  <c r="O2064" i="20" s="1"/>
  <c r="O2065" i="20" a="1"/>
  <c r="O2065" i="20" s="1"/>
  <c r="O2066" i="20" a="1"/>
  <c r="O2066" i="20" s="1"/>
  <c r="O2067" i="20" a="1"/>
  <c r="O2067" i="20" s="1"/>
  <c r="O2068" i="20" a="1"/>
  <c r="O2068" i="20" s="1"/>
  <c r="O2069" i="20" a="1"/>
  <c r="O2069" i="20"/>
  <c r="O2070" i="20" a="1"/>
  <c r="O2070" i="20" s="1"/>
  <c r="O2071" i="20" a="1"/>
  <c r="O2071" i="20" s="1"/>
  <c r="O2072" i="20" a="1"/>
  <c r="O2072" i="20" s="1"/>
  <c r="O2073" i="20" a="1"/>
  <c r="O2073" i="20" s="1"/>
  <c r="O2074" i="20" a="1"/>
  <c r="O2074" i="20" s="1"/>
  <c r="O2075" i="20" a="1"/>
  <c r="O2075" i="20" s="1"/>
  <c r="O2076" i="20" a="1"/>
  <c r="O2076" i="20" s="1"/>
  <c r="O2077" i="20" a="1"/>
  <c r="O2077" i="20"/>
  <c r="O2078" i="20" a="1"/>
  <c r="O2078" i="20"/>
  <c r="O2079" i="20" a="1"/>
  <c r="O2079" i="20"/>
  <c r="O2080" i="20" a="1"/>
  <c r="O2080" i="20" s="1"/>
  <c r="O2081" i="20" a="1"/>
  <c r="O2081" i="20" s="1"/>
  <c r="O2082" i="20" a="1"/>
  <c r="O2082" i="20" s="1"/>
  <c r="O2083" i="20" a="1"/>
  <c r="O2083" i="20" s="1"/>
  <c r="O2084" i="20" a="1"/>
  <c r="O2084" i="20" s="1"/>
  <c r="O2085" i="20" a="1"/>
  <c r="O2085" i="20" s="1"/>
  <c r="O2086" i="20" a="1"/>
  <c r="O2086" i="20" s="1"/>
  <c r="O2087" i="20" a="1"/>
  <c r="O2087" i="20" s="1"/>
  <c r="O2088" i="20" a="1"/>
  <c r="O2088" i="20" s="1"/>
  <c r="O2089" i="20" a="1"/>
  <c r="O2089" i="20" s="1"/>
  <c r="O2090" i="20" a="1"/>
  <c r="O2090" i="20" s="1"/>
  <c r="O2091" i="20" a="1"/>
  <c r="O2091" i="20" s="1"/>
  <c r="O2092" i="20" a="1"/>
  <c r="O2092" i="20" s="1"/>
  <c r="O2093" i="20" a="1"/>
  <c r="O2093" i="20" s="1"/>
  <c r="O2094" i="20" a="1"/>
  <c r="O2094" i="20"/>
  <c r="O2095" i="20" a="1"/>
  <c r="O2095" i="20" s="1"/>
  <c r="O2096" i="20" a="1"/>
  <c r="O2096" i="20" s="1"/>
  <c r="O2097" i="20" a="1"/>
  <c r="O2097" i="20" s="1"/>
  <c r="O2098" i="20" a="1"/>
  <c r="O2098" i="20" s="1"/>
  <c r="O2099" i="20" a="1"/>
  <c r="O2099" i="20" s="1"/>
  <c r="O2100" i="20" a="1"/>
  <c r="O2100" i="20" s="1"/>
  <c r="O2101" i="20" a="1"/>
  <c r="O2101" i="20"/>
  <c r="O2102" i="20" a="1"/>
  <c r="O2102" i="20" s="1"/>
  <c r="O2103" i="20" a="1"/>
  <c r="O2103" i="20"/>
  <c r="O2104" i="20" a="1"/>
  <c r="O2104" i="20" s="1"/>
  <c r="O2105" i="20" a="1"/>
  <c r="O2105" i="20" s="1"/>
  <c r="O2106" i="20" a="1"/>
  <c r="O2106" i="20" s="1"/>
  <c r="O2107" i="20" a="1"/>
  <c r="O2107" i="20" s="1"/>
  <c r="O2108" i="20" a="1"/>
  <c r="O2108" i="20" s="1"/>
  <c r="O2109" i="20" a="1"/>
  <c r="O2109" i="20"/>
  <c r="O2110" i="20" a="1"/>
  <c r="O2110" i="20" s="1"/>
  <c r="O2111" i="20" a="1"/>
  <c r="O2111" i="20"/>
  <c r="O2112" i="20" a="1"/>
  <c r="O2112" i="20" s="1"/>
  <c r="O2113" i="20" a="1"/>
  <c r="O2113" i="20" s="1"/>
  <c r="O2114" i="20" a="1"/>
  <c r="O2114" i="20" s="1"/>
  <c r="O2115" i="20" a="1"/>
  <c r="O2115" i="20" s="1"/>
  <c r="O2116" i="20" a="1"/>
  <c r="O2116" i="20" s="1"/>
  <c r="O2117" i="20" a="1"/>
  <c r="O2117" i="20" s="1"/>
  <c r="O2118" i="20" a="1"/>
  <c r="O2118" i="20" s="1"/>
  <c r="O2119" i="20" a="1"/>
  <c r="O2119" i="20"/>
  <c r="O2120" i="20" a="1"/>
  <c r="O2120" i="20" s="1"/>
  <c r="O2121" i="20" a="1"/>
  <c r="O2121" i="20" s="1"/>
  <c r="O2122" i="20" a="1"/>
  <c r="O2122" i="20" s="1"/>
  <c r="O2123" i="20" a="1"/>
  <c r="O2123" i="20" s="1"/>
  <c r="O2124" i="20" a="1"/>
  <c r="O2124" i="20" s="1"/>
  <c r="O2125" i="20" a="1"/>
  <c r="O2125" i="20"/>
  <c r="O2126" i="20" a="1"/>
  <c r="O2126" i="20" s="1"/>
  <c r="O2127" i="20" a="1"/>
  <c r="O2127" i="20"/>
  <c r="O2128" i="20" a="1"/>
  <c r="O2128" i="20" s="1"/>
  <c r="O2129" i="20" a="1"/>
  <c r="O2129" i="20" s="1"/>
  <c r="O2130" i="20" a="1"/>
  <c r="O2130" i="20" s="1"/>
  <c r="O2131" i="20" a="1"/>
  <c r="O2131" i="20" s="1"/>
  <c r="O2132" i="20" a="1"/>
  <c r="O2132" i="20" s="1"/>
  <c r="O2133" i="20" a="1"/>
  <c r="O2133" i="20" s="1"/>
  <c r="O2134" i="20" a="1"/>
  <c r="O2134" i="20" s="1"/>
  <c r="O2135" i="20" a="1"/>
  <c r="O2135" i="20" s="1"/>
  <c r="O2136" i="20" a="1"/>
  <c r="O2136" i="20" s="1"/>
  <c r="O2137" i="20" a="1"/>
  <c r="O2137" i="20" s="1"/>
  <c r="O2138" i="20" a="1"/>
  <c r="O2138" i="20" s="1"/>
  <c r="O2139" i="20" a="1"/>
  <c r="O2139" i="20" s="1"/>
  <c r="O2140" i="20" a="1"/>
  <c r="O2140" i="20" s="1"/>
  <c r="O2141" i="20" a="1"/>
  <c r="O2141" i="20" s="1"/>
  <c r="O2142" i="20" a="1"/>
  <c r="O2142" i="20"/>
  <c r="O2143" i="20" a="1"/>
  <c r="O2143" i="20" s="1"/>
  <c r="O2144" i="20" a="1"/>
  <c r="O2144" i="20" s="1"/>
  <c r="O2145" i="20" a="1"/>
  <c r="O2145" i="20" s="1"/>
  <c r="O2146" i="20" a="1"/>
  <c r="O2146" i="20" s="1"/>
  <c r="O2147" i="20" a="1"/>
  <c r="O2147" i="20" s="1"/>
  <c r="O2148" i="20" a="1"/>
  <c r="O2148" i="20" s="1"/>
  <c r="O2149" i="20" a="1"/>
  <c r="O2149" i="20"/>
  <c r="O2150" i="20" a="1"/>
  <c r="O2150" i="20" s="1"/>
  <c r="O2151" i="20" a="1"/>
  <c r="O2151" i="20" s="1"/>
  <c r="O2152" i="20" a="1"/>
  <c r="O2152" i="20" s="1"/>
  <c r="O2153" i="20" a="1"/>
  <c r="O2153" i="20" s="1"/>
  <c r="O2154" i="20" a="1"/>
  <c r="O2154" i="20" s="1"/>
  <c r="O2155" i="20" a="1"/>
  <c r="O2155" i="20" s="1"/>
  <c r="O2156" i="20" a="1"/>
  <c r="O2156" i="20" s="1"/>
  <c r="O2157" i="20" a="1"/>
  <c r="O2157" i="20"/>
  <c r="O2158" i="20" a="1"/>
  <c r="O2158" i="20" s="1"/>
  <c r="O2159" i="20" a="1"/>
  <c r="O2159" i="20"/>
  <c r="O2160" i="20" a="1"/>
  <c r="O2160" i="20" s="1"/>
  <c r="O2161" i="20" a="1"/>
  <c r="O2161" i="20" s="1"/>
  <c r="O2162" i="20" a="1"/>
  <c r="O2162" i="20" s="1"/>
  <c r="O2163" i="20" a="1"/>
  <c r="O2163" i="20" s="1"/>
  <c r="O2164" i="20" a="1"/>
  <c r="O2164" i="20" s="1"/>
  <c r="O2165" i="20" a="1"/>
  <c r="O2165" i="20" s="1"/>
  <c r="O2166" i="20" a="1"/>
  <c r="O2166" i="20"/>
  <c r="O2167" i="20" a="1"/>
  <c r="O2167" i="20" s="1"/>
  <c r="O2168" i="20" a="1"/>
  <c r="O2168" i="20" s="1"/>
  <c r="O2169" i="20" a="1"/>
  <c r="O2169" i="20" s="1"/>
  <c r="O2170" i="20" a="1"/>
  <c r="O2170" i="20" s="1"/>
  <c r="O2171" i="20" a="1"/>
  <c r="O2171" i="20" s="1"/>
  <c r="O2172" i="20" a="1"/>
  <c r="O2172" i="20" s="1"/>
  <c r="O2173" i="20" a="1"/>
  <c r="O2173" i="20" s="1"/>
  <c r="O2174" i="20" a="1"/>
  <c r="O2174" i="20"/>
  <c r="O2175" i="20" a="1"/>
  <c r="O2175" i="20" s="1"/>
  <c r="O2176" i="20" a="1"/>
  <c r="O2176" i="20" s="1"/>
  <c r="O2177" i="20" a="1"/>
  <c r="O2177" i="20" s="1"/>
  <c r="O2178" i="20" a="1"/>
  <c r="O2178" i="20" s="1"/>
  <c r="O2179" i="20" a="1"/>
  <c r="O2179" i="20" s="1"/>
  <c r="O2180" i="20" a="1"/>
  <c r="O2180" i="20" s="1"/>
  <c r="O2181" i="20" a="1"/>
  <c r="O2181" i="20" s="1"/>
  <c r="O2182" i="20" a="1"/>
  <c r="O2182" i="20" s="1"/>
  <c r="O2183" i="20" a="1"/>
  <c r="O2183" i="20"/>
  <c r="O2184" i="20" a="1"/>
  <c r="O2184" i="20" s="1"/>
  <c r="O2185" i="20" a="1"/>
  <c r="O2185" i="20" s="1"/>
  <c r="O2186" i="20" a="1"/>
  <c r="O2186" i="20" s="1"/>
  <c r="O2187" i="20" a="1"/>
  <c r="O2187" i="20" s="1"/>
  <c r="O2188" i="20" a="1"/>
  <c r="O2188" i="20" s="1"/>
  <c r="O2189" i="20" a="1"/>
  <c r="O2189" i="20"/>
  <c r="O2190" i="20" a="1"/>
  <c r="O2190" i="20" s="1"/>
  <c r="O2191" i="20" a="1"/>
  <c r="O2191" i="20"/>
  <c r="O2192" i="20" a="1"/>
  <c r="O2192" i="20" s="1"/>
  <c r="O2193" i="20" a="1"/>
  <c r="O2193" i="20" s="1"/>
  <c r="O2194" i="20" a="1"/>
  <c r="O2194" i="20" s="1"/>
  <c r="O2195" i="20" a="1"/>
  <c r="O2195" i="20" s="1"/>
  <c r="O2196" i="20" a="1"/>
  <c r="O2196" i="20" s="1"/>
  <c r="O2197" i="20" a="1"/>
  <c r="O2197" i="20" s="1"/>
  <c r="O2198" i="20" a="1"/>
  <c r="O2198" i="20" s="1"/>
  <c r="O2199" i="20" a="1"/>
  <c r="O2199" i="20" s="1"/>
  <c r="O2200" i="20" a="1"/>
  <c r="O2200" i="20" s="1"/>
  <c r="O2201" i="20" a="1"/>
  <c r="O2201" i="20" s="1"/>
  <c r="O2202" i="20" a="1"/>
  <c r="O2202" i="20" s="1"/>
  <c r="O2203" i="20" a="1"/>
  <c r="O2203" i="20" s="1"/>
  <c r="O2204" i="20" a="1"/>
  <c r="O2204" i="20" s="1"/>
  <c r="O2205" i="20" a="1"/>
  <c r="O2205" i="20" s="1"/>
  <c r="O2206" i="20" a="1"/>
  <c r="O2206" i="20"/>
  <c r="O2207" i="20" a="1"/>
  <c r="O2207" i="20" s="1"/>
  <c r="O2208" i="20" a="1"/>
  <c r="O2208" i="20" s="1"/>
  <c r="O2209" i="20" a="1"/>
  <c r="O2209" i="20" s="1"/>
  <c r="O2210" i="20" a="1"/>
  <c r="O2210" i="20" s="1"/>
  <c r="O2211" i="20" a="1"/>
  <c r="O2211" i="20" s="1"/>
  <c r="O2212" i="20" a="1"/>
  <c r="O2212" i="20" s="1"/>
  <c r="O2213" i="20" a="1"/>
  <c r="O2213" i="20"/>
  <c r="O2214" i="20" a="1"/>
  <c r="O2214" i="20" s="1"/>
  <c r="O2215" i="20" a="1"/>
  <c r="O2215" i="20" s="1"/>
  <c r="O2216" i="20" a="1"/>
  <c r="O2216" i="20" s="1"/>
  <c r="O2217" i="20" a="1"/>
  <c r="O2217" i="20" s="1"/>
  <c r="O2218" i="20" a="1"/>
  <c r="O2218" i="20" s="1"/>
  <c r="O2219" i="20" a="1"/>
  <c r="O2219" i="20" s="1"/>
  <c r="O2220" i="20" a="1"/>
  <c r="O2220" i="20" s="1"/>
  <c r="O2221" i="20" a="1"/>
  <c r="O2221" i="20"/>
  <c r="O2222" i="20" a="1"/>
  <c r="O2222" i="20" s="1"/>
  <c r="O2223" i="20" a="1"/>
  <c r="O2223" i="20"/>
  <c r="O2224" i="20" a="1"/>
  <c r="O2224" i="20" s="1"/>
  <c r="O2225" i="20" a="1"/>
  <c r="O2225" i="20" s="1"/>
  <c r="O2226" i="20" a="1"/>
  <c r="O2226" i="20" s="1"/>
  <c r="O2227" i="20" a="1"/>
  <c r="O2227" i="20" s="1"/>
  <c r="O2228" i="20" a="1"/>
  <c r="O2228" i="20" s="1"/>
  <c r="O2229" i="20" a="1"/>
  <c r="O2229" i="20" s="1"/>
  <c r="O2230" i="20" a="1"/>
  <c r="O2230" i="20"/>
  <c r="O2231" i="20" a="1"/>
  <c r="O2231" i="20" s="1"/>
  <c r="O2232" i="20" a="1"/>
  <c r="O2232" i="20" s="1"/>
  <c r="O2233" i="20" a="1"/>
  <c r="O2233" i="20" s="1"/>
  <c r="O2234" i="20" a="1"/>
  <c r="O2234" i="20" s="1"/>
  <c r="O2235" i="20" a="1"/>
  <c r="O2235" i="20" s="1"/>
  <c r="O2236" i="20" a="1"/>
  <c r="O2236" i="20" s="1"/>
  <c r="O2237" i="20" a="1"/>
  <c r="O2237" i="20" s="1"/>
  <c r="O2238" i="20" a="1"/>
  <c r="O2238" i="20"/>
  <c r="O2239" i="20" a="1"/>
  <c r="O2239" i="20" s="1"/>
  <c r="O2240" i="20" a="1"/>
  <c r="O2240" i="20" s="1"/>
  <c r="O2241" i="20" a="1"/>
  <c r="O2241" i="20" s="1"/>
  <c r="O2242" i="20" a="1"/>
  <c r="O2242" i="20" s="1"/>
  <c r="O2243" i="20" a="1"/>
  <c r="O2243" i="20" s="1"/>
  <c r="O2244" i="20" a="1"/>
  <c r="O2244" i="20" s="1"/>
  <c r="O2245" i="20" a="1"/>
  <c r="O2245" i="20" s="1"/>
  <c r="O2246" i="20" a="1"/>
  <c r="O2246" i="20" s="1"/>
  <c r="O2247" i="20" a="1"/>
  <c r="O2247" i="20"/>
  <c r="O2248" i="20" a="1"/>
  <c r="O2248" i="20" s="1"/>
  <c r="O2249" i="20" a="1"/>
  <c r="O2249" i="20" s="1"/>
  <c r="O2250" i="20" a="1"/>
  <c r="O2250" i="20" s="1"/>
  <c r="O2251" i="20" a="1"/>
  <c r="O2251" i="20" s="1"/>
  <c r="O2252" i="20" a="1"/>
  <c r="O2252" i="20" s="1"/>
  <c r="O2253" i="20" a="1"/>
  <c r="O2253" i="20"/>
  <c r="O2254" i="20" a="1"/>
  <c r="O2254" i="20" s="1"/>
  <c r="O2255" i="20" a="1"/>
  <c r="O2255" i="20"/>
  <c r="O2256" i="20" a="1"/>
  <c r="O2256" i="20" s="1"/>
  <c r="O2257" i="20" a="1"/>
  <c r="O2257" i="20" s="1"/>
  <c r="O2258" i="20" a="1"/>
  <c r="O2258" i="20" s="1"/>
  <c r="O2259" i="20" a="1"/>
  <c r="O2259" i="20" s="1"/>
  <c r="O2260" i="20" a="1"/>
  <c r="O2260" i="20" s="1"/>
  <c r="O2261" i="20" a="1"/>
  <c r="O2261" i="20" s="1"/>
  <c r="O2262" i="20" a="1"/>
  <c r="O2262" i="20" s="1"/>
  <c r="O2263" i="20" a="1"/>
  <c r="O2263" i="20" s="1"/>
  <c r="O2264" i="20" a="1"/>
  <c r="O2264" i="20" s="1"/>
  <c r="O2265" i="20" a="1"/>
  <c r="O2265" i="20" s="1"/>
  <c r="O2266" i="20" a="1"/>
  <c r="O2266" i="20" s="1"/>
  <c r="O2267" i="20" a="1"/>
  <c r="O2267" i="20" s="1"/>
  <c r="O2268" i="20" a="1"/>
  <c r="O2268" i="20" s="1"/>
  <c r="O2269" i="20" a="1"/>
  <c r="O2269" i="20" s="1"/>
  <c r="O2270" i="20" a="1"/>
  <c r="O2270" i="20"/>
  <c r="O2271" i="20" a="1"/>
  <c r="O2271" i="20" s="1"/>
  <c r="O2272" i="20" a="1"/>
  <c r="O2272" i="20" s="1"/>
  <c r="O2273" i="20" a="1"/>
  <c r="O2273" i="20" s="1"/>
  <c r="O2274" i="20" a="1"/>
  <c r="O2274" i="20" s="1"/>
  <c r="O2275" i="20" a="1"/>
  <c r="O2275" i="20" s="1"/>
  <c r="O2276" i="20" a="1"/>
  <c r="O2276" i="20" s="1"/>
  <c r="O2277" i="20" a="1"/>
  <c r="O2277" i="20"/>
  <c r="O2278" i="20" a="1"/>
  <c r="O2278" i="20" s="1"/>
  <c r="O2279" i="20" a="1"/>
  <c r="O2279" i="20" s="1"/>
  <c r="O2280" i="20" a="1"/>
  <c r="O2280" i="20" s="1"/>
  <c r="O2281" i="20" a="1"/>
  <c r="O2281" i="20" s="1"/>
  <c r="O2282" i="20" a="1"/>
  <c r="O2282" i="20" s="1"/>
  <c r="O2283" i="20" a="1"/>
  <c r="O2283" i="20" s="1"/>
  <c r="O2284" i="20" a="1"/>
  <c r="O2284" i="20" s="1"/>
  <c r="O2285" i="20" a="1"/>
  <c r="O2285" i="20"/>
  <c r="O2286" i="20" a="1"/>
  <c r="O2286" i="20" s="1"/>
  <c r="O2287" i="20" a="1"/>
  <c r="O2287" i="20"/>
  <c r="O2288" i="20" a="1"/>
  <c r="O2288" i="20" s="1"/>
  <c r="O2289" i="20" a="1"/>
  <c r="O2289" i="20" s="1"/>
  <c r="O2290" i="20" a="1"/>
  <c r="O2290" i="20" s="1"/>
  <c r="O2291" i="20" a="1"/>
  <c r="O2291" i="20" s="1"/>
  <c r="O2292" i="20" a="1"/>
  <c r="O2292" i="20" s="1"/>
  <c r="O2293" i="20" a="1"/>
  <c r="O2293" i="20" s="1"/>
  <c r="O2294" i="20" a="1"/>
  <c r="O2294" i="20"/>
  <c r="O2295" i="20" a="1"/>
  <c r="O2295" i="20" s="1"/>
  <c r="O2296" i="20" a="1"/>
  <c r="O2296" i="20" s="1"/>
  <c r="O2297" i="20" a="1"/>
  <c r="O2297" i="20" s="1"/>
  <c r="O2298" i="20" a="1"/>
  <c r="O2298" i="20" s="1"/>
  <c r="O2299" i="20" a="1"/>
  <c r="O2299" i="20" s="1"/>
  <c r="O2300" i="20" a="1"/>
  <c r="O2300" i="20" s="1"/>
  <c r="O2301" i="20" a="1"/>
  <c r="O2301" i="20" s="1"/>
  <c r="O2302" i="20" a="1"/>
  <c r="O2302" i="20"/>
  <c r="O2303" i="20" a="1"/>
  <c r="O2303" i="20" s="1"/>
  <c r="O2304" i="20" a="1"/>
  <c r="O2304" i="20" s="1"/>
  <c r="O2305" i="20" a="1"/>
  <c r="O2305" i="20" s="1"/>
  <c r="O2306" i="20" a="1"/>
  <c r="O2306" i="20" s="1"/>
  <c r="O2307" i="20" a="1"/>
  <c r="O2307" i="20" s="1"/>
  <c r="O2308" i="20" a="1"/>
  <c r="O2308" i="20" s="1"/>
  <c r="O2309" i="20" a="1"/>
  <c r="O2309" i="20" s="1"/>
  <c r="O2310" i="20" a="1"/>
  <c r="O2310" i="20" s="1"/>
  <c r="O2311" i="20" a="1"/>
  <c r="O2311" i="20"/>
  <c r="O2312" i="20" a="1"/>
  <c r="O2312" i="20" s="1"/>
  <c r="O2313" i="20" a="1"/>
  <c r="O2313" i="20" s="1"/>
  <c r="O2314" i="20" a="1"/>
  <c r="O2314" i="20" s="1"/>
  <c r="O2315" i="20" a="1"/>
  <c r="O2315" i="20" s="1"/>
  <c r="O2316" i="20" a="1"/>
  <c r="O2316" i="20" s="1"/>
  <c r="O2317" i="20" a="1"/>
  <c r="O2317" i="20"/>
  <c r="O2318" i="20" a="1"/>
  <c r="O2318" i="20" s="1"/>
  <c r="O2319" i="20" a="1"/>
  <c r="O2319" i="20"/>
  <c r="O2320" i="20" a="1"/>
  <c r="O2320" i="20" s="1"/>
  <c r="O2321" i="20" a="1"/>
  <c r="O2321" i="20" s="1"/>
  <c r="O2322" i="20" a="1"/>
  <c r="O2322" i="20" s="1"/>
  <c r="O2323" i="20" a="1"/>
  <c r="O2323" i="20" s="1"/>
  <c r="O2324" i="20" a="1"/>
  <c r="O2324" i="20" s="1"/>
  <c r="O2325" i="20" a="1"/>
  <c r="O2325" i="20" s="1"/>
  <c r="O2326" i="20" a="1"/>
  <c r="O2326" i="20" s="1"/>
  <c r="O2327" i="20" a="1"/>
  <c r="O2327" i="20" s="1"/>
  <c r="O2328" i="20" a="1"/>
  <c r="O2328" i="20" s="1"/>
  <c r="O2329" i="20" a="1"/>
  <c r="O2329" i="20" s="1"/>
  <c r="O2330" i="20" a="1"/>
  <c r="O2330" i="20" s="1"/>
  <c r="O2331" i="20" a="1"/>
  <c r="O2331" i="20" s="1"/>
  <c r="O2332" i="20" a="1"/>
  <c r="O2332" i="20" s="1"/>
  <c r="O2333" i="20" a="1"/>
  <c r="O2333" i="20" s="1"/>
  <c r="O2334" i="20" a="1"/>
  <c r="O2334" i="20"/>
  <c r="O2335" i="20" a="1"/>
  <c r="O2335" i="20" s="1"/>
  <c r="O2336" i="20" a="1"/>
  <c r="O2336" i="20" s="1"/>
  <c r="O2337" i="20" a="1"/>
  <c r="O2337" i="20" s="1"/>
  <c r="O2338" i="20" a="1"/>
  <c r="O2338" i="20" s="1"/>
  <c r="O2339" i="20" a="1"/>
  <c r="O2339" i="20" s="1"/>
  <c r="O2340" i="20" a="1"/>
  <c r="O2340" i="20" s="1"/>
  <c r="O2341" i="20" a="1"/>
  <c r="O2341" i="20"/>
  <c r="O2342" i="20" a="1"/>
  <c r="O2342" i="20" s="1"/>
  <c r="O2343" i="20" a="1"/>
  <c r="O2343" i="20" s="1"/>
  <c r="O2344" i="20" a="1"/>
  <c r="O2344" i="20" s="1"/>
  <c r="O2345" i="20" a="1"/>
  <c r="O2345" i="20" s="1"/>
  <c r="O2346" i="20" a="1"/>
  <c r="O2346" i="20" s="1"/>
  <c r="O2347" i="20" a="1"/>
  <c r="O2347" i="20" s="1"/>
  <c r="O2348" i="20" a="1"/>
  <c r="O2348" i="20" s="1"/>
  <c r="O2349" i="20" a="1"/>
  <c r="O2349" i="20"/>
  <c r="O2350" i="20" a="1"/>
  <c r="O2350" i="20" s="1"/>
  <c r="O2351" i="20" a="1"/>
  <c r="O2351" i="20"/>
  <c r="O2352" i="20" a="1"/>
  <c r="O2352" i="20" s="1"/>
  <c r="O2353" i="20" a="1"/>
  <c r="O2353" i="20" s="1"/>
  <c r="O2354" i="20" a="1"/>
  <c r="O2354" i="20" s="1"/>
  <c r="O2355" i="20" a="1"/>
  <c r="O2355" i="20" s="1"/>
  <c r="O2356" i="20" a="1"/>
  <c r="O2356" i="20" s="1"/>
  <c r="O2357" i="20" a="1"/>
  <c r="O2357" i="20" s="1"/>
  <c r="O2358" i="20" a="1"/>
  <c r="O2358" i="20"/>
  <c r="O2359" i="20" a="1"/>
  <c r="O2359" i="20" s="1"/>
  <c r="O2360" i="20" a="1"/>
  <c r="O2360" i="20" s="1"/>
  <c r="O2361" i="20" a="1"/>
  <c r="O2361" i="20" s="1"/>
  <c r="O2362" i="20" a="1"/>
  <c r="O2362" i="20" s="1"/>
  <c r="O2363" i="20" a="1"/>
  <c r="O2363" i="20" s="1"/>
  <c r="O2364" i="20" a="1"/>
  <c r="O2364" i="20" s="1"/>
  <c r="O2365" i="20" a="1"/>
  <c r="O2365" i="20" s="1"/>
  <c r="O2366" i="20" a="1"/>
  <c r="O2366" i="20"/>
  <c r="O2367" i="20" a="1"/>
  <c r="O2367" i="20" s="1"/>
  <c r="O2368" i="20" a="1"/>
  <c r="O2368" i="20" s="1"/>
  <c r="O2369" i="20" a="1"/>
  <c r="O2369" i="20" s="1"/>
  <c r="O2370" i="20" a="1"/>
  <c r="O2370" i="20" s="1"/>
  <c r="O2371" i="20" a="1"/>
  <c r="O2371" i="20" s="1"/>
  <c r="O2372" i="20" a="1"/>
  <c r="O2372" i="20" s="1"/>
  <c r="O2373" i="20" a="1"/>
  <c r="O2373" i="20" s="1"/>
  <c r="O2374" i="20" a="1"/>
  <c r="O2374" i="20" s="1"/>
  <c r="O2375" i="20" a="1"/>
  <c r="O2375" i="20"/>
  <c r="O2376" i="20" a="1"/>
  <c r="O2376" i="20" s="1"/>
  <c r="O2377" i="20" a="1"/>
  <c r="O2377" i="20" s="1"/>
  <c r="O2378" i="20" a="1"/>
  <c r="O2378" i="20" s="1"/>
  <c r="O2379" i="20" a="1"/>
  <c r="O2379" i="20" s="1"/>
  <c r="O2380" i="20" a="1"/>
  <c r="O2380" i="20" s="1"/>
  <c r="O2381" i="20" a="1"/>
  <c r="O2381" i="20"/>
  <c r="O2382" i="20" a="1"/>
  <c r="O2382" i="20" s="1"/>
  <c r="O2383" i="20" a="1"/>
  <c r="O2383" i="20"/>
  <c r="O2384" i="20" a="1"/>
  <c r="O2384" i="20" s="1"/>
  <c r="O2385" i="20" a="1"/>
  <c r="O2385" i="20" s="1"/>
  <c r="O2386" i="20" a="1"/>
  <c r="O2386" i="20" s="1"/>
  <c r="O2387" i="20" a="1"/>
  <c r="O2387" i="20" s="1"/>
  <c r="O2388" i="20" a="1"/>
  <c r="O2388" i="20" s="1"/>
  <c r="O2389" i="20" a="1"/>
  <c r="O2389" i="20" s="1"/>
  <c r="O2390" i="20" a="1"/>
  <c r="O2390" i="20" s="1"/>
  <c r="O2391" i="20" a="1"/>
  <c r="O2391" i="20" s="1"/>
  <c r="O2392" i="20" a="1"/>
  <c r="O2392" i="20" s="1"/>
  <c r="O2393" i="20" a="1"/>
  <c r="O2393" i="20" s="1"/>
  <c r="O2394" i="20" a="1"/>
  <c r="O2394" i="20" s="1"/>
  <c r="O2395" i="20" a="1"/>
  <c r="O2395" i="20" s="1"/>
  <c r="O2396" i="20" a="1"/>
  <c r="O2396" i="20" s="1"/>
  <c r="O2397" i="20" a="1"/>
  <c r="O2397" i="20" s="1"/>
  <c r="O2398" i="20" a="1"/>
  <c r="O2398" i="20"/>
  <c r="O2399" i="20" a="1"/>
  <c r="O2399" i="20" s="1"/>
  <c r="O2400" i="20" a="1"/>
  <c r="O2400" i="20" s="1"/>
  <c r="O2401" i="20" a="1"/>
  <c r="O2401" i="20" s="1"/>
  <c r="O2402" i="20" a="1"/>
  <c r="O2402" i="20" s="1"/>
  <c r="O2403" i="20" a="1"/>
  <c r="O2403" i="20" s="1"/>
  <c r="O2404" i="20" a="1"/>
  <c r="O2404" i="20" s="1"/>
  <c r="O2405" i="20" a="1"/>
  <c r="O2405" i="20"/>
  <c r="O2406" i="20" a="1"/>
  <c r="O2406" i="20" s="1"/>
  <c r="O2407" i="20" a="1"/>
  <c r="O2407" i="20" s="1"/>
  <c r="O2408" i="20" a="1"/>
  <c r="O2408" i="20" s="1"/>
  <c r="O2409" i="20" a="1"/>
  <c r="O2409" i="20" s="1"/>
  <c r="O2410" i="20" a="1"/>
  <c r="O2410" i="20" s="1"/>
  <c r="O2411" i="20" a="1"/>
  <c r="O2411" i="20" s="1"/>
  <c r="O2412" i="20" a="1"/>
  <c r="O2412" i="20" s="1"/>
  <c r="O2413" i="20" a="1"/>
  <c r="O2413" i="20"/>
  <c r="O2414" i="20" a="1"/>
  <c r="O2414" i="20" s="1"/>
  <c r="O2415" i="20" a="1"/>
  <c r="O2415" i="20"/>
  <c r="O2416" i="20" a="1"/>
  <c r="O2416" i="20" s="1"/>
  <c r="O2417" i="20" a="1"/>
  <c r="O2417" i="20" s="1"/>
  <c r="O2418" i="20" a="1"/>
  <c r="O2418" i="20" s="1"/>
  <c r="O2419" i="20" a="1"/>
  <c r="O2419" i="20" s="1"/>
  <c r="O2420" i="20" a="1"/>
  <c r="O2420" i="20" s="1"/>
  <c r="O2421" i="20" a="1"/>
  <c r="O2421" i="20" s="1"/>
  <c r="O2422" i="20" a="1"/>
  <c r="O2422" i="20"/>
  <c r="O2423" i="20" a="1"/>
  <c r="O2423" i="20" s="1"/>
  <c r="O2424" i="20" a="1"/>
  <c r="O2424" i="20" s="1"/>
  <c r="O2425" i="20" a="1"/>
  <c r="O2425" i="20" s="1"/>
  <c r="O2426" i="20" a="1"/>
  <c r="O2426" i="20" s="1"/>
  <c r="O2427" i="20" a="1"/>
  <c r="O2427" i="20" s="1"/>
  <c r="O2428" i="20" a="1"/>
  <c r="O2428" i="20" s="1"/>
  <c r="O2429" i="20" a="1"/>
  <c r="O2429" i="20" s="1"/>
  <c r="O2430" i="20" a="1"/>
  <c r="O2430" i="20"/>
  <c r="O2431" i="20" a="1"/>
  <c r="O2431" i="20" s="1"/>
  <c r="O2432" i="20" a="1"/>
  <c r="O2432" i="20" s="1"/>
  <c r="O2433" i="20" a="1"/>
  <c r="O2433" i="20" s="1"/>
  <c r="O2434" i="20" a="1"/>
  <c r="O2434" i="20" s="1"/>
  <c r="O2435" i="20" a="1"/>
  <c r="O2435" i="20" s="1"/>
  <c r="O2436" i="20" a="1"/>
  <c r="O2436" i="20" s="1"/>
  <c r="O2437" i="20" a="1"/>
  <c r="O2437" i="20" s="1"/>
  <c r="O2438" i="20" a="1"/>
  <c r="O2438" i="20" s="1"/>
  <c r="O2439" i="20" a="1"/>
  <c r="O2439" i="20"/>
  <c r="O2440" i="20" a="1"/>
  <c r="O2440" i="20" s="1"/>
  <c r="O2441" i="20" a="1"/>
  <c r="O2441" i="20" s="1"/>
  <c r="O2442" i="20" a="1"/>
  <c r="O2442" i="20" s="1"/>
  <c r="O2443" i="20" a="1"/>
  <c r="O2443" i="20" s="1"/>
  <c r="O2444" i="20" a="1"/>
  <c r="O2444" i="20" s="1"/>
  <c r="O2445" i="20" a="1"/>
  <c r="O2445" i="20"/>
  <c r="O2446" i="20" a="1"/>
  <c r="O2446" i="20" s="1"/>
  <c r="O2447" i="20" a="1"/>
  <c r="O2447" i="20"/>
  <c r="O2448" i="20" a="1"/>
  <c r="O2448" i="20" s="1"/>
  <c r="O2449" i="20" a="1"/>
  <c r="O2449" i="20" s="1"/>
  <c r="O2450" i="20" a="1"/>
  <c r="O2450" i="20" s="1"/>
  <c r="O2451" i="20" a="1"/>
  <c r="O2451" i="20" s="1"/>
  <c r="O2452" i="20" a="1"/>
  <c r="O2452" i="20" s="1"/>
  <c r="O2453" i="20" a="1"/>
  <c r="O2453" i="20" s="1"/>
  <c r="O2454" i="20" a="1"/>
  <c r="O2454" i="20" s="1"/>
  <c r="O2455" i="20" a="1"/>
  <c r="O2455" i="20"/>
  <c r="O2456" i="20" a="1"/>
  <c r="O2456" i="20" s="1"/>
  <c r="O2457" i="20" a="1"/>
  <c r="O2457" i="20" s="1"/>
  <c r="O2458" i="20" a="1"/>
  <c r="O2458" i="20" s="1"/>
  <c r="O2459" i="20" a="1"/>
  <c r="O2459" i="20" s="1"/>
  <c r="O2460" i="20" a="1"/>
  <c r="O2460" i="20" s="1"/>
  <c r="O2461" i="20" a="1"/>
  <c r="O2461" i="20" s="1"/>
  <c r="O2462" i="20" a="1"/>
  <c r="O2462" i="20" s="1"/>
  <c r="O2463" i="20" a="1"/>
  <c r="O2463" i="20" s="1"/>
  <c r="O2464" i="20" a="1"/>
  <c r="O2464" i="20" s="1"/>
  <c r="O2465" i="20" a="1"/>
  <c r="O2465" i="20" s="1"/>
  <c r="O2466" i="20" a="1"/>
  <c r="O2466" i="20" s="1"/>
  <c r="O2467" i="20" a="1"/>
  <c r="O2467" i="20" s="1"/>
  <c r="O2468" i="20" a="1"/>
  <c r="O2468" i="20" s="1"/>
  <c r="O2469" i="20" a="1"/>
  <c r="O2469" i="20"/>
  <c r="O2470" i="20" a="1"/>
  <c r="O2470" i="20" s="1"/>
  <c r="O2471" i="20" a="1"/>
  <c r="O2471" i="20" s="1"/>
  <c r="O2472" i="20" a="1"/>
  <c r="O2472" i="20" s="1"/>
  <c r="O2473" i="20" a="1"/>
  <c r="O2473" i="20" s="1"/>
  <c r="O2474" i="20" a="1"/>
  <c r="O2474" i="20" s="1"/>
  <c r="O2475" i="20" a="1"/>
  <c r="O2475" i="20" s="1"/>
  <c r="O2476" i="20" a="1"/>
  <c r="O2476" i="20" s="1"/>
  <c r="O2477" i="20" a="1"/>
  <c r="O2477" i="20"/>
  <c r="O2478" i="20" a="1"/>
  <c r="O2478" i="20" s="1"/>
  <c r="O2479" i="20" a="1"/>
  <c r="O2479" i="20" s="1"/>
  <c r="O2480" i="20" a="1"/>
  <c r="O2480" i="20" s="1"/>
  <c r="O2481" i="20" a="1"/>
  <c r="O2481" i="20" s="1"/>
  <c r="O2482" i="20" a="1"/>
  <c r="O2482" i="20" s="1"/>
  <c r="O2483" i="20" a="1"/>
  <c r="O2483" i="20" s="1"/>
  <c r="O2484" i="20" a="1"/>
  <c r="O2484" i="20" s="1"/>
  <c r="O2485" i="20" a="1"/>
  <c r="O2485" i="20"/>
  <c r="O2486" i="20" a="1"/>
  <c r="O2486" i="20"/>
  <c r="O2487" i="20" a="1"/>
  <c r="O2487" i="20" s="1"/>
  <c r="O2488" i="20" a="1"/>
  <c r="O2488" i="20" s="1"/>
  <c r="O2489" i="20" a="1"/>
  <c r="O2489" i="20" s="1"/>
  <c r="O2490" i="20" a="1"/>
  <c r="O2490" i="20" s="1"/>
  <c r="O2491" i="20" a="1"/>
  <c r="O2491" i="20" s="1"/>
  <c r="O2492" i="20" a="1"/>
  <c r="O2492" i="20" s="1"/>
  <c r="O2493" i="20" a="1"/>
  <c r="O2493" i="20"/>
  <c r="O2494" i="20" a="1"/>
  <c r="O2494" i="20"/>
  <c r="O2495" i="20" a="1"/>
  <c r="O2495" i="20" s="1"/>
  <c r="O2496" i="20" a="1"/>
  <c r="O2496" i="20" s="1"/>
  <c r="O2497" i="20" a="1"/>
  <c r="O2497" i="20" s="1"/>
  <c r="O2498" i="20" a="1"/>
  <c r="O2498" i="20" s="1"/>
  <c r="O2499" i="20" a="1"/>
  <c r="O2499" i="20" s="1"/>
  <c r="O2500" i="20" a="1"/>
  <c r="O2500" i="20" s="1"/>
  <c r="O2501" i="20" a="1"/>
  <c r="O2501" i="20" s="1"/>
  <c r="O2502" i="20" a="1"/>
  <c r="O2502" i="20"/>
  <c r="O2503" i="20" a="1"/>
  <c r="O2503" i="20"/>
  <c r="O2504" i="20" a="1"/>
  <c r="O2504" i="20" s="1"/>
  <c r="O2505" i="20" a="1"/>
  <c r="O2505" i="20" s="1"/>
  <c r="O2506" i="20" a="1"/>
  <c r="O2506" i="20" s="1"/>
  <c r="O2507" i="20" a="1"/>
  <c r="O2507" i="20" s="1"/>
  <c r="O2508" i="20" a="1"/>
  <c r="O2508" i="20" s="1"/>
  <c r="O2509" i="20" a="1"/>
  <c r="O2509" i="20" s="1"/>
  <c r="O2510" i="20" a="1"/>
  <c r="O2510" i="20"/>
  <c r="O2511" i="20" a="1"/>
  <c r="O2511" i="20"/>
  <c r="O2512" i="20" a="1"/>
  <c r="O2512" i="20" s="1"/>
  <c r="O2513" i="20" a="1"/>
  <c r="O2513" i="20" s="1"/>
  <c r="O2514" i="20" a="1"/>
  <c r="O2514" i="20" s="1"/>
  <c r="O2515" i="20" a="1"/>
  <c r="O2515" i="20" s="1"/>
  <c r="O2516" i="20" a="1"/>
  <c r="O2516" i="20" s="1"/>
  <c r="O2517" i="20" a="1"/>
  <c r="O2517" i="20" s="1"/>
  <c r="O2518" i="20" a="1"/>
  <c r="O2518" i="20" s="1"/>
  <c r="O2519" i="20" a="1"/>
  <c r="O2519" i="20"/>
  <c r="O2520" i="20" a="1"/>
  <c r="O2520" i="20" s="1"/>
  <c r="O2521" i="20" a="1"/>
  <c r="O2521" i="20" s="1"/>
  <c r="O2522" i="20" a="1"/>
  <c r="O2522" i="20" s="1"/>
  <c r="O2523" i="20" a="1"/>
  <c r="O2523" i="20" s="1"/>
  <c r="O2524" i="20" a="1"/>
  <c r="O2524" i="20" s="1"/>
  <c r="O2525" i="20" a="1"/>
  <c r="O2525" i="20" s="1"/>
  <c r="O2526" i="20" a="1"/>
  <c r="O2526" i="20" s="1"/>
  <c r="O2527" i="20" a="1"/>
  <c r="O2527" i="20"/>
  <c r="O2528" i="20" a="1"/>
  <c r="O2528" i="20" s="1"/>
  <c r="O2529" i="20" a="1"/>
  <c r="O2529" i="20" s="1"/>
  <c r="O2530" i="20" a="1"/>
  <c r="O2530" i="20" s="1"/>
  <c r="O2531" i="20" a="1"/>
  <c r="O2531" i="20" s="1"/>
  <c r="O2532" i="20" a="1"/>
  <c r="O2532" i="20" s="1"/>
  <c r="O2533" i="20" a="1"/>
  <c r="O2533" i="20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 s="1"/>
  <c r="O2540" i="20" a="1"/>
  <c r="O2540" i="20" s="1"/>
  <c r="O2541" i="20" a="1"/>
  <c r="O2541" i="20"/>
  <c r="O2542" i="20" a="1"/>
  <c r="O2542" i="20"/>
  <c r="O2543" i="20" a="1"/>
  <c r="O2543" i="20" s="1"/>
  <c r="O2544" i="20" a="1"/>
  <c r="O2544" i="20" s="1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/>
  <c r="O2550" i="20" a="1"/>
  <c r="O2550" i="20"/>
  <c r="O2551" i="20" a="1"/>
  <c r="O2551" i="20" s="1"/>
  <c r="O2552" i="20" a="1"/>
  <c r="O2552" i="20" s="1"/>
  <c r="O2553" i="20" a="1"/>
  <c r="O2553" i="20" s="1"/>
  <c r="O2554" i="20" a="1"/>
  <c r="O2554" i="20" s="1"/>
  <c r="O2555" i="20" a="1"/>
  <c r="O2555" i="20" s="1"/>
  <c r="O2556" i="20" a="1"/>
  <c r="O2556" i="20" s="1"/>
  <c r="O2557" i="20" a="1"/>
  <c r="O2557" i="20" s="1"/>
  <c r="O2558" i="20" a="1"/>
  <c r="O2558" i="20" s="1"/>
  <c r="O2559" i="20" a="1"/>
  <c r="O2559" i="20" s="1"/>
  <c r="O2560" i="20" a="1"/>
  <c r="O2560" i="20" s="1"/>
  <c r="O2561" i="20" a="1"/>
  <c r="O2561" i="20" s="1"/>
  <c r="O2562" i="20" a="1"/>
  <c r="O2562" i="20" s="1"/>
  <c r="O2563" i="20" a="1"/>
  <c r="O2563" i="20" s="1"/>
  <c r="O2564" i="20" a="1"/>
  <c r="O2564" i="20" s="1"/>
  <c r="O2565" i="20" a="1"/>
  <c r="O2565" i="20"/>
  <c r="O2566" i="20" a="1"/>
  <c r="O2566" i="20" s="1"/>
  <c r="O2567" i="20" a="1"/>
  <c r="O2567" i="20"/>
  <c r="O2568" i="20" a="1"/>
  <c r="O2568" i="20" s="1"/>
  <c r="O2569" i="20" a="1"/>
  <c r="O2569" i="20" s="1"/>
  <c r="O2570" i="20" a="1"/>
  <c r="O2570" i="20" s="1"/>
  <c r="O2571" i="20" a="1"/>
  <c r="O2571" i="20" s="1"/>
  <c r="O2572" i="20" a="1"/>
  <c r="O2572" i="20" s="1"/>
  <c r="O2573" i="20" a="1"/>
  <c r="O2573" i="20"/>
  <c r="O2574" i="20" a="1"/>
  <c r="O2574" i="20" s="1"/>
  <c r="O2575" i="20" a="1"/>
  <c r="O2575" i="20" s="1"/>
  <c r="O2576" i="20" a="1"/>
  <c r="O2576" i="20" s="1"/>
  <c r="O2577" i="20" a="1"/>
  <c r="O2577" i="20" s="1"/>
  <c r="O2578" i="20" a="1"/>
  <c r="O2578" i="20" s="1"/>
  <c r="O2579" i="20" a="1"/>
  <c r="O2579" i="20" s="1"/>
  <c r="O2580" i="20" a="1"/>
  <c r="O2580" i="20" s="1"/>
  <c r="O2581" i="20" a="1"/>
  <c r="O2581" i="20" s="1"/>
  <c r="O2582" i="20" a="1"/>
  <c r="O2582" i="20"/>
  <c r="O2583" i="20" a="1"/>
  <c r="O2583" i="20"/>
  <c r="O2584" i="20" a="1"/>
  <c r="O2584" i="20" s="1"/>
  <c r="O2585" i="20" a="1"/>
  <c r="O2585" i="20" s="1"/>
  <c r="O2586" i="20" a="1"/>
  <c r="O2586" i="20" s="1"/>
  <c r="O2587" i="20" a="1"/>
  <c r="O2587" i="20" s="1"/>
  <c r="O2588" i="20" a="1"/>
  <c r="O2588" i="20" s="1"/>
  <c r="O2589" i="20" a="1"/>
  <c r="O2589" i="20" s="1"/>
  <c r="O2590" i="20" a="1"/>
  <c r="O2590" i="20"/>
  <c r="O2591" i="20" a="1"/>
  <c r="O2591" i="20" s="1"/>
  <c r="O2592" i="20" a="1"/>
  <c r="O2592" i="20" s="1"/>
  <c r="O2593" i="20" a="1"/>
  <c r="O2593" i="20" s="1"/>
  <c r="O2594" i="20" a="1"/>
  <c r="O2594" i="20" s="1"/>
  <c r="O2595" i="20" a="1"/>
  <c r="O2595" i="20" s="1"/>
  <c r="O2596" i="20" a="1"/>
  <c r="O2596" i="20" s="1"/>
  <c r="O2597" i="20" a="1"/>
  <c r="O2597" i="20"/>
  <c r="O2598" i="20" a="1"/>
  <c r="O2598" i="20" s="1"/>
  <c r="O2599" i="20" a="1"/>
  <c r="O2599" i="20" s="1"/>
  <c r="O2600" i="20" a="1"/>
  <c r="O2600" i="20" s="1"/>
  <c r="O2601" i="20" a="1"/>
  <c r="O2601" i="20" s="1"/>
  <c r="O2602" i="20" a="1"/>
  <c r="O2602" i="20" s="1"/>
  <c r="O2603" i="20" a="1"/>
  <c r="O2603" i="20" s="1"/>
  <c r="O2604" i="20" a="1"/>
  <c r="O2604" i="20" s="1"/>
  <c r="O2605" i="20" a="1"/>
  <c r="O2605" i="20"/>
  <c r="O2606" i="20" a="1"/>
  <c r="O2606" i="20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 s="1"/>
  <c r="O2613" i="20" a="1"/>
  <c r="O2613" i="20"/>
  <c r="O2614" i="20" a="1"/>
  <c r="O2614" i="20" s="1"/>
  <c r="O2615" i="20" a="1"/>
  <c r="O2615" i="20" s="1"/>
  <c r="O2616" i="20" a="1"/>
  <c r="O2616" i="20" s="1"/>
  <c r="O2617" i="20" a="1"/>
  <c r="O2617" i="20" s="1"/>
  <c r="O2618" i="20" a="1"/>
  <c r="O2618" i="20" s="1"/>
  <c r="O2619" i="20" a="1"/>
  <c r="O2619" i="20" s="1"/>
  <c r="O2620" i="20" a="1"/>
  <c r="O2620" i="20" s="1"/>
  <c r="O2621" i="20" a="1"/>
  <c r="O2621" i="20" s="1"/>
  <c r="O2622" i="20" a="1"/>
  <c r="O2622" i="20" s="1"/>
  <c r="O2623" i="20" a="1"/>
  <c r="O2623" i="20"/>
  <c r="O2624" i="20" a="1"/>
  <c r="O2624" i="20" s="1"/>
  <c r="O2625" i="20" a="1"/>
  <c r="O2625" i="20" s="1"/>
  <c r="O2626" i="20" a="1"/>
  <c r="O2626" i="20" s="1"/>
  <c r="O2627" i="20" a="1"/>
  <c r="O2627" i="20" s="1"/>
  <c r="O2628" i="20" a="1"/>
  <c r="O2628" i="20" s="1"/>
  <c r="O2629" i="20" a="1"/>
  <c r="O2629" i="20"/>
  <c r="O2630" i="20" a="1"/>
  <c r="O2630" i="20" s="1"/>
  <c r="O2631" i="20" a="1"/>
  <c r="O2631" i="20"/>
  <c r="O2632" i="20" a="1"/>
  <c r="O2632" i="20" s="1"/>
  <c r="O2633" i="20" a="1"/>
  <c r="O2633" i="20" s="1"/>
  <c r="O2634" i="20" a="1"/>
  <c r="O2634" i="20" s="1"/>
  <c r="O2635" i="20" a="1"/>
  <c r="O2635" i="20" s="1"/>
  <c r="O2636" i="20" a="1"/>
  <c r="O2636" i="20" s="1"/>
  <c r="O2637" i="20" a="1"/>
  <c r="O2637" i="20" s="1"/>
  <c r="O2638" i="20" a="1"/>
  <c r="O2638" i="20"/>
  <c r="O2639" i="20" a="1"/>
  <c r="O2639" i="20" s="1"/>
  <c r="O2640" i="20" a="1"/>
  <c r="O2640" i="20" s="1"/>
  <c r="O2641" i="20" a="1"/>
  <c r="O2641" i="20" s="1"/>
  <c r="O2642" i="20" a="1"/>
  <c r="O2642" i="20" s="1"/>
  <c r="O2643" i="20" a="1"/>
  <c r="O2643" i="20" s="1"/>
  <c r="O2644" i="20" a="1"/>
  <c r="O2644" i="20" s="1"/>
  <c r="O2645" i="20" a="1"/>
  <c r="O2645" i="20"/>
  <c r="O2646" i="20" a="1"/>
  <c r="O2646" i="20"/>
  <c r="O2647" i="20" a="1"/>
  <c r="O2647" i="20" s="1"/>
  <c r="O2648" i="20" a="1"/>
  <c r="O2648" i="20" s="1"/>
  <c r="O2649" i="20" a="1"/>
  <c r="O2649" i="20" s="1"/>
  <c r="O2650" i="20" a="1"/>
  <c r="O2650" i="20" s="1"/>
  <c r="O2651" i="20" a="1"/>
  <c r="O26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/>
  <c r="P12" i="20" a="1"/>
  <c r="P12" i="20" s="1"/>
  <c r="P13" i="20" a="1"/>
  <c r="P13" i="20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/>
  <c r="P37" i="20" a="1"/>
  <c r="P37" i="20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/>
  <c r="P52" i="20" a="1"/>
  <c r="P52" i="20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/>
  <c r="P76" i="20" a="1"/>
  <c r="P76" i="20" s="1"/>
  <c r="P77" i="20" a="1"/>
  <c r="P77" i="20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/>
  <c r="P92" i="20" a="1"/>
  <c r="P92" i="20"/>
  <c r="P93" i="20" a="1"/>
  <c r="P93" i="20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/>
  <c r="P108" i="20" a="1"/>
  <c r="P108" i="20" s="1"/>
  <c r="P109" i="20" a="1"/>
  <c r="P109" i="20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/>
  <c r="P116" i="20" a="1"/>
  <c r="P116" i="20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/>
  <c r="P124" i="20" a="1"/>
  <c r="P124" i="20" s="1"/>
  <c r="P125" i="20" a="1"/>
  <c r="P125" i="20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/>
  <c r="P133" i="20" a="1"/>
  <c r="P133" i="20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/>
  <c r="P148" i="20" a="1"/>
  <c r="P148" i="20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/>
  <c r="P156" i="20" a="1"/>
  <c r="P156" i="20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/>
  <c r="P172" i="20" a="1"/>
  <c r="P172" i="20" s="1"/>
  <c r="P173" i="20" a="1"/>
  <c r="P173" i="20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/>
  <c r="P189" i="20" a="1"/>
  <c r="P189" i="20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/>
  <c r="P197" i="20" a="1"/>
  <c r="P197" i="20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/>
  <c r="P212" i="20" a="1"/>
  <c r="P212" i="20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/>
  <c r="P220" i="20" a="1"/>
  <c r="P220" i="20" s="1"/>
  <c r="P221" i="20" a="1"/>
  <c r="P221" i="20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/>
  <c r="P228" i="20" a="1"/>
  <c r="P228" i="20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/>
  <c r="P236" i="20" a="1"/>
  <c r="P236" i="20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/>
  <c r="P252" i="20" a="1"/>
  <c r="P252" i="20"/>
  <c r="P253" i="20" a="1"/>
  <c r="P253" i="20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/>
  <c r="P269" i="20" a="1"/>
  <c r="P269" i="20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/>
  <c r="P284" i="20" a="1"/>
  <c r="P284" i="20" s="1"/>
  <c r="P285" i="20" a="1"/>
  <c r="P285" i="20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/>
  <c r="P300" i="20" a="1"/>
  <c r="P300" i="20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/>
  <c r="P316" i="20" a="1"/>
  <c r="P316" i="20"/>
  <c r="P317" i="20" a="1"/>
  <c r="P317" i="20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/>
  <c r="P333" i="20" a="1"/>
  <c r="P333" i="20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/>
  <c r="P348" i="20" a="1"/>
  <c r="P348" i="20" s="1"/>
  <c r="P349" i="20" a="1"/>
  <c r="P349" i="20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 s="1"/>
  <c r="P362" i="20" a="1"/>
  <c r="P362" i="20" s="1"/>
  <c r="P363" i="20" a="1"/>
  <c r="P363" i="20"/>
  <c r="P364" i="20" a="1"/>
  <c r="P364" i="20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/>
  <c r="P380" i="20" a="1"/>
  <c r="P380" i="20"/>
  <c r="P381" i="20" a="1"/>
  <c r="P381" i="20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/>
  <c r="P390" i="20" a="1"/>
  <c r="P390" i="20" s="1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/>
  <c r="P397" i="20" a="1"/>
  <c r="P397" i="20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 s="1"/>
  <c r="P409" i="20" a="1"/>
  <c r="P409" i="20" s="1"/>
  <c r="P410" i="20" a="1"/>
  <c r="P410" i="20" s="1"/>
  <c r="P411" i="20" a="1"/>
  <c r="P411" i="20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 s="1"/>
  <c r="P417" i="20" a="1"/>
  <c r="P417" i="20" s="1"/>
  <c r="P418" i="20" a="1"/>
  <c r="P418" i="20" s="1"/>
  <c r="P419" i="20" a="1"/>
  <c r="P419" i="20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 s="1"/>
  <c r="P425" i="20" a="1"/>
  <c r="P425" i="20" s="1"/>
  <c r="P426" i="20" a="1"/>
  <c r="P426" i="20" s="1"/>
  <c r="P427" i="20" a="1"/>
  <c r="P427" i="20"/>
  <c r="P428" i="20" a="1"/>
  <c r="P428" i="20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/>
  <c r="P437" i="20" a="1"/>
  <c r="P437" i="20" s="1"/>
  <c r="P438" i="20" a="1"/>
  <c r="P438" i="20" s="1"/>
  <c r="P439" i="20" a="1"/>
  <c r="P439" i="20" s="1"/>
  <c r="P440" i="20" a="1"/>
  <c r="P440" i="20" s="1"/>
  <c r="P441" i="20" a="1"/>
  <c r="P441" i="20" s="1"/>
  <c r="P442" i="20" a="1"/>
  <c r="P442" i="20" s="1"/>
  <c r="P443" i="20" a="1"/>
  <c r="P443" i="20"/>
  <c r="P444" i="20" a="1"/>
  <c r="P444" i="20"/>
  <c r="P445" i="20" a="1"/>
  <c r="P445" i="20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 s="1"/>
  <c r="P451" i="20" a="1"/>
  <c r="P451" i="20" s="1"/>
  <c r="P452" i="20" a="1"/>
  <c r="P452" i="20" s="1"/>
  <c r="P453" i="20" a="1"/>
  <c r="P453" i="20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/>
  <c r="P461" i="20" a="1"/>
  <c r="P461" i="20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 s="1"/>
  <c r="P473" i="20" a="1"/>
  <c r="P473" i="20" s="1"/>
  <c r="P474" i="20" a="1"/>
  <c r="P474" i="20" s="1"/>
  <c r="P475" i="20" a="1"/>
  <c r="P475" i="20"/>
  <c r="P476" i="20" a="1"/>
  <c r="P476" i="20" s="1"/>
  <c r="P477" i="20" a="1"/>
  <c r="P477" i="20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 s="1"/>
  <c r="P489" i="20" a="1"/>
  <c r="P489" i="20" s="1"/>
  <c r="P490" i="20" a="1"/>
  <c r="P490" i="20" s="1"/>
  <c r="P491" i="20" a="1"/>
  <c r="P491" i="20"/>
  <c r="P492" i="20" a="1"/>
  <c r="P492" i="20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/>
  <c r="P501" i="20" a="1"/>
  <c r="P501" i="20" s="1"/>
  <c r="P502" i="20" a="1"/>
  <c r="P502" i="20" s="1"/>
  <c r="P503" i="20" a="1"/>
  <c r="P503" i="20" s="1"/>
  <c r="P504" i="20" a="1"/>
  <c r="P504" i="20" s="1"/>
  <c r="P505" i="20" a="1"/>
  <c r="P505" i="20" s="1"/>
  <c r="P506" i="20" a="1"/>
  <c r="P506" i="20" s="1"/>
  <c r="P507" i="20" a="1"/>
  <c r="P507" i="20"/>
  <c r="P508" i="20" a="1"/>
  <c r="P508" i="20"/>
  <c r="P509" i="20" a="1"/>
  <c r="P509" i="20"/>
  <c r="P510" i="20" a="1"/>
  <c r="P510" i="20" s="1"/>
  <c r="P511" i="20" a="1"/>
  <c r="P511" i="20" s="1"/>
  <c r="P512" i="20" a="1"/>
  <c r="P512" i="20" s="1"/>
  <c r="P513" i="20" a="1"/>
  <c r="P513" i="20" s="1"/>
  <c r="P514" i="20" a="1"/>
  <c r="P514" i="20" s="1"/>
  <c r="P515" i="20" a="1"/>
  <c r="P515" i="20" s="1"/>
  <c r="P516" i="20" a="1"/>
  <c r="P516" i="20" s="1"/>
  <c r="P517" i="20" a="1"/>
  <c r="P517" i="20"/>
  <c r="P518" i="20" a="1"/>
  <c r="P518" i="20" s="1"/>
  <c r="P519" i="20" a="1"/>
  <c r="P519" i="20" s="1"/>
  <c r="P520" i="20" a="1"/>
  <c r="P520" i="20" s="1"/>
  <c r="P521" i="20" a="1"/>
  <c r="P521" i="20" s="1"/>
  <c r="P522" i="20" a="1"/>
  <c r="P522" i="20" s="1"/>
  <c r="P523" i="20" a="1"/>
  <c r="P523" i="20" s="1"/>
  <c r="P524" i="20" a="1"/>
  <c r="P524" i="20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/>
  <c r="P540" i="20" a="1"/>
  <c r="P540" i="20" s="1"/>
  <c r="P541" i="20" a="1"/>
  <c r="P541" i="20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 s="1"/>
  <c r="P547" i="20" a="1"/>
  <c r="P547" i="20"/>
  <c r="P548" i="20" a="1"/>
  <c r="P548" i="20" s="1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/>
  <c r="P556" i="20" a="1"/>
  <c r="P556" i="20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 s="1"/>
  <c r="P570" i="20" a="1"/>
  <c r="P570" i="20" s="1"/>
  <c r="P571" i="20" a="1"/>
  <c r="P571" i="20"/>
  <c r="P572" i="20" a="1"/>
  <c r="P572" i="20"/>
  <c r="P573" i="20" a="1"/>
  <c r="P573" i="20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/>
  <c r="P589" i="20" a="1"/>
  <c r="P589" i="20" s="1"/>
  <c r="P590" i="20" a="1"/>
  <c r="P590" i="20" s="1"/>
  <c r="P591" i="20" a="1"/>
  <c r="P591" i="20" s="1"/>
  <c r="P592" i="20" a="1"/>
  <c r="P592" i="20" s="1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 s="1"/>
  <c r="P602" i="20" a="1"/>
  <c r="P602" i="20" s="1"/>
  <c r="P603" i="20" a="1"/>
  <c r="P603" i="20"/>
  <c r="P604" i="20" a="1"/>
  <c r="P604" i="20" s="1"/>
  <c r="P605" i="20" a="1"/>
  <c r="P605" i="20" s="1"/>
  <c r="P606" i="20" a="1"/>
  <c r="P606" i="20" s="1"/>
  <c r="P607" i="20" a="1"/>
  <c r="P607" i="20" s="1"/>
  <c r="P608" i="20" a="1"/>
  <c r="P608" i="20" s="1"/>
  <c r="P609" i="20" a="1"/>
  <c r="P609" i="20" s="1"/>
  <c r="P610" i="20" a="1"/>
  <c r="P610" i="20" s="1"/>
  <c r="P611" i="20" a="1"/>
  <c r="P611" i="20"/>
  <c r="P612" i="20" a="1"/>
  <c r="P612" i="20" s="1"/>
  <c r="P613" i="20" a="1"/>
  <c r="P613" i="20" s="1"/>
  <c r="P614" i="20" a="1"/>
  <c r="P614" i="20" s="1"/>
  <c r="P615" i="20" a="1"/>
  <c r="P615" i="20" s="1"/>
  <c r="P616" i="20" a="1"/>
  <c r="P616" i="20" s="1"/>
  <c r="P617" i="20" a="1"/>
  <c r="P617" i="20" s="1"/>
  <c r="P618" i="20" a="1"/>
  <c r="P618" i="20" s="1"/>
  <c r="P619" i="20" a="1"/>
  <c r="P619" i="20" s="1"/>
  <c r="P620" i="20" a="1"/>
  <c r="P620" i="20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 s="1"/>
  <c r="P626" i="20" a="1"/>
  <c r="P626" i="20" s="1"/>
  <c r="P627" i="20" a="1"/>
  <c r="P627" i="20" s="1"/>
  <c r="P628" i="20" a="1"/>
  <c r="P628" i="20"/>
  <c r="P629" i="20" a="1"/>
  <c r="P629" i="20" s="1"/>
  <c r="P630" i="20" a="1"/>
  <c r="P630" i="20" s="1"/>
  <c r="P631" i="20" a="1"/>
  <c r="P631" i="20" s="1"/>
  <c r="P632" i="20" a="1"/>
  <c r="P632" i="20" s="1"/>
  <c r="P633" i="20" a="1"/>
  <c r="P633" i="20" s="1"/>
  <c r="P634" i="20" a="1"/>
  <c r="P634" i="20" s="1"/>
  <c r="P635" i="20" a="1"/>
  <c r="P635" i="20"/>
  <c r="P636" i="20" a="1"/>
  <c r="P636" i="20" s="1"/>
  <c r="P637" i="20" a="1"/>
  <c r="P637" i="20"/>
  <c r="P638" i="20" a="1"/>
  <c r="P638" i="20" s="1"/>
  <c r="P639" i="20" a="1"/>
  <c r="P639" i="20" s="1"/>
  <c r="P640" i="20" a="1"/>
  <c r="P640" i="20" s="1"/>
  <c r="P641" i="20" a="1"/>
  <c r="P641" i="20" s="1"/>
  <c r="P642" i="20" a="1"/>
  <c r="P642" i="20" s="1"/>
  <c r="P643" i="20" a="1"/>
  <c r="P643" i="20" s="1"/>
  <c r="P644" i="20" a="1"/>
  <c r="P644" i="20" s="1"/>
  <c r="P645" i="20" a="1"/>
  <c r="P645" i="20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/>
  <c r="P653" i="20" a="1"/>
  <c r="P653" i="20" s="1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 s="1"/>
  <c r="P659" i="20" a="1"/>
  <c r="P659" i="20"/>
  <c r="P660" i="20" a="1"/>
  <c r="P660" i="20" s="1"/>
  <c r="P661" i="20" a="1"/>
  <c r="P661" i="20" s="1"/>
  <c r="P662" i="20" a="1"/>
  <c r="P662" i="20" s="1"/>
  <c r="P663" i="20" a="1"/>
  <c r="P663" i="20" s="1"/>
  <c r="P664" i="20" a="1"/>
  <c r="P664" i="20" s="1"/>
  <c r="P665" i="20" a="1"/>
  <c r="P665" i="20" s="1"/>
  <c r="P666" i="20" a="1"/>
  <c r="P666" i="20" s="1"/>
  <c r="P667" i="20" a="1"/>
  <c r="P667" i="20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/>
  <c r="P676" i="20" a="1"/>
  <c r="P676" i="20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 s="1"/>
  <c r="P690" i="20" a="1"/>
  <c r="P690" i="20" s="1"/>
  <c r="P691" i="20" a="1"/>
  <c r="P691" i="20" s="1"/>
  <c r="P692" i="20" a="1"/>
  <c r="P692" i="20"/>
  <c r="P693" i="20" a="1"/>
  <c r="P693" i="20"/>
  <c r="P694" i="20" a="1"/>
  <c r="P694" i="20" s="1"/>
  <c r="P695" i="20" a="1"/>
  <c r="P695" i="20" s="1"/>
  <c r="P696" i="20" a="1"/>
  <c r="P696" i="20" s="1"/>
  <c r="P697" i="20" a="1"/>
  <c r="P697" i="20" s="1"/>
  <c r="P698" i="20" a="1"/>
  <c r="P698" i="20" s="1"/>
  <c r="P699" i="20" a="1"/>
  <c r="P699" i="20"/>
  <c r="P700" i="20" a="1"/>
  <c r="P700" i="20" s="1"/>
  <c r="P701" i="20" a="1"/>
  <c r="P701" i="20"/>
  <c r="P702" i="20" a="1"/>
  <c r="P702" i="20" s="1"/>
  <c r="P703" i="20" a="1"/>
  <c r="P703" i="20" s="1"/>
  <c r="P704" i="20" a="1"/>
  <c r="P704" i="20" s="1"/>
  <c r="P705" i="20" a="1"/>
  <c r="P705" i="20" s="1"/>
  <c r="P706" i="20" a="1"/>
  <c r="P706" i="20" s="1"/>
  <c r="P707" i="20" a="1"/>
  <c r="P707" i="20" s="1"/>
  <c r="P708" i="20" a="1"/>
  <c r="P708" i="20"/>
  <c r="P709" i="20" a="1"/>
  <c r="P709" i="20"/>
  <c r="P710" i="20" a="1"/>
  <c r="P710" i="20" s="1"/>
  <c r="P711" i="20" a="1"/>
  <c r="P711" i="20" s="1"/>
  <c r="P712" i="20" a="1"/>
  <c r="P712" i="20" s="1"/>
  <c r="P713" i="20" a="1"/>
  <c r="P713" i="20" s="1"/>
  <c r="P714" i="20" a="1"/>
  <c r="P714" i="20" s="1"/>
  <c r="P715" i="20" a="1"/>
  <c r="P715" i="20" s="1"/>
  <c r="P716" i="20" a="1"/>
  <c r="P716" i="20"/>
  <c r="P717" i="20" a="1"/>
  <c r="P717" i="20" s="1"/>
  <c r="P718" i="20" a="1"/>
  <c r="P718" i="20" s="1"/>
  <c r="P719" i="20" a="1"/>
  <c r="P719" i="20" s="1"/>
  <c r="P720" i="20" a="1"/>
  <c r="P720" i="20" s="1"/>
  <c r="P721" i="20" a="1"/>
  <c r="P721" i="20" s="1"/>
  <c r="P722" i="20" a="1"/>
  <c r="P722" i="20" s="1"/>
  <c r="P723" i="20" a="1"/>
  <c r="P723" i="20"/>
  <c r="P724" i="20" a="1"/>
  <c r="P724" i="20" s="1"/>
  <c r="P725" i="20" a="1"/>
  <c r="P725" i="20" s="1"/>
  <c r="P726" i="20" a="1"/>
  <c r="P726" i="20" s="1"/>
  <c r="P727" i="20" a="1"/>
  <c r="P727" i="20" s="1"/>
  <c r="P728" i="20" a="1"/>
  <c r="P728" i="20" s="1"/>
  <c r="P729" i="20" a="1"/>
  <c r="P729" i="20" s="1"/>
  <c r="P730" i="20" a="1"/>
  <c r="P730" i="20" s="1"/>
  <c r="P731" i="20" a="1"/>
  <c r="P731" i="20"/>
  <c r="P732" i="20" a="1"/>
  <c r="P732" i="20" s="1"/>
  <c r="P733" i="20" a="1"/>
  <c r="P733" i="20" s="1"/>
  <c r="P734" i="20" a="1"/>
  <c r="P734" i="20" s="1"/>
  <c r="P735" i="20" a="1"/>
  <c r="P735" i="20" s="1"/>
  <c r="P736" i="20" a="1"/>
  <c r="P736" i="20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/>
  <c r="P742" i="20" a="1"/>
  <c r="P742" i="20" s="1"/>
  <c r="P743" i="20" a="1"/>
  <c r="P743" i="20" s="1"/>
  <c r="P744" i="20" a="1"/>
  <c r="P744" i="20" s="1"/>
  <c r="P745" i="20" a="1"/>
  <c r="P745" i="20" s="1"/>
  <c r="P746" i="20" a="1"/>
  <c r="P746" i="20" s="1"/>
  <c r="P747" i="20" a="1"/>
  <c r="P747" i="20" s="1"/>
  <c r="P748" i="20" a="1"/>
  <c r="P748" i="20"/>
  <c r="P749" i="20" a="1"/>
  <c r="P749" i="20"/>
  <c r="P750" i="20" a="1"/>
  <c r="P750" i="20" s="1"/>
  <c r="P751" i="20" a="1"/>
  <c r="P751" i="20" s="1"/>
  <c r="P752" i="20" a="1"/>
  <c r="P752" i="20" s="1"/>
  <c r="P753" i="20" a="1"/>
  <c r="P753" i="20" s="1"/>
  <c r="P754" i="20" a="1"/>
  <c r="P754" i="20" s="1"/>
  <c r="P755" i="20" a="1"/>
  <c r="P755" i="20" s="1"/>
  <c r="P756" i="20" a="1"/>
  <c r="P756" i="20"/>
  <c r="P757" i="20" a="1"/>
  <c r="P757" i="20"/>
  <c r="P758" i="20" a="1"/>
  <c r="P758" i="20" s="1"/>
  <c r="P759" i="20" a="1"/>
  <c r="P759" i="20"/>
  <c r="P760" i="20" a="1"/>
  <c r="P760" i="20" s="1"/>
  <c r="P761" i="20" a="1"/>
  <c r="P761" i="20" s="1"/>
  <c r="P762" i="20" a="1"/>
  <c r="P762" i="20" s="1"/>
  <c r="P763" i="20" a="1"/>
  <c r="P763" i="20"/>
  <c r="P764" i="20" a="1"/>
  <c r="P764" i="20" s="1"/>
  <c r="P765" i="20" a="1"/>
  <c r="P765" i="20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 s="1"/>
  <c r="P771" i="20" a="1"/>
  <c r="P771" i="20" s="1"/>
  <c r="P772" i="20" a="1"/>
  <c r="P772" i="20"/>
  <c r="P773" i="20" a="1"/>
  <c r="P773" i="20" s="1"/>
  <c r="P774" i="20" a="1"/>
  <c r="P774" i="20" s="1"/>
  <c r="P775" i="20" a="1"/>
  <c r="P775" i="20" s="1"/>
  <c r="P776" i="20" a="1"/>
  <c r="P776" i="20" s="1"/>
  <c r="P777" i="20" a="1"/>
  <c r="P777" i="20" s="1"/>
  <c r="P778" i="20" a="1"/>
  <c r="P778" i="20" s="1"/>
  <c r="P779" i="20" a="1"/>
  <c r="P779" i="20" s="1"/>
  <c r="P780" i="20" a="1"/>
  <c r="P780" i="20" s="1"/>
  <c r="P781" i="20" a="1"/>
  <c r="P781" i="20"/>
  <c r="P782" i="20" a="1"/>
  <c r="P782" i="20" s="1"/>
  <c r="P783" i="20" a="1"/>
  <c r="P783" i="20" s="1"/>
  <c r="P784" i="20" a="1"/>
  <c r="P784" i="20" s="1"/>
  <c r="P785" i="20" a="1"/>
  <c r="P785" i="20" s="1"/>
  <c r="P786" i="20" a="1"/>
  <c r="P786" i="20" s="1"/>
  <c r="P787" i="20" a="1"/>
  <c r="P787" i="20" s="1"/>
  <c r="P788" i="20" a="1"/>
  <c r="P788" i="20"/>
  <c r="P789" i="20" a="1"/>
  <c r="P789" i="20" s="1"/>
  <c r="P790" i="20" a="1"/>
  <c r="P790" i="20" s="1"/>
  <c r="P791" i="20" a="1"/>
  <c r="P791" i="20"/>
  <c r="P792" i="20" a="1"/>
  <c r="P792" i="20" s="1"/>
  <c r="P793" i="20" a="1"/>
  <c r="P793" i="20" s="1"/>
  <c r="P794" i="20" a="1"/>
  <c r="P794" i="20" s="1"/>
  <c r="P795" i="20" a="1"/>
  <c r="P795" i="20" s="1"/>
  <c r="P796" i="20" a="1"/>
  <c r="P796" i="20"/>
  <c r="P797" i="20" a="1"/>
  <c r="P797" i="20" s="1"/>
  <c r="P798" i="20" a="1"/>
  <c r="P798" i="20" s="1"/>
  <c r="P799" i="20" a="1"/>
  <c r="P799" i="20" s="1"/>
  <c r="P800" i="20" a="1"/>
  <c r="P800" i="20" s="1"/>
  <c r="P801" i="20" a="1"/>
  <c r="P801" i="20" s="1"/>
  <c r="P802" i="20" a="1"/>
  <c r="P802" i="20" s="1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/>
  <c r="P810" i="20" a="1"/>
  <c r="P810" i="20" s="1"/>
  <c r="P811" i="20" a="1"/>
  <c r="P811" i="20" s="1"/>
  <c r="P812" i="20" a="1"/>
  <c r="P812" i="20" s="1"/>
  <c r="P813" i="20" a="1"/>
  <c r="P813" i="20"/>
  <c r="P814" i="20" a="1"/>
  <c r="P814" i="20" s="1"/>
  <c r="P815" i="20" a="1"/>
  <c r="P815" i="20" s="1"/>
  <c r="P816" i="20" a="1"/>
  <c r="P816" i="20" s="1"/>
  <c r="P817" i="20" a="1"/>
  <c r="P817" i="20" s="1"/>
  <c r="P818" i="20" a="1"/>
  <c r="P818" i="20" s="1"/>
  <c r="P819" i="20" a="1"/>
  <c r="P819" i="20" s="1"/>
  <c r="P820" i="20" a="1"/>
  <c r="P820" i="20"/>
  <c r="P821" i="20" a="1"/>
  <c r="P821" i="20" s="1"/>
  <c r="P822" i="20" a="1"/>
  <c r="P822" i="20" s="1"/>
  <c r="P823" i="20" a="1"/>
  <c r="P823" i="20"/>
  <c r="P824" i="20" a="1"/>
  <c r="P824" i="20" s="1"/>
  <c r="P825" i="20" a="1"/>
  <c r="P825" i="20" s="1"/>
  <c r="P826" i="20" a="1"/>
  <c r="P826" i="20" s="1"/>
  <c r="P827" i="20" a="1"/>
  <c r="P827" i="20" s="1"/>
  <c r="P828" i="20" a="1"/>
  <c r="P828" i="20" s="1"/>
  <c r="P829" i="20" a="1"/>
  <c r="P829" i="20" s="1"/>
  <c r="P830" i="20" a="1"/>
  <c r="P830" i="20" s="1"/>
  <c r="P831" i="20" a="1"/>
  <c r="P831" i="20" s="1"/>
  <c r="P832" i="20" a="1"/>
  <c r="P832" i="20" s="1"/>
  <c r="P833" i="20" a="1"/>
  <c r="P833" i="20" s="1"/>
  <c r="P834" i="20" a="1"/>
  <c r="P834" i="20" s="1"/>
  <c r="P835" i="20" a="1"/>
  <c r="P835" i="20" s="1"/>
  <c r="P836" i="20" a="1"/>
  <c r="P836" i="20"/>
  <c r="P837" i="20" a="1"/>
  <c r="P837" i="20" s="1"/>
  <c r="P838" i="20" a="1"/>
  <c r="P838" i="20" s="1"/>
  <c r="P839" i="20" a="1"/>
  <c r="P839" i="20" s="1"/>
  <c r="P840" i="20" a="1"/>
  <c r="P840" i="20" s="1"/>
  <c r="P841" i="20" a="1"/>
  <c r="P841" i="20" s="1"/>
  <c r="P842" i="20" a="1"/>
  <c r="P842" i="20" s="1"/>
  <c r="P843" i="20" a="1"/>
  <c r="P843" i="20" s="1"/>
  <c r="P844" i="20" a="1"/>
  <c r="P844" i="20" s="1"/>
  <c r="P845" i="20" a="1"/>
  <c r="P845" i="20"/>
  <c r="P846" i="20" a="1"/>
  <c r="P846" i="20" s="1"/>
  <c r="P847" i="20" a="1"/>
  <c r="P847" i="20" s="1"/>
  <c r="P848" i="20" a="1"/>
  <c r="P848" i="20" s="1"/>
  <c r="P849" i="20" a="1"/>
  <c r="P849" i="20" s="1"/>
  <c r="P850" i="20" a="1"/>
  <c r="P850" i="20" s="1"/>
  <c r="P851" i="20" a="1"/>
  <c r="P851" i="20" s="1"/>
  <c r="P852" i="20" a="1"/>
  <c r="P852" i="20" s="1"/>
  <c r="P853" i="20" a="1"/>
  <c r="P853" i="20" s="1"/>
  <c r="P854" i="20" a="1"/>
  <c r="P854" i="20" s="1"/>
  <c r="P855" i="20" a="1"/>
  <c r="P855" i="20"/>
  <c r="P856" i="20" a="1"/>
  <c r="P856" i="20" s="1"/>
  <c r="P857" i="20" a="1"/>
  <c r="P857" i="20" s="1"/>
  <c r="P858" i="20" a="1"/>
  <c r="P858" i="20" s="1"/>
  <c r="P859" i="20" a="1"/>
  <c r="P859" i="20" s="1"/>
  <c r="P860" i="20" a="1"/>
  <c r="P860" i="20"/>
  <c r="P861" i="20" a="1"/>
  <c r="P861" i="20" s="1"/>
  <c r="P862" i="20" a="1"/>
  <c r="P862" i="20" s="1"/>
  <c r="P863" i="20" a="1"/>
  <c r="P863" i="20" s="1"/>
  <c r="P864" i="20" a="1"/>
  <c r="P864" i="20" s="1"/>
  <c r="P865" i="20" a="1"/>
  <c r="P865" i="20"/>
  <c r="P866" i="20" a="1"/>
  <c r="P866" i="20" s="1"/>
  <c r="P867" i="20" a="1"/>
  <c r="P867" i="20" s="1"/>
  <c r="P868" i="20" a="1"/>
  <c r="P868" i="20"/>
  <c r="P869" i="20" a="1"/>
  <c r="P869" i="20" s="1"/>
  <c r="P870" i="20" a="1"/>
  <c r="P870" i="20" s="1"/>
  <c r="P871" i="20" a="1"/>
  <c r="P871" i="20"/>
  <c r="P872" i="20" a="1"/>
  <c r="P872" i="20" s="1"/>
  <c r="P873" i="20" a="1"/>
  <c r="P873" i="20" s="1"/>
  <c r="P874" i="20" a="1"/>
  <c r="P874" i="20" s="1"/>
  <c r="P875" i="20" a="1"/>
  <c r="P875" i="20" s="1"/>
  <c r="P876" i="20" a="1"/>
  <c r="P876" i="20" s="1"/>
  <c r="P877" i="20" a="1"/>
  <c r="P877" i="20"/>
  <c r="P878" i="20" a="1"/>
  <c r="P878" i="20" s="1"/>
  <c r="P879" i="20" a="1"/>
  <c r="P879" i="20" s="1"/>
  <c r="P880" i="20" a="1"/>
  <c r="P880" i="20" s="1"/>
  <c r="P881" i="20" a="1"/>
  <c r="P881" i="20" s="1"/>
  <c r="P882" i="20" a="1"/>
  <c r="P882" i="20" s="1"/>
  <c r="P883" i="20" a="1"/>
  <c r="P883" i="20" s="1"/>
  <c r="P884" i="20" a="1"/>
  <c r="P884" i="20" s="1"/>
  <c r="P885" i="20" a="1"/>
  <c r="P885" i="20" s="1"/>
  <c r="P886" i="20" a="1"/>
  <c r="P886" i="20" s="1"/>
  <c r="P887" i="20" a="1"/>
  <c r="P887" i="20"/>
  <c r="P888" i="20" a="1"/>
  <c r="P888" i="20" s="1"/>
  <c r="P889" i="20" a="1"/>
  <c r="P889" i="20"/>
  <c r="P890" i="20" a="1"/>
  <c r="P890" i="20" s="1"/>
  <c r="P891" i="20" a="1"/>
  <c r="P891" i="20"/>
  <c r="P892" i="20" a="1"/>
  <c r="P892" i="20" s="1"/>
  <c r="P893" i="20" a="1"/>
  <c r="P893" i="20" s="1"/>
  <c r="P894" i="20" a="1"/>
  <c r="P894" i="20" s="1"/>
  <c r="P895" i="20" a="1"/>
  <c r="P895" i="20" s="1"/>
  <c r="P896" i="20" a="1"/>
  <c r="P896" i="20" s="1"/>
  <c r="P897" i="20" a="1"/>
  <c r="P897" i="20" s="1"/>
  <c r="P898" i="20" a="1"/>
  <c r="P898" i="20" s="1"/>
  <c r="P899" i="20" a="1"/>
  <c r="P899" i="20"/>
  <c r="P900" i="20" a="1"/>
  <c r="P900" i="20" s="1"/>
  <c r="P901" i="20" a="1"/>
  <c r="P901" i="20"/>
  <c r="P902" i="20" a="1"/>
  <c r="P902" i="20" s="1"/>
  <c r="P903" i="20" a="1"/>
  <c r="P903" i="20" s="1"/>
  <c r="P904" i="20" a="1"/>
  <c r="P904" i="20" s="1"/>
  <c r="P905" i="20" a="1"/>
  <c r="P905" i="20" s="1"/>
  <c r="P906" i="20" a="1"/>
  <c r="P906" i="20" s="1"/>
  <c r="P907" i="20" a="1"/>
  <c r="P907" i="20" s="1"/>
  <c r="P908" i="20" a="1"/>
  <c r="P908" i="20" s="1"/>
  <c r="P909" i="20" a="1"/>
  <c r="P909" i="20" s="1"/>
  <c r="P910" i="20" a="1"/>
  <c r="P910" i="20" s="1"/>
  <c r="P911" i="20" a="1"/>
  <c r="P911" i="20" s="1"/>
  <c r="P912" i="20" a="1"/>
  <c r="P912" i="20" s="1"/>
  <c r="P913" i="20" a="1"/>
  <c r="P913" i="20" s="1"/>
  <c r="P914" i="20" a="1"/>
  <c r="P914" i="20" s="1"/>
  <c r="P915" i="20" a="1"/>
  <c r="P915" i="20"/>
  <c r="P916" i="20" a="1"/>
  <c r="P916" i="20" s="1"/>
  <c r="P917" i="20" a="1"/>
  <c r="P917" i="20" s="1"/>
  <c r="P918" i="20" a="1"/>
  <c r="P918" i="20" s="1"/>
  <c r="P919" i="20" a="1"/>
  <c r="P919" i="20" s="1"/>
  <c r="P920" i="20" a="1"/>
  <c r="P920" i="20" s="1"/>
  <c r="P921" i="20" a="1"/>
  <c r="P921" i="20" s="1"/>
  <c r="P922" i="20" a="1"/>
  <c r="P922" i="20" s="1"/>
  <c r="P923" i="20" a="1"/>
  <c r="P923" i="20" s="1"/>
  <c r="P924" i="20" a="1"/>
  <c r="P924" i="20"/>
  <c r="P925" i="20" a="1"/>
  <c r="P925" i="20" s="1"/>
  <c r="P926" i="20" a="1"/>
  <c r="P926" i="20" s="1"/>
  <c r="P927" i="20" a="1"/>
  <c r="P927" i="20" s="1"/>
  <c r="P928" i="20" a="1"/>
  <c r="P928" i="20" s="1"/>
  <c r="P929" i="20" a="1"/>
  <c r="P929" i="20"/>
  <c r="P930" i="20" a="1"/>
  <c r="P930" i="20" s="1"/>
  <c r="P931" i="20" a="1"/>
  <c r="P931" i="20" s="1"/>
  <c r="P932" i="20" a="1"/>
  <c r="P932" i="20"/>
  <c r="P933" i="20" a="1"/>
  <c r="P933" i="20" s="1"/>
  <c r="P934" i="20" a="1"/>
  <c r="P934" i="20" s="1"/>
  <c r="P935" i="20" a="1"/>
  <c r="P935" i="20"/>
  <c r="P936" i="20" a="1"/>
  <c r="P936" i="20" s="1"/>
  <c r="P937" i="20" a="1"/>
  <c r="P937" i="20" s="1"/>
  <c r="P938" i="20" a="1"/>
  <c r="P938" i="20" s="1"/>
  <c r="P939" i="20" a="1"/>
  <c r="P939" i="20" s="1"/>
  <c r="P940" i="20" a="1"/>
  <c r="P940" i="20" s="1"/>
  <c r="P941" i="20" a="1"/>
  <c r="P941" i="20"/>
  <c r="P942" i="20" a="1"/>
  <c r="P942" i="20" s="1"/>
  <c r="P943" i="20" a="1"/>
  <c r="P943" i="20" s="1"/>
  <c r="P944" i="20" a="1"/>
  <c r="P944" i="20" s="1"/>
  <c r="P945" i="20" a="1"/>
  <c r="P945" i="20" s="1"/>
  <c r="P946" i="20" a="1"/>
  <c r="P946" i="20" s="1"/>
  <c r="P947" i="20" a="1"/>
  <c r="P947" i="20" s="1"/>
  <c r="P948" i="20" a="1"/>
  <c r="P948" i="20" s="1"/>
  <c r="P949" i="20" a="1"/>
  <c r="P949" i="20" s="1"/>
  <c r="P950" i="20" a="1"/>
  <c r="P950" i="20" s="1"/>
  <c r="P951" i="20" a="1"/>
  <c r="P951" i="20"/>
  <c r="P952" i="20" a="1"/>
  <c r="P952" i="20" s="1"/>
  <c r="P953" i="20" a="1"/>
  <c r="P953" i="20"/>
  <c r="P954" i="20" a="1"/>
  <c r="P954" i="20" s="1"/>
  <c r="P955" i="20" a="1"/>
  <c r="P955" i="20"/>
  <c r="P956" i="20" a="1"/>
  <c r="P956" i="20" s="1"/>
  <c r="P957" i="20" a="1"/>
  <c r="P957" i="20" s="1"/>
  <c r="P958" i="20" a="1"/>
  <c r="P958" i="20" s="1"/>
  <c r="P959" i="20" a="1"/>
  <c r="P959" i="20" s="1"/>
  <c r="P960" i="20" a="1"/>
  <c r="P960" i="20" s="1"/>
  <c r="P961" i="20" a="1"/>
  <c r="P961" i="20" s="1"/>
  <c r="P962" i="20" a="1"/>
  <c r="P962" i="20" s="1"/>
  <c r="P963" i="20" a="1"/>
  <c r="P963" i="20"/>
  <c r="P964" i="20" a="1"/>
  <c r="P964" i="20" s="1"/>
  <c r="P965" i="20" a="1"/>
  <c r="P965" i="20"/>
  <c r="P966" i="20" a="1"/>
  <c r="P966" i="20" s="1"/>
  <c r="P967" i="20" a="1"/>
  <c r="P967" i="20" s="1"/>
  <c r="P968" i="20" a="1"/>
  <c r="P968" i="20" s="1"/>
  <c r="P969" i="20" a="1"/>
  <c r="P969" i="20" s="1"/>
  <c r="P970" i="20" a="1"/>
  <c r="P970" i="20" s="1"/>
  <c r="P971" i="20" a="1"/>
  <c r="P971" i="20" s="1"/>
  <c r="P972" i="20" a="1"/>
  <c r="P972" i="20" s="1"/>
  <c r="P973" i="20" a="1"/>
  <c r="P973" i="20" s="1"/>
  <c r="P974" i="20" a="1"/>
  <c r="P974" i="20" s="1"/>
  <c r="P975" i="20" a="1"/>
  <c r="P975" i="20" s="1"/>
  <c r="P976" i="20" a="1"/>
  <c r="P976" i="20" s="1"/>
  <c r="P977" i="20" a="1"/>
  <c r="P977" i="20" s="1"/>
  <c r="P978" i="20" a="1"/>
  <c r="P978" i="20" s="1"/>
  <c r="P979" i="20" a="1"/>
  <c r="P979" i="20"/>
  <c r="P980" i="20" a="1"/>
  <c r="P980" i="20" s="1"/>
  <c r="P981" i="20" a="1"/>
  <c r="P981" i="20" s="1"/>
  <c r="P982" i="20" a="1"/>
  <c r="P982" i="20" s="1"/>
  <c r="P983" i="20" a="1"/>
  <c r="P983" i="20" s="1"/>
  <c r="P984" i="20" a="1"/>
  <c r="P984" i="20" s="1"/>
  <c r="P985" i="20" a="1"/>
  <c r="P985" i="20" s="1"/>
  <c r="P986" i="20" a="1"/>
  <c r="P986" i="20" s="1"/>
  <c r="P987" i="20" a="1"/>
  <c r="P987" i="20" s="1"/>
  <c r="P988" i="20" a="1"/>
  <c r="P988" i="20"/>
  <c r="P989" i="20" a="1"/>
  <c r="P989" i="20" s="1"/>
  <c r="P990" i="20" a="1"/>
  <c r="P990" i="20" s="1"/>
  <c r="P991" i="20" a="1"/>
  <c r="P991" i="20" s="1"/>
  <c r="P992" i="20" a="1"/>
  <c r="P992" i="20" s="1"/>
  <c r="P993" i="20" a="1"/>
  <c r="P993" i="20"/>
  <c r="P994" i="20" a="1"/>
  <c r="P994" i="20" s="1"/>
  <c r="P995" i="20" a="1"/>
  <c r="P995" i="20" s="1"/>
  <c r="P996" i="20" a="1"/>
  <c r="P996" i="20"/>
  <c r="P997" i="20" a="1"/>
  <c r="P997" i="20" s="1"/>
  <c r="P998" i="20" a="1"/>
  <c r="P998" i="20" s="1"/>
  <c r="P999" i="20" a="1"/>
  <c r="P999" i="20"/>
  <c r="P1000" i="20" a="1"/>
  <c r="P1000" i="20" s="1"/>
  <c r="P1001" i="20" a="1"/>
  <c r="P1001" i="20" s="1"/>
  <c r="P1002" i="20" a="1"/>
  <c r="P1002" i="20" s="1"/>
  <c r="P1003" i="20" a="1"/>
  <c r="P1003" i="20" s="1"/>
  <c r="P1004" i="20" a="1"/>
  <c r="P1004" i="20" s="1"/>
  <c r="P1005" i="20" a="1"/>
  <c r="P1005" i="20"/>
  <c r="P1006" i="20" a="1"/>
  <c r="P1006" i="20" s="1"/>
  <c r="P1007" i="20" a="1"/>
  <c r="P1007" i="20" s="1"/>
  <c r="P1008" i="20" a="1"/>
  <c r="P1008" i="20" s="1"/>
  <c r="P1009" i="20" a="1"/>
  <c r="P1009" i="20" s="1"/>
  <c r="P1010" i="20" a="1"/>
  <c r="P1010" i="20" s="1"/>
  <c r="P1011" i="20" a="1"/>
  <c r="P1011" i="20" s="1"/>
  <c r="P1012" i="20" a="1"/>
  <c r="P1012" i="20" s="1"/>
  <c r="P1013" i="20" a="1"/>
  <c r="P1013" i="20" s="1"/>
  <c r="P1014" i="20" a="1"/>
  <c r="P1014" i="20" s="1"/>
  <c r="P1015" i="20" a="1"/>
  <c r="P1015" i="20"/>
  <c r="P1016" i="20" a="1"/>
  <c r="P1016" i="20" s="1"/>
  <c r="P1017" i="20" a="1"/>
  <c r="P1017" i="20"/>
  <c r="P1018" i="20" a="1"/>
  <c r="P1018" i="20" s="1"/>
  <c r="P1019" i="20" a="1"/>
  <c r="P1019" i="20" s="1"/>
  <c r="P1020" i="20" a="1"/>
  <c r="P1020" i="20" s="1"/>
  <c r="P1021" i="20" a="1"/>
  <c r="P1021" i="20" s="1"/>
  <c r="P1022" i="20" a="1"/>
  <c r="P1022" i="20" s="1"/>
  <c r="P1023" i="20" a="1"/>
  <c r="P1023" i="20" s="1"/>
  <c r="P1024" i="20" a="1"/>
  <c r="P1024" i="20"/>
  <c r="P1025" i="20" a="1"/>
  <c r="P1025" i="20"/>
  <c r="P1026" i="20" a="1"/>
  <c r="P1026" i="20" s="1"/>
  <c r="P1027" i="20" a="1"/>
  <c r="P1027" i="20" s="1"/>
  <c r="P1028" i="20" a="1"/>
  <c r="P1028" i="20" s="1"/>
  <c r="P1029" i="20" a="1"/>
  <c r="P1029" i="20" s="1"/>
  <c r="P1030" i="20" a="1"/>
  <c r="P1030" i="20" s="1"/>
  <c r="P1031" i="20" a="1"/>
  <c r="P1031" i="20" s="1"/>
  <c r="P1032" i="20" a="1"/>
  <c r="P1032" i="20"/>
  <c r="P1033" i="20" a="1"/>
  <c r="P1033" i="20" s="1"/>
  <c r="P1034" i="20" a="1"/>
  <c r="P1034" i="20" s="1"/>
  <c r="P1035" i="20" a="1"/>
  <c r="P1035" i="20" s="1"/>
  <c r="P1036" i="20" a="1"/>
  <c r="P1036" i="20" s="1"/>
  <c r="P1037" i="20" a="1"/>
  <c r="P1037" i="20" s="1"/>
  <c r="P1038" i="20" a="1"/>
  <c r="P1038" i="20" s="1"/>
  <c r="P1039" i="20" a="1"/>
  <c r="P1039" i="20" s="1"/>
  <c r="P1040" i="20" a="1"/>
  <c r="P1040" i="20" s="1"/>
  <c r="P1041" i="20" a="1"/>
  <c r="P1041" i="20"/>
  <c r="P1042" i="20" a="1"/>
  <c r="P1042" i="20" s="1"/>
  <c r="P1043" i="20" a="1"/>
  <c r="P1043" i="20" s="1"/>
  <c r="P1044" i="20" a="1"/>
  <c r="P1044" i="20" s="1"/>
  <c r="P1045" i="20" a="1"/>
  <c r="P1045" i="20" s="1"/>
  <c r="P1046" i="20" a="1"/>
  <c r="P1046" i="20" s="1"/>
  <c r="P1047" i="20" a="1"/>
  <c r="P1047" i="20"/>
  <c r="P1048" i="20" a="1"/>
  <c r="P1048" i="20" s="1"/>
  <c r="P1049" i="20" a="1"/>
  <c r="P1049" i="20"/>
  <c r="P1050" i="20" a="1"/>
  <c r="P1050" i="20" s="1"/>
  <c r="P1051" i="20" a="1"/>
  <c r="P1051" i="20" s="1"/>
  <c r="P1052" i="20" a="1"/>
  <c r="P1052" i="20" s="1"/>
  <c r="P1053" i="20" a="1"/>
  <c r="P1053" i="20" s="1"/>
  <c r="P1054" i="20" a="1"/>
  <c r="P1054" i="20" s="1"/>
  <c r="P1055" i="20" a="1"/>
  <c r="P1055" i="20"/>
  <c r="P1056" i="20" a="1"/>
  <c r="P1056" i="20" s="1"/>
  <c r="P1057" i="20" a="1"/>
  <c r="P1057" i="20" s="1"/>
  <c r="P1058" i="20" a="1"/>
  <c r="P1058" i="20" s="1"/>
  <c r="P1059" i="20" a="1"/>
  <c r="P1059" i="20" s="1"/>
  <c r="P1060" i="20" a="1"/>
  <c r="P1060" i="20" s="1"/>
  <c r="P1061" i="20" a="1"/>
  <c r="P1061" i="20" s="1"/>
  <c r="P1062" i="20" a="1"/>
  <c r="P1062" i="20" s="1"/>
  <c r="P1063" i="20" a="1"/>
  <c r="P1063" i="20" s="1"/>
  <c r="P1064" i="20" a="1"/>
  <c r="P1064" i="20"/>
  <c r="P1065" i="20" a="1"/>
  <c r="P1065" i="20" s="1"/>
  <c r="P1066" i="20" a="1"/>
  <c r="P1066" i="20" s="1"/>
  <c r="P1067" i="20" a="1"/>
  <c r="P1067" i="20" s="1"/>
  <c r="P1068" i="20" a="1"/>
  <c r="P1068" i="20" s="1"/>
  <c r="P1069" i="20" a="1"/>
  <c r="P1069" i="20" s="1"/>
  <c r="P1070" i="20" a="1"/>
  <c r="P1070" i="20" s="1"/>
  <c r="P1071" i="20" a="1"/>
  <c r="P1071" i="20"/>
  <c r="P1072" i="20" a="1"/>
  <c r="P1072" i="20"/>
  <c r="P1073" i="20" a="1"/>
  <c r="P1073" i="20" s="1"/>
  <c r="P1074" i="20" a="1"/>
  <c r="P1074" i="20" s="1"/>
  <c r="P1075" i="20" a="1"/>
  <c r="P1075" i="20" s="1"/>
  <c r="P1076" i="20" a="1"/>
  <c r="P1076" i="20" s="1"/>
  <c r="P1077" i="20" a="1"/>
  <c r="P1077" i="20" s="1"/>
  <c r="P1078" i="20" a="1"/>
  <c r="P1078" i="20" s="1"/>
  <c r="P1079" i="20" a="1"/>
  <c r="P1079" i="20"/>
  <c r="P1080" i="20" a="1"/>
  <c r="P1080" i="20" s="1"/>
  <c r="P1081" i="20" a="1"/>
  <c r="P1081" i="20"/>
  <c r="P1082" i="20" a="1"/>
  <c r="P1082" i="20" s="1"/>
  <c r="P1083" i="20" a="1"/>
  <c r="P1083" i="20" s="1"/>
  <c r="P1084" i="20" a="1"/>
  <c r="P1084" i="20" s="1"/>
  <c r="P1085" i="20" a="1"/>
  <c r="P1085" i="20" s="1"/>
  <c r="P1086" i="20" a="1"/>
  <c r="P1086" i="20" s="1"/>
  <c r="P1087" i="20" a="1"/>
  <c r="P1087" i="20" s="1"/>
  <c r="P1088" i="20" a="1"/>
  <c r="P1088" i="20"/>
  <c r="P1089" i="20" a="1"/>
  <c r="P1089" i="20"/>
  <c r="P1090" i="20" a="1"/>
  <c r="P1090" i="20" s="1"/>
  <c r="P1091" i="20" a="1"/>
  <c r="P1091" i="20" s="1"/>
  <c r="P1092" i="20" a="1"/>
  <c r="P1092" i="20" s="1"/>
  <c r="P1093" i="20" a="1"/>
  <c r="P1093" i="20" s="1"/>
  <c r="P1094" i="20" a="1"/>
  <c r="P1094" i="20" s="1"/>
  <c r="P1095" i="20" a="1"/>
  <c r="P1095" i="20" s="1"/>
  <c r="P1096" i="20" a="1"/>
  <c r="P1096" i="20"/>
  <c r="P1097" i="20" a="1"/>
  <c r="P1097" i="20" s="1"/>
  <c r="P1098" i="20" a="1"/>
  <c r="P1098" i="20" s="1"/>
  <c r="P1099" i="20" a="1"/>
  <c r="P1099" i="20" s="1"/>
  <c r="P1100" i="20" a="1"/>
  <c r="P1100" i="20" s="1"/>
  <c r="P1101" i="20" a="1"/>
  <c r="P1101" i="20" s="1"/>
  <c r="P1102" i="20" a="1"/>
  <c r="P1102" i="20" s="1"/>
  <c r="P1103" i="20" a="1"/>
  <c r="P1103" i="20" s="1"/>
  <c r="P1104" i="20" a="1"/>
  <c r="P1104" i="20" s="1"/>
  <c r="P1105" i="20" a="1"/>
  <c r="P1105" i="20"/>
  <c r="P1106" i="20" a="1"/>
  <c r="P1106" i="20" s="1"/>
  <c r="P1107" i="20" a="1"/>
  <c r="P1107" i="20" s="1"/>
  <c r="P1108" i="20" a="1"/>
  <c r="P1108" i="20" s="1"/>
  <c r="P1109" i="20" a="1"/>
  <c r="P1109" i="20" s="1"/>
  <c r="P1110" i="20" a="1"/>
  <c r="P1110" i="20" s="1"/>
  <c r="P1111" i="20" a="1"/>
  <c r="P1111" i="20"/>
  <c r="P1112" i="20" a="1"/>
  <c r="P1112" i="20" s="1"/>
  <c r="P1113" i="20" a="1"/>
  <c r="P1113" i="20"/>
  <c r="P1114" i="20" a="1"/>
  <c r="P1114" i="20" s="1"/>
  <c r="P1115" i="20" a="1"/>
  <c r="P1115" i="20" s="1"/>
  <c r="P1116" i="20" a="1"/>
  <c r="P1116" i="20" s="1"/>
  <c r="P1117" i="20" a="1"/>
  <c r="P1117" i="20" s="1"/>
  <c r="P1118" i="20" a="1"/>
  <c r="P1118" i="20" s="1"/>
  <c r="P1119" i="20" a="1"/>
  <c r="P1119" i="20"/>
  <c r="P1120" i="20" a="1"/>
  <c r="P1120" i="20" s="1"/>
  <c r="P1121" i="20" a="1"/>
  <c r="P1121" i="20" s="1"/>
  <c r="P1122" i="20" a="1"/>
  <c r="P1122" i="20" s="1"/>
  <c r="P1123" i="20" a="1"/>
  <c r="P1123" i="20" s="1"/>
  <c r="P1124" i="20" a="1"/>
  <c r="P1124" i="20" s="1"/>
  <c r="P1125" i="20" a="1"/>
  <c r="P1125" i="20" s="1"/>
  <c r="P1126" i="20" a="1"/>
  <c r="P1126" i="20" s="1"/>
  <c r="P1127" i="20" a="1"/>
  <c r="P1127" i="20" s="1"/>
  <c r="P1128" i="20" a="1"/>
  <c r="P1128" i="20"/>
  <c r="P1129" i="20" a="1"/>
  <c r="P1129" i="20" s="1"/>
  <c r="P1130" i="20" a="1"/>
  <c r="P1130" i="20" s="1"/>
  <c r="P1131" i="20" a="1"/>
  <c r="P1131" i="20" s="1"/>
  <c r="P1132" i="20" a="1"/>
  <c r="P1132" i="20" s="1"/>
  <c r="P1133" i="20" a="1"/>
  <c r="P1133" i="20" s="1"/>
  <c r="P1134" i="20" a="1"/>
  <c r="P1134" i="20" s="1"/>
  <c r="P1135" i="20" a="1"/>
  <c r="P1135" i="20"/>
  <c r="P1136" i="20" a="1"/>
  <c r="P1136" i="20"/>
  <c r="P1137" i="20" a="1"/>
  <c r="P1137" i="20" s="1"/>
  <c r="P1138" i="20" a="1"/>
  <c r="P1138" i="20" s="1"/>
  <c r="P1139" i="20" a="1"/>
  <c r="P1139" i="20" s="1"/>
  <c r="P1140" i="20" a="1"/>
  <c r="P1140" i="20" s="1"/>
  <c r="P1141" i="20" a="1"/>
  <c r="P1141" i="20" s="1"/>
  <c r="P1142" i="20" a="1"/>
  <c r="P1142" i="20" s="1"/>
  <c r="P1143" i="20" a="1"/>
  <c r="P1143" i="20" s="1"/>
  <c r="P1144" i="20" a="1"/>
  <c r="P1144" i="20" s="1"/>
  <c r="P1145" i="20" a="1"/>
  <c r="P1145" i="20"/>
  <c r="P1146" i="20" a="1"/>
  <c r="P1146" i="20" s="1"/>
  <c r="P1147" i="20" a="1"/>
  <c r="P1147" i="20" s="1"/>
  <c r="P1148" i="20" a="1"/>
  <c r="P1148" i="20" s="1"/>
  <c r="P1149" i="20" a="1"/>
  <c r="P1149" i="20" s="1"/>
  <c r="P1150" i="20" a="1"/>
  <c r="P1150" i="20" s="1"/>
  <c r="P1151" i="20" a="1"/>
  <c r="P1151" i="20"/>
  <c r="P1152" i="20" a="1"/>
  <c r="P1152" i="20" s="1"/>
  <c r="P1153" i="20" a="1"/>
  <c r="P1153" i="20"/>
  <c r="P1154" i="20" a="1"/>
  <c r="P1154" i="20" s="1"/>
  <c r="P1155" i="20" a="1"/>
  <c r="P1155" i="20" s="1"/>
  <c r="P1156" i="20" a="1"/>
  <c r="P1156" i="20" s="1"/>
  <c r="P1157" i="20" a="1"/>
  <c r="P1157" i="20" s="1"/>
  <c r="P1158" i="20" a="1"/>
  <c r="P1158" i="20" s="1"/>
  <c r="P1159" i="20" a="1"/>
  <c r="P1159" i="20"/>
  <c r="P1160" i="20" a="1"/>
  <c r="P1160" i="20" s="1"/>
  <c r="P1161" i="20" a="1"/>
  <c r="P1161" i="20"/>
  <c r="P1162" i="20" a="1"/>
  <c r="P1162" i="20" s="1"/>
  <c r="P1163" i="20" a="1"/>
  <c r="P1163" i="20" s="1"/>
  <c r="P1164" i="20" a="1"/>
  <c r="P1164" i="20"/>
  <c r="P1165" i="20" a="1"/>
  <c r="P1165" i="20" s="1"/>
  <c r="P1166" i="20" a="1"/>
  <c r="P1166" i="20" s="1"/>
  <c r="P1167" i="20" a="1"/>
  <c r="P1167" i="20"/>
  <c r="P1168" i="20" a="1"/>
  <c r="P1168" i="20" s="1"/>
  <c r="P1169" i="20" a="1"/>
  <c r="P1169" i="20"/>
  <c r="P1170" i="20" a="1"/>
  <c r="P1170" i="20" s="1"/>
  <c r="P1171" i="20" a="1"/>
  <c r="P1171" i="20" s="1"/>
  <c r="P1172" i="20" a="1"/>
  <c r="P1172" i="20" s="1"/>
  <c r="P1173" i="20" a="1"/>
  <c r="P1173" i="20"/>
  <c r="P1174" i="20" a="1"/>
  <c r="P1174" i="20" s="1"/>
  <c r="P1175" i="20" a="1"/>
  <c r="P1175" i="20"/>
  <c r="P1176" i="20" a="1"/>
  <c r="P1176" i="20" s="1"/>
  <c r="P1177" i="20" a="1"/>
  <c r="P1177" i="20"/>
  <c r="P1178" i="20" a="1"/>
  <c r="P1178" i="20" s="1"/>
  <c r="P1179" i="20" a="1"/>
  <c r="P1179" i="20" s="1"/>
  <c r="P1180" i="20" a="1"/>
  <c r="P1180" i="20" s="1"/>
  <c r="P1181" i="20" a="1"/>
  <c r="P1181" i="20" s="1"/>
  <c r="P1182" i="20" a="1"/>
  <c r="P1182" i="20" s="1"/>
  <c r="P1183" i="20" a="1"/>
  <c r="P1183" i="20" s="1"/>
  <c r="P1184" i="20" a="1"/>
  <c r="P1184" i="20"/>
  <c r="P1185" i="20" a="1"/>
  <c r="P1185" i="20"/>
  <c r="P1186" i="20" a="1"/>
  <c r="P1186" i="20" s="1"/>
  <c r="P1187" i="20" a="1"/>
  <c r="P1187" i="20" s="1"/>
  <c r="P1188" i="20" a="1"/>
  <c r="P1188" i="20" s="1"/>
  <c r="P1189" i="20" a="1"/>
  <c r="P1189" i="20" s="1"/>
  <c r="P1190" i="20" a="1"/>
  <c r="P1190" i="20" s="1"/>
  <c r="P1191" i="20" a="1"/>
  <c r="P1191" i="20"/>
  <c r="P1192" i="20" a="1"/>
  <c r="P1192" i="20" s="1"/>
  <c r="P1193" i="20" a="1"/>
  <c r="P1193" i="20" s="1"/>
  <c r="P1194" i="20" a="1"/>
  <c r="P1194" i="20" s="1"/>
  <c r="P1195" i="20" a="1"/>
  <c r="P1195" i="20" s="1"/>
  <c r="P1196" i="20" a="1"/>
  <c r="P1196" i="20"/>
  <c r="P1197" i="20" a="1"/>
  <c r="P1197" i="20" s="1"/>
  <c r="P1198" i="20" a="1"/>
  <c r="P1198" i="20" s="1"/>
  <c r="P1199" i="20" a="1"/>
  <c r="P1199" i="20" s="1"/>
  <c r="P1200" i="20" a="1"/>
  <c r="P1200" i="20"/>
  <c r="P1201" i="20" a="1"/>
  <c r="P1201" i="20"/>
  <c r="P1202" i="20" a="1"/>
  <c r="P1202" i="20" s="1"/>
  <c r="P1203" i="20" a="1"/>
  <c r="P1203" i="20" s="1"/>
  <c r="P1204" i="20" a="1"/>
  <c r="P1204" i="20" s="1"/>
  <c r="P1205" i="20" a="1"/>
  <c r="P1205" i="20"/>
  <c r="P1206" i="20" a="1"/>
  <c r="P1206" i="20" s="1"/>
  <c r="P1207" i="20" a="1"/>
  <c r="P1207" i="20"/>
  <c r="P1208" i="20" a="1"/>
  <c r="P1208" i="20" s="1"/>
  <c r="P1209" i="20" a="1"/>
  <c r="P1209" i="20" s="1"/>
  <c r="P1210" i="20" a="1"/>
  <c r="P1210" i="20" s="1"/>
  <c r="P1211" i="20" a="1"/>
  <c r="P1211" i="20" s="1"/>
  <c r="P1212" i="20" a="1"/>
  <c r="P1212" i="20" s="1"/>
  <c r="P1213" i="20" a="1"/>
  <c r="P1213" i="20" s="1"/>
  <c r="P1214" i="20" a="1"/>
  <c r="P1214" i="20" s="1"/>
  <c r="P1215" i="20" a="1"/>
  <c r="P1215" i="20" s="1"/>
  <c r="P1216" i="20" a="1"/>
  <c r="P1216" i="20"/>
  <c r="P1217" i="20" a="1"/>
  <c r="P1217" i="20" s="1"/>
  <c r="P1218" i="20" a="1"/>
  <c r="P1218" i="20" s="1"/>
  <c r="P1219" i="20" a="1"/>
  <c r="P1219" i="20" s="1"/>
  <c r="P1220" i="20" a="1"/>
  <c r="P1220" i="20" s="1"/>
  <c r="P1221" i="20" a="1"/>
  <c r="P1221" i="20" s="1"/>
  <c r="P1222" i="20" a="1"/>
  <c r="P1222" i="20" s="1"/>
  <c r="P1223" i="20" a="1"/>
  <c r="P1223" i="20" s="1"/>
  <c r="P1224" i="20" a="1"/>
  <c r="P1224" i="20"/>
  <c r="P1225" i="20" a="1"/>
  <c r="P1225" i="20" s="1"/>
  <c r="P1226" i="20" a="1"/>
  <c r="P1226" i="20" s="1"/>
  <c r="P1227" i="20" a="1"/>
  <c r="P1227" i="20" s="1"/>
  <c r="P1228" i="20" a="1"/>
  <c r="P1228" i="20" s="1"/>
  <c r="P1229" i="20" a="1"/>
  <c r="P1229" i="20" s="1"/>
  <c r="P1230" i="20" a="1"/>
  <c r="P1230" i="20" s="1"/>
  <c r="P1231" i="20" a="1"/>
  <c r="P1231" i="20" s="1"/>
  <c r="P1232" i="20" a="1"/>
  <c r="P1232" i="20"/>
  <c r="P1233" i="20" a="1"/>
  <c r="P1233" i="20" s="1"/>
  <c r="P1234" i="20" a="1"/>
  <c r="P1234" i="20" s="1"/>
  <c r="P1235" i="20" a="1"/>
  <c r="P1235" i="20" s="1"/>
  <c r="P1236" i="20" a="1"/>
  <c r="P1236" i="20" s="1"/>
  <c r="P1237" i="20" a="1"/>
  <c r="P1237" i="20" s="1"/>
  <c r="P1238" i="20" a="1"/>
  <c r="P1238" i="20" s="1"/>
  <c r="P1239" i="20" a="1"/>
  <c r="P1239" i="20" s="1"/>
  <c r="P1240" i="20" a="1"/>
  <c r="P1240" i="20"/>
  <c r="P1241" i="20" a="1"/>
  <c r="P1241" i="20" s="1"/>
  <c r="P1242" i="20" a="1"/>
  <c r="P1242" i="20" s="1"/>
  <c r="P1243" i="20" a="1"/>
  <c r="P1243" i="20" s="1"/>
  <c r="P1244" i="20" a="1"/>
  <c r="P1244" i="20" s="1"/>
  <c r="P1245" i="20" a="1"/>
  <c r="P1245" i="20" s="1"/>
  <c r="P1246" i="20" a="1"/>
  <c r="P1246" i="20" s="1"/>
  <c r="P1247" i="20" a="1"/>
  <c r="P1247" i="20" s="1"/>
  <c r="P1248" i="20" a="1"/>
  <c r="P1248" i="20" s="1"/>
  <c r="P1249" i="20" a="1"/>
  <c r="P1249" i="20"/>
  <c r="P1250" i="20" a="1"/>
  <c r="P1250" i="20" s="1"/>
  <c r="P1251" i="20" a="1"/>
  <c r="P1251" i="20"/>
  <c r="P1252" i="20" a="1"/>
  <c r="P1252" i="20" s="1"/>
  <c r="P1253" i="20" a="1"/>
  <c r="P1253" i="20" s="1"/>
  <c r="P1254" i="20" a="1"/>
  <c r="P1254" i="20" s="1"/>
  <c r="P1255" i="20" a="1"/>
  <c r="P1255" i="20"/>
  <c r="P1256" i="20" a="1"/>
  <c r="P1256" i="20"/>
  <c r="P1257" i="20" a="1"/>
  <c r="P1257" i="20" s="1"/>
  <c r="P1258" i="20" a="1"/>
  <c r="P1258" i="20" s="1"/>
  <c r="P1259" i="20" a="1"/>
  <c r="P1259" i="20" s="1"/>
  <c r="P1260" i="20" a="1"/>
  <c r="P1260" i="20"/>
  <c r="P1261" i="20" a="1"/>
  <c r="P1261" i="20" s="1"/>
  <c r="P1262" i="20" a="1"/>
  <c r="P1262" i="20" s="1"/>
  <c r="P1263" i="20" a="1"/>
  <c r="P1263" i="20" s="1"/>
  <c r="P1264" i="20" a="1"/>
  <c r="P1264" i="20" s="1"/>
  <c r="P1265" i="20" a="1"/>
  <c r="P1265" i="20"/>
  <c r="P1266" i="20" a="1"/>
  <c r="P1266" i="20" s="1"/>
  <c r="P1267" i="20" a="1"/>
  <c r="P1267" i="20" s="1"/>
  <c r="P1268" i="20" a="1"/>
  <c r="P1268" i="20" s="1"/>
  <c r="P1269" i="20" a="1"/>
  <c r="P1269" i="20" s="1"/>
  <c r="P1270" i="20" a="1"/>
  <c r="P1270" i="20" s="1"/>
  <c r="P1271" i="20" a="1"/>
  <c r="P1271" i="20"/>
  <c r="P1272" i="20" a="1"/>
  <c r="P1272" i="20"/>
  <c r="P1273" i="20" a="1"/>
  <c r="P1273" i="20" s="1"/>
  <c r="P1274" i="20" a="1"/>
  <c r="P1274" i="20" s="1"/>
  <c r="P1275" i="20" a="1"/>
  <c r="P1275" i="20" s="1"/>
  <c r="P1276" i="20" a="1"/>
  <c r="P1276" i="20" s="1"/>
  <c r="P1277" i="20" a="1"/>
  <c r="P1277" i="20" s="1"/>
  <c r="P1278" i="20" a="1"/>
  <c r="P1278" i="20" s="1"/>
  <c r="P1279" i="20" a="1"/>
  <c r="P1279" i="20"/>
  <c r="P1280" i="20" a="1"/>
  <c r="P1280" i="20" s="1"/>
  <c r="P1281" i="20" a="1"/>
  <c r="P1281" i="20"/>
  <c r="P1282" i="20" a="1"/>
  <c r="P1282" i="20" s="1"/>
  <c r="P1283" i="20" a="1"/>
  <c r="P1283" i="20"/>
  <c r="P1284" i="20" a="1"/>
  <c r="P1284" i="20" s="1"/>
  <c r="P1285" i="20" a="1"/>
  <c r="P1285" i="20" s="1"/>
  <c r="P1286" i="20" a="1"/>
  <c r="P1286" i="20" s="1"/>
  <c r="P1287" i="20" a="1"/>
  <c r="P1287" i="20"/>
  <c r="P1288" i="20" a="1"/>
  <c r="P1288" i="20" s="1"/>
  <c r="P1289" i="20" a="1"/>
  <c r="P1289" i="20"/>
  <c r="P1290" i="20" a="1"/>
  <c r="P1290" i="20" s="1"/>
  <c r="P1291" i="20" a="1"/>
  <c r="P1291" i="20" s="1"/>
  <c r="P1292" i="20" a="1"/>
  <c r="P1292" i="20"/>
  <c r="P1293" i="20" a="1"/>
  <c r="P1293" i="20" s="1"/>
  <c r="P1294" i="20" a="1"/>
  <c r="P1294" i="20" s="1"/>
  <c r="P1295" i="20" a="1"/>
  <c r="P1295" i="20"/>
  <c r="P1296" i="20" a="1"/>
  <c r="P1296" i="20" s="1"/>
  <c r="P1297" i="20" a="1"/>
  <c r="P1297" i="20"/>
  <c r="P1298" i="20" a="1"/>
  <c r="P1298" i="20" s="1"/>
  <c r="P1299" i="20" a="1"/>
  <c r="P1299" i="20" s="1"/>
  <c r="P1300" i="20" a="1"/>
  <c r="P1300" i="20" s="1"/>
  <c r="P1301" i="20" a="1"/>
  <c r="P1301" i="20" s="1"/>
  <c r="P1302" i="20" a="1"/>
  <c r="P1302" i="20" s="1"/>
  <c r="P1303" i="20" a="1"/>
  <c r="P1303" i="20"/>
  <c r="P1304" i="20" a="1"/>
  <c r="P1304" i="20" s="1"/>
  <c r="P1305" i="20" a="1"/>
  <c r="P1305" i="20"/>
  <c r="P1306" i="20" a="1"/>
  <c r="P1306" i="20" s="1"/>
  <c r="P1307" i="20" a="1"/>
  <c r="P1307" i="20" s="1"/>
  <c r="P1308" i="20" a="1"/>
  <c r="P1308" i="20" s="1"/>
  <c r="P1309" i="20" a="1"/>
  <c r="P1309" i="20" s="1"/>
  <c r="P1310" i="20" a="1"/>
  <c r="P1310" i="20" s="1"/>
  <c r="P1311" i="20" a="1"/>
  <c r="P1311" i="20"/>
  <c r="P1312" i="20" a="1"/>
  <c r="P1312" i="20" s="1"/>
  <c r="P1313" i="20" a="1"/>
  <c r="P1313" i="20"/>
  <c r="P1314" i="20" a="1"/>
  <c r="P1314" i="20" s="1"/>
  <c r="P1315" i="20" a="1"/>
  <c r="P1315" i="20" s="1"/>
  <c r="P1316" i="20" a="1"/>
  <c r="P1316" i="20" s="1"/>
  <c r="P1317" i="20" a="1"/>
  <c r="P1317" i="20" s="1"/>
  <c r="P1318" i="20" a="1"/>
  <c r="P1318" i="20" s="1"/>
  <c r="P1319" i="20" a="1"/>
  <c r="P1319" i="20" s="1"/>
  <c r="P1320" i="20" a="1"/>
  <c r="P1320" i="20"/>
  <c r="P1321" i="20" a="1"/>
  <c r="P1321" i="20"/>
  <c r="P1322" i="20" a="1"/>
  <c r="P1322" i="20" s="1"/>
  <c r="P1323" i="20" a="1"/>
  <c r="P1323" i="20" s="1"/>
  <c r="P1324" i="20" a="1"/>
  <c r="P1324" i="20" s="1"/>
  <c r="P1325" i="20" a="1"/>
  <c r="P1325" i="20" s="1"/>
  <c r="P1326" i="20" a="1"/>
  <c r="P1326" i="20" s="1"/>
  <c r="P1327" i="20" a="1"/>
  <c r="P1327" i="20"/>
  <c r="P1328" i="20" a="1"/>
  <c r="P1328" i="20" s="1"/>
  <c r="P1329" i="20" a="1"/>
  <c r="P1329" i="20" s="1"/>
  <c r="P1330" i="20" a="1"/>
  <c r="P1330" i="20" s="1"/>
  <c r="P1331" i="20" a="1"/>
  <c r="P1331" i="20" s="1"/>
  <c r="P1332" i="20" a="1"/>
  <c r="P1332" i="20" s="1"/>
  <c r="P1333" i="20" a="1"/>
  <c r="P1333" i="20"/>
  <c r="P1334" i="20" a="1"/>
  <c r="P1334" i="20" s="1"/>
  <c r="P1335" i="20" a="1"/>
  <c r="P1335" i="20" s="1"/>
  <c r="P1336" i="20" a="1"/>
  <c r="P1336" i="20"/>
  <c r="P1337" i="20" a="1"/>
  <c r="P1337" i="20"/>
  <c r="P1338" i="20" a="1"/>
  <c r="P1338" i="20" s="1"/>
  <c r="P1339" i="20" a="1"/>
  <c r="P1339" i="20" s="1"/>
  <c r="P1340" i="20" a="1"/>
  <c r="P1340" i="20" s="1"/>
  <c r="P1341" i="20" a="1"/>
  <c r="P1341" i="20" s="1"/>
  <c r="P1342" i="20" a="1"/>
  <c r="P1342" i="20" s="1"/>
  <c r="P1343" i="20" a="1"/>
  <c r="P1343" i="20" s="1"/>
  <c r="P1344" i="20" a="1"/>
  <c r="P1344" i="20"/>
  <c r="P1345" i="20" a="1"/>
  <c r="P1345" i="20" s="1"/>
  <c r="P1346" i="20" a="1"/>
  <c r="P1346" i="20" s="1"/>
  <c r="P1347" i="20" a="1"/>
  <c r="P1347" i="20"/>
  <c r="P1348" i="20" a="1"/>
  <c r="P1348" i="20" s="1"/>
  <c r="P1349" i="20" a="1"/>
  <c r="P1349" i="20" s="1"/>
  <c r="P1350" i="20" a="1"/>
  <c r="P1350" i="20" s="1"/>
  <c r="P1351" i="20" a="1"/>
  <c r="P1351" i="20" s="1"/>
  <c r="P1352" i="20" a="1"/>
  <c r="P1352" i="20"/>
  <c r="P1353" i="20" a="1"/>
  <c r="P1353" i="20" s="1"/>
  <c r="P1354" i="20" a="1"/>
  <c r="P1354" i="20" s="1"/>
  <c r="P1355" i="20" a="1"/>
  <c r="P1355" i="20" s="1"/>
  <c r="P1356" i="20" a="1"/>
  <c r="P1356" i="20" s="1"/>
  <c r="P1357" i="20" a="1"/>
  <c r="P1357" i="20" s="1"/>
  <c r="P1358" i="20" a="1"/>
  <c r="P1358" i="20" s="1"/>
  <c r="P1359" i="20" a="1"/>
  <c r="P1359" i="20" s="1"/>
  <c r="P1360" i="20" a="1"/>
  <c r="P1360" i="20"/>
  <c r="P1361" i="20" a="1"/>
  <c r="P1361" i="20" s="1"/>
  <c r="P1362" i="20" a="1"/>
  <c r="P1362" i="20" s="1"/>
  <c r="P1363" i="20" a="1"/>
  <c r="P1363" i="20" s="1"/>
  <c r="P1364" i="20" a="1"/>
  <c r="P1364" i="20" s="1"/>
  <c r="P1365" i="20" a="1"/>
  <c r="P1365" i="20"/>
  <c r="P1366" i="20" a="1"/>
  <c r="P1366" i="20" s="1"/>
  <c r="P1367" i="20" a="1"/>
  <c r="P1367" i="20" s="1"/>
  <c r="P1368" i="20" a="1"/>
  <c r="P1368" i="20"/>
  <c r="P1369" i="20" a="1"/>
  <c r="P1369" i="20" s="1"/>
  <c r="P1370" i="20" a="1"/>
  <c r="P1370" i="20" s="1"/>
  <c r="P1371" i="20" a="1"/>
  <c r="P1371" i="20" s="1"/>
  <c r="P1372" i="20" a="1"/>
  <c r="P1372" i="20" s="1"/>
  <c r="P1373" i="20" a="1"/>
  <c r="P1373" i="20" s="1"/>
  <c r="P1374" i="20" a="1"/>
  <c r="P1374" i="20" s="1"/>
  <c r="P1375" i="20" a="1"/>
  <c r="P1375" i="20"/>
  <c r="P1376" i="20" a="1"/>
  <c r="P1376" i="20"/>
  <c r="P1377" i="20" a="1"/>
  <c r="P1377" i="20" s="1"/>
  <c r="P1378" i="20" a="1"/>
  <c r="P1378" i="20" s="1"/>
  <c r="P1379" i="20" a="1"/>
  <c r="P1379" i="20"/>
  <c r="P1380" i="20" a="1"/>
  <c r="P1380" i="20" s="1"/>
  <c r="P1381" i="20" a="1"/>
  <c r="P1381" i="20" s="1"/>
  <c r="P1382" i="20" a="1"/>
  <c r="P1382" i="20" s="1"/>
  <c r="P1383" i="20" a="1"/>
  <c r="P1383" i="20" s="1"/>
  <c r="P1384" i="20" a="1"/>
  <c r="P1384" i="20"/>
  <c r="P1385" i="20" a="1"/>
  <c r="P1385" i="20"/>
  <c r="P1386" i="20" a="1"/>
  <c r="P1386" i="20" s="1"/>
  <c r="P1387" i="20" a="1"/>
  <c r="P1387" i="20" s="1"/>
  <c r="P1388" i="20" a="1"/>
  <c r="P1388" i="20" s="1"/>
  <c r="P1389" i="20" a="1"/>
  <c r="P1389" i="20" s="1"/>
  <c r="P1390" i="20" a="1"/>
  <c r="P1390" i="20" s="1"/>
  <c r="P1391" i="20" a="1"/>
  <c r="P1391" i="20"/>
  <c r="P1392" i="20" a="1"/>
  <c r="P1392" i="20"/>
  <c r="P1393" i="20" a="1"/>
  <c r="P1393" i="20" s="1"/>
  <c r="P1394" i="20" a="1"/>
  <c r="P1394" i="20" s="1"/>
  <c r="P1395" i="20" a="1"/>
  <c r="P1395" i="20" s="1"/>
  <c r="P1396" i="20" a="1"/>
  <c r="P1396" i="20" s="1"/>
  <c r="P1397" i="20" a="1"/>
  <c r="P1397" i="20" s="1"/>
  <c r="P1398" i="20" a="1"/>
  <c r="P1398" i="20" s="1"/>
  <c r="P1399" i="20" a="1"/>
  <c r="P1399" i="20" s="1"/>
  <c r="P1400" i="20" a="1"/>
  <c r="P1400" i="20"/>
  <c r="P1401" i="20" a="1"/>
  <c r="P1401" i="20"/>
  <c r="P1402" i="20" a="1"/>
  <c r="P1402" i="20" s="1"/>
  <c r="P1403" i="20" a="1"/>
  <c r="P1403" i="20" s="1"/>
  <c r="P1404" i="20" a="1"/>
  <c r="P1404" i="20" s="1"/>
  <c r="P1405" i="20" a="1"/>
  <c r="P1405" i="20" s="1"/>
  <c r="P1406" i="20" a="1"/>
  <c r="P1406" i="20" s="1"/>
  <c r="P1407" i="20" a="1"/>
  <c r="P1407" i="20"/>
  <c r="P1408" i="20" a="1"/>
  <c r="P1408" i="20" s="1"/>
  <c r="P1409" i="20" a="1"/>
  <c r="P1409" i="20"/>
  <c r="P1410" i="20" a="1"/>
  <c r="P1410" i="20" s="1"/>
  <c r="P1411" i="20" a="1"/>
  <c r="P1411" i="20"/>
  <c r="P1412" i="20" a="1"/>
  <c r="P1412" i="20" s="1"/>
  <c r="P1413" i="20" a="1"/>
  <c r="P1413" i="20" s="1"/>
  <c r="P1414" i="20" a="1"/>
  <c r="P1414" i="20" s="1"/>
  <c r="P1415" i="20" a="1"/>
  <c r="P1415" i="20"/>
  <c r="P1416" i="20" a="1"/>
  <c r="P1416" i="20" s="1"/>
  <c r="P1417" i="20" a="1"/>
  <c r="P1417" i="20"/>
  <c r="P1418" i="20" a="1"/>
  <c r="P1418" i="20" s="1"/>
  <c r="P1419" i="20" a="1"/>
  <c r="P1419" i="20" s="1"/>
  <c r="P1420" i="20" a="1"/>
  <c r="P1420" i="20"/>
  <c r="P1421" i="20" a="1"/>
  <c r="P1421" i="20" s="1"/>
  <c r="P1422" i="20" a="1"/>
  <c r="P1422" i="20" s="1"/>
  <c r="P1423" i="20" a="1"/>
  <c r="P1423" i="20"/>
  <c r="P1424" i="20" a="1"/>
  <c r="P1424" i="20" s="1"/>
  <c r="P1425" i="20" a="1"/>
  <c r="P1425" i="20" s="1"/>
  <c r="P1426" i="20" a="1"/>
  <c r="P1426" i="20" s="1"/>
  <c r="P1427" i="20" a="1"/>
  <c r="P1427" i="20" s="1"/>
  <c r="P1428" i="20" a="1"/>
  <c r="P1428" i="20" s="1"/>
  <c r="P1429" i="20" a="1"/>
  <c r="P1429" i="20"/>
  <c r="P1430" i="20" a="1"/>
  <c r="P1430" i="20" s="1"/>
  <c r="P1431" i="20" a="1"/>
  <c r="P1431" i="20"/>
  <c r="P1432" i="20" a="1"/>
  <c r="P1432" i="20" s="1"/>
  <c r="P1433" i="20" a="1"/>
  <c r="P1433" i="20"/>
  <c r="P1434" i="20" a="1"/>
  <c r="P1434" i="20" s="1"/>
  <c r="P1435" i="20" a="1"/>
  <c r="P1435" i="20" s="1"/>
  <c r="P1436" i="20" a="1"/>
  <c r="P1436" i="20" s="1"/>
  <c r="P1437" i="20" a="1"/>
  <c r="P1437" i="20" s="1"/>
  <c r="P1438" i="20" a="1"/>
  <c r="P1438" i="20" s="1"/>
  <c r="P1439" i="20" a="1"/>
  <c r="P1439" i="20" s="1"/>
  <c r="P1440" i="20" a="1"/>
  <c r="P1440" i="20" s="1"/>
  <c r="P1441" i="20" a="1"/>
  <c r="P1441" i="20"/>
  <c r="P1442" i="20" a="1"/>
  <c r="P1442" i="20" s="1"/>
  <c r="P1443" i="20" a="1"/>
  <c r="P1443" i="20"/>
  <c r="P1444" i="20" a="1"/>
  <c r="P1444" i="20" s="1"/>
  <c r="P1445" i="20" a="1"/>
  <c r="P1445" i="20" s="1"/>
  <c r="P1446" i="20" a="1"/>
  <c r="P1446" i="20" s="1"/>
  <c r="P1447" i="20" a="1"/>
  <c r="P1447" i="20"/>
  <c r="P1448" i="20" a="1"/>
  <c r="P1448" i="20" s="1"/>
  <c r="P1449" i="20" a="1"/>
  <c r="P1449" i="20"/>
  <c r="P1450" i="20" a="1"/>
  <c r="P1450" i="20" s="1"/>
  <c r="P1451" i="20" a="1"/>
  <c r="P1451" i="20" s="1"/>
  <c r="P1452" i="20" a="1"/>
  <c r="P1452" i="20"/>
  <c r="P1453" i="20" a="1"/>
  <c r="P1453" i="20" s="1"/>
  <c r="P1454" i="20" a="1"/>
  <c r="P1454" i="20" s="1"/>
  <c r="P1455" i="20" a="1"/>
  <c r="P1455" i="20"/>
  <c r="P1456" i="20" a="1"/>
  <c r="P1456" i="20" s="1"/>
  <c r="P1457" i="20" a="1"/>
  <c r="P1457" i="20" s="1"/>
  <c r="P1458" i="20" a="1"/>
  <c r="P1458" i="20" s="1"/>
  <c r="P1459" i="20" a="1"/>
  <c r="P1459" i="20" s="1"/>
  <c r="P1460" i="20" a="1"/>
  <c r="P1460" i="20" s="1"/>
  <c r="P1461" i="20" a="1"/>
  <c r="P1461" i="20"/>
  <c r="P1462" i="20" a="1"/>
  <c r="P1462" i="20" s="1"/>
  <c r="P1463" i="20" a="1"/>
  <c r="P1463" i="20"/>
  <c r="P1464" i="20" a="1"/>
  <c r="P1464" i="20"/>
  <c r="P1465" i="20" a="1"/>
  <c r="P1465" i="20"/>
  <c r="P1466" i="20" a="1"/>
  <c r="P1466" i="20" s="1"/>
  <c r="P1467" i="20" a="1"/>
  <c r="P1467" i="20" s="1"/>
  <c r="P1468" i="20" a="1"/>
  <c r="P1468" i="20" s="1"/>
  <c r="P1469" i="20" a="1"/>
  <c r="P1469" i="20" s="1"/>
  <c r="P1470" i="20" a="1"/>
  <c r="P1470" i="20" s="1"/>
  <c r="P1471" i="20" a="1"/>
  <c r="P1471" i="20" s="1"/>
  <c r="P1472" i="20" a="1"/>
  <c r="P1472" i="20"/>
  <c r="P1473" i="20" a="1"/>
  <c r="P1473" i="20" s="1"/>
  <c r="P1474" i="20" a="1"/>
  <c r="P1474" i="20" s="1"/>
  <c r="P1475" i="20" a="1"/>
  <c r="P1475" i="20"/>
  <c r="P1476" i="20" a="1"/>
  <c r="P1476" i="20" s="1"/>
  <c r="P1477" i="20" a="1"/>
  <c r="P1477" i="20" s="1"/>
  <c r="P1478" i="20" a="1"/>
  <c r="P1478" i="20" s="1"/>
  <c r="P1479" i="20" a="1"/>
  <c r="P1479" i="20" s="1"/>
  <c r="P1480" i="20" a="1"/>
  <c r="P1480" i="20" s="1"/>
  <c r="P1481" i="20" a="1"/>
  <c r="P1481" i="20"/>
  <c r="P1482" i="20" a="1"/>
  <c r="P1482" i="20" s="1"/>
  <c r="P1483" i="20" a="1"/>
  <c r="P1483" i="20" s="1"/>
  <c r="P1484" i="20" a="1"/>
  <c r="P1484" i="20"/>
  <c r="P1485" i="20" a="1"/>
  <c r="P1485" i="20" s="1"/>
  <c r="P1486" i="20" a="1"/>
  <c r="P1486" i="20" s="1"/>
  <c r="P1487" i="20" a="1"/>
  <c r="P1487" i="20"/>
  <c r="P1488" i="20" a="1"/>
  <c r="P1488" i="20" s="1"/>
  <c r="P1489" i="20" a="1"/>
  <c r="P1489" i="20" s="1"/>
  <c r="P1490" i="20" a="1"/>
  <c r="P1490" i="20" s="1"/>
  <c r="P1491" i="20" a="1"/>
  <c r="P1491" i="20" s="1"/>
  <c r="P1492" i="20" a="1"/>
  <c r="P1492" i="20" s="1"/>
  <c r="P1493" i="20" a="1"/>
  <c r="P1493" i="20"/>
  <c r="P1494" i="20" a="1"/>
  <c r="P1494" i="20" s="1"/>
  <c r="P1495" i="20" a="1"/>
  <c r="P1495" i="20"/>
  <c r="P1496" i="20" a="1"/>
  <c r="P1496" i="20" s="1"/>
  <c r="P1497" i="20" a="1"/>
  <c r="P1497" i="20" s="1"/>
  <c r="P1498" i="20" a="1"/>
  <c r="P1498" i="20" s="1"/>
  <c r="P1499" i="20" a="1"/>
  <c r="P1499" i="20" s="1"/>
  <c r="P1500" i="20" a="1"/>
  <c r="P1500" i="20" s="1"/>
  <c r="P1501" i="20" a="1"/>
  <c r="P1501" i="20" s="1"/>
  <c r="P1502" i="20" a="1"/>
  <c r="P1502" i="20" s="1"/>
  <c r="P1503" i="20" a="1"/>
  <c r="P1503" i="20" s="1"/>
  <c r="P1504" i="20" a="1"/>
  <c r="P1504" i="20" s="1"/>
  <c r="P1505" i="20" a="1"/>
  <c r="P1505" i="20" s="1"/>
  <c r="P1506" i="20" a="1"/>
  <c r="P1506" i="20" s="1"/>
  <c r="P1507" i="20" a="1"/>
  <c r="P1507" i="20"/>
  <c r="P1508" i="20" a="1"/>
  <c r="P1508" i="20" s="1"/>
  <c r="P1509" i="20" a="1"/>
  <c r="P1509" i="20" s="1"/>
  <c r="P1510" i="20" a="1"/>
  <c r="P1510" i="20" s="1"/>
  <c r="P1511" i="20" a="1"/>
  <c r="P1511" i="20" s="1"/>
  <c r="P1512" i="20" a="1"/>
  <c r="P1512" i="20" s="1"/>
  <c r="P1513" i="20" a="1"/>
  <c r="P1513" i="20"/>
  <c r="P1514" i="20" a="1"/>
  <c r="P1514" i="20" s="1"/>
  <c r="P1515" i="20" a="1"/>
  <c r="P1515" i="20" s="1"/>
  <c r="P1516" i="20" a="1"/>
  <c r="P1516" i="20"/>
  <c r="P1517" i="20" a="1"/>
  <c r="P1517" i="20" s="1"/>
  <c r="P1518" i="20" a="1"/>
  <c r="P1518" i="20" s="1"/>
  <c r="P1519" i="20" a="1"/>
  <c r="P1519" i="20"/>
  <c r="P1520" i="20" a="1"/>
  <c r="P1520" i="20" s="1"/>
  <c r="P1521" i="20" a="1"/>
  <c r="P1521" i="20" s="1"/>
  <c r="P1522" i="20" a="1"/>
  <c r="P1522" i="20" s="1"/>
  <c r="P1523" i="20" a="1"/>
  <c r="P1523" i="20" s="1"/>
  <c r="P1524" i="20" a="1"/>
  <c r="P1524" i="20" s="1"/>
  <c r="P1525" i="20" a="1"/>
  <c r="P1525" i="20"/>
  <c r="P1526" i="20" a="1"/>
  <c r="P1526" i="20" s="1"/>
  <c r="P1527" i="20" a="1"/>
  <c r="P1527" i="20" s="1"/>
  <c r="P1528" i="20" a="1"/>
  <c r="P1528" i="20"/>
  <c r="P1529" i="20" a="1"/>
  <c r="P1529" i="20"/>
  <c r="P1530" i="20" a="1"/>
  <c r="P1530" i="20" s="1"/>
  <c r="P1531" i="20" a="1"/>
  <c r="P1531" i="20" s="1"/>
  <c r="P1532" i="20" a="1"/>
  <c r="P1532" i="20" s="1"/>
  <c r="P1533" i="20" a="1"/>
  <c r="P1533" i="20" s="1"/>
  <c r="P1534" i="20" a="1"/>
  <c r="P1534" i="20" s="1"/>
  <c r="P1535" i="20" a="1"/>
  <c r="P1535" i="20" s="1"/>
  <c r="P1536" i="20" a="1"/>
  <c r="P1536" i="20" s="1"/>
  <c r="P1537" i="20" a="1"/>
  <c r="P1537" i="20" s="1"/>
  <c r="P1538" i="20" a="1"/>
  <c r="P1538" i="20" s="1"/>
  <c r="P1539" i="20" a="1"/>
  <c r="P1539" i="20"/>
  <c r="P1540" i="20" a="1"/>
  <c r="P1540" i="20" s="1"/>
  <c r="P1541" i="20" a="1"/>
  <c r="P1541" i="20" s="1"/>
  <c r="P1542" i="20" a="1"/>
  <c r="P1542" i="20" s="1"/>
  <c r="P1543" i="20" a="1"/>
  <c r="P1543" i="20" s="1"/>
  <c r="P1544" i="20" a="1"/>
  <c r="P1544" i="20" s="1"/>
  <c r="P1545" i="20" a="1"/>
  <c r="P1545" i="20"/>
  <c r="P1546" i="20" a="1"/>
  <c r="P1546" i="20" s="1"/>
  <c r="P1547" i="20" a="1"/>
  <c r="P1547" i="20" s="1"/>
  <c r="P1548" i="20" a="1"/>
  <c r="P1548" i="20"/>
  <c r="P1549" i="20" a="1"/>
  <c r="P1549" i="20" s="1"/>
  <c r="P1550" i="20" a="1"/>
  <c r="P1550" i="20" s="1"/>
  <c r="P1551" i="20" a="1"/>
  <c r="P1551" i="20"/>
  <c r="P1552" i="20" a="1"/>
  <c r="P1552" i="20" s="1"/>
  <c r="P1553" i="20" a="1"/>
  <c r="P1553" i="20" s="1"/>
  <c r="P1554" i="20" a="1"/>
  <c r="P1554" i="20" s="1"/>
  <c r="P1555" i="20" a="1"/>
  <c r="P1555" i="20" s="1"/>
  <c r="P1556" i="20" a="1"/>
  <c r="P1556" i="20" s="1"/>
  <c r="P1557" i="20" a="1"/>
  <c r="P1557" i="20"/>
  <c r="P1558" i="20" a="1"/>
  <c r="P1558" i="20" s="1"/>
  <c r="P1559" i="20" a="1"/>
  <c r="P1559" i="20" s="1"/>
  <c r="P1560" i="20" a="1"/>
  <c r="P1560" i="20"/>
  <c r="P1561" i="20" a="1"/>
  <c r="P1561" i="20" s="1"/>
  <c r="P1562" i="20" a="1"/>
  <c r="P1562" i="20" s="1"/>
  <c r="P1563" i="20" a="1"/>
  <c r="P1563" i="20" s="1"/>
  <c r="P1564" i="20" a="1"/>
  <c r="P1564" i="20" s="1"/>
  <c r="P1565" i="20" a="1"/>
  <c r="P1565" i="20" s="1"/>
  <c r="P1566" i="20" a="1"/>
  <c r="P1566" i="20" s="1"/>
  <c r="P1567" i="20" a="1"/>
  <c r="P1567" i="20" s="1"/>
  <c r="P1568" i="20" a="1"/>
  <c r="P1568" i="20" s="1"/>
  <c r="P1569" i="20" a="1"/>
  <c r="P1569" i="20" s="1"/>
  <c r="P1570" i="20" a="1"/>
  <c r="P1570" i="20" s="1"/>
  <c r="P1571" i="20" a="1"/>
  <c r="P1571" i="20"/>
  <c r="P1572" i="20" a="1"/>
  <c r="P1572" i="20" s="1"/>
  <c r="P1573" i="20" a="1"/>
  <c r="P1573" i="20" s="1"/>
  <c r="P1574" i="20" a="1"/>
  <c r="P1574" i="20" s="1"/>
  <c r="P1575" i="20" a="1"/>
  <c r="P1575" i="20" s="1"/>
  <c r="P1576" i="20" a="1"/>
  <c r="P1576" i="20" s="1"/>
  <c r="P1577" i="20" a="1"/>
  <c r="P1577" i="20"/>
  <c r="P1578" i="20" a="1"/>
  <c r="P1578" i="20" s="1"/>
  <c r="P1579" i="20" a="1"/>
  <c r="P1579" i="20" s="1"/>
  <c r="P1580" i="20" a="1"/>
  <c r="P1580" i="20"/>
  <c r="P1581" i="20" a="1"/>
  <c r="P1581" i="20" s="1"/>
  <c r="P1582" i="20" a="1"/>
  <c r="P1582" i="20" s="1"/>
  <c r="P1583" i="20" a="1"/>
  <c r="P1583" i="20"/>
  <c r="P1584" i="20" a="1"/>
  <c r="P1584" i="20" s="1"/>
  <c r="P1585" i="20" a="1"/>
  <c r="P1585" i="20" s="1"/>
  <c r="P1586" i="20" a="1"/>
  <c r="P1586" i="20" s="1"/>
  <c r="P1587" i="20" a="1"/>
  <c r="P1587" i="20" s="1"/>
  <c r="P1588" i="20" a="1"/>
  <c r="P1588" i="20" s="1"/>
  <c r="P1589" i="20" a="1"/>
  <c r="P1589" i="20" s="1"/>
  <c r="P1590" i="20" a="1"/>
  <c r="P1590" i="20" s="1"/>
  <c r="P1591" i="20" a="1"/>
  <c r="P1591" i="20" s="1"/>
  <c r="P1592" i="20" a="1"/>
  <c r="P1592" i="20"/>
  <c r="P1593" i="20" a="1"/>
  <c r="P1593" i="20" s="1"/>
  <c r="P1594" i="20" a="1"/>
  <c r="P1594" i="20" s="1"/>
  <c r="P1595" i="20" a="1"/>
  <c r="P1595" i="20" s="1"/>
  <c r="P1596" i="20" a="1"/>
  <c r="P1596" i="20" s="1"/>
  <c r="P1597" i="20" a="1"/>
  <c r="P1597" i="20" s="1"/>
  <c r="P1598" i="20" a="1"/>
  <c r="P1598" i="20" s="1"/>
  <c r="P1599" i="20" a="1"/>
  <c r="P1599" i="20" s="1"/>
  <c r="P1600" i="20" a="1"/>
  <c r="P1600" i="20" s="1"/>
  <c r="P1601" i="20" a="1"/>
  <c r="P1601" i="20" s="1"/>
  <c r="P1602" i="20" a="1"/>
  <c r="P1602" i="20" s="1"/>
  <c r="P1603" i="20" a="1"/>
  <c r="P1603" i="20"/>
  <c r="P1604" i="20" a="1"/>
  <c r="P1604" i="20" s="1"/>
  <c r="P1605" i="20" a="1"/>
  <c r="P1605" i="20" s="1"/>
  <c r="P1606" i="20" a="1"/>
  <c r="P1606" i="20" s="1"/>
  <c r="P1607" i="20" a="1"/>
  <c r="P1607" i="20" s="1"/>
  <c r="P1608" i="20" a="1"/>
  <c r="P1608" i="20" s="1"/>
  <c r="P1609" i="20" a="1"/>
  <c r="P1609" i="20"/>
  <c r="P1610" i="20" a="1"/>
  <c r="P1610" i="20" s="1"/>
  <c r="P1611" i="20" a="1"/>
  <c r="P1611" i="20" s="1"/>
  <c r="P1612" i="20" a="1"/>
  <c r="P1612" i="20" s="1"/>
  <c r="P1613" i="20" a="1"/>
  <c r="P1613" i="20" s="1"/>
  <c r="P1614" i="20" a="1"/>
  <c r="P1614" i="20" s="1"/>
  <c r="P1615" i="20" a="1"/>
  <c r="P1615" i="20"/>
  <c r="P1616" i="20" a="1"/>
  <c r="P1616" i="20" s="1"/>
  <c r="P1617" i="20" a="1"/>
  <c r="P1617" i="20" s="1"/>
  <c r="P1618" i="20" a="1"/>
  <c r="P1618" i="20" s="1"/>
  <c r="P1619" i="20" a="1"/>
  <c r="P1619" i="20" s="1"/>
  <c r="P1620" i="20" a="1"/>
  <c r="P1620" i="20" s="1"/>
  <c r="P1621" i="20" a="1"/>
  <c r="P1621" i="20" s="1"/>
  <c r="P1622" i="20" a="1"/>
  <c r="P1622" i="20" s="1"/>
  <c r="P1623" i="20" a="1"/>
  <c r="P1623" i="20" s="1"/>
  <c r="P1624" i="20" a="1"/>
  <c r="P1624" i="20" s="1"/>
  <c r="P1625" i="20" a="1"/>
  <c r="P1625" i="20" s="1"/>
  <c r="P1626" i="20" a="1"/>
  <c r="P1626" i="20" s="1"/>
  <c r="P1627" i="20" a="1"/>
  <c r="P1627" i="20" s="1"/>
  <c r="P1628" i="20" a="1"/>
  <c r="P1628" i="20" s="1"/>
  <c r="P1629" i="20" a="1"/>
  <c r="P1629" i="20" s="1"/>
  <c r="P1630" i="20" a="1"/>
  <c r="P1630" i="20" s="1"/>
  <c r="P1631" i="20" a="1"/>
  <c r="P1631" i="20" s="1"/>
  <c r="P1632" i="20" a="1"/>
  <c r="P1632" i="20" s="1"/>
  <c r="P1633" i="20" a="1"/>
  <c r="P1633" i="20"/>
  <c r="P1634" i="20" a="1"/>
  <c r="P1634" i="20" s="1"/>
  <c r="P1635" i="20" a="1"/>
  <c r="P1635" i="20" s="1"/>
  <c r="P1636" i="20" a="1"/>
  <c r="P1636" i="20" s="1"/>
  <c r="P1637" i="20" a="1"/>
  <c r="P1637" i="20" s="1"/>
  <c r="P1638" i="20" a="1"/>
  <c r="P1638" i="20" s="1"/>
  <c r="P1639" i="20" a="1"/>
  <c r="P1639" i="20"/>
  <c r="P1640" i="20" a="1"/>
  <c r="P1640" i="20" s="1"/>
  <c r="P1641" i="20" a="1"/>
  <c r="P1641" i="20" s="1"/>
  <c r="P1642" i="20" a="1"/>
  <c r="P1642" i="20" s="1"/>
  <c r="P1643" i="20" a="1"/>
  <c r="P1643" i="20" s="1"/>
  <c r="P1644" i="20" a="1"/>
  <c r="P1644" i="20" s="1"/>
  <c r="P1645" i="20" a="1"/>
  <c r="P1645" i="20" s="1"/>
  <c r="P1646" i="20" a="1"/>
  <c r="P1646" i="20" s="1"/>
  <c r="P1647" i="20" a="1"/>
  <c r="P1647" i="20" s="1"/>
  <c r="P1648" i="20" a="1"/>
  <c r="P1648" i="20" s="1"/>
  <c r="P1649" i="20" a="1"/>
  <c r="P1649" i="20" s="1"/>
  <c r="P1650" i="20" a="1"/>
  <c r="P1650" i="20" s="1"/>
  <c r="P1651" i="20" a="1"/>
  <c r="P1651" i="20" s="1"/>
  <c r="P1652" i="20" a="1"/>
  <c r="P1652" i="20" s="1"/>
  <c r="P1653" i="20" a="1"/>
  <c r="P1653" i="20" s="1"/>
  <c r="P1654" i="20" a="1"/>
  <c r="P1654" i="20" s="1"/>
  <c r="P1655" i="20" a="1"/>
  <c r="P1655" i="20" s="1"/>
  <c r="P1656" i="20" a="1"/>
  <c r="P1656" i="20"/>
  <c r="P1657" i="20" a="1"/>
  <c r="P1657" i="20" s="1"/>
  <c r="P1658" i="20" a="1"/>
  <c r="P1658" i="20" s="1"/>
  <c r="P1659" i="20" a="1"/>
  <c r="P1659" i="20" s="1"/>
  <c r="P1660" i="20" a="1"/>
  <c r="P1660" i="20" s="1"/>
  <c r="P1661" i="20" a="1"/>
  <c r="P1661" i="20" s="1"/>
  <c r="P1662" i="20" a="1"/>
  <c r="P1662" i="20" s="1"/>
  <c r="P1663" i="20" a="1"/>
  <c r="P1663" i="20"/>
  <c r="P1664" i="20" a="1"/>
  <c r="P1664" i="20" s="1"/>
  <c r="P1665" i="20" a="1"/>
  <c r="P1665" i="20"/>
  <c r="P1666" i="20" a="1"/>
  <c r="P1666" i="20" s="1"/>
  <c r="P1667" i="20" a="1"/>
  <c r="P1667" i="20"/>
  <c r="P1668" i="20" a="1"/>
  <c r="P1668" i="20" s="1"/>
  <c r="P1669" i="20" a="1"/>
  <c r="P1669" i="20" s="1"/>
  <c r="P1670" i="20" a="1"/>
  <c r="P1670" i="20" s="1"/>
  <c r="P1671" i="20" a="1"/>
  <c r="P1671" i="20" s="1"/>
  <c r="P1672" i="20" a="1"/>
  <c r="P1672" i="20"/>
  <c r="P1673" i="20" a="1"/>
  <c r="P1673" i="20"/>
  <c r="P1674" i="20" a="1"/>
  <c r="P1674" i="20" s="1"/>
  <c r="P1675" i="20" a="1"/>
  <c r="P1675" i="20" s="1"/>
  <c r="P1676" i="20" a="1"/>
  <c r="P1676" i="20" s="1"/>
  <c r="P1677" i="20" a="1"/>
  <c r="P1677" i="20" s="1"/>
  <c r="P1678" i="20" a="1"/>
  <c r="P1678" i="20" s="1"/>
  <c r="P1679" i="20" a="1"/>
  <c r="P1679" i="20" s="1"/>
  <c r="P1680" i="20" a="1"/>
  <c r="P1680" i="20" s="1"/>
  <c r="P1681" i="20" a="1"/>
  <c r="P1681" i="20" s="1"/>
  <c r="P1682" i="20" a="1"/>
  <c r="P1682" i="20" s="1"/>
  <c r="P1683" i="20" a="1"/>
  <c r="P1683" i="20" s="1"/>
  <c r="P1684" i="20" a="1"/>
  <c r="P1684" i="20" s="1"/>
  <c r="P1685" i="20" a="1"/>
  <c r="P1685" i="20" s="1"/>
  <c r="P1686" i="20" a="1"/>
  <c r="P1686" i="20" s="1"/>
  <c r="P1687" i="20" a="1"/>
  <c r="P1687" i="20" s="1"/>
  <c r="P1688" i="20" a="1"/>
  <c r="P1688" i="20"/>
  <c r="P1689" i="20" a="1"/>
  <c r="P1689" i="20" s="1"/>
  <c r="P1690" i="20" a="1"/>
  <c r="P1690" i="20" s="1"/>
  <c r="P1691" i="20" a="1"/>
  <c r="P1691" i="20" s="1"/>
  <c r="P1692" i="20" a="1"/>
  <c r="P1692" i="20" s="1"/>
  <c r="P1693" i="20" a="1"/>
  <c r="P1693" i="20" s="1"/>
  <c r="P1694" i="20" a="1"/>
  <c r="P1694" i="20" s="1"/>
  <c r="P1695" i="20" a="1"/>
  <c r="P1695" i="20" s="1"/>
  <c r="P1696" i="20" a="1"/>
  <c r="P1696" i="20" s="1"/>
  <c r="P1697" i="20" a="1"/>
  <c r="P1697" i="20"/>
  <c r="P1698" i="20" a="1"/>
  <c r="P1698" i="20" s="1"/>
  <c r="P1699" i="20" a="1"/>
  <c r="P1699" i="20" s="1"/>
  <c r="P1700" i="20" a="1"/>
  <c r="P1700" i="20" s="1"/>
  <c r="P1701" i="20" a="1"/>
  <c r="P1701" i="20" s="1"/>
  <c r="P1702" i="20" a="1"/>
  <c r="P1702" i="20" s="1"/>
  <c r="P1703" i="20" a="1"/>
  <c r="P1703" i="20" s="1"/>
  <c r="P1704" i="20" a="1"/>
  <c r="P1704" i="20"/>
  <c r="P1705" i="20" a="1"/>
  <c r="P1705" i="20" s="1"/>
  <c r="P1706" i="20" a="1"/>
  <c r="P1706" i="20" s="1"/>
  <c r="P1707" i="20" a="1"/>
  <c r="P1707" i="20" s="1"/>
  <c r="P1708" i="20" a="1"/>
  <c r="P1708" i="20" s="1"/>
  <c r="P1709" i="20" a="1"/>
  <c r="P1709" i="20" s="1"/>
  <c r="P1710" i="20" a="1"/>
  <c r="P1710" i="20" s="1"/>
  <c r="P1711" i="20" a="1"/>
  <c r="P1711" i="20" s="1"/>
  <c r="P1712" i="20" a="1"/>
  <c r="P1712" i="20"/>
  <c r="P1713" i="20" a="1"/>
  <c r="P1713" i="20" s="1"/>
  <c r="P1714" i="20" a="1"/>
  <c r="P1714" i="20" s="1"/>
  <c r="P1715" i="20" a="1"/>
  <c r="P1715" i="20" s="1"/>
  <c r="P1716" i="20" a="1"/>
  <c r="P1716" i="20" s="1"/>
  <c r="P1717" i="20" a="1"/>
  <c r="P1717" i="20"/>
  <c r="P1718" i="20" a="1"/>
  <c r="P1718" i="20" s="1"/>
  <c r="P1719" i="20" a="1"/>
  <c r="P1719" i="20" s="1"/>
  <c r="P1720" i="20" a="1"/>
  <c r="P1720" i="20"/>
  <c r="P1721" i="20" a="1"/>
  <c r="P1721" i="20" s="1"/>
  <c r="P1722" i="20" a="1"/>
  <c r="P1722" i="20" s="1"/>
  <c r="P1723" i="20" a="1"/>
  <c r="P1723" i="20" s="1"/>
  <c r="P1724" i="20" a="1"/>
  <c r="P1724" i="20" s="1"/>
  <c r="P1725" i="20" a="1"/>
  <c r="P1725" i="20" s="1"/>
  <c r="P1726" i="20" a="1"/>
  <c r="P1726" i="20" s="1"/>
  <c r="P1727" i="20" a="1"/>
  <c r="P1727" i="20" s="1"/>
  <c r="P1728" i="20" a="1"/>
  <c r="P1728" i="20"/>
  <c r="P1729" i="20" a="1"/>
  <c r="P1729" i="20" s="1"/>
  <c r="P1730" i="20" a="1"/>
  <c r="P1730" i="20" s="1"/>
  <c r="P1731" i="20" a="1"/>
  <c r="P1731" i="20"/>
  <c r="P1732" i="20" a="1"/>
  <c r="P1732" i="20" s="1"/>
  <c r="P1733" i="20" a="1"/>
  <c r="P1733" i="20" s="1"/>
  <c r="P1734" i="20" a="1"/>
  <c r="P1734" i="20" s="1"/>
  <c r="P1735" i="20" a="1"/>
  <c r="P1735" i="20" s="1"/>
  <c r="P1736" i="20" a="1"/>
  <c r="P1736" i="20"/>
  <c r="P1737" i="20" a="1"/>
  <c r="P1737" i="20" s="1"/>
  <c r="P1738" i="20" a="1"/>
  <c r="P1738" i="20" s="1"/>
  <c r="P1739" i="20" a="1"/>
  <c r="P1739" i="20" s="1"/>
  <c r="P1740" i="20" a="1"/>
  <c r="P1740" i="20" s="1"/>
  <c r="P1741" i="20" a="1"/>
  <c r="P1741" i="20" s="1"/>
  <c r="P1742" i="20" a="1"/>
  <c r="P1742" i="20" s="1"/>
  <c r="P1743" i="20" a="1"/>
  <c r="P1743" i="20" s="1"/>
  <c r="P1744" i="20" a="1"/>
  <c r="P1744" i="20"/>
  <c r="P1745" i="20" a="1"/>
  <c r="P1745" i="20" s="1"/>
  <c r="P1746" i="20" a="1"/>
  <c r="P1746" i="20" s="1"/>
  <c r="P1747" i="20" a="1"/>
  <c r="P1747" i="20" s="1"/>
  <c r="P1748" i="20" a="1"/>
  <c r="P1748" i="20" s="1"/>
  <c r="P1749" i="20" a="1"/>
  <c r="P1749" i="20" s="1"/>
  <c r="P1750" i="20" a="1"/>
  <c r="P1750" i="20" s="1"/>
  <c r="P1751" i="20" a="1"/>
  <c r="P1751" i="20" s="1"/>
  <c r="P1752" i="20" a="1"/>
  <c r="P1752" i="20"/>
  <c r="P1753" i="20" a="1"/>
  <c r="P1753" i="20" s="1"/>
  <c r="P1754" i="20" a="1"/>
  <c r="P1754" i="20" s="1"/>
  <c r="P1755" i="20" a="1"/>
  <c r="P1755" i="20" s="1"/>
  <c r="P1756" i="20" a="1"/>
  <c r="P1756" i="20" s="1"/>
  <c r="P1757" i="20" a="1"/>
  <c r="P1757" i="20" s="1"/>
  <c r="P1758" i="20" a="1"/>
  <c r="P1758" i="20" s="1"/>
  <c r="P1759" i="20" a="1"/>
  <c r="P1759" i="20"/>
  <c r="P1760" i="20" a="1"/>
  <c r="P1760" i="20" s="1"/>
  <c r="P1761" i="20" a="1"/>
  <c r="P1761" i="20"/>
  <c r="P1762" i="20" a="1"/>
  <c r="P1762" i="20" s="1"/>
  <c r="P1763" i="20" a="1"/>
  <c r="P1763" i="20"/>
  <c r="P1764" i="20" a="1"/>
  <c r="P1764" i="20" s="1"/>
  <c r="P1765" i="20" a="1"/>
  <c r="P1765" i="20" s="1"/>
  <c r="P1766" i="20" a="1"/>
  <c r="P1766" i="20" s="1"/>
  <c r="P1767" i="20" a="1"/>
  <c r="P1767" i="20"/>
  <c r="P1768" i="20" a="1"/>
  <c r="P1768" i="20"/>
  <c r="P1769" i="20" a="1"/>
  <c r="P1769" i="20"/>
  <c r="P1770" i="20" a="1"/>
  <c r="P1770" i="20" s="1"/>
  <c r="P1771" i="20" a="1"/>
  <c r="P1771" i="20" s="1"/>
  <c r="P1772" i="20" a="1"/>
  <c r="P1772" i="20"/>
  <c r="P1773" i="20" a="1"/>
  <c r="P1773" i="20" s="1"/>
  <c r="P1774" i="20" a="1"/>
  <c r="P1774" i="20" s="1"/>
  <c r="P1775" i="20" a="1"/>
  <c r="P1775" i="20"/>
  <c r="P1776" i="20" a="1"/>
  <c r="P1776" i="20" s="1"/>
  <c r="P1777" i="20" a="1"/>
  <c r="P1777" i="20"/>
  <c r="P1778" i="20" a="1"/>
  <c r="P1778" i="20" s="1"/>
  <c r="P1779" i="20" a="1"/>
  <c r="P1779" i="20" s="1"/>
  <c r="P1780" i="20" a="1"/>
  <c r="P1780" i="20" s="1"/>
  <c r="P1781" i="20" a="1"/>
  <c r="P1781" i="20" s="1"/>
  <c r="P1782" i="20" a="1"/>
  <c r="P1782" i="20" s="1"/>
  <c r="P1783" i="20" a="1"/>
  <c r="P1783" i="20"/>
  <c r="P1784" i="20" a="1"/>
  <c r="P1784" i="20" s="1"/>
  <c r="P1785" i="20" a="1"/>
  <c r="P1785" i="20"/>
  <c r="P1786" i="20" a="1"/>
  <c r="P1786" i="20" s="1"/>
  <c r="P1787" i="20" a="1"/>
  <c r="P1787" i="20" s="1"/>
  <c r="P1788" i="20" a="1"/>
  <c r="P1788" i="20" s="1"/>
  <c r="P1789" i="20" a="1"/>
  <c r="P1789" i="20" s="1"/>
  <c r="P1790" i="20" a="1"/>
  <c r="P1790" i="20" s="1"/>
  <c r="P1791" i="20" a="1"/>
  <c r="P1791" i="20"/>
  <c r="P1792" i="20" a="1"/>
  <c r="P1792" i="20" s="1"/>
  <c r="P1793" i="20" a="1"/>
  <c r="P1793" i="20"/>
  <c r="P1794" i="20" a="1"/>
  <c r="P1794" i="20" s="1"/>
  <c r="P1795" i="20" a="1"/>
  <c r="P1795" i="20" s="1"/>
  <c r="P1796" i="20" a="1"/>
  <c r="P1796" i="20" s="1"/>
  <c r="P1797" i="20" a="1"/>
  <c r="P1797" i="20" s="1"/>
  <c r="P1798" i="20" a="1"/>
  <c r="P1798" i="20" s="1"/>
  <c r="P1799" i="20" a="1"/>
  <c r="P1799" i="20"/>
  <c r="P1800" i="20" a="1"/>
  <c r="P1800" i="20" s="1"/>
  <c r="P1801" i="20" a="1"/>
  <c r="P1801" i="20"/>
  <c r="P1802" i="20" a="1"/>
  <c r="P1802" i="20" s="1"/>
  <c r="P1803" i="20" a="1"/>
  <c r="P1803" i="20" s="1"/>
  <c r="P1804" i="20" a="1"/>
  <c r="P1804" i="20"/>
  <c r="P1805" i="20" a="1"/>
  <c r="P1805" i="20" s="1"/>
  <c r="P1806" i="20" a="1"/>
  <c r="P1806" i="20" s="1"/>
  <c r="P1807" i="20" a="1"/>
  <c r="P1807" i="20"/>
  <c r="P1808" i="20" a="1"/>
  <c r="P1808" i="20" s="1"/>
  <c r="P1809" i="20" a="1"/>
  <c r="P1809" i="20" s="1"/>
  <c r="P1810" i="20" a="1"/>
  <c r="P1810" i="20" s="1"/>
  <c r="P1811" i="20" a="1"/>
  <c r="P1811" i="20" s="1"/>
  <c r="P1812" i="20" a="1"/>
  <c r="P1812" i="20" s="1"/>
  <c r="P1813" i="20" a="1"/>
  <c r="P1813" i="20"/>
  <c r="P1814" i="20" a="1"/>
  <c r="P1814" i="20" s="1"/>
  <c r="P1815" i="20" a="1"/>
  <c r="P1815" i="20" s="1"/>
  <c r="P1816" i="20" a="1"/>
  <c r="P1816" i="20" s="1"/>
  <c r="P1817" i="20" a="1"/>
  <c r="P1817" i="20"/>
  <c r="P1818" i="20" a="1"/>
  <c r="P1818" i="20" s="1"/>
  <c r="P1819" i="20" a="1"/>
  <c r="P1819" i="20" s="1"/>
  <c r="P1820" i="20" a="1"/>
  <c r="P1820" i="20" s="1"/>
  <c r="P1821" i="20" a="1"/>
  <c r="P1821" i="20" s="1"/>
  <c r="P1822" i="20" a="1"/>
  <c r="P1822" i="20" s="1"/>
  <c r="P1823" i="20" a="1"/>
  <c r="P1823" i="20" s="1"/>
  <c r="P1824" i="20" a="1"/>
  <c r="P1824" i="20" s="1"/>
  <c r="P1825" i="20" a="1"/>
  <c r="P1825" i="20" s="1"/>
  <c r="P1826" i="20" a="1"/>
  <c r="P1826" i="20" s="1"/>
  <c r="P1827" i="20" a="1"/>
  <c r="P1827" i="20"/>
  <c r="P1828" i="20" a="1"/>
  <c r="P1828" i="20" s="1"/>
  <c r="P1829" i="20" a="1"/>
  <c r="P1829" i="20" s="1"/>
  <c r="P1830" i="20" a="1"/>
  <c r="P1830" i="20" s="1"/>
  <c r="P1831" i="20" a="1"/>
  <c r="P1831" i="20" s="1"/>
  <c r="P1832" i="20" a="1"/>
  <c r="P1832" i="20" s="1"/>
  <c r="P1833" i="20" a="1"/>
  <c r="P1833" i="20" s="1"/>
  <c r="P1834" i="20" a="1"/>
  <c r="P1834" i="20" s="1"/>
  <c r="P1835" i="20" a="1"/>
  <c r="P1835" i="20" s="1"/>
  <c r="P1836" i="20" a="1"/>
  <c r="P1836" i="20"/>
  <c r="P1837" i="20" a="1"/>
  <c r="P1837" i="20" s="1"/>
  <c r="P1838" i="20" a="1"/>
  <c r="P1838" i="20" s="1"/>
  <c r="P1839" i="20" a="1"/>
  <c r="P1839" i="20"/>
  <c r="P1840" i="20" a="1"/>
  <c r="P1840" i="20" s="1"/>
  <c r="P1841" i="20" a="1"/>
  <c r="P1841" i="20"/>
  <c r="P1842" i="20" a="1"/>
  <c r="P1842" i="20" s="1"/>
  <c r="P1843" i="20" a="1"/>
  <c r="P1843" i="20" s="1"/>
  <c r="P1844" i="20" a="1"/>
  <c r="P1844" i="20" s="1"/>
  <c r="P1845" i="20" a="1"/>
  <c r="P1845" i="20" s="1"/>
  <c r="P1846" i="20" a="1"/>
  <c r="P1846" i="20" s="1"/>
  <c r="P1847" i="20" a="1"/>
  <c r="P1847" i="20" s="1"/>
  <c r="P1848" i="20" a="1"/>
  <c r="P1848" i="20" s="1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 s="1"/>
  <c r="P1854" i="20" a="1"/>
  <c r="P1854" i="20" s="1"/>
  <c r="P1855" i="20" a="1"/>
  <c r="P1855" i="20"/>
  <c r="P1856" i="20" a="1"/>
  <c r="P1856" i="20" s="1"/>
  <c r="P1857" i="20" a="1"/>
  <c r="P1857" i="20" s="1"/>
  <c r="P1858" i="20" a="1"/>
  <c r="P1858" i="20" s="1"/>
  <c r="P1859" i="20" a="1"/>
  <c r="P1859" i="20"/>
  <c r="P1860" i="20" a="1"/>
  <c r="P1860" i="20" s="1"/>
  <c r="P1861" i="20" a="1"/>
  <c r="P1861" i="20" s="1"/>
  <c r="P1862" i="20" a="1"/>
  <c r="P1862" i="20" s="1"/>
  <c r="P1863" i="20" a="1"/>
  <c r="P1863" i="20" s="1"/>
  <c r="P1864" i="20" a="1"/>
  <c r="P1864" i="20" s="1"/>
  <c r="P1865" i="20" a="1"/>
  <c r="P1865" i="20" s="1"/>
  <c r="P1866" i="20" a="1"/>
  <c r="P1866" i="20" s="1"/>
  <c r="P1867" i="20" a="1"/>
  <c r="P1867" i="20" s="1"/>
  <c r="P1868" i="20" a="1"/>
  <c r="P1868" i="20" s="1"/>
  <c r="P1869" i="20" a="1"/>
  <c r="P1869" i="20" s="1"/>
  <c r="P1870" i="20" a="1"/>
  <c r="P1870" i="20" s="1"/>
  <c r="P1871" i="20" a="1"/>
  <c r="P1871" i="20"/>
  <c r="P1872" i="20" a="1"/>
  <c r="P1872" i="20" s="1"/>
  <c r="P1873" i="20" a="1"/>
  <c r="P1873" i="20" s="1"/>
  <c r="P1874" i="20" a="1"/>
  <c r="P1874" i="20" s="1"/>
  <c r="P1875" i="20" a="1"/>
  <c r="P1875" i="20" s="1"/>
  <c r="P1876" i="20" a="1"/>
  <c r="P1876" i="20" s="1"/>
  <c r="P1877" i="20" a="1"/>
  <c r="P1877" i="20"/>
  <c r="P1878" i="20" a="1"/>
  <c r="P1878" i="20" s="1"/>
  <c r="P1879" i="20" a="1"/>
  <c r="P1879" i="20" s="1"/>
  <c r="P1880" i="20" a="1"/>
  <c r="P1880" i="20" s="1"/>
  <c r="P1881" i="20" a="1"/>
  <c r="P1881" i="20" s="1"/>
  <c r="P1882" i="20" a="1"/>
  <c r="P1882" i="20" s="1"/>
  <c r="P1883" i="20" a="1"/>
  <c r="P1883" i="20" s="1"/>
  <c r="P1884" i="20" a="1"/>
  <c r="P1884" i="20" s="1"/>
  <c r="P1885" i="20" a="1"/>
  <c r="P1885" i="20" s="1"/>
  <c r="P1886" i="20" a="1"/>
  <c r="P1886" i="20" s="1"/>
  <c r="P1887" i="20" a="1"/>
  <c r="P1887" i="20" s="1"/>
  <c r="P1888" i="20" a="1"/>
  <c r="P1888" i="20" s="1"/>
  <c r="P1889" i="20" a="1"/>
  <c r="P1889" i="20"/>
  <c r="P1890" i="20" a="1"/>
  <c r="P1890" i="20" s="1"/>
  <c r="P1891" i="20" a="1"/>
  <c r="P1891" i="20"/>
  <c r="P1892" i="20" a="1"/>
  <c r="P1892" i="20" s="1"/>
  <c r="P1893" i="20" a="1"/>
  <c r="P1893" i="20" s="1"/>
  <c r="P1894" i="20" a="1"/>
  <c r="P1894" i="20" s="1"/>
  <c r="P1895" i="20" a="1"/>
  <c r="P1895" i="20" s="1"/>
  <c r="P1896" i="20" a="1"/>
  <c r="P1896" i="20" s="1"/>
  <c r="P1897" i="20" a="1"/>
  <c r="P1897" i="20" s="1"/>
  <c r="P1898" i="20" a="1"/>
  <c r="P1898" i="20" s="1"/>
  <c r="P1899" i="20" a="1"/>
  <c r="P1899" i="20" s="1"/>
  <c r="P1900" i="20" a="1"/>
  <c r="P1900" i="20" s="1"/>
  <c r="P1901" i="20" a="1"/>
  <c r="P1901" i="20" s="1"/>
  <c r="P1902" i="20" a="1"/>
  <c r="P1902" i="20" s="1"/>
  <c r="P1903" i="20" a="1"/>
  <c r="P1903" i="20" s="1"/>
  <c r="P1904" i="20" a="1"/>
  <c r="P1904" i="20" s="1"/>
  <c r="P1905" i="20" a="1"/>
  <c r="P1905" i="20" s="1"/>
  <c r="P1906" i="20" a="1"/>
  <c r="P1906" i="20" s="1"/>
  <c r="P1907" i="20" a="1"/>
  <c r="P1907" i="20" s="1"/>
  <c r="P1908" i="20" a="1"/>
  <c r="P1908" i="20" s="1"/>
  <c r="P1909" i="20" a="1"/>
  <c r="P1909" i="20"/>
  <c r="P1910" i="20" a="1"/>
  <c r="P1910" i="20" s="1"/>
  <c r="P1911" i="20" a="1"/>
  <c r="P1911" i="20" s="1"/>
  <c r="P1912" i="20" a="1"/>
  <c r="P1912" i="20"/>
  <c r="P1913" i="20" a="1"/>
  <c r="P1913" i="20" s="1"/>
  <c r="P1914" i="20" a="1"/>
  <c r="P1914" i="20" s="1"/>
  <c r="P1915" i="20" a="1"/>
  <c r="P1915" i="20" s="1"/>
  <c r="P1916" i="20" a="1"/>
  <c r="P1916" i="20" s="1"/>
  <c r="P1917" i="20" a="1"/>
  <c r="P1917" i="20" s="1"/>
  <c r="P1918" i="20" a="1"/>
  <c r="P1918" i="20" s="1"/>
  <c r="P1919" i="20" a="1"/>
  <c r="P1919" i="20" s="1"/>
  <c r="P1920" i="20" a="1"/>
  <c r="P1920" i="20" s="1"/>
  <c r="P1921" i="20" a="1"/>
  <c r="P1921" i="20" s="1"/>
  <c r="P1922" i="20" a="1"/>
  <c r="P1922" i="20" s="1"/>
  <c r="P1923" i="20" a="1"/>
  <c r="P1923" i="20" s="1"/>
  <c r="P1924" i="20" a="1"/>
  <c r="P1924" i="20" s="1"/>
  <c r="P1925" i="20" a="1"/>
  <c r="P1925" i="20" s="1"/>
  <c r="P1926" i="20" a="1"/>
  <c r="P1926" i="20" s="1"/>
  <c r="P1927" i="20" a="1"/>
  <c r="P1927" i="20" s="1"/>
  <c r="P1928" i="20" a="1"/>
  <c r="P1928" i="20" s="1"/>
  <c r="P1929" i="20" a="1"/>
  <c r="P1929" i="20" s="1"/>
  <c r="P1930" i="20" a="1"/>
  <c r="P1930" i="20" s="1"/>
  <c r="P1931" i="20" a="1"/>
  <c r="P1931" i="20" s="1"/>
  <c r="P1932" i="20" a="1"/>
  <c r="P1932" i="20"/>
  <c r="P1933" i="20" a="1"/>
  <c r="P1933" i="20" s="1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 s="1"/>
  <c r="P1940" i="20" a="1"/>
  <c r="P1940" i="20" s="1"/>
  <c r="P1941" i="20" a="1"/>
  <c r="P1941" i="20" s="1"/>
  <c r="P1942" i="20" a="1"/>
  <c r="P1942" i="20" s="1"/>
  <c r="P1943" i="20" a="1"/>
  <c r="P1943" i="20" s="1"/>
  <c r="P1944" i="20" a="1"/>
  <c r="P1944" i="20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 s="1"/>
  <c r="P1950" i="20" a="1"/>
  <c r="P1950" i="20" s="1"/>
  <c r="P1951" i="20" a="1"/>
  <c r="P1951" i="20" s="1"/>
  <c r="P1952" i="20" a="1"/>
  <c r="P1952" i="20" s="1"/>
  <c r="P1953" i="20" a="1"/>
  <c r="P1953" i="20"/>
  <c r="P1954" i="20" a="1"/>
  <c r="P1954" i="20" s="1"/>
  <c r="P1955" i="20" a="1"/>
  <c r="P1955" i="20" s="1"/>
  <c r="P1956" i="20" a="1"/>
  <c r="P1956" i="20" s="1"/>
  <c r="P1957" i="20" a="1"/>
  <c r="P1957" i="20" s="1"/>
  <c r="P1958" i="20" a="1"/>
  <c r="P1958" i="20" s="1"/>
  <c r="P1959" i="20" a="1"/>
  <c r="P1959" i="20" s="1"/>
  <c r="P1960" i="20" a="1"/>
  <c r="P1960" i="20" s="1"/>
  <c r="P1961" i="20" a="1"/>
  <c r="P1961" i="20" s="1"/>
  <c r="P1962" i="20" a="1"/>
  <c r="P1962" i="20" s="1"/>
  <c r="P1963" i="20" a="1"/>
  <c r="P1963" i="20" s="1"/>
  <c r="P1964" i="20" a="1"/>
  <c r="P1964" i="20" s="1"/>
  <c r="P1965" i="20" a="1"/>
  <c r="P1965" i="20" s="1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 s="1"/>
  <c r="P1973" i="20" a="1"/>
  <c r="P1973" i="20"/>
  <c r="P1974" i="20" a="1"/>
  <c r="P1974" i="20" s="1"/>
  <c r="P1975" i="20" a="1"/>
  <c r="P1975" i="20" s="1"/>
  <c r="P1976" i="20" a="1"/>
  <c r="P1976" i="20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 s="1"/>
  <c r="P1982" i="20" a="1"/>
  <c r="P1982" i="20" s="1"/>
  <c r="P1983" i="20" a="1"/>
  <c r="P1983" i="20" s="1"/>
  <c r="P1984" i="20" a="1"/>
  <c r="P1984" i="20" s="1"/>
  <c r="P1985" i="20" a="1"/>
  <c r="P1985" i="20"/>
  <c r="P1986" i="20" a="1"/>
  <c r="P1986" i="20" s="1"/>
  <c r="P1987" i="20" a="1"/>
  <c r="P1987" i="20" s="1"/>
  <c r="P1988" i="20" a="1"/>
  <c r="P1988" i="20" s="1"/>
  <c r="P1989" i="20" a="1"/>
  <c r="P1989" i="20" s="1"/>
  <c r="P1990" i="20" a="1"/>
  <c r="P1990" i="20" s="1"/>
  <c r="P1991" i="20" a="1"/>
  <c r="P1991" i="20" s="1"/>
  <c r="P1992" i="20" a="1"/>
  <c r="P1992" i="20" s="1"/>
  <c r="P1993" i="20" a="1"/>
  <c r="P1993" i="20" s="1"/>
  <c r="P1994" i="20" a="1"/>
  <c r="P1994" i="20" s="1"/>
  <c r="P1995" i="20" a="1"/>
  <c r="P1995" i="20" s="1"/>
  <c r="P1996" i="20" a="1"/>
  <c r="P1996" i="20" s="1"/>
  <c r="P1997" i="20" a="1"/>
  <c r="P1997" i="20" s="1"/>
  <c r="P1998" i="20" a="1"/>
  <c r="P1998" i="20" s="1"/>
  <c r="P1999" i="20" a="1"/>
  <c r="P1999" i="20"/>
  <c r="P2000" i="20" a="1"/>
  <c r="P2000" i="20" s="1"/>
  <c r="P2001" i="20" a="1"/>
  <c r="P2001" i="20" s="1"/>
  <c r="P2002" i="20" a="1"/>
  <c r="P2002" i="20" s="1"/>
  <c r="P2003" i="20" a="1"/>
  <c r="P2003" i="20" s="1"/>
  <c r="P2004" i="20" a="1"/>
  <c r="P2004" i="20" s="1"/>
  <c r="P2005" i="20" a="1"/>
  <c r="P2005" i="20"/>
  <c r="P2006" i="20" a="1"/>
  <c r="P2006" i="20" s="1"/>
  <c r="P2007" i="20" a="1"/>
  <c r="P2007" i="20" s="1"/>
  <c r="P2008" i="20" a="1"/>
  <c r="P2008" i="20" s="1"/>
  <c r="P2009" i="20" a="1"/>
  <c r="P2009" i="20" s="1"/>
  <c r="P2010" i="20" a="1"/>
  <c r="P2010" i="20" s="1"/>
  <c r="P2011" i="20" a="1"/>
  <c r="P2011" i="20" s="1"/>
  <c r="P2012" i="20" a="1"/>
  <c r="P2012" i="20" s="1"/>
  <c r="P2013" i="20" a="1"/>
  <c r="P2013" i="20" s="1"/>
  <c r="P2014" i="20" a="1"/>
  <c r="P2014" i="20" s="1"/>
  <c r="P2015" i="20" a="1"/>
  <c r="P2015" i="20" s="1"/>
  <c r="P2016" i="20" a="1"/>
  <c r="P2016" i="20" s="1"/>
  <c r="P2017" i="20" a="1"/>
  <c r="P2017" i="20" s="1"/>
  <c r="P2018" i="20" a="1"/>
  <c r="P2018" i="20" s="1"/>
  <c r="P2019" i="20" a="1"/>
  <c r="P2019" i="20" s="1"/>
  <c r="P2020" i="20" a="1"/>
  <c r="P2020" i="20" s="1"/>
  <c r="P2021" i="20" a="1"/>
  <c r="P2021" i="20" s="1"/>
  <c r="P2022" i="20" a="1"/>
  <c r="P2022" i="20" s="1"/>
  <c r="P2023" i="20" a="1"/>
  <c r="P2023" i="20" s="1"/>
  <c r="P2024" i="20" a="1"/>
  <c r="P2024" i="20" s="1"/>
  <c r="P2025" i="20" a="1"/>
  <c r="P2025" i="20" s="1"/>
  <c r="P2026" i="20" a="1"/>
  <c r="P2026" i="20"/>
  <c r="P2027" i="20" a="1"/>
  <c r="P2027" i="20" s="1"/>
  <c r="P2028" i="20" a="1"/>
  <c r="P2028" i="20" s="1"/>
  <c r="P2029" i="20" a="1"/>
  <c r="P2029" i="20" s="1"/>
  <c r="P2030" i="20" a="1"/>
  <c r="P2030" i="20" s="1"/>
  <c r="P2031" i="20" a="1"/>
  <c r="P2031" i="20" s="1"/>
  <c r="P2032" i="20" a="1"/>
  <c r="P2032" i="20" s="1"/>
  <c r="P2033" i="20" a="1"/>
  <c r="P2033" i="20" s="1"/>
  <c r="P2034" i="20" a="1"/>
  <c r="P2034" i="20" s="1"/>
  <c r="P2035" i="20" a="1"/>
  <c r="P2035" i="20" s="1"/>
  <c r="P2036" i="20" a="1"/>
  <c r="P2036" i="20" s="1"/>
  <c r="P2037" i="20" a="1"/>
  <c r="P2037" i="20" s="1"/>
  <c r="P2038" i="20" a="1"/>
  <c r="P2038" i="20"/>
  <c r="P2039" i="20" a="1"/>
  <c r="P2039" i="20" s="1"/>
  <c r="P2040" i="20" a="1"/>
  <c r="P2040" i="20" s="1"/>
  <c r="P2041" i="20" a="1"/>
  <c r="P2041" i="20" s="1"/>
  <c r="P2042" i="20" a="1"/>
  <c r="P2042" i="20"/>
  <c r="P2043" i="20" a="1"/>
  <c r="P2043" i="20" s="1"/>
  <c r="P2044" i="20" a="1"/>
  <c r="P2044" i="20" s="1"/>
  <c r="P2045" i="20" a="1"/>
  <c r="P2045" i="20" s="1"/>
  <c r="P2046" i="20" a="1"/>
  <c r="P2046" i="20" s="1"/>
  <c r="P2047" i="20" a="1"/>
  <c r="P2047" i="20" s="1"/>
  <c r="P2048" i="20" a="1"/>
  <c r="P2048" i="20" s="1"/>
  <c r="P2049" i="20" a="1"/>
  <c r="P2049" i="20" s="1"/>
  <c r="P2050" i="20" a="1"/>
  <c r="P2050" i="20" s="1"/>
  <c r="P2051" i="20" a="1"/>
  <c r="P2051" i="20" s="1"/>
  <c r="P2052" i="20" a="1"/>
  <c r="P2052" i="20" s="1"/>
  <c r="P2053" i="20" a="1"/>
  <c r="P2053" i="20" s="1"/>
  <c r="P2054" i="20" a="1"/>
  <c r="P2054" i="20" s="1"/>
  <c r="P2055" i="20" a="1"/>
  <c r="P2055" i="20" s="1"/>
  <c r="P2056" i="20" a="1"/>
  <c r="P2056" i="20" s="1"/>
  <c r="P2057" i="20" a="1"/>
  <c r="P2057" i="20" s="1"/>
  <c r="P2058" i="20" a="1"/>
  <c r="P2058" i="20" s="1"/>
  <c r="P2059" i="20" a="1"/>
  <c r="P2059" i="20" s="1"/>
  <c r="P2060" i="20" a="1"/>
  <c r="P2060" i="20" s="1"/>
  <c r="P2061" i="20" a="1"/>
  <c r="P2061" i="20" s="1"/>
  <c r="P2062" i="20" a="1"/>
  <c r="P2062" i="20" s="1"/>
  <c r="P2063" i="20" a="1"/>
  <c r="P2063" i="20" s="1"/>
  <c r="P2064" i="20" a="1"/>
  <c r="P2064" i="20" s="1"/>
  <c r="P2065" i="20" a="1"/>
  <c r="P2065" i="20" s="1"/>
  <c r="P2066" i="20" a="1"/>
  <c r="P2066" i="20"/>
  <c r="P2067" i="20" a="1"/>
  <c r="P2067" i="20" s="1"/>
  <c r="P2068" i="20" a="1"/>
  <c r="P2068" i="20" s="1"/>
  <c r="P2069" i="20" a="1"/>
  <c r="P2069" i="20" s="1"/>
  <c r="P2070" i="20" a="1"/>
  <c r="P2070" i="20"/>
  <c r="P2071" i="20" a="1"/>
  <c r="P2071" i="20" s="1"/>
  <c r="P2072" i="20" a="1"/>
  <c r="P2072" i="20" s="1"/>
  <c r="P2073" i="20" a="1"/>
  <c r="P2073" i="20" s="1"/>
  <c r="P2074" i="20" a="1"/>
  <c r="P2074" i="20"/>
  <c r="P2075" i="20" a="1"/>
  <c r="P2075" i="20" s="1"/>
  <c r="P2076" i="20" a="1"/>
  <c r="P2076" i="20" s="1"/>
  <c r="P2077" i="20" a="1"/>
  <c r="P2077" i="20" s="1"/>
  <c r="P2078" i="20" a="1"/>
  <c r="P2078" i="20" s="1"/>
  <c r="P2079" i="20" a="1"/>
  <c r="P2079" i="20" s="1"/>
  <c r="P2080" i="20" a="1"/>
  <c r="P2080" i="20" s="1"/>
  <c r="P2081" i="20" a="1"/>
  <c r="P2081" i="20" s="1"/>
  <c r="P2082" i="20" a="1"/>
  <c r="P2082" i="20" s="1"/>
  <c r="P2083" i="20" a="1"/>
  <c r="P2083" i="20" s="1"/>
  <c r="P2084" i="20" a="1"/>
  <c r="P2084" i="20" s="1"/>
  <c r="P2085" i="20" a="1"/>
  <c r="P2085" i="20" s="1"/>
  <c r="P2086" i="20" a="1"/>
  <c r="P2086" i="20" s="1"/>
  <c r="P2087" i="20" a="1"/>
  <c r="P2087" i="20" s="1"/>
  <c r="P2088" i="20" a="1"/>
  <c r="P2088" i="20" s="1"/>
  <c r="P2089" i="20" a="1"/>
  <c r="P2089" i="20" s="1"/>
  <c r="P2090" i="20" a="1"/>
  <c r="P2090" i="20" s="1"/>
  <c r="P2091" i="20" a="1"/>
  <c r="P2091" i="20" s="1"/>
  <c r="P2092" i="20" a="1"/>
  <c r="P2092" i="20" s="1"/>
  <c r="P2093" i="20" a="1"/>
  <c r="P2093" i="20" s="1"/>
  <c r="P2094" i="20" a="1"/>
  <c r="P2094" i="20" s="1"/>
  <c r="P2095" i="20" a="1"/>
  <c r="P2095" i="20" s="1"/>
  <c r="P2096" i="20" a="1"/>
  <c r="P2096" i="20" s="1"/>
  <c r="P2097" i="20" a="1"/>
  <c r="P2097" i="20" s="1"/>
  <c r="P2098" i="20" a="1"/>
  <c r="P2098" i="20"/>
  <c r="P2099" i="20" a="1"/>
  <c r="P2099" i="20" s="1"/>
  <c r="P2100" i="20" a="1"/>
  <c r="P2100" i="20" s="1"/>
  <c r="P2101" i="20" a="1"/>
  <c r="P2101" i="20" s="1"/>
  <c r="P2102" i="20" a="1"/>
  <c r="P2102" i="20"/>
  <c r="P2103" i="20" a="1"/>
  <c r="P2103" i="20" s="1"/>
  <c r="P2104" i="20" a="1"/>
  <c r="P2104" i="20" s="1"/>
  <c r="P2105" i="20" a="1"/>
  <c r="P2105" i="20" s="1"/>
  <c r="P2106" i="20" a="1"/>
  <c r="P2106" i="20"/>
  <c r="P2107" i="20" a="1"/>
  <c r="P2107" i="20" s="1"/>
  <c r="P2108" i="20" a="1"/>
  <c r="P2108" i="20" s="1"/>
  <c r="P2109" i="20" a="1"/>
  <c r="P2109" i="20" s="1"/>
  <c r="P2110" i="20" a="1"/>
  <c r="P2110" i="20" s="1"/>
  <c r="P2111" i="20" a="1"/>
  <c r="P2111" i="20" s="1"/>
  <c r="P2112" i="20" a="1"/>
  <c r="P2112" i="20" s="1"/>
  <c r="P2113" i="20" a="1"/>
  <c r="P2113" i="20" s="1"/>
  <c r="P2114" i="20" a="1"/>
  <c r="P2114" i="20" s="1"/>
  <c r="P2115" i="20" a="1"/>
  <c r="P2115" i="20" s="1"/>
  <c r="P2116" i="20" a="1"/>
  <c r="P2116" i="20" s="1"/>
  <c r="P2117" i="20" a="1"/>
  <c r="P2117" i="20" s="1"/>
  <c r="P2118" i="20" a="1"/>
  <c r="P2118" i="20" s="1"/>
  <c r="P2119" i="20" a="1"/>
  <c r="P2119" i="20" s="1"/>
  <c r="P2120" i="20" a="1"/>
  <c r="P2120" i="20" s="1"/>
  <c r="P2121" i="20" a="1"/>
  <c r="P2121" i="20" s="1"/>
  <c r="P2122" i="20" a="1"/>
  <c r="P2122" i="20" s="1"/>
  <c r="P2123" i="20" a="1"/>
  <c r="P2123" i="20" s="1"/>
  <c r="P2124" i="20" a="1"/>
  <c r="P2124" i="20" s="1"/>
  <c r="P2125" i="20" a="1"/>
  <c r="P2125" i="20" s="1"/>
  <c r="P2126" i="20" a="1"/>
  <c r="P2126" i="20" s="1"/>
  <c r="P2127" i="20" a="1"/>
  <c r="P2127" i="20" s="1"/>
  <c r="P2128" i="20" a="1"/>
  <c r="P2128" i="20" s="1"/>
  <c r="P2129" i="20" a="1"/>
  <c r="P2129" i="20" s="1"/>
  <c r="P2130" i="20" a="1"/>
  <c r="P2130" i="20"/>
  <c r="P2131" i="20" a="1"/>
  <c r="P2131" i="20" s="1"/>
  <c r="P2132" i="20" a="1"/>
  <c r="P2132" i="20" s="1"/>
  <c r="P2133" i="20" a="1"/>
  <c r="P2133" i="20" s="1"/>
  <c r="P2134" i="20" a="1"/>
  <c r="P2134" i="20"/>
  <c r="P2135" i="20" a="1"/>
  <c r="P2135" i="20" s="1"/>
  <c r="P2136" i="20" a="1"/>
  <c r="P2136" i="20" s="1"/>
  <c r="P2137" i="20" a="1"/>
  <c r="P2137" i="20" s="1"/>
  <c r="P2138" i="20" a="1"/>
  <c r="P2138" i="20"/>
  <c r="P2139" i="20" a="1"/>
  <c r="P2139" i="20" s="1"/>
  <c r="P2140" i="20" a="1"/>
  <c r="P2140" i="20" s="1"/>
  <c r="P2141" i="20" a="1"/>
  <c r="P2141" i="20" s="1"/>
  <c r="P2142" i="20" a="1"/>
  <c r="P2142" i="20" s="1"/>
  <c r="P2143" i="20" a="1"/>
  <c r="P2143" i="20" s="1"/>
  <c r="P2144" i="20" a="1"/>
  <c r="P2144" i="20" s="1"/>
  <c r="P2145" i="20" a="1"/>
  <c r="P2145" i="20" s="1"/>
  <c r="P2146" i="20" a="1"/>
  <c r="P2146" i="20"/>
  <c r="P2147" i="20" a="1"/>
  <c r="P2147" i="20" s="1"/>
  <c r="P2148" i="20" a="1"/>
  <c r="P2148" i="20" s="1"/>
  <c r="P2149" i="20" a="1"/>
  <c r="P2149" i="20" s="1"/>
  <c r="P2150" i="20" a="1"/>
  <c r="P2150" i="20" s="1"/>
  <c r="P2151" i="20" a="1"/>
  <c r="P2151" i="20" s="1"/>
  <c r="P2152" i="20" a="1"/>
  <c r="P2152" i="20" s="1"/>
  <c r="P2153" i="20" a="1"/>
  <c r="P2153" i="20" s="1"/>
  <c r="P2154" i="20" a="1"/>
  <c r="P2154" i="20" s="1"/>
  <c r="P2155" i="20" a="1"/>
  <c r="P2155" i="20" s="1"/>
  <c r="P2156" i="20" a="1"/>
  <c r="P2156" i="20" s="1"/>
  <c r="P2157" i="20" a="1"/>
  <c r="P2157" i="20" s="1"/>
  <c r="P2158" i="20" a="1"/>
  <c r="P2158" i="20" s="1"/>
  <c r="P2159" i="20" a="1"/>
  <c r="P2159" i="20" s="1"/>
  <c r="P2160" i="20" a="1"/>
  <c r="P2160" i="20" s="1"/>
  <c r="P2161" i="20" a="1"/>
  <c r="P2161" i="20" s="1"/>
  <c r="P2162" i="20" a="1"/>
  <c r="P2162" i="20"/>
  <c r="P2163" i="20" a="1"/>
  <c r="P2163" i="20" s="1"/>
  <c r="P2164" i="20" a="1"/>
  <c r="P2164" i="20" s="1"/>
  <c r="P2165" i="20" a="1"/>
  <c r="P2165" i="20" s="1"/>
  <c r="P2166" i="20" a="1"/>
  <c r="P2166" i="20"/>
  <c r="P2167" i="20" a="1"/>
  <c r="P2167" i="20" s="1"/>
  <c r="P2168" i="20" a="1"/>
  <c r="P2168" i="20" s="1"/>
  <c r="P2169" i="20" a="1"/>
  <c r="P2169" i="20" s="1"/>
  <c r="P2170" i="20" a="1"/>
  <c r="P2170" i="20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 s="1"/>
  <c r="P2177" i="20" a="1"/>
  <c r="P2177" i="20" s="1"/>
  <c r="P2178" i="20" a="1"/>
  <c r="P2178" i="20"/>
  <c r="P2179" i="20" a="1"/>
  <c r="P2179" i="20" s="1"/>
  <c r="P2180" i="20" a="1"/>
  <c r="P2180" i="20" s="1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 s="1"/>
  <c r="P2186" i="20" a="1"/>
  <c r="P2186" i="20" s="1"/>
  <c r="P2187" i="20" a="1"/>
  <c r="P2187" i="20" s="1"/>
  <c r="P2188" i="20" a="1"/>
  <c r="P2188" i="20" s="1"/>
  <c r="P2189" i="20" a="1"/>
  <c r="P2189" i="20" s="1"/>
  <c r="P2190" i="20" a="1"/>
  <c r="P2190" i="20" s="1"/>
  <c r="P2191" i="20" a="1"/>
  <c r="P2191" i="20" s="1"/>
  <c r="P2192" i="20" a="1"/>
  <c r="P2192" i="20" s="1"/>
  <c r="P2193" i="20" a="1"/>
  <c r="P2193" i="20" s="1"/>
  <c r="P2194" i="20" a="1"/>
  <c r="P2194" i="20"/>
  <c r="P2195" i="20" a="1"/>
  <c r="P2195" i="20" s="1"/>
  <c r="P2196" i="20" a="1"/>
  <c r="P2196" i="20" s="1"/>
  <c r="P2197" i="20" a="1"/>
  <c r="P2197" i="20" s="1"/>
  <c r="P2198" i="20" a="1"/>
  <c r="P2198" i="20"/>
  <c r="P2199" i="20" a="1"/>
  <c r="P2199" i="20" s="1"/>
  <c r="P2200" i="20" a="1"/>
  <c r="P2200" i="20" s="1"/>
  <c r="P2201" i="20" a="1"/>
  <c r="P2201" i="20" s="1"/>
  <c r="P2202" i="20" a="1"/>
  <c r="P2202" i="20"/>
  <c r="P2203" i="20" a="1"/>
  <c r="P2203" i="20" s="1"/>
  <c r="P2204" i="20" a="1"/>
  <c r="P2204" i="20" s="1"/>
  <c r="P2205" i="20" a="1"/>
  <c r="P2205" i="20" s="1"/>
  <c r="P2206" i="20" a="1"/>
  <c r="P2206" i="20" s="1"/>
  <c r="P2207" i="20" a="1"/>
  <c r="P2207" i="20" s="1"/>
  <c r="P2208" i="20" a="1"/>
  <c r="P2208" i="20" s="1"/>
  <c r="P2209" i="20" a="1"/>
  <c r="P2209" i="20" s="1"/>
  <c r="P2210" i="20" a="1"/>
  <c r="P2210" i="20"/>
  <c r="P2211" i="20" a="1"/>
  <c r="P2211" i="20" s="1"/>
  <c r="P2212" i="20" a="1"/>
  <c r="P2212" i="20" s="1"/>
  <c r="P2213" i="20" a="1"/>
  <c r="P2213" i="20" s="1"/>
  <c r="P2214" i="20" a="1"/>
  <c r="P2214" i="20" s="1"/>
  <c r="P2215" i="20" a="1"/>
  <c r="P2215" i="20" s="1"/>
  <c r="P2216" i="20" a="1"/>
  <c r="P2216" i="20" s="1"/>
  <c r="P2217" i="20" a="1"/>
  <c r="P2217" i="20" s="1"/>
  <c r="P2218" i="20" a="1"/>
  <c r="P2218" i="20" s="1"/>
  <c r="P2219" i="20" a="1"/>
  <c r="P2219" i="20" s="1"/>
  <c r="P2220" i="20" a="1"/>
  <c r="P2220" i="20" s="1"/>
  <c r="P2221" i="20" a="1"/>
  <c r="P2221" i="20" s="1"/>
  <c r="P2222" i="20" a="1"/>
  <c r="P2222" i="20" s="1"/>
  <c r="P2223" i="20" a="1"/>
  <c r="P2223" i="20" s="1"/>
  <c r="P2224" i="20" a="1"/>
  <c r="P2224" i="20" s="1"/>
  <c r="P2225" i="20" a="1"/>
  <c r="P2225" i="20" s="1"/>
  <c r="P2226" i="20" a="1"/>
  <c r="P2226" i="20"/>
  <c r="P2227" i="20" a="1"/>
  <c r="P2227" i="20" s="1"/>
  <c r="P2228" i="20" a="1"/>
  <c r="P2228" i="20" s="1"/>
  <c r="P2229" i="20" a="1"/>
  <c r="P2229" i="20" s="1"/>
  <c r="P2230" i="20" a="1"/>
  <c r="P2230" i="20"/>
  <c r="P2231" i="20" a="1"/>
  <c r="P2231" i="20" s="1"/>
  <c r="P2232" i="20" a="1"/>
  <c r="P2232" i="20" s="1"/>
  <c r="P2233" i="20" a="1"/>
  <c r="P2233" i="20" s="1"/>
  <c r="P2234" i="20" a="1"/>
  <c r="P2234" i="20"/>
  <c r="P2235" i="20" a="1"/>
  <c r="P2235" i="20" s="1"/>
  <c r="P2236" i="20" a="1"/>
  <c r="P2236" i="20" s="1"/>
  <c r="P2237" i="20" a="1"/>
  <c r="P2237" i="20" s="1"/>
  <c r="P2238" i="20" a="1"/>
  <c r="P2238" i="20" s="1"/>
  <c r="P2239" i="20" a="1"/>
  <c r="P2239" i="20" s="1"/>
  <c r="P2240" i="20" a="1"/>
  <c r="P2240" i="20" s="1"/>
  <c r="P2241" i="20" a="1"/>
  <c r="P2241" i="20" s="1"/>
  <c r="P2242" i="20" a="1"/>
  <c r="P2242" i="20" s="1"/>
  <c r="P2243" i="20" a="1"/>
  <c r="P2243" i="20" s="1"/>
  <c r="P2244" i="20" a="1"/>
  <c r="P2244" i="20" s="1"/>
  <c r="P2245" i="20" a="1"/>
  <c r="P2245" i="20" s="1"/>
  <c r="P2246" i="20" a="1"/>
  <c r="P2246" i="20" s="1"/>
  <c r="P2247" i="20" a="1"/>
  <c r="P2247" i="20" s="1"/>
  <c r="P2248" i="20" a="1"/>
  <c r="P2248" i="20" s="1"/>
  <c r="P2249" i="20" a="1"/>
  <c r="P2249" i="20" s="1"/>
  <c r="P2250" i="20" a="1"/>
  <c r="P2250" i="20" s="1"/>
  <c r="P2251" i="20" a="1"/>
  <c r="P2251" i="20" s="1"/>
  <c r="P2252" i="20" a="1"/>
  <c r="P2252" i="20" s="1"/>
  <c r="P2253" i="20" a="1"/>
  <c r="P2253" i="20" s="1"/>
  <c r="P2254" i="20" a="1"/>
  <c r="P2254" i="20" s="1"/>
  <c r="P2255" i="20" a="1"/>
  <c r="P2255" i="20" s="1"/>
  <c r="P2256" i="20" a="1"/>
  <c r="P2256" i="20" s="1"/>
  <c r="P2257" i="20" a="1"/>
  <c r="P2257" i="20" s="1"/>
  <c r="P2258" i="20" a="1"/>
  <c r="P2258" i="20" s="1"/>
  <c r="P2259" i="20" a="1"/>
  <c r="P2259" i="20" s="1"/>
  <c r="P2260" i="20" a="1"/>
  <c r="P2260" i="20" s="1"/>
  <c r="P2261" i="20" a="1"/>
  <c r="P2261" i="20" s="1"/>
  <c r="P2262" i="20" a="1"/>
  <c r="P2262" i="20" s="1"/>
  <c r="P2263" i="20" a="1"/>
  <c r="P2263" i="20" s="1"/>
  <c r="P2264" i="20" a="1"/>
  <c r="P2264" i="20" s="1"/>
  <c r="P2265" i="20" a="1"/>
  <c r="P2265" i="20" s="1"/>
  <c r="P2266" i="20" a="1"/>
  <c r="P2266" i="20" s="1"/>
  <c r="P2267" i="20" a="1"/>
  <c r="P2267" i="20" s="1"/>
  <c r="P2268" i="20" a="1"/>
  <c r="P2268" i="20" s="1"/>
  <c r="P2269" i="20" a="1"/>
  <c r="P2269" i="20" s="1"/>
  <c r="P2270" i="20" a="1"/>
  <c r="P2270" i="20" s="1"/>
  <c r="P2271" i="20" a="1"/>
  <c r="P2271" i="20" s="1"/>
  <c r="P2272" i="20" a="1"/>
  <c r="P2272" i="20" s="1"/>
  <c r="P2273" i="20" a="1"/>
  <c r="P2273" i="20" s="1"/>
  <c r="P2274" i="20" a="1"/>
  <c r="P2274" i="20" s="1"/>
  <c r="P2275" i="20" a="1"/>
  <c r="P2275" i="20" s="1"/>
  <c r="P2276" i="20" a="1"/>
  <c r="P2276" i="20" s="1"/>
  <c r="P2277" i="20" a="1"/>
  <c r="P2277" i="20" s="1"/>
  <c r="P2278" i="20" a="1"/>
  <c r="P2278" i="20" s="1"/>
  <c r="P2279" i="20" a="1"/>
  <c r="P2279" i="20" s="1"/>
  <c r="P2280" i="20" a="1"/>
  <c r="P2280" i="20" s="1"/>
  <c r="P2281" i="20" a="1"/>
  <c r="P2281" i="20" s="1"/>
  <c r="P2282" i="20" a="1"/>
  <c r="P2282" i="20" s="1"/>
  <c r="P2283" i="20" a="1"/>
  <c r="P2283" i="20" s="1"/>
  <c r="P2284" i="20" a="1"/>
  <c r="P2284" i="20" s="1"/>
  <c r="P2285" i="20" a="1"/>
  <c r="P2285" i="20" s="1"/>
  <c r="P2286" i="20" a="1"/>
  <c r="P2286" i="20" s="1"/>
  <c r="P2287" i="20" a="1"/>
  <c r="P2287" i="20" s="1"/>
  <c r="P2288" i="20" a="1"/>
  <c r="P2288" i="20" s="1"/>
  <c r="P2289" i="20" a="1"/>
  <c r="P2289" i="20" s="1"/>
  <c r="P2290" i="20" a="1"/>
  <c r="P2290" i="20" s="1"/>
  <c r="P2291" i="20" a="1"/>
  <c r="P2291" i="20" s="1"/>
  <c r="P2292" i="20" a="1"/>
  <c r="P2292" i="20" s="1"/>
  <c r="P2293" i="20" a="1"/>
  <c r="P2293" i="20" s="1"/>
  <c r="P2294" i="20" a="1"/>
  <c r="P2294" i="20" s="1"/>
  <c r="P2295" i="20" a="1"/>
  <c r="P2295" i="20" s="1"/>
  <c r="P2296" i="20" a="1"/>
  <c r="P2296" i="20" s="1"/>
  <c r="P2297" i="20" a="1"/>
  <c r="P2297" i="20" s="1"/>
  <c r="P2298" i="20" a="1"/>
  <c r="P2298" i="20" s="1"/>
  <c r="P2299" i="20" a="1"/>
  <c r="P2299" i="20" s="1"/>
  <c r="P2300" i="20" a="1"/>
  <c r="P2300" i="20" s="1"/>
  <c r="P2301" i="20" a="1"/>
  <c r="P2301" i="20" s="1"/>
  <c r="P2302" i="20" a="1"/>
  <c r="P2302" i="20" s="1"/>
  <c r="P2303" i="20" a="1"/>
  <c r="P2303" i="20" s="1"/>
  <c r="P2304" i="20" a="1"/>
  <c r="P2304" i="20" s="1"/>
  <c r="P2305" i="20" a="1"/>
  <c r="P2305" i="20" s="1"/>
  <c r="P2306" i="20" a="1"/>
  <c r="P2306" i="20" s="1"/>
  <c r="P2307" i="20" a="1"/>
  <c r="P2307" i="20" s="1"/>
  <c r="P2308" i="20" a="1"/>
  <c r="P2308" i="20" s="1"/>
  <c r="P2309" i="20" a="1"/>
  <c r="P2309" i="20" s="1"/>
  <c r="P2310" i="20" a="1"/>
  <c r="P2310" i="20" s="1"/>
  <c r="P2311" i="20" a="1"/>
  <c r="P2311" i="20" s="1"/>
  <c r="P2312" i="20" a="1"/>
  <c r="P2312" i="20" s="1"/>
  <c r="P2313" i="20" a="1"/>
  <c r="P2313" i="20" s="1"/>
  <c r="P2314" i="20" a="1"/>
  <c r="P2314" i="20" s="1"/>
  <c r="P2315" i="20" a="1"/>
  <c r="P2315" i="20" s="1"/>
  <c r="P2316" i="20" a="1"/>
  <c r="P2316" i="20" s="1"/>
  <c r="P2317" i="20" a="1"/>
  <c r="P2317" i="20" s="1"/>
  <c r="P2318" i="20" a="1"/>
  <c r="P2318" i="20" s="1"/>
  <c r="P2319" i="20" a="1"/>
  <c r="P2319" i="20" s="1"/>
  <c r="P2320" i="20" a="1"/>
  <c r="P2320" i="20" s="1"/>
  <c r="P2321" i="20" a="1"/>
  <c r="P2321" i="20" s="1"/>
  <c r="P2322" i="20" a="1"/>
  <c r="P2322" i="20" s="1"/>
  <c r="P2323" i="20" a="1"/>
  <c r="P2323" i="20" s="1"/>
  <c r="P2324" i="20" a="1"/>
  <c r="P2324" i="20" s="1"/>
  <c r="P2325" i="20" a="1"/>
  <c r="P2325" i="20" s="1"/>
  <c r="P2326" i="20" a="1"/>
  <c r="P2326" i="20" s="1"/>
  <c r="P2327" i="20" a="1"/>
  <c r="P2327" i="20" s="1"/>
  <c r="P2328" i="20" a="1"/>
  <c r="P2328" i="20" s="1"/>
  <c r="P2329" i="20" a="1"/>
  <c r="P2329" i="20" s="1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 s="1"/>
  <c r="P2336" i="20" a="1"/>
  <c r="P2336" i="20" s="1"/>
  <c r="P2337" i="20" a="1"/>
  <c r="P2337" i="20" s="1"/>
  <c r="P2338" i="20" a="1"/>
  <c r="P2338" i="20" s="1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 s="1"/>
  <c r="P2344" i="20" a="1"/>
  <c r="P2344" i="20" s="1"/>
  <c r="P2345" i="20" a="1"/>
  <c r="P2345" i="20" s="1"/>
  <c r="P2346" i="20" a="1"/>
  <c r="P2346" i="20" s="1"/>
  <c r="P2347" i="20" a="1"/>
  <c r="P2347" i="20" s="1"/>
  <c r="P2348" i="20" a="1"/>
  <c r="P2348" i="20" s="1"/>
  <c r="P2349" i="20" a="1"/>
  <c r="P2349" i="20" s="1"/>
  <c r="P2350" i="20" a="1"/>
  <c r="P2350" i="20" s="1"/>
  <c r="P2351" i="20" a="1"/>
  <c r="P2351" i="20" s="1"/>
  <c r="P2352" i="20" a="1"/>
  <c r="P2352" i="20" s="1"/>
  <c r="P2353" i="20" a="1"/>
  <c r="P2353" i="20" s="1"/>
  <c r="P2354" i="20" a="1"/>
  <c r="P2354" i="20" s="1"/>
  <c r="P2355" i="20" a="1"/>
  <c r="P2355" i="20" s="1"/>
  <c r="P2356" i="20" a="1"/>
  <c r="P2356" i="20" s="1"/>
  <c r="P2357" i="20" a="1"/>
  <c r="P2357" i="20" s="1"/>
  <c r="P2358" i="20" a="1"/>
  <c r="P2358" i="20" s="1"/>
  <c r="P2359" i="20" a="1"/>
  <c r="P2359" i="20" s="1"/>
  <c r="P2360" i="20" a="1"/>
  <c r="P2360" i="20" s="1"/>
  <c r="P2361" i="20" a="1"/>
  <c r="P2361" i="20" s="1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 s="1"/>
  <c r="P2367" i="20" a="1"/>
  <c r="P2367" i="20" s="1"/>
  <c r="P2368" i="20" a="1"/>
  <c r="P2368" i="20" s="1"/>
  <c r="P2369" i="20" a="1"/>
  <c r="P2369" i="20" s="1"/>
  <c r="P2370" i="20" a="1"/>
  <c r="P2370" i="20" s="1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 s="1"/>
  <c r="P2376" i="20" a="1"/>
  <c r="P2376" i="20" s="1"/>
  <c r="P2377" i="20" a="1"/>
  <c r="P2377" i="20" s="1"/>
  <c r="P2378" i="20" a="1"/>
  <c r="P2378" i="20" s="1"/>
  <c r="P2379" i="20" a="1"/>
  <c r="P2379" i="20" s="1"/>
  <c r="P2380" i="20" a="1"/>
  <c r="P2380" i="20" s="1"/>
  <c r="P2381" i="20" a="1"/>
  <c r="P2381" i="20" s="1"/>
  <c r="P2382" i="20" a="1"/>
  <c r="P2382" i="20" s="1"/>
  <c r="P2383" i="20" a="1"/>
  <c r="P2383" i="20" s="1"/>
  <c r="P2384" i="20" a="1"/>
  <c r="P2384" i="20" s="1"/>
  <c r="P2385" i="20" a="1"/>
  <c r="P2385" i="20" s="1"/>
  <c r="P2386" i="20" a="1"/>
  <c r="P2386" i="20" s="1"/>
  <c r="P2387" i="20" a="1"/>
  <c r="P2387" i="20" s="1"/>
  <c r="P2388" i="20" a="1"/>
  <c r="P2388" i="20" s="1"/>
  <c r="P2389" i="20" a="1"/>
  <c r="P2389" i="20" s="1"/>
  <c r="P2390" i="20" a="1"/>
  <c r="P2390" i="20" s="1"/>
  <c r="P2391" i="20" a="1"/>
  <c r="P2391" i="20" s="1"/>
  <c r="P2392" i="20" a="1"/>
  <c r="P2392" i="20" s="1"/>
  <c r="P2393" i="20" a="1"/>
  <c r="P2393" i="20" s="1"/>
  <c r="P2394" i="20" a="1"/>
  <c r="P2394" i="20" s="1"/>
  <c r="P2395" i="20" a="1"/>
  <c r="P2395" i="20" s="1"/>
  <c r="P2396" i="20" a="1"/>
  <c r="P2396" i="20" s="1"/>
  <c r="P2397" i="20" a="1"/>
  <c r="P2397" i="20" s="1"/>
  <c r="P2398" i="20" a="1"/>
  <c r="P2398" i="20" s="1"/>
  <c r="P2399" i="20" a="1"/>
  <c r="P2399" i="20" s="1"/>
  <c r="P2400" i="20" a="1"/>
  <c r="P2400" i="20" s="1"/>
  <c r="P2401" i="20" a="1"/>
  <c r="P2401" i="20" s="1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 s="1"/>
  <c r="P2408" i="20" a="1"/>
  <c r="P2408" i="20" s="1"/>
  <c r="P2409" i="20" a="1"/>
  <c r="P2409" i="20" s="1"/>
  <c r="P2410" i="20" a="1"/>
  <c r="P2410" i="20" s="1"/>
  <c r="P2411" i="20" a="1"/>
  <c r="P2411" i="20" s="1"/>
  <c r="P2412" i="20" a="1"/>
  <c r="P2412" i="20" s="1"/>
  <c r="P2413" i="20" a="1"/>
  <c r="P2413" i="20" s="1"/>
  <c r="P2414" i="20" a="1"/>
  <c r="P2414" i="20" s="1"/>
  <c r="P2415" i="20" a="1"/>
  <c r="P2415" i="20" s="1"/>
  <c r="P2416" i="20" a="1"/>
  <c r="P2416" i="20" s="1"/>
  <c r="P2417" i="20" a="1"/>
  <c r="P2417" i="20" s="1"/>
  <c r="P2418" i="20" a="1"/>
  <c r="P2418" i="20" s="1"/>
  <c r="P2419" i="20" a="1"/>
  <c r="P2419" i="20" s="1"/>
  <c r="P2420" i="20" a="1"/>
  <c r="P2420" i="20" s="1"/>
  <c r="P2421" i="20" a="1"/>
  <c r="P2421" i="20" s="1"/>
  <c r="P2422" i="20" a="1"/>
  <c r="P2422" i="20" s="1"/>
  <c r="P2423" i="20" a="1"/>
  <c r="P2423" i="20" s="1"/>
  <c r="P2424" i="20" a="1"/>
  <c r="P2424" i="20" s="1"/>
  <c r="P2425" i="20" a="1"/>
  <c r="P2425" i="20" s="1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 s="1"/>
  <c r="P2433" i="20" a="1"/>
  <c r="P2433" i="20" s="1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 s="1"/>
  <c r="P2440" i="20" a="1"/>
  <c r="P2440" i="20" s="1"/>
  <c r="P2441" i="20" a="1"/>
  <c r="P2441" i="20" s="1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 s="1"/>
  <c r="P2447" i="20" a="1"/>
  <c r="P2447" i="20" s="1"/>
  <c r="P2448" i="20" a="1"/>
  <c r="P2448" i="20" s="1"/>
  <c r="P2449" i="20" a="1"/>
  <c r="P2449" i="20" s="1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 s="1"/>
  <c r="P2457" i="20" a="1"/>
  <c r="P2457" i="20" s="1"/>
  <c r="P2458" i="20" a="1"/>
  <c r="P2458" i="20" s="1"/>
  <c r="P2459" i="20" a="1"/>
  <c r="P2459" i="20" s="1"/>
  <c r="P2460" i="20" a="1"/>
  <c r="P2460" i="20" s="1"/>
  <c r="P2461" i="20" a="1"/>
  <c r="P2461" i="20" s="1"/>
  <c r="P2462" i="20" a="1"/>
  <c r="P2462" i="20" s="1"/>
  <c r="P2463" i="20" a="1"/>
  <c r="P2463" i="20" s="1"/>
  <c r="P2464" i="20" a="1"/>
  <c r="P2464" i="20" s="1"/>
  <c r="P2465" i="20" a="1"/>
  <c r="P2465" i="20" s="1"/>
  <c r="P2466" i="20" a="1"/>
  <c r="P2466" i="20" s="1"/>
  <c r="P2467" i="20" a="1"/>
  <c r="P2467" i="20" s="1"/>
  <c r="P2468" i="20" a="1"/>
  <c r="P2468" i="20" s="1"/>
  <c r="P2469" i="20" a="1"/>
  <c r="P2469" i="20" s="1"/>
  <c r="P2470" i="20" a="1"/>
  <c r="P2470" i="20" s="1"/>
  <c r="P2471" i="20" a="1"/>
  <c r="P2471" i="20" s="1"/>
  <c r="P2472" i="20" a="1"/>
  <c r="P2472" i="20" s="1"/>
  <c r="P2473" i="20" a="1"/>
  <c r="P2473" i="20" s="1"/>
  <c r="P2474" i="20" a="1"/>
  <c r="P2474" i="20" s="1"/>
  <c r="P2475" i="20" a="1"/>
  <c r="P2475" i="20" s="1"/>
  <c r="P2476" i="20" a="1"/>
  <c r="P2476" i="20" s="1"/>
  <c r="P2477" i="20" a="1"/>
  <c r="P2477" i="20" s="1"/>
  <c r="P2478" i="20" a="1"/>
  <c r="P2478" i="20" s="1"/>
  <c r="P2479" i="20" a="1"/>
  <c r="P2479" i="20" s="1"/>
  <c r="P2480" i="20" a="1"/>
  <c r="P2480" i="20" s="1"/>
  <c r="P2481" i="20" a="1"/>
  <c r="P2481" i="20" s="1"/>
  <c r="P2482" i="20" a="1"/>
  <c r="P2482" i="20" s="1"/>
  <c r="P2483" i="20" a="1"/>
  <c r="P2483" i="20" s="1"/>
  <c r="P2484" i="20" a="1"/>
  <c r="P2484" i="20" s="1"/>
  <c r="P2485" i="20" a="1"/>
  <c r="P2485" i="20" s="1"/>
  <c r="P2486" i="20" a="1"/>
  <c r="P2486" i="20" s="1"/>
  <c r="P2487" i="20" a="1"/>
  <c r="P2487" i="20" s="1"/>
  <c r="P2488" i="20" a="1"/>
  <c r="P2488" i="20" s="1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 s="1"/>
  <c r="P2494" i="20" a="1"/>
  <c r="P2494" i="20" s="1"/>
  <c r="P2495" i="20" a="1"/>
  <c r="P2495" i="20" s="1"/>
  <c r="P2496" i="20" a="1"/>
  <c r="P2496" i="20" s="1"/>
  <c r="P2497" i="20" a="1"/>
  <c r="P2497" i="20" s="1"/>
  <c r="P2498" i="20" a="1"/>
  <c r="P2498" i="20" s="1"/>
  <c r="P2499" i="20" a="1"/>
  <c r="P2499" i="20" s="1"/>
  <c r="P2500" i="20" a="1"/>
  <c r="P2500" i="20" s="1"/>
  <c r="P2501" i="20" a="1"/>
  <c r="P2501" i="20" s="1"/>
  <c r="P2502" i="20" a="1"/>
  <c r="P2502" i="20" s="1"/>
  <c r="P2503" i="20" a="1"/>
  <c r="P2503" i="20" s="1"/>
  <c r="P2504" i="20" a="1"/>
  <c r="P2504" i="20" s="1"/>
  <c r="P2505" i="20" a="1"/>
  <c r="P2505" i="20" s="1"/>
  <c r="P2506" i="20" a="1"/>
  <c r="P2506" i="20" s="1"/>
  <c r="P2507" i="20" a="1"/>
  <c r="P2507" i="20" s="1"/>
  <c r="P2508" i="20" a="1"/>
  <c r="P2508" i="20" s="1"/>
  <c r="P2509" i="20" a="1"/>
  <c r="P2509" i="20" s="1"/>
  <c r="P2510" i="20" a="1"/>
  <c r="P2510" i="20" s="1"/>
  <c r="P2511" i="20" a="1"/>
  <c r="P2511" i="20" s="1"/>
  <c r="P2512" i="20" a="1"/>
  <c r="P2512" i="20" s="1"/>
  <c r="P2513" i="20" a="1"/>
  <c r="P2513" i="20" s="1"/>
  <c r="P2514" i="20" a="1"/>
  <c r="P2514" i="20" s="1"/>
  <c r="P2515" i="20" a="1"/>
  <c r="P2515" i="20" s="1"/>
  <c r="P2516" i="20" a="1"/>
  <c r="P2516" i="20" s="1"/>
  <c r="P2517" i="20" a="1"/>
  <c r="P2517" i="20" s="1"/>
  <c r="P2518" i="20" a="1"/>
  <c r="P2518" i="20" s="1"/>
  <c r="P2519" i="20" a="1"/>
  <c r="P2519" i="20" s="1"/>
  <c r="P2520" i="20" a="1"/>
  <c r="P2520" i="20" s="1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 s="1"/>
  <c r="P2526" i="20" a="1"/>
  <c r="P2526" i="20" s="1"/>
  <c r="P2527" i="20" a="1"/>
  <c r="P2527" i="20" s="1"/>
  <c r="P2528" i="20" a="1"/>
  <c r="P2528" i="20" s="1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 s="1"/>
  <c r="P2534" i="20" a="1"/>
  <c r="P2534" i="20" s="1"/>
  <c r="P2535" i="20" a="1"/>
  <c r="P2535" i="20" s="1"/>
  <c r="P2536" i="20" a="1"/>
  <c r="P2536" i="20" s="1"/>
  <c r="P2537" i="20" a="1"/>
  <c r="P2537" i="20" s="1"/>
  <c r="P2538" i="20" a="1"/>
  <c r="P2538" i="20" s="1"/>
  <c r="P2539" i="20" a="1"/>
  <c r="P2539" i="20" s="1"/>
  <c r="P2540" i="20" a="1"/>
  <c r="P2540" i="20" s="1"/>
  <c r="P2541" i="20" a="1"/>
  <c r="P2541" i="20" s="1"/>
  <c r="P2542" i="20" a="1"/>
  <c r="P2542" i="20" s="1"/>
  <c r="P2543" i="20" a="1"/>
  <c r="P2543" i="20" s="1"/>
  <c r="P2544" i="20" a="1"/>
  <c r="P2544" i="20" s="1"/>
  <c r="P2545" i="20" a="1"/>
  <c r="P2545" i="20" s="1"/>
  <c r="P2546" i="20" a="1"/>
  <c r="P2546" i="20" s="1"/>
  <c r="P2547" i="20" a="1"/>
  <c r="P2547" i="20" s="1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 s="1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 s="1"/>
  <c r="P2558" i="20" a="1"/>
  <c r="P2558" i="20" s="1"/>
  <c r="P2559" i="20" a="1"/>
  <c r="P2559" i="20" s="1"/>
  <c r="P2560" i="20" a="1"/>
  <c r="P2560" i="20" s="1"/>
  <c r="P2561" i="20" a="1"/>
  <c r="P2561" i="20" s="1"/>
  <c r="P2562" i="20" a="1"/>
  <c r="P2562" i="20" s="1"/>
  <c r="P2563" i="20" a="1"/>
  <c r="P2563" i="20" s="1"/>
  <c r="P2564" i="20" a="1"/>
  <c r="P2564" i="20" s="1"/>
  <c r="P2565" i="20" a="1"/>
  <c r="P2565" i="20" s="1"/>
  <c r="P2566" i="20" a="1"/>
  <c r="P2566" i="20" s="1"/>
  <c r="P2567" i="20" a="1"/>
  <c r="P2567" i="20" s="1"/>
  <c r="P2568" i="20" a="1"/>
  <c r="P2568" i="20" s="1"/>
  <c r="P2569" i="20" a="1"/>
  <c r="P2569" i="20" s="1"/>
  <c r="P2570" i="20" a="1"/>
  <c r="P2570" i="20" s="1"/>
  <c r="P2571" i="20" a="1"/>
  <c r="P2571" i="20" s="1"/>
  <c r="P2572" i="20" a="1"/>
  <c r="P2572" i="20" s="1"/>
  <c r="P2573" i="20" a="1"/>
  <c r="P2573" i="20" s="1"/>
  <c r="P2574" i="20" a="1"/>
  <c r="P2574" i="20" s="1"/>
  <c r="P2575" i="20" a="1"/>
  <c r="P2575" i="20" s="1"/>
  <c r="P2576" i="20" a="1"/>
  <c r="P2576" i="20" s="1"/>
  <c r="P2577" i="20" a="1"/>
  <c r="P2577" i="20" s="1"/>
  <c r="P2578" i="20" a="1"/>
  <c r="P2578" i="20" s="1"/>
  <c r="P2579" i="20" a="1"/>
  <c r="P2579" i="20" s="1"/>
  <c r="P2580" i="20" a="1"/>
  <c r="P2580" i="20" s="1"/>
  <c r="P2581" i="20" a="1"/>
  <c r="P2581" i="20" s="1"/>
  <c r="P2582" i="20" a="1"/>
  <c r="P2582" i="20" s="1"/>
  <c r="P2583" i="20" a="1"/>
  <c r="P2583" i="20" s="1"/>
  <c r="P2584" i="20" a="1"/>
  <c r="P2584" i="20" s="1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 s="1"/>
  <c r="P2590" i="20" a="1"/>
  <c r="P2590" i="20" s="1"/>
  <c r="P2591" i="20" a="1"/>
  <c r="P2591" i="20" s="1"/>
  <c r="P2592" i="20" a="1"/>
  <c r="P2592" i="20" s="1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 s="1"/>
  <c r="P2598" i="20" a="1"/>
  <c r="P2598" i="20" s="1"/>
  <c r="P2599" i="20" a="1"/>
  <c r="P2599" i="20" s="1"/>
  <c r="P2600" i="20" a="1"/>
  <c r="P2600" i="20" s="1"/>
  <c r="P2601" i="20" a="1"/>
  <c r="P2601" i="20" s="1"/>
  <c r="P2602" i="20" a="1"/>
  <c r="P2602" i="20" s="1"/>
  <c r="P2603" i="20" a="1"/>
  <c r="P2603" i="20" s="1"/>
  <c r="P2604" i="20" a="1"/>
  <c r="P2604" i="20" s="1"/>
  <c r="P2605" i="20" a="1"/>
  <c r="P2605" i="20" s="1"/>
  <c r="P2606" i="20" a="1"/>
  <c r="P2606" i="20" s="1"/>
  <c r="P2607" i="20" a="1"/>
  <c r="P2607" i="20" s="1"/>
  <c r="P2608" i="20" a="1"/>
  <c r="P2608" i="20" s="1"/>
  <c r="P2609" i="20" a="1"/>
  <c r="P2609" i="20" s="1"/>
  <c r="P2610" i="20" a="1"/>
  <c r="P2610" i="20" s="1"/>
  <c r="P2611" i="20" a="1"/>
  <c r="P2611" i="20" s="1"/>
  <c r="P2612" i="20" a="1"/>
  <c r="P2612" i="20" s="1"/>
  <c r="P2613" i="20" a="1"/>
  <c r="P2613" i="20" s="1"/>
  <c r="P2614" i="20" a="1"/>
  <c r="P2614" i="20" s="1"/>
  <c r="P2615" i="20" a="1"/>
  <c r="P2615" i="20" s="1"/>
  <c r="P2616" i="20" a="1"/>
  <c r="P2616" i="20" s="1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 s="1"/>
  <c r="P2622" i="20" a="1"/>
  <c r="P2622" i="20" s="1"/>
  <c r="P2623" i="20" a="1"/>
  <c r="P2623" i="20" s="1"/>
  <c r="P2624" i="20" a="1"/>
  <c r="P2624" i="20" s="1"/>
  <c r="P2625" i="20" a="1"/>
  <c r="P2625" i="20" s="1"/>
  <c r="P2626" i="20" a="1"/>
  <c r="P2626" i="20" s="1"/>
  <c r="P2627" i="20" a="1"/>
  <c r="P2627" i="20" s="1"/>
  <c r="P2628" i="20" a="1"/>
  <c r="P2628" i="20" s="1"/>
  <c r="P2629" i="20" a="1"/>
  <c r="P2629" i="20" s="1"/>
  <c r="P2630" i="20" a="1"/>
  <c r="P2630" i="20" s="1"/>
  <c r="P2631" i="20" a="1"/>
  <c r="P2631" i="20" s="1"/>
  <c r="P2632" i="20" a="1"/>
  <c r="P2632" i="20" s="1"/>
  <c r="P2633" i="20" a="1"/>
  <c r="P2633" i="20" s="1"/>
  <c r="P2634" i="20" a="1"/>
  <c r="P2634" i="20" s="1"/>
  <c r="P2635" i="20" a="1"/>
  <c r="P2635" i="20" s="1"/>
  <c r="P2636" i="20" a="1"/>
  <c r="P2636" i="20" s="1"/>
  <c r="P2637" i="20" a="1"/>
  <c r="P2637" i="20" s="1"/>
  <c r="P2638" i="20" a="1"/>
  <c r="P2638" i="20" s="1"/>
  <c r="P2639" i="20" a="1"/>
  <c r="P2639" i="20" s="1"/>
  <c r="P2640" i="20" a="1"/>
  <c r="P2640" i="20" s="1"/>
  <c r="P2641" i="20" a="1"/>
  <c r="P2641" i="20" s="1"/>
  <c r="P2642" i="20" a="1"/>
  <c r="P2642" i="20" s="1"/>
  <c r="P2643" i="20" a="1"/>
  <c r="P2643" i="20" s="1"/>
  <c r="P2644" i="20" a="1"/>
  <c r="P2644" i="20" s="1"/>
  <c r="P2645" i="20" a="1"/>
  <c r="P2645" i="20" s="1"/>
  <c r="P2646" i="20" a="1"/>
  <c r="P2646" i="20" s="1"/>
  <c r="P2647" i="20" a="1"/>
  <c r="P2647" i="20" s="1"/>
  <c r="P2648" i="20" a="1"/>
  <c r="P2648" i="20" s="1"/>
  <c r="P2649" i="20" a="1"/>
  <c r="P2649" i="20" s="1"/>
  <c r="P2650" i="20" a="1"/>
  <c r="P2650" i="20" s="1"/>
  <c r="P2651" i="20" a="1"/>
  <c r="P265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/>
  <c r="N98" i="18" a="1"/>
  <c r="N98" i="18" s="1"/>
  <c r="N99" i="18" a="1"/>
  <c r="N99" i="18"/>
  <c r="N100" i="18" a="1"/>
  <c r="N100" i="18" s="1"/>
  <c r="N101" i="18" a="1"/>
  <c r="N101" i="18" s="1"/>
  <c r="N102" i="18" a="1"/>
  <c r="N102" i="18" s="1"/>
  <c r="N103" i="18" a="1"/>
  <c r="N103" i="18"/>
  <c r="N104" i="18" a="1"/>
  <c r="N104" i="18" s="1"/>
  <c r="N105" i="18" a="1"/>
  <c r="N105" i="18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/>
  <c r="N114" i="18" a="1"/>
  <c r="N114" i="18" s="1"/>
  <c r="N115" i="18" a="1"/>
  <c r="N115" i="18"/>
  <c r="N116" i="18" a="1"/>
  <c r="N116" i="18" s="1"/>
  <c r="N117" i="18" a="1"/>
  <c r="N117" i="18" s="1"/>
  <c r="N118" i="18" a="1"/>
  <c r="N118" i="18" s="1"/>
  <c r="N119" i="18" a="1"/>
  <c r="N119" i="18"/>
  <c r="N120" i="18" a="1"/>
  <c r="N120" i="18" s="1"/>
  <c r="N121" i="18" a="1"/>
  <c r="N121" i="18"/>
  <c r="N122" i="18" a="1"/>
  <c r="N122" i="18" s="1"/>
  <c r="N123" i="18" a="1"/>
  <c r="N123" i="18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/>
  <c r="N202" i="18" a="1"/>
  <c r="N202" i="18" s="1"/>
  <c r="N203" i="18" a="1"/>
  <c r="N203" i="18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/>
  <c r="N258" i="18" a="1"/>
  <c r="N258" i="18" s="1"/>
  <c r="N259" i="18" a="1"/>
  <c r="N259" i="18"/>
  <c r="N260" i="18" a="1"/>
  <c r="N260" i="18" s="1"/>
  <c r="N261" i="18" a="1"/>
  <c r="N261" i="18" s="1"/>
  <c r="N262" i="18" a="1"/>
  <c r="N262" i="18" s="1"/>
  <c r="N263" i="18" a="1"/>
  <c r="N263" i="18"/>
  <c r="N264" i="18" a="1"/>
  <c r="N264" i="18" s="1"/>
  <c r="N265" i="18" a="1"/>
  <c r="N265" i="18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/>
  <c r="N282" i="18" a="1"/>
  <c r="N282" i="18" s="1"/>
  <c r="N283" i="18" a="1"/>
  <c r="N283" i="18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/>
  <c r="N328" i="18" a="1"/>
  <c r="N328" i="18" s="1"/>
  <c r="N329" i="18" a="1"/>
  <c r="N329" i="18" s="1"/>
  <c r="N330" i="18" a="1"/>
  <c r="N330" i="18" s="1"/>
  <c r="N331" i="18" a="1"/>
  <c r="N331" i="18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/>
  <c r="N373" i="18" a="1"/>
  <c r="N373" i="18" s="1"/>
  <c r="N374" i="18" a="1"/>
  <c r="N374" i="18" s="1"/>
  <c r="N375" i="18" a="1"/>
  <c r="N375" i="18" s="1"/>
  <c r="N376" i="18" a="1"/>
  <c r="N376" i="18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/>
  <c r="N405" i="18" a="1"/>
  <c r="N405" i="18" s="1"/>
  <c r="N406" i="18" a="1"/>
  <c r="N406" i="18" s="1"/>
  <c r="N407" i="18" a="1"/>
  <c r="N407" i="18" s="1"/>
  <c r="N408" i="18" a="1"/>
  <c r="N408" i="18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/>
  <c r="N437" i="18" a="1"/>
  <c r="N437" i="18" s="1"/>
  <c r="N438" i="18" a="1"/>
  <c r="N438" i="18" s="1"/>
  <c r="N439" i="18" a="1"/>
  <c r="N439" i="18" s="1"/>
  <c r="N440" i="18" a="1"/>
  <c r="N440" i="18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/>
  <c r="N469" i="18" a="1"/>
  <c r="N469" i="18" s="1"/>
  <c r="N470" i="18" a="1"/>
  <c r="N470" i="18" s="1"/>
  <c r="N471" i="18" a="1"/>
  <c r="N471" i="18" s="1"/>
  <c r="N472" i="18" a="1"/>
  <c r="N472" i="18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/>
  <c r="N501" i="18" a="1"/>
  <c r="N501" i="18" s="1"/>
  <c r="N502" i="18" a="1"/>
  <c r="N502" i="18" s="1"/>
  <c r="N503" i="18" a="1"/>
  <c r="N503" i="18" s="1"/>
  <c r="N504" i="18" a="1"/>
  <c r="N504" i="18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/>
  <c r="N533" i="18" a="1"/>
  <c r="N533" i="18" s="1"/>
  <c r="N534" i="18" a="1"/>
  <c r="N534" i="18" s="1"/>
  <c r="N535" i="18" a="1"/>
  <c r="N535" i="18" s="1"/>
  <c r="N536" i="18" a="1"/>
  <c r="N536" i="18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/>
  <c r="N565" i="18" a="1"/>
  <c r="N565" i="18" s="1"/>
  <c r="N566" i="18" a="1"/>
  <c r="N566" i="18" s="1"/>
  <c r="N567" i="18" a="1"/>
  <c r="N567" i="18" s="1"/>
  <c r="N568" i="18" a="1"/>
  <c r="N568" i="18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/>
  <c r="N597" i="18" a="1"/>
  <c r="N597" i="18" s="1"/>
  <c r="N598" i="18" a="1"/>
  <c r="N598" i="18" s="1"/>
  <c r="N599" i="18" a="1"/>
  <c r="N599" i="18" s="1"/>
  <c r="N600" i="18" a="1"/>
  <c r="N600" i="18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/>
  <c r="N629" i="18" a="1"/>
  <c r="N629" i="18" s="1"/>
  <c r="N630" i="18" a="1"/>
  <c r="N630" i="18" s="1"/>
  <c r="N631" i="18" a="1"/>
  <c r="N631" i="18" s="1"/>
  <c r="N632" i="18" a="1"/>
  <c r="N632" i="18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/>
  <c r="O105" i="18" a="1"/>
  <c r="O105" i="18" s="1"/>
  <c r="O106" i="18" a="1"/>
  <c r="O106" i="18" s="1"/>
  <c r="O107" i="18" a="1"/>
  <c r="O107" i="18" s="1"/>
  <c r="O108" i="18" a="1"/>
  <c r="O108" i="18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/>
  <c r="O123" i="18" a="1"/>
  <c r="O123" i="18" s="1"/>
  <c r="O124" i="18" a="1"/>
  <c r="O124" i="18"/>
  <c r="O125" i="18" a="1"/>
  <c r="O125" i="18" s="1"/>
  <c r="O126" i="18" a="1"/>
  <c r="O126" i="18" s="1"/>
  <c r="O127" i="18" a="1"/>
  <c r="O127" i="18" s="1"/>
  <c r="O128" i="18" a="1"/>
  <c r="O128" i="18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/>
  <c r="O169" i="18" a="1"/>
  <c r="O169" i="18" s="1"/>
  <c r="O170" i="18" a="1"/>
  <c r="O170" i="18" s="1"/>
  <c r="O171" i="18" a="1"/>
  <c r="O171" i="18" s="1"/>
  <c r="O172" i="18" a="1"/>
  <c r="O172" i="18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/>
  <c r="O306" i="18" a="1"/>
  <c r="O306" i="18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/>
  <c r="O329" i="18" a="1"/>
  <c r="O329" i="18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/>
  <c r="O361" i="18" a="1"/>
  <c r="O361" i="18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/>
  <c r="O402" i="18" a="1"/>
  <c r="O402" i="18" s="1"/>
  <c r="O403" i="18" a="1"/>
  <c r="O403" i="18" s="1"/>
  <c r="O404" i="18" a="1"/>
  <c r="O404" i="18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/>
  <c r="O443" i="18" a="1"/>
  <c r="O443" i="18" s="1"/>
  <c r="O444" i="18" a="1"/>
  <c r="O444" i="18" s="1"/>
  <c r="O445" i="18" a="1"/>
  <c r="O445" i="18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 s="1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 s="1"/>
  <c r="O503" i="18" a="1"/>
  <c r="O503" i="18" s="1"/>
  <c r="O504" i="18" a="1"/>
  <c r="O504" i="18" s="1"/>
  <c r="O505" i="18" a="1"/>
  <c r="O505" i="18" s="1"/>
  <c r="O506" i="18" a="1"/>
  <c r="O506" i="18" s="1"/>
  <c r="O507" i="18" a="1"/>
  <c r="O507" i="18" s="1"/>
  <c r="O508" i="18" a="1"/>
  <c r="O508" i="18" s="1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 s="1"/>
  <c r="O520" i="18" a="1"/>
  <c r="O520" i="18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 s="1"/>
  <c r="O527" i="18" a="1"/>
  <c r="O527" i="18" s="1"/>
  <c r="O528" i="18" a="1"/>
  <c r="O528" i="18" s="1"/>
  <c r="O529" i="18" a="1"/>
  <c r="O529" i="18"/>
  <c r="O530" i="18" a="1"/>
  <c r="O530" i="18" s="1"/>
  <c r="O531" i="18" a="1"/>
  <c r="O531" i="18" s="1"/>
  <c r="O532" i="18" a="1"/>
  <c r="O532" i="18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 s="1"/>
  <c r="O539" i="18" a="1"/>
  <c r="O539" i="18" s="1"/>
  <c r="O540" i="18" a="1"/>
  <c r="O540" i="18" s="1"/>
  <c r="O541" i="18" a="1"/>
  <c r="O541" i="18" s="1"/>
  <c r="O542" i="18" a="1"/>
  <c r="O542" i="18" s="1"/>
  <c r="O543" i="18" a="1"/>
  <c r="O543" i="18" s="1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 s="1"/>
  <c r="O551" i="18" a="1"/>
  <c r="O551" i="18" s="1"/>
  <c r="O552" i="18" a="1"/>
  <c r="O552" i="18"/>
  <c r="O553" i="18" a="1"/>
  <c r="O553" i="18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 s="1"/>
  <c r="O559" i="18" a="1"/>
  <c r="O559" i="18" s="1"/>
  <c r="O560" i="18" a="1"/>
  <c r="O560" i="18" s="1"/>
  <c r="O561" i="18" a="1"/>
  <c r="O561" i="18" s="1"/>
  <c r="O562" i="18" a="1"/>
  <c r="O562" i="18" s="1"/>
  <c r="O563" i="18" a="1"/>
  <c r="O563" i="18" s="1"/>
  <c r="O564" i="18" a="1"/>
  <c r="O564" i="18" s="1"/>
  <c r="O565" i="18" a="1"/>
  <c r="O565" i="18" s="1"/>
  <c r="O566" i="18" a="1"/>
  <c r="O566" i="18" s="1"/>
  <c r="O567" i="18" a="1"/>
  <c r="O567" i="18" s="1"/>
  <c r="O568" i="18" a="1"/>
  <c r="O568" i="18" s="1"/>
  <c r="O569" i="18" a="1"/>
  <c r="O569" i="18" s="1"/>
  <c r="O570" i="18" a="1"/>
  <c r="O570" i="18" s="1"/>
  <c r="O571" i="18" a="1"/>
  <c r="O571" i="18"/>
  <c r="O572" i="18" a="1"/>
  <c r="O572" i="18" s="1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/>
  <c r="O583" i="18" a="1"/>
  <c r="O583" i="18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 s="1"/>
  <c r="O589" i="18" a="1"/>
  <c r="O589" i="18" s="1"/>
  <c r="O590" i="18" a="1"/>
  <c r="O590" i="18" s="1"/>
  <c r="O591" i="18" a="1"/>
  <c r="O591" i="18"/>
  <c r="O592" i="18" a="1"/>
  <c r="O592" i="18" s="1"/>
  <c r="O593" i="18" a="1"/>
  <c r="O593" i="18" s="1"/>
  <c r="O594" i="18" a="1"/>
  <c r="O594" i="18"/>
  <c r="O595" i="18" a="1"/>
  <c r="O595" i="18" s="1"/>
  <c r="O596" i="18" a="1"/>
  <c r="O596" i="18" s="1"/>
  <c r="O597" i="18" a="1"/>
  <c r="O597" i="18"/>
  <c r="O598" i="18" a="1"/>
  <c r="O598" i="18" s="1"/>
  <c r="O599" i="18" a="1"/>
  <c r="O599" i="18" s="1"/>
  <c r="O600" i="18" a="1"/>
  <c r="O600" i="18" s="1"/>
  <c r="O601" i="18" a="1"/>
  <c r="O601" i="18" s="1"/>
  <c r="O602" i="18" a="1"/>
  <c r="O602" i="18" s="1"/>
  <c r="O603" i="18" a="1"/>
  <c r="O603" i="18" s="1"/>
  <c r="O604" i="18" a="1"/>
  <c r="O604" i="18" s="1"/>
  <c r="O605" i="18" a="1"/>
  <c r="O605" i="18"/>
  <c r="O606" i="18" a="1"/>
  <c r="O606" i="18" s="1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 s="1"/>
  <c r="O612" i="18" a="1"/>
  <c r="O612" i="18" s="1"/>
  <c r="O613" i="18" a="1"/>
  <c r="O613" i="18" s="1"/>
  <c r="O614" i="18" a="1"/>
  <c r="O614" i="18"/>
  <c r="O615" i="18" a="1"/>
  <c r="O615" i="18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/>
  <c r="O624" i="18" a="1"/>
  <c r="O624" i="18" s="1"/>
  <c r="O625" i="18" a="1"/>
  <c r="O625" i="18" s="1"/>
  <c r="O626" i="18" a="1"/>
  <c r="O626" i="18"/>
  <c r="O627" i="18" a="1"/>
  <c r="O627" i="18" s="1"/>
  <c r="O628" i="18" a="1"/>
  <c r="O628" i="18" s="1"/>
  <c r="O629" i="18" a="1"/>
  <c r="O629" i="18"/>
  <c r="O630" i="18" a="1"/>
  <c r="O630" i="18" s="1"/>
  <c r="O631" i="18" a="1"/>
  <c r="O631" i="18" s="1"/>
  <c r="O632" i="18" a="1"/>
  <c r="O632" i="18" s="1"/>
  <c r="O633" i="18" a="1"/>
  <c r="O633" i="18" s="1"/>
  <c r="O634" i="18" a="1"/>
  <c r="O634" i="18" s="1"/>
  <c r="O635" i="18" a="1"/>
  <c r="O635" i="18"/>
  <c r="O636" i="18" a="1"/>
  <c r="O636" i="18" s="1"/>
  <c r="O637" i="18" a="1"/>
  <c r="O637" i="18" s="1"/>
  <c r="O638" i="18" a="1"/>
  <c r="O638" i="18"/>
  <c r="O639" i="18" a="1"/>
  <c r="O639" i="18" s="1"/>
  <c r="O640" i="18" a="1"/>
  <c r="O640" i="18" s="1"/>
  <c r="O641" i="18" a="1"/>
  <c r="O641" i="18" s="1"/>
  <c r="O642" i="18" a="1"/>
  <c r="O642" i="18" s="1"/>
  <c r="O643" i="18" a="1"/>
  <c r="O643" i="18" s="1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/>
  <c r="O650" i="18" a="1"/>
  <c r="O650" i="18" s="1"/>
  <c r="O651" i="18" a="1"/>
  <c r="O6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/>
  <c r="P29" i="18" a="1"/>
  <c r="P29" i="18" s="1"/>
  <c r="P30" i="18" a="1"/>
  <c r="P30" i="18" s="1"/>
  <c r="P31" i="18" a="1"/>
  <c r="P31" i="18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/>
  <c r="P61" i="18" a="1"/>
  <c r="P61" i="18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/>
  <c r="P70" i="18" a="1"/>
  <c r="P70" i="18" s="1"/>
  <c r="P71" i="18" a="1"/>
  <c r="P71" i="18" s="1"/>
  <c r="P72" i="18" a="1"/>
  <c r="P72" i="18"/>
  <c r="P73" i="18" a="1"/>
  <c r="P73" i="18" s="1"/>
  <c r="P74" i="18" a="1"/>
  <c r="P74" i="18" s="1"/>
  <c r="P75" i="18" a="1"/>
  <c r="P75" i="18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/>
  <c r="P84" i="18" a="1"/>
  <c r="P84" i="18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/>
  <c r="P125" i="18" a="1"/>
  <c r="P125" i="18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/>
  <c r="P134" i="18" a="1"/>
  <c r="P134" i="18" s="1"/>
  <c r="P135" i="18" a="1"/>
  <c r="P135" i="18" s="1"/>
  <c r="P136" i="18" a="1"/>
  <c r="P136" i="18"/>
  <c r="P137" i="18" a="1"/>
  <c r="P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/>
  <c r="P145" i="18" a="1"/>
  <c r="P145" i="18" s="1"/>
  <c r="P146" i="18" a="1"/>
  <c r="P146" i="18" s="1"/>
  <c r="P147" i="18" a="1"/>
  <c r="P147" i="18" s="1"/>
  <c r="P148" i="18" a="1"/>
  <c r="P148" i="18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/>
  <c r="P250" i="18" a="1"/>
  <c r="P250" i="18" s="1"/>
  <c r="P251" i="18" a="1"/>
  <c r="P251" i="18" s="1"/>
  <c r="P252" i="18" a="1"/>
  <c r="P252" i="18" s="1"/>
  <c r="P253" i="18" a="1"/>
  <c r="P253" i="18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/>
  <c r="P261" i="18" a="1"/>
  <c r="P261" i="18" s="1"/>
  <c r="P262" i="18" a="1"/>
  <c r="P262" i="18" s="1"/>
  <c r="P263" i="18" a="1"/>
  <c r="P263" i="18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/>
  <c r="P270" i="18" a="1"/>
  <c r="P270" i="18" s="1"/>
  <c r="P271" i="18" a="1"/>
  <c r="P271" i="18" s="1"/>
  <c r="P272" i="18" a="1"/>
  <c r="P272" i="18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/>
  <c r="P313" i="18" a="1"/>
  <c r="P313" i="18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/>
  <c r="P322" i="18" a="1"/>
  <c r="P322" i="18" s="1"/>
  <c r="P323" i="18" a="1"/>
  <c r="P323" i="18" s="1"/>
  <c r="P324" i="18" a="1"/>
  <c r="P324" i="18"/>
  <c r="P325" i="18" a="1"/>
  <c r="P325" i="18" s="1"/>
  <c r="P326" i="18" a="1"/>
  <c r="P326" i="18" s="1"/>
  <c r="P327" i="18" a="1"/>
  <c r="P327" i="18"/>
  <c r="P328" i="18" a="1"/>
  <c r="P328" i="18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/>
  <c r="P346" i="18" a="1"/>
  <c r="P346" i="18" s="1"/>
  <c r="P347" i="18" a="1"/>
  <c r="P347" i="18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/>
  <c r="P354" i="18" a="1"/>
  <c r="P354" i="18" s="1"/>
  <c r="P355" i="18" a="1"/>
  <c r="P355" i="18" s="1"/>
  <c r="P356" i="18" a="1"/>
  <c r="P356" i="18"/>
  <c r="P357" i="18" a="1"/>
  <c r="P357" i="18" s="1"/>
  <c r="P358" i="18" a="1"/>
  <c r="P358" i="18" s="1"/>
  <c r="P359" i="18" a="1"/>
  <c r="P359" i="18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/>
  <c r="P368" i="18" a="1"/>
  <c r="P368" i="18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/>
  <c r="P400" i="18" a="1"/>
  <c r="P400" i="18"/>
  <c r="P401" i="18" a="1"/>
  <c r="P401" i="18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/>
  <c r="P409" i="18" a="1"/>
  <c r="P409" i="18" s="1"/>
  <c r="P410" i="18" a="1"/>
  <c r="P410" i="18" s="1"/>
  <c r="P411" i="18" a="1"/>
  <c r="P411" i="18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/>
  <c r="P418" i="18" a="1"/>
  <c r="P418" i="18" s="1"/>
  <c r="P419" i="18" a="1"/>
  <c r="P419" i="18" s="1"/>
  <c r="P420" i="18" a="1"/>
  <c r="P420" i="18"/>
  <c r="P421" i="18" a="1"/>
  <c r="P421" i="18" s="1"/>
  <c r="P422" i="18" a="1"/>
  <c r="P422" i="18" s="1"/>
  <c r="P423" i="18" a="1"/>
  <c r="P423" i="18" s="1"/>
  <c r="P424" i="18" a="1"/>
  <c r="P424" i="18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/>
  <c r="P444" i="18" a="1"/>
  <c r="P444" i="18" s="1"/>
  <c r="P445" i="18" a="1"/>
  <c r="P445" i="18" s="1"/>
  <c r="P446" i="18" a="1"/>
  <c r="P446" i="18" s="1"/>
  <c r="P447" i="18" a="1"/>
  <c r="P447" i="18"/>
  <c r="P448" i="18" a="1"/>
  <c r="P448" i="18" s="1"/>
  <c r="P449" i="18" a="1"/>
  <c r="P449" i="18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/>
  <c r="P462" i="18" a="1"/>
  <c r="P462" i="18" s="1"/>
  <c r="P463" i="18" a="1"/>
  <c r="P463" i="18" s="1"/>
  <c r="P464" i="18" a="1"/>
  <c r="P464" i="18" s="1"/>
  <c r="P465" i="18" a="1"/>
  <c r="P465" i="18"/>
  <c r="P466" i="18" a="1"/>
  <c r="P466" i="18" s="1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/>
  <c r="P473" i="18" a="1"/>
  <c r="P473" i="18" s="1"/>
  <c r="P474" i="18" a="1"/>
  <c r="P474" i="18" s="1"/>
  <c r="P475" i="18" a="1"/>
  <c r="P475" i="18"/>
  <c r="P476" i="18" a="1"/>
  <c r="P476" i="18" s="1"/>
  <c r="P477" i="18" a="1"/>
  <c r="P477" i="18" s="1"/>
  <c r="P478" i="18" a="1"/>
  <c r="P478" i="18" s="1"/>
  <c r="P479" i="18" a="1"/>
  <c r="P479" i="18" s="1"/>
  <c r="P480" i="18" a="1"/>
  <c r="P480" i="18" s="1"/>
  <c r="P481" i="18" a="1"/>
  <c r="P481" i="18"/>
  <c r="P482" i="18" a="1"/>
  <c r="P482" i="18" s="1"/>
  <c r="P483" i="18" a="1"/>
  <c r="P483" i="18" s="1"/>
  <c r="P484" i="18" a="1"/>
  <c r="P484" i="18"/>
  <c r="P485" i="18" a="1"/>
  <c r="P485" i="18" s="1"/>
  <c r="P486" i="18" a="1"/>
  <c r="P486" i="18" s="1"/>
  <c r="P487" i="18" a="1"/>
  <c r="P487" i="18" s="1"/>
  <c r="P488" i="18" a="1"/>
  <c r="P488" i="18" s="1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/>
  <c r="P494" i="18" a="1"/>
  <c r="P494" i="18" s="1"/>
  <c r="P495" i="18" a="1"/>
  <c r="P495" i="18"/>
  <c r="P496" i="18" a="1"/>
  <c r="P496" i="18" s="1"/>
  <c r="P497" i="18" a="1"/>
  <c r="P497" i="18" s="1"/>
  <c r="P498" i="18" a="1"/>
  <c r="P498" i="18" s="1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 s="1"/>
  <c r="P519" i="18" a="1"/>
  <c r="P519" i="18" s="1"/>
  <c r="P520" i="18" a="1"/>
  <c r="P520" i="18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/>
  <c r="P526" i="18" a="1"/>
  <c r="P526" i="18" s="1"/>
  <c r="P527" i="18" a="1"/>
  <c r="P527" i="18" s="1"/>
  <c r="P528" i="18" a="1"/>
  <c r="P528" i="18" s="1"/>
  <c r="P529" i="18" a="1"/>
  <c r="P529" i="18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 s="1"/>
  <c r="P535" i="18" a="1"/>
  <c r="P535" i="18" s="1"/>
  <c r="P536" i="18" a="1"/>
  <c r="P536" i="18"/>
  <c r="P537" i="18" a="1"/>
  <c r="P537" i="18" s="1"/>
  <c r="P538" i="18" a="1"/>
  <c r="P538" i="18" s="1"/>
  <c r="P539" i="18" a="1"/>
  <c r="P539" i="18"/>
  <c r="P540" i="18" a="1"/>
  <c r="P540" i="18" s="1"/>
  <c r="P541" i="18" a="1"/>
  <c r="P541" i="18" s="1"/>
  <c r="P542" i="18" a="1"/>
  <c r="P542" i="18" s="1"/>
  <c r="P543" i="18" a="1"/>
  <c r="P543" i="18"/>
  <c r="P544" i="18" a="1"/>
  <c r="P544" i="18" s="1"/>
  <c r="P545" i="18" a="1"/>
  <c r="P545" i="18"/>
  <c r="P546" i="18" a="1"/>
  <c r="P546" i="18" s="1"/>
  <c r="P547" i="18" a="1"/>
  <c r="P547" i="18" s="1"/>
  <c r="P548" i="18" a="1"/>
  <c r="P548" i="18"/>
  <c r="P549" i="18" a="1"/>
  <c r="P549" i="18" s="1"/>
  <c r="P550" i="18" a="1"/>
  <c r="P550" i="18" s="1"/>
  <c r="P551" i="18" a="1"/>
  <c r="P551" i="18" s="1"/>
  <c r="P552" i="18" a="1"/>
  <c r="P552" i="18" s="1"/>
  <c r="P553" i="18" a="1"/>
  <c r="P553" i="18" s="1"/>
  <c r="P554" i="18" a="1"/>
  <c r="P554" i="18" s="1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/>
  <c r="P560" i="18" a="1"/>
  <c r="P560" i="18" s="1"/>
  <c r="P561" i="18" a="1"/>
  <c r="P561" i="18"/>
  <c r="P562" i="18" a="1"/>
  <c r="P562" i="18" s="1"/>
  <c r="P563" i="18" a="1"/>
  <c r="P563" i="18" s="1"/>
  <c r="P564" i="18" a="1"/>
  <c r="P564" i="18" s="1"/>
  <c r="P565" i="18" a="1"/>
  <c r="P565" i="18" s="1"/>
  <c r="P566" i="18" a="1"/>
  <c r="P566" i="18" s="1"/>
  <c r="P567" i="18" a="1"/>
  <c r="P567" i="18" s="1"/>
  <c r="P568" i="18" a="1"/>
  <c r="P568" i="18"/>
  <c r="P569" i="18" a="1"/>
  <c r="P569" i="18" s="1"/>
  <c r="P570" i="18" a="1"/>
  <c r="P570" i="18" s="1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/>
  <c r="P576" i="18" a="1"/>
  <c r="P576" i="18" s="1"/>
  <c r="P577" i="18" a="1"/>
  <c r="P577" i="18" s="1"/>
  <c r="P578" i="18" a="1"/>
  <c r="P578" i="18" s="1"/>
  <c r="P579" i="18" a="1"/>
  <c r="P579" i="18" s="1"/>
  <c r="P580" i="18" a="1"/>
  <c r="P580" i="18"/>
  <c r="P581" i="18" a="1"/>
  <c r="P581" i="18" s="1"/>
  <c r="P582" i="18" a="1"/>
  <c r="P582" i="18" s="1"/>
  <c r="P583" i="18" a="1"/>
  <c r="P583" i="18" s="1"/>
  <c r="P584" i="18" a="1"/>
  <c r="P584" i="18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/>
  <c r="P590" i="18" a="1"/>
  <c r="P590" i="18" s="1"/>
  <c r="P591" i="18" a="1"/>
  <c r="P591" i="18" s="1"/>
  <c r="P592" i="18" a="1"/>
  <c r="P592" i="18" s="1"/>
  <c r="P593" i="18" a="1"/>
  <c r="P593" i="18"/>
  <c r="P594" i="18" a="1"/>
  <c r="P594" i="18" s="1"/>
  <c r="P595" i="18" a="1"/>
  <c r="P595" i="18" s="1"/>
  <c r="P596" i="18" a="1"/>
  <c r="P596" i="18" s="1"/>
  <c r="P597" i="18" a="1"/>
  <c r="P597" i="18" s="1"/>
  <c r="P598" i="18" a="1"/>
  <c r="P598" i="18" s="1"/>
  <c r="P599" i="18" a="1"/>
  <c r="P599" i="18" s="1"/>
  <c r="P600" i="18" a="1"/>
  <c r="P600" i="18" s="1"/>
  <c r="P601" i="18" a="1"/>
  <c r="P601" i="18" s="1"/>
  <c r="P602" i="18" a="1"/>
  <c r="P602" i="18" s="1"/>
  <c r="P603" i="18" a="1"/>
  <c r="P603" i="18"/>
  <c r="P604" i="18" a="1"/>
  <c r="P604" i="18" s="1"/>
  <c r="P605" i="18" a="1"/>
  <c r="P605" i="18" s="1"/>
  <c r="P606" i="18" a="1"/>
  <c r="P606" i="18" s="1"/>
  <c r="P607" i="18" a="1"/>
  <c r="P607" i="18" s="1"/>
  <c r="P608" i="18" a="1"/>
  <c r="P608" i="18" s="1"/>
  <c r="P609" i="18" a="1"/>
  <c r="P609" i="18"/>
  <c r="P610" i="18" a="1"/>
  <c r="P610" i="18" s="1"/>
  <c r="P611" i="18" a="1"/>
  <c r="P611" i="18" s="1"/>
  <c r="P612" i="18" a="1"/>
  <c r="P612" i="18"/>
  <c r="P613" i="18" a="1"/>
  <c r="P613" i="18" s="1"/>
  <c r="P614" i="18" a="1"/>
  <c r="P614" i="18" s="1"/>
  <c r="P615" i="18" a="1"/>
  <c r="P615" i="18" s="1"/>
  <c r="P616" i="18" a="1"/>
  <c r="P616" i="18" s="1"/>
  <c r="P617" i="18" a="1"/>
  <c r="P617" i="18" s="1"/>
  <c r="P618" i="18" a="1"/>
  <c r="P618" i="18" s="1"/>
  <c r="P619" i="18" a="1"/>
  <c r="P619" i="18" s="1"/>
  <c r="P620" i="18" a="1"/>
  <c r="P620" i="18" s="1"/>
  <c r="P621" i="18" a="1"/>
  <c r="P621" i="18" s="1"/>
  <c r="P622" i="18" a="1"/>
  <c r="P622" i="18" s="1"/>
  <c r="P623" i="18" a="1"/>
  <c r="P623" i="18"/>
  <c r="P624" i="18" a="1"/>
  <c r="P624" i="18"/>
  <c r="P625" i="18" a="1"/>
  <c r="P625" i="18"/>
  <c r="P626" i="18" a="1"/>
  <c r="P626" i="18" s="1"/>
  <c r="P627" i="18" a="1"/>
  <c r="P627" i="18" s="1"/>
  <c r="R627" i="18" s="1"/>
  <c r="P628" i="18" a="1"/>
  <c r="P628" i="18"/>
  <c r="P629" i="18" a="1"/>
  <c r="P629" i="18" s="1"/>
  <c r="P630" i="18" a="1"/>
  <c r="P630" i="18" s="1"/>
  <c r="P631" i="18" a="1"/>
  <c r="P631" i="18" s="1"/>
  <c r="P632" i="18" a="1"/>
  <c r="P632" i="18" s="1"/>
  <c r="P633" i="18" a="1"/>
  <c r="P633" i="18" s="1"/>
  <c r="P634" i="18" a="1"/>
  <c r="P634" i="18" s="1"/>
  <c r="P635" i="18" a="1"/>
  <c r="P635" i="18" s="1"/>
  <c r="R635" i="18" s="1"/>
  <c r="P636" i="18" a="1"/>
  <c r="P636" i="18" s="1"/>
  <c r="P637" i="18" a="1"/>
  <c r="P637" i="18" s="1"/>
  <c r="P638" i="18" a="1"/>
  <c r="P638" i="18" s="1"/>
  <c r="P639" i="18" a="1"/>
  <c r="P639" i="18" s="1"/>
  <c r="P640" i="18" a="1"/>
  <c r="P640" i="18" s="1"/>
  <c r="P641" i="18" a="1"/>
  <c r="P641" i="18" s="1"/>
  <c r="R641" i="18" s="1"/>
  <c r="P642" i="18" a="1"/>
  <c r="P642" i="18" s="1"/>
  <c r="P643" i="18" a="1"/>
  <c r="P643" i="18"/>
  <c r="P644" i="18" a="1"/>
  <c r="P644" i="18" s="1"/>
  <c r="P645" i="18" a="1"/>
  <c r="P645" i="18" s="1"/>
  <c r="P646" i="18" a="1"/>
  <c r="P646" i="18" s="1"/>
  <c r="P647" i="18" a="1"/>
  <c r="P647" i="18" s="1"/>
  <c r="P648" i="18" a="1"/>
  <c r="P648" i="18" s="1"/>
  <c r="P649" i="18" a="1"/>
  <c r="P649" i="18" s="1"/>
  <c r="P650" i="18" a="1"/>
  <c r="P650" i="18" s="1"/>
  <c r="P651" i="18" a="1"/>
  <c r="P651" i="18" s="1"/>
  <c r="R651" i="18" s="1"/>
  <c r="Q2" i="18" a="1"/>
  <c r="Q2" i="18" s="1"/>
  <c r="Q3" i="18" a="1"/>
  <c r="Q3" i="18" s="1"/>
  <c r="Q4" i="18" a="1"/>
  <c r="Q4" i="18" s="1"/>
  <c r="Q5" i="18" a="1"/>
  <c r="Q5" i="18" s="1"/>
  <c r="R5" i="18" s="1"/>
  <c r="Q6" i="18" a="1"/>
  <c r="Q6" i="18" s="1"/>
  <c r="R6" i="18" s="1"/>
  <c r="Q7" i="18" a="1"/>
  <c r="Q7" i="18"/>
  <c r="R7" i="18" s="1"/>
  <c r="Q8" i="18" a="1"/>
  <c r="Q8" i="18" s="1"/>
  <c r="Q9" i="18" a="1"/>
  <c r="Q9" i="18"/>
  <c r="Q10" i="18" a="1"/>
  <c r="Q10" i="18" s="1"/>
  <c r="R10" i="18" s="1"/>
  <c r="Q11" i="18" a="1"/>
  <c r="Q11" i="18" s="1"/>
  <c r="Q12" i="18" a="1"/>
  <c r="Q12" i="18" s="1"/>
  <c r="R12" i="18" s="1"/>
  <c r="Q13" i="18" a="1"/>
  <c r="Q13" i="18" s="1"/>
  <c r="R13" i="18" s="1"/>
  <c r="Q14" i="18" a="1"/>
  <c r="Q14" i="18" s="1"/>
  <c r="R14" i="18" s="1"/>
  <c r="Q15" i="18" a="1"/>
  <c r="Q15" i="18"/>
  <c r="Q16" i="18" a="1"/>
  <c r="Q16" i="18" s="1"/>
  <c r="Q17" i="18" a="1"/>
  <c r="Q17" i="18" s="1"/>
  <c r="R17" i="18" s="1"/>
  <c r="Q18" i="18" a="1"/>
  <c r="Q18" i="18"/>
  <c r="R18" i="18" s="1"/>
  <c r="Q19" i="18" a="1"/>
  <c r="Q19" i="18" s="1"/>
  <c r="Q20" i="18" a="1"/>
  <c r="Q20" i="18" s="1"/>
  <c r="Q21" i="18" a="1"/>
  <c r="Q21" i="18" s="1"/>
  <c r="R21" i="18" s="1"/>
  <c r="Q22" i="18" a="1"/>
  <c r="Q22" i="18" s="1"/>
  <c r="R22" i="18" s="1"/>
  <c r="Q23" i="18" a="1"/>
  <c r="Q23" i="18" s="1"/>
  <c r="R23" i="18" s="1"/>
  <c r="Q24" i="18" a="1"/>
  <c r="Q24" i="18" s="1"/>
  <c r="Q25" i="18" a="1"/>
  <c r="Q25" i="18" s="1"/>
  <c r="R25" i="18" s="1"/>
  <c r="Q26" i="18" a="1"/>
  <c r="Q26" i="18" s="1"/>
  <c r="Q27" i="18" a="1"/>
  <c r="Q27" i="18"/>
  <c r="R27" i="18" s="1"/>
  <c r="Q28" i="18" a="1"/>
  <c r="Q28" i="18" s="1"/>
  <c r="Q29" i="18" a="1"/>
  <c r="Q29" i="18" s="1"/>
  <c r="R29" i="18" s="1"/>
  <c r="Q30" i="18" a="1"/>
  <c r="Q30" i="18"/>
  <c r="R30" i="18" s="1"/>
  <c r="Q31" i="18" a="1"/>
  <c r="Q31" i="18" s="1"/>
  <c r="Q32" i="18" a="1"/>
  <c r="Q32" i="18" s="1"/>
  <c r="Q33" i="18" a="1"/>
  <c r="Q33" i="18"/>
  <c r="R33" i="18" s="1"/>
  <c r="Q34" i="18" a="1"/>
  <c r="Q34" i="18" s="1"/>
  <c r="R34" i="18" s="1"/>
  <c r="Q35" i="18" a="1"/>
  <c r="Q35" i="18" s="1"/>
  <c r="R35" i="18" s="1"/>
  <c r="Q36" i="18" a="1"/>
  <c r="Q36" i="18" s="1"/>
  <c r="Q37" i="18" a="1"/>
  <c r="Q37" i="18" s="1"/>
  <c r="R37" i="18" s="1"/>
  <c r="Q38" i="18" a="1"/>
  <c r="Q38" i="18" s="1"/>
  <c r="R38" i="18" s="1"/>
  <c r="Q39" i="18" a="1"/>
  <c r="Q39" i="18"/>
  <c r="Q40" i="18" a="1"/>
  <c r="Q40" i="18" s="1"/>
  <c r="R40" i="18" s="1"/>
  <c r="Q41" i="18" a="1"/>
  <c r="Q41" i="18" s="1"/>
  <c r="R41" i="18" s="1"/>
  <c r="Q42" i="18" a="1"/>
  <c r="Q42" i="18"/>
  <c r="R42" i="18" s="1"/>
  <c r="Q43" i="18" a="1"/>
  <c r="Q43" i="18" s="1"/>
  <c r="Q44" i="18" a="1"/>
  <c r="Q44" i="18" s="1"/>
  <c r="Q45" i="18" a="1"/>
  <c r="Q45" i="18" s="1"/>
  <c r="R45" i="18" s="1"/>
  <c r="Q46" i="18" a="1"/>
  <c r="Q46" i="18" s="1"/>
  <c r="R46" i="18" s="1"/>
  <c r="Q47" i="18" a="1"/>
  <c r="Q47" i="18"/>
  <c r="Q48" i="18" a="1"/>
  <c r="Q48" i="18" s="1"/>
  <c r="R48" i="18" s="1"/>
  <c r="Q49" i="18" a="1"/>
  <c r="Q49" i="18" s="1"/>
  <c r="R49" i="18" s="1"/>
  <c r="Q50" i="18" a="1"/>
  <c r="Q50" i="18" s="1"/>
  <c r="R50" i="18" s="1"/>
  <c r="Q51" i="18" a="1"/>
  <c r="Q51" i="18" s="1"/>
  <c r="Q52" i="18" a="1"/>
  <c r="Q52" i="18" s="1"/>
  <c r="R52" i="18" s="1"/>
  <c r="Q53" i="18" a="1"/>
  <c r="Q53" i="18" s="1"/>
  <c r="R53" i="18" s="1"/>
  <c r="Q54" i="18" a="1"/>
  <c r="Q54" i="18" s="1"/>
  <c r="R54" i="18" s="1"/>
  <c r="Q55" i="18" a="1"/>
  <c r="Q55" i="18" s="1"/>
  <c r="R55" i="18" s="1"/>
  <c r="Q56" i="18" a="1"/>
  <c r="Q56" i="18" s="1"/>
  <c r="Q57" i="18" a="1"/>
  <c r="Q57" i="18" s="1"/>
  <c r="R57" i="18" s="1"/>
  <c r="Q58" i="18" a="1"/>
  <c r="Q58" i="18" s="1"/>
  <c r="R58" i="18" s="1"/>
  <c r="Q59" i="18" a="1"/>
  <c r="Q59" i="18" s="1"/>
  <c r="R59" i="18" s="1"/>
  <c r="Q60" i="18" a="1"/>
  <c r="Q60" i="18" s="1"/>
  <c r="Q61" i="18" a="1"/>
  <c r="Q61" i="18" s="1"/>
  <c r="R61" i="18" s="1"/>
  <c r="Q62" i="18" a="1"/>
  <c r="Q62" i="18" s="1"/>
  <c r="R62" i="18" s="1"/>
  <c r="Q63" i="18" a="1"/>
  <c r="Q63" i="18" s="1"/>
  <c r="Q64" i="18" a="1"/>
  <c r="Q64" i="18" s="1"/>
  <c r="Q65" i="18" a="1"/>
  <c r="Q65" i="18" s="1"/>
  <c r="R65" i="18" s="1"/>
  <c r="Q66" i="18" a="1"/>
  <c r="Q66" i="18" s="1"/>
  <c r="R66" i="18" s="1"/>
  <c r="Q67" i="18" a="1"/>
  <c r="Q67" i="18" s="1"/>
  <c r="Q68" i="18" a="1"/>
  <c r="Q68" i="18" s="1"/>
  <c r="Q69" i="18" a="1"/>
  <c r="Q69" i="18" s="1"/>
  <c r="R69" i="18" s="1"/>
  <c r="Q70" i="18" a="1"/>
  <c r="Q70" i="18"/>
  <c r="R70" i="18" s="1"/>
  <c r="Q71" i="18" a="1"/>
  <c r="Q71" i="18"/>
  <c r="R71" i="18" s="1"/>
  <c r="Q72" i="18" a="1"/>
  <c r="Q72" i="18" s="1"/>
  <c r="Q73" i="18" a="1"/>
  <c r="Q73" i="18"/>
  <c r="R73" i="18" s="1"/>
  <c r="Q74" i="18" a="1"/>
  <c r="Q74" i="18" s="1"/>
  <c r="R74" i="18" s="1"/>
  <c r="Q75" i="18" a="1"/>
  <c r="Q75" i="18" s="1"/>
  <c r="Q76" i="18" a="1"/>
  <c r="Q76" i="18" s="1"/>
  <c r="Q77" i="18" a="1"/>
  <c r="Q77" i="18" s="1"/>
  <c r="R77" i="18" s="1"/>
  <c r="Q78" i="18" a="1"/>
  <c r="Q78" i="18" s="1"/>
  <c r="R78" i="18" s="1"/>
  <c r="Q79" i="18" a="1"/>
  <c r="Q79" i="18" s="1"/>
  <c r="Q80" i="18" a="1"/>
  <c r="Q80" i="18" s="1"/>
  <c r="Q81" i="18" a="1"/>
  <c r="Q81" i="18" s="1"/>
  <c r="R81" i="18" s="1"/>
  <c r="Q82" i="18" a="1"/>
  <c r="Q82" i="18"/>
  <c r="R82" i="18" s="1"/>
  <c r="Q83" i="18" a="1"/>
  <c r="Q83" i="18"/>
  <c r="Q84" i="18" a="1"/>
  <c r="Q84" i="18" s="1"/>
  <c r="R84" i="18" s="1"/>
  <c r="Q85" i="18" a="1"/>
  <c r="Q85" i="18" s="1"/>
  <c r="R85" i="18" s="1"/>
  <c r="Q86" i="18" a="1"/>
  <c r="Q86" i="18" s="1"/>
  <c r="R86" i="18" s="1"/>
  <c r="Q87" i="18" a="1"/>
  <c r="Q87" i="18" s="1"/>
  <c r="Q88" i="18" a="1"/>
  <c r="Q88" i="18" s="1"/>
  <c r="R88" i="18" s="1"/>
  <c r="Q89" i="18" a="1"/>
  <c r="Q89" i="18" s="1"/>
  <c r="R89" i="18" s="1"/>
  <c r="Q90" i="18" a="1"/>
  <c r="Q90" i="18" s="1"/>
  <c r="Q91" i="18" a="1"/>
  <c r="Q91" i="18" s="1"/>
  <c r="R91" i="18" s="1"/>
  <c r="Q92" i="18" a="1"/>
  <c r="Q92" i="18"/>
  <c r="Q93" i="18" a="1"/>
  <c r="Q93" i="18" s="1"/>
  <c r="Q94" i="18" a="1"/>
  <c r="Q94" i="18" s="1"/>
  <c r="R94" i="18" s="1"/>
  <c r="Q95" i="18" a="1"/>
  <c r="Q95" i="18" s="1"/>
  <c r="R95" i="18" s="1"/>
  <c r="Q96" i="18" a="1"/>
  <c r="Q96" i="18" s="1"/>
  <c r="R96" i="18" s="1"/>
  <c r="Q97" i="18" a="1"/>
  <c r="Q97" i="18" s="1"/>
  <c r="R97" i="18" s="1"/>
  <c r="Q98" i="18" a="1"/>
  <c r="Q98" i="18" s="1"/>
  <c r="Q99" i="18" a="1"/>
  <c r="Q99" i="18" s="1"/>
  <c r="Q100" i="18" a="1"/>
  <c r="Q100" i="18" s="1"/>
  <c r="Q101" i="18" a="1"/>
  <c r="Q101" i="18"/>
  <c r="R101" i="18" s="1"/>
  <c r="Q102" i="18" a="1"/>
  <c r="Q102" i="18" s="1"/>
  <c r="R102" i="18" s="1"/>
  <c r="Q103" i="18" a="1"/>
  <c r="Q103" i="18" s="1"/>
  <c r="R103" i="18" s="1"/>
  <c r="Q104" i="18" a="1"/>
  <c r="Q104" i="18"/>
  <c r="R104" i="18" s="1"/>
  <c r="Q105" i="18" a="1"/>
  <c r="Q105" i="18" s="1"/>
  <c r="R105" i="18" s="1"/>
  <c r="Q106" i="18" a="1"/>
  <c r="Q106" i="18" s="1"/>
  <c r="Q107" i="18" a="1"/>
  <c r="Q107" i="18" s="1"/>
  <c r="Q108" i="18" a="1"/>
  <c r="Q108" i="18" s="1"/>
  <c r="R108" i="18" s="1"/>
  <c r="Q109" i="18" a="1"/>
  <c r="Q109" i="18" s="1"/>
  <c r="R109" i="18" s="1"/>
  <c r="Q110" i="18" a="1"/>
  <c r="Q110" i="18" s="1"/>
  <c r="Q111" i="18" a="1"/>
  <c r="Q111" i="18"/>
  <c r="Q112" i="18" a="1"/>
  <c r="Q112" i="18"/>
  <c r="Q113" i="18" a="1"/>
  <c r="Q113" i="18" s="1"/>
  <c r="R113" i="18" s="1"/>
  <c r="Q114" i="18" a="1"/>
  <c r="Q114" i="18" s="1"/>
  <c r="Q115" i="18" a="1"/>
  <c r="Q115" i="18" s="1"/>
  <c r="R115" i="18" s="1"/>
  <c r="Q116" i="18" a="1"/>
  <c r="Q116" i="18" s="1"/>
  <c r="Q117" i="18" a="1"/>
  <c r="Q117" i="18" s="1"/>
  <c r="R117" i="18" s="1"/>
  <c r="Q118" i="18" a="1"/>
  <c r="Q118" i="18" s="1"/>
  <c r="R118" i="18" s="1"/>
  <c r="Q119" i="18" a="1"/>
  <c r="Q119" i="18" s="1"/>
  <c r="Q120" i="18" a="1"/>
  <c r="Q120" i="18"/>
  <c r="R120" i="18" s="1"/>
  <c r="Q121" i="18" a="1"/>
  <c r="Q121" i="18" s="1"/>
  <c r="R121" i="18" s="1"/>
  <c r="Q122" i="18" a="1"/>
  <c r="Q122" i="18" s="1"/>
  <c r="Q123" i="18" a="1"/>
  <c r="Q123" i="18" s="1"/>
  <c r="Q124" i="18" a="1"/>
  <c r="Q124" i="18"/>
  <c r="Q125" i="18" a="1"/>
  <c r="Q125" i="18" s="1"/>
  <c r="R125" i="18" s="1"/>
  <c r="Q126" i="18" a="1"/>
  <c r="Q126" i="18" s="1"/>
  <c r="R126" i="18" s="1"/>
  <c r="Q127" i="18" a="1"/>
  <c r="Q127" i="18" s="1"/>
  <c r="R127" i="18" s="1"/>
  <c r="Q128" i="18" a="1"/>
  <c r="Q128" i="18" s="1"/>
  <c r="R128" i="18" s="1"/>
  <c r="Q129" i="18" a="1"/>
  <c r="Q129" i="18" s="1"/>
  <c r="R129" i="18" s="1"/>
  <c r="Q130" i="18" a="1"/>
  <c r="Q130" i="18" s="1"/>
  <c r="Q131" i="18" a="1"/>
  <c r="Q131" i="18" s="1"/>
  <c r="Q132" i="18" a="1"/>
  <c r="Q132" i="18" s="1"/>
  <c r="R132" i="18" s="1"/>
  <c r="Q133" i="18" a="1"/>
  <c r="Q133" i="18" s="1"/>
  <c r="R133" i="18" s="1"/>
  <c r="Q134" i="18" a="1"/>
  <c r="Q134" i="18" s="1"/>
  <c r="R134" i="18" s="1"/>
  <c r="Q135" i="18" a="1"/>
  <c r="Q135" i="18" s="1"/>
  <c r="Q136" i="18" a="1"/>
  <c r="Q136" i="18" s="1"/>
  <c r="R136" i="18" s="1"/>
  <c r="Q137" i="18" a="1"/>
  <c r="Q137" i="18" s="1"/>
  <c r="R137" i="18" s="1"/>
  <c r="Q138" i="18" a="1"/>
  <c r="Q138" i="18" s="1"/>
  <c r="Q139" i="18" a="1"/>
  <c r="Q139" i="18" s="1"/>
  <c r="Q140" i="18" a="1"/>
  <c r="Q140" i="18" s="1"/>
  <c r="R140" i="18" s="1"/>
  <c r="Q141" i="18" a="1"/>
  <c r="Q141" i="18" s="1"/>
  <c r="R141" i="18" s="1"/>
  <c r="Q142" i="18" a="1"/>
  <c r="Q142" i="18" s="1"/>
  <c r="Q143" i="18" a="1"/>
  <c r="Q143" i="18" s="1"/>
  <c r="R143" i="18" s="1"/>
  <c r="Q144" i="18" a="1"/>
  <c r="Q144" i="18" s="1"/>
  <c r="R144" i="18" s="1"/>
  <c r="Q145" i="18" a="1"/>
  <c r="Q145" i="18" s="1"/>
  <c r="R145" i="18" s="1"/>
  <c r="Q146" i="18" a="1"/>
  <c r="Q146" i="18" s="1"/>
  <c r="Q147" i="18" a="1"/>
  <c r="Q147" i="18"/>
  <c r="R147" i="18" s="1"/>
  <c r="Q148" i="18" a="1"/>
  <c r="Q148" i="18" s="1"/>
  <c r="Q149" i="18" a="1"/>
  <c r="Q149" i="18" s="1"/>
  <c r="R149" i="18" s="1"/>
  <c r="Q150" i="18" a="1"/>
  <c r="Q150" i="18" s="1"/>
  <c r="R150" i="18" s="1"/>
  <c r="Q151" i="18" a="1"/>
  <c r="Q151" i="18" s="1"/>
  <c r="Q152" i="18" a="1"/>
  <c r="Q152" i="18" s="1"/>
  <c r="R152" i="18" s="1"/>
  <c r="Q153" i="18" a="1"/>
  <c r="Q153" i="18" s="1"/>
  <c r="R153" i="18" s="1"/>
  <c r="Q154" i="18" a="1"/>
  <c r="Q154" i="18" s="1"/>
  <c r="R154" i="18" s="1"/>
  <c r="Q155" i="18" a="1"/>
  <c r="Q155" i="18" s="1"/>
  <c r="R155" i="18" s="1"/>
  <c r="Q156" i="18" a="1"/>
  <c r="Q156" i="18"/>
  <c r="Q157" i="18" a="1"/>
  <c r="Q157" i="18" s="1"/>
  <c r="R157" i="18" s="1"/>
  <c r="Q158" i="18" a="1"/>
  <c r="Q158" i="18" s="1"/>
  <c r="R158" i="18" s="1"/>
  <c r="Q159" i="18" a="1"/>
  <c r="Q159" i="18" s="1"/>
  <c r="R159" i="18" s="1"/>
  <c r="Q160" i="18" a="1"/>
  <c r="Q160" i="18" s="1"/>
  <c r="Q161" i="18" a="1"/>
  <c r="Q161" i="18" s="1"/>
  <c r="R161" i="18" s="1"/>
  <c r="Q162" i="18" a="1"/>
  <c r="Q162" i="18" s="1"/>
  <c r="R162" i="18" s="1"/>
  <c r="Q163" i="18" a="1"/>
  <c r="Q163" i="18" s="1"/>
  <c r="R163" i="18" s="1"/>
  <c r="Q164" i="18" a="1"/>
  <c r="Q164" i="18" s="1"/>
  <c r="Q165" i="18" a="1"/>
  <c r="Q165" i="18"/>
  <c r="R165" i="18" s="1"/>
  <c r="Q166" i="18" a="1"/>
  <c r="Q166" i="18" s="1"/>
  <c r="R166" i="18" s="1"/>
  <c r="Q167" i="18" a="1"/>
  <c r="Q167" i="18"/>
  <c r="Q168" i="18" a="1"/>
  <c r="Q168" i="18" s="1"/>
  <c r="R168" i="18" s="1"/>
  <c r="Q169" i="18" a="1"/>
  <c r="Q169" i="18" s="1"/>
  <c r="R169" i="18" s="1"/>
  <c r="Q170" i="18" a="1"/>
  <c r="Q170" i="18" s="1"/>
  <c r="R170" i="18" s="1"/>
  <c r="Q171" i="18" a="1"/>
  <c r="Q171" i="18" s="1"/>
  <c r="Q172" i="18" a="1"/>
  <c r="Q172" i="18" s="1"/>
  <c r="R172" i="18" s="1"/>
  <c r="Q173" i="18" a="1"/>
  <c r="Q173" i="18" s="1"/>
  <c r="R173" i="18" s="1"/>
  <c r="Q174" i="18" a="1"/>
  <c r="Q174" i="18" s="1"/>
  <c r="Q175" i="18" a="1"/>
  <c r="Q175" i="18" s="1"/>
  <c r="R175" i="18" s="1"/>
  <c r="Q176" i="18" a="1"/>
  <c r="Q176" i="18" s="1"/>
  <c r="R176" i="18" s="1"/>
  <c r="Q177" i="18" a="1"/>
  <c r="Q177" i="18" s="1"/>
  <c r="R177" i="18" s="1"/>
  <c r="Q178" i="18" a="1"/>
  <c r="Q178" i="18" s="1"/>
  <c r="Q179" i="18" a="1"/>
  <c r="Q179" i="18" s="1"/>
  <c r="R179" i="18" s="1"/>
  <c r="Q180" i="18" a="1"/>
  <c r="Q180" i="18" s="1"/>
  <c r="Q181" i="18" a="1"/>
  <c r="Q181" i="18"/>
  <c r="R181" i="18" s="1"/>
  <c r="Q182" i="18" a="1"/>
  <c r="Q182" i="18" s="1"/>
  <c r="Q183" i="18" a="1"/>
  <c r="Q183" i="18" s="1"/>
  <c r="Q184" i="18" a="1"/>
  <c r="Q184" i="18" s="1"/>
  <c r="R184" i="18" s="1"/>
  <c r="Q185" i="18" a="1"/>
  <c r="Q185" i="18"/>
  <c r="R185" i="18" s="1"/>
  <c r="Q186" i="18" a="1"/>
  <c r="Q186" i="18" s="1"/>
  <c r="Q187" i="18" a="1"/>
  <c r="Q187" i="18" s="1"/>
  <c r="R187" i="18" s="1"/>
  <c r="Q188" i="18" a="1"/>
  <c r="Q188" i="18" s="1"/>
  <c r="R188" i="18" s="1"/>
  <c r="Q189" i="18" a="1"/>
  <c r="Q189" i="18" s="1"/>
  <c r="R189" i="18" s="1"/>
  <c r="Q190" i="18" a="1"/>
  <c r="Q190" i="18" s="1"/>
  <c r="Q191" i="18" a="1"/>
  <c r="Q191" i="18" s="1"/>
  <c r="R191" i="18" s="1"/>
  <c r="Q192" i="18" a="1"/>
  <c r="Q192" i="18" s="1"/>
  <c r="Q193" i="18" a="1"/>
  <c r="Q193" i="18"/>
  <c r="R193" i="18" s="1"/>
  <c r="Q194" i="18" a="1"/>
  <c r="Q194" i="18" s="1"/>
  <c r="Q195" i="18" a="1"/>
  <c r="Q195" i="18"/>
  <c r="R195" i="18" s="1"/>
  <c r="Q196" i="18" a="1"/>
  <c r="Q196" i="18" s="1"/>
  <c r="Q197" i="18" a="1"/>
  <c r="Q197" i="18"/>
  <c r="R197" i="18" s="1"/>
  <c r="Q198" i="18" a="1"/>
  <c r="Q198" i="18" s="1"/>
  <c r="Q199" i="18" a="1"/>
  <c r="Q199" i="18"/>
  <c r="R199" i="18" s="1"/>
  <c r="Q200" i="18" a="1"/>
  <c r="Q200" i="18"/>
  <c r="Q201" i="18" a="1"/>
  <c r="Q201" i="18" s="1"/>
  <c r="R201" i="18" s="1"/>
  <c r="Q202" i="18" a="1"/>
  <c r="Q202" i="18" s="1"/>
  <c r="Q203" i="18" a="1"/>
  <c r="Q203" i="18" s="1"/>
  <c r="Q204" i="18" a="1"/>
  <c r="Q204" i="18"/>
  <c r="Q205" i="18" a="1"/>
  <c r="Q205" i="18" s="1"/>
  <c r="R205" i="18" s="1"/>
  <c r="Q206" i="18" a="1"/>
  <c r="Q206" i="18"/>
  <c r="R206" i="18" s="1"/>
  <c r="Q207" i="18" a="1"/>
  <c r="Q207" i="18" s="1"/>
  <c r="Q208" i="18" a="1"/>
  <c r="Q208" i="18"/>
  <c r="Q209" i="18" a="1"/>
  <c r="Q209" i="18" s="1"/>
  <c r="R209" i="18" s="1"/>
  <c r="Q210" i="18" a="1"/>
  <c r="Q210" i="18"/>
  <c r="R210" i="18" s="1"/>
  <c r="Q211" i="18" a="1"/>
  <c r="Q211" i="18" s="1"/>
  <c r="Q212" i="18" a="1"/>
  <c r="Q212" i="18" s="1"/>
  <c r="R212" i="18" s="1"/>
  <c r="Q213" i="18" a="1"/>
  <c r="Q213" i="18" s="1"/>
  <c r="R213" i="18" s="1"/>
  <c r="Q214" i="18" a="1"/>
  <c r="Q214" i="18"/>
  <c r="R214" i="18" s="1"/>
  <c r="Q215" i="18" a="1"/>
  <c r="Q215" i="18" s="1"/>
  <c r="Q216" i="18" a="1"/>
  <c r="Q216" i="18"/>
  <c r="Q217" i="18" a="1"/>
  <c r="Q217" i="18" s="1"/>
  <c r="R217" i="18" s="1"/>
  <c r="Q218" i="18" a="1"/>
  <c r="Q218" i="18" s="1"/>
  <c r="R218" i="18" s="1"/>
  <c r="Q219" i="18" a="1"/>
  <c r="Q219" i="18" s="1"/>
  <c r="Q220" i="18" a="1"/>
  <c r="Q220" i="18" s="1"/>
  <c r="R220" i="18" s="1"/>
  <c r="Q221" i="18" a="1"/>
  <c r="Q221" i="18" s="1"/>
  <c r="R221" i="18" s="1"/>
  <c r="Q222" i="18" a="1"/>
  <c r="Q222" i="18" s="1"/>
  <c r="R222" i="18" s="1"/>
  <c r="Q223" i="18" a="1"/>
  <c r="Q223" i="18" s="1"/>
  <c r="Q224" i="18" a="1"/>
  <c r="Q224" i="18" s="1"/>
  <c r="Q225" i="18" a="1"/>
  <c r="Q225" i="18" s="1"/>
  <c r="R225" i="18" s="1"/>
  <c r="Q226" i="18" a="1"/>
  <c r="Q226" i="18" s="1"/>
  <c r="R226" i="18" s="1"/>
  <c r="Q227" i="18" a="1"/>
  <c r="Q227" i="18" s="1"/>
  <c r="Q228" i="18" a="1"/>
  <c r="Q228" i="18" s="1"/>
  <c r="R228" i="18" s="1"/>
  <c r="Q229" i="18" a="1"/>
  <c r="Q229" i="18" s="1"/>
  <c r="R229" i="18" s="1"/>
  <c r="Q230" i="18" a="1"/>
  <c r="Q230" i="18" s="1"/>
  <c r="R230" i="18" s="1"/>
  <c r="Q231" i="18" a="1"/>
  <c r="Q231" i="18" s="1"/>
  <c r="Q232" i="18" a="1"/>
  <c r="Q232" i="18" s="1"/>
  <c r="R232" i="18" s="1"/>
  <c r="Q233" i="18" a="1"/>
  <c r="Q233" i="18" s="1"/>
  <c r="R233" i="18" s="1"/>
  <c r="Q234" i="18" a="1"/>
  <c r="Q234" i="18"/>
  <c r="R234" i="18" s="1"/>
  <c r="Q235" i="18" a="1"/>
  <c r="Q235" i="18" s="1"/>
  <c r="Q236" i="18" a="1"/>
  <c r="Q236" i="18"/>
  <c r="Q237" i="18" a="1"/>
  <c r="Q237" i="18" s="1"/>
  <c r="R237" i="18" s="1"/>
  <c r="Q238" i="18" a="1"/>
  <c r="Q238" i="18" s="1"/>
  <c r="R238" i="18" s="1"/>
  <c r="Q239" i="18" a="1"/>
  <c r="Q239" i="18" s="1"/>
  <c r="Q240" i="18" a="1"/>
  <c r="Q240" i="18" s="1"/>
  <c r="R240" i="18" s="1"/>
  <c r="Q241" i="18" a="1"/>
  <c r="Q241" i="18" s="1"/>
  <c r="Q242" i="18" a="1"/>
  <c r="Q242" i="18"/>
  <c r="R242" i="18" s="1"/>
  <c r="Q243" i="18" a="1"/>
  <c r="Q243" i="18" s="1"/>
  <c r="Q244" i="18" a="1"/>
  <c r="Q244" i="18" s="1"/>
  <c r="R244" i="18" s="1"/>
  <c r="Q245" i="18" a="1"/>
  <c r="Q245" i="18" s="1"/>
  <c r="R245" i="18" s="1"/>
  <c r="Q246" i="18" a="1"/>
  <c r="Q246" i="18" s="1"/>
  <c r="R246" i="18" s="1"/>
  <c r="Q247" i="18" a="1"/>
  <c r="Q247" i="18" s="1"/>
  <c r="Q248" i="18" a="1"/>
  <c r="Q248" i="18"/>
  <c r="R248" i="18" s="1"/>
  <c r="Q249" i="18" a="1"/>
  <c r="Q249" i="18" s="1"/>
  <c r="R249" i="18" s="1"/>
  <c r="Q250" i="18" a="1"/>
  <c r="Q250" i="18"/>
  <c r="Q251" i="18" a="1"/>
  <c r="Q251" i="18" s="1"/>
  <c r="Q252" i="18" a="1"/>
  <c r="Q252" i="18" s="1"/>
  <c r="Q253" i="18" a="1"/>
  <c r="Q253" i="18" s="1"/>
  <c r="R253" i="18" s="1"/>
  <c r="Q254" i="18" a="1"/>
  <c r="Q254" i="18"/>
  <c r="R254" i="18" s="1"/>
  <c r="Q255" i="18" a="1"/>
  <c r="Q255" i="18" s="1"/>
  <c r="Q256" i="18" a="1"/>
  <c r="Q256" i="18" s="1"/>
  <c r="R256" i="18" s="1"/>
  <c r="Q257" i="18" a="1"/>
  <c r="Q257" i="18" s="1"/>
  <c r="R257" i="18" s="1"/>
  <c r="Q258" i="18" a="1"/>
  <c r="Q258" i="18" s="1"/>
  <c r="R258" i="18" s="1"/>
  <c r="Q259" i="18" a="1"/>
  <c r="Q259" i="18" s="1"/>
  <c r="Q260" i="18" a="1"/>
  <c r="Q260" i="18" s="1"/>
  <c r="R260" i="18" s="1"/>
  <c r="Q261" i="18" a="1"/>
  <c r="Q261" i="18" s="1"/>
  <c r="R261" i="18" s="1"/>
  <c r="Q262" i="18" a="1"/>
  <c r="Q262" i="18" s="1"/>
  <c r="R262" i="18" s="1"/>
  <c r="Q263" i="18" a="1"/>
  <c r="Q263" i="18" s="1"/>
  <c r="Q264" i="18" a="1"/>
  <c r="Q264" i="18" s="1"/>
  <c r="Q265" i="18" a="1"/>
  <c r="Q265" i="18" s="1"/>
  <c r="R265" i="18" s="1"/>
  <c r="Q266" i="18" a="1"/>
  <c r="Q266" i="18"/>
  <c r="R266" i="18" s="1"/>
  <c r="Q267" i="18" a="1"/>
  <c r="Q267" i="18" s="1"/>
  <c r="Q268" i="18" a="1"/>
  <c r="Q268" i="18" s="1"/>
  <c r="R268" i="18" s="1"/>
  <c r="Q269" i="18" a="1"/>
  <c r="Q269" i="18" s="1"/>
  <c r="R269" i="18" s="1"/>
  <c r="Q270" i="18" a="1"/>
  <c r="Q270" i="18"/>
  <c r="R270" i="18" s="1"/>
  <c r="Q271" i="18" a="1"/>
  <c r="Q271" i="18" s="1"/>
  <c r="Q272" i="18" a="1"/>
  <c r="Q272" i="18" s="1"/>
  <c r="R272" i="18" s="1"/>
  <c r="Q273" i="18" a="1"/>
  <c r="Q273" i="18" s="1"/>
  <c r="R273" i="18" s="1"/>
  <c r="Q274" i="18" a="1"/>
  <c r="Q274" i="18" s="1"/>
  <c r="R274" i="18" s="1"/>
  <c r="Q275" i="18" a="1"/>
  <c r="Q275" i="18" s="1"/>
  <c r="Q276" i="18" a="1"/>
  <c r="Q276" i="18" s="1"/>
  <c r="Q277" i="18" a="1"/>
  <c r="Q277" i="18" s="1"/>
  <c r="R277" i="18" s="1"/>
  <c r="Q278" i="18" a="1"/>
  <c r="Q278" i="18"/>
  <c r="Q279" i="18" a="1"/>
  <c r="Q279" i="18" s="1"/>
  <c r="R279" i="18" s="1"/>
  <c r="Q280" i="18" a="1"/>
  <c r="Q280" i="18" s="1"/>
  <c r="R280" i="18" s="1"/>
  <c r="Q281" i="18" a="1"/>
  <c r="Q281" i="18" s="1"/>
  <c r="R281" i="18" s="1"/>
  <c r="Q282" i="18" a="1"/>
  <c r="Q282" i="18" s="1"/>
  <c r="Q283" i="18" a="1"/>
  <c r="Q283" i="18" s="1"/>
  <c r="Q284" i="18" a="1"/>
  <c r="Q284" i="18" s="1"/>
  <c r="R284" i="18" s="1"/>
  <c r="Q285" i="18" a="1"/>
  <c r="Q285" i="18" s="1"/>
  <c r="R285" i="18" s="1"/>
  <c r="Q286" i="18" a="1"/>
  <c r="Q286" i="18"/>
  <c r="Q287" i="18" a="1"/>
  <c r="Q287" i="18" s="1"/>
  <c r="R287" i="18" s="1"/>
  <c r="Q288" i="18" a="1"/>
  <c r="Q288" i="18" s="1"/>
  <c r="R288" i="18" s="1"/>
  <c r="Q289" i="18" a="1"/>
  <c r="Q289" i="18" s="1"/>
  <c r="R289" i="18" s="1"/>
  <c r="Q290" i="18" a="1"/>
  <c r="Q290" i="18" s="1"/>
  <c r="R290" i="18" s="1"/>
  <c r="Q291" i="18" a="1"/>
  <c r="Q291" i="18" s="1"/>
  <c r="Q292" i="18" a="1"/>
  <c r="Q292" i="18" s="1"/>
  <c r="R292" i="18" s="1"/>
  <c r="Q293" i="18" a="1"/>
  <c r="Q293" i="18" s="1"/>
  <c r="R293" i="18" s="1"/>
  <c r="Q294" i="18" a="1"/>
  <c r="Q294" i="18" s="1"/>
  <c r="R294" i="18" s="1"/>
  <c r="Q295" i="18" a="1"/>
  <c r="Q295" i="18" s="1"/>
  <c r="Q296" i="18" a="1"/>
  <c r="Q296" i="18" s="1"/>
  <c r="R296" i="18" s="1"/>
  <c r="Q297" i="18" a="1"/>
  <c r="Q297" i="18" s="1"/>
  <c r="R297" i="18" s="1"/>
  <c r="Q298" i="18" a="1"/>
  <c r="Q298" i="18"/>
  <c r="Q299" i="18" a="1"/>
  <c r="Q299" i="18" s="1"/>
  <c r="R299" i="18" s="1"/>
  <c r="Q300" i="18" a="1"/>
  <c r="Q300" i="18" s="1"/>
  <c r="Q301" i="18" a="1"/>
  <c r="Q301" i="18" s="1"/>
  <c r="R301" i="18" s="1"/>
  <c r="Q302" i="18" a="1"/>
  <c r="Q302" i="18"/>
  <c r="Q303" i="18" a="1"/>
  <c r="Q303" i="18" s="1"/>
  <c r="Q304" i="18" a="1"/>
  <c r="Q304" i="18" s="1"/>
  <c r="R304" i="18" s="1"/>
  <c r="Q305" i="18" a="1"/>
  <c r="Q305" i="18" s="1"/>
  <c r="R305" i="18" s="1"/>
  <c r="Q306" i="18" a="1"/>
  <c r="Q306" i="18" s="1"/>
  <c r="Q307" i="18" a="1"/>
  <c r="Q307" i="18" s="1"/>
  <c r="R307" i="18" s="1"/>
  <c r="Q308" i="18" a="1"/>
  <c r="Q308" i="18" s="1"/>
  <c r="R308" i="18" s="1"/>
  <c r="Q309" i="18" a="1"/>
  <c r="Q309" i="18" s="1"/>
  <c r="R309" i="18" s="1"/>
  <c r="Q310" i="18" a="1"/>
  <c r="Q310" i="18"/>
  <c r="R310" i="18" s="1"/>
  <c r="Q311" i="18" a="1"/>
  <c r="Q311" i="18" s="1"/>
  <c r="Q312" i="18" a="1"/>
  <c r="Q312" i="18" s="1"/>
  <c r="R312" i="18" s="1"/>
  <c r="Q313" i="18" a="1"/>
  <c r="Q313" i="18" s="1"/>
  <c r="Q314" i="18" a="1"/>
  <c r="Q314" i="18" s="1"/>
  <c r="R314" i="18" s="1"/>
  <c r="Q315" i="18" a="1"/>
  <c r="Q315" i="18" s="1"/>
  <c r="Q316" i="18" a="1"/>
  <c r="Q316" i="18"/>
  <c r="R316" i="18" s="1"/>
  <c r="Q317" i="18" a="1"/>
  <c r="Q317" i="18" s="1"/>
  <c r="R317" i="18" s="1"/>
  <c r="Q318" i="18" a="1"/>
  <c r="Q318" i="18" s="1"/>
  <c r="Q319" i="18" a="1"/>
  <c r="Q319" i="18" s="1"/>
  <c r="Q320" i="18" a="1"/>
  <c r="Q320" i="18" s="1"/>
  <c r="R320" i="18" s="1"/>
  <c r="Q321" i="18" a="1"/>
  <c r="Q321" i="18" s="1"/>
  <c r="R321" i="18" s="1"/>
  <c r="Q322" i="18" a="1"/>
  <c r="Q322" i="18"/>
  <c r="R322" i="18" s="1"/>
  <c r="Q323" i="18" a="1"/>
  <c r="Q323" i="18" s="1"/>
  <c r="R323" i="18" s="1"/>
  <c r="Q324" i="18" a="1"/>
  <c r="Q324" i="18" s="1"/>
  <c r="R324" i="18" s="1"/>
  <c r="Q325" i="18" a="1"/>
  <c r="Q325" i="18" s="1"/>
  <c r="R325" i="18" s="1"/>
  <c r="Q326" i="18" a="1"/>
  <c r="Q326" i="18"/>
  <c r="Q327" i="18" a="1"/>
  <c r="Q327" i="18" s="1"/>
  <c r="R327" i="18" s="1"/>
  <c r="Q328" i="18" a="1"/>
  <c r="Q328" i="18" s="1"/>
  <c r="R328" i="18" s="1"/>
  <c r="Q329" i="18" a="1"/>
  <c r="Q329" i="18" s="1"/>
  <c r="R329" i="18" s="1"/>
  <c r="Q330" i="18" a="1"/>
  <c r="Q330" i="18" s="1"/>
  <c r="R330" i="18" s="1"/>
  <c r="Q331" i="18" a="1"/>
  <c r="Q331" i="18" s="1"/>
  <c r="Q332" i="18" a="1"/>
  <c r="Q332" i="18"/>
  <c r="Q333" i="18" a="1"/>
  <c r="Q333" i="18" s="1"/>
  <c r="R333" i="18" s="1"/>
  <c r="Q334" i="18" a="1"/>
  <c r="Q334" i="18"/>
  <c r="Q335" i="18" a="1"/>
  <c r="Q335" i="18" s="1"/>
  <c r="R335" i="18" s="1"/>
  <c r="Q336" i="18" a="1"/>
  <c r="Q336" i="18" s="1"/>
  <c r="R336" i="18" s="1"/>
  <c r="Q337" i="18" a="1"/>
  <c r="Q337" i="18" s="1"/>
  <c r="Q338" i="18" a="1"/>
  <c r="Q338" i="18"/>
  <c r="R338" i="18" s="1"/>
  <c r="Q339" i="18" a="1"/>
  <c r="Q339" i="18" s="1"/>
  <c r="Q340" i="18" a="1"/>
  <c r="Q340" i="18" s="1"/>
  <c r="R340" i="18" s="1"/>
  <c r="Q341" i="18" a="1"/>
  <c r="Q341" i="18" s="1"/>
  <c r="R341" i="18" s="1"/>
  <c r="Q342" i="18" a="1"/>
  <c r="Q342" i="18" s="1"/>
  <c r="R342" i="18" s="1"/>
  <c r="Q343" i="18" a="1"/>
  <c r="Q343" i="18" s="1"/>
  <c r="Q344" i="18" a="1"/>
  <c r="Q344" i="18" s="1"/>
  <c r="R344" i="18" s="1"/>
  <c r="Q345" i="18" a="1"/>
  <c r="Q345" i="18" s="1"/>
  <c r="R345" i="18" s="1"/>
  <c r="Q346" i="18" a="1"/>
  <c r="Q346" i="18" s="1"/>
  <c r="R346" i="18" s="1"/>
  <c r="Q347" i="18" a="1"/>
  <c r="Q347" i="18" s="1"/>
  <c r="Q348" i="18" a="1"/>
  <c r="Q348" i="18" s="1"/>
  <c r="R348" i="18" s="1"/>
  <c r="Q349" i="18" a="1"/>
  <c r="Q349" i="18" s="1"/>
  <c r="Q350" i="18" a="1"/>
  <c r="Q350" i="18"/>
  <c r="Q351" i="18" a="1"/>
  <c r="Q351" i="18" s="1"/>
  <c r="R351" i="18" s="1"/>
  <c r="Q352" i="18" a="1"/>
  <c r="Q352" i="18" s="1"/>
  <c r="R352" i="18" s="1"/>
  <c r="Q353" i="18" a="1"/>
  <c r="Q353" i="18" s="1"/>
  <c r="Q354" i="18" a="1"/>
  <c r="Q354" i="18" s="1"/>
  <c r="R354" i="18" s="1"/>
  <c r="Q355" i="18" a="1"/>
  <c r="Q355" i="18" s="1"/>
  <c r="Q356" i="18" a="1"/>
  <c r="Q356" i="18" s="1"/>
  <c r="R356" i="18" s="1"/>
  <c r="Q357" i="18" a="1"/>
  <c r="Q357" i="18" s="1"/>
  <c r="Q358" i="18" a="1"/>
  <c r="Q358" i="18" s="1"/>
  <c r="R358" i="18" s="1"/>
  <c r="Q359" i="18" a="1"/>
  <c r="Q359" i="18" s="1"/>
  <c r="Q360" i="18" a="1"/>
  <c r="Q360" i="18" s="1"/>
  <c r="R360" i="18" s="1"/>
  <c r="Q361" i="18" a="1"/>
  <c r="Q361" i="18" s="1"/>
  <c r="Q362" i="18" a="1"/>
  <c r="Q362" i="18"/>
  <c r="R362" i="18" s="1"/>
  <c r="Q363" i="18" a="1"/>
  <c r="Q363" i="18" s="1"/>
  <c r="Q364" i="18" a="1"/>
  <c r="Q364" i="18" s="1"/>
  <c r="R364" i="18" s="1"/>
  <c r="Q365" i="18" a="1"/>
  <c r="Q365" i="18" s="1"/>
  <c r="Q366" i="18" a="1"/>
  <c r="Q366" i="18" s="1"/>
  <c r="R366" i="18" s="1"/>
  <c r="Q367" i="18" a="1"/>
  <c r="Q367" i="18" s="1"/>
  <c r="Q368" i="18" a="1"/>
  <c r="Q368" i="18" s="1"/>
  <c r="R368" i="18" s="1"/>
  <c r="Q369" i="18" a="1"/>
  <c r="Q369" i="18" s="1"/>
  <c r="R369" i="18" s="1"/>
  <c r="Q370" i="18" a="1"/>
  <c r="Q370" i="18" s="1"/>
  <c r="R370" i="18" s="1"/>
  <c r="Q371" i="18" a="1"/>
  <c r="Q371" i="18" s="1"/>
  <c r="R371" i="18" s="1"/>
  <c r="Q372" i="18" a="1"/>
  <c r="Q372" i="18" s="1"/>
  <c r="R372" i="18" s="1"/>
  <c r="Q373" i="18" a="1"/>
  <c r="Q373" i="18" s="1"/>
  <c r="Q374" i="18" a="1"/>
  <c r="Q374" i="18"/>
  <c r="Q375" i="18" a="1"/>
  <c r="Q375" i="18" s="1"/>
  <c r="Q376" i="18" a="1"/>
  <c r="Q376" i="18" s="1"/>
  <c r="R376" i="18" s="1"/>
  <c r="Q377" i="18" a="1"/>
  <c r="Q377" i="18" s="1"/>
  <c r="Q378" i="18" a="1"/>
  <c r="Q378" i="18"/>
  <c r="R378" i="18" s="1"/>
  <c r="Q379" i="18" a="1"/>
  <c r="Q379" i="18" s="1"/>
  <c r="Q380" i="18" a="1"/>
  <c r="Q380" i="18"/>
  <c r="Q381" i="18" a="1"/>
  <c r="Q381" i="18" s="1"/>
  <c r="R381" i="18" s="1"/>
  <c r="Q382" i="18" a="1"/>
  <c r="Q382" i="18" s="1"/>
  <c r="R382" i="18" s="1"/>
  <c r="Q383" i="18" a="1"/>
  <c r="Q383" i="18" s="1"/>
  <c r="Q384" i="18" a="1"/>
  <c r="Q384" i="18" s="1"/>
  <c r="R384" i="18" s="1"/>
  <c r="Q385" i="18" a="1"/>
  <c r="Q385" i="18" s="1"/>
  <c r="Q386" i="18" a="1"/>
  <c r="Q386" i="18"/>
  <c r="Q387" i="18" a="1"/>
  <c r="Q387" i="18" s="1"/>
  <c r="R387" i="18" s="1"/>
  <c r="Q388" i="18" a="1"/>
  <c r="Q388" i="18" s="1"/>
  <c r="R388" i="18" s="1"/>
  <c r="Q389" i="18" a="1"/>
  <c r="Q389" i="18" s="1"/>
  <c r="Q390" i="18" a="1"/>
  <c r="Q390" i="18"/>
  <c r="Q391" i="18" a="1"/>
  <c r="Q391" i="18" s="1"/>
  <c r="Q392" i="18" a="1"/>
  <c r="Q392" i="18" s="1"/>
  <c r="Q393" i="18" a="1"/>
  <c r="Q393" i="18" s="1"/>
  <c r="Q394" i="18" a="1"/>
  <c r="Q394" i="18" s="1"/>
  <c r="R394" i="18" s="1"/>
  <c r="Q395" i="18" a="1"/>
  <c r="Q395" i="18" s="1"/>
  <c r="Q396" i="18" a="1"/>
  <c r="Q396" i="18"/>
  <c r="Q397" i="18" a="1"/>
  <c r="Q397" i="18" s="1"/>
  <c r="Q398" i="18" a="1"/>
  <c r="Q398" i="18"/>
  <c r="Q399" i="18" a="1"/>
  <c r="Q399" i="18" s="1"/>
  <c r="Q400" i="18" a="1"/>
  <c r="Q400" i="18" s="1"/>
  <c r="R400" i="18" s="1"/>
  <c r="Q401" i="18" a="1"/>
  <c r="Q401" i="18" s="1"/>
  <c r="Q402" i="18" a="1"/>
  <c r="Q402" i="18"/>
  <c r="Q403" i="18" a="1"/>
  <c r="Q403" i="18" s="1"/>
  <c r="Q404" i="18" a="1"/>
  <c r="Q404" i="18" s="1"/>
  <c r="R404" i="18" s="1"/>
  <c r="Q405" i="18" a="1"/>
  <c r="Q405" i="18" s="1"/>
  <c r="Q406" i="18" a="1"/>
  <c r="Q406" i="18" s="1"/>
  <c r="R406" i="18" s="1"/>
  <c r="Q407" i="18" a="1"/>
  <c r="Q407" i="18" s="1"/>
  <c r="Q408" i="18" a="1"/>
  <c r="Q408" i="18" s="1"/>
  <c r="R408" i="18" s="1"/>
  <c r="Q409" i="18" a="1"/>
  <c r="Q409" i="18" s="1"/>
  <c r="R409" i="18" s="1"/>
  <c r="Q410" i="18" a="1"/>
  <c r="Q410" i="18" s="1"/>
  <c r="Q411" i="18" a="1"/>
  <c r="Q411" i="18" s="1"/>
  <c r="R411" i="18" s="1"/>
  <c r="Q412" i="18" a="1"/>
  <c r="Q412" i="18"/>
  <c r="Q413" i="18" a="1"/>
  <c r="Q413" i="18" s="1"/>
  <c r="R413" i="18" s="1"/>
  <c r="Q414" i="18" a="1"/>
  <c r="Q414" i="18"/>
  <c r="Q415" i="18" a="1"/>
  <c r="Q415" i="18" s="1"/>
  <c r="Q416" i="18" a="1"/>
  <c r="Q416" i="18" s="1"/>
  <c r="R416" i="18" s="1"/>
  <c r="Q417" i="18" a="1"/>
  <c r="Q417" i="18" s="1"/>
  <c r="R417" i="18" s="1"/>
  <c r="Q418" i="18" a="1"/>
  <c r="Q418" i="18"/>
  <c r="Q419" i="18" a="1"/>
  <c r="Q419" i="18" s="1"/>
  <c r="Q420" i="18" a="1"/>
  <c r="Q420" i="18" s="1"/>
  <c r="R420" i="18" s="1"/>
  <c r="Q421" i="18" a="1"/>
  <c r="Q421" i="18" s="1"/>
  <c r="R421" i="18" s="1"/>
  <c r="Q422" i="18" a="1"/>
  <c r="Q422" i="18" s="1"/>
  <c r="R422" i="18" s="1"/>
  <c r="Q423" i="18" a="1"/>
  <c r="Q423" i="18" s="1"/>
  <c r="Q424" i="18" a="1"/>
  <c r="Q424" i="18" s="1"/>
  <c r="R424" i="18" s="1"/>
  <c r="Q425" i="18" a="1"/>
  <c r="Q425" i="18" s="1"/>
  <c r="Q426" i="18" a="1"/>
  <c r="Q426" i="18" s="1"/>
  <c r="R426" i="18" s="1"/>
  <c r="Q427" i="18" a="1"/>
  <c r="Q427" i="18" s="1"/>
  <c r="R427" i="18" s="1"/>
  <c r="Q428" i="18" a="1"/>
  <c r="Q428" i="18" s="1"/>
  <c r="R428" i="18" s="1"/>
  <c r="Q429" i="18" a="1"/>
  <c r="Q429" i="18" s="1"/>
  <c r="Q430" i="18" a="1"/>
  <c r="Q430" i="18"/>
  <c r="R430" i="18" s="1"/>
  <c r="Q431" i="18" a="1"/>
  <c r="Q431" i="18" s="1"/>
  <c r="Q432" i="18" a="1"/>
  <c r="Q432" i="18" s="1"/>
  <c r="R432" i="18" s="1"/>
  <c r="Q433" i="18" a="1"/>
  <c r="Q433" i="18" s="1"/>
  <c r="Q434" i="18" a="1"/>
  <c r="Q434" i="18" s="1"/>
  <c r="R434" i="18" s="1"/>
  <c r="Q435" i="18" a="1"/>
  <c r="Q435" i="18" s="1"/>
  <c r="Q436" i="18" a="1"/>
  <c r="Q436" i="18" s="1"/>
  <c r="R436" i="18" s="1"/>
  <c r="Q437" i="18" a="1"/>
  <c r="Q437" i="18" s="1"/>
  <c r="R437" i="18" s="1"/>
  <c r="Q438" i="18" a="1"/>
  <c r="Q438" i="18" s="1"/>
  <c r="R438" i="18" s="1"/>
  <c r="Q439" i="18" a="1"/>
  <c r="Q439" i="18" s="1"/>
  <c r="Q440" i="18" a="1"/>
  <c r="Q440" i="18" s="1"/>
  <c r="R440" i="18" s="1"/>
  <c r="Q441" i="18" a="1"/>
  <c r="Q441" i="18" s="1"/>
  <c r="Q442" i="18" a="1"/>
  <c r="Q442" i="18" s="1"/>
  <c r="R442" i="18" s="1"/>
  <c r="Q443" i="18" a="1"/>
  <c r="Q443" i="18" s="1"/>
  <c r="R443" i="18" s="1"/>
  <c r="Q444" i="18" a="1"/>
  <c r="Q444" i="18" s="1"/>
  <c r="R444" i="18" s="1"/>
  <c r="Q445" i="18" a="1"/>
  <c r="Q445" i="18" s="1"/>
  <c r="Q446" i="18" a="1"/>
  <c r="Q446" i="18" s="1"/>
  <c r="R446" i="18" s="1"/>
  <c r="Q447" i="18" a="1"/>
  <c r="Q447" i="18" s="1"/>
  <c r="Q448" i="18" a="1"/>
  <c r="Q448" i="18" s="1"/>
  <c r="R448" i="18" s="1"/>
  <c r="Q449" i="18" a="1"/>
  <c r="Q449" i="18" s="1"/>
  <c r="Q450" i="18" a="1"/>
  <c r="Q450" i="18" s="1"/>
  <c r="R450" i="18" s="1"/>
  <c r="Q451" i="18" a="1"/>
  <c r="Q451" i="18" s="1"/>
  <c r="Q452" i="18" a="1"/>
  <c r="Q452" i="18" s="1"/>
  <c r="R452" i="18" s="1"/>
  <c r="Q453" i="18" a="1"/>
  <c r="Q453" i="18" s="1"/>
  <c r="Q454" i="18" a="1"/>
  <c r="Q454" i="18" s="1"/>
  <c r="R454" i="18" s="1"/>
  <c r="Q455" i="18" a="1"/>
  <c r="Q455" i="18" s="1"/>
  <c r="Q456" i="18" a="1"/>
  <c r="Q456" i="18" s="1"/>
  <c r="R456" i="18" s="1"/>
  <c r="Q457" i="18" a="1"/>
  <c r="Q457" i="18" s="1"/>
  <c r="Q458" i="18" a="1"/>
  <c r="Q458" i="18"/>
  <c r="R458" i="18" s="1"/>
  <c r="Q459" i="18" a="1"/>
  <c r="Q459" i="18" s="1"/>
  <c r="Q460" i="18" a="1"/>
  <c r="Q460" i="18" s="1"/>
  <c r="R460" i="18" s="1"/>
  <c r="Q461" i="18" a="1"/>
  <c r="Q461" i="18" s="1"/>
  <c r="Q462" i="18" a="1"/>
  <c r="Q462" i="18" s="1"/>
  <c r="R462" i="18" s="1"/>
  <c r="Q463" i="18" a="1"/>
  <c r="Q463" i="18" s="1"/>
  <c r="Q464" i="18" a="1"/>
  <c r="Q464" i="18" s="1"/>
  <c r="R464" i="18" s="1"/>
  <c r="Q465" i="18" a="1"/>
  <c r="Q465" i="18" s="1"/>
  <c r="Q466" i="18" a="1"/>
  <c r="Q466" i="18" s="1"/>
  <c r="R466" i="18" s="1"/>
  <c r="Q467" i="18" a="1"/>
  <c r="Q467" i="18" s="1"/>
  <c r="Q468" i="18" a="1"/>
  <c r="Q468" i="18" s="1"/>
  <c r="R468" i="18" s="1"/>
  <c r="Q469" i="18" a="1"/>
  <c r="Q469" i="18" s="1"/>
  <c r="Q470" i="18" a="1"/>
  <c r="Q470" i="18"/>
  <c r="R470" i="18" s="1"/>
  <c r="Q471" i="18" a="1"/>
  <c r="Q471" i="18" s="1"/>
  <c r="Q472" i="18" a="1"/>
  <c r="Q472" i="18" s="1"/>
  <c r="R472" i="18" s="1"/>
  <c r="Q473" i="18" a="1"/>
  <c r="Q473" i="18" s="1"/>
  <c r="Q474" i="18" a="1"/>
  <c r="Q474" i="18" s="1"/>
  <c r="R474" i="18" s="1"/>
  <c r="Q475" i="18" a="1"/>
  <c r="Q475" i="18" s="1"/>
  <c r="Q476" i="18" a="1"/>
  <c r="Q476" i="18"/>
  <c r="R476" i="18" s="1"/>
  <c r="Q477" i="18" a="1"/>
  <c r="Q477" i="18" s="1"/>
  <c r="Q478" i="18" a="1"/>
  <c r="Q478" i="18" s="1"/>
  <c r="R478" i="18" s="1"/>
  <c r="Q479" i="18" a="1"/>
  <c r="Q479" i="18" s="1"/>
  <c r="R479" i="18" s="1"/>
  <c r="Q480" i="18" a="1"/>
  <c r="Q480" i="18" s="1"/>
  <c r="R480" i="18" s="1"/>
  <c r="Q481" i="18" a="1"/>
  <c r="Q481" i="18" s="1"/>
  <c r="Q482" i="18" a="1"/>
  <c r="Q482" i="18"/>
  <c r="R482" i="18" s="1"/>
  <c r="Q483" i="18" a="1"/>
  <c r="Q483" i="18" s="1"/>
  <c r="Q484" i="18" a="1"/>
  <c r="Q484" i="18" s="1"/>
  <c r="R484" i="18" s="1"/>
  <c r="Q485" i="18" a="1"/>
  <c r="Q485" i="18" s="1"/>
  <c r="Q486" i="18" a="1"/>
  <c r="Q486" i="18" s="1"/>
  <c r="R486" i="18" s="1"/>
  <c r="Q487" i="18" a="1"/>
  <c r="Q487" i="18" s="1"/>
  <c r="Q488" i="18" a="1"/>
  <c r="Q488" i="18" s="1"/>
  <c r="R488" i="18" s="1"/>
  <c r="Q489" i="18" a="1"/>
  <c r="Q489" i="18" s="1"/>
  <c r="Q490" i="18" a="1"/>
  <c r="Q490" i="18"/>
  <c r="R490" i="18" s="1"/>
  <c r="Q491" i="18" a="1"/>
  <c r="Q491" i="18" s="1"/>
  <c r="Q492" i="18" a="1"/>
  <c r="Q492" i="18" s="1"/>
  <c r="R492" i="18" s="1"/>
  <c r="Q493" i="18" a="1"/>
  <c r="Q493" i="18" s="1"/>
  <c r="Q494" i="18" a="1"/>
  <c r="Q494" i="18"/>
  <c r="Q495" i="18" a="1"/>
  <c r="Q495" i="18" s="1"/>
  <c r="Q496" i="18" a="1"/>
  <c r="Q496" i="18" s="1"/>
  <c r="R496" i="18" s="1"/>
  <c r="Q497" i="18" a="1"/>
  <c r="Q497" i="18" s="1"/>
  <c r="Q498" i="18" a="1"/>
  <c r="Q498" i="18" s="1"/>
  <c r="R498" i="18" s="1"/>
  <c r="Q499" i="18" a="1"/>
  <c r="Q499" i="18" s="1"/>
  <c r="Q500" i="18" a="1"/>
  <c r="Q500" i="18" s="1"/>
  <c r="R500" i="18" s="1"/>
  <c r="Q501" i="18" a="1"/>
  <c r="Q501" i="18" s="1"/>
  <c r="Q502" i="18" a="1"/>
  <c r="Q502" i="18"/>
  <c r="Q503" i="18" a="1"/>
  <c r="Q503" i="18" s="1"/>
  <c r="Q504" i="18" a="1"/>
  <c r="Q504" i="18" s="1"/>
  <c r="R504" i="18" s="1"/>
  <c r="Q505" i="18" a="1"/>
  <c r="Q505" i="18" s="1"/>
  <c r="Q506" i="18" a="1"/>
  <c r="Q506" i="18"/>
  <c r="R506" i="18" s="1"/>
  <c r="Q507" i="18" a="1"/>
  <c r="Q507" i="18" s="1"/>
  <c r="Q508" i="18" a="1"/>
  <c r="Q508" i="18"/>
  <c r="Q509" i="18" a="1"/>
  <c r="Q509" i="18" s="1"/>
  <c r="R509" i="18" s="1"/>
  <c r="Q510" i="18" a="1"/>
  <c r="Q510" i="18" s="1"/>
  <c r="R510" i="18" s="1"/>
  <c r="Q511" i="18" a="1"/>
  <c r="Q511" i="18" s="1"/>
  <c r="Q512" i="18" a="1"/>
  <c r="Q512" i="18" s="1"/>
  <c r="R512" i="18" s="1"/>
  <c r="Q513" i="18" a="1"/>
  <c r="Q513" i="18" s="1"/>
  <c r="Q514" i="18" a="1"/>
  <c r="Q514" i="18"/>
  <c r="Q515" i="18" a="1"/>
  <c r="Q515" i="18" s="1"/>
  <c r="R515" i="18" s="1"/>
  <c r="Q516" i="18" a="1"/>
  <c r="Q516" i="18" s="1"/>
  <c r="R516" i="18" s="1"/>
  <c r="Q517" i="18" a="1"/>
  <c r="Q517" i="18" s="1"/>
  <c r="Q518" i="18" a="1"/>
  <c r="Q518" i="18"/>
  <c r="Q519" i="18" a="1"/>
  <c r="Q519" i="18" s="1"/>
  <c r="R519" i="18" s="1"/>
  <c r="Q520" i="18" a="1"/>
  <c r="Q520" i="18" s="1"/>
  <c r="R520" i="18" s="1"/>
  <c r="Q521" i="18" a="1"/>
  <c r="Q521" i="18" s="1"/>
  <c r="Q522" i="18" a="1"/>
  <c r="Q522" i="18"/>
  <c r="R522" i="18" s="1"/>
  <c r="Q523" i="18" a="1"/>
  <c r="Q523" i="18" s="1"/>
  <c r="Q524" i="18" a="1"/>
  <c r="Q524" i="18"/>
  <c r="Q525" i="18" a="1"/>
  <c r="Q525" i="18" s="1"/>
  <c r="R525" i="18" s="1"/>
  <c r="Q526" i="18" a="1"/>
  <c r="Q526" i="18"/>
  <c r="Q527" i="18" a="1"/>
  <c r="Q527" i="18" s="1"/>
  <c r="Q528" i="18" a="1"/>
  <c r="Q528" i="18" s="1"/>
  <c r="R528" i="18" s="1"/>
  <c r="Q529" i="18" a="1"/>
  <c r="Q529" i="18" s="1"/>
  <c r="R529" i="18" s="1"/>
  <c r="Q530" i="18" a="1"/>
  <c r="Q530" i="18"/>
  <c r="Q531" i="18" a="1"/>
  <c r="Q531" i="18" s="1"/>
  <c r="R531" i="18" s="1"/>
  <c r="Q532" i="18" a="1"/>
  <c r="Q532" i="18" s="1"/>
  <c r="R532" i="18" s="1"/>
  <c r="Q533" i="18" a="1"/>
  <c r="Q533" i="18" s="1"/>
  <c r="Q534" i="18" a="1"/>
  <c r="Q534" i="18"/>
  <c r="Q535" i="18" a="1"/>
  <c r="Q535" i="18" s="1"/>
  <c r="R535" i="18" s="1"/>
  <c r="Q536" i="18" a="1"/>
  <c r="Q536" i="18" s="1"/>
  <c r="R536" i="18" s="1"/>
  <c r="Q537" i="18" a="1"/>
  <c r="Q537" i="18" s="1"/>
  <c r="Q538" i="18" a="1"/>
  <c r="Q538" i="18" s="1"/>
  <c r="R538" i="18" s="1"/>
  <c r="Q539" i="18" a="1"/>
  <c r="Q539" i="18" s="1"/>
  <c r="R539" i="18" s="1"/>
  <c r="Q540" i="18" a="1"/>
  <c r="Q540" i="18"/>
  <c r="Q541" i="18" a="1"/>
  <c r="Q541" i="18" s="1"/>
  <c r="R541" i="18" s="1"/>
  <c r="Q542" i="18" a="1"/>
  <c r="Q542" i="18"/>
  <c r="Q543" i="18" a="1"/>
  <c r="Q543" i="18" s="1"/>
  <c r="Q544" i="18" a="1"/>
  <c r="Q544" i="18" s="1"/>
  <c r="R544" i="18" s="1"/>
  <c r="Q545" i="18" a="1"/>
  <c r="Q545" i="18" s="1"/>
  <c r="R545" i="18" s="1"/>
  <c r="Q546" i="18" a="1"/>
  <c r="Q546" i="18"/>
  <c r="Q547" i="18" a="1"/>
  <c r="Q547" i="18" s="1"/>
  <c r="Q548" i="18" a="1"/>
  <c r="Q548" i="18" s="1"/>
  <c r="R548" i="18" s="1"/>
  <c r="Q549" i="18" a="1"/>
  <c r="Q549" i="18" s="1"/>
  <c r="R549" i="18" s="1"/>
  <c r="Q550" i="18" a="1"/>
  <c r="Q550" i="18" s="1"/>
  <c r="R550" i="18" s="1"/>
  <c r="Q551" i="18" a="1"/>
  <c r="Q551" i="18" s="1"/>
  <c r="Q552" i="18" a="1"/>
  <c r="Q552" i="18" s="1"/>
  <c r="R552" i="18" s="1"/>
  <c r="Q553" i="18" a="1"/>
  <c r="Q553" i="18" s="1"/>
  <c r="Q554" i="18" a="1"/>
  <c r="Q554" i="18" s="1"/>
  <c r="R554" i="18" s="1"/>
  <c r="Q555" i="18" a="1"/>
  <c r="Q555" i="18" s="1"/>
  <c r="R555" i="18" s="1"/>
  <c r="Q556" i="18" a="1"/>
  <c r="Q556" i="18" s="1"/>
  <c r="R556" i="18" s="1"/>
  <c r="Q557" i="18" a="1"/>
  <c r="Q557" i="18" s="1"/>
  <c r="Q558" i="18" a="1"/>
  <c r="Q558" i="18"/>
  <c r="R558" i="18" s="1"/>
  <c r="Q559" i="18" a="1"/>
  <c r="Q559" i="18" s="1"/>
  <c r="Q560" i="18" a="1"/>
  <c r="Q560" i="18" s="1"/>
  <c r="R560" i="18" s="1"/>
  <c r="Q561" i="18" a="1"/>
  <c r="Q561" i="18" s="1"/>
  <c r="Q562" i="18" a="1"/>
  <c r="Q562" i="18" s="1"/>
  <c r="R562" i="18" s="1"/>
  <c r="Q563" i="18" a="1"/>
  <c r="Q563" i="18" s="1"/>
  <c r="Q564" i="18" a="1"/>
  <c r="Q564" i="18" s="1"/>
  <c r="R564" i="18" s="1"/>
  <c r="Q565" i="18" a="1"/>
  <c r="Q565" i="18" s="1"/>
  <c r="R565" i="18" s="1"/>
  <c r="Q566" i="18" a="1"/>
  <c r="Q566" i="18" s="1"/>
  <c r="R566" i="18" s="1"/>
  <c r="Q567" i="18" a="1"/>
  <c r="Q567" i="18" s="1"/>
  <c r="Q568" i="18" a="1"/>
  <c r="Q568" i="18" s="1"/>
  <c r="R568" i="18" s="1"/>
  <c r="Q569" i="18" a="1"/>
  <c r="Q569" i="18" s="1"/>
  <c r="Q570" i="18" a="1"/>
  <c r="Q570" i="18" s="1"/>
  <c r="R570" i="18" s="1"/>
  <c r="Q571" i="18" a="1"/>
  <c r="Q571" i="18" s="1"/>
  <c r="R571" i="18" s="1"/>
  <c r="Q572" i="18" a="1"/>
  <c r="Q572" i="18" s="1"/>
  <c r="R572" i="18" s="1"/>
  <c r="Q573" i="18" a="1"/>
  <c r="Q573" i="18" s="1"/>
  <c r="Q574" i="18" a="1"/>
  <c r="Q574" i="18" s="1"/>
  <c r="R574" i="18" s="1"/>
  <c r="Q575" i="18" a="1"/>
  <c r="Q575" i="18" s="1"/>
  <c r="Q576" i="18" a="1"/>
  <c r="Q576" i="18" s="1"/>
  <c r="R576" i="18" s="1"/>
  <c r="Q577" i="18" a="1"/>
  <c r="Q577" i="18" s="1"/>
  <c r="Q578" i="18" a="1"/>
  <c r="Q578" i="18" s="1"/>
  <c r="R578" i="18" s="1"/>
  <c r="Q579" i="18" a="1"/>
  <c r="Q579" i="18" s="1"/>
  <c r="Q580" i="18" a="1"/>
  <c r="Q580" i="18" s="1"/>
  <c r="R580" i="18" s="1"/>
  <c r="Q581" i="18" a="1"/>
  <c r="Q581" i="18" s="1"/>
  <c r="Q582" i="18" a="1"/>
  <c r="Q582" i="18" s="1"/>
  <c r="R582" i="18" s="1"/>
  <c r="Q583" i="18" a="1"/>
  <c r="Q583" i="18" s="1"/>
  <c r="Q584" i="18" a="1"/>
  <c r="Q584" i="18" s="1"/>
  <c r="R584" i="18" s="1"/>
  <c r="Q585" i="18" a="1"/>
  <c r="Q585" i="18" s="1"/>
  <c r="Q586" i="18" a="1"/>
  <c r="Q586" i="18"/>
  <c r="Q587" i="18" a="1"/>
  <c r="Q587" i="18" s="1"/>
  <c r="Q588" i="18" a="1"/>
  <c r="Q588" i="18" s="1"/>
  <c r="R588" i="18" s="1"/>
  <c r="Q589" i="18" a="1"/>
  <c r="Q589" i="18" s="1"/>
  <c r="Q590" i="18" a="1"/>
  <c r="Q590" i="18" s="1"/>
  <c r="R590" i="18" s="1"/>
  <c r="Q591" i="18" a="1"/>
  <c r="Q591" i="18" s="1"/>
  <c r="Q592" i="18" a="1"/>
  <c r="Q592" i="18" s="1"/>
  <c r="R592" i="18" s="1"/>
  <c r="Q593" i="18" a="1"/>
  <c r="Q593" i="18" s="1"/>
  <c r="Q594" i="18" a="1"/>
  <c r="Q594" i="18" s="1"/>
  <c r="R594" i="18" s="1"/>
  <c r="Q595" i="18" a="1"/>
  <c r="Q595" i="18" s="1"/>
  <c r="Q596" i="18" a="1"/>
  <c r="Q596" i="18" s="1"/>
  <c r="R596" i="18" s="1"/>
  <c r="Q597" i="18" a="1"/>
  <c r="Q597" i="18" s="1"/>
  <c r="Q598" i="18" a="1"/>
  <c r="Q598" i="18"/>
  <c r="R598" i="18" s="1"/>
  <c r="Q599" i="18" a="1"/>
  <c r="Q599" i="18" s="1"/>
  <c r="Q600" i="18" a="1"/>
  <c r="Q600" i="18" s="1"/>
  <c r="Q601" i="18" a="1"/>
  <c r="Q601" i="18" s="1"/>
  <c r="Q602" i="18" a="1"/>
  <c r="Q602" i="18" s="1"/>
  <c r="R602" i="18" s="1"/>
  <c r="Q603" i="18" a="1"/>
  <c r="Q603" i="18" s="1"/>
  <c r="Q604" i="18" a="1"/>
  <c r="Q604" i="18"/>
  <c r="R604" i="18" s="1"/>
  <c r="Q605" i="18" a="1"/>
  <c r="Q605" i="18" s="1"/>
  <c r="Q606" i="18" a="1"/>
  <c r="Q606" i="18" s="1"/>
  <c r="R606" i="18" s="1"/>
  <c r="Q607" i="18" a="1"/>
  <c r="Q607" i="18" s="1"/>
  <c r="R607" i="18" s="1"/>
  <c r="Q608" i="18" a="1"/>
  <c r="Q608" i="18" s="1"/>
  <c r="R608" i="18" s="1"/>
  <c r="Q609" i="18" a="1"/>
  <c r="Q609" i="18" s="1"/>
  <c r="Q610" i="18" a="1"/>
  <c r="Q610" i="18"/>
  <c r="R610" i="18" s="1"/>
  <c r="Q611" i="18" a="1"/>
  <c r="Q611" i="18" s="1"/>
  <c r="Q612" i="18" a="1"/>
  <c r="Q612" i="18" s="1"/>
  <c r="R612" i="18" s="1"/>
  <c r="Q613" i="18" a="1"/>
  <c r="Q613" i="18" s="1"/>
  <c r="Q614" i="18" a="1"/>
  <c r="Q614" i="18" s="1"/>
  <c r="R614" i="18" s="1"/>
  <c r="Q615" i="18" a="1"/>
  <c r="Q615" i="18" s="1"/>
  <c r="Q616" i="18" a="1"/>
  <c r="Q616" i="18" s="1"/>
  <c r="R616" i="18" s="1"/>
  <c r="Q617" i="18" a="1"/>
  <c r="Q617" i="18" s="1"/>
  <c r="Q618" i="18" a="1"/>
  <c r="Q618" i="18"/>
  <c r="R618" i="18" s="1"/>
  <c r="Q619" i="18" a="1"/>
  <c r="Q619" i="18" s="1"/>
  <c r="Q620" i="18" a="1"/>
  <c r="Q620" i="18" s="1"/>
  <c r="R620" i="18" s="1"/>
  <c r="Q621" i="18" a="1"/>
  <c r="Q621" i="18" s="1"/>
  <c r="Q622" i="18" a="1"/>
  <c r="Q622" i="18"/>
  <c r="Q623" i="18" a="1"/>
  <c r="Q623" i="18" s="1"/>
  <c r="Q624" i="18" a="1"/>
  <c r="Q624" i="18" s="1"/>
  <c r="R624" i="18" s="1"/>
  <c r="Q625" i="18" a="1"/>
  <c r="Q625" i="18" s="1"/>
  <c r="Q626" i="18" a="1"/>
  <c r="Q626" i="18" s="1"/>
  <c r="R626" i="18" s="1"/>
  <c r="Q627" i="18" a="1"/>
  <c r="Q627" i="18" s="1"/>
  <c r="Q628" i="18" a="1"/>
  <c r="Q628" i="18" s="1"/>
  <c r="R628" i="18" s="1"/>
  <c r="Q629" i="18" a="1"/>
  <c r="Q629" i="18" s="1"/>
  <c r="Q630" i="18" a="1"/>
  <c r="Q630" i="18"/>
  <c r="Q631" i="18" a="1"/>
  <c r="Q631" i="18" s="1"/>
  <c r="Q632" i="18" a="1"/>
  <c r="Q632" i="18" s="1"/>
  <c r="R632" i="18" s="1"/>
  <c r="Q633" i="18" a="1"/>
  <c r="Q633" i="18" s="1"/>
  <c r="Q634" i="18" a="1"/>
  <c r="Q634" i="18"/>
  <c r="R634" i="18" s="1"/>
  <c r="Q635" i="18" a="1"/>
  <c r="Q635" i="18" s="1"/>
  <c r="Q636" i="18" a="1"/>
  <c r="Q636" i="18"/>
  <c r="Q637" i="18" a="1"/>
  <c r="Q637" i="18" s="1"/>
  <c r="R637" i="18" s="1"/>
  <c r="Q638" i="18" a="1"/>
  <c r="Q638" i="18" s="1"/>
  <c r="R638" i="18" s="1"/>
  <c r="Q639" i="18" a="1"/>
  <c r="Q639" i="18" s="1"/>
  <c r="Q640" i="18" a="1"/>
  <c r="Q640" i="18" s="1"/>
  <c r="R640" i="18" s="1"/>
  <c r="Q641" i="18" a="1"/>
  <c r="Q641" i="18" s="1"/>
  <c r="Q642" i="18" a="1"/>
  <c r="Q642" i="18"/>
  <c r="Q643" i="18" a="1"/>
  <c r="Q643" i="18" s="1"/>
  <c r="R643" i="18" s="1"/>
  <c r="Q644" i="18" a="1"/>
  <c r="Q644" i="18" s="1"/>
  <c r="Q645" i="18" a="1"/>
  <c r="Q645" i="18" s="1"/>
  <c r="Q646" i="18" a="1"/>
  <c r="Q646" i="18"/>
  <c r="R646" i="18" s="1"/>
  <c r="Q647" i="18" a="1"/>
  <c r="Q647" i="18" s="1"/>
  <c r="Q648" i="18" a="1"/>
  <c r="Q648" i="18" s="1"/>
  <c r="Q649" i="18" a="1"/>
  <c r="Q649" i="18" s="1"/>
  <c r="Q650" i="18" a="1"/>
  <c r="Q650" i="18"/>
  <c r="Q651" i="18" a="1"/>
  <c r="Q651" i="18" s="1"/>
  <c r="R2" i="18"/>
  <c r="R3" i="18"/>
  <c r="R4" i="18"/>
  <c r="R8" i="18"/>
  <c r="R9" i="18"/>
  <c r="R11" i="18"/>
  <c r="R15" i="18"/>
  <c r="R16" i="18"/>
  <c r="R19" i="18"/>
  <c r="R20" i="18"/>
  <c r="R24" i="18"/>
  <c r="R26" i="18"/>
  <c r="R28" i="18"/>
  <c r="R31" i="18"/>
  <c r="R32" i="18"/>
  <c r="R36" i="18"/>
  <c r="R39" i="18"/>
  <c r="R43" i="18"/>
  <c r="R44" i="18"/>
  <c r="R47" i="18"/>
  <c r="R51" i="18"/>
  <c r="R56" i="18"/>
  <c r="R60" i="18"/>
  <c r="R63" i="18"/>
  <c r="R64" i="18"/>
  <c r="R67" i="18"/>
  <c r="R68" i="18"/>
  <c r="R72" i="18"/>
  <c r="R75" i="18"/>
  <c r="R76" i="18"/>
  <c r="R79" i="18"/>
  <c r="R80" i="18"/>
  <c r="R83" i="18"/>
  <c r="R87" i="18"/>
  <c r="R90" i="18"/>
  <c r="R92" i="18"/>
  <c r="R98" i="18"/>
  <c r="R99" i="18"/>
  <c r="R100" i="18"/>
  <c r="R106" i="18"/>
  <c r="R107" i="18"/>
  <c r="R110" i="18"/>
  <c r="R111" i="18"/>
  <c r="R112" i="18"/>
  <c r="R114" i="18"/>
  <c r="R116" i="18"/>
  <c r="R119" i="18"/>
  <c r="R122" i="18"/>
  <c r="R123" i="18"/>
  <c r="R124" i="18"/>
  <c r="R130" i="18"/>
  <c r="R131" i="18"/>
  <c r="R135" i="18"/>
  <c r="R138" i="18"/>
  <c r="R139" i="18"/>
  <c r="R142" i="18"/>
  <c r="R146" i="18"/>
  <c r="R148" i="18"/>
  <c r="R151" i="18"/>
  <c r="R156" i="18"/>
  <c r="R160" i="18"/>
  <c r="R164" i="18"/>
  <c r="R167" i="18"/>
  <c r="R171" i="18"/>
  <c r="R174" i="18"/>
  <c r="R178" i="18"/>
  <c r="R180" i="18"/>
  <c r="R182" i="18"/>
  <c r="R183" i="18"/>
  <c r="R186" i="18"/>
  <c r="R190" i="18"/>
  <c r="R192" i="18"/>
  <c r="R194" i="18"/>
  <c r="R196" i="18"/>
  <c r="R198" i="18"/>
  <c r="R200" i="18"/>
  <c r="R202" i="18"/>
  <c r="R203" i="18"/>
  <c r="R204" i="18"/>
  <c r="R207" i="18"/>
  <c r="R208" i="18"/>
  <c r="R211" i="18"/>
  <c r="R215" i="18"/>
  <c r="R216" i="18"/>
  <c r="R219" i="18"/>
  <c r="R223" i="18"/>
  <c r="R224" i="18"/>
  <c r="R227" i="18"/>
  <c r="R231" i="18"/>
  <c r="R235" i="18"/>
  <c r="R236" i="18"/>
  <c r="R239" i="18"/>
  <c r="R243" i="18"/>
  <c r="R247" i="18"/>
  <c r="R250" i="18"/>
  <c r="R251" i="18"/>
  <c r="R252" i="18"/>
  <c r="R255" i="18"/>
  <c r="R259" i="18"/>
  <c r="R263" i="18"/>
  <c r="R264" i="18"/>
  <c r="R267" i="18"/>
  <c r="R271" i="18"/>
  <c r="R275" i="18"/>
  <c r="R278" i="18"/>
  <c r="R282" i="18"/>
  <c r="R283" i="18"/>
  <c r="R286" i="18"/>
  <c r="R291" i="18"/>
  <c r="R295" i="18"/>
  <c r="R298" i="18"/>
  <c r="R300" i="18"/>
  <c r="R302" i="18"/>
  <c r="R303" i="18"/>
  <c r="R306" i="18"/>
  <c r="R311" i="18"/>
  <c r="R315" i="18"/>
  <c r="R318" i="18"/>
  <c r="R319" i="18"/>
  <c r="R326" i="18"/>
  <c r="R331" i="18"/>
  <c r="R332" i="18"/>
  <c r="R334" i="18"/>
  <c r="R339" i="18"/>
  <c r="R343" i="18"/>
  <c r="R347" i="18"/>
  <c r="R349" i="18"/>
  <c r="R350" i="18"/>
  <c r="R353" i="18"/>
  <c r="R355" i="18"/>
  <c r="R357" i="18"/>
  <c r="R359" i="18"/>
  <c r="R361" i="18"/>
  <c r="R363" i="18"/>
  <c r="R365" i="18"/>
  <c r="R367" i="18"/>
  <c r="R373" i="18"/>
  <c r="R374" i="18"/>
  <c r="R375" i="18"/>
  <c r="R377" i="18"/>
  <c r="R379" i="18"/>
  <c r="R380" i="18"/>
  <c r="R383" i="18"/>
  <c r="R385" i="18"/>
  <c r="R386" i="18"/>
  <c r="R389" i="18"/>
  <c r="R390" i="18"/>
  <c r="R391" i="18"/>
  <c r="R393" i="18"/>
  <c r="R395" i="18"/>
  <c r="R396" i="18"/>
  <c r="R397" i="18"/>
  <c r="R398" i="18"/>
  <c r="R399" i="18"/>
  <c r="R401" i="18"/>
  <c r="R402" i="18"/>
  <c r="R403" i="18"/>
  <c r="R405" i="18"/>
  <c r="R407" i="18"/>
  <c r="R410" i="18"/>
  <c r="R412" i="18"/>
  <c r="R414" i="18"/>
  <c r="R415" i="18"/>
  <c r="R418" i="18"/>
  <c r="R419" i="18"/>
  <c r="R423" i="18"/>
  <c r="R425" i="18"/>
  <c r="R429" i="18"/>
  <c r="R431" i="18"/>
  <c r="R433" i="18"/>
  <c r="R435" i="18"/>
  <c r="R439" i="18"/>
  <c r="R441" i="18"/>
  <c r="R445" i="18"/>
  <c r="R447" i="18"/>
  <c r="R449" i="18"/>
  <c r="R451" i="18"/>
  <c r="R453" i="18"/>
  <c r="R455" i="18"/>
  <c r="R457" i="18"/>
  <c r="R459" i="18"/>
  <c r="R461" i="18"/>
  <c r="R463" i="18"/>
  <c r="R465" i="18"/>
  <c r="R467" i="18"/>
  <c r="R469" i="18"/>
  <c r="R471" i="18"/>
  <c r="R473" i="18"/>
  <c r="R475" i="18"/>
  <c r="R477" i="18"/>
  <c r="R481" i="18"/>
  <c r="R483" i="18"/>
  <c r="R485" i="18"/>
  <c r="R487" i="18"/>
  <c r="R489" i="18"/>
  <c r="R491" i="18"/>
  <c r="R493" i="18"/>
  <c r="R494" i="18"/>
  <c r="R495" i="18"/>
  <c r="R497" i="18"/>
  <c r="R499" i="18"/>
  <c r="R501" i="18"/>
  <c r="R502" i="18"/>
  <c r="R503" i="18"/>
  <c r="R505" i="18"/>
  <c r="R507" i="18"/>
  <c r="R508" i="18"/>
  <c r="R511" i="18"/>
  <c r="R513" i="18"/>
  <c r="R514" i="18"/>
  <c r="R517" i="18"/>
  <c r="R518" i="18"/>
  <c r="R521" i="18"/>
  <c r="R523" i="18"/>
  <c r="R524" i="18"/>
  <c r="R526" i="18"/>
  <c r="R527" i="18"/>
  <c r="R530" i="18"/>
  <c r="R533" i="18"/>
  <c r="R534" i="18"/>
  <c r="R537" i="18"/>
  <c r="R540" i="18"/>
  <c r="R542" i="18"/>
  <c r="R543" i="18"/>
  <c r="R546" i="18"/>
  <c r="R547" i="18"/>
  <c r="R551" i="18"/>
  <c r="R553" i="18"/>
  <c r="R557" i="18"/>
  <c r="R559" i="18"/>
  <c r="R561" i="18"/>
  <c r="R563" i="18"/>
  <c r="R567" i="18"/>
  <c r="R569" i="18"/>
  <c r="R573" i="18"/>
  <c r="R575" i="18"/>
  <c r="R577" i="18"/>
  <c r="R579" i="18"/>
  <c r="R581" i="18"/>
  <c r="R583" i="18"/>
  <c r="R585" i="18"/>
  <c r="R586" i="18"/>
  <c r="R587" i="18"/>
  <c r="R589" i="18"/>
  <c r="R591" i="18"/>
  <c r="R593" i="18"/>
  <c r="R595" i="18"/>
  <c r="R597" i="18"/>
  <c r="R599" i="18"/>
  <c r="R601" i="18"/>
  <c r="R603" i="18"/>
  <c r="R605" i="18"/>
  <c r="R609" i="18"/>
  <c r="R611" i="18"/>
  <c r="R613" i="18"/>
  <c r="R615" i="18"/>
  <c r="R617" i="18"/>
  <c r="R619" i="18"/>
  <c r="R621" i="18"/>
  <c r="R622" i="18"/>
  <c r="R623" i="18"/>
  <c r="R625" i="18"/>
  <c r="R629" i="18"/>
  <c r="R630" i="18"/>
  <c r="R631" i="18"/>
  <c r="R633" i="18"/>
  <c r="R636" i="18"/>
  <c r="R639" i="18"/>
  <c r="R642" i="18"/>
  <c r="R644" i="18"/>
  <c r="R645" i="18"/>
  <c r="R647" i="18"/>
  <c r="R649" i="18"/>
  <c r="R650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/>
  <c r="S74" i="18" a="1"/>
  <c r="S74" i="18" s="1"/>
  <c r="S75" i="18" a="1"/>
  <c r="S75" i="18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/>
  <c r="S85" i="18" a="1"/>
  <c r="S85" i="18" s="1"/>
  <c r="S86" i="18" a="1"/>
  <c r="S86" i="18" s="1"/>
  <c r="S87" i="18" a="1"/>
  <c r="S87" i="18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/>
  <c r="S106" i="18" a="1"/>
  <c r="S106" i="18" s="1"/>
  <c r="S107" i="18" a="1"/>
  <c r="S107" i="18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/>
  <c r="S149" i="18" a="1"/>
  <c r="S149" i="18" s="1"/>
  <c r="S150" i="18" a="1"/>
  <c r="S150" i="18" s="1"/>
  <c r="S151" i="18" a="1"/>
  <c r="S151" i="18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/>
  <c r="S202" i="18" a="1"/>
  <c r="S202" i="18" s="1"/>
  <c r="S203" i="18" a="1"/>
  <c r="S203" i="18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/>
  <c r="S213" i="18" a="1"/>
  <c r="S213" i="18" s="1"/>
  <c r="S214" i="18" a="1"/>
  <c r="S214" i="18" s="1"/>
  <c r="S215" i="18" a="1"/>
  <c r="S215" i="18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/>
  <c r="S234" i="18" a="1"/>
  <c r="S234" i="18" s="1"/>
  <c r="S235" i="18" a="1"/>
  <c r="S235" i="18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/>
  <c r="S277" i="18" a="1"/>
  <c r="S277" i="18" s="1"/>
  <c r="S278" i="18" a="1"/>
  <c r="S278" i="18" s="1"/>
  <c r="S279" i="18" a="1"/>
  <c r="S279" i="18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/>
  <c r="S298" i="18" a="1"/>
  <c r="S298" i="18" s="1"/>
  <c r="S299" i="18" a="1"/>
  <c r="S299" i="18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/>
  <c r="S330" i="18" a="1"/>
  <c r="S330" i="18" s="1"/>
  <c r="S331" i="18" a="1"/>
  <c r="S331" i="18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/>
  <c r="S341" i="18" a="1"/>
  <c r="S341" i="18"/>
  <c r="S342" i="18" a="1"/>
  <c r="S342" i="18" s="1"/>
  <c r="S343" i="18" a="1"/>
  <c r="S343" i="18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/>
  <c r="S426" i="18" a="1"/>
  <c r="S426" i="18" s="1"/>
  <c r="S427" i="18" a="1"/>
  <c r="S427" i="18"/>
  <c r="S428" i="18" a="1"/>
  <c r="S428" i="18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/>
  <c r="S438" i="18" a="1"/>
  <c r="S438" i="18" s="1"/>
  <c r="S439" i="18" a="1"/>
  <c r="S439" i="18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 s="1"/>
  <c r="S469" i="18" a="1"/>
  <c r="S469" i="18" s="1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/>
  <c r="S492" i="18" a="1"/>
  <c r="S492" i="18" s="1"/>
  <c r="S493" i="18" a="1"/>
  <c r="S493" i="18" s="1"/>
  <c r="S494" i="18" a="1"/>
  <c r="S494" i="18" s="1"/>
  <c r="S495" i="18" a="1"/>
  <c r="S495" i="18" s="1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/>
  <c r="S501" i="18" a="1"/>
  <c r="S501" i="18" s="1"/>
  <c r="S502" i="18" a="1"/>
  <c r="S502" i="18" s="1"/>
  <c r="S503" i="18" a="1"/>
  <c r="S503" i="18"/>
  <c r="S504" i="18" a="1"/>
  <c r="S504" i="18" s="1"/>
  <c r="S505" i="18" a="1"/>
  <c r="S505" i="18" s="1"/>
  <c r="S506" i="18" a="1"/>
  <c r="S506" i="18" s="1"/>
  <c r="S507" i="18" a="1"/>
  <c r="S507" i="18" s="1"/>
  <c r="S508" i="18" a="1"/>
  <c r="S508" i="18" s="1"/>
  <c r="S509" i="18" a="1"/>
  <c r="S509" i="18" s="1"/>
  <c r="S510" i="18" a="1"/>
  <c r="S510" i="18" s="1"/>
  <c r="S511" i="18" a="1"/>
  <c r="S511" i="18" s="1"/>
  <c r="S512" i="18" a="1"/>
  <c r="S512" i="18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 s="1"/>
  <c r="S519" i="18" a="1"/>
  <c r="S519" i="18" s="1"/>
  <c r="S520" i="18" a="1"/>
  <c r="S520" i="18" s="1"/>
  <c r="S521" i="18" a="1"/>
  <c r="S521" i="18"/>
  <c r="S522" i="18" a="1"/>
  <c r="S522" i="18" s="1"/>
  <c r="S523" i="18" a="1"/>
  <c r="S523" i="18" s="1"/>
  <c r="S524" i="18" a="1"/>
  <c r="S524" i="18"/>
  <c r="S525" i="18" a="1"/>
  <c r="S525" i="18" s="1"/>
  <c r="S526" i="18" a="1"/>
  <c r="S526" i="18" s="1"/>
  <c r="S527" i="18" a="1"/>
  <c r="S527" i="18" s="1"/>
  <c r="S528" i="18" a="1"/>
  <c r="S528" i="18" s="1"/>
  <c r="S529" i="18" a="1"/>
  <c r="S529" i="18" s="1"/>
  <c r="S530" i="18" a="1"/>
  <c r="S530" i="18" s="1"/>
  <c r="S531" i="18" a="1"/>
  <c r="S531" i="18" s="1"/>
  <c r="S532" i="18" a="1"/>
  <c r="S532" i="18" s="1"/>
  <c r="S533" i="18" a="1"/>
  <c r="S533" i="18"/>
  <c r="S534" i="18" a="1"/>
  <c r="S534" i="18" s="1"/>
  <c r="S535" i="18" a="1"/>
  <c r="S535" i="18" s="1"/>
  <c r="S536" i="18" a="1"/>
  <c r="S536" i="18" s="1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/>
  <c r="S542" i="18" a="1"/>
  <c r="S542" i="18" s="1"/>
  <c r="S543" i="18" a="1"/>
  <c r="S543" i="18" s="1"/>
  <c r="S544" i="18" a="1"/>
  <c r="S544" i="18" s="1"/>
  <c r="S545" i="18" a="1"/>
  <c r="S545" i="18" s="1"/>
  <c r="S546" i="18" a="1"/>
  <c r="S546" i="18" s="1"/>
  <c r="S547" i="18" a="1"/>
  <c r="S547" i="18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 s="1"/>
  <c r="S554" i="18" a="1"/>
  <c r="S554" i="18" s="1"/>
  <c r="S555" i="18" a="1"/>
  <c r="S555" i="18" s="1"/>
  <c r="S556" i="18" a="1"/>
  <c r="S556" i="18" s="1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 s="1"/>
  <c r="S564" i="18" a="1"/>
  <c r="S564" i="18" s="1"/>
  <c r="S565" i="18" a="1"/>
  <c r="S565" i="18" s="1"/>
  <c r="S566" i="18" a="1"/>
  <c r="S566" i="18" s="1"/>
  <c r="S567" i="18" a="1"/>
  <c r="S567" i="18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/>
  <c r="S577" i="18" a="1"/>
  <c r="S577" i="18" s="1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 s="1"/>
  <c r="S594" i="18" a="1"/>
  <c r="S594" i="18" s="1"/>
  <c r="S595" i="18" a="1"/>
  <c r="S595" i="18" s="1"/>
  <c r="S596" i="18" a="1"/>
  <c r="S596" i="18" s="1"/>
  <c r="S597" i="18" a="1"/>
  <c r="S597" i="18" s="1"/>
  <c r="S598" i="18" a="1"/>
  <c r="S598" i="18" s="1"/>
  <c r="S599" i="18" a="1"/>
  <c r="S599" i="18"/>
  <c r="S600" i="18" a="1"/>
  <c r="S600" i="18" s="1"/>
  <c r="S601" i="18" a="1"/>
  <c r="S601" i="18" s="1"/>
  <c r="S602" i="18" a="1"/>
  <c r="S602" i="18" s="1"/>
  <c r="S603" i="18" a="1"/>
  <c r="S603" i="18" s="1"/>
  <c r="S604" i="18" a="1"/>
  <c r="S604" i="18" s="1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 s="1"/>
  <c r="S610" i="18" a="1"/>
  <c r="S610" i="18" s="1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/>
  <c r="S618" i="18" a="1"/>
  <c r="S618" i="18" s="1"/>
  <c r="S619" i="18" a="1"/>
  <c r="S619" i="18"/>
  <c r="S620" i="18" a="1"/>
  <c r="S620" i="18" s="1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 s="1"/>
  <c r="S626" i="18" a="1"/>
  <c r="S626" i="18" s="1"/>
  <c r="S627" i="18" a="1"/>
  <c r="S627" i="18" s="1"/>
  <c r="S628" i="18" a="1"/>
  <c r="S628" i="18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/>
  <c r="S638" i="18" a="1"/>
  <c r="S638" i="18" s="1"/>
  <c r="S639" i="18" a="1"/>
  <c r="S639" i="18" s="1"/>
  <c r="S640" i="18" a="1"/>
  <c r="S640" i="18" s="1"/>
  <c r="S641" i="18" a="1"/>
  <c r="S641" i="18" s="1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 s="1"/>
  <c r="S649" i="18" a="1"/>
  <c r="S649" i="18" s="1"/>
  <c r="S650" i="18" a="1"/>
  <c r="S650" i="18" s="1"/>
  <c r="S651" i="18" a="1"/>
  <c r="S6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/>
  <c r="T96" i="18" a="1"/>
  <c r="T96" i="18" s="1"/>
  <c r="T97" i="18" a="1"/>
  <c r="T97" i="18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/>
  <c r="T224" i="18" a="1"/>
  <c r="T224" i="18" s="1"/>
  <c r="T225" i="18" a="1"/>
  <c r="T225" i="18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/>
  <c r="T340" i="18" a="1"/>
  <c r="T340" i="18" s="1"/>
  <c r="T341" i="18" a="1"/>
  <c r="T341" i="18" s="1"/>
  <c r="T342" i="18" a="1"/>
  <c r="T342" i="18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/>
  <c r="T415" i="18" a="1"/>
  <c r="T415" i="18" s="1"/>
  <c r="T416" i="18" a="1"/>
  <c r="T416" i="18" s="1"/>
  <c r="T417" i="18" a="1"/>
  <c r="T417" i="18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 s="1"/>
  <c r="T499" i="18" a="1"/>
  <c r="T499" i="18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 s="1"/>
  <c r="T508" i="18" a="1"/>
  <c r="T508" i="18" s="1"/>
  <c r="T509" i="18" a="1"/>
  <c r="T509" i="18" s="1"/>
  <c r="T510" i="18" a="1"/>
  <c r="T510" i="18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/>
  <c r="T520" i="18" a="1"/>
  <c r="T520" i="18" s="1"/>
  <c r="T521" i="18" a="1"/>
  <c r="T521" i="18" s="1"/>
  <c r="T522" i="18" a="1"/>
  <c r="T522" i="18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 s="1"/>
  <c r="T553" i="18" a="1"/>
  <c r="T553" i="18" s="1"/>
  <c r="T554" i="18" a="1"/>
  <c r="T554" i="18" s="1"/>
  <c r="T555" i="18" a="1"/>
  <c r="T555" i="18" s="1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 s="1"/>
  <c r="T650" i="18" a="1"/>
  <c r="T650" i="18" s="1"/>
  <c r="T651" i="18" a="1"/>
  <c r="T65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7" i="18"/>
  <c r="U649" i="18"/>
  <c r="U650" i="18"/>
  <c r="U651" i="18"/>
  <c r="L2" i="17"/>
  <c r="L3" i="17"/>
  <c r="L4" i="17"/>
  <c r="L5" i="17"/>
  <c r="L6" i="17"/>
  <c r="L7" i="17"/>
  <c r="L302" i="17"/>
  <c r="L303" i="17"/>
  <c r="L402" i="17"/>
  <c r="L403" i="17"/>
  <c r="L404" i="17"/>
  <c r="L405" i="17"/>
  <c r="L406" i="17"/>
  <c r="L407" i="17"/>
  <c r="L702" i="17"/>
  <c r="L703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1402" i="17"/>
  <c r="L1403" i="17"/>
  <c r="L1404" i="17"/>
  <c r="L1405" i="17"/>
  <c r="L1406" i="17"/>
  <c r="L1407" i="17"/>
  <c r="L1702" i="17"/>
  <c r="L1703" i="17"/>
  <c r="L8" i="17"/>
  <c r="L9" i="17"/>
  <c r="L10" i="17"/>
  <c r="L11" i="17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1408" i="17"/>
  <c r="L1409" i="17"/>
  <c r="L1410" i="17"/>
  <c r="L1411" i="17"/>
  <c r="L1412" i="17"/>
  <c r="L1413" i="17"/>
  <c r="L1704" i="17"/>
  <c r="L1705" i="17"/>
  <c r="L14" i="17"/>
  <c r="L15" i="17"/>
  <c r="L16" i="17"/>
  <c r="L17" i="17"/>
  <c r="L18" i="17"/>
  <c r="L19" i="17"/>
  <c r="L306" i="17"/>
  <c r="L307" i="17"/>
  <c r="L414" i="17"/>
  <c r="L415" i="17"/>
  <c r="L416" i="17"/>
  <c r="L417" i="17"/>
  <c r="L418" i="17"/>
  <c r="L419" i="17"/>
  <c r="L706" i="17"/>
  <c r="L707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1414" i="17"/>
  <c r="L1415" i="17"/>
  <c r="L1416" i="17"/>
  <c r="L1417" i="17"/>
  <c r="L1418" i="17"/>
  <c r="L1419" i="17"/>
  <c r="L1706" i="17"/>
  <c r="L1707" i="17"/>
  <c r="L20" i="17"/>
  <c r="L21" i="17"/>
  <c r="L22" i="17"/>
  <c r="L23" i="17"/>
  <c r="L24" i="17"/>
  <c r="L25" i="17"/>
  <c r="L308" i="17"/>
  <c r="L309" i="17"/>
  <c r="L420" i="17"/>
  <c r="L421" i="17"/>
  <c r="L422" i="17"/>
  <c r="L423" i="17"/>
  <c r="L424" i="17"/>
  <c r="L425" i="17"/>
  <c r="L708" i="17"/>
  <c r="L709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1420" i="17"/>
  <c r="L1421" i="17"/>
  <c r="L1422" i="17"/>
  <c r="L1423" i="17"/>
  <c r="L1424" i="17"/>
  <c r="L1425" i="17"/>
  <c r="L1708" i="17"/>
  <c r="L1709" i="17"/>
  <c r="L26" i="17"/>
  <c r="L27" i="17"/>
  <c r="L28" i="17"/>
  <c r="L29" i="17"/>
  <c r="L30" i="17"/>
  <c r="L31" i="17"/>
  <c r="L310" i="17"/>
  <c r="L311" i="17"/>
  <c r="L426" i="17"/>
  <c r="L427" i="17"/>
  <c r="L428" i="17"/>
  <c r="L429" i="17"/>
  <c r="L430" i="17"/>
  <c r="L431" i="17"/>
  <c r="L710" i="17"/>
  <c r="L711" i="17"/>
  <c r="L850" i="17"/>
  <c r="L851" i="17"/>
  <c r="L852" i="17"/>
  <c r="L853" i="17"/>
  <c r="L854" i="17"/>
  <c r="L855" i="17"/>
  <c r="L856" i="17"/>
  <c r="L857" i="17"/>
  <c r="L858" i="17"/>
  <c r="L859" i="17"/>
  <c r="L860" i="17"/>
  <c r="L861" i="17"/>
  <c r="L1426" i="17"/>
  <c r="L1427" i="17"/>
  <c r="L1428" i="17"/>
  <c r="L1429" i="17"/>
  <c r="L1430" i="17"/>
  <c r="L1431" i="17"/>
  <c r="L1710" i="17"/>
  <c r="L1711" i="17"/>
  <c r="L32" i="17"/>
  <c r="L33" i="17"/>
  <c r="L34" i="17"/>
  <c r="L35" i="17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68" i="17"/>
  <c r="L69" i="17"/>
  <c r="L70" i="17"/>
  <c r="L71" i="17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04" i="17"/>
  <c r="L105" i="17"/>
  <c r="L106" i="17"/>
  <c r="L107" i="17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28" i="17"/>
  <c r="L129" i="17"/>
  <c r="L130" i="17"/>
  <c r="L131" i="17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40" i="17"/>
  <c r="L141" i="17"/>
  <c r="L142" i="17"/>
  <c r="L143" i="17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64" i="17"/>
  <c r="L165" i="17"/>
  <c r="L166" i="17"/>
  <c r="L167" i="17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70" i="17"/>
  <c r="L171" i="17"/>
  <c r="L172" i="17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88" i="17"/>
  <c r="L189" i="17"/>
  <c r="L190" i="17"/>
  <c r="L191" i="17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200" i="17"/>
  <c r="L201" i="17"/>
  <c r="L202" i="17"/>
  <c r="L203" i="17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6" i="17"/>
  <c r="L207" i="17"/>
  <c r="L208" i="17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36" i="17"/>
  <c r="L237" i="17"/>
  <c r="L238" i="17"/>
  <c r="L239" i="17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60" i="17"/>
  <c r="L261" i="17"/>
  <c r="L262" i="17"/>
  <c r="L263" i="17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66" i="17"/>
  <c r="L267" i="17"/>
  <c r="L268" i="17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72" i="17"/>
  <c r="L273" i="17"/>
  <c r="L274" i="17"/>
  <c r="L275" i="17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84" i="17"/>
  <c r="L285" i="17"/>
  <c r="L286" i="17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96" i="17"/>
  <c r="L297" i="17"/>
  <c r="L298" i="17"/>
  <c r="L299" i="17"/>
  <c r="L300" i="17"/>
  <c r="L301" i="17"/>
  <c r="L400" i="17"/>
  <c r="L401" i="17"/>
  <c r="L696" i="17"/>
  <c r="L697" i="17"/>
  <c r="L698" i="17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702" i="17" a="1"/>
  <c r="M702" i="17" s="1"/>
  <c r="M703" i="17" a="1"/>
  <c r="M703" i="17" s="1"/>
  <c r="M802" i="17" a="1"/>
  <c r="M802" i="17" s="1"/>
  <c r="M803" i="17" a="1"/>
  <c r="M803" i="17" s="1"/>
  <c r="M804" i="17" a="1"/>
  <c r="M804" i="17" s="1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/>
  <c r="M1405" i="17" a="1"/>
  <c r="M1405" i="17" s="1"/>
  <c r="M1406" i="17" a="1"/>
  <c r="M1406" i="17" s="1"/>
  <c r="M1407" i="17" a="1"/>
  <c r="M1407" i="17" s="1"/>
  <c r="M1702" i="17" a="1"/>
  <c r="M1702" i="17" s="1"/>
  <c r="M1703" i="17" a="1"/>
  <c r="M17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 s="1"/>
  <c r="M413" i="17" a="1"/>
  <c r="M413" i="17" s="1"/>
  <c r="M704" i="17" a="1"/>
  <c r="M704" i="17" s="1"/>
  <c r="M705" i="17" a="1"/>
  <c r="M705" i="17" s="1"/>
  <c r="M814" i="17" a="1"/>
  <c r="M814" i="17" s="1"/>
  <c r="M815" i="17" a="1"/>
  <c r="M815" i="17" s="1"/>
  <c r="M816" i="17" a="1"/>
  <c r="M816" i="17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 s="1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 s="1"/>
  <c r="M307" i="17" a="1"/>
  <c r="M307" i="17" s="1"/>
  <c r="M414" i="17" a="1"/>
  <c r="M414" i="17" s="1"/>
  <c r="M415" i="17" a="1"/>
  <c r="M415" i="17" s="1"/>
  <c r="M416" i="17" a="1"/>
  <c r="M416" i="17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/>
  <c r="M829" i="17" a="1"/>
  <c r="M829" i="17" s="1"/>
  <c r="M830" i="17" a="1"/>
  <c r="M830" i="17" s="1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1414" i="17" a="1"/>
  <c r="M1414" i="17" s="1"/>
  <c r="M1415" i="17" a="1"/>
  <c r="M1415" i="17" s="1"/>
  <c r="M1416" i="17" a="1"/>
  <c r="M1416" i="17"/>
  <c r="M1417" i="17" a="1"/>
  <c r="M1417" i="17" s="1"/>
  <c r="M1418" i="17" a="1"/>
  <c r="M1418" i="17" s="1"/>
  <c r="M1419" i="17" a="1"/>
  <c r="M1419" i="17" s="1"/>
  <c r="M1706" i="17" a="1"/>
  <c r="M1706" i="17" s="1"/>
  <c r="M1707" i="17" a="1"/>
  <c r="M1707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8" i="17" a="1"/>
  <c r="M308" i="17" s="1"/>
  <c r="M309" i="17" a="1"/>
  <c r="M309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/>
  <c r="M709" i="17" a="1"/>
  <c r="M709" i="17" s="1"/>
  <c r="M838" i="17" a="1"/>
  <c r="M838" i="17" s="1"/>
  <c r="M839" i="17" a="1"/>
  <c r="M839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846" i="17" a="1"/>
  <c r="M846" i="17" s="1"/>
  <c r="M847" i="17" a="1"/>
  <c r="M847" i="17" s="1"/>
  <c r="M848" i="17" a="1"/>
  <c r="M848" i="17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 s="1"/>
  <c r="M1709" i="17" a="1"/>
  <c r="M1709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10" i="17" a="1"/>
  <c r="M310" i="17" s="1"/>
  <c r="M311" i="17" a="1"/>
  <c r="M311" i="17" s="1"/>
  <c r="M426" i="17" a="1"/>
  <c r="M426" i="17" s="1"/>
  <c r="M427" i="17" a="1"/>
  <c r="M427" i="17" s="1"/>
  <c r="M428" i="17" a="1"/>
  <c r="M428" i="17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 s="1"/>
  <c r="M851" i="17" a="1"/>
  <c r="M851" i="17" s="1"/>
  <c r="M852" i="17" a="1"/>
  <c r="M852" i="17" s="1"/>
  <c r="M853" i="17" a="1"/>
  <c r="M853" i="17" s="1"/>
  <c r="M854" i="17" a="1"/>
  <c r="M854" i="17" s="1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1426" i="17" a="1"/>
  <c r="M1426" i="17" s="1"/>
  <c r="M1427" i="17" a="1"/>
  <c r="M1427" i="17" s="1"/>
  <c r="M1428" i="17" a="1"/>
  <c r="M1428" i="17" s="1"/>
  <c r="M1429" i="17" a="1"/>
  <c r="M1429" i="17" s="1"/>
  <c r="M1430" i="17" a="1"/>
  <c r="M1430" i="17" s="1"/>
  <c r="M1431" i="17" a="1"/>
  <c r="M1431" i="17" s="1"/>
  <c r="M1710" i="17" a="1"/>
  <c r="M1710" i="17"/>
  <c r="M1711" i="17" a="1"/>
  <c r="M171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712" i="17" a="1"/>
  <c r="M712" i="17" s="1"/>
  <c r="M713" i="17" a="1"/>
  <c r="M713" i="17" s="1"/>
  <c r="M862" i="17" a="1"/>
  <c r="M862" i="17" s="1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/>
  <c r="M869" i="17" a="1"/>
  <c r="M869" i="17" s="1"/>
  <c r="M870" i="17" a="1"/>
  <c r="M870" i="17" s="1"/>
  <c r="M871" i="17" a="1"/>
  <c r="M871" i="17" s="1"/>
  <c r="M872" i="17" a="1"/>
  <c r="M872" i="17" s="1"/>
  <c r="M873" i="17" a="1"/>
  <c r="M873" i="17" s="1"/>
  <c r="M1432" i="17" a="1"/>
  <c r="M1432" i="17" s="1"/>
  <c r="M1433" i="17" a="1"/>
  <c r="M1433" i="17" s="1"/>
  <c r="M1434" i="17" a="1"/>
  <c r="M1434" i="17" s="1"/>
  <c r="M1435" i="17" a="1"/>
  <c r="M1435" i="17" s="1"/>
  <c r="M1436" i="17" a="1"/>
  <c r="M1436" i="17" s="1"/>
  <c r="M1437" i="17" a="1"/>
  <c r="M1437" i="17" s="1"/>
  <c r="M1712" i="17" a="1"/>
  <c r="M1712" i="17" s="1"/>
  <c r="M1713" i="17" a="1"/>
  <c r="M17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/>
  <c r="M315" i="17" a="1"/>
  <c r="M315" i="17" s="1"/>
  <c r="M438" i="17" a="1"/>
  <c r="M438" i="17" s="1"/>
  <c r="M439" i="17" a="1"/>
  <c r="M439" i="17" s="1"/>
  <c r="M440" i="17" a="1"/>
  <c r="M440" i="17"/>
  <c r="M441" i="17" a="1"/>
  <c r="M441" i="17" s="1"/>
  <c r="M442" i="17" a="1"/>
  <c r="M442" i="17" s="1"/>
  <c r="M443" i="17" a="1"/>
  <c r="M443" i="17" s="1"/>
  <c r="M714" i="17" a="1"/>
  <c r="M714" i="17" s="1"/>
  <c r="M715" i="17" a="1"/>
  <c r="M715" i="17" s="1"/>
  <c r="M874" i="17" a="1"/>
  <c r="M874" i="17"/>
  <c r="M875" i="17" a="1"/>
  <c r="M875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1438" i="17" a="1"/>
  <c r="M1438" i="17" s="1"/>
  <c r="M1439" i="17" a="1"/>
  <c r="M1439" i="17" s="1"/>
  <c r="M1440" i="17" a="1"/>
  <c r="M1440" i="17" s="1"/>
  <c r="M1441" i="17" a="1"/>
  <c r="M1441" i="17" s="1"/>
  <c r="M1442" i="17" a="1"/>
  <c r="M1442" i="17" s="1"/>
  <c r="M1443" i="17" a="1"/>
  <c r="M1443" i="17" s="1"/>
  <c r="M1714" i="17" a="1"/>
  <c r="M1714" i="17"/>
  <c r="M1715" i="17" a="1"/>
  <c r="M1715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 s="1"/>
  <c r="M317" i="17" a="1"/>
  <c r="M317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1444" i="17" a="1"/>
  <c r="M1444" i="17" s="1"/>
  <c r="M1445" i="17" a="1"/>
  <c r="M1445" i="17" s="1"/>
  <c r="M1446" i="17" a="1"/>
  <c r="M1446" i="17"/>
  <c r="M1447" i="17" a="1"/>
  <c r="M1447" i="17" s="1"/>
  <c r="M1448" i="17" a="1"/>
  <c r="M1448" i="17" s="1"/>
  <c r="M1449" i="17" a="1"/>
  <c r="M1449" i="17" s="1"/>
  <c r="M1716" i="17" a="1"/>
  <c r="M1716" i="17" s="1"/>
  <c r="M1717" i="17" a="1"/>
  <c r="M1717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8" i="17" a="1"/>
  <c r="M318" i="17" s="1"/>
  <c r="M319" i="17" a="1"/>
  <c r="M319" i="17" s="1"/>
  <c r="M450" i="17" a="1"/>
  <c r="M450" i="17" s="1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718" i="17" a="1"/>
  <c r="M718" i="17" s="1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 s="1"/>
  <c r="M1719" i="17" a="1"/>
  <c r="M1719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0" i="17" a="1"/>
  <c r="M320" i="17"/>
  <c r="M321" i="17" a="1"/>
  <c r="M321" i="17" s="1"/>
  <c r="M456" i="17" a="1"/>
  <c r="M456" i="17" s="1"/>
  <c r="M457" i="17" a="1"/>
  <c r="M457" i="17" s="1"/>
  <c r="M458" i="17" a="1"/>
  <c r="M458" i="17" s="1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 s="1"/>
  <c r="M913" i="17" a="1"/>
  <c r="M913" i="17" s="1"/>
  <c r="M914" i="17" a="1"/>
  <c r="M914" i="17" s="1"/>
  <c r="M915" i="17" a="1"/>
  <c r="M915" i="17" s="1"/>
  <c r="M916" i="17" a="1"/>
  <c r="M916" i="17" s="1"/>
  <c r="M917" i="17" a="1"/>
  <c r="M917" i="17" s="1"/>
  <c r="M918" i="17" a="1"/>
  <c r="M918" i="17" s="1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 s="1"/>
  <c r="M1458" i="17" a="1"/>
  <c r="M1458" i="17"/>
  <c r="M1459" i="17" a="1"/>
  <c r="M1459" i="17" s="1"/>
  <c r="M1460" i="17" a="1"/>
  <c r="M1460" i="17" s="1"/>
  <c r="M1461" i="17" a="1"/>
  <c r="M1461" i="17" s="1"/>
  <c r="M1720" i="17" a="1"/>
  <c r="M1720" i="17" s="1"/>
  <c r="M1721" i="17" a="1"/>
  <c r="M172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22" i="17" a="1"/>
  <c r="M322" i="17" s="1"/>
  <c r="M323" i="17" a="1"/>
  <c r="M323" i="17" s="1"/>
  <c r="M462" i="17" a="1"/>
  <c r="M462" i="17" s="1"/>
  <c r="M463" i="17" a="1"/>
  <c r="M463" i="17" s="1"/>
  <c r="M464" i="17" a="1"/>
  <c r="M464" i="17" s="1"/>
  <c r="M465" i="17" a="1"/>
  <c r="M465" i="17" s="1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/>
  <c r="M925" i="17" a="1"/>
  <c r="M925" i="17" s="1"/>
  <c r="M926" i="17" a="1"/>
  <c r="M926" i="17" s="1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 s="1"/>
  <c r="M933" i="17" a="1"/>
  <c r="M933" i="17" s="1"/>
  <c r="M1462" i="17" a="1"/>
  <c r="M1462" i="17" s="1"/>
  <c r="M1463" i="17" a="1"/>
  <c r="M1463" i="17" s="1"/>
  <c r="M1464" i="17" a="1"/>
  <c r="M1464" i="17" s="1"/>
  <c r="M1465" i="17" a="1"/>
  <c r="M1465" i="17" s="1"/>
  <c r="M1466" i="17" a="1"/>
  <c r="M1466" i="17" s="1"/>
  <c r="M1467" i="17" a="1"/>
  <c r="M1467" i="17" s="1"/>
  <c r="M1722" i="17" a="1"/>
  <c r="M1722" i="17" s="1"/>
  <c r="M1723" i="17" a="1"/>
  <c r="M17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24" i="17" a="1"/>
  <c r="M324" i="17" s="1"/>
  <c r="M325" i="17" a="1"/>
  <c r="M325" i="17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 s="1"/>
  <c r="M935" i="17" a="1"/>
  <c r="M935" i="17" s="1"/>
  <c r="M936" i="17" a="1"/>
  <c r="M936" i="17" s="1"/>
  <c r="M937" i="17" a="1"/>
  <c r="M937" i="17" s="1"/>
  <c r="M938" i="17" a="1"/>
  <c r="M938" i="17" s="1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326" i="17" a="1"/>
  <c r="M326" i="17" s="1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 s="1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 s="1"/>
  <c r="M952" i="17" a="1"/>
  <c r="M952" i="17" s="1"/>
  <c r="M953" i="17" a="1"/>
  <c r="M953" i="17" s="1"/>
  <c r="M954" i="17" a="1"/>
  <c r="M954" i="17" s="1"/>
  <c r="M955" i="17" a="1"/>
  <c r="M955" i="17" s="1"/>
  <c r="M956" i="17" a="1"/>
  <c r="M956" i="17" s="1"/>
  <c r="M957" i="17" a="1"/>
  <c r="M957" i="17" s="1"/>
  <c r="M1474" i="17" a="1"/>
  <c r="M1474" i="17" s="1"/>
  <c r="M1475" i="17" a="1"/>
  <c r="M1475" i="17" s="1"/>
  <c r="M1476" i="17" a="1"/>
  <c r="M1476" i="17" s="1"/>
  <c r="M1477" i="17" a="1"/>
  <c r="M1477" i="17" s="1"/>
  <c r="M1478" i="17" a="1"/>
  <c r="M1478" i="17" s="1"/>
  <c r="M1479" i="17" a="1"/>
  <c r="M1479" i="17" s="1"/>
  <c r="M1726" i="17" a="1"/>
  <c r="M1726" i="17" s="1"/>
  <c r="M1727" i="17" a="1"/>
  <c r="M1727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 s="1"/>
  <c r="M481" i="17" a="1"/>
  <c r="M481" i="17" s="1"/>
  <c r="M482" i="17" a="1"/>
  <c r="M482" i="17" s="1"/>
  <c r="M483" i="17" a="1"/>
  <c r="M483" i="17" s="1"/>
  <c r="M484" i="17" a="1"/>
  <c r="M484" i="17" s="1"/>
  <c r="M485" i="17" a="1"/>
  <c r="M485" i="17" s="1"/>
  <c r="M728" i="17" a="1"/>
  <c r="M728" i="17" s="1"/>
  <c r="M729" i="17" a="1"/>
  <c r="M729" i="17" s="1"/>
  <c r="M958" i="17" a="1"/>
  <c r="M958" i="17" s="1"/>
  <c r="M959" i="17" a="1"/>
  <c r="M959" i="17" s="1"/>
  <c r="M960" i="17" a="1"/>
  <c r="M960" i="17" s="1"/>
  <c r="M961" i="17" a="1"/>
  <c r="M961" i="17" s="1"/>
  <c r="M962" i="17" a="1"/>
  <c r="M962" i="17" s="1"/>
  <c r="M963" i="17" a="1"/>
  <c r="M963" i="17" s="1"/>
  <c r="M964" i="17" a="1"/>
  <c r="M964" i="17" s="1"/>
  <c r="M965" i="17" a="1"/>
  <c r="M965" i="17" s="1"/>
  <c r="M966" i="17" a="1"/>
  <c r="M966" i="17" s="1"/>
  <c r="M967" i="17" a="1"/>
  <c r="M967" i="17" s="1"/>
  <c r="M968" i="17" a="1"/>
  <c r="M968" i="17" s="1"/>
  <c r="M969" i="17" a="1"/>
  <c r="M969" i="17" s="1"/>
  <c r="M1480" i="17" a="1"/>
  <c r="M1480" i="17" s="1"/>
  <c r="M1481" i="17" a="1"/>
  <c r="M1481" i="17" s="1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 s="1"/>
  <c r="M972" i="17" a="1"/>
  <c r="M972" i="17" s="1"/>
  <c r="M973" i="17" a="1"/>
  <c r="M973" i="17" s="1"/>
  <c r="M974" i="17" a="1"/>
  <c r="M974" i="17" s="1"/>
  <c r="M975" i="17" a="1"/>
  <c r="M975" i="17" s="1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 s="1"/>
  <c r="M1490" i="17" a="1"/>
  <c r="M1490" i="17" s="1"/>
  <c r="M1491" i="17" a="1"/>
  <c r="M1491" i="17" s="1"/>
  <c r="M1730" i="17" a="1"/>
  <c r="M1730" i="17" s="1"/>
  <c r="M1731" i="17" a="1"/>
  <c r="M173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32" i="17" a="1"/>
  <c r="M332" i="17" s="1"/>
  <c r="M333" i="17" a="1"/>
  <c r="M333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 s="1"/>
  <c r="M982" i="17" a="1"/>
  <c r="M982" i="17" s="1"/>
  <c r="M983" i="17" a="1"/>
  <c r="M983" i="17" s="1"/>
  <c r="M984" i="17" a="1"/>
  <c r="M984" i="17" s="1"/>
  <c r="M985" i="17" a="1"/>
  <c r="M985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 s="1"/>
  <c r="M734" i="17" a="1"/>
  <c r="M734" i="17" s="1"/>
  <c r="M735" i="17" a="1"/>
  <c r="M735" i="17" s="1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498" i="17" a="1"/>
  <c r="M1498" i="17" s="1"/>
  <c r="M1499" i="17" a="1"/>
  <c r="M1499" i="17" s="1"/>
  <c r="M1500" i="17" a="1"/>
  <c r="M1500" i="17" s="1"/>
  <c r="M1501" i="17" a="1"/>
  <c r="M1501" i="17" s="1"/>
  <c r="M1502" i="17" a="1"/>
  <c r="M1502" i="17" s="1"/>
  <c r="M1503" i="17" a="1"/>
  <c r="M1503" i="17" s="1"/>
  <c r="M1734" i="17" a="1"/>
  <c r="M1734" i="17" s="1"/>
  <c r="M1735" i="17" a="1"/>
  <c r="M1735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36" i="17" a="1"/>
  <c r="M336" i="17" s="1"/>
  <c r="M337" i="17" a="1"/>
  <c r="M337" i="17" s="1"/>
  <c r="M504" i="17" a="1"/>
  <c r="M504" i="17" s="1"/>
  <c r="M505" i="17" a="1"/>
  <c r="M505" i="17" s="1"/>
  <c r="M506" i="17" a="1"/>
  <c r="M506" i="17" s="1"/>
  <c r="M507" i="17" a="1"/>
  <c r="M507" i="17" s="1"/>
  <c r="M508" i="17" a="1"/>
  <c r="M508" i="17" s="1"/>
  <c r="M509" i="17" a="1"/>
  <c r="M509" i="17" s="1"/>
  <c r="M736" i="17" a="1"/>
  <c r="M736" i="17" s="1"/>
  <c r="M737" i="17" a="1"/>
  <c r="M737" i="17" s="1"/>
  <c r="M1006" i="17" a="1"/>
  <c r="M1006" i="17" s="1"/>
  <c r="M1007" i="17" a="1"/>
  <c r="M1007" i="17" s="1"/>
  <c r="M1008" i="17" a="1"/>
  <c r="M1008" i="17" s="1"/>
  <c r="M1009" i="17" a="1"/>
  <c r="M1009" i="17" s="1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 s="1"/>
  <c r="M1504" i="17" a="1"/>
  <c r="M1504" i="17" s="1"/>
  <c r="M1505" i="17" a="1"/>
  <c r="M1505" i="17"/>
  <c r="M1506" i="17" a="1"/>
  <c r="M1506" i="17" s="1"/>
  <c r="M1507" i="17" a="1"/>
  <c r="M1507" i="17"/>
  <c r="M1508" i="17" a="1"/>
  <c r="M1508" i="17" s="1"/>
  <c r="M1509" i="17" a="1"/>
  <c r="M1509" i="17" s="1"/>
  <c r="M1736" i="17" a="1"/>
  <c r="M1736" i="17" s="1"/>
  <c r="M1737" i="17" a="1"/>
  <c r="M1737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38" i="17" a="1"/>
  <c r="M338" i="17" s="1"/>
  <c r="M339" i="17" a="1"/>
  <c r="M339" i="17" s="1"/>
  <c r="M510" i="17" a="1"/>
  <c r="M510" i="17" s="1"/>
  <c r="M511" i="17" a="1"/>
  <c r="M511" i="17" s="1"/>
  <c r="M512" i="17" a="1"/>
  <c r="M512" i="17" s="1"/>
  <c r="M513" i="17" a="1"/>
  <c r="M513" i="17" s="1"/>
  <c r="M514" i="17" a="1"/>
  <c r="M514" i="17" s="1"/>
  <c r="M515" i="17" a="1"/>
  <c r="M515" i="17" s="1"/>
  <c r="M738" i="17" a="1"/>
  <c r="M738" i="17" s="1"/>
  <c r="M739" i="17" a="1"/>
  <c r="M739" i="17" s="1"/>
  <c r="M1018" i="17" a="1"/>
  <c r="M1018" i="17" s="1"/>
  <c r="M1019" i="17" a="1"/>
  <c r="M1019" i="17" s="1"/>
  <c r="M1020" i="17" a="1"/>
  <c r="M1020" i="17" s="1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 s="1"/>
  <c r="M1027" i="17" a="1"/>
  <c r="M1027" i="17" s="1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/>
  <c r="M1738" i="17" a="1"/>
  <c r="M1738" i="17" s="1"/>
  <c r="M1739" i="17" a="1"/>
  <c r="M17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 s="1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 s="1"/>
  <c r="M740" i="17" a="1"/>
  <c r="M740" i="17" s="1"/>
  <c r="M741" i="17" a="1"/>
  <c r="M741" i="17"/>
  <c r="M1030" i="17" a="1"/>
  <c r="M1030" i="17" s="1"/>
  <c r="M1031" i="17" a="1"/>
  <c r="M1031" i="17" s="1"/>
  <c r="M1032" i="17" a="1"/>
  <c r="M1032" i="17"/>
  <c r="M1033" i="17" a="1"/>
  <c r="M1033" i="17" s="1"/>
  <c r="M1034" i="17" a="1"/>
  <c r="M1034" i="17" s="1"/>
  <c r="M1035" i="17" a="1"/>
  <c r="M1035" i="17"/>
  <c r="M1036" i="17" a="1"/>
  <c r="M1036" i="17"/>
  <c r="M1037" i="17" a="1"/>
  <c r="M1037" i="17"/>
  <c r="M1038" i="17" a="1"/>
  <c r="M1038" i="17" s="1"/>
  <c r="M1039" i="17" a="1"/>
  <c r="M1039" i="17" s="1"/>
  <c r="M1040" i="17" a="1"/>
  <c r="M1040" i="17" s="1"/>
  <c r="M1041" i="17" a="1"/>
  <c r="M1041" i="17" s="1"/>
  <c r="M1516" i="17" a="1"/>
  <c r="M1516" i="17" s="1"/>
  <c r="M1517" i="17" a="1"/>
  <c r="M1517" i="17" s="1"/>
  <c r="M1518" i="17" a="1"/>
  <c r="M1518" i="17" s="1"/>
  <c r="M1519" i="17" a="1"/>
  <c r="M1519" i="17" s="1"/>
  <c r="M1520" i="17" a="1"/>
  <c r="M1520" i="17" s="1"/>
  <c r="M1521" i="17" a="1"/>
  <c r="M1521" i="17" s="1"/>
  <c r="M1740" i="17" a="1"/>
  <c r="M1740" i="17" s="1"/>
  <c r="M1741" i="17" a="1"/>
  <c r="M174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/>
  <c r="M524" i="17" a="1"/>
  <c r="M524" i="17"/>
  <c r="M525" i="17" a="1"/>
  <c r="M525" i="17"/>
  <c r="M526" i="17" a="1"/>
  <c r="M526" i="17" s="1"/>
  <c r="M527" i="17" a="1"/>
  <c r="M527" i="17" s="1"/>
  <c r="M742" i="17" a="1"/>
  <c r="M742" i="17"/>
  <c r="M743" i="17" a="1"/>
  <c r="M743" i="17" s="1"/>
  <c r="M1042" i="17" a="1"/>
  <c r="M1042" i="17" s="1"/>
  <c r="M1043" i="17" a="1"/>
  <c r="M1043" i="17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/>
  <c r="M1052" i="17" a="1"/>
  <c r="M1052" i="17" s="1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 s="1"/>
  <c r="M1527" i="17" a="1"/>
  <c r="M1527" i="17" s="1"/>
  <c r="M1742" i="17" a="1"/>
  <c r="M1742" i="17" s="1"/>
  <c r="M1743" i="17" a="1"/>
  <c r="M1743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 s="1"/>
  <c r="M528" i="17" a="1"/>
  <c r="M528" i="17" s="1"/>
  <c r="M529" i="17" a="1"/>
  <c r="M529" i="17"/>
  <c r="M530" i="17" a="1"/>
  <c r="M530" i="17" s="1"/>
  <c r="M531" i="17" a="1"/>
  <c r="M531" i="17" s="1"/>
  <c r="M532" i="17" a="1"/>
  <c r="M532" i="17" s="1"/>
  <c r="M533" i="17" a="1"/>
  <c r="M533" i="17" s="1"/>
  <c r="M744" i="17" a="1"/>
  <c r="M744" i="17" s="1"/>
  <c r="M745" i="17" a="1"/>
  <c r="M745" i="17" s="1"/>
  <c r="M1054" i="17" a="1"/>
  <c r="M1054" i="17" s="1"/>
  <c r="M1055" i="17" a="1"/>
  <c r="M1055" i="17" s="1"/>
  <c r="M1056" i="17" a="1"/>
  <c r="M1056" i="17" s="1"/>
  <c r="M1057" i="17" a="1"/>
  <c r="M1057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 s="1"/>
  <c r="M1529" i="17" a="1"/>
  <c r="M1529" i="17"/>
  <c r="M1530" i="17" a="1"/>
  <c r="M1530" i="17" s="1"/>
  <c r="M1531" i="17" a="1"/>
  <c r="M1531" i="17" s="1"/>
  <c r="M1532" i="17" a="1"/>
  <c r="M1532" i="17" s="1"/>
  <c r="M1533" i="17" a="1"/>
  <c r="M1533" i="17" s="1"/>
  <c r="M1744" i="17" a="1"/>
  <c r="M1744" i="17" s="1"/>
  <c r="M1745" i="17" a="1"/>
  <c r="M1745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46" i="17" a="1"/>
  <c r="M346" i="17" s="1"/>
  <c r="M347" i="17" a="1"/>
  <c r="M347" i="17" s="1"/>
  <c r="M534" i="17" a="1"/>
  <c r="M534" i="17" s="1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 s="1"/>
  <c r="M746" i="17" a="1"/>
  <c r="M746" i="17" s="1"/>
  <c r="M747" i="17" a="1"/>
  <c r="M747" i="17" s="1"/>
  <c r="M1066" i="17" a="1"/>
  <c r="M1066" i="17" s="1"/>
  <c r="M1067" i="17" a="1"/>
  <c r="M1067" i="17" s="1"/>
  <c r="M1068" i="17" a="1"/>
  <c r="M1068" i="17" s="1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 s="1"/>
  <c r="M1076" i="17" a="1"/>
  <c r="M1076" i="17" s="1"/>
  <c r="M1077" i="17" a="1"/>
  <c r="M1077" i="17" s="1"/>
  <c r="M1534" i="17" a="1"/>
  <c r="M1534" i="17" s="1"/>
  <c r="M1535" i="17" a="1"/>
  <c r="M1535" i="17"/>
  <c r="M1536" i="17" a="1"/>
  <c r="M1536" i="17" s="1"/>
  <c r="M1537" i="17" a="1"/>
  <c r="M1537" i="17" s="1"/>
  <c r="M1538" i="17" a="1"/>
  <c r="M1538" i="17" s="1"/>
  <c r="M1539" i="17" a="1"/>
  <c r="M1539" i="17" s="1"/>
  <c r="M1746" i="17" a="1"/>
  <c r="M1746" i="17" s="1"/>
  <c r="M1747" i="17" a="1"/>
  <c r="M1747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48" i="17" a="1"/>
  <c r="M348" i="17" s="1"/>
  <c r="M349" i="17" a="1"/>
  <c r="M349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/>
  <c r="M1080" i="17" a="1"/>
  <c r="M1080" i="17" s="1"/>
  <c r="M1081" i="17" a="1"/>
  <c r="M1081" i="17" s="1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 s="1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 s="1"/>
  <c r="M1544" i="17" a="1"/>
  <c r="M1544" i="17" s="1"/>
  <c r="M1545" i="17" a="1"/>
  <c r="M1545" i="17" s="1"/>
  <c r="M1748" i="17" a="1"/>
  <c r="M1748" i="17" s="1"/>
  <c r="M1749" i="17" a="1"/>
  <c r="M1749" i="17" s="1"/>
  <c r="M146" i="17" a="1"/>
  <c r="M146" i="17" s="1"/>
  <c r="M147" i="17" a="1"/>
  <c r="M147" i="17"/>
  <c r="M148" i="17" a="1"/>
  <c r="M148" i="17" s="1"/>
  <c r="M149" i="17" a="1"/>
  <c r="M149" i="17" s="1"/>
  <c r="M150" i="17" a="1"/>
  <c r="M150" i="17" s="1"/>
  <c r="M151" i="17" a="1"/>
  <c r="M151" i="17" s="1"/>
  <c r="M350" i="17" a="1"/>
  <c r="M350" i="17" s="1"/>
  <c r="M351" i="17" a="1"/>
  <c r="M351" i="17" s="1"/>
  <c r="M546" i="17" a="1"/>
  <c r="M546" i="17" s="1"/>
  <c r="M547" i="17" a="1"/>
  <c r="M547" i="17" s="1"/>
  <c r="M548" i="17" a="1"/>
  <c r="M548" i="17" s="1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 s="1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 s="1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/>
  <c r="M1100" i="17" a="1"/>
  <c r="M1100" i="17" s="1"/>
  <c r="M1101" i="17" a="1"/>
  <c r="M1101" i="17" s="1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 s="1"/>
  <c r="M1750" i="17" a="1"/>
  <c r="M1750" i="17" s="1"/>
  <c r="M1751" i="17" a="1"/>
  <c r="M1751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/>
  <c r="M352" i="17" a="1"/>
  <c r="M352" i="17" s="1"/>
  <c r="M353" i="17" a="1"/>
  <c r="M353" i="17" s="1"/>
  <c r="M552" i="17" a="1"/>
  <c r="M552" i="17" s="1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752" i="17" a="1"/>
  <c r="M752" i="17" s="1"/>
  <c r="M753" i="17" a="1"/>
  <c r="M753" i="17" s="1"/>
  <c r="M1102" i="17" a="1"/>
  <c r="M1102" i="17" s="1"/>
  <c r="M1103" i="17" a="1"/>
  <c r="M1103" i="17" s="1"/>
  <c r="M1104" i="17" a="1"/>
  <c r="M1104" i="17" s="1"/>
  <c r="M1105" i="17" a="1"/>
  <c r="M1105" i="17" s="1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552" i="17" a="1"/>
  <c r="M1552" i="17" s="1"/>
  <c r="M1553" i="17" a="1"/>
  <c r="M1553" i="17"/>
  <c r="M1554" i="17" a="1"/>
  <c r="M1554" i="17" s="1"/>
  <c r="M1555" i="17" a="1"/>
  <c r="M1555" i="17" s="1"/>
  <c r="M1556" i="17" a="1"/>
  <c r="M1556" i="17" s="1"/>
  <c r="M1557" i="17" a="1"/>
  <c r="M1557" i="17" s="1"/>
  <c r="M1752" i="17" a="1"/>
  <c r="M1752" i="17" s="1"/>
  <c r="M1753" i="17" a="1"/>
  <c r="M1753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54" i="17" a="1"/>
  <c r="M354" i="17" s="1"/>
  <c r="M355" i="17" a="1"/>
  <c r="M355" i="17" s="1"/>
  <c r="M558" i="17" a="1"/>
  <c r="M558" i="17" s="1"/>
  <c r="M559" i="17" a="1"/>
  <c r="M559" i="17" s="1"/>
  <c r="M560" i="17" a="1"/>
  <c r="M560" i="17" s="1"/>
  <c r="M561" i="17" a="1"/>
  <c r="M561" i="17" s="1"/>
  <c r="M562" i="17" a="1"/>
  <c r="M562" i="17"/>
  <c r="M563" i="17" a="1"/>
  <c r="M563" i="17" s="1"/>
  <c r="M754" i="17" a="1"/>
  <c r="M754" i="17" s="1"/>
  <c r="M755" i="17" a="1"/>
  <c r="M755" i="17" s="1"/>
  <c r="M1114" i="17" a="1"/>
  <c r="M1114" i="17" s="1"/>
  <c r="M1115" i="17" a="1"/>
  <c r="M1115" i="17" s="1"/>
  <c r="M1116" i="17" a="1"/>
  <c r="M1116" i="17" s="1"/>
  <c r="M1117" i="17" a="1"/>
  <c r="M1117" i="17" s="1"/>
  <c r="M1118" i="17" a="1"/>
  <c r="M1118" i="17"/>
  <c r="M1119" i="17" a="1"/>
  <c r="M1119" i="17" s="1"/>
  <c r="M1120" i="17" a="1"/>
  <c r="M1120" i="17" s="1"/>
  <c r="M1121" i="17" a="1"/>
  <c r="M1121" i="17" s="1"/>
  <c r="M1122" i="17" a="1"/>
  <c r="M1122" i="17" s="1"/>
  <c r="M1123" i="17" a="1"/>
  <c r="M1123" i="17" s="1"/>
  <c r="M1124" i="17" a="1"/>
  <c r="M1124" i="17" s="1"/>
  <c r="M1125" i="17" a="1"/>
  <c r="M1125" i="17" s="1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/>
  <c r="M1563" i="17" a="1"/>
  <c r="M1563" i="17" s="1"/>
  <c r="M1754" i="17" a="1"/>
  <c r="M1754" i="17" s="1"/>
  <c r="M1755" i="17" a="1"/>
  <c r="M1755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56" i="17" a="1"/>
  <c r="M356" i="17" s="1"/>
  <c r="M357" i="17" a="1"/>
  <c r="M357" i="17" s="1"/>
  <c r="M564" i="17" a="1"/>
  <c r="M564" i="17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 s="1"/>
  <c r="M756" i="17" a="1"/>
  <c r="M756" i="17" s="1"/>
  <c r="M757" i="17" a="1"/>
  <c r="M757" i="17" s="1"/>
  <c r="M1126" i="17" a="1"/>
  <c r="M1126" i="17"/>
  <c r="M1127" i="17" a="1"/>
  <c r="M1127" i="17" s="1"/>
  <c r="M1128" i="17" a="1"/>
  <c r="M1128" i="17" s="1"/>
  <c r="M1129" i="17" a="1"/>
  <c r="M1129" i="17" s="1"/>
  <c r="M1130" i="17" a="1"/>
  <c r="M1130" i="17" s="1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 s="1"/>
  <c r="M1136" i="17" a="1"/>
  <c r="M1136" i="17" s="1"/>
  <c r="M1137" i="17" a="1"/>
  <c r="M1137" i="17" s="1"/>
  <c r="M1564" i="17" a="1"/>
  <c r="M1564" i="17" s="1"/>
  <c r="M1565" i="17" a="1"/>
  <c r="M1565" i="17" s="1"/>
  <c r="M1566" i="17" a="1"/>
  <c r="M1566" i="17" s="1"/>
  <c r="M1567" i="17" a="1"/>
  <c r="M1567" i="17" s="1"/>
  <c r="M1568" i="17" a="1"/>
  <c r="M1568" i="17"/>
  <c r="M1569" i="17" a="1"/>
  <c r="M1569" i="17" s="1"/>
  <c r="M1756" i="17" a="1"/>
  <c r="M1756" i="17" s="1"/>
  <c r="M1757" i="17" a="1"/>
  <c r="M1757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 s="1"/>
  <c r="M759" i="17" a="1"/>
  <c r="M759" i="17" s="1"/>
  <c r="M1138" i="17" a="1"/>
  <c r="M1138" i="17" s="1"/>
  <c r="M1139" i="17" a="1"/>
  <c r="M1139" i="17" s="1"/>
  <c r="M1140" i="17" a="1"/>
  <c r="M1140" i="17" s="1"/>
  <c r="M1141" i="17" a="1"/>
  <c r="M1141" i="17" s="1"/>
  <c r="M1142" i="17" a="1"/>
  <c r="M1142" i="17" s="1"/>
  <c r="M1143" i="17" a="1"/>
  <c r="M1143" i="17" s="1"/>
  <c r="M1144" i="17" a="1"/>
  <c r="M1144" i="17" s="1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570" i="17" a="1"/>
  <c r="M1570" i="17"/>
  <c r="M1571" i="17" a="1"/>
  <c r="M1571" i="17" s="1"/>
  <c r="M1572" i="17" a="1"/>
  <c r="M1572" i="17" s="1"/>
  <c r="M1573" i="17" a="1"/>
  <c r="M1573" i="17" s="1"/>
  <c r="M1574" i="17" a="1"/>
  <c r="M1574" i="17" s="1"/>
  <c r="M1575" i="17" a="1"/>
  <c r="M1575" i="17" s="1"/>
  <c r="M1758" i="17" a="1"/>
  <c r="M1758" i="17" s="1"/>
  <c r="M1759" i="17" a="1"/>
  <c r="M1759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360" i="17" a="1"/>
  <c r="M360" i="17" s="1"/>
  <c r="M361" i="17" a="1"/>
  <c r="M361" i="17" s="1"/>
  <c r="M576" i="17" a="1"/>
  <c r="M576" i="17"/>
  <c r="M577" i="17" a="1"/>
  <c r="M577" i="17" s="1"/>
  <c r="M578" i="17" a="1"/>
  <c r="M578" i="17" s="1"/>
  <c r="M579" i="17" a="1"/>
  <c r="M579" i="17" s="1"/>
  <c r="M580" i="17" a="1"/>
  <c r="M580" i="17" s="1"/>
  <c r="M581" i="17" a="1"/>
  <c r="M581" i="17" s="1"/>
  <c r="M760" i="17" a="1"/>
  <c r="M760" i="17" s="1"/>
  <c r="M761" i="17" a="1"/>
  <c r="M761" i="17" s="1"/>
  <c r="M1150" i="17" a="1"/>
  <c r="M1150" i="17" s="1"/>
  <c r="M1151" i="17" a="1"/>
  <c r="M1151" i="17" s="1"/>
  <c r="M1152" i="17" a="1"/>
  <c r="M1152" i="17" s="1"/>
  <c r="M1153" i="17" a="1"/>
  <c r="M1153" i="17" s="1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 s="1"/>
  <c r="M1159" i="17" a="1"/>
  <c r="M1159" i="17" s="1"/>
  <c r="M1160" i="17" a="1"/>
  <c r="M1160" i="17" s="1"/>
  <c r="M1161" i="17" a="1"/>
  <c r="M1161" i="17" s="1"/>
  <c r="M1576" i="17" a="1"/>
  <c r="M1576" i="17" s="1"/>
  <c r="M1577" i="17" a="1"/>
  <c r="M1577" i="17" s="1"/>
  <c r="M1578" i="17" a="1"/>
  <c r="M1578" i="17" s="1"/>
  <c r="M1579" i="17" a="1"/>
  <c r="M1579" i="17" s="1"/>
  <c r="M1580" i="17" a="1"/>
  <c r="M1580" i="17" s="1"/>
  <c r="M1581" i="17" a="1"/>
  <c r="M1581" i="17" s="1"/>
  <c r="M1760" i="17" a="1"/>
  <c r="M1760" i="17" s="1"/>
  <c r="M1761" i="17" a="1"/>
  <c r="M176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62" i="17" a="1"/>
  <c r="M362" i="17" s="1"/>
  <c r="M363" i="17" a="1"/>
  <c r="M363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/>
  <c r="M1165" i="17" a="1"/>
  <c r="M1165" i="17" s="1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 s="1"/>
  <c r="M1171" i="17" a="1"/>
  <c r="M1171" i="17" s="1"/>
  <c r="M1172" i="17" a="1"/>
  <c r="M1172" i="17"/>
  <c r="M1173" i="17" a="1"/>
  <c r="M1173" i="17" s="1"/>
  <c r="M1582" i="17" a="1"/>
  <c r="M1582" i="17" s="1"/>
  <c r="M1583" i="17" a="1"/>
  <c r="M1583" i="17" s="1"/>
  <c r="M1584" i="17" a="1"/>
  <c r="M1584" i="17" s="1"/>
  <c r="M1585" i="17" a="1"/>
  <c r="M1585" i="17" s="1"/>
  <c r="M1586" i="17" a="1"/>
  <c r="M1586" i="17" s="1"/>
  <c r="M1587" i="17" a="1"/>
  <c r="M1587" i="17" s="1"/>
  <c r="M1762" i="17" a="1"/>
  <c r="M1762" i="17" s="1"/>
  <c r="M1763" i="17" a="1"/>
  <c r="M1763" i="17" s="1"/>
  <c r="M188" i="17" a="1"/>
  <c r="M188" i="17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64" i="17" a="1"/>
  <c r="M364" i="17" s="1"/>
  <c r="M365" i="17" a="1"/>
  <c r="M365" i="17" s="1"/>
  <c r="M588" i="17" a="1"/>
  <c r="M588" i="17" s="1"/>
  <c r="M589" i="17" a="1"/>
  <c r="M589" i="17" s="1"/>
  <c r="M590" i="17" a="1"/>
  <c r="M590" i="17" s="1"/>
  <c r="M591" i="17" a="1"/>
  <c r="M591" i="17" s="1"/>
  <c r="M592" i="17" a="1"/>
  <c r="M592" i="17" s="1"/>
  <c r="M593" i="17" a="1"/>
  <c r="M593" i="17" s="1"/>
  <c r="M764" i="17" a="1"/>
  <c r="M764" i="17" s="1"/>
  <c r="M765" i="17" a="1"/>
  <c r="M765" i="17" s="1"/>
  <c r="M1174" i="17" a="1"/>
  <c r="M1174" i="17" s="1"/>
  <c r="M1175" i="17" a="1"/>
  <c r="M1175" i="17" s="1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 s="1"/>
  <c r="M1589" i="17" a="1"/>
  <c r="M1589" i="17" s="1"/>
  <c r="M1590" i="17" a="1"/>
  <c r="M1590" i="17" s="1"/>
  <c r="M1591" i="17" a="1"/>
  <c r="M1591" i="17" s="1"/>
  <c r="M1592" i="17" a="1"/>
  <c r="M1592" i="17" s="1"/>
  <c r="M1593" i="17" a="1"/>
  <c r="M1593" i="17" s="1"/>
  <c r="M1764" i="17" a="1"/>
  <c r="M1764" i="17" s="1"/>
  <c r="M1765" i="17" a="1"/>
  <c r="M1765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 s="1"/>
  <c r="M1188" i="17" a="1"/>
  <c r="M1188" i="17"/>
  <c r="M1189" i="17" a="1"/>
  <c r="M1189" i="17" s="1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594" i="17" a="1"/>
  <c r="M1594" i="17"/>
  <c r="M1595" i="17" a="1"/>
  <c r="M1595" i="17" s="1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68" i="17" a="1"/>
  <c r="M368" i="17" s="1"/>
  <c r="M369" i="17" a="1"/>
  <c r="M369" i="17" s="1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768" i="17" a="1"/>
  <c r="M768" i="17" s="1"/>
  <c r="M769" i="17" a="1"/>
  <c r="M769" i="17" s="1"/>
  <c r="M1198" i="17" a="1"/>
  <c r="M1198" i="17" s="1"/>
  <c r="M1199" i="17" a="1"/>
  <c r="M1199" i="17" s="1"/>
  <c r="M1200" i="17" a="1"/>
  <c r="M1200" i="17" s="1"/>
  <c r="M1201" i="17" a="1"/>
  <c r="M1201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 s="1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 s="1"/>
  <c r="M1602" i="17" a="1"/>
  <c r="M1602" i="17" s="1"/>
  <c r="M1603" i="17" a="1"/>
  <c r="M1603" i="17" s="1"/>
  <c r="M1604" i="17" a="1"/>
  <c r="M1604" i="17" s="1"/>
  <c r="M1605" i="17" a="1"/>
  <c r="M1605" i="17" s="1"/>
  <c r="M1768" i="17" a="1"/>
  <c r="M1768" i="17" s="1"/>
  <c r="M1769" i="17" a="1"/>
  <c r="M1769" i="17" s="1"/>
  <c r="M206" i="17" a="1"/>
  <c r="M206" i="17" s="1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370" i="17" a="1"/>
  <c r="M370" i="17" s="1"/>
  <c r="M371" i="17" a="1"/>
  <c r="M371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 s="1"/>
  <c r="M1211" i="17" a="1"/>
  <c r="M1211" i="17" s="1"/>
  <c r="M1212" i="17" a="1"/>
  <c r="M1212" i="17" s="1"/>
  <c r="M1213" i="17" a="1"/>
  <c r="M1213" i="17" s="1"/>
  <c r="M1214" i="17" a="1"/>
  <c r="M1214" i="17" s="1"/>
  <c r="M1215" i="17" a="1"/>
  <c r="M1215" i="17" s="1"/>
  <c r="M1216" i="17" a="1"/>
  <c r="M1216" i="17" s="1"/>
  <c r="M1217" i="17" a="1"/>
  <c r="M1217" i="17" s="1"/>
  <c r="M1218" i="17" a="1"/>
  <c r="M1218" i="17" s="1"/>
  <c r="M1219" i="17" a="1"/>
  <c r="M1219" i="17" s="1"/>
  <c r="M1220" i="17" a="1"/>
  <c r="M1220" i="17" s="1"/>
  <c r="M1221" i="17" a="1"/>
  <c r="M122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770" i="17" a="1"/>
  <c r="M1770" i="17"/>
  <c r="M1771" i="17" a="1"/>
  <c r="M1771" i="17" s="1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 s="1"/>
  <c r="M373" i="17" a="1"/>
  <c r="M373" i="17" s="1"/>
  <c r="M612" i="17" a="1"/>
  <c r="M61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/>
  <c r="M772" i="17" a="1"/>
  <c r="M772" i="17"/>
  <c r="M773" i="17" a="1"/>
  <c r="M773" i="17" s="1"/>
  <c r="M1222" i="17" a="1"/>
  <c r="M1222" i="17" s="1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 s="1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 s="1"/>
  <c r="M1612" i="17" a="1"/>
  <c r="M1612" i="17" s="1"/>
  <c r="M1613" i="17" a="1"/>
  <c r="M1613" i="17" s="1"/>
  <c r="M1614" i="17" a="1"/>
  <c r="M1614" i="17" s="1"/>
  <c r="M1615" i="17" a="1"/>
  <c r="M1615" i="17" s="1"/>
  <c r="M1616" i="17" a="1"/>
  <c r="M1616" i="17" s="1"/>
  <c r="M1617" i="17" a="1"/>
  <c r="M1617" i="17" s="1"/>
  <c r="M1772" i="17" a="1"/>
  <c r="M1772" i="17" s="1"/>
  <c r="M1773" i="17" a="1"/>
  <c r="M1773" i="17" s="1"/>
  <c r="M218" i="17" a="1"/>
  <c r="M218" i="17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 s="1"/>
  <c r="M619" i="17" a="1"/>
  <c r="M619" i="17"/>
  <c r="M620" i="17" a="1"/>
  <c r="M620" i="17" s="1"/>
  <c r="M621" i="17" a="1"/>
  <c r="M621" i="17" s="1"/>
  <c r="M622" i="17" a="1"/>
  <c r="M622" i="17" s="1"/>
  <c r="M623" i="17" a="1"/>
  <c r="M623" i="17" s="1"/>
  <c r="M774" i="17" a="1"/>
  <c r="M774" i="17"/>
  <c r="M775" i="17" a="1"/>
  <c r="M775" i="17" s="1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 s="1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 s="1"/>
  <c r="M1774" i="17" a="1"/>
  <c r="M1774" i="17" s="1"/>
  <c r="M1775" i="17" a="1"/>
  <c r="M17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 s="1"/>
  <c r="M377" i="17" a="1"/>
  <c r="M377" i="17" s="1"/>
  <c r="M624" i="17" a="1"/>
  <c r="M624" i="17" s="1"/>
  <c r="M625" i="17" a="1"/>
  <c r="M625" i="17" s="1"/>
  <c r="M626" i="17" a="1"/>
  <c r="M626" i="17" s="1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 s="1"/>
  <c r="M1246" i="17" a="1"/>
  <c r="M1246" i="17" s="1"/>
  <c r="M1247" i="17" a="1"/>
  <c r="M1247" i="17"/>
  <c r="M1248" i="17" a="1"/>
  <c r="M1248" i="17" s="1"/>
  <c r="M1249" i="17" a="1"/>
  <c r="M1249" i="17" s="1"/>
  <c r="M1250" i="17" a="1"/>
  <c r="M1250" i="17" s="1"/>
  <c r="M1251" i="17" a="1"/>
  <c r="M1251" i="17" s="1"/>
  <c r="M1252" i="17" a="1"/>
  <c r="M1252" i="17"/>
  <c r="M1253" i="17" a="1"/>
  <c r="M1253" i="17" s="1"/>
  <c r="M1254" i="17" a="1"/>
  <c r="M1254" i="17" s="1"/>
  <c r="M1255" i="17" a="1"/>
  <c r="M1255" i="17" s="1"/>
  <c r="M1256" i="17" a="1"/>
  <c r="M1256" i="17" s="1"/>
  <c r="M1257" i="17" a="1"/>
  <c r="M1257" i="17" s="1"/>
  <c r="M1624" i="17" a="1"/>
  <c r="M1624" i="17"/>
  <c r="M1625" i="17" a="1"/>
  <c r="M1625" i="17"/>
  <c r="M1626" i="17" a="1"/>
  <c r="M1626" i="17" s="1"/>
  <c r="M1627" i="17" a="1"/>
  <c r="M1627" i="17" s="1"/>
  <c r="M1628" i="17" a="1"/>
  <c r="M1628" i="17" s="1"/>
  <c r="M1629" i="17" a="1"/>
  <c r="M1629" i="17" s="1"/>
  <c r="M1776" i="17" a="1"/>
  <c r="M1776" i="17" s="1"/>
  <c r="M1777" i="17" a="1"/>
  <c r="M1777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/>
  <c r="M235" i="17" a="1"/>
  <c r="M235" i="17" s="1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 s="1"/>
  <c r="M635" i="17" a="1"/>
  <c r="M635" i="17"/>
  <c r="M778" i="17" a="1"/>
  <c r="M778" i="17" s="1"/>
  <c r="M779" i="17" a="1"/>
  <c r="M779" i="17" s="1"/>
  <c r="M1258" i="17" a="1"/>
  <c r="M1258" i="17" s="1"/>
  <c r="M1259" i="17" a="1"/>
  <c r="M1259" i="17" s="1"/>
  <c r="M1260" i="17" a="1"/>
  <c r="M1260" i="17"/>
  <c r="M1261" i="17" a="1"/>
  <c r="M1261" i="17" s="1"/>
  <c r="M1262" i="17" a="1"/>
  <c r="M1262" i="17" s="1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 s="1"/>
  <c r="M1268" i="17" a="1"/>
  <c r="M1268" i="17" s="1"/>
  <c r="M1269" i="17" a="1"/>
  <c r="M1269" i="17" s="1"/>
  <c r="M1630" i="17" a="1"/>
  <c r="M1630" i="17" s="1"/>
  <c r="M1631" i="17" a="1"/>
  <c r="M1631" i="17" s="1"/>
  <c r="M1632" i="17" a="1"/>
  <c r="M1632" i="17" s="1"/>
  <c r="M1633" i="17" a="1"/>
  <c r="M1633" i="17" s="1"/>
  <c r="M1634" i="17" a="1"/>
  <c r="M1634" i="17"/>
  <c r="M1635" i="17" a="1"/>
  <c r="M1635" i="17" s="1"/>
  <c r="M1778" i="17" a="1"/>
  <c r="M1778" i="17" s="1"/>
  <c r="M1779" i="17" a="1"/>
  <c r="M1779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/>
  <c r="M380" i="17" a="1"/>
  <c r="M380" i="17"/>
  <c r="M381" i="17" a="1"/>
  <c r="M381" i="17" s="1"/>
  <c r="M636" i="17" a="1"/>
  <c r="M63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 s="1"/>
  <c r="M780" i="17" a="1"/>
  <c r="M780" i="17" s="1"/>
  <c r="M781" i="17" a="1"/>
  <c r="M781" i="17" s="1"/>
  <c r="M1270" i="17" a="1"/>
  <c r="M1270" i="17" s="1"/>
  <c r="M1271" i="17" a="1"/>
  <c r="M1271" i="17" s="1"/>
  <c r="M1272" i="17" a="1"/>
  <c r="M1272" i="17" s="1"/>
  <c r="M1273" i="17" a="1"/>
  <c r="M1273" i="17" s="1"/>
  <c r="M1274" i="17" a="1"/>
  <c r="M1274" i="17" s="1"/>
  <c r="M1275" i="17" a="1"/>
  <c r="M1275" i="17" s="1"/>
  <c r="M1276" i="17" a="1"/>
  <c r="M1276" i="17" s="1"/>
  <c r="M1277" i="17" a="1"/>
  <c r="M1277" i="17" s="1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 s="1"/>
  <c r="M1640" i="17" a="1"/>
  <c r="M1640" i="17" s="1"/>
  <c r="M1641" i="17" a="1"/>
  <c r="M1641" i="17" s="1"/>
  <c r="M1780" i="17" a="1"/>
  <c r="M1780" i="17" s="1"/>
  <c r="M1781" i="17" a="1"/>
  <c r="M1781" i="17" s="1"/>
  <c r="M242" i="17" a="1"/>
  <c r="M242" i="17" s="1"/>
  <c r="M243" i="17" a="1"/>
  <c r="M243" i="17" s="1"/>
  <c r="M244" i="17" a="1"/>
  <c r="M244" i="17"/>
  <c r="M245" i="17" a="1"/>
  <c r="M245" i="17" s="1"/>
  <c r="M246" i="17" a="1"/>
  <c r="M246" i="17" s="1"/>
  <c r="M247" i="17" a="1"/>
  <c r="M247" i="17" s="1"/>
  <c r="M382" i="17" a="1"/>
  <c r="M382" i="17" s="1"/>
  <c r="M383" i="17" a="1"/>
  <c r="M383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 s="1"/>
  <c r="M1284" i="17" a="1"/>
  <c r="M1284" i="17" s="1"/>
  <c r="M1285" i="17" a="1"/>
  <c r="M1285" i="17" s="1"/>
  <c r="M1286" i="17" a="1"/>
  <c r="M1286" i="17" s="1"/>
  <c r="M1287" i="17" a="1"/>
  <c r="M1287" i="17" s="1"/>
  <c r="M1288" i="17" a="1"/>
  <c r="M1288" i="17" s="1"/>
  <c r="M1289" i="17" a="1"/>
  <c r="M1289" i="17" s="1"/>
  <c r="M1290" i="17" a="1"/>
  <c r="M1290" i="17" s="1"/>
  <c r="M1291" i="17" a="1"/>
  <c r="M1291" i="17" s="1"/>
  <c r="M1292" i="17" a="1"/>
  <c r="M1292" i="17" s="1"/>
  <c r="M1293" i="17" a="1"/>
  <c r="M1293" i="17" s="1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 s="1"/>
  <c r="M1782" i="17" a="1"/>
  <c r="M1782" i="17" s="1"/>
  <c r="M1783" i="17" a="1"/>
  <c r="M1783" i="17" s="1"/>
  <c r="M248" i="17" a="1"/>
  <c r="M248" i="17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84" i="17" a="1"/>
  <c r="M384" i="17"/>
  <c r="M385" i="17" a="1"/>
  <c r="M385" i="17" s="1"/>
  <c r="M648" i="17" a="1"/>
  <c r="M648" i="17" s="1"/>
  <c r="M649" i="17" a="1"/>
  <c r="M649" i="17"/>
  <c r="M650" i="17" a="1"/>
  <c r="M650" i="17" s="1"/>
  <c r="M651" i="17" a="1"/>
  <c r="M651" i="17" s="1"/>
  <c r="M652" i="17" a="1"/>
  <c r="M652" i="17" s="1"/>
  <c r="M653" i="17" a="1"/>
  <c r="M653" i="17" s="1"/>
  <c r="M784" i="17" a="1"/>
  <c r="M784" i="17" s="1"/>
  <c r="M785" i="17" a="1"/>
  <c r="M785" i="17" s="1"/>
  <c r="M1294" i="17" a="1"/>
  <c r="M1294" i="17" s="1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 s="1"/>
  <c r="M1302" i="17" a="1"/>
  <c r="M1302" i="17" s="1"/>
  <c r="M1303" i="17" a="1"/>
  <c r="M1303" i="17" s="1"/>
  <c r="M1304" i="17" a="1"/>
  <c r="M1304" i="17" s="1"/>
  <c r="M1305" i="17" a="1"/>
  <c r="M1305" i="17" s="1"/>
  <c r="M1648" i="17" a="1"/>
  <c r="M1648" i="17" s="1"/>
  <c r="M1649" i="17" a="1"/>
  <c r="M1649" i="17" s="1"/>
  <c r="M1650" i="17" a="1"/>
  <c r="M1650" i="17" s="1"/>
  <c r="M1651" i="17" a="1"/>
  <c r="M1651" i="17"/>
  <c r="M1652" i="17" a="1"/>
  <c r="M1652" i="17" s="1"/>
  <c r="M1653" i="17" a="1"/>
  <c r="M1653" i="17" s="1"/>
  <c r="M1784" i="17" a="1"/>
  <c r="M1784" i="17" s="1"/>
  <c r="M1785" i="17" a="1"/>
  <c r="M1785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86" i="17" a="1"/>
  <c r="M386" i="17" s="1"/>
  <c r="M387" i="17" a="1"/>
  <c r="M387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 s="1"/>
  <c r="M659" i="17" a="1"/>
  <c r="M659" i="17" s="1"/>
  <c r="M786" i="17" a="1"/>
  <c r="M786" i="17" s="1"/>
  <c r="M787" i="17" a="1"/>
  <c r="M787" i="17" s="1"/>
  <c r="M1306" i="17" a="1"/>
  <c r="M1306" i="17" s="1"/>
  <c r="M1307" i="17" a="1"/>
  <c r="M1307" i="17" s="1"/>
  <c r="M1308" i="17" a="1"/>
  <c r="M1308" i="17" s="1"/>
  <c r="M1309" i="17" a="1"/>
  <c r="M1309" i="17" s="1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 s="1"/>
  <c r="M1654" i="17" a="1"/>
  <c r="M1654" i="17" s="1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 s="1"/>
  <c r="M1786" i="17" a="1"/>
  <c r="M1786" i="17" s="1"/>
  <c r="M1787" i="17" a="1"/>
  <c r="M1787" i="17" s="1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88" i="17" a="1"/>
  <c r="M388" i="17" s="1"/>
  <c r="M389" i="17" a="1"/>
  <c r="M389" i="17" s="1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 s="1"/>
  <c r="M789" i="17" a="1"/>
  <c r="M789" i="17" s="1"/>
  <c r="M1318" i="17" a="1"/>
  <c r="M1318" i="17" s="1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 s="1"/>
  <c r="M1325" i="17" a="1"/>
  <c r="M1325" i="17" s="1"/>
  <c r="M1326" i="17" a="1"/>
  <c r="M1326" i="17" s="1"/>
  <c r="M1327" i="17" a="1"/>
  <c r="M1327" i="17" s="1"/>
  <c r="M1328" i="17" a="1"/>
  <c r="M1328" i="17" s="1"/>
  <c r="M1329" i="17" a="1"/>
  <c r="M1329" i="17" s="1"/>
  <c r="M1660" i="17" a="1"/>
  <c r="M1660" i="17" s="1"/>
  <c r="M1661" i="17" a="1"/>
  <c r="M1661" i="17" s="1"/>
  <c r="M1662" i="17" a="1"/>
  <c r="M1662" i="17" s="1"/>
  <c r="M1663" i="17" a="1"/>
  <c r="M1663" i="17" s="1"/>
  <c r="M1664" i="17" a="1"/>
  <c r="M1664" i="17" s="1"/>
  <c r="M1665" i="17" a="1"/>
  <c r="M1665" i="17" s="1"/>
  <c r="M1788" i="17" a="1"/>
  <c r="M1788" i="17" s="1"/>
  <c r="M1789" i="17" a="1"/>
  <c r="M1789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90" i="17" a="1"/>
  <c r="M390" i="17" s="1"/>
  <c r="M391" i="17" a="1"/>
  <c r="M391" i="17" s="1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 s="1"/>
  <c r="M671" i="17" a="1"/>
  <c r="M671" i="17" s="1"/>
  <c r="M790" i="17" a="1"/>
  <c r="M790" i="17" s="1"/>
  <c r="M791" i="17" a="1"/>
  <c r="M791" i="17" s="1"/>
  <c r="M1330" i="17" a="1"/>
  <c r="M1330" i="17" s="1"/>
  <c r="M1331" i="17" a="1"/>
  <c r="M1331" i="17" s="1"/>
  <c r="M1332" i="17" a="1"/>
  <c r="M1332" i="17" s="1"/>
  <c r="M1333" i="17" a="1"/>
  <c r="M1333" i="17" s="1"/>
  <c r="M1334" i="17" a="1"/>
  <c r="M1334" i="17" s="1"/>
  <c r="M1335" i="17" a="1"/>
  <c r="M1335" i="17" s="1"/>
  <c r="M1336" i="17" a="1"/>
  <c r="M1336" i="17" s="1"/>
  <c r="M1337" i="17" a="1"/>
  <c r="M1337" i="17" s="1"/>
  <c r="M1338" i="17" a="1"/>
  <c r="M1338" i="17" s="1"/>
  <c r="M1339" i="17" a="1"/>
  <c r="M1339" i="17" s="1"/>
  <c r="M1340" i="17" a="1"/>
  <c r="M1340" i="17" s="1"/>
  <c r="M1341" i="17" a="1"/>
  <c r="M1341" i="17" s="1"/>
  <c r="M1666" i="17" a="1"/>
  <c r="M1666" i="17" s="1"/>
  <c r="M1667" i="17" a="1"/>
  <c r="M1667" i="17" s="1"/>
  <c r="M1668" i="17" a="1"/>
  <c r="M1668" i="17" s="1"/>
  <c r="M1669" i="17" a="1"/>
  <c r="M1669" i="17" s="1"/>
  <c r="M1670" i="17" a="1"/>
  <c r="M1670" i="17" s="1"/>
  <c r="M1671" i="17" a="1"/>
  <c r="M1671" i="17" s="1"/>
  <c r="M1790" i="17" a="1"/>
  <c r="M1790" i="17" s="1"/>
  <c r="M1791" i="17" a="1"/>
  <c r="M1791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92" i="17" a="1"/>
  <c r="M392" i="17" s="1"/>
  <c r="M393" i="17" a="1"/>
  <c r="M393" i="17" s="1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792" i="17" a="1"/>
  <c r="M792" i="17" s="1"/>
  <c r="M793" i="17" a="1"/>
  <c r="M793" i="17" s="1"/>
  <c r="M1342" i="17" a="1"/>
  <c r="M1342" i="17" s="1"/>
  <c r="M1343" i="17" a="1"/>
  <c r="M1343" i="17" s="1"/>
  <c r="M1344" i="17" a="1"/>
  <c r="M1344" i="17" s="1"/>
  <c r="M1345" i="17" a="1"/>
  <c r="M1345" i="17" s="1"/>
  <c r="M1346" i="17" a="1"/>
  <c r="M1346" i="17" s="1"/>
  <c r="M1347" i="17" a="1"/>
  <c r="M1347" i="17" s="1"/>
  <c r="M1348" i="17" a="1"/>
  <c r="M1348" i="17" s="1"/>
  <c r="M1349" i="17" a="1"/>
  <c r="M1349" i="17" s="1"/>
  <c r="M1350" i="17" a="1"/>
  <c r="M1350" i="17" s="1"/>
  <c r="M1351" i="17" a="1"/>
  <c r="M1351" i="17" s="1"/>
  <c r="M1352" i="17" a="1"/>
  <c r="M1352" i="17" s="1"/>
  <c r="M1353" i="17" a="1"/>
  <c r="M1353" i="17" s="1"/>
  <c r="M1672" i="17" a="1"/>
  <c r="M1672" i="17" s="1"/>
  <c r="M1673" i="17" a="1"/>
  <c r="M1673" i="17" s="1"/>
  <c r="M1674" i="17" a="1"/>
  <c r="M1674" i="17" s="1"/>
  <c r="M1675" i="17" a="1"/>
  <c r="M1675" i="17" s="1"/>
  <c r="M1676" i="17" a="1"/>
  <c r="M1676" i="17" s="1"/>
  <c r="M1677" i="17" a="1"/>
  <c r="M1677" i="17" s="1"/>
  <c r="M1792" i="17" a="1"/>
  <c r="M1792" i="17" s="1"/>
  <c r="M1793" i="17" a="1"/>
  <c r="M1793" i="17" s="1"/>
  <c r="M278" i="17" a="1"/>
  <c r="M278" i="17" s="1"/>
  <c r="M279" i="17" a="1"/>
  <c r="M279" i="17" s="1"/>
  <c r="M280" i="17" a="1"/>
  <c r="M280" i="17" s="1"/>
  <c r="M281" i="17" a="1"/>
  <c r="M281" i="17" s="1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 s="1"/>
  <c r="M679" i="17" a="1"/>
  <c r="M679" i="17" s="1"/>
  <c r="M680" i="17" a="1"/>
  <c r="M680" i="17" s="1"/>
  <c r="M681" i="17" a="1"/>
  <c r="M681" i="17" s="1"/>
  <c r="M682" i="17" a="1"/>
  <c r="M682" i="17" s="1"/>
  <c r="M683" i="17" a="1"/>
  <c r="M683" i="17" s="1"/>
  <c r="M794" i="17" a="1"/>
  <c r="M794" i="17" s="1"/>
  <c r="M795" i="17" a="1"/>
  <c r="M795" i="17" s="1"/>
  <c r="M1354" i="17" a="1"/>
  <c r="M1354" i="17" s="1"/>
  <c r="M1355" i="17" a="1"/>
  <c r="M1355" i="17" s="1"/>
  <c r="M1356" i="17" a="1"/>
  <c r="M1356" i="17" s="1"/>
  <c r="M1357" i="17" a="1"/>
  <c r="M1357" i="17" s="1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 s="1"/>
  <c r="M1364" i="17" a="1"/>
  <c r="M1364" i="17" s="1"/>
  <c r="M1365" i="17" a="1"/>
  <c r="M1365" i="17" s="1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 s="1"/>
  <c r="M396" i="17" a="1"/>
  <c r="M396" i="17" s="1"/>
  <c r="M397" i="17" a="1"/>
  <c r="M397" i="17" s="1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796" i="17" a="1"/>
  <c r="M796" i="17" s="1"/>
  <c r="M797" i="17" a="1"/>
  <c r="M797" i="17" s="1"/>
  <c r="M1366" i="17" a="1"/>
  <c r="M1366" i="17" s="1"/>
  <c r="M1367" i="17" a="1"/>
  <c r="M1367" i="17" s="1"/>
  <c r="M1368" i="17" a="1"/>
  <c r="M1368" i="17" s="1"/>
  <c r="M1369" i="17" a="1"/>
  <c r="M1369" i="17" s="1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 s="1"/>
  <c r="M1375" i="17" a="1"/>
  <c r="M1375" i="17" s="1"/>
  <c r="M1376" i="17" a="1"/>
  <c r="M1376" i="17" s="1"/>
  <c r="M1377" i="17" a="1"/>
  <c r="M1377" i="17" s="1"/>
  <c r="M1684" i="17" a="1"/>
  <c r="M1684" i="17" s="1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796" i="17" a="1"/>
  <c r="M1796" i="17" s="1"/>
  <c r="M1797" i="17" a="1"/>
  <c r="M1797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 s="1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 s="1"/>
  <c r="M695" i="17" a="1"/>
  <c r="M695" i="17" s="1"/>
  <c r="M798" i="17" a="1"/>
  <c r="M798" i="17" s="1"/>
  <c r="M799" i="17" a="1"/>
  <c r="M799" i="17" s="1"/>
  <c r="M1378" i="17" a="1"/>
  <c r="M1378" i="17" s="1"/>
  <c r="M1379" i="17" a="1"/>
  <c r="M1379" i="17" s="1"/>
  <c r="M1380" i="17" a="1"/>
  <c r="M1380" i="17" s="1"/>
  <c r="M1381" i="17" a="1"/>
  <c r="M1381" i="17" s="1"/>
  <c r="M1382" i="17" a="1"/>
  <c r="M1382" i="17" s="1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388" i="17" a="1"/>
  <c r="M1388" i="17" s="1"/>
  <c r="M1389" i="17" a="1"/>
  <c r="M1389" i="17" s="1"/>
  <c r="M1690" i="17" a="1"/>
  <c r="M1690" i="17" s="1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 s="1"/>
  <c r="M1798" i="17" a="1"/>
  <c r="M1798" i="17" s="1"/>
  <c r="M1799" i="17" a="1"/>
  <c r="M1799" i="17" s="1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 s="1"/>
  <c r="M401" i="17" a="1"/>
  <c r="M401" i="17" s="1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 s="1"/>
  <c r="M1391" i="17" a="1"/>
  <c r="M1391" i="17" s="1"/>
  <c r="M1392" i="17" a="1"/>
  <c r="M1392" i="17" s="1"/>
  <c r="M1393" i="17" a="1"/>
  <c r="M1393" i="17" s="1"/>
  <c r="M1394" i="17" a="1"/>
  <c r="M1394" i="17" s="1"/>
  <c r="M1395" i="17" a="1"/>
  <c r="M1395" i="17" s="1"/>
  <c r="M1396" i="17" a="1"/>
  <c r="M1396" i="17" s="1"/>
  <c r="M1397" i="17" a="1"/>
  <c r="M1397" i="17" s="1"/>
  <c r="M1398" i="17" a="1"/>
  <c r="M1398" i="17" s="1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 s="1"/>
  <c r="M1701" i="17" a="1"/>
  <c r="M1701" i="17" s="1"/>
  <c r="M1800" i="17" a="1"/>
  <c r="M1800" i="17" s="1"/>
  <c r="M1801" i="17" a="1"/>
  <c r="M1801" i="17" s="1"/>
  <c r="N2" i="17" a="1"/>
  <c r="N2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302" i="17" a="1"/>
  <c r="N302" i="17" s="1"/>
  <c r="N303" i="17" a="1"/>
  <c r="N303" i="17" s="1"/>
  <c r="N402" i="17" a="1"/>
  <c r="N402" i="17" s="1"/>
  <c r="N403" i="17" a="1"/>
  <c r="N403" i="17" s="1"/>
  <c r="N404" i="17" a="1"/>
  <c r="N404" i="17" s="1"/>
  <c r="N405" i="17" a="1"/>
  <c r="N405" i="17" s="1"/>
  <c r="N406" i="17" a="1"/>
  <c r="N406" i="17" s="1"/>
  <c r="N407" i="17" a="1"/>
  <c r="N407" i="17" s="1"/>
  <c r="N702" i="17" a="1"/>
  <c r="N702" i="17" s="1"/>
  <c r="N703" i="17" a="1"/>
  <c r="N703" i="17" s="1"/>
  <c r="N802" i="17" a="1"/>
  <c r="N802" i="17" s="1"/>
  <c r="N803" i="17" a="1"/>
  <c r="N803" i="17" s="1"/>
  <c r="N804" i="17" a="1"/>
  <c r="N804" i="17" s="1"/>
  <c r="N805" i="17" a="1"/>
  <c r="N805" i="17" s="1"/>
  <c r="N806" i="17" a="1"/>
  <c r="N806" i="17" s="1"/>
  <c r="N807" i="17" a="1"/>
  <c r="N807" i="17" s="1"/>
  <c r="N808" i="17" a="1"/>
  <c r="N808" i="17" s="1"/>
  <c r="N809" i="17" a="1"/>
  <c r="N809" i="17" s="1"/>
  <c r="N810" i="17" a="1"/>
  <c r="N810" i="17" s="1"/>
  <c r="N811" i="17" a="1"/>
  <c r="N811" i="17" s="1"/>
  <c r="N812" i="17" a="1"/>
  <c r="N812" i="17" s="1"/>
  <c r="N813" i="17" a="1"/>
  <c r="N813" i="17" s="1"/>
  <c r="N1402" i="17" a="1"/>
  <c r="N1402" i="17" s="1"/>
  <c r="N1403" i="17" a="1"/>
  <c r="N1403" i="17" s="1"/>
  <c r="N1404" i="17" a="1"/>
  <c r="N1404" i="17" s="1"/>
  <c r="N1405" i="17" a="1"/>
  <c r="N1405" i="17" s="1"/>
  <c r="N1406" i="17" a="1"/>
  <c r="N1406" i="17" s="1"/>
  <c r="N1407" i="17" a="1"/>
  <c r="N1407" i="17" s="1"/>
  <c r="N1702" i="17" a="1"/>
  <c r="N1702" i="17" s="1"/>
  <c r="N1703" i="17" a="1"/>
  <c r="N1703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N304" i="17" a="1"/>
  <c r="N304" i="17" s="1"/>
  <c r="N305" i="17" a="1"/>
  <c r="N305" i="17" s="1"/>
  <c r="N408" i="17" a="1"/>
  <c r="N408" i="17" s="1"/>
  <c r="N409" i="17" a="1"/>
  <c r="N409" i="17" s="1"/>
  <c r="N410" i="17" a="1"/>
  <c r="N410" i="17" s="1"/>
  <c r="N411" i="17" a="1"/>
  <c r="N411" i="17" s="1"/>
  <c r="N412" i="17" a="1"/>
  <c r="N412" i="17" s="1"/>
  <c r="N413" i="17" a="1"/>
  <c r="N413" i="17" s="1"/>
  <c r="N704" i="17" a="1"/>
  <c r="N704" i="17" s="1"/>
  <c r="N705" i="17" a="1"/>
  <c r="N705" i="17" s="1"/>
  <c r="N814" i="17" a="1"/>
  <c r="N814" i="17" s="1"/>
  <c r="N815" i="17" a="1"/>
  <c r="N815" i="17" s="1"/>
  <c r="N816" i="17" a="1"/>
  <c r="N816" i="17" s="1"/>
  <c r="N817" i="17" a="1"/>
  <c r="N817" i="17" s="1"/>
  <c r="N818" i="17" a="1"/>
  <c r="N818" i="17" s="1"/>
  <c r="N819" i="17" a="1"/>
  <c r="N819" i="17" s="1"/>
  <c r="N820" i="17" a="1"/>
  <c r="N820" i="17" s="1"/>
  <c r="N821" i="17" a="1"/>
  <c r="N821" i="17" s="1"/>
  <c r="N822" i="17" a="1"/>
  <c r="N822" i="17" s="1"/>
  <c r="N823" i="17" a="1"/>
  <c r="N823" i="17" s="1"/>
  <c r="N824" i="17" a="1"/>
  <c r="N824" i="17" s="1"/>
  <c r="N825" i="17" a="1"/>
  <c r="N825" i="17" s="1"/>
  <c r="N1408" i="17" a="1"/>
  <c r="N1408" i="17" s="1"/>
  <c r="N1409" i="17" a="1"/>
  <c r="N1409" i="17" s="1"/>
  <c r="N1410" i="17" a="1"/>
  <c r="N1410" i="17" s="1"/>
  <c r="N1411" i="17" a="1"/>
  <c r="N1411" i="17" s="1"/>
  <c r="N1412" i="17" a="1"/>
  <c r="N1412" i="17" s="1"/>
  <c r="N1413" i="17" a="1"/>
  <c r="N1413" i="17" s="1"/>
  <c r="N1704" i="17" a="1"/>
  <c r="N1704" i="17" s="1"/>
  <c r="N1705" i="17" a="1"/>
  <c r="N1705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306" i="17" a="1"/>
  <c r="N306" i="17" s="1"/>
  <c r="N307" i="17" a="1"/>
  <c r="N307" i="17" s="1"/>
  <c r="N414" i="17" a="1"/>
  <c r="N414" i="17" s="1"/>
  <c r="N415" i="17" a="1"/>
  <c r="N415" i="17" s="1"/>
  <c r="N416" i="17" a="1"/>
  <c r="N416" i="17" s="1"/>
  <c r="N417" i="17" a="1"/>
  <c r="N417" i="17" s="1"/>
  <c r="N418" i="17" a="1"/>
  <c r="N418" i="17" s="1"/>
  <c r="N419" i="17" a="1"/>
  <c r="N419" i="17" s="1"/>
  <c r="N706" i="17" a="1"/>
  <c r="N706" i="17" s="1"/>
  <c r="N707" i="17" a="1"/>
  <c r="N707" i="17" s="1"/>
  <c r="N826" i="17" a="1"/>
  <c r="N826" i="17" s="1"/>
  <c r="N827" i="17" a="1"/>
  <c r="N827" i="17" s="1"/>
  <c r="N828" i="17" a="1"/>
  <c r="N828" i="17" s="1"/>
  <c r="N829" i="17" a="1"/>
  <c r="N829" i="17" s="1"/>
  <c r="N830" i="17" a="1"/>
  <c r="N830" i="17" s="1"/>
  <c r="N831" i="17" a="1"/>
  <c r="N831" i="17" s="1"/>
  <c r="N832" i="17" a="1"/>
  <c r="N832" i="17" s="1"/>
  <c r="N833" i="17" a="1"/>
  <c r="N833" i="17" s="1"/>
  <c r="N834" i="17" a="1"/>
  <c r="N834" i="17" s="1"/>
  <c r="N835" i="17" a="1"/>
  <c r="N835" i="17" s="1"/>
  <c r="N836" i="17" a="1"/>
  <c r="N836" i="17" s="1"/>
  <c r="N837" i="17" a="1"/>
  <c r="N837" i="17" s="1"/>
  <c r="N1414" i="17" a="1"/>
  <c r="N1414" i="17" s="1"/>
  <c r="N1415" i="17" a="1"/>
  <c r="N1415" i="17" s="1"/>
  <c r="N1416" i="17" a="1"/>
  <c r="N1416" i="17" s="1"/>
  <c r="N1417" i="17" a="1"/>
  <c r="N1417" i="17" s="1"/>
  <c r="N1418" i="17" a="1"/>
  <c r="N1418" i="17" s="1"/>
  <c r="N1419" i="17" a="1"/>
  <c r="N1419" i="17" s="1"/>
  <c r="N1706" i="17" a="1"/>
  <c r="N1706" i="17" s="1"/>
  <c r="N1707" i="17" a="1"/>
  <c r="N1707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308" i="17" a="1"/>
  <c r="N308" i="17" s="1"/>
  <c r="N309" i="17" a="1"/>
  <c r="N309" i="17" s="1"/>
  <c r="N420" i="17" a="1"/>
  <c r="N420" i="17" s="1"/>
  <c r="N421" i="17" a="1"/>
  <c r="N421" i="17" s="1"/>
  <c r="N422" i="17" a="1"/>
  <c r="N422" i="17" s="1"/>
  <c r="N423" i="17" a="1"/>
  <c r="N423" i="17" s="1"/>
  <c r="N424" i="17" a="1"/>
  <c r="N424" i="17" s="1"/>
  <c r="N425" i="17" a="1"/>
  <c r="N425" i="17" s="1"/>
  <c r="N708" i="17" a="1"/>
  <c r="N708" i="17" s="1"/>
  <c r="N709" i="17" a="1"/>
  <c r="N709" i="17" s="1"/>
  <c r="N838" i="17" a="1"/>
  <c r="N838" i="17" s="1"/>
  <c r="N839" i="17" a="1"/>
  <c r="N839" i="17" s="1"/>
  <c r="N840" i="17" a="1"/>
  <c r="N840" i="17" s="1"/>
  <c r="N841" i="17" a="1"/>
  <c r="N841" i="17" s="1"/>
  <c r="N842" i="17" a="1"/>
  <c r="N842" i="17" s="1"/>
  <c r="N843" i="17" a="1"/>
  <c r="N843" i="17" s="1"/>
  <c r="N844" i="17" a="1"/>
  <c r="N844" i="17" s="1"/>
  <c r="N845" i="17" a="1"/>
  <c r="N845" i="17" s="1"/>
  <c r="N846" i="17" a="1"/>
  <c r="N846" i="17" s="1"/>
  <c r="N847" i="17" a="1"/>
  <c r="N847" i="17" s="1"/>
  <c r="N848" i="17" a="1"/>
  <c r="N848" i="17" s="1"/>
  <c r="N849" i="17" a="1"/>
  <c r="N849" i="17" s="1"/>
  <c r="N1420" i="17" a="1"/>
  <c r="N1420" i="17" s="1"/>
  <c r="N1421" i="17" a="1"/>
  <c r="N1421" i="17" s="1"/>
  <c r="N1422" i="17" a="1"/>
  <c r="N1422" i="17" s="1"/>
  <c r="N1423" i="17" a="1"/>
  <c r="N1423" i="17" s="1"/>
  <c r="N1424" i="17" a="1"/>
  <c r="N1424" i="17" s="1"/>
  <c r="N1425" i="17" a="1"/>
  <c r="N1425" i="17" s="1"/>
  <c r="N1708" i="17" a="1"/>
  <c r="N1708" i="17" s="1"/>
  <c r="N1709" i="17" a="1"/>
  <c r="N1709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310" i="17" a="1"/>
  <c r="N310" i="17" s="1"/>
  <c r="N311" i="17" a="1"/>
  <c r="N311" i="17" s="1"/>
  <c r="N426" i="17" a="1"/>
  <c r="N426" i="17" s="1"/>
  <c r="N427" i="17" a="1"/>
  <c r="N427" i="17" s="1"/>
  <c r="N428" i="17" a="1"/>
  <c r="N428" i="17" s="1"/>
  <c r="N429" i="17" a="1"/>
  <c r="N429" i="17" s="1"/>
  <c r="N430" i="17" a="1"/>
  <c r="N430" i="17" s="1"/>
  <c r="N431" i="17" a="1"/>
  <c r="N431" i="17" s="1"/>
  <c r="N710" i="17" a="1"/>
  <c r="N710" i="17" s="1"/>
  <c r="N711" i="17" a="1"/>
  <c r="N711" i="17" s="1"/>
  <c r="N850" i="17" a="1"/>
  <c r="N850" i="17" s="1"/>
  <c r="N851" i="17" a="1"/>
  <c r="N851" i="17" s="1"/>
  <c r="N852" i="17" a="1"/>
  <c r="N852" i="17" s="1"/>
  <c r="N853" i="17" a="1"/>
  <c r="N853" i="17" s="1"/>
  <c r="N854" i="17" a="1"/>
  <c r="N854" i="17" s="1"/>
  <c r="N855" i="17" a="1"/>
  <c r="N855" i="17" s="1"/>
  <c r="N856" i="17" a="1"/>
  <c r="N856" i="17" s="1"/>
  <c r="N857" i="17" a="1"/>
  <c r="N857" i="17" s="1"/>
  <c r="N858" i="17" a="1"/>
  <c r="N858" i="17" s="1"/>
  <c r="N859" i="17" a="1"/>
  <c r="N859" i="17" s="1"/>
  <c r="N860" i="17" a="1"/>
  <c r="N860" i="17" s="1"/>
  <c r="N861" i="17" a="1"/>
  <c r="N861" i="17" s="1"/>
  <c r="N1426" i="17" a="1"/>
  <c r="N1426" i="17" s="1"/>
  <c r="N1427" i="17" a="1"/>
  <c r="N1427" i="17" s="1"/>
  <c r="N1428" i="17" a="1"/>
  <c r="N1428" i="17" s="1"/>
  <c r="N1429" i="17" a="1"/>
  <c r="N1429" i="17" s="1"/>
  <c r="N1430" i="17" a="1"/>
  <c r="N1430" i="17" s="1"/>
  <c r="N1431" i="17" a="1"/>
  <c r="N1431" i="17" s="1"/>
  <c r="N1710" i="17" a="1"/>
  <c r="N1710" i="17" s="1"/>
  <c r="N1711" i="17" a="1"/>
  <c r="N1711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312" i="17" a="1"/>
  <c r="N312" i="17" s="1"/>
  <c r="N313" i="17" a="1"/>
  <c r="N313" i="17" s="1"/>
  <c r="N432" i="17" a="1"/>
  <c r="N432" i="17" s="1"/>
  <c r="N433" i="17" a="1"/>
  <c r="N433" i="17" s="1"/>
  <c r="N434" i="17" a="1"/>
  <c r="N434" i="17" s="1"/>
  <c r="N435" i="17" a="1"/>
  <c r="N435" i="17" s="1"/>
  <c r="N436" i="17" a="1"/>
  <c r="N436" i="17" s="1"/>
  <c r="N437" i="17" a="1"/>
  <c r="N437" i="17" s="1"/>
  <c r="N712" i="17" a="1"/>
  <c r="N712" i="17" s="1"/>
  <c r="N713" i="17" a="1"/>
  <c r="N713" i="17" s="1"/>
  <c r="N862" i="17" a="1"/>
  <c r="N862" i="17" s="1"/>
  <c r="N863" i="17" a="1"/>
  <c r="N863" i="17" s="1"/>
  <c r="N864" i="17" a="1"/>
  <c r="N864" i="17" s="1"/>
  <c r="N865" i="17" a="1"/>
  <c r="N865" i="17" s="1"/>
  <c r="N866" i="17" a="1"/>
  <c r="N866" i="17" s="1"/>
  <c r="N867" i="17" a="1"/>
  <c r="N867" i="17" s="1"/>
  <c r="N868" i="17" a="1"/>
  <c r="N868" i="17" s="1"/>
  <c r="N869" i="17" a="1"/>
  <c r="N869" i="17" s="1"/>
  <c r="N870" i="17" a="1"/>
  <c r="N870" i="17" s="1"/>
  <c r="N871" i="17" a="1"/>
  <c r="N871" i="17" s="1"/>
  <c r="N872" i="17" a="1"/>
  <c r="N872" i="17" s="1"/>
  <c r="N873" i="17" a="1"/>
  <c r="N873" i="17" s="1"/>
  <c r="N1432" i="17" a="1"/>
  <c r="N1432" i="17" s="1"/>
  <c r="N1433" i="17" a="1"/>
  <c r="N1433" i="17" s="1"/>
  <c r="N1434" i="17" a="1"/>
  <c r="N1434" i="17" s="1"/>
  <c r="N1435" i="17" a="1"/>
  <c r="N1435" i="17" s="1"/>
  <c r="N1436" i="17" a="1"/>
  <c r="N1436" i="17" s="1"/>
  <c r="N1437" i="17" a="1"/>
  <c r="N1437" i="17" s="1"/>
  <c r="N1712" i="17" a="1"/>
  <c r="N1712" i="17" s="1"/>
  <c r="N1713" i="17" a="1"/>
  <c r="N1713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314" i="17" a="1"/>
  <c r="N314" i="17" s="1"/>
  <c r="N315" i="17" a="1"/>
  <c r="N315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714" i="17" a="1"/>
  <c r="N714" i="17" s="1"/>
  <c r="N715" i="17" a="1"/>
  <c r="N715" i="17" s="1"/>
  <c r="N874" i="17" a="1"/>
  <c r="N874" i="17" s="1"/>
  <c r="N875" i="17" a="1"/>
  <c r="N875" i="17" s="1"/>
  <c r="N876" i="17" a="1"/>
  <c r="N876" i="17" s="1"/>
  <c r="N877" i="17" a="1"/>
  <c r="N877" i="17" s="1"/>
  <c r="N878" i="17" a="1"/>
  <c r="N878" i="17" s="1"/>
  <c r="N879" i="17" a="1"/>
  <c r="N879" i="17" s="1"/>
  <c r="N880" i="17" a="1"/>
  <c r="N880" i="17" s="1"/>
  <c r="N881" i="17" a="1"/>
  <c r="N881" i="17" s="1"/>
  <c r="N882" i="17" a="1"/>
  <c r="N882" i="17" s="1"/>
  <c r="N883" i="17" a="1"/>
  <c r="N883" i="17" s="1"/>
  <c r="N884" i="17" a="1"/>
  <c r="N884" i="17" s="1"/>
  <c r="N885" i="17" a="1"/>
  <c r="N885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44" i="17" a="1"/>
  <c r="N44" i="17" s="1"/>
  <c r="N45" i="17" a="1"/>
  <c r="N45" i="17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 s="1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/>
  <c r="N888" i="17" a="1"/>
  <c r="N888" i="17" s="1"/>
  <c r="N889" i="17" a="1"/>
  <c r="N889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 s="1"/>
  <c r="N454" i="17" a="1"/>
  <c r="N454" i="17" s="1"/>
  <c r="N455" i="17" a="1"/>
  <c r="N455" i="17" s="1"/>
  <c r="N718" i="17" a="1"/>
  <c r="N718" i="17" s="1"/>
  <c r="N719" i="17" a="1"/>
  <c r="N719" i="17" s="1"/>
  <c r="N898" i="17" a="1"/>
  <c r="N898" i="17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/>
  <c r="N1455" i="17" a="1"/>
  <c r="N1455" i="17" s="1"/>
  <c r="N1718" i="17" a="1"/>
  <c r="N1718" i="17"/>
  <c r="N1719" i="17" a="1"/>
  <c r="N1719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 s="1"/>
  <c r="N913" i="17" a="1"/>
  <c r="N913" i="17" s="1"/>
  <c r="N914" i="17" a="1"/>
  <c r="N914" i="17" s="1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1456" i="17" a="1"/>
  <c r="N1456" i="17" s="1"/>
  <c r="N1457" i="17" a="1"/>
  <c r="N1457" i="17" s="1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 s="1"/>
  <c r="N1721" i="17" a="1"/>
  <c r="N172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322" i="17" a="1"/>
  <c r="N322" i="17" s="1"/>
  <c r="N323" i="17" a="1"/>
  <c r="N323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/>
  <c r="N467" i="17" a="1"/>
  <c r="N467" i="17" s="1"/>
  <c r="N722" i="17" a="1"/>
  <c r="N722" i="17" s="1"/>
  <c r="N723" i="17" a="1"/>
  <c r="N723" i="17" s="1"/>
  <c r="N922" i="17" a="1"/>
  <c r="N922" i="17" s="1"/>
  <c r="N923" i="17" a="1"/>
  <c r="N923" i="17" s="1"/>
  <c r="N924" i="17" a="1"/>
  <c r="N924" i="17" s="1"/>
  <c r="N925" i="17" a="1"/>
  <c r="N925" i="17" s="1"/>
  <c r="N926" i="17" a="1"/>
  <c r="N926" i="17" s="1"/>
  <c r="N927" i="17" a="1"/>
  <c r="N927" i="17" s="1"/>
  <c r="N928" i="17" a="1"/>
  <c r="N928" i="17" s="1"/>
  <c r="N929" i="17" a="1"/>
  <c r="N929" i="17" s="1"/>
  <c r="N930" i="17" a="1"/>
  <c r="N930" i="17" s="1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 s="1"/>
  <c r="N1465" i="17" a="1"/>
  <c r="N1465" i="17" s="1"/>
  <c r="N1466" i="17" a="1"/>
  <c r="N1466" i="17" s="1"/>
  <c r="N1467" i="17" a="1"/>
  <c r="N1467" i="17" s="1"/>
  <c r="N1722" i="17" a="1"/>
  <c r="N1722" i="17" s="1"/>
  <c r="N1723" i="17" a="1"/>
  <c r="N17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 s="1"/>
  <c r="N472" i="17" a="1"/>
  <c r="N472" i="17" s="1"/>
  <c r="N473" i="17" a="1"/>
  <c r="N473" i="17" s="1"/>
  <c r="N724" i="17" a="1"/>
  <c r="N724" i="17" s="1"/>
  <c r="N725" i="17" a="1"/>
  <c r="N725" i="17" s="1"/>
  <c r="N934" i="17" a="1"/>
  <c r="N934" i="17" s="1"/>
  <c r="N935" i="17" a="1"/>
  <c r="N935" i="17" s="1"/>
  <c r="N936" i="17" a="1"/>
  <c r="N936" i="17" s="1"/>
  <c r="N937" i="17" a="1"/>
  <c r="N937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 s="1"/>
  <c r="N1469" i="17" a="1"/>
  <c r="N1469" i="17" s="1"/>
  <c r="N1470" i="17" a="1"/>
  <c r="N1470" i="17" s="1"/>
  <c r="N1471" i="17" a="1"/>
  <c r="N1471" i="17" s="1"/>
  <c r="N1472" i="17" a="1"/>
  <c r="N1472" i="17" s="1"/>
  <c r="N1473" i="17" a="1"/>
  <c r="N1473" i="17" s="1"/>
  <c r="N1724" i="17" a="1"/>
  <c r="N1724" i="17" s="1"/>
  <c r="N1725" i="17" a="1"/>
  <c r="N1725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26" i="17" a="1"/>
  <c r="N326" i="17" s="1"/>
  <c r="N327" i="17" a="1"/>
  <c r="N327" i="17" s="1"/>
  <c r="N474" i="17" a="1"/>
  <c r="N474" i="17" s="1"/>
  <c r="N475" i="17" a="1"/>
  <c r="N475" i="17" s="1"/>
  <c r="N476" i="17" a="1"/>
  <c r="N476" i="17"/>
  <c r="N477" i="17" a="1"/>
  <c r="N477" i="17" s="1"/>
  <c r="N478" i="17" a="1"/>
  <c r="N478" i="17" s="1"/>
  <c r="N479" i="17" a="1"/>
  <c r="N479" i="17" s="1"/>
  <c r="N726" i="17" a="1"/>
  <c r="N726" i="17" s="1"/>
  <c r="N727" i="17" a="1"/>
  <c r="N727" i="17" s="1"/>
  <c r="N946" i="17" a="1"/>
  <c r="N946" i="17" s="1"/>
  <c r="N947" i="17" a="1"/>
  <c r="N947" i="17" s="1"/>
  <c r="N948" i="17" a="1"/>
  <c r="N948" i="17" s="1"/>
  <c r="N949" i="17" a="1"/>
  <c r="N949" i="17" s="1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/>
  <c r="N955" i="17" a="1"/>
  <c r="N955" i="17"/>
  <c r="N956" i="17" a="1"/>
  <c r="N956" i="17" s="1"/>
  <c r="N957" i="17" a="1"/>
  <c r="N957" i="17" s="1"/>
  <c r="N1474" i="17" a="1"/>
  <c r="N1474" i="17" s="1"/>
  <c r="N1475" i="17" a="1"/>
  <c r="N1475" i="17" s="1"/>
  <c r="N1476" i="17" a="1"/>
  <c r="N1476" i="17" s="1"/>
  <c r="N1477" i="17" a="1"/>
  <c r="N1477" i="17" s="1"/>
  <c r="N1478" i="17" a="1"/>
  <c r="N1478" i="17" s="1"/>
  <c r="N1479" i="17" a="1"/>
  <c r="N1479" i="17" s="1"/>
  <c r="N1726" i="17" a="1"/>
  <c r="N1726" i="17" s="1"/>
  <c r="N1727" i="17" a="1"/>
  <c r="N1727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328" i="17" a="1"/>
  <c r="N328" i="17"/>
  <c r="N329" i="17" a="1"/>
  <c r="N329" i="17" s="1"/>
  <c r="N480" i="17" a="1"/>
  <c r="N480" i="17" s="1"/>
  <c r="N481" i="17" a="1"/>
  <c r="N481" i="17" s="1"/>
  <c r="N482" i="17" a="1"/>
  <c r="N482" i="17" s="1"/>
  <c r="N483" i="17" a="1"/>
  <c r="N483" i="17" s="1"/>
  <c r="N484" i="17" a="1"/>
  <c r="N484" i="17" s="1"/>
  <c r="N485" i="17" a="1"/>
  <c r="N485" i="17" s="1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 s="1"/>
  <c r="N961" i="17" a="1"/>
  <c r="N961" i="17" s="1"/>
  <c r="N962" i="17" a="1"/>
  <c r="N962" i="17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 s="1"/>
  <c r="N969" i="17" a="1"/>
  <c r="N969" i="17" s="1"/>
  <c r="N1480" i="17" a="1"/>
  <c r="N1480" i="17" s="1"/>
  <c r="N1481" i="17" a="1"/>
  <c r="N1481" i="17" s="1"/>
  <c r="N1482" i="17" a="1"/>
  <c r="N1482" i="17" s="1"/>
  <c r="N1483" i="17" a="1"/>
  <c r="N1483" i="17" s="1"/>
  <c r="N1484" i="17" a="1"/>
  <c r="N1484" i="17" s="1"/>
  <c r="N1485" i="17" a="1"/>
  <c r="N1485" i="17" s="1"/>
  <c r="N1728" i="17" a="1"/>
  <c r="N1728" i="17" s="1"/>
  <c r="N1729" i="17" a="1"/>
  <c r="N1729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330" i="17" a="1"/>
  <c r="N330" i="17" s="1"/>
  <c r="N331" i="17" a="1"/>
  <c r="N331" i="17" s="1"/>
  <c r="N486" i="17" a="1"/>
  <c r="N486" i="17" s="1"/>
  <c r="N487" i="17" a="1"/>
  <c r="N487" i="17" s="1"/>
  <c r="N488" i="17" a="1"/>
  <c r="N488" i="17" s="1"/>
  <c r="N489" i="17" a="1"/>
  <c r="N489" i="17" s="1"/>
  <c r="N490" i="17" a="1"/>
  <c r="N490" i="17" s="1"/>
  <c r="N491" i="17" a="1"/>
  <c r="N491" i="17" s="1"/>
  <c r="N730" i="17" a="1"/>
  <c r="N730" i="17" s="1"/>
  <c r="N731" i="17" a="1"/>
  <c r="N731" i="17" s="1"/>
  <c r="N970" i="17" a="1"/>
  <c r="N970" i="17" s="1"/>
  <c r="N971" i="17" a="1"/>
  <c r="N971" i="17" s="1"/>
  <c r="N972" i="17" a="1"/>
  <c r="N972" i="17" s="1"/>
  <c r="N973" i="17" a="1"/>
  <c r="N973" i="17" s="1"/>
  <c r="N974" i="17" a="1"/>
  <c r="N974" i="17" s="1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/>
  <c r="N980" i="17" a="1"/>
  <c r="N980" i="17"/>
  <c r="N981" i="17" a="1"/>
  <c r="N981" i="17" s="1"/>
  <c r="N1486" i="17" a="1"/>
  <c r="N1486" i="17" s="1"/>
  <c r="N1487" i="17" a="1"/>
  <c r="N1487" i="17" s="1"/>
  <c r="N1488" i="17" a="1"/>
  <c r="N1488" i="17" s="1"/>
  <c r="N1489" i="17" a="1"/>
  <c r="N1489" i="17" s="1"/>
  <c r="N1490" i="17" a="1"/>
  <c r="N1490" i="17" s="1"/>
  <c r="N1491" i="17" a="1"/>
  <c r="N1491" i="17" s="1"/>
  <c r="N1730" i="17" a="1"/>
  <c r="N1730" i="17" s="1"/>
  <c r="N1731" i="17" a="1"/>
  <c r="N173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332" i="17" a="1"/>
  <c r="N332" i="17" s="1"/>
  <c r="N333" i="17" a="1"/>
  <c r="N333" i="17" s="1"/>
  <c r="N492" i="17" a="1"/>
  <c r="N492" i="17" s="1"/>
  <c r="N493" i="17" a="1"/>
  <c r="N493" i="17" s="1"/>
  <c r="N494" i="17" a="1"/>
  <c r="N494" i="17" s="1"/>
  <c r="N495" i="17" a="1"/>
  <c r="N495" i="17" s="1"/>
  <c r="N496" i="17" a="1"/>
  <c r="N496" i="17"/>
  <c r="N497" i="17" a="1"/>
  <c r="N497" i="17" s="1"/>
  <c r="N732" i="17" a="1"/>
  <c r="N732" i="17" s="1"/>
  <c r="N733" i="17" a="1"/>
  <c r="N733" i="17" s="1"/>
  <c r="N982" i="17" a="1"/>
  <c r="N982" i="17" s="1"/>
  <c r="N983" i="17" a="1"/>
  <c r="N983" i="17" s="1"/>
  <c r="N984" i="17" a="1"/>
  <c r="N984" i="17" s="1"/>
  <c r="N985" i="17" a="1"/>
  <c r="N985" i="17" s="1"/>
  <c r="N986" i="17" a="1"/>
  <c r="N986" i="17" s="1"/>
  <c r="N987" i="17" a="1"/>
  <c r="N987" i="17" s="1"/>
  <c r="N988" i="17" a="1"/>
  <c r="N988" i="17" s="1"/>
  <c r="N989" i="17" a="1"/>
  <c r="N989" i="17" s="1"/>
  <c r="N990" i="17" a="1"/>
  <c r="N990" i="17" s="1"/>
  <c r="N991" i="17" a="1"/>
  <c r="N991" i="17" s="1"/>
  <c r="N992" i="17" a="1"/>
  <c r="N992" i="17" s="1"/>
  <c r="N993" i="17" a="1"/>
  <c r="N993" i="17" s="1"/>
  <c r="N1492" i="17" a="1"/>
  <c r="N1492" i="17" s="1"/>
  <c r="N1493" i="17" a="1"/>
  <c r="N1493" i="17" s="1"/>
  <c r="N1494" i="17" a="1"/>
  <c r="N1494" i="17" s="1"/>
  <c r="N1495" i="17" a="1"/>
  <c r="N1495" i="17" s="1"/>
  <c r="N1496" i="17" a="1"/>
  <c r="N1496" i="17" s="1"/>
  <c r="N1497" i="17" a="1"/>
  <c r="N1497" i="17" s="1"/>
  <c r="N1732" i="17" a="1"/>
  <c r="N1732" i="17" s="1"/>
  <c r="N1733" i="17" a="1"/>
  <c r="N1733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334" i="17" a="1"/>
  <c r="N334" i="17" s="1"/>
  <c r="N335" i="17" a="1"/>
  <c r="N335" i="17" s="1"/>
  <c r="N498" i="17" a="1"/>
  <c r="N498" i="17"/>
  <c r="N499" i="17" a="1"/>
  <c r="N499" i="17" s="1"/>
  <c r="N500" i="17" a="1"/>
  <c r="N500" i="17" s="1"/>
  <c r="N501" i="17" a="1"/>
  <c r="N501" i="17" s="1"/>
  <c r="N502" i="17" a="1"/>
  <c r="N502" i="17" s="1"/>
  <c r="N503" i="17" a="1"/>
  <c r="N503" i="17" s="1"/>
  <c r="N734" i="17" a="1"/>
  <c r="N734" i="17" s="1"/>
  <c r="N735" i="17" a="1"/>
  <c r="N735" i="17" s="1"/>
  <c r="N994" i="17" a="1"/>
  <c r="N994" i="17" s="1"/>
  <c r="N995" i="17" a="1"/>
  <c r="N995" i="17" s="1"/>
  <c r="N996" i="17" a="1"/>
  <c r="N996" i="17" s="1"/>
  <c r="N997" i="17" a="1"/>
  <c r="N997" i="17" s="1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 s="1"/>
  <c r="N1003" i="17" a="1"/>
  <c r="N1003" i="17" s="1"/>
  <c r="N1004" i="17" a="1"/>
  <c r="N1004" i="17"/>
  <c r="N1005" i="17" a="1"/>
  <c r="N1005" i="17" s="1"/>
  <c r="N1498" i="17" a="1"/>
  <c r="N1498" i="17" s="1"/>
  <c r="N1499" i="17" a="1"/>
  <c r="N1499" i="17" s="1"/>
  <c r="N1500" i="17" a="1"/>
  <c r="N1500" i="17" s="1"/>
  <c r="N1501" i="17" a="1"/>
  <c r="N1501" i="17" s="1"/>
  <c r="N1502" i="17" a="1"/>
  <c r="N1502" i="17" s="1"/>
  <c r="N1503" i="17" a="1"/>
  <c r="N1503" i="17" s="1"/>
  <c r="N1734" i="17" a="1"/>
  <c r="N1734" i="17" s="1"/>
  <c r="N1735" i="17" a="1"/>
  <c r="N1735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/>
  <c r="N109" i="17" a="1"/>
  <c r="N109" i="17" s="1"/>
  <c r="N336" i="17" a="1"/>
  <c r="N336" i="17" s="1"/>
  <c r="N337" i="17" a="1"/>
  <c r="N337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 s="1"/>
  <c r="N509" i="17" a="1"/>
  <c r="N509" i="17" s="1"/>
  <c r="N736" i="17" a="1"/>
  <c r="N736" i="17" s="1"/>
  <c r="N737" i="17" a="1"/>
  <c r="N737" i="17" s="1"/>
  <c r="N1006" i="17" a="1"/>
  <c r="N1006" i="17" s="1"/>
  <c r="N1007" i="17" a="1"/>
  <c r="N1007" i="17" s="1"/>
  <c r="N1008" i="17" a="1"/>
  <c r="N1008" i="17" s="1"/>
  <c r="N1009" i="17" a="1"/>
  <c r="N1009" i="17" s="1"/>
  <c r="N1010" i="17" a="1"/>
  <c r="N1010" i="17" s="1"/>
  <c r="N1011" i="17" a="1"/>
  <c r="N1011" i="17" s="1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504" i="17" a="1"/>
  <c r="N1504" i="17" s="1"/>
  <c r="N1505" i="17" a="1"/>
  <c r="N1505" i="17" s="1"/>
  <c r="N1506" i="17" a="1"/>
  <c r="N1506" i="17" s="1"/>
  <c r="N1507" i="17" a="1"/>
  <c r="N1507" i="17" s="1"/>
  <c r="N1508" i="17" a="1"/>
  <c r="N1508" i="17" s="1"/>
  <c r="N1509" i="17" a="1"/>
  <c r="N1509" i="17" s="1"/>
  <c r="N1736" i="17" a="1"/>
  <c r="N1736" i="17" s="1"/>
  <c r="N1737" i="17" a="1"/>
  <c r="N1737" i="17" s="1"/>
  <c r="N110" i="17" a="1"/>
  <c r="N110" i="17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38" i="17" a="1"/>
  <c r="N338" i="17" s="1"/>
  <c r="N339" i="17" a="1"/>
  <c r="N339" i="17" s="1"/>
  <c r="N510" i="17" a="1"/>
  <c r="N510" i="17" s="1"/>
  <c r="N511" i="17" a="1"/>
  <c r="N511" i="17" s="1"/>
  <c r="N512" i="17" a="1"/>
  <c r="N512" i="17" s="1"/>
  <c r="N513" i="17" a="1"/>
  <c r="N513" i="17" s="1"/>
  <c r="N514" i="17" a="1"/>
  <c r="N514" i="17" s="1"/>
  <c r="N515" i="17" a="1"/>
  <c r="N515" i="17" s="1"/>
  <c r="N738" i="17" a="1"/>
  <c r="N738" i="17" s="1"/>
  <c r="N739" i="17" a="1"/>
  <c r="N739" i="17" s="1"/>
  <c r="N1018" i="17" a="1"/>
  <c r="N1018" i="17" s="1"/>
  <c r="N1019" i="17" a="1"/>
  <c r="N1019" i="17" s="1"/>
  <c r="N1020" i="17" a="1"/>
  <c r="N1020" i="17" s="1"/>
  <c r="N1021" i="17" a="1"/>
  <c r="N1021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 s="1"/>
  <c r="N1028" i="17" a="1"/>
  <c r="N1028" i="17" s="1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 s="1"/>
  <c r="N1514" i="17" a="1"/>
  <c r="N1514" i="17" s="1"/>
  <c r="N1515" i="17" a="1"/>
  <c r="N1515" i="17" s="1"/>
  <c r="N1738" i="17" a="1"/>
  <c r="N1738" i="17" s="1"/>
  <c r="N1739" i="17" a="1"/>
  <c r="N1739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40" i="17" a="1"/>
  <c r="N340" i="17" s="1"/>
  <c r="N341" i="17" a="1"/>
  <c r="N341" i="17" s="1"/>
  <c r="N516" i="17" a="1"/>
  <c r="N516" i="17" s="1"/>
  <c r="N517" i="17" a="1"/>
  <c r="N517" i="17" s="1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/>
  <c r="N741" i="17" a="1"/>
  <c r="N741" i="17" s="1"/>
  <c r="N1030" i="17" a="1"/>
  <c r="N1030" i="17" s="1"/>
  <c r="N1031" i="17" a="1"/>
  <c r="N1031" i="17" s="1"/>
  <c r="N1032" i="17" a="1"/>
  <c r="N1032" i="17" s="1"/>
  <c r="N1033" i="17" a="1"/>
  <c r="N1033" i="17" s="1"/>
  <c r="N1034" i="17" a="1"/>
  <c r="N1034" i="17" s="1"/>
  <c r="N1035" i="17" a="1"/>
  <c r="N1035" i="17" s="1"/>
  <c r="N1036" i="17" a="1"/>
  <c r="N1036" i="17" s="1"/>
  <c r="N1037" i="17" a="1"/>
  <c r="N1037" i="17" s="1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/>
  <c r="N1517" i="17" a="1"/>
  <c r="N1517" i="17" s="1"/>
  <c r="N1518" i="17" a="1"/>
  <c r="N1518" i="17" s="1"/>
  <c r="N1519" i="17" a="1"/>
  <c r="N1519" i="17" s="1"/>
  <c r="N1520" i="17" a="1"/>
  <c r="N1520" i="17" s="1"/>
  <c r="N1521" i="17" a="1"/>
  <c r="N1521" i="17" s="1"/>
  <c r="N1740" i="17" a="1"/>
  <c r="N1740" i="17" s="1"/>
  <c r="N1741" i="17" a="1"/>
  <c r="N174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 s="1"/>
  <c r="N742" i="17" a="1"/>
  <c r="N742" i="17" s="1"/>
  <c r="N743" i="17" a="1"/>
  <c r="N743" i="17" s="1"/>
  <c r="N1042" i="17" a="1"/>
  <c r="N1042" i="17" s="1"/>
  <c r="N1043" i="17" a="1"/>
  <c r="N1043" i="17" s="1"/>
  <c r="N1044" i="17" a="1"/>
  <c r="N1044" i="17" s="1"/>
  <c r="N1045" i="17" a="1"/>
  <c r="N1045" i="17" s="1"/>
  <c r="N1046" i="17" a="1"/>
  <c r="N1046" i="17" s="1"/>
  <c r="N1047" i="17" a="1"/>
  <c r="N1047" i="17" s="1"/>
  <c r="N1048" i="17" a="1"/>
  <c r="N1048" i="17" s="1"/>
  <c r="N1049" i="17" a="1"/>
  <c r="N1049" i="17" s="1"/>
  <c r="N1050" i="17" a="1"/>
  <c r="N1050" i="17" s="1"/>
  <c r="N1051" i="17" a="1"/>
  <c r="N1051" i="17" s="1"/>
  <c r="N1052" i="17" a="1"/>
  <c r="N1052" i="17" s="1"/>
  <c r="N1053" i="17" a="1"/>
  <c r="N1053" i="17" s="1"/>
  <c r="N1522" i="17" a="1"/>
  <c r="N1522" i="17" s="1"/>
  <c r="N1523" i="17" a="1"/>
  <c r="N1523" i="17" s="1"/>
  <c r="N1524" i="17" a="1"/>
  <c r="N1524" i="17" s="1"/>
  <c r="N1525" i="17" a="1"/>
  <c r="N1525" i="17" s="1"/>
  <c r="N1526" i="17" a="1"/>
  <c r="N1526" i="17" s="1"/>
  <c r="N1527" i="17" a="1"/>
  <c r="N1527" i="17" s="1"/>
  <c r="N1742" i="17" a="1"/>
  <c r="N1742" i="17" s="1"/>
  <c r="N1743" i="17" a="1"/>
  <c r="N1743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 s="1"/>
  <c r="N133" i="17" a="1"/>
  <c r="N133" i="17" s="1"/>
  <c r="N344" i="17" a="1"/>
  <c r="N344" i="17" s="1"/>
  <c r="N345" i="17" a="1"/>
  <c r="N345" i="17" s="1"/>
  <c r="N528" i="17" a="1"/>
  <c r="N528" i="17" s="1"/>
  <c r="N529" i="17" a="1"/>
  <c r="N529" i="17" s="1"/>
  <c r="N530" i="17" a="1"/>
  <c r="N530" i="17" s="1"/>
  <c r="N531" i="17" a="1"/>
  <c r="N531" i="17" s="1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 s="1"/>
  <c r="N1056" i="17" a="1"/>
  <c r="N1056" i="17" s="1"/>
  <c r="N1057" i="17" a="1"/>
  <c r="N1057" i="17" s="1"/>
  <c r="N1058" i="17" a="1"/>
  <c r="N1058" i="17"/>
  <c r="N1059" i="17" a="1"/>
  <c r="N1059" i="17" s="1"/>
  <c r="N1060" i="17" a="1"/>
  <c r="N1060" i="17" s="1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 s="1"/>
  <c r="N1528" i="17" a="1"/>
  <c r="N1528" i="17" s="1"/>
  <c r="N1529" i="17" a="1"/>
  <c r="N1529" i="17" s="1"/>
  <c r="N1530" i="17" a="1"/>
  <c r="N1530" i="17" s="1"/>
  <c r="N1531" i="17" a="1"/>
  <c r="N1531" i="17" s="1"/>
  <c r="N1532" i="17" a="1"/>
  <c r="N1532" i="17" s="1"/>
  <c r="N1533" i="17" a="1"/>
  <c r="N1533" i="17" s="1"/>
  <c r="N1744" i="17" a="1"/>
  <c r="N1744" i="17" s="1"/>
  <c r="N1745" i="17" a="1"/>
  <c r="N1745" i="17" s="1"/>
  <c r="N134" i="17" a="1"/>
  <c r="N134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346" i="17" a="1"/>
  <c r="N346" i="17" s="1"/>
  <c r="N347" i="17" a="1"/>
  <c r="N347" i="17" s="1"/>
  <c r="N534" i="17" a="1"/>
  <c r="N534" i="17" s="1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746" i="17" a="1"/>
  <c r="N746" i="17" s="1"/>
  <c r="N747" i="17" a="1"/>
  <c r="N747" i="17" s="1"/>
  <c r="N1066" i="17" a="1"/>
  <c r="N1066" i="17" s="1"/>
  <c r="N1067" i="17" a="1"/>
  <c r="N1067" i="17" s="1"/>
  <c r="N1068" i="17" a="1"/>
  <c r="N1068" i="17" s="1"/>
  <c r="N1069" i="17" a="1"/>
  <c r="N1069" i="17" s="1"/>
  <c r="N1070" i="17" a="1"/>
  <c r="N1070" i="17" s="1"/>
  <c r="N1071" i="17" a="1"/>
  <c r="N1071" i="17" s="1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 s="1"/>
  <c r="N1077" i="17" a="1"/>
  <c r="N1077" i="17" s="1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 s="1"/>
  <c r="N1539" i="17" a="1"/>
  <c r="N1539" i="17" s="1"/>
  <c r="N1746" i="17" a="1"/>
  <c r="N1746" i="17" s="1"/>
  <c r="N1747" i="17" a="1"/>
  <c r="N1747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/>
  <c r="N145" i="17" a="1"/>
  <c r="N145" i="17" s="1"/>
  <c r="N348" i="17" a="1"/>
  <c r="N348" i="17" s="1"/>
  <c r="N349" i="17" a="1"/>
  <c r="N349" i="17" s="1"/>
  <c r="N540" i="17" a="1"/>
  <c r="N540" i="17" s="1"/>
  <c r="N541" i="17" a="1"/>
  <c r="N541" i="17" s="1"/>
  <c r="N542" i="17" a="1"/>
  <c r="N542" i="17"/>
  <c r="N543" i="17" a="1"/>
  <c r="N543" i="17" s="1"/>
  <c r="N544" i="17" a="1"/>
  <c r="N544" i="17" s="1"/>
  <c r="N545" i="17" a="1"/>
  <c r="N545" i="17" s="1"/>
  <c r="N748" i="17" a="1"/>
  <c r="N748" i="17" s="1"/>
  <c r="N749" i="17" a="1"/>
  <c r="N749" i="17" s="1"/>
  <c r="N1078" i="17" a="1"/>
  <c r="N1078" i="17" s="1"/>
  <c r="N1079" i="17" a="1"/>
  <c r="N1079" i="17" s="1"/>
  <c r="N1080" i="17" a="1"/>
  <c r="N1080" i="17" s="1"/>
  <c r="N1081" i="17" a="1"/>
  <c r="N1081" i="17" s="1"/>
  <c r="N1082" i="17" a="1"/>
  <c r="N1082" i="17" s="1"/>
  <c r="N1083" i="17" a="1"/>
  <c r="N1083" i="17" s="1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540" i="17" a="1"/>
  <c r="N1540" i="17" s="1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 s="1"/>
  <c r="N1748" i="17" a="1"/>
  <c r="N1748" i="17" s="1"/>
  <c r="N1749" i="17" a="1"/>
  <c r="N1749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 s="1"/>
  <c r="N549" i="17" a="1"/>
  <c r="N549" i="17" s="1"/>
  <c r="N550" i="17" a="1"/>
  <c r="N550" i="17" s="1"/>
  <c r="N551" i="17" a="1"/>
  <c r="N551" i="17" s="1"/>
  <c r="N750" i="17" a="1"/>
  <c r="N750" i="17" s="1"/>
  <c r="N751" i="17" a="1"/>
  <c r="N751" i="17" s="1"/>
  <c r="N1090" i="17" a="1"/>
  <c r="N1090" i="17" s="1"/>
  <c r="N1091" i="17" a="1"/>
  <c r="N1091" i="17" s="1"/>
  <c r="N1092" i="17" a="1"/>
  <c r="N1092" i="17" s="1"/>
  <c r="N1093" i="17" a="1"/>
  <c r="N1093" i="17" s="1"/>
  <c r="N1094" i="17" a="1"/>
  <c r="N1094" i="17"/>
  <c r="N1095" i="17" a="1"/>
  <c r="N1095" i="17" s="1"/>
  <c r="N1096" i="17" a="1"/>
  <c r="N1096" i="17" s="1"/>
  <c r="N1097" i="17" a="1"/>
  <c r="N1097" i="17" s="1"/>
  <c r="N1098" i="17" a="1"/>
  <c r="N1098" i="17" s="1"/>
  <c r="N1099" i="17" a="1"/>
  <c r="N1099" i="17" s="1"/>
  <c r="N1100" i="17" a="1"/>
  <c r="N1100" i="17" s="1"/>
  <c r="N1101" i="17" a="1"/>
  <c r="N1101" i="17" s="1"/>
  <c r="N1546" i="17" a="1"/>
  <c r="N1546" i="17" s="1"/>
  <c r="N1547" i="17" a="1"/>
  <c r="N1547" i="17" s="1"/>
  <c r="N1548" i="17" a="1"/>
  <c r="N1548" i="17" s="1"/>
  <c r="N1549" i="17" a="1"/>
  <c r="N1549" i="17" s="1"/>
  <c r="N1550" i="17" a="1"/>
  <c r="N1550" i="17" s="1"/>
  <c r="N1551" i="17" a="1"/>
  <c r="N1551" i="17" s="1"/>
  <c r="N1750" i="17" a="1"/>
  <c r="N1750" i="17" s="1"/>
  <c r="N1751" i="17" a="1"/>
  <c r="N1751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52" i="17" a="1"/>
  <c r="N352" i="17" s="1"/>
  <c r="N353" i="17" a="1"/>
  <c r="N353" i="17" s="1"/>
  <c r="N552" i="17" a="1"/>
  <c r="N552" i="17" s="1"/>
  <c r="N553" i="17" a="1"/>
  <c r="N553" i="17" s="1"/>
  <c r="N554" i="17" a="1"/>
  <c r="N554" i="17" s="1"/>
  <c r="N555" i="17" a="1"/>
  <c r="N555" i="17" s="1"/>
  <c r="N556" i="17" a="1"/>
  <c r="N556" i="17" s="1"/>
  <c r="N557" i="17" a="1"/>
  <c r="N557" i="17" s="1"/>
  <c r="N752" i="17" a="1"/>
  <c r="N752" i="17" s="1"/>
  <c r="N753" i="17" a="1"/>
  <c r="N753" i="17" s="1"/>
  <c r="N1102" i="17" a="1"/>
  <c r="N1102" i="17" s="1"/>
  <c r="N1103" i="17" a="1"/>
  <c r="N1103" i="17" s="1"/>
  <c r="N1104" i="17" a="1"/>
  <c r="N1104" i="17" s="1"/>
  <c r="N1105" i="17" a="1"/>
  <c r="N1105" i="17" s="1"/>
  <c r="N1106" i="17" a="1"/>
  <c r="N1106" i="17" s="1"/>
  <c r="N1107" i="17" a="1"/>
  <c r="N1107" i="17" s="1"/>
  <c r="N1108" i="17" a="1"/>
  <c r="N1108" i="17" s="1"/>
  <c r="N1109" i="17" a="1"/>
  <c r="N1109" i="17" s="1"/>
  <c r="N1110" i="17" a="1"/>
  <c r="N1110" i="17" s="1"/>
  <c r="N1111" i="17" a="1"/>
  <c r="N1111" i="17" s="1"/>
  <c r="N1112" i="17" a="1"/>
  <c r="N1112" i="17" s="1"/>
  <c r="N1113" i="17" a="1"/>
  <c r="N1113" i="17" s="1"/>
  <c r="N1552" i="17" a="1"/>
  <c r="N1552" i="17" s="1"/>
  <c r="N1553" i="17" a="1"/>
  <c r="N1553" i="17" s="1"/>
  <c r="N1554" i="17" a="1"/>
  <c r="N1554" i="17" s="1"/>
  <c r="N1555" i="17" a="1"/>
  <c r="N1555" i="17" s="1"/>
  <c r="N1556" i="17" a="1"/>
  <c r="N1556" i="17" s="1"/>
  <c r="N1557" i="17" a="1"/>
  <c r="N1557" i="17" s="1"/>
  <c r="N1752" i="17" a="1"/>
  <c r="N1752" i="17" s="1"/>
  <c r="N1753" i="17" a="1"/>
  <c r="N1753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354" i="17" a="1"/>
  <c r="N354" i="17"/>
  <c r="N355" i="17" a="1"/>
  <c r="N355" i="17" s="1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 s="1"/>
  <c r="N563" i="17" a="1"/>
  <c r="N563" i="17" s="1"/>
  <c r="N754" i="17" a="1"/>
  <c r="N754" i="17" s="1"/>
  <c r="N755" i="17" a="1"/>
  <c r="N755" i="17" s="1"/>
  <c r="N1114" i="17" a="1"/>
  <c r="N1114" i="17" s="1"/>
  <c r="N1115" i="17" a="1"/>
  <c r="N1115" i="17" s="1"/>
  <c r="N1116" i="17" a="1"/>
  <c r="N1116" i="17" s="1"/>
  <c r="N1117" i="17" a="1"/>
  <c r="N1117" i="17" s="1"/>
  <c r="N1118" i="17" a="1"/>
  <c r="N1118" i="17" s="1"/>
  <c r="N1119" i="17" a="1"/>
  <c r="N1119" i="17" s="1"/>
  <c r="N1120" i="17" a="1"/>
  <c r="N1120" i="17" s="1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 s="1"/>
  <c r="N1558" i="17" a="1"/>
  <c r="N1558" i="17" s="1"/>
  <c r="N1559" i="17" a="1"/>
  <c r="N1559" i="17" s="1"/>
  <c r="N1560" i="17" a="1"/>
  <c r="N1560" i="17" s="1"/>
  <c r="N1561" i="17" a="1"/>
  <c r="N1561" i="17" s="1"/>
  <c r="N1562" i="17" a="1"/>
  <c r="N1562" i="17" s="1"/>
  <c r="N1563" i="17" a="1"/>
  <c r="N1563" i="17" s="1"/>
  <c r="N1754" i="17" a="1"/>
  <c r="N1754" i="17" s="1"/>
  <c r="N1755" i="17" a="1"/>
  <c r="N1755" i="17" s="1"/>
  <c r="N164" i="17" a="1"/>
  <c r="N164" i="17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356" i="17" a="1"/>
  <c r="N356" i="17" s="1"/>
  <c r="N357" i="17" a="1"/>
  <c r="N357" i="17" s="1"/>
  <c r="N564" i="17" a="1"/>
  <c r="N564" i="17" s="1"/>
  <c r="N565" i="17" a="1"/>
  <c r="N565" i="17" s="1"/>
  <c r="N566" i="17" a="1"/>
  <c r="N566" i="17" s="1"/>
  <c r="N567" i="17" a="1"/>
  <c r="N567" i="17" s="1"/>
  <c r="N568" i="17" a="1"/>
  <c r="N568" i="17" s="1"/>
  <c r="N569" i="17" a="1"/>
  <c r="N569" i="17" s="1"/>
  <c r="N756" i="17" a="1"/>
  <c r="N756" i="17" s="1"/>
  <c r="N757" i="17" a="1"/>
  <c r="N757" i="17" s="1"/>
  <c r="N1126" i="17" a="1"/>
  <c r="N1126" i="17"/>
  <c r="N1127" i="17" a="1"/>
  <c r="N1127" i="17" s="1"/>
  <c r="N1128" i="17" a="1"/>
  <c r="N1128" i="17" s="1"/>
  <c r="N1129" i="17" a="1"/>
  <c r="N1129" i="17" s="1"/>
  <c r="N1130" i="17" a="1"/>
  <c r="N1130" i="17" s="1"/>
  <c r="N1131" i="17" a="1"/>
  <c r="N1131" i="17" s="1"/>
  <c r="N1132" i="17" a="1"/>
  <c r="N1132" i="17" s="1"/>
  <c r="N1133" i="17" a="1"/>
  <c r="N1133" i="17" s="1"/>
  <c r="N1134" i="17" a="1"/>
  <c r="N1134" i="17" s="1"/>
  <c r="N1135" i="17" a="1"/>
  <c r="N1135" i="17" s="1"/>
  <c r="N1136" i="17" a="1"/>
  <c r="N1136" i="17" s="1"/>
  <c r="N1137" i="17" a="1"/>
  <c r="N1137" i="17" s="1"/>
  <c r="N1564" i="17" a="1"/>
  <c r="N1564" i="17" s="1"/>
  <c r="N1565" i="17" a="1"/>
  <c r="N1565" i="17" s="1"/>
  <c r="N1566" i="17" a="1"/>
  <c r="N1566" i="17" s="1"/>
  <c r="N1567" i="17" a="1"/>
  <c r="N1567" i="17" s="1"/>
  <c r="N1568" i="17" a="1"/>
  <c r="N1568" i="17" s="1"/>
  <c r="N1569" i="17" a="1"/>
  <c r="N1569" i="17" s="1"/>
  <c r="N1756" i="17" a="1"/>
  <c r="N1756" i="17" s="1"/>
  <c r="N1757" i="17" a="1"/>
  <c r="N1757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/>
  <c r="N175" i="17" a="1"/>
  <c r="N175" i="17" s="1"/>
  <c r="N358" i="17" a="1"/>
  <c r="N358" i="17" s="1"/>
  <c r="N359" i="17" a="1"/>
  <c r="N359" i="17" s="1"/>
  <c r="N570" i="17" a="1"/>
  <c r="N570" i="17" s="1"/>
  <c r="N571" i="17" a="1"/>
  <c r="N571" i="17" s="1"/>
  <c r="N572" i="17" a="1"/>
  <c r="N572" i="17" s="1"/>
  <c r="N573" i="17" a="1"/>
  <c r="N573" i="17" s="1"/>
  <c r="N574" i="17" a="1"/>
  <c r="N574" i="17" s="1"/>
  <c r="N575" i="17" a="1"/>
  <c r="N575" i="17" s="1"/>
  <c r="N758" i="17" a="1"/>
  <c r="N758" i="17" s="1"/>
  <c r="N759" i="17" a="1"/>
  <c r="N759" i="17" s="1"/>
  <c r="N1138" i="17" a="1"/>
  <c r="N1138" i="17" s="1"/>
  <c r="N1139" i="17" a="1"/>
  <c r="N1139" i="17" s="1"/>
  <c r="N1140" i="17" a="1"/>
  <c r="N1140" i="17" s="1"/>
  <c r="N1141" i="17" a="1"/>
  <c r="N1141" i="17" s="1"/>
  <c r="N1142" i="17" a="1"/>
  <c r="N1142" i="17" s="1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 s="1"/>
  <c r="N1570" i="17" a="1"/>
  <c r="N1570" i="17" s="1"/>
  <c r="N1571" i="17" a="1"/>
  <c r="N1571" i="17" s="1"/>
  <c r="N1572" i="17" a="1"/>
  <c r="N1572" i="17"/>
  <c r="N1573" i="17" a="1"/>
  <c r="N1573" i="17" s="1"/>
  <c r="N1574" i="17" a="1"/>
  <c r="N1574" i="17" s="1"/>
  <c r="N1575" i="17" a="1"/>
  <c r="N1575" i="17" s="1"/>
  <c r="N1758" i="17" a="1"/>
  <c r="N1758" i="17" s="1"/>
  <c r="N1759" i="17" a="1"/>
  <c r="N1759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60" i="17" a="1"/>
  <c r="N360" i="17" s="1"/>
  <c r="N361" i="17" a="1"/>
  <c r="N361" i="17" s="1"/>
  <c r="N576" i="17" a="1"/>
  <c r="N576" i="17" s="1"/>
  <c r="N577" i="17" a="1"/>
  <c r="N577" i="17" s="1"/>
  <c r="N578" i="17" a="1"/>
  <c r="N578" i="17"/>
  <c r="N579" i="17" a="1"/>
  <c r="N579" i="17" s="1"/>
  <c r="N580" i="17" a="1"/>
  <c r="N580" i="17" s="1"/>
  <c r="N581" i="17" a="1"/>
  <c r="N581" i="17" s="1"/>
  <c r="N760" i="17" a="1"/>
  <c r="N760" i="17" s="1"/>
  <c r="N761" i="17" a="1"/>
  <c r="N761" i="17" s="1"/>
  <c r="N1150" i="17" a="1"/>
  <c r="N1150" i="17"/>
  <c r="N1151" i="17" a="1"/>
  <c r="N1151" i="17" s="1"/>
  <c r="N1152" i="17" a="1"/>
  <c r="N1152" i="17" s="1"/>
  <c r="N1153" i="17" a="1"/>
  <c r="N1153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 s="1"/>
  <c r="N1159" i="17" a="1"/>
  <c r="N1159" i="17" s="1"/>
  <c r="N1160" i="17" a="1"/>
  <c r="N1160" i="17" s="1"/>
  <c r="N1161" i="17" a="1"/>
  <c r="N1161" i="17" s="1"/>
  <c r="N1576" i="17" a="1"/>
  <c r="N1576" i="17" s="1"/>
  <c r="N1577" i="17" a="1"/>
  <c r="N1577" i="17" s="1"/>
  <c r="N1578" i="17" a="1"/>
  <c r="N1578" i="17"/>
  <c r="N1579" i="17" a="1"/>
  <c r="N1579" i="17" s="1"/>
  <c r="N1580" i="17" a="1"/>
  <c r="N1580" i="17" s="1"/>
  <c r="N1581" i="17" a="1"/>
  <c r="N1581" i="17" s="1"/>
  <c r="N1760" i="17" a="1"/>
  <c r="N1760" i="17" s="1"/>
  <c r="N1761" i="17" a="1"/>
  <c r="N176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362" i="17" a="1"/>
  <c r="N362" i="17" s="1"/>
  <c r="N363" i="17" a="1"/>
  <c r="N363" i="17" s="1"/>
  <c r="N582" i="17" a="1"/>
  <c r="N582" i="17" s="1"/>
  <c r="N583" i="17" a="1"/>
  <c r="N583" i="17" s="1"/>
  <c r="N584" i="17" a="1"/>
  <c r="N584" i="17" s="1"/>
  <c r="N585" i="17" a="1"/>
  <c r="N585" i="17" s="1"/>
  <c r="N586" i="17" a="1"/>
  <c r="N586" i="17"/>
  <c r="N587" i="17" a="1"/>
  <c r="N587" i="17" s="1"/>
  <c r="N762" i="17" a="1"/>
  <c r="N762" i="17" s="1"/>
  <c r="N763" i="17" a="1"/>
  <c r="N763" i="17" s="1"/>
  <c r="N1162" i="17" a="1"/>
  <c r="N1162" i="17" s="1"/>
  <c r="N1163" i="17" a="1"/>
  <c r="N1163" i="17" s="1"/>
  <c r="N1164" i="17" a="1"/>
  <c r="N1164" i="17" s="1"/>
  <c r="N1165" i="17" a="1"/>
  <c r="N1165" i="17" s="1"/>
  <c r="N1166" i="17" a="1"/>
  <c r="N1166" i="17" s="1"/>
  <c r="N1167" i="17" a="1"/>
  <c r="N1167" i="17" s="1"/>
  <c r="N1168" i="17" a="1"/>
  <c r="N1168" i="17" s="1"/>
  <c r="N1169" i="17" a="1"/>
  <c r="N1169" i="17" s="1"/>
  <c r="N1170" i="17" a="1"/>
  <c r="N1170" i="17" s="1"/>
  <c r="N1171" i="17" a="1"/>
  <c r="N1171" i="17" s="1"/>
  <c r="N1172" i="17" a="1"/>
  <c r="N1172" i="17" s="1"/>
  <c r="N1173" i="17" a="1"/>
  <c r="N1173" i="17" s="1"/>
  <c r="N1582" i="17" a="1"/>
  <c r="N1582" i="17"/>
  <c r="N1583" i="17" a="1"/>
  <c r="N1583" i="17" s="1"/>
  <c r="N1584" i="17" a="1"/>
  <c r="N1584" i="17" s="1"/>
  <c r="N1585" i="17" a="1"/>
  <c r="N1585" i="17" s="1"/>
  <c r="N1586" i="17" a="1"/>
  <c r="N1586" i="17" s="1"/>
  <c r="N1587" i="17" a="1"/>
  <c r="N1587" i="17" s="1"/>
  <c r="N1762" i="17" a="1"/>
  <c r="N1762" i="17" s="1"/>
  <c r="N1763" i="17" a="1"/>
  <c r="N1763" i="17" s="1"/>
  <c r="N188" i="17" a="1"/>
  <c r="N188" i="17" s="1"/>
  <c r="N189" i="17" a="1"/>
  <c r="N189" i="17" s="1"/>
  <c r="N190" i="17" a="1"/>
  <c r="N190" i="17" s="1"/>
  <c r="N191" i="17" a="1"/>
  <c r="N191" i="17" s="1"/>
  <c r="N192" i="17" a="1"/>
  <c r="N192" i="17" s="1"/>
  <c r="N193" i="17" a="1"/>
  <c r="N193" i="17" s="1"/>
  <c r="N364" i="17" a="1"/>
  <c r="N364" i="17" s="1"/>
  <c r="N365" i="17" a="1"/>
  <c r="N365" i="17" s="1"/>
  <c r="N588" i="17" a="1"/>
  <c r="N588" i="17" s="1"/>
  <c r="N589" i="17" a="1"/>
  <c r="N589" i="17" s="1"/>
  <c r="N590" i="17" a="1"/>
  <c r="N590" i="17" s="1"/>
  <c r="N591" i="17" a="1"/>
  <c r="N591" i="17" s="1"/>
  <c r="N592" i="17" a="1"/>
  <c r="N592" i="17" s="1"/>
  <c r="N593" i="17" a="1"/>
  <c r="N593" i="17" s="1"/>
  <c r="N764" i="17" a="1"/>
  <c r="N764" i="17" s="1"/>
  <c r="N765" i="17" a="1"/>
  <c r="N765" i="17" s="1"/>
  <c r="N1174" i="17" a="1"/>
  <c r="N1174" i="17"/>
  <c r="N1175" i="17" a="1"/>
  <c r="N1175" i="17" s="1"/>
  <c r="N1176" i="17" a="1"/>
  <c r="N1176" i="17" s="1"/>
  <c r="N1177" i="17" a="1"/>
  <c r="N1177" i="17" s="1"/>
  <c r="N1178" i="17" a="1"/>
  <c r="N1178" i="17" s="1"/>
  <c r="N1179" i="17" a="1"/>
  <c r="N1179" i="17" s="1"/>
  <c r="N1180" i="17" a="1"/>
  <c r="N1180" i="17" s="1"/>
  <c r="N1181" i="17" a="1"/>
  <c r="N1181" i="17" s="1"/>
  <c r="N1182" i="17" a="1"/>
  <c r="N1182" i="17"/>
  <c r="N1183" i="17" a="1"/>
  <c r="N1183" i="17" s="1"/>
  <c r="N1184" i="17" a="1"/>
  <c r="N1184" i="17" s="1"/>
  <c r="N1185" i="17" a="1"/>
  <c r="N1185" i="17" s="1"/>
  <c r="N1588" i="17" a="1"/>
  <c r="N1588" i="17" s="1"/>
  <c r="N1589" i="17" a="1"/>
  <c r="N1589" i="17" s="1"/>
  <c r="N1590" i="17" a="1"/>
  <c r="N1590" i="17" s="1"/>
  <c r="N1591" i="17" a="1"/>
  <c r="N1591" i="17" s="1"/>
  <c r="N1592" i="17" a="1"/>
  <c r="N1592" i="17" s="1"/>
  <c r="N1593" i="17" a="1"/>
  <c r="N1593" i="17" s="1"/>
  <c r="N1764" i="17" a="1"/>
  <c r="N1764" i="17" s="1"/>
  <c r="N1765" i="17" a="1"/>
  <c r="N1765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66" i="17" a="1"/>
  <c r="N366" i="17" s="1"/>
  <c r="N367" i="17" a="1"/>
  <c r="N367" i="17" s="1"/>
  <c r="N594" i="17" a="1"/>
  <c r="N594" i="17" s="1"/>
  <c r="N595" i="17" a="1"/>
  <c r="N595" i="17" s="1"/>
  <c r="N596" i="17" a="1"/>
  <c r="N596" i="17" s="1"/>
  <c r="N597" i="17" a="1"/>
  <c r="N597" i="17" s="1"/>
  <c r="N598" i="17" a="1"/>
  <c r="N598" i="17" s="1"/>
  <c r="N599" i="17" a="1"/>
  <c r="N599" i="17" s="1"/>
  <c r="N766" i="17" a="1"/>
  <c r="N766" i="17"/>
  <c r="N767" i="17" a="1"/>
  <c r="N767" i="17" s="1"/>
  <c r="N1186" i="17" a="1"/>
  <c r="N1186" i="17" s="1"/>
  <c r="N1187" i="17" a="1"/>
  <c r="N1187" i="17" s="1"/>
  <c r="N1188" i="17" a="1"/>
  <c r="N1188" i="17" s="1"/>
  <c r="N1189" i="17" a="1"/>
  <c r="N1189" i="17" s="1"/>
  <c r="N1190" i="17" a="1"/>
  <c r="N1190" i="17" s="1"/>
  <c r="N1191" i="17" a="1"/>
  <c r="N1191" i="17" s="1"/>
  <c r="N1192" i="17" a="1"/>
  <c r="N1192" i="17" s="1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 s="1"/>
  <c r="N1594" i="17" a="1"/>
  <c r="N1594" i="17" s="1"/>
  <c r="N1595" i="17" a="1"/>
  <c r="N1595" i="17" s="1"/>
  <c r="N1596" i="17" a="1"/>
  <c r="N1596" i="17"/>
  <c r="N1597" i="17" a="1"/>
  <c r="N1597" i="17" s="1"/>
  <c r="N1598" i="17" a="1"/>
  <c r="N1598" i="17" s="1"/>
  <c r="N1599" i="17" a="1"/>
  <c r="N1599" i="17" s="1"/>
  <c r="N1766" i="17" a="1"/>
  <c r="N1766" i="17" s="1"/>
  <c r="N1767" i="17" a="1"/>
  <c r="N1767" i="17" s="1"/>
  <c r="N200" i="17" a="1"/>
  <c r="N200" i="17" s="1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368" i="17" a="1"/>
  <c r="N368" i="17" s="1"/>
  <c r="N369" i="17" a="1"/>
  <c r="N369" i="17" s="1"/>
  <c r="N600" i="17" a="1"/>
  <c r="N600" i="17" s="1"/>
  <c r="N601" i="17" a="1"/>
  <c r="N601" i="17" s="1"/>
  <c r="N602" i="17" a="1"/>
  <c r="N602" i="17" s="1"/>
  <c r="N603" i="17" a="1"/>
  <c r="N603" i="17" s="1"/>
  <c r="N604" i="17" a="1"/>
  <c r="N604" i="17" s="1"/>
  <c r="N605" i="17" a="1"/>
  <c r="N605" i="17" s="1"/>
  <c r="N768" i="17" a="1"/>
  <c r="N768" i="17" s="1"/>
  <c r="N769" i="17" a="1"/>
  <c r="N769" i="17" s="1"/>
  <c r="N1198" i="17" a="1"/>
  <c r="N1198" i="17" s="1"/>
  <c r="N1199" i="17" a="1"/>
  <c r="N1199" i="17" s="1"/>
  <c r="N1200" i="17" a="1"/>
  <c r="N1200" i="17" s="1"/>
  <c r="N1201" i="17" a="1"/>
  <c r="N1201" i="17" s="1"/>
  <c r="N1202" i="17" a="1"/>
  <c r="N1202" i="17" s="1"/>
  <c r="N1203" i="17" a="1"/>
  <c r="N1203" i="17" s="1"/>
  <c r="N1204" i="17" a="1"/>
  <c r="N1204" i="17" s="1"/>
  <c r="N1205" i="17" a="1"/>
  <c r="N1205" i="17" s="1"/>
  <c r="N1206" i="17" a="1"/>
  <c r="N1206" i="17" s="1"/>
  <c r="N1207" i="17" a="1"/>
  <c r="N1207" i="17" s="1"/>
  <c r="N1208" i="17" a="1"/>
  <c r="N1208" i="17" s="1"/>
  <c r="N1209" i="17" a="1"/>
  <c r="N120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/>
  <c r="N1605" i="17" a="1"/>
  <c r="N1605" i="17" s="1"/>
  <c r="N1768" i="17" a="1"/>
  <c r="N1768" i="17" s="1"/>
  <c r="N1769" i="17" a="1"/>
  <c r="N1769" i="17" s="1"/>
  <c r="N206" i="17" a="1"/>
  <c r="N206" i="17" s="1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 s="1"/>
  <c r="N370" i="17" a="1"/>
  <c r="N370" i="17" s="1"/>
  <c r="N371" i="17" a="1"/>
  <c r="N371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 s="1"/>
  <c r="N770" i="17" a="1"/>
  <c r="N770" i="17" s="1"/>
  <c r="N771" i="17" a="1"/>
  <c r="N771" i="17" s="1"/>
  <c r="N1210" i="17" a="1"/>
  <c r="N1210" i="17" s="1"/>
  <c r="N1211" i="17" a="1"/>
  <c r="N1211" i="17" s="1"/>
  <c r="N1212" i="17" a="1"/>
  <c r="N1212" i="17" s="1"/>
  <c r="N1213" i="17" a="1"/>
  <c r="N1213" i="17" s="1"/>
  <c r="N1214" i="17" a="1"/>
  <c r="N1214" i="17" s="1"/>
  <c r="N1215" i="17" a="1"/>
  <c r="N1215" i="17" s="1"/>
  <c r="N1216" i="17" a="1"/>
  <c r="N1216" i="17" s="1"/>
  <c r="N1217" i="17" a="1"/>
  <c r="N1217" i="17" s="1"/>
  <c r="N1218" i="17" a="1"/>
  <c r="N1218" i="17"/>
  <c r="N1219" i="17" a="1"/>
  <c r="N1219" i="17" s="1"/>
  <c r="N1220" i="17" a="1"/>
  <c r="N1220" i="17" s="1"/>
  <c r="N1221" i="17" a="1"/>
  <c r="N1221" i="17" s="1"/>
  <c r="N1606" i="17" a="1"/>
  <c r="N1606" i="17" s="1"/>
  <c r="N1607" i="17" a="1"/>
  <c r="N1607" i="17" s="1"/>
  <c r="N1608" i="17" a="1"/>
  <c r="N1608" i="17" s="1"/>
  <c r="N1609" i="17" a="1"/>
  <c r="N1609" i="17" s="1"/>
  <c r="N1610" i="17" a="1"/>
  <c r="N1610" i="17" s="1"/>
  <c r="N1611" i="17" a="1"/>
  <c r="N1611" i="17" s="1"/>
  <c r="N1770" i="17" a="1"/>
  <c r="N1770" i="17" s="1"/>
  <c r="N1771" i="17" a="1"/>
  <c r="N1771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72" i="17" a="1"/>
  <c r="N372" i="17" s="1"/>
  <c r="N373" i="17" a="1"/>
  <c r="N373" i="17" s="1"/>
  <c r="N612" i="17" a="1"/>
  <c r="N612" i="17"/>
  <c r="N613" i="17" a="1"/>
  <c r="N613" i="17" s="1"/>
  <c r="N614" i="17" a="1"/>
  <c r="N614" i="17" s="1"/>
  <c r="N615" i="17" a="1"/>
  <c r="N615" i="17" s="1"/>
  <c r="N616" i="17" a="1"/>
  <c r="N616" i="17" s="1"/>
  <c r="N617" i="17" a="1"/>
  <c r="N617" i="17" s="1"/>
  <c r="N772" i="17" a="1"/>
  <c r="N772" i="17" s="1"/>
  <c r="N773" i="17" a="1"/>
  <c r="N773" i="17" s="1"/>
  <c r="N1222" i="17" a="1"/>
  <c r="N1222" i="17" s="1"/>
  <c r="N1223" i="17" a="1"/>
  <c r="N1223" i="17" s="1"/>
  <c r="N1224" i="17" a="1"/>
  <c r="N1224" i="17" s="1"/>
  <c r="N1225" i="17" a="1"/>
  <c r="N1225" i="17" s="1"/>
  <c r="N1226" i="17" a="1"/>
  <c r="N1226" i="17" s="1"/>
  <c r="N1227" i="17" a="1"/>
  <c r="N1227" i="17" s="1"/>
  <c r="N1228" i="17" a="1"/>
  <c r="N1228" i="17" s="1"/>
  <c r="N1229" i="17" a="1"/>
  <c r="N1229" i="17" s="1"/>
  <c r="N1230" i="17" a="1"/>
  <c r="N1230" i="17"/>
  <c r="N1231" i="17" a="1"/>
  <c r="N1231" i="17" s="1"/>
  <c r="N1232" i="17" a="1"/>
  <c r="N1232" i="17" s="1"/>
  <c r="N1233" i="17" a="1"/>
  <c r="N1233" i="17" s="1"/>
  <c r="N1612" i="17" a="1"/>
  <c r="N1612" i="17" s="1"/>
  <c r="N1613" i="17" a="1"/>
  <c r="N1613" i="17" s="1"/>
  <c r="N1614" i="17" a="1"/>
  <c r="N1614" i="17" s="1"/>
  <c r="N1615" i="17" a="1"/>
  <c r="N1615" i="17" s="1"/>
  <c r="N1616" i="17" a="1"/>
  <c r="N1616" i="17" s="1"/>
  <c r="N1617" i="17" a="1"/>
  <c r="N1617" i="17" s="1"/>
  <c r="N1772" i="17" a="1"/>
  <c r="N1772" i="17" s="1"/>
  <c r="N1773" i="17" a="1"/>
  <c r="N1773" i="17" s="1"/>
  <c r="N218" i="17" a="1"/>
  <c r="N218" i="17" s="1"/>
  <c r="N219" i="17" a="1"/>
  <c r="N219" i="17" s="1"/>
  <c r="N220" i="17" a="1"/>
  <c r="N220" i="17" s="1"/>
  <c r="N221" i="17" a="1"/>
  <c r="N221" i="17" s="1"/>
  <c r="N222" i="17" a="1"/>
  <c r="N222" i="17" s="1"/>
  <c r="N223" i="17" a="1"/>
  <c r="N223" i="17" s="1"/>
  <c r="N374" i="17" a="1"/>
  <c r="N374" i="17" s="1"/>
  <c r="N375" i="17" a="1"/>
  <c r="N375" i="17" s="1"/>
  <c r="N618" i="17" a="1"/>
  <c r="N618" i="17" s="1"/>
  <c r="N619" i="17" a="1"/>
  <c r="N619" i="17" s="1"/>
  <c r="N620" i="17" a="1"/>
  <c r="N620" i="17" s="1"/>
  <c r="N621" i="17" a="1"/>
  <c r="N621" i="17" s="1"/>
  <c r="N622" i="17" a="1"/>
  <c r="N622" i="17"/>
  <c r="N623" i="17" a="1"/>
  <c r="N623" i="17" s="1"/>
  <c r="N774" i="17" a="1"/>
  <c r="N774" i="17" s="1"/>
  <c r="N775" i="17" a="1"/>
  <c r="N775" i="17" s="1"/>
  <c r="N1234" i="17" a="1"/>
  <c r="N1234" i="17" s="1"/>
  <c r="N1235" i="17" a="1"/>
  <c r="N1235" i="17" s="1"/>
  <c r="N1236" i="17" a="1"/>
  <c r="N1236" i="17" s="1"/>
  <c r="N1237" i="17" a="1"/>
  <c r="N1237" i="17" s="1"/>
  <c r="N1238" i="17" a="1"/>
  <c r="N1238" i="17" s="1"/>
  <c r="N1239" i="17" a="1"/>
  <c r="N1239" i="17" s="1"/>
  <c r="N1240" i="17" a="1"/>
  <c r="N1240" i="17" s="1"/>
  <c r="N1241" i="17" a="1"/>
  <c r="N1241" i="17" s="1"/>
  <c r="N1242" i="17" a="1"/>
  <c r="N1242" i="17" s="1"/>
  <c r="N1243" i="17" a="1"/>
  <c r="N1243" i="17" s="1"/>
  <c r="N1244" i="17" a="1"/>
  <c r="N1244" i="17" s="1"/>
  <c r="N1245" i="17" a="1"/>
  <c r="N1245" i="17" s="1"/>
  <c r="N1618" i="17" a="1"/>
  <c r="N1618" i="17"/>
  <c r="N1619" i="17" a="1"/>
  <c r="N1619" i="17" s="1"/>
  <c r="N1620" i="17" a="1"/>
  <c r="N1620" i="17" s="1"/>
  <c r="N1621" i="17" a="1"/>
  <c r="N1621" i="17" s="1"/>
  <c r="N1622" i="17" a="1"/>
  <c r="N1622" i="17" s="1"/>
  <c r="N1623" i="17" a="1"/>
  <c r="N1623" i="17" s="1"/>
  <c r="N1774" i="17" a="1"/>
  <c r="N1774" i="17" s="1"/>
  <c r="N1775" i="17" a="1"/>
  <c r="N1775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76" i="17" a="1"/>
  <c r="N376" i="17" s="1"/>
  <c r="N377" i="17" a="1"/>
  <c r="N377" i="17" s="1"/>
  <c r="N624" i="17" a="1"/>
  <c r="N624" i="17"/>
  <c r="N625" i="17" a="1"/>
  <c r="N625" i="17" s="1"/>
  <c r="N626" i="17" a="1"/>
  <c r="N626" i="17" s="1"/>
  <c r="N627" i="17" a="1"/>
  <c r="N627" i="17" s="1"/>
  <c r="N628" i="17" a="1"/>
  <c r="N628" i="17" s="1"/>
  <c r="N629" i="17" a="1"/>
  <c r="N629" i="17" s="1"/>
  <c r="N776" i="17" a="1"/>
  <c r="N776" i="17" s="1"/>
  <c r="N777" i="17" a="1"/>
  <c r="N777" i="17" s="1"/>
  <c r="N1246" i="17" a="1"/>
  <c r="N1246" i="17"/>
  <c r="N1247" i="17" a="1"/>
  <c r="N1247" i="17" s="1"/>
  <c r="N1248" i="17" a="1"/>
  <c r="N1248" i="17" s="1"/>
  <c r="N1249" i="17" a="1"/>
  <c r="N1249" i="17" s="1"/>
  <c r="N1250" i="17" a="1"/>
  <c r="N1250" i="17" s="1"/>
  <c r="N1251" i="17" a="1"/>
  <c r="N1251" i="17" s="1"/>
  <c r="N1252" i="17" a="1"/>
  <c r="N1252" i="17" s="1"/>
  <c r="N1253" i="17" a="1"/>
  <c r="N1253" i="17" s="1"/>
  <c r="N1254" i="17" a="1"/>
  <c r="N1254" i="17" s="1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 s="1"/>
  <c r="N1626" i="17" a="1"/>
  <c r="N1626" i="17" s="1"/>
  <c r="N1627" i="17" a="1"/>
  <c r="N1627" i="17" s="1"/>
  <c r="N1628" i="17" a="1"/>
  <c r="N1628" i="17" s="1"/>
  <c r="N1629" i="17" a="1"/>
  <c r="N1629" i="17" s="1"/>
  <c r="N1776" i="17" a="1"/>
  <c r="N1776" i="17" s="1"/>
  <c r="N1777" i="17" a="1"/>
  <c r="N1777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378" i="17" a="1"/>
  <c r="N378" i="17" s="1"/>
  <c r="N379" i="17" a="1"/>
  <c r="N379" i="17" s="1"/>
  <c r="N630" i="17" a="1"/>
  <c r="N630" i="17" s="1"/>
  <c r="N631" i="17" a="1"/>
  <c r="N631" i="17" s="1"/>
  <c r="N632" i="17" a="1"/>
  <c r="N632" i="17"/>
  <c r="N633" i="17" a="1"/>
  <c r="N633" i="17" s="1"/>
  <c r="N634" i="17" a="1"/>
  <c r="N634" i="17" s="1"/>
  <c r="N635" i="17" a="1"/>
  <c r="N635" i="17" s="1"/>
  <c r="N778" i="17" a="1"/>
  <c r="N778" i="17" s="1"/>
  <c r="N779" i="17" a="1"/>
  <c r="N779" i="17" s="1"/>
  <c r="N1258" i="17" a="1"/>
  <c r="N1258" i="17" s="1"/>
  <c r="N1259" i="17" a="1"/>
  <c r="N1259" i="17" s="1"/>
  <c r="N1260" i="17" a="1"/>
  <c r="N1260" i="17" s="1"/>
  <c r="N1261" i="17" a="1"/>
  <c r="N1261" i="17" s="1"/>
  <c r="N1262" i="17" a="1"/>
  <c r="N1262" i="17" s="1"/>
  <c r="N1263" i="17" a="1"/>
  <c r="N1263" i="17" s="1"/>
  <c r="N1264" i="17" a="1"/>
  <c r="N1264" i="17" s="1"/>
  <c r="N1265" i="17" a="1"/>
  <c r="N1265" i="17" s="1"/>
  <c r="N1266" i="17" a="1"/>
  <c r="N1266" i="17" s="1"/>
  <c r="N1267" i="17" a="1"/>
  <c r="N1267" i="17" s="1"/>
  <c r="N1268" i="17" a="1"/>
  <c r="N1268" i="17" s="1"/>
  <c r="N1269" i="17" a="1"/>
  <c r="N1269" i="17" s="1"/>
  <c r="N1630" i="17" a="1"/>
  <c r="N1630" i="17" s="1"/>
  <c r="N1631" i="17" a="1"/>
  <c r="N1631" i="17" s="1"/>
  <c r="N1632" i="17" a="1"/>
  <c r="N1632" i="17" s="1"/>
  <c r="N1633" i="17" a="1"/>
  <c r="N1633" i="17" s="1"/>
  <c r="N1634" i="17" a="1"/>
  <c r="N1634" i="17" s="1"/>
  <c r="N1635" i="17" a="1"/>
  <c r="N1635" i="17" s="1"/>
  <c r="N1778" i="17" a="1"/>
  <c r="N1778" i="17"/>
  <c r="N1779" i="17" a="1"/>
  <c r="N1779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 s="1"/>
  <c r="N380" i="17" a="1"/>
  <c r="N380" i="17" s="1"/>
  <c r="N381" i="17" a="1"/>
  <c r="N381" i="17" s="1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 s="1"/>
  <c r="N641" i="17" a="1"/>
  <c r="N641" i="17" s="1"/>
  <c r="N780" i="17" a="1"/>
  <c r="N780" i="17" s="1"/>
  <c r="N781" i="17" a="1"/>
  <c r="N781" i="17"/>
  <c r="N1270" i="17" a="1"/>
  <c r="N1270" i="17"/>
  <c r="N1271" i="17" a="1"/>
  <c r="N1271" i="17" s="1"/>
  <c r="N1272" i="17" a="1"/>
  <c r="N1272" i="17" s="1"/>
  <c r="N1273" i="17" a="1"/>
  <c r="N1273" i="17" s="1"/>
  <c r="N1274" i="17" a="1"/>
  <c r="N1274" i="17" s="1"/>
  <c r="N1275" i="17" a="1"/>
  <c r="N1275" i="17" s="1"/>
  <c r="N1276" i="17" a="1"/>
  <c r="N1276" i="17" s="1"/>
  <c r="N1277" i="17" a="1"/>
  <c r="N1277" i="17"/>
  <c r="N1278" i="17" a="1"/>
  <c r="N1278" i="17" s="1"/>
  <c r="N1279" i="17" a="1"/>
  <c r="N1279" i="17" s="1"/>
  <c r="N1280" i="17" a="1"/>
  <c r="N1280" i="17" s="1"/>
  <c r="N1281" i="17" a="1"/>
  <c r="N1281" i="17" s="1"/>
  <c r="N1636" i="17" a="1"/>
  <c r="N1636" i="17" s="1"/>
  <c r="N1637" i="17" a="1"/>
  <c r="N1637" i="17" s="1"/>
  <c r="N1638" i="17" a="1"/>
  <c r="N1638" i="17"/>
  <c r="N1639" i="17" a="1"/>
  <c r="N1639" i="17" s="1"/>
  <c r="N1640" i="17" a="1"/>
  <c r="N1640" i="17" s="1"/>
  <c r="N1641" i="17" a="1"/>
  <c r="N1641" i="17" s="1"/>
  <c r="N1780" i="17" a="1"/>
  <c r="N1780" i="17" s="1"/>
  <c r="N1781" i="17" a="1"/>
  <c r="N178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82" i="17" a="1"/>
  <c r="N382" i="17" s="1"/>
  <c r="N383" i="17" a="1"/>
  <c r="N383" i="17" s="1"/>
  <c r="N642" i="17" a="1"/>
  <c r="N642" i="17" s="1"/>
  <c r="N643" i="17" a="1"/>
  <c r="N643" i="17" s="1"/>
  <c r="N644" i="17" a="1"/>
  <c r="N644" i="17" s="1"/>
  <c r="N645" i="17" a="1"/>
  <c r="N645" i="17" s="1"/>
  <c r="N646" i="17" a="1"/>
  <c r="N646" i="17" s="1"/>
  <c r="N647" i="17" a="1"/>
  <c r="N647" i="17" s="1"/>
  <c r="N782" i="17" a="1"/>
  <c r="N782" i="17" s="1"/>
  <c r="N783" i="17" a="1"/>
  <c r="N783" i="17" s="1"/>
  <c r="N1282" i="17" a="1"/>
  <c r="N1282" i="17" s="1"/>
  <c r="N1283" i="17" a="1"/>
  <c r="N1283" i="17" s="1"/>
  <c r="N1284" i="17" a="1"/>
  <c r="N1284" i="17" s="1"/>
  <c r="N1285" i="17" a="1"/>
  <c r="N1285" i="17" s="1"/>
  <c r="N1286" i="17" a="1"/>
  <c r="N1286" i="17" s="1"/>
  <c r="N1287" i="17" a="1"/>
  <c r="N1287" i="17" s="1"/>
  <c r="N1288" i="17" a="1"/>
  <c r="N1288" i="17" s="1"/>
  <c r="N1289" i="17" a="1"/>
  <c r="N1289" i="17" s="1"/>
  <c r="N1290" i="17" a="1"/>
  <c r="N1290" i="17" s="1"/>
  <c r="N1291" i="17" a="1"/>
  <c r="N1291" i="17" s="1"/>
  <c r="N1292" i="17" a="1"/>
  <c r="N1292" i="17" s="1"/>
  <c r="N1293" i="17" a="1"/>
  <c r="N1293" i="17" s="1"/>
  <c r="N1642" i="17" a="1"/>
  <c r="N1642" i="17" s="1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782" i="17" a="1"/>
  <c r="N1782" i="17" s="1"/>
  <c r="N1783" i="17" a="1"/>
  <c r="N1783" i="17"/>
  <c r="N248" i="17" a="1"/>
  <c r="N248" i="17"/>
  <c r="N249" i="17" a="1"/>
  <c r="N249" i="17" s="1"/>
  <c r="N250" i="17" a="1"/>
  <c r="N250" i="17" s="1"/>
  <c r="N251" i="17" a="1"/>
  <c r="N251" i="17" s="1"/>
  <c r="N252" i="17" a="1"/>
  <c r="N252" i="17" s="1"/>
  <c r="N253" i="17" a="1"/>
  <c r="N253" i="17" s="1"/>
  <c r="N384" i="17" a="1"/>
  <c r="N384" i="17" s="1"/>
  <c r="N385" i="17" a="1"/>
  <c r="N385" i="17"/>
  <c r="N648" i="17" a="1"/>
  <c r="N648" i="17" s="1"/>
  <c r="N649" i="17" a="1"/>
  <c r="N649" i="17" s="1"/>
  <c r="N650" i="17" a="1"/>
  <c r="N650" i="17" s="1"/>
  <c r="N651" i="17" a="1"/>
  <c r="N651" i="17" s="1"/>
  <c r="N652" i="17" a="1"/>
  <c r="N652" i="17" s="1"/>
  <c r="N653" i="17" a="1"/>
  <c r="N653" i="17" s="1"/>
  <c r="N784" i="17" a="1"/>
  <c r="N784" i="17" s="1"/>
  <c r="N785" i="17" a="1"/>
  <c r="N785" i="17" s="1"/>
  <c r="N1294" i="17" a="1"/>
  <c r="N1294" i="17"/>
  <c r="N1295" i="17" a="1"/>
  <c r="N1295" i="17" s="1"/>
  <c r="N1296" i="17" a="1"/>
  <c r="N1296" i="17" s="1"/>
  <c r="N1297" i="17" a="1"/>
  <c r="N1297" i="17" s="1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304" i="17" a="1"/>
  <c r="N1304" i="17" s="1"/>
  <c r="N1305" i="17" a="1"/>
  <c r="N1305" i="17" s="1"/>
  <c r="N1648" i="17" a="1"/>
  <c r="N1648" i="17" s="1"/>
  <c r="N1649" i="17" a="1"/>
  <c r="N1649" i="17" s="1"/>
  <c r="N1650" i="17" a="1"/>
  <c r="N1650" i="17"/>
  <c r="N1651" i="17" a="1"/>
  <c r="N1651" i="17" s="1"/>
  <c r="N1652" i="17" a="1"/>
  <c r="N1652" i="17" s="1"/>
  <c r="N1653" i="17" a="1"/>
  <c r="N1653" i="17" s="1"/>
  <c r="N1784" i="17" a="1"/>
  <c r="N1784" i="17" s="1"/>
  <c r="N1785" i="17" a="1"/>
  <c r="N1785" i="17" s="1"/>
  <c r="N254" i="17" a="1"/>
  <c r="N254" i="17" s="1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386" i="17" a="1"/>
  <c r="N386" i="17" s="1"/>
  <c r="N387" i="17" a="1"/>
  <c r="N387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 s="1"/>
  <c r="N786" i="17" a="1"/>
  <c r="N786" i="17" s="1"/>
  <c r="N787" i="17" a="1"/>
  <c r="N787" i="17" s="1"/>
  <c r="N1306" i="17" a="1"/>
  <c r="N1306" i="17" s="1"/>
  <c r="N1307" i="17" a="1"/>
  <c r="N1307" i="17" s="1"/>
  <c r="N1308" i="17" a="1"/>
  <c r="N1308" i="17" s="1"/>
  <c r="N1309" i="17" a="1"/>
  <c r="N130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 s="1"/>
  <c r="N1316" i="17" a="1"/>
  <c r="N1316" i="17" s="1"/>
  <c r="N1317" i="17" a="1"/>
  <c r="N13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786" i="17" a="1"/>
  <c r="N1786" i="17" s="1"/>
  <c r="N1787" i="17" a="1"/>
  <c r="N1787" i="17" s="1"/>
  <c r="N260" i="17" a="1"/>
  <c r="N260" i="17" s="1"/>
  <c r="N261" i="17" a="1"/>
  <c r="N261" i="17" s="1"/>
  <c r="N262" i="17" a="1"/>
  <c r="N262" i="17" s="1"/>
  <c r="N263" i="17" a="1"/>
  <c r="N263" i="17" s="1"/>
  <c r="N264" i="17" a="1"/>
  <c r="N264" i="17" s="1"/>
  <c r="N265" i="17" a="1"/>
  <c r="N265" i="17" s="1"/>
  <c r="N388" i="17" a="1"/>
  <c r="N388" i="17" s="1"/>
  <c r="N389" i="17" a="1"/>
  <c r="N389" i="17" s="1"/>
  <c r="N660" i="17" a="1"/>
  <c r="N660" i="17" s="1"/>
  <c r="N661" i="17" a="1"/>
  <c r="N661" i="17" s="1"/>
  <c r="N662" i="17" a="1"/>
  <c r="N662" i="17" s="1"/>
  <c r="N663" i="17" a="1"/>
  <c r="N663" i="17" s="1"/>
  <c r="N664" i="17" a="1"/>
  <c r="N664" i="17" s="1"/>
  <c r="N665" i="17" a="1"/>
  <c r="N665" i="17" s="1"/>
  <c r="N788" i="17" a="1"/>
  <c r="N788" i="17" s="1"/>
  <c r="N789" i="17" a="1"/>
  <c r="N789" i="17" s="1"/>
  <c r="N1318" i="17" a="1"/>
  <c r="N1318" i="17"/>
  <c r="N1319" i="17" a="1"/>
  <c r="N1319" i="17" s="1"/>
  <c r="N1320" i="17" a="1"/>
  <c r="N1320" i="17" s="1"/>
  <c r="N1321" i="17" a="1"/>
  <c r="N1321" i="17" s="1"/>
  <c r="N1322" i="17" a="1"/>
  <c r="N1322" i="17" s="1"/>
  <c r="N1323" i="17" a="1"/>
  <c r="N1323" i="17" s="1"/>
  <c r="N1324" i="17" a="1"/>
  <c r="N1324" i="17" s="1"/>
  <c r="N1325" i="17" a="1"/>
  <c r="N1325" i="17" s="1"/>
  <c r="N1326" i="17" a="1"/>
  <c r="N1326" i="17" s="1"/>
  <c r="N1327" i="17" a="1"/>
  <c r="N1327" i="17" s="1"/>
  <c r="N1328" i="17" a="1"/>
  <c r="N1328" i="17" s="1"/>
  <c r="N1329" i="17" a="1"/>
  <c r="N1329" i="17" s="1"/>
  <c r="N1660" i="17" a="1"/>
  <c r="N1660" i="17" s="1"/>
  <c r="N1661" i="17" a="1"/>
  <c r="N1661" i="17" s="1"/>
  <c r="N1662" i="17" a="1"/>
  <c r="N1662" i="17" s="1"/>
  <c r="N1663" i="17" a="1"/>
  <c r="N1663" i="17" s="1"/>
  <c r="N1664" i="17" a="1"/>
  <c r="N1664" i="17" s="1"/>
  <c r="N1665" i="17" a="1"/>
  <c r="N1665" i="17" s="1"/>
  <c r="N1788" i="17" a="1"/>
  <c r="N1788" i="17" s="1"/>
  <c r="N1789" i="17" a="1"/>
  <c r="N1789" i="17" s="1"/>
  <c r="N266" i="17" a="1"/>
  <c r="N266" i="17" s="1"/>
  <c r="N267" i="17" a="1"/>
  <c r="N267" i="17" s="1"/>
  <c r="N268" i="17" a="1"/>
  <c r="N268" i="17"/>
  <c r="N269" i="17" a="1"/>
  <c r="N269" i="17"/>
  <c r="N270" i="17" a="1"/>
  <c r="N270" i="17" s="1"/>
  <c r="N271" i="17" a="1"/>
  <c r="N271" i="17" s="1"/>
  <c r="N390" i="17" a="1"/>
  <c r="N390" i="17" s="1"/>
  <c r="N391" i="17" a="1"/>
  <c r="N391" i="17" s="1"/>
  <c r="N666" i="17" a="1"/>
  <c r="N666" i="17" s="1"/>
  <c r="N667" i="17" a="1"/>
  <c r="N667" i="17" s="1"/>
  <c r="N668" i="17" a="1"/>
  <c r="N668" i="17"/>
  <c r="N669" i="17" a="1"/>
  <c r="N669" i="17" s="1"/>
  <c r="N670" i="17" a="1"/>
  <c r="N670" i="17" s="1"/>
  <c r="N671" i="17" a="1"/>
  <c r="N671" i="17" s="1"/>
  <c r="N790" i="17" a="1"/>
  <c r="N790" i="17" s="1"/>
  <c r="N791" i="17" a="1"/>
  <c r="N791" i="17" s="1"/>
  <c r="N1330" i="17" a="1"/>
  <c r="N1330" i="17" s="1"/>
  <c r="N1331" i="17" a="1"/>
  <c r="N1331" i="17" s="1"/>
  <c r="N1332" i="17" a="1"/>
  <c r="N1332" i="17" s="1"/>
  <c r="N1333" i="17" a="1"/>
  <c r="N1333" i="17"/>
  <c r="N1334" i="17" a="1"/>
  <c r="N1334" i="17"/>
  <c r="N1335" i="17" a="1"/>
  <c r="N1335" i="17" s="1"/>
  <c r="N1336" i="17" a="1"/>
  <c r="N1336" i="17" s="1"/>
  <c r="N1337" i="17" a="1"/>
  <c r="N1337" i="17" s="1"/>
  <c r="N1338" i="17" a="1"/>
  <c r="N1338" i="17" s="1"/>
  <c r="N1339" i="17" a="1"/>
  <c r="N1339" i="17" s="1"/>
  <c r="N1340" i="17" a="1"/>
  <c r="N1340" i="17" s="1"/>
  <c r="N1341" i="17" a="1"/>
  <c r="N1341" i="17"/>
  <c r="N1666" i="17" a="1"/>
  <c r="N1666" i="17" s="1"/>
  <c r="N1667" i="17" a="1"/>
  <c r="N1667" i="17" s="1"/>
  <c r="N1668" i="17" a="1"/>
  <c r="N1668" i="17" s="1"/>
  <c r="N1669" i="17" a="1"/>
  <c r="N1669" i="17" s="1"/>
  <c r="N1670" i="17" a="1"/>
  <c r="N1670" i="17" s="1"/>
  <c r="N1671" i="17" a="1"/>
  <c r="N1671" i="17" s="1"/>
  <c r="N1790" i="17" a="1"/>
  <c r="N1790" i="17" s="1"/>
  <c r="N1791" i="17" a="1"/>
  <c r="N1791" i="17" s="1"/>
  <c r="N272" i="17" a="1"/>
  <c r="N272" i="17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392" i="17" a="1"/>
  <c r="N392" i="17" s="1"/>
  <c r="N393" i="17" a="1"/>
  <c r="N393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 s="1"/>
  <c r="N677" i="17" a="1"/>
  <c r="N677" i="17" s="1"/>
  <c r="N792" i="17" a="1"/>
  <c r="N792" i="17"/>
  <c r="N793" i="17" a="1"/>
  <c r="N793" i="17" s="1"/>
  <c r="N1342" i="17" a="1"/>
  <c r="N1342" i="17" s="1"/>
  <c r="N1343" i="17" a="1"/>
  <c r="N1343" i="17" s="1"/>
  <c r="N1344" i="17" a="1"/>
  <c r="N1344" i="17" s="1"/>
  <c r="N1345" i="17" a="1"/>
  <c r="N1345" i="17" s="1"/>
  <c r="N1346" i="17" a="1"/>
  <c r="N1346" i="17" s="1"/>
  <c r="N1347" i="17" a="1"/>
  <c r="N1347" i="17" s="1"/>
  <c r="N1348" i="17" a="1"/>
  <c r="N1348" i="17" s="1"/>
  <c r="N1349" i="17" a="1"/>
  <c r="N1349" i="17" s="1"/>
  <c r="N1350" i="17" a="1"/>
  <c r="N1350" i="17" s="1"/>
  <c r="N1351" i="17" a="1"/>
  <c r="N1351" i="17" s="1"/>
  <c r="N1352" i="17" a="1"/>
  <c r="N1352" i="17" s="1"/>
  <c r="N1353" i="17" a="1"/>
  <c r="N1353" i="17" s="1"/>
  <c r="N1672" i="17" a="1"/>
  <c r="N1672" i="17" s="1"/>
  <c r="N1673" i="17" a="1"/>
  <c r="N1673" i="17" s="1"/>
  <c r="N1674" i="17" a="1"/>
  <c r="N1674" i="17" s="1"/>
  <c r="N1675" i="17" a="1"/>
  <c r="N1675" i="17" s="1"/>
  <c r="N1676" i="17" a="1"/>
  <c r="N1676" i="17"/>
  <c r="N1677" i="17" a="1"/>
  <c r="N1677" i="17" s="1"/>
  <c r="N1792" i="17" a="1"/>
  <c r="N1792" i="17" s="1"/>
  <c r="N1793" i="17" a="1"/>
  <c r="N1793" i="17" s="1"/>
  <c r="N278" i="17" a="1"/>
  <c r="N278" i="17" s="1"/>
  <c r="N279" i="17" a="1"/>
  <c r="N279" i="17" s="1"/>
  <c r="N280" i="17" a="1"/>
  <c r="N280" i="17" s="1"/>
  <c r="N281" i="17" a="1"/>
  <c r="N281" i="17"/>
  <c r="N282" i="17" a="1"/>
  <c r="N282" i="17" s="1"/>
  <c r="N283" i="17" a="1"/>
  <c r="N283" i="17" s="1"/>
  <c r="N394" i="17" a="1"/>
  <c r="N394" i="17" s="1"/>
  <c r="N395" i="17" a="1"/>
  <c r="N395" i="17" s="1"/>
  <c r="N678" i="17" a="1"/>
  <c r="N678" i="17" s="1"/>
  <c r="N679" i="17" a="1"/>
  <c r="N679" i="17" s="1"/>
  <c r="N680" i="17" a="1"/>
  <c r="N680" i="17"/>
  <c r="N681" i="17" a="1"/>
  <c r="N681" i="17" s="1"/>
  <c r="N682" i="17" a="1"/>
  <c r="N682" i="17" s="1"/>
  <c r="N683" i="17" a="1"/>
  <c r="N683" i="17" s="1"/>
  <c r="N794" i="17" a="1"/>
  <c r="N794" i="17" s="1"/>
  <c r="N795" i="17" a="1"/>
  <c r="N795" i="17" s="1"/>
  <c r="N1354" i="17" a="1"/>
  <c r="N1354" i="17" s="1"/>
  <c r="N1355" i="17" a="1"/>
  <c r="N1355" i="17" s="1"/>
  <c r="N1356" i="17" a="1"/>
  <c r="N1356" i="17" s="1"/>
  <c r="N1357" i="17" a="1"/>
  <c r="N1357" i="17" s="1"/>
  <c r="N1358" i="17" a="1"/>
  <c r="N1358" i="17" s="1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364" i="17" a="1"/>
  <c r="N1364" i="17" s="1"/>
  <c r="N1365" i="17" a="1"/>
  <c r="N1365" i="17" s="1"/>
  <c r="N1678" i="17" a="1"/>
  <c r="N1678" i="17"/>
  <c r="N1679" i="17" a="1"/>
  <c r="N1679" i="17" s="1"/>
  <c r="N1680" i="17" a="1"/>
  <c r="N1680" i="17" s="1"/>
  <c r="N1681" i="17" a="1"/>
  <c r="N1681" i="17" s="1"/>
  <c r="N1682" i="17" a="1"/>
  <c r="N1682" i="17" s="1"/>
  <c r="N1683" i="17" a="1"/>
  <c r="N1683" i="17" s="1"/>
  <c r="N1794" i="17" a="1"/>
  <c r="N1794" i="17" s="1"/>
  <c r="N1795" i="17" a="1"/>
  <c r="N1795" i="17" s="1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 s="1"/>
  <c r="N396" i="17" a="1"/>
  <c r="N396" i="17" s="1"/>
  <c r="N397" i="17" a="1"/>
  <c r="N397" i="17" s="1"/>
  <c r="N684" i="17" a="1"/>
  <c r="N684" i="17"/>
  <c r="N685" i="17" a="1"/>
  <c r="N685" i="17" s="1"/>
  <c r="N686" i="17" a="1"/>
  <c r="N686" i="17" s="1"/>
  <c r="N687" i="17" a="1"/>
  <c r="N687" i="17" s="1"/>
  <c r="N688" i="17" a="1"/>
  <c r="N688" i="17" s="1"/>
  <c r="N689" i="17" a="1"/>
  <c r="N689" i="17" s="1"/>
  <c r="N796" i="17" a="1"/>
  <c r="N796" i="17" s="1"/>
  <c r="N797" i="17" a="1"/>
  <c r="N797" i="17"/>
  <c r="N1366" i="17" a="1"/>
  <c r="N1366" i="17"/>
  <c r="N1367" i="17" a="1"/>
  <c r="N1367" i="17" s="1"/>
  <c r="N1368" i="17" a="1"/>
  <c r="N1368" i="17" s="1"/>
  <c r="N1369" i="17" a="1"/>
  <c r="N1369" i="17" s="1"/>
  <c r="N1370" i="17" a="1"/>
  <c r="N1370" i="17" s="1"/>
  <c r="N1371" i="17" a="1"/>
  <c r="N1371" i="17" s="1"/>
  <c r="N1372" i="17" a="1"/>
  <c r="N1372" i="17" s="1"/>
  <c r="N1373" i="17" a="1"/>
  <c r="N1373" i="17" s="1"/>
  <c r="N1374" i="17" a="1"/>
  <c r="N1374" i="17" s="1"/>
  <c r="N1375" i="17" a="1"/>
  <c r="N1375" i="17" s="1"/>
  <c r="N1376" i="17" a="1"/>
  <c r="N1376" i="17" s="1"/>
  <c r="N1377" i="17" a="1"/>
  <c r="N1377" i="17" s="1"/>
  <c r="N1684" i="17" a="1"/>
  <c r="N1684" i="17" s="1"/>
  <c r="N1685" i="17" a="1"/>
  <c r="N1685" i="17" s="1"/>
  <c r="N1686" i="17" a="1"/>
  <c r="N1686" i="17"/>
  <c r="N1687" i="17" a="1"/>
  <c r="N1687" i="17" s="1"/>
  <c r="N1688" i="17" a="1"/>
  <c r="N1688" i="17" s="1"/>
  <c r="N1689" i="17" a="1"/>
  <c r="N1689" i="17" s="1"/>
  <c r="N1796" i="17" a="1"/>
  <c r="N1796" i="17" s="1"/>
  <c r="N1797" i="17" a="1"/>
  <c r="N1797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398" i="17" a="1"/>
  <c r="N398" i="17" s="1"/>
  <c r="N399" i="17" a="1"/>
  <c r="N399" i="17" s="1"/>
  <c r="N690" i="17" a="1"/>
  <c r="N690" i="17" s="1"/>
  <c r="N691" i="17" a="1"/>
  <c r="N691" i="17" s="1"/>
  <c r="N692" i="17" a="1"/>
  <c r="N692" i="17" s="1"/>
  <c r="N693" i="17" a="1"/>
  <c r="N693" i="17" s="1"/>
  <c r="N694" i="17" a="1"/>
  <c r="N694" i="17" s="1"/>
  <c r="N695" i="17" a="1"/>
  <c r="N695" i="17" s="1"/>
  <c r="N798" i="17" a="1"/>
  <c r="N798" i="17" s="1"/>
  <c r="N799" i="17" a="1"/>
  <c r="N799" i="17" s="1"/>
  <c r="N1378" i="17" a="1"/>
  <c r="N1378" i="17" s="1"/>
  <c r="N1379" i="17" a="1"/>
  <c r="N1379" i="17" s="1"/>
  <c r="N1380" i="17" a="1"/>
  <c r="N1380" i="17"/>
  <c r="N1381" i="17" a="1"/>
  <c r="N1381" i="17"/>
  <c r="N1382" i="17" a="1"/>
  <c r="N1382" i="17" s="1"/>
  <c r="N1383" i="17" a="1"/>
  <c r="N1383" i="17" s="1"/>
  <c r="N1384" i="17" a="1"/>
  <c r="N1384" i="17" s="1"/>
  <c r="N1385" i="17" a="1"/>
  <c r="N1385" i="17" s="1"/>
  <c r="N1386" i="17" a="1"/>
  <c r="N1386" i="17" s="1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 s="1"/>
  <c r="N1692" i="17" a="1"/>
  <c r="N1692" i="17" s="1"/>
  <c r="N1693" i="17" a="1"/>
  <c r="N1693" i="17" s="1"/>
  <c r="N1694" i="17" a="1"/>
  <c r="N1694" i="17" s="1"/>
  <c r="N1695" i="17" a="1"/>
  <c r="N1695" i="17" s="1"/>
  <c r="N1798" i="17" a="1"/>
  <c r="N1798" i="17"/>
  <c r="N1799" i="17" a="1"/>
  <c r="N1799" i="17"/>
  <c r="N296" i="17" a="1"/>
  <c r="N296" i="17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400" i="17" a="1"/>
  <c r="N400" i="17" s="1"/>
  <c r="N401" i="17" a="1"/>
  <c r="N401" i="17" s="1"/>
  <c r="N696" i="17" a="1"/>
  <c r="N696" i="17" s="1"/>
  <c r="N697" i="17" a="1"/>
  <c r="N697" i="17" s="1"/>
  <c r="N698" i="17" a="1"/>
  <c r="N698" i="17" s="1"/>
  <c r="N699" i="17" a="1"/>
  <c r="N699" i="17" s="1"/>
  <c r="N700" i="17" a="1"/>
  <c r="N700" i="17" s="1"/>
  <c r="N701" i="17" a="1"/>
  <c r="N701" i="17" s="1"/>
  <c r="N800" i="17" a="1"/>
  <c r="N800" i="17" s="1"/>
  <c r="N801" i="17" a="1"/>
  <c r="N801" i="17" s="1"/>
  <c r="N1390" i="17" a="1"/>
  <c r="N1390" i="17"/>
  <c r="N1391" i="17" a="1"/>
  <c r="N1391" i="17" s="1"/>
  <c r="N1392" i="17" a="1"/>
  <c r="N1392" i="17" s="1"/>
  <c r="N1393" i="17" a="1"/>
  <c r="N1393" i="17" s="1"/>
  <c r="N1394" i="17" a="1"/>
  <c r="N1394" i="17" s="1"/>
  <c r="N1395" i="17" a="1"/>
  <c r="N1395" i="17" s="1"/>
  <c r="N1396" i="17" a="1"/>
  <c r="N1396" i="17" s="1"/>
  <c r="N1397" i="17" a="1"/>
  <c r="N1397" i="17" s="1"/>
  <c r="N1398" i="17" a="1"/>
  <c r="N1398" i="17" s="1"/>
  <c r="N1399" i="17" a="1"/>
  <c r="N1399" i="17" s="1"/>
  <c r="N1400" i="17" a="1"/>
  <c r="N1400" i="17" s="1"/>
  <c r="N1401" i="17" a="1"/>
  <c r="N1401" i="17" s="1"/>
  <c r="N1696" i="17" a="1"/>
  <c r="N1696" i="17" s="1"/>
  <c r="N1697" i="17" a="1"/>
  <c r="N1697" i="17" s="1"/>
  <c r="N1698" i="17" a="1"/>
  <c r="N1698" i="17" s="1"/>
  <c r="N1699" i="17" a="1"/>
  <c r="N1699" i="17"/>
  <c r="N1700" i="17" a="1"/>
  <c r="N1700" i="17" s="1"/>
  <c r="N1701" i="17" a="1"/>
  <c r="N1701" i="17" s="1"/>
  <c r="N1800" i="17" a="1"/>
  <c r="N1800" i="17" s="1"/>
  <c r="N1801" i="17" a="1"/>
  <c r="N180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303" i="17" a="1"/>
  <c r="O303" i="17" s="1"/>
  <c r="O402" i="17" a="1"/>
  <c r="O402" i="17" s="1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/>
  <c r="O703" i="17" a="1"/>
  <c r="O703" i="17" s="1"/>
  <c r="O802" i="17" a="1"/>
  <c r="O802" i="17" s="1"/>
  <c r="O803" i="17" a="1"/>
  <c r="O803" i="17" s="1"/>
  <c r="O804" i="17" a="1"/>
  <c r="O804" i="17" s="1"/>
  <c r="O805" i="17" a="1"/>
  <c r="O805" i="17" s="1"/>
  <c r="O806" i="17" a="1"/>
  <c r="O806" i="17" s="1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/>
  <c r="O812" i="17" a="1"/>
  <c r="O812" i="17" s="1"/>
  <c r="O813" i="17" a="1"/>
  <c r="O813" i="17" s="1"/>
  <c r="O1402" i="17" a="1"/>
  <c r="O1402" i="17" s="1"/>
  <c r="O1403" i="17" a="1"/>
  <c r="O1403" i="17" s="1"/>
  <c r="O1404" i="17" a="1"/>
  <c r="O1404" i="17" s="1"/>
  <c r="O1405" i="17" a="1"/>
  <c r="O1405" i="17" s="1"/>
  <c r="O1406" i="17" a="1"/>
  <c r="O1406" i="17" s="1"/>
  <c r="O1407" i="17" a="1"/>
  <c r="O1407" i="17" s="1"/>
  <c r="O1702" i="17" a="1"/>
  <c r="O1702" i="17" s="1"/>
  <c r="O1703" i="17" a="1"/>
  <c r="O1703" i="17" s="1"/>
  <c r="O8" i="17" a="1"/>
  <c r="O8" i="17" s="1"/>
  <c r="O9" i="17" a="1"/>
  <c r="O9" i="17" s="1"/>
  <c r="O10" i="17" a="1"/>
  <c r="O10" i="17"/>
  <c r="O11" i="17" a="1"/>
  <c r="O11" i="17" s="1"/>
  <c r="O12" i="17" a="1"/>
  <c r="O12" i="17" s="1"/>
  <c r="O13" i="17" a="1"/>
  <c r="O13" i="17" s="1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 s="1"/>
  <c r="O412" i="17" a="1"/>
  <c r="O412" i="17" s="1"/>
  <c r="O413" i="17" a="1"/>
  <c r="O413" i="17" s="1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 s="1"/>
  <c r="O817" i="17" a="1"/>
  <c r="O817" i="17" s="1"/>
  <c r="O818" i="17" a="1"/>
  <c r="O818" i="17" s="1"/>
  <c r="O819" i="17" a="1"/>
  <c r="O819" i="17" s="1"/>
  <c r="O820" i="17" a="1"/>
  <c r="O820" i="17" s="1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 s="1"/>
  <c r="O1408" i="17" a="1"/>
  <c r="O1408" i="17" s="1"/>
  <c r="O1409" i="17" a="1"/>
  <c r="O1409" i="17" s="1"/>
  <c r="O1410" i="17" a="1"/>
  <c r="O1410" i="17" s="1"/>
  <c r="O1411" i="17" a="1"/>
  <c r="O1411" i="17" s="1"/>
  <c r="O1412" i="17" a="1"/>
  <c r="O1412" i="17" s="1"/>
  <c r="O1413" i="17" a="1"/>
  <c r="O1413" i="17" s="1"/>
  <c r="O1704" i="17" a="1"/>
  <c r="O1704" i="17" s="1"/>
  <c r="O1705" i="17" a="1"/>
  <c r="O1705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6" i="17" a="1"/>
  <c r="O306" i="17"/>
  <c r="O307" i="17" a="1"/>
  <c r="O307" i="17"/>
  <c r="O414" i="17" a="1"/>
  <c r="O414" i="17" s="1"/>
  <c r="O415" i="17" a="1"/>
  <c r="O415" i="17" s="1"/>
  <c r="O416" i="17" a="1"/>
  <c r="O416" i="17" s="1"/>
  <c r="O417" i="17" a="1"/>
  <c r="O417" i="17" s="1"/>
  <c r="O418" i="17" a="1"/>
  <c r="O418" i="17" s="1"/>
  <c r="O419" i="17" a="1"/>
  <c r="O419" i="17" s="1"/>
  <c r="O706" i="17" a="1"/>
  <c r="O706" i="17"/>
  <c r="O707" i="17" a="1"/>
  <c r="O707" i="17"/>
  <c r="O826" i="17" a="1"/>
  <c r="O826" i="17"/>
  <c r="O827" i="17" a="1"/>
  <c r="O827" i="17" s="1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 s="1"/>
  <c r="O834" i="17" a="1"/>
  <c r="O834" i="17" s="1"/>
  <c r="O835" i="17" a="1"/>
  <c r="O835" i="17" s="1"/>
  <c r="O836" i="17" a="1"/>
  <c r="O836" i="17" s="1"/>
  <c r="O837" i="17" a="1"/>
  <c r="O837" i="17" s="1"/>
  <c r="O1414" i="17" a="1"/>
  <c r="O1414" i="17" s="1"/>
  <c r="O1415" i="17" a="1"/>
  <c r="O1415" i="17" s="1"/>
  <c r="O1416" i="17" a="1"/>
  <c r="O1416" i="17"/>
  <c r="O1417" i="17" a="1"/>
  <c r="O1417" i="17" s="1"/>
  <c r="O1418" i="17" a="1"/>
  <c r="O1418" i="17"/>
  <c r="O1419" i="17" a="1"/>
  <c r="O1419" i="17" s="1"/>
  <c r="O1706" i="17" a="1"/>
  <c r="O1706" i="17" s="1"/>
  <c r="O1707" i="17" a="1"/>
  <c r="O1707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08" i="17" a="1"/>
  <c r="O308" i="17" s="1"/>
  <c r="O309" i="17" a="1"/>
  <c r="O309" i="17" s="1"/>
  <c r="O420" i="17" a="1"/>
  <c r="O420" i="17" s="1"/>
  <c r="O421" i="17" a="1"/>
  <c r="O421" i="17" s="1"/>
  <c r="O422" i="17" a="1"/>
  <c r="O422" i="17" s="1"/>
  <c r="O423" i="17" a="1"/>
  <c r="O423" i="17" s="1"/>
  <c r="O424" i="17" a="1"/>
  <c r="O424" i="17"/>
  <c r="O425" i="17" a="1"/>
  <c r="O425" i="17" s="1"/>
  <c r="O708" i="17" a="1"/>
  <c r="O708" i="17" s="1"/>
  <c r="O709" i="17" a="1"/>
  <c r="O709" i="17" s="1"/>
  <c r="O838" i="17" a="1"/>
  <c r="O838" i="17" s="1"/>
  <c r="O839" i="17" a="1"/>
  <c r="O839" i="17" s="1"/>
  <c r="O840" i="17" a="1"/>
  <c r="O840" i="17" s="1"/>
  <c r="O841" i="17" a="1"/>
  <c r="O841" i="17" s="1"/>
  <c r="O842" i="17" a="1"/>
  <c r="O842" i="17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/>
  <c r="O849" i="17" a="1"/>
  <c r="O849" i="17"/>
  <c r="O1420" i="17" a="1"/>
  <c r="O1420" i="17" s="1"/>
  <c r="O1421" i="17" a="1"/>
  <c r="O1421" i="17" s="1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10" i="17" a="1"/>
  <c r="O310" i="17"/>
  <c r="O311" i="17" a="1"/>
  <c r="O311" i="17"/>
  <c r="O426" i="17" a="1"/>
  <c r="O426" i="17"/>
  <c r="O427" i="17" a="1"/>
  <c r="O427" i="17" s="1"/>
  <c r="O428" i="17" a="1"/>
  <c r="O428" i="17" s="1"/>
  <c r="O429" i="17" a="1"/>
  <c r="O429" i="17" s="1"/>
  <c r="O430" i="17" a="1"/>
  <c r="O430" i="17" s="1"/>
  <c r="O431" i="17" a="1"/>
  <c r="O431" i="17" s="1"/>
  <c r="O710" i="17" a="1"/>
  <c r="O710" i="17" s="1"/>
  <c r="O711" i="17" a="1"/>
  <c r="O711" i="17" s="1"/>
  <c r="O850" i="17" a="1"/>
  <c r="O850" i="17" s="1"/>
  <c r="O851" i="17" a="1"/>
  <c r="O851" i="17" s="1"/>
  <c r="O852" i="17" a="1"/>
  <c r="O852" i="17" s="1"/>
  <c r="O853" i="17" a="1"/>
  <c r="O853" i="17" s="1"/>
  <c r="O854" i="17" a="1"/>
  <c r="O854" i="17" s="1"/>
  <c r="O855" i="17" a="1"/>
  <c r="O855" i="17" s="1"/>
  <c r="O856" i="17" a="1"/>
  <c r="O856" i="17" s="1"/>
  <c r="O857" i="17" a="1"/>
  <c r="O857" i="17" s="1"/>
  <c r="O858" i="17" a="1"/>
  <c r="O858" i="17"/>
  <c r="O859" i="17" a="1"/>
  <c r="O859" i="17" s="1"/>
  <c r="O860" i="17" a="1"/>
  <c r="O860" i="17" s="1"/>
  <c r="O861" i="17" a="1"/>
  <c r="O861" i="17" s="1"/>
  <c r="O1426" i="17" a="1"/>
  <c r="O1426" i="17" s="1"/>
  <c r="O1427" i="17" a="1"/>
  <c r="O1427" i="17" s="1"/>
  <c r="O1428" i="17" a="1"/>
  <c r="O1428" i="17" s="1"/>
  <c r="O1429" i="17" a="1"/>
  <c r="O1429" i="17"/>
  <c r="O1430" i="17" a="1"/>
  <c r="O1430" i="17" s="1"/>
  <c r="O1431" i="17" a="1"/>
  <c r="O1431" i="17" s="1"/>
  <c r="O1710" i="17" a="1"/>
  <c r="O1710" i="17" s="1"/>
  <c r="O1711" i="17" a="1"/>
  <c r="O1711" i="17" s="1"/>
  <c r="O32" i="17" a="1"/>
  <c r="O32" i="17" s="1"/>
  <c r="O33" i="17" a="1"/>
  <c r="O33" i="17" s="1"/>
  <c r="O34" i="17" a="1"/>
  <c r="O34" i="17"/>
  <c r="O35" i="17" a="1"/>
  <c r="O35" i="17" s="1"/>
  <c r="O36" i="17" a="1"/>
  <c r="O36" i="17" s="1"/>
  <c r="O37" i="17" a="1"/>
  <c r="O37" i="17" s="1"/>
  <c r="O312" i="17" a="1"/>
  <c r="O312" i="17" s="1"/>
  <c r="O313" i="17" a="1"/>
  <c r="O313" i="17" s="1"/>
  <c r="O432" i="17" a="1"/>
  <c r="O432" i="17" s="1"/>
  <c r="O433" i="17" a="1"/>
  <c r="O433" i="17" s="1"/>
  <c r="O434" i="17" a="1"/>
  <c r="O434" i="17" s="1"/>
  <c r="O435" i="17" a="1"/>
  <c r="O435" i="17" s="1"/>
  <c r="O436" i="17" a="1"/>
  <c r="O436" i="17" s="1"/>
  <c r="O437" i="17" a="1"/>
  <c r="O437" i="17" s="1"/>
  <c r="O712" i="17" a="1"/>
  <c r="O712" i="17" s="1"/>
  <c r="O713" i="17" a="1"/>
  <c r="O713" i="17" s="1"/>
  <c r="O862" i="17" a="1"/>
  <c r="O862" i="17" s="1"/>
  <c r="O863" i="17" a="1"/>
  <c r="O863" i="17" s="1"/>
  <c r="O864" i="17" a="1"/>
  <c r="O864" i="17" s="1"/>
  <c r="O865" i="17" a="1"/>
  <c r="O865" i="17"/>
  <c r="O866" i="17" a="1"/>
  <c r="O866" i="17" s="1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1432" i="17" a="1"/>
  <c r="O1432" i="17" s="1"/>
  <c r="O1433" i="17" a="1"/>
  <c r="O1433" i="17" s="1"/>
  <c r="O1434" i="17" a="1"/>
  <c r="O1434" i="17" s="1"/>
  <c r="O1435" i="17" a="1"/>
  <c r="O1435" i="17" s="1"/>
  <c r="O1436" i="17" a="1"/>
  <c r="O1436" i="17" s="1"/>
  <c r="O1437" i="17" a="1"/>
  <c r="O1437" i="17" s="1"/>
  <c r="O1712" i="17" a="1"/>
  <c r="O1712" i="17"/>
  <c r="O1713" i="17" a="1"/>
  <c r="O1713" i="17"/>
  <c r="O38" i="17" a="1"/>
  <c r="O38" i="17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14" i="17" a="1"/>
  <c r="O314" i="17"/>
  <c r="O315" i="17" a="1"/>
  <c r="O315" i="17" s="1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714" i="17" a="1"/>
  <c r="O714" i="17" s="1"/>
  <c r="O715" i="17" a="1"/>
  <c r="O715" i="17" s="1"/>
  <c r="O874" i="17" a="1"/>
  <c r="O874" i="17" s="1"/>
  <c r="O875" i="17" a="1"/>
  <c r="O875" i="17" s="1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/>
  <c r="O881" i="17" a="1"/>
  <c r="O881" i="17" s="1"/>
  <c r="O882" i="17" a="1"/>
  <c r="O882" i="17"/>
  <c r="O883" i="17" a="1"/>
  <c r="O883" i="17" s="1"/>
  <c r="O884" i="17" a="1"/>
  <c r="O884" i="17" s="1"/>
  <c r="O885" i="17" a="1"/>
  <c r="O885" i="17" s="1"/>
  <c r="O1438" i="17" a="1"/>
  <c r="O1438" i="17" s="1"/>
  <c r="O1439" i="17" a="1"/>
  <c r="O1439" i="17" s="1"/>
  <c r="O1440" i="17" a="1"/>
  <c r="O1440" i="17" s="1"/>
  <c r="O1441" i="17" a="1"/>
  <c r="O1441" i="17" s="1"/>
  <c r="O1442" i="17" a="1"/>
  <c r="O1442" i="17" s="1"/>
  <c r="O1443" i="17" a="1"/>
  <c r="O1443" i="17" s="1"/>
  <c r="O1714" i="17" a="1"/>
  <c r="O1714" i="17" s="1"/>
  <c r="O1715" i="17" a="1"/>
  <c r="O1715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 s="1"/>
  <c r="O446" i="17" a="1"/>
  <c r="O446" i="17" s="1"/>
  <c r="O447" i="17" a="1"/>
  <c r="O447" i="17" s="1"/>
  <c r="O448" i="17" a="1"/>
  <c r="O448" i="17" s="1"/>
  <c r="O449" i="17" a="1"/>
  <c r="O449" i="17" s="1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 s="1"/>
  <c r="O891" i="17" a="1"/>
  <c r="O891" i="17" s="1"/>
  <c r="O892" i="17" a="1"/>
  <c r="O892" i="17" s="1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 s="1"/>
  <c r="O1444" i="17" a="1"/>
  <c r="O1444" i="17" s="1"/>
  <c r="O1445" i="17" a="1"/>
  <c r="O1445" i="17" s="1"/>
  <c r="O1446" i="17" a="1"/>
  <c r="O1446" i="17" s="1"/>
  <c r="O1447" i="17" a="1"/>
  <c r="O1447" i="17" s="1"/>
  <c r="O1448" i="17" a="1"/>
  <c r="O1448" i="17" s="1"/>
  <c r="O1449" i="17" a="1"/>
  <c r="O1449" i="17" s="1"/>
  <c r="O1716" i="17" a="1"/>
  <c r="O1716" i="17" s="1"/>
  <c r="O1717" i="17" a="1"/>
  <c r="O1717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318" i="17" a="1"/>
  <c r="O318" i="17" s="1"/>
  <c r="O319" i="17" a="1"/>
  <c r="O319" i="17" s="1"/>
  <c r="O450" i="17" a="1"/>
  <c r="O450" i="17" s="1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 s="1"/>
  <c r="O899" i="17" a="1"/>
  <c r="O899" i="17" s="1"/>
  <c r="O900" i="17" a="1"/>
  <c r="O900" i="17" s="1"/>
  <c r="O901" i="17" a="1"/>
  <c r="O901" i="17" s="1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 s="1"/>
  <c r="O907" i="17" a="1"/>
  <c r="O907" i="17" s="1"/>
  <c r="O908" i="17" a="1"/>
  <c r="O908" i="17" s="1"/>
  <c r="O909" i="17" a="1"/>
  <c r="O909" i="17" s="1"/>
  <c r="O1450" i="17" a="1"/>
  <c r="O1450" i="17" s="1"/>
  <c r="O1451" i="17" a="1"/>
  <c r="O1451" i="17" s="1"/>
  <c r="O1452" i="17" a="1"/>
  <c r="O1452" i="17" s="1"/>
  <c r="O1453" i="17" a="1"/>
  <c r="O1453" i="17" s="1"/>
  <c r="O1454" i="17" a="1"/>
  <c r="O1454" i="17" s="1"/>
  <c r="O1455" i="17" a="1"/>
  <c r="O1455" i="17" s="1"/>
  <c r="O1718" i="17" a="1"/>
  <c r="O1718" i="17" s="1"/>
  <c r="O1719" i="17" a="1"/>
  <c r="O1719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 s="1"/>
  <c r="O461" i="17" a="1"/>
  <c r="O461" i="17" s="1"/>
  <c r="O720" i="17" a="1"/>
  <c r="O720" i="17" s="1"/>
  <c r="O721" i="17" a="1"/>
  <c r="O721" i="17" s="1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 s="1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 s="1"/>
  <c r="O921" i="17" a="1"/>
  <c r="O921" i="17" s="1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 s="1"/>
  <c r="O1461" i="17" a="1"/>
  <c r="O1461" i="17" s="1"/>
  <c r="O1720" i="17" a="1"/>
  <c r="O1720" i="17" s="1"/>
  <c r="O1721" i="17" a="1"/>
  <c r="O172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22" i="17" a="1"/>
  <c r="O322" i="17"/>
  <c r="O323" i="17" a="1"/>
  <c r="O323" i="17"/>
  <c r="O462" i="17" a="1"/>
  <c r="O462" i="17" s="1"/>
  <c r="O463" i="17" a="1"/>
  <c r="O463" i="17" s="1"/>
  <c r="O464" i="17" a="1"/>
  <c r="O464" i="17" s="1"/>
  <c r="O465" i="17" a="1"/>
  <c r="O465" i="17" s="1"/>
  <c r="O466" i="17" a="1"/>
  <c r="O466" i="17" s="1"/>
  <c r="O467" i="17" a="1"/>
  <c r="O467" i="17" s="1"/>
  <c r="O722" i="17" a="1"/>
  <c r="O722" i="17"/>
  <c r="O723" i="17" a="1"/>
  <c r="O723" i="17" s="1"/>
  <c r="O922" i="17" a="1"/>
  <c r="O922" i="17" s="1"/>
  <c r="O923" i="17" a="1"/>
  <c r="O923" i="17" s="1"/>
  <c r="O924" i="17" a="1"/>
  <c r="O924" i="17" s="1"/>
  <c r="O925" i="17" a="1"/>
  <c r="O925" i="17" s="1"/>
  <c r="O926" i="17" a="1"/>
  <c r="O926" i="17" s="1"/>
  <c r="O927" i="17" a="1"/>
  <c r="O927" i="17" s="1"/>
  <c r="O928" i="17" a="1"/>
  <c r="O928" i="17" s="1"/>
  <c r="O929" i="17" a="1"/>
  <c r="O929" i="17" s="1"/>
  <c r="O930" i="17" a="1"/>
  <c r="O930" i="17" s="1"/>
  <c r="O931" i="17" a="1"/>
  <c r="O931" i="17" s="1"/>
  <c r="O932" i="17" a="1"/>
  <c r="O932" i="17" s="1"/>
  <c r="O933" i="17" a="1"/>
  <c r="O933" i="17" s="1"/>
  <c r="O1462" i="17" a="1"/>
  <c r="O1462" i="17" s="1"/>
  <c r="O1463" i="17" a="1"/>
  <c r="O1463" i="17" s="1"/>
  <c r="O1464" i="17" a="1"/>
  <c r="O1464" i="17" s="1"/>
  <c r="O1465" i="17" a="1"/>
  <c r="O1465" i="17" s="1"/>
  <c r="O1466" i="17" a="1"/>
  <c r="O1466" i="17" s="1"/>
  <c r="O1467" i="17" a="1"/>
  <c r="O1467" i="17" s="1"/>
  <c r="O1722" i="17" a="1"/>
  <c r="O1722" i="17" s="1"/>
  <c r="O1723" i="17" a="1"/>
  <c r="O17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24" i="17" a="1"/>
  <c r="O324" i="17" s="1"/>
  <c r="O325" i="17" a="1"/>
  <c r="O325" i="17" s="1"/>
  <c r="O468" i="17" a="1"/>
  <c r="O468" i="17" s="1"/>
  <c r="O469" i="17" a="1"/>
  <c r="O469" i="17" s="1"/>
  <c r="O470" i="17" a="1"/>
  <c r="O470" i="17" s="1"/>
  <c r="O471" i="17" a="1"/>
  <c r="O471" i="17" s="1"/>
  <c r="O472" i="17" a="1"/>
  <c r="O472" i="17"/>
  <c r="O473" i="17" a="1"/>
  <c r="O473" i="17" s="1"/>
  <c r="O724" i="17" a="1"/>
  <c r="O724" i="17" s="1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/>
  <c r="O938" i="17" a="1"/>
  <c r="O938" i="17" s="1"/>
  <c r="O939" i="17" a="1"/>
  <c r="O939" i="17" s="1"/>
  <c r="O940" i="17" a="1"/>
  <c r="O940" i="17" s="1"/>
  <c r="O941" i="17" a="1"/>
  <c r="O941" i="17" s="1"/>
  <c r="O942" i="17" a="1"/>
  <c r="O942" i="17" s="1"/>
  <c r="O943" i="17" a="1"/>
  <c r="O943" i="17" s="1"/>
  <c r="O944" i="17" a="1"/>
  <c r="O944" i="17"/>
  <c r="O945" i="17" a="1"/>
  <c r="O945" i="17" s="1"/>
  <c r="O1468" i="17" a="1"/>
  <c r="O1468" i="17" s="1"/>
  <c r="O1469" i="17" a="1"/>
  <c r="O1469" i="17" s="1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 s="1"/>
  <c r="O1725" i="17" a="1"/>
  <c r="O1725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26" i="17" a="1"/>
  <c r="O326" i="17" s="1"/>
  <c r="O327" i="17" a="1"/>
  <c r="O327" i="17" s="1"/>
  <c r="O474" i="17" a="1"/>
  <c r="O474" i="17" s="1"/>
  <c r="O475" i="17" a="1"/>
  <c r="O475" i="17" s="1"/>
  <c r="O476" i="17" a="1"/>
  <c r="O476" i="17" s="1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 s="1"/>
  <c r="O946" i="17" a="1"/>
  <c r="O946" i="17" s="1"/>
  <c r="O947" i="17" a="1"/>
  <c r="O947" i="17" s="1"/>
  <c r="O948" i="17" a="1"/>
  <c r="O948" i="17" s="1"/>
  <c r="O949" i="17" a="1"/>
  <c r="O949" i="17" s="1"/>
  <c r="O950" i="17" a="1"/>
  <c r="O950" i="17" s="1"/>
  <c r="O951" i="17" a="1"/>
  <c r="O951" i="17" s="1"/>
  <c r="O952" i="17" a="1"/>
  <c r="O952" i="17" s="1"/>
  <c r="O953" i="17" a="1"/>
  <c r="O953" i="17" s="1"/>
  <c r="O954" i="17" a="1"/>
  <c r="O954" i="17" s="1"/>
  <c r="O955" i="17" a="1"/>
  <c r="O955" i="17" s="1"/>
  <c r="O956" i="17" a="1"/>
  <c r="O956" i="17" s="1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 s="1"/>
  <c r="O1479" i="17" a="1"/>
  <c r="O1479" i="17" s="1"/>
  <c r="O1726" i="17" a="1"/>
  <c r="O1726" i="17" s="1"/>
  <c r="O1727" i="17" a="1"/>
  <c r="O1727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28" i="17" a="1"/>
  <c r="O328" i="17" s="1"/>
  <c r="O329" i="17" a="1"/>
  <c r="O329" i="17" s="1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 s="1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 s="1"/>
  <c r="O961" i="17" a="1"/>
  <c r="O961" i="17" s="1"/>
  <c r="O962" i="17" a="1"/>
  <c r="O962" i="17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/>
  <c r="O1480" i="17" a="1"/>
  <c r="O1480" i="17" s="1"/>
  <c r="O1481" i="17" a="1"/>
  <c r="O1481" i="17" s="1"/>
  <c r="O1482" i="17" a="1"/>
  <c r="O1482" i="17" s="1"/>
  <c r="O1483" i="17" a="1"/>
  <c r="O1483" i="17" s="1"/>
  <c r="O1484" i="17" a="1"/>
  <c r="O1484" i="17" s="1"/>
  <c r="O1485" i="17" a="1"/>
  <c r="O1485" i="17" s="1"/>
  <c r="O1728" i="17" a="1"/>
  <c r="O1728" i="17"/>
  <c r="O1729" i="17" a="1"/>
  <c r="O1729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330" i="17" a="1"/>
  <c r="O330" i="17" s="1"/>
  <c r="O331" i="17" a="1"/>
  <c r="O331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 s="1"/>
  <c r="O491" i="17" a="1"/>
  <c r="O491" i="17" s="1"/>
  <c r="O730" i="17" a="1"/>
  <c r="O730" i="17" s="1"/>
  <c r="O731" i="17" a="1"/>
  <c r="O731" i="17"/>
  <c r="O970" i="17" a="1"/>
  <c r="O970" i="17" s="1"/>
  <c r="O971" i="17" a="1"/>
  <c r="O971" i="17" s="1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 s="1"/>
  <c r="O978" i="17" a="1"/>
  <c r="O978" i="17" s="1"/>
  <c r="O979" i="17" a="1"/>
  <c r="O979" i="17" s="1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 s="1"/>
  <c r="O1490" i="17" a="1"/>
  <c r="O1490" i="17"/>
  <c r="O1491" i="17" a="1"/>
  <c r="O1491" i="17" s="1"/>
  <c r="O1730" i="17" a="1"/>
  <c r="O1730" i="17" s="1"/>
  <c r="O1731" i="17" a="1"/>
  <c r="O1731" i="17" s="1"/>
  <c r="O92" i="17" a="1"/>
  <c r="O92" i="17" s="1"/>
  <c r="O93" i="17" a="1"/>
  <c r="O93" i="17" s="1"/>
  <c r="O94" i="17" a="1"/>
  <c r="O94" i="17" s="1"/>
  <c r="O95" i="17" a="1"/>
  <c r="O95" i="17"/>
  <c r="O96" i="17" a="1"/>
  <c r="O96" i="17"/>
  <c r="O97" i="17" a="1"/>
  <c r="O97" i="17" s="1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 s="1"/>
  <c r="O497" i="17" a="1"/>
  <c r="O497" i="17" s="1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/>
  <c r="O985" i="17" a="1"/>
  <c r="O985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 s="1"/>
  <c r="O993" i="17" a="1"/>
  <c r="O993" i="17" s="1"/>
  <c r="O1492" i="17" a="1"/>
  <c r="O1492" i="17" s="1"/>
  <c r="O1493" i="17" a="1"/>
  <c r="O1493" i="17" s="1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 s="1"/>
  <c r="O1733" i="17" a="1"/>
  <c r="O1733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334" i="17" a="1"/>
  <c r="O334" i="17" s="1"/>
  <c r="O335" i="17" a="1"/>
  <c r="O335" i="17" s="1"/>
  <c r="O498" i="17" a="1"/>
  <c r="O498" i="17" s="1"/>
  <c r="O499" i="17" a="1"/>
  <c r="O499" i="17" s="1"/>
  <c r="O500" i="17" a="1"/>
  <c r="O500" i="17" s="1"/>
  <c r="O501" i="17" a="1"/>
  <c r="O501" i="17" s="1"/>
  <c r="O502" i="17" a="1"/>
  <c r="O502" i="17" s="1"/>
  <c r="O503" i="17" a="1"/>
  <c r="O503" i="17" s="1"/>
  <c r="O734" i="17" a="1"/>
  <c r="O734" i="17" s="1"/>
  <c r="O735" i="17" a="1"/>
  <c r="O735" i="17" s="1"/>
  <c r="O994" i="17" a="1"/>
  <c r="O994" i="17"/>
  <c r="O995" i="17" a="1"/>
  <c r="O995" i="17" s="1"/>
  <c r="O996" i="17" a="1"/>
  <c r="O996" i="17" s="1"/>
  <c r="O997" i="17" a="1"/>
  <c r="O997" i="17" s="1"/>
  <c r="O998" i="17" a="1"/>
  <c r="O998" i="17" s="1"/>
  <c r="O999" i="17" a="1"/>
  <c r="O999" i="17" s="1"/>
  <c r="O1000" i="17" a="1"/>
  <c r="O1000" i="17" s="1"/>
  <c r="O1001" i="17" a="1"/>
  <c r="O1001" i="17" s="1"/>
  <c r="O1002" i="17" a="1"/>
  <c r="O1002" i="17" s="1"/>
  <c r="O1003" i="17" a="1"/>
  <c r="O1003" i="17" s="1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 s="1"/>
  <c r="O1502" i="17" a="1"/>
  <c r="O1502" i="17" s="1"/>
  <c r="O1503" i="17" a="1"/>
  <c r="O1503" i="17" s="1"/>
  <c r="O1734" i="17" a="1"/>
  <c r="O1734" i="17" s="1"/>
  <c r="O1735" i="17" a="1"/>
  <c r="O1735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/>
  <c r="O109" i="17" a="1"/>
  <c r="O109" i="17" s="1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 s="1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 s="1"/>
  <c r="O1010" i="17" a="1"/>
  <c r="O1010" i="17" s="1"/>
  <c r="O1011" i="17" a="1"/>
  <c r="O1011" i="17" s="1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 s="1"/>
  <c r="O1017" i="17" a="1"/>
  <c r="O1017" i="17" s="1"/>
  <c r="O1504" i="17" a="1"/>
  <c r="O1504" i="17"/>
  <c r="O1505" i="17" a="1"/>
  <c r="O1505" i="17" s="1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 s="1"/>
  <c r="O1737" i="17" a="1"/>
  <c r="O1737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38" i="17" a="1"/>
  <c r="O338" i="17" s="1"/>
  <c r="O339" i="17" a="1"/>
  <c r="O339" i="17" s="1"/>
  <c r="O510" i="17" a="1"/>
  <c r="O510" i="17" s="1"/>
  <c r="O511" i="17" a="1"/>
  <c r="O511" i="17" s="1"/>
  <c r="O512" i="17" a="1"/>
  <c r="O512" i="17" s="1"/>
  <c r="O513" i="17" a="1"/>
  <c r="O513" i="17" s="1"/>
  <c r="O514" i="17" a="1"/>
  <c r="O514" i="17" s="1"/>
  <c r="O515" i="17" a="1"/>
  <c r="O515" i="17" s="1"/>
  <c r="O738" i="17" a="1"/>
  <c r="O738" i="17" s="1"/>
  <c r="O739" i="17" a="1"/>
  <c r="O739" i="17" s="1"/>
  <c r="O1018" i="17" a="1"/>
  <c r="O1018" i="17" s="1"/>
  <c r="O1019" i="17" a="1"/>
  <c r="O1019" i="17" s="1"/>
  <c r="O1020" i="17" a="1"/>
  <c r="O1020" i="17" s="1"/>
  <c r="O1021" i="17" a="1"/>
  <c r="O1021" i="17" s="1"/>
  <c r="O1022" i="17" a="1"/>
  <c r="O1022" i="17" s="1"/>
  <c r="O1023" i="17" a="1"/>
  <c r="O1023" i="17" s="1"/>
  <c r="O1024" i="17" a="1"/>
  <c r="O1024" i="17" s="1"/>
  <c r="O1025" i="17" a="1"/>
  <c r="O1025" i="17" s="1"/>
  <c r="O1026" i="17" a="1"/>
  <c r="O1026" i="17" s="1"/>
  <c r="O1027" i="17" a="1"/>
  <c r="O1027" i="17" s="1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 s="1"/>
  <c r="O1514" i="17" a="1"/>
  <c r="O1514" i="17" s="1"/>
  <c r="O1515" i="17" a="1"/>
  <c r="O1515" i="17" s="1"/>
  <c r="O1738" i="17" a="1"/>
  <c r="O1738" i="17" s="1"/>
  <c r="O1739" i="17" a="1"/>
  <c r="O1739" i="17" s="1"/>
  <c r="O116" i="17" a="1"/>
  <c r="O116" i="17" s="1"/>
  <c r="O117" i="17" a="1"/>
  <c r="O117" i="17" s="1"/>
  <c r="O118" i="17" a="1"/>
  <c r="O118" i="17"/>
  <c r="O119" i="17" a="1"/>
  <c r="O119" i="17" s="1"/>
  <c r="O120" i="17" a="1"/>
  <c r="O120" i="17" s="1"/>
  <c r="O121" i="17" a="1"/>
  <c r="O121" i="17" s="1"/>
  <c r="O340" i="17" a="1"/>
  <c r="O340" i="17" s="1"/>
  <c r="O341" i="17" a="1"/>
  <c r="O341" i="17" s="1"/>
  <c r="O516" i="17" a="1"/>
  <c r="O516" i="17" s="1"/>
  <c r="O517" i="17" a="1"/>
  <c r="O517" i="17" s="1"/>
  <c r="O518" i="17" a="1"/>
  <c r="O518" i="17" s="1"/>
  <c r="O519" i="17" a="1"/>
  <c r="O519" i="17" s="1"/>
  <c r="O520" i="17" a="1"/>
  <c r="O520" i="17" s="1"/>
  <c r="O521" i="17" a="1"/>
  <c r="O521" i="17" s="1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 s="1"/>
  <c r="O1034" i="17" a="1"/>
  <c r="O1034" i="17" s="1"/>
  <c r="O1035" i="17" a="1"/>
  <c r="O1035" i="17" s="1"/>
  <c r="O1036" i="17" a="1"/>
  <c r="O1036" i="17" s="1"/>
  <c r="O1037" i="17" a="1"/>
  <c r="O1037" i="17" s="1"/>
  <c r="O1038" i="17" a="1"/>
  <c r="O1038" i="17" s="1"/>
  <c r="O1039" i="17" a="1"/>
  <c r="O1039" i="17" s="1"/>
  <c r="O1040" i="17" a="1"/>
  <c r="O1040" i="17" s="1"/>
  <c r="O1041" i="17" a="1"/>
  <c r="O1041" i="17" s="1"/>
  <c r="O1516" i="17" a="1"/>
  <c r="O1516" i="17" s="1"/>
  <c r="O1517" i="17" a="1"/>
  <c r="O1517" i="17" s="1"/>
  <c r="O1518" i="17" a="1"/>
  <c r="O1518" i="17" s="1"/>
  <c r="O1519" i="17" a="1"/>
  <c r="O1519" i="17" s="1"/>
  <c r="O1520" i="17" a="1"/>
  <c r="O1520" i="17" s="1"/>
  <c r="O1521" i="17" a="1"/>
  <c r="O1521" i="17" s="1"/>
  <c r="O1740" i="17" a="1"/>
  <c r="O1740" i="17" s="1"/>
  <c r="O1741" i="17" a="1"/>
  <c r="O174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 s="1"/>
  <c r="O522" i="17" a="1"/>
  <c r="O522" i="17" s="1"/>
  <c r="O523" i="17" a="1"/>
  <c r="O523" i="17" s="1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 s="1"/>
  <c r="O743" i="17" a="1"/>
  <c r="O743" i="17" s="1"/>
  <c r="O1042" i="17" a="1"/>
  <c r="O1042" i="17" s="1"/>
  <c r="O1043" i="17" a="1"/>
  <c r="O1043" i="17" s="1"/>
  <c r="O1044" i="17" a="1"/>
  <c r="O1044" i="17" s="1"/>
  <c r="O1045" i="17" a="1"/>
  <c r="O1045" i="17" s="1"/>
  <c r="O1046" i="17" a="1"/>
  <c r="O1046" i="17" s="1"/>
  <c r="O1047" i="17" a="1"/>
  <c r="O1047" i="17" s="1"/>
  <c r="O1048" i="17" a="1"/>
  <c r="O1048" i="17" s="1"/>
  <c r="O1049" i="17" a="1"/>
  <c r="O1049" i="17" s="1"/>
  <c r="O1050" i="17" a="1"/>
  <c r="O1050" i="17" s="1"/>
  <c r="O1051" i="17" a="1"/>
  <c r="O1051" i="17" s="1"/>
  <c r="O1052" i="17" a="1"/>
  <c r="O1052" i="17" s="1"/>
  <c r="O1053" i="17" a="1"/>
  <c r="O1053" i="17" s="1"/>
  <c r="O1522" i="17" a="1"/>
  <c r="O1522" i="17" s="1"/>
  <c r="O1523" i="17" a="1"/>
  <c r="O1523" i="17" s="1"/>
  <c r="O1524" i="17" a="1"/>
  <c r="O1524" i="17" s="1"/>
  <c r="O1525" i="17" a="1"/>
  <c r="O1525" i="17" s="1"/>
  <c r="O1526" i="17" a="1"/>
  <c r="O1526" i="17" s="1"/>
  <c r="O1527" i="17" a="1"/>
  <c r="O1527" i="17" s="1"/>
  <c r="O1742" i="17" a="1"/>
  <c r="O1742" i="17" s="1"/>
  <c r="O1743" i="17" a="1"/>
  <c r="O1743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344" i="17" a="1"/>
  <c r="O344" i="17" s="1"/>
  <c r="O345" i="17" a="1"/>
  <c r="O345" i="17" s="1"/>
  <c r="O528" i="17" a="1"/>
  <c r="O528" i="17" s="1"/>
  <c r="O529" i="17" a="1"/>
  <c r="O529" i="17" s="1"/>
  <c r="O530" i="17" a="1"/>
  <c r="O530" i="17" s="1"/>
  <c r="O531" i="17" a="1"/>
  <c r="O531" i="17" s="1"/>
  <c r="O532" i="17" a="1"/>
  <c r="O532" i="17" s="1"/>
  <c r="O533" i="17" a="1"/>
  <c r="O533" i="17" s="1"/>
  <c r="O744" i="17" a="1"/>
  <c r="O744" i="17" s="1"/>
  <c r="O745" i="17" a="1"/>
  <c r="O745" i="17" s="1"/>
  <c r="O1054" i="17" a="1"/>
  <c r="O1054" i="17" s="1"/>
  <c r="O1055" i="17" a="1"/>
  <c r="O1055" i="17" s="1"/>
  <c r="O1056" i="17" a="1"/>
  <c r="O1056" i="17" s="1"/>
  <c r="O1057" i="17" a="1"/>
  <c r="O1057" i="17" s="1"/>
  <c r="O1058" i="17" a="1"/>
  <c r="O1058" i="17" s="1"/>
  <c r="O1059" i="17" a="1"/>
  <c r="O1059" i="17" s="1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 s="1"/>
  <c r="O1528" i="17" a="1"/>
  <c r="O1528" i="17" s="1"/>
  <c r="O1529" i="17" a="1"/>
  <c r="O1529" i="17" s="1"/>
  <c r="O1530" i="17" a="1"/>
  <c r="O1530" i="17" s="1"/>
  <c r="O1531" i="17" a="1"/>
  <c r="O1531" i="17" s="1"/>
  <c r="O1532" i="17" a="1"/>
  <c r="O1532" i="17"/>
  <c r="O1533" i="17" a="1"/>
  <c r="O1533" i="17" s="1"/>
  <c r="O1744" i="17" a="1"/>
  <c r="O1744" i="17" s="1"/>
  <c r="O1745" i="17" a="1"/>
  <c r="O1745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 s="1"/>
  <c r="O347" i="17" a="1"/>
  <c r="O347" i="17" s="1"/>
  <c r="O534" i="17" a="1"/>
  <c r="O534" i="17" s="1"/>
  <c r="O535" i="17" a="1"/>
  <c r="O535" i="17" s="1"/>
  <c r="O536" i="17" a="1"/>
  <c r="O536" i="17" s="1"/>
  <c r="O537" i="17" a="1"/>
  <c r="O537" i="17" s="1"/>
  <c r="O538" i="17" a="1"/>
  <c r="O538" i="17" s="1"/>
  <c r="O539" i="17" a="1"/>
  <c r="O539" i="17" s="1"/>
  <c r="O746" i="17" a="1"/>
  <c r="O746" i="17" s="1"/>
  <c r="O747" i="17" a="1"/>
  <c r="O747" i="17" s="1"/>
  <c r="O1066" i="17" a="1"/>
  <c r="O1066" i="17" s="1"/>
  <c r="O1067" i="17" a="1"/>
  <c r="O1067" i="17" s="1"/>
  <c r="O1068" i="17" a="1"/>
  <c r="O1068" i="17" s="1"/>
  <c r="O1069" i="17" a="1"/>
  <c r="O1069" i="17"/>
  <c r="O1070" i="17" a="1"/>
  <c r="O1070" i="17" s="1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 s="1"/>
  <c r="O1077" i="17" a="1"/>
  <c r="O1077" i="17" s="1"/>
  <c r="O1534" i="17" a="1"/>
  <c r="O1534" i="17"/>
  <c r="O1535" i="17" a="1"/>
  <c r="O1535" i="17" s="1"/>
  <c r="O1536" i="17" a="1"/>
  <c r="O1536" i="17" s="1"/>
  <c r="O1537" i="17" a="1"/>
  <c r="O1537" i="17" s="1"/>
  <c r="O1538" i="17" a="1"/>
  <c r="O1538" i="17" s="1"/>
  <c r="O1539" i="17" a="1"/>
  <c r="O1539" i="17" s="1"/>
  <c r="O1746" i="17" a="1"/>
  <c r="O1746" i="17" s="1"/>
  <c r="O1747" i="17" a="1"/>
  <c r="O1747" i="17" s="1"/>
  <c r="O140" i="17" a="1"/>
  <c r="O140" i="17" s="1"/>
  <c r="O141" i="17" a="1"/>
  <c r="O141" i="17" s="1"/>
  <c r="O142" i="17" a="1"/>
  <c r="O142" i="17" s="1"/>
  <c r="O143" i="17" a="1"/>
  <c r="O143" i="17"/>
  <c r="O144" i="17" a="1"/>
  <c r="O144" i="17" s="1"/>
  <c r="O145" i="17" a="1"/>
  <c r="O145" i="17" s="1"/>
  <c r="O348" i="17" a="1"/>
  <c r="O348" i="17" s="1"/>
  <c r="O349" i="17" a="1"/>
  <c r="O349" i="17" s="1"/>
  <c r="O540" i="17" a="1"/>
  <c r="O540" i="17" s="1"/>
  <c r="O541" i="17" a="1"/>
  <c r="O541" i="17" s="1"/>
  <c r="O542" i="17" a="1"/>
  <c r="O542" i="17" s="1"/>
  <c r="O543" i="17" a="1"/>
  <c r="O543" i="17" s="1"/>
  <c r="O544" i="17" a="1"/>
  <c r="O544" i="17" s="1"/>
  <c r="O545" i="17" a="1"/>
  <c r="O545" i="17" s="1"/>
  <c r="O748" i="17" a="1"/>
  <c r="O748" i="17" s="1"/>
  <c r="O749" i="17" a="1"/>
  <c r="O749" i="17" s="1"/>
  <c r="O1078" i="17" a="1"/>
  <c r="O1078" i="17" s="1"/>
  <c r="O1079" i="17" a="1"/>
  <c r="O1079" i="17" s="1"/>
  <c r="O1080" i="17" a="1"/>
  <c r="O1080" i="17" s="1"/>
  <c r="O1081" i="17" a="1"/>
  <c r="O1081" i="17" s="1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/>
  <c r="O1089" i="17" a="1"/>
  <c r="O1089" i="17" s="1"/>
  <c r="O1540" i="17" a="1"/>
  <c r="O1540" i="17" s="1"/>
  <c r="O1541" i="17" a="1"/>
  <c r="O1541" i="17" s="1"/>
  <c r="O1542" i="17" a="1"/>
  <c r="O1542" i="17" s="1"/>
  <c r="O1543" i="17" a="1"/>
  <c r="O1543" i="17" s="1"/>
  <c r="O1544" i="17" a="1"/>
  <c r="O1544" i="17" s="1"/>
  <c r="O1545" i="17" a="1"/>
  <c r="O1545" i="17" s="1"/>
  <c r="O1748" i="17" a="1"/>
  <c r="O1748" i="17" s="1"/>
  <c r="O1749" i="17" a="1"/>
  <c r="O1749" i="17" s="1"/>
  <c r="O146" i="17" a="1"/>
  <c r="O146" i="17" s="1"/>
  <c r="O147" i="17" a="1"/>
  <c r="O147" i="17" s="1"/>
  <c r="O148" i="17" a="1"/>
  <c r="O148" i="17"/>
  <c r="O149" i="17" a="1"/>
  <c r="O149" i="17" s="1"/>
  <c r="O150" i="17" a="1"/>
  <c r="O150" i="17" s="1"/>
  <c r="O151" i="17" a="1"/>
  <c r="O151" i="17" s="1"/>
  <c r="O350" i="17" a="1"/>
  <c r="O350" i="17" s="1"/>
  <c r="O351" i="17" a="1"/>
  <c r="O351" i="17" s="1"/>
  <c r="O546" i="17" a="1"/>
  <c r="O546" i="17" s="1"/>
  <c r="O547" i="17" a="1"/>
  <c r="O547" i="17" s="1"/>
  <c r="O548" i="17" a="1"/>
  <c r="O548" i="17" s="1"/>
  <c r="O549" i="17" a="1"/>
  <c r="O549" i="17" s="1"/>
  <c r="O550" i="17" a="1"/>
  <c r="O550" i="17" s="1"/>
  <c r="O551" i="17" a="1"/>
  <c r="O551" i="17" s="1"/>
  <c r="O750" i="17" a="1"/>
  <c r="O750" i="17"/>
  <c r="O751" i="17" a="1"/>
  <c r="O751" i="17" s="1"/>
  <c r="O1090" i="17" a="1"/>
  <c r="O1090" i="17" s="1"/>
  <c r="O1091" i="17" a="1"/>
  <c r="O1091" i="17" s="1"/>
  <c r="O1092" i="17" a="1"/>
  <c r="O1092" i="17" s="1"/>
  <c r="O1093" i="17" a="1"/>
  <c r="O1093" i="17" s="1"/>
  <c r="O1094" i="17" a="1"/>
  <c r="O1094" i="17" s="1"/>
  <c r="O1095" i="17" a="1"/>
  <c r="O1095" i="17" s="1"/>
  <c r="O1096" i="17" a="1"/>
  <c r="O1096" i="17" s="1"/>
  <c r="O1097" i="17" a="1"/>
  <c r="O1097" i="17" s="1"/>
  <c r="O1098" i="17" a="1"/>
  <c r="O1098" i="17" s="1"/>
  <c r="O1099" i="17" a="1"/>
  <c r="O1099" i="17" s="1"/>
  <c r="O1100" i="17" a="1"/>
  <c r="O1100" i="17" s="1"/>
  <c r="O1101" i="17" a="1"/>
  <c r="O1101" i="17" s="1"/>
  <c r="O1546" i="17" a="1"/>
  <c r="O1546" i="17" s="1"/>
  <c r="O1547" i="17" a="1"/>
  <c r="O1547" i="17" s="1"/>
  <c r="O1548" i="17" a="1"/>
  <c r="O1548" i="17" s="1"/>
  <c r="O1549" i="17" a="1"/>
  <c r="O1549" i="17" s="1"/>
  <c r="O1550" i="17" a="1"/>
  <c r="O1550" i="17" s="1"/>
  <c r="O1551" i="17" a="1"/>
  <c r="O1551" i="17" s="1"/>
  <c r="O1750" i="17" a="1"/>
  <c r="O1750" i="17" s="1"/>
  <c r="O1751" i="17" a="1"/>
  <c r="O1751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52" i="17" a="1"/>
  <c r="O352" i="17" s="1"/>
  <c r="O353" i="17" a="1"/>
  <c r="O353" i="17"/>
  <c r="O552" i="17" a="1"/>
  <c r="O55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752" i="17" a="1"/>
  <c r="O752" i="17" s="1"/>
  <c r="O753" i="17" a="1"/>
  <c r="O753" i="17" s="1"/>
  <c r="O1102" i="17" a="1"/>
  <c r="O1102" i="17" s="1"/>
  <c r="O1103" i="17" a="1"/>
  <c r="O1103" i="17" s="1"/>
  <c r="O1104" i="17" a="1"/>
  <c r="O1104" i="17" s="1"/>
  <c r="O1105" i="17" a="1"/>
  <c r="O1105" i="17" s="1"/>
  <c r="O1106" i="17" a="1"/>
  <c r="O1106" i="17" s="1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 s="1"/>
  <c r="O1113" i="17" a="1"/>
  <c r="O1113" i="17"/>
  <c r="O1552" i="17" a="1"/>
  <c r="O1552" i="17"/>
  <c r="O1553" i="17" a="1"/>
  <c r="O1553" i="17" s="1"/>
  <c r="O1554" i="17" a="1"/>
  <c r="O1554" i="17"/>
  <c r="O1555" i="17" a="1"/>
  <c r="O1555" i="17" s="1"/>
  <c r="O1556" i="17" a="1"/>
  <c r="O1556" i="17" s="1"/>
  <c r="O1557" i="17" a="1"/>
  <c r="O1557" i="17" s="1"/>
  <c r="O1752" i="17" a="1"/>
  <c r="O1752" i="17" s="1"/>
  <c r="O1753" i="17" a="1"/>
  <c r="O1753" i="17"/>
  <c r="O158" i="17" a="1"/>
  <c r="O158" i="17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354" i="17" a="1"/>
  <c r="O354" i="17" s="1"/>
  <c r="O355" i="17" a="1"/>
  <c r="O355" i="17" s="1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/>
  <c r="O563" i="17" a="1"/>
  <c r="O563" i="17" s="1"/>
  <c r="O754" i="17" a="1"/>
  <c r="O754" i="17" s="1"/>
  <c r="O755" i="17" a="1"/>
  <c r="O755" i="17" s="1"/>
  <c r="O1114" i="17" a="1"/>
  <c r="O1114" i="17" s="1"/>
  <c r="O1115" i="17" a="1"/>
  <c r="O1115" i="17" s="1"/>
  <c r="O1116" i="17" a="1"/>
  <c r="O1116" i="17" s="1"/>
  <c r="O1117" i="17" a="1"/>
  <c r="O1117" i="17" s="1"/>
  <c r="O1118" i="17" a="1"/>
  <c r="O1118" i="17" s="1"/>
  <c r="O1119" i="17" a="1"/>
  <c r="O1119" i="17" s="1"/>
  <c r="O1120" i="17" a="1"/>
  <c r="O1120" i="17" s="1"/>
  <c r="O1121" i="17" a="1"/>
  <c r="O1121" i="17" s="1"/>
  <c r="O1122" i="17" a="1"/>
  <c r="O1122" i="17"/>
  <c r="O1123" i="17" a="1"/>
  <c r="O1123" i="17" s="1"/>
  <c r="O1124" i="17" a="1"/>
  <c r="O1124" i="17" s="1"/>
  <c r="O1125" i="17" a="1"/>
  <c r="O1125" i="17" s="1"/>
  <c r="O1558" i="17" a="1"/>
  <c r="O1558" i="17" s="1"/>
  <c r="O1559" i="17" a="1"/>
  <c r="O1559" i="17" s="1"/>
  <c r="O1560" i="17" a="1"/>
  <c r="O1560" i="17" s="1"/>
  <c r="O1561" i="17" a="1"/>
  <c r="O1561" i="17" s="1"/>
  <c r="O1562" i="17" a="1"/>
  <c r="O1562" i="17" s="1"/>
  <c r="O1563" i="17" a="1"/>
  <c r="O1563" i="17" s="1"/>
  <c r="O1754" i="17" a="1"/>
  <c r="O1754" i="17" s="1"/>
  <c r="O1755" i="17" a="1"/>
  <c r="O1755" i="17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356" i="17" a="1"/>
  <c r="O356" i="17" s="1"/>
  <c r="O357" i="17" a="1"/>
  <c r="O357" i="17" s="1"/>
  <c r="O564" i="17" a="1"/>
  <c r="O56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756" i="17" a="1"/>
  <c r="O756" i="17" s="1"/>
  <c r="O757" i="17" a="1"/>
  <c r="O757" i="17" s="1"/>
  <c r="O1126" i="17" a="1"/>
  <c r="O1126" i="17" s="1"/>
  <c r="O1127" i="17" a="1"/>
  <c r="O1127" i="17" s="1"/>
  <c r="O1128" i="17" a="1"/>
  <c r="O1128" i="17" s="1"/>
  <c r="O1129" i="17" a="1"/>
  <c r="O1129" i="17" s="1"/>
  <c r="O1130" i="17" a="1"/>
  <c r="O1130" i="17"/>
  <c r="O1131" i="17" a="1"/>
  <c r="O1131" i="17" s="1"/>
  <c r="O1132" i="17" a="1"/>
  <c r="O1132" i="17" s="1"/>
  <c r="O1133" i="17" a="1"/>
  <c r="O1133" i="17" s="1"/>
  <c r="O1134" i="17" a="1"/>
  <c r="O1134" i="17" s="1"/>
  <c r="O1135" i="17" a="1"/>
  <c r="O1135" i="17" s="1"/>
  <c r="O1136" i="17" a="1"/>
  <c r="O1136" i="17" s="1"/>
  <c r="O1137" i="17" a="1"/>
  <c r="O1137" i="17"/>
  <c r="O1564" i="17" a="1"/>
  <c r="O1564" i="17" s="1"/>
  <c r="O1565" i="17" a="1"/>
  <c r="O1565" i="17" s="1"/>
  <c r="O1566" i="17" a="1"/>
  <c r="O1566" i="17" s="1"/>
  <c r="O1567" i="17" a="1"/>
  <c r="O1567" i="17" s="1"/>
  <c r="O1568" i="17" a="1"/>
  <c r="O1568" i="17" s="1"/>
  <c r="O1569" i="17" a="1"/>
  <c r="O1569" i="17" s="1"/>
  <c r="O1756" i="17" a="1"/>
  <c r="O1756" i="17" s="1"/>
  <c r="O1757" i="17" a="1"/>
  <c r="O1757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358" i="17" a="1"/>
  <c r="O358" i="17" s="1"/>
  <c r="O359" i="17" a="1"/>
  <c r="O359" i="17"/>
  <c r="O570" i="17" a="1"/>
  <c r="O570" i="17" s="1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758" i="17" a="1"/>
  <c r="O758" i="17"/>
  <c r="O759" i="17" a="1"/>
  <c r="O759" i="17" s="1"/>
  <c r="O1138" i="17" a="1"/>
  <c r="O1138" i="17"/>
  <c r="O1139" i="17" a="1"/>
  <c r="O1139" i="17" s="1"/>
  <c r="O1140" i="17" a="1"/>
  <c r="O1140" i="17" s="1"/>
  <c r="O1141" i="17" a="1"/>
  <c r="O1141" i="17" s="1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 s="1"/>
  <c r="O1148" i="17" a="1"/>
  <c r="O1148" i="17" s="1"/>
  <c r="O1149" i="17" a="1"/>
  <c r="O1149" i="17" s="1"/>
  <c r="O1570" i="17" a="1"/>
  <c r="O1570" i="17" s="1"/>
  <c r="O1571" i="17" a="1"/>
  <c r="O1571" i="17" s="1"/>
  <c r="O1572" i="17" a="1"/>
  <c r="O1572" i="17" s="1"/>
  <c r="O1573" i="17" a="1"/>
  <c r="O1573" i="17" s="1"/>
  <c r="O1574" i="17" a="1"/>
  <c r="O1574" i="17" s="1"/>
  <c r="O1575" i="17" a="1"/>
  <c r="O1575" i="17" s="1"/>
  <c r="O1758" i="17" a="1"/>
  <c r="O1758" i="17" s="1"/>
  <c r="O1759" i="17" a="1"/>
  <c r="O1759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360" i="17" a="1"/>
  <c r="O360" i="17" s="1"/>
  <c r="O361" i="17" a="1"/>
  <c r="O361" i="17" s="1"/>
  <c r="O576" i="17" a="1"/>
  <c r="O576" i="17" s="1"/>
  <c r="O577" i="17" a="1"/>
  <c r="O577" i="17" s="1"/>
  <c r="O578" i="17" a="1"/>
  <c r="O578" i="17" s="1"/>
  <c r="O579" i="17" a="1"/>
  <c r="O579" i="17" s="1"/>
  <c r="O580" i="17" a="1"/>
  <c r="O580" i="17" s="1"/>
  <c r="O581" i="17" a="1"/>
  <c r="O581" i="17" s="1"/>
  <c r="O760" i="17" a="1"/>
  <c r="O760" i="17" s="1"/>
  <c r="O761" i="17" a="1"/>
  <c r="O761" i="17" s="1"/>
  <c r="O1150" i="17" a="1"/>
  <c r="O1150" i="17" s="1"/>
  <c r="O1151" i="17" a="1"/>
  <c r="O1151" i="17" s="1"/>
  <c r="O1152" i="17" a="1"/>
  <c r="O1152" i="17" s="1"/>
  <c r="O1153" i="17" a="1"/>
  <c r="O1153" i="17"/>
  <c r="O1154" i="17" a="1"/>
  <c r="O1154" i="17" s="1"/>
  <c r="O1155" i="17" a="1"/>
  <c r="O1155" i="17" s="1"/>
  <c r="O1156" i="17" a="1"/>
  <c r="O1156" i="17" s="1"/>
  <c r="O1157" i="17" a="1"/>
  <c r="O1157" i="17" s="1"/>
  <c r="O1158" i="17" a="1"/>
  <c r="O1158" i="17" s="1"/>
  <c r="O1159" i="17" a="1"/>
  <c r="O1159" i="17" s="1"/>
  <c r="O1160" i="17" a="1"/>
  <c r="O1160" i="17"/>
  <c r="O1161" i="17" a="1"/>
  <c r="O1161" i="17" s="1"/>
  <c r="O1576" i="17" a="1"/>
  <c r="O1576" i="17" s="1"/>
  <c r="O1577" i="17" a="1"/>
  <c r="O1577" i="17" s="1"/>
  <c r="O1578" i="17" a="1"/>
  <c r="O1578" i="17" s="1"/>
  <c r="O1579" i="17" a="1"/>
  <c r="O1579" i="17" s="1"/>
  <c r="O1580" i="17" a="1"/>
  <c r="O1580" i="17"/>
  <c r="O1581" i="17" a="1"/>
  <c r="O1581" i="17" s="1"/>
  <c r="O1760" i="17" a="1"/>
  <c r="O1760" i="17" s="1"/>
  <c r="O1761" i="17" a="1"/>
  <c r="O176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62" i="17" a="1"/>
  <c r="O362" i="17" s="1"/>
  <c r="O363" i="17" a="1"/>
  <c r="O363" i="17" s="1"/>
  <c r="O582" i="17" a="1"/>
  <c r="O582" i="17" s="1"/>
  <c r="O583" i="17" a="1"/>
  <c r="O583" i="17" s="1"/>
  <c r="O584" i="17" a="1"/>
  <c r="O584" i="17" s="1"/>
  <c r="O585" i="17" a="1"/>
  <c r="O585" i="17" s="1"/>
  <c r="O586" i="17" a="1"/>
  <c r="O586" i="17" s="1"/>
  <c r="O587" i="17" a="1"/>
  <c r="O587" i="17" s="1"/>
  <c r="O762" i="17" a="1"/>
  <c r="O762" i="17" s="1"/>
  <c r="O763" i="17" a="1"/>
  <c r="O763" i="17" s="1"/>
  <c r="O1162" i="17" a="1"/>
  <c r="O1162" i="17" s="1"/>
  <c r="O1163" i="17" a="1"/>
  <c r="O1163" i="17" s="1"/>
  <c r="O1164" i="17" a="1"/>
  <c r="O1164" i="17" s="1"/>
  <c r="O1165" i="17" a="1"/>
  <c r="O1165" i="17"/>
  <c r="O1166" i="17" a="1"/>
  <c r="O1166" i="17" s="1"/>
  <c r="O1167" i="17" a="1"/>
  <c r="O1167" i="17" s="1"/>
  <c r="O1168" i="17" a="1"/>
  <c r="O1168" i="17" s="1"/>
  <c r="O1169" i="17" a="1"/>
  <c r="O1169" i="17" s="1"/>
  <c r="O1170" i="17" a="1"/>
  <c r="O1170" i="17" s="1"/>
  <c r="O1171" i="17" a="1"/>
  <c r="O1171" i="17" s="1"/>
  <c r="O1172" i="17" a="1"/>
  <c r="O1172" i="17" s="1"/>
  <c r="O1173" i="17" a="1"/>
  <c r="O1173" i="17" s="1"/>
  <c r="O1582" i="17" a="1"/>
  <c r="O1582" i="17" s="1"/>
  <c r="O1583" i="17" a="1"/>
  <c r="O1583" i="17" s="1"/>
  <c r="O1584" i="17" a="1"/>
  <c r="O1584" i="17" s="1"/>
  <c r="O1585" i="17" a="1"/>
  <c r="O1585" i="17"/>
  <c r="O1586" i="17" a="1"/>
  <c r="O1586" i="17" s="1"/>
  <c r="O1587" i="17" a="1"/>
  <c r="O1587" i="17" s="1"/>
  <c r="O1762" i="17" a="1"/>
  <c r="O1762" i="17" s="1"/>
  <c r="O1763" i="17" a="1"/>
  <c r="O1763" i="17" s="1"/>
  <c r="O188" i="17" a="1"/>
  <c r="O188" i="17" s="1"/>
  <c r="O189" i="17" a="1"/>
  <c r="O189" i="17" s="1"/>
  <c r="O190" i="17" a="1"/>
  <c r="O190" i="17"/>
  <c r="O191" i="17" a="1"/>
  <c r="O191" i="17" s="1"/>
  <c r="O192" i="17" a="1"/>
  <c r="O192" i="17"/>
  <c r="O193" i="17" a="1"/>
  <c r="O193" i="17" s="1"/>
  <c r="O364" i="17" a="1"/>
  <c r="O364" i="17"/>
  <c r="O365" i="17" a="1"/>
  <c r="O365" i="17" s="1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/>
  <c r="O593" i="17" a="1"/>
  <c r="O593" i="17" s="1"/>
  <c r="O764" i="17" a="1"/>
  <c r="O764" i="17" s="1"/>
  <c r="O765" i="17" a="1"/>
  <c r="O765" i="17" s="1"/>
  <c r="O1174" i="17" a="1"/>
  <c r="O1174" i="17" s="1"/>
  <c r="O1175" i="17" a="1"/>
  <c r="O1175" i="17" s="1"/>
  <c r="O1176" i="17" a="1"/>
  <c r="O1176" i="17" s="1"/>
  <c r="O1177" i="17" a="1"/>
  <c r="O1177" i="17" s="1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 s="1"/>
  <c r="O1183" i="17" a="1"/>
  <c r="O1183" i="17" s="1"/>
  <c r="O1184" i="17" a="1"/>
  <c r="O1184" i="17" s="1"/>
  <c r="O1185" i="17" a="1"/>
  <c r="O1185" i="17" s="1"/>
  <c r="O1588" i="17" a="1"/>
  <c r="O1588" i="17" s="1"/>
  <c r="O1589" i="17" a="1"/>
  <c r="O1589" i="17" s="1"/>
  <c r="O1590" i="17" a="1"/>
  <c r="O1590" i="17" s="1"/>
  <c r="O1591" i="17" a="1"/>
  <c r="O1591" i="17" s="1"/>
  <c r="O1592" i="17" a="1"/>
  <c r="O1592" i="17" s="1"/>
  <c r="O1593" i="17" a="1"/>
  <c r="O1593" i="17" s="1"/>
  <c r="O1764" i="17" a="1"/>
  <c r="O1764" i="17" s="1"/>
  <c r="O1765" i="17" a="1"/>
  <c r="O1765" i="17" s="1"/>
  <c r="O194" i="17" a="1"/>
  <c r="O194" i="17"/>
  <c r="O195" i="17" a="1"/>
  <c r="O195" i="17" s="1"/>
  <c r="O196" i="17" a="1"/>
  <c r="O196" i="17" s="1"/>
  <c r="O197" i="17" a="1"/>
  <c r="O197" i="17" s="1"/>
  <c r="O198" i="17" a="1"/>
  <c r="O198" i="17" s="1"/>
  <c r="O199" i="17" a="1"/>
  <c r="O199" i="17" s="1"/>
  <c r="O366" i="17" a="1"/>
  <c r="O366" i="17" s="1"/>
  <c r="O367" i="17" a="1"/>
  <c r="O367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766" i="17" a="1"/>
  <c r="O766" i="17" s="1"/>
  <c r="O767" i="17" a="1"/>
  <c r="O767" i="17" s="1"/>
  <c r="O1186" i="17" a="1"/>
  <c r="O1186" i="17" s="1"/>
  <c r="O1187" i="17" a="1"/>
  <c r="O1187" i="17" s="1"/>
  <c r="O1188" i="17" a="1"/>
  <c r="O1188" i="17" s="1"/>
  <c r="O1189" i="17" a="1"/>
  <c r="O1189" i="17" s="1"/>
  <c r="O1190" i="17" a="1"/>
  <c r="O1190" i="17"/>
  <c r="O1191" i="17" a="1"/>
  <c r="O1191" i="17" s="1"/>
  <c r="O1192" i="17" a="1"/>
  <c r="O1192" i="17" s="1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 s="1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 s="1"/>
  <c r="O1766" i="17" a="1"/>
  <c r="O1766" i="17" s="1"/>
  <c r="O1767" i="17" a="1"/>
  <c r="O1767" i="17" s="1"/>
  <c r="O200" i="17" a="1"/>
  <c r="O200" i="17" s="1"/>
  <c r="O201" i="17" a="1"/>
  <c r="O201" i="17" s="1"/>
  <c r="O202" i="17" a="1"/>
  <c r="O202" i="17" s="1"/>
  <c r="O203" i="17" a="1"/>
  <c r="O203" i="17"/>
  <c r="O204" i="17" a="1"/>
  <c r="O204" i="17" s="1"/>
  <c r="O205" i="17" a="1"/>
  <c r="O205" i="17" s="1"/>
  <c r="O368" i="17" a="1"/>
  <c r="O368" i="17" s="1"/>
  <c r="O369" i="17" a="1"/>
  <c r="O369" i="17" s="1"/>
  <c r="O600" i="17" a="1"/>
  <c r="O600" i="17" s="1"/>
  <c r="O601" i="17" a="1"/>
  <c r="O601" i="17" s="1"/>
  <c r="O602" i="17" a="1"/>
  <c r="O602" i="17" s="1"/>
  <c r="O603" i="17" a="1"/>
  <c r="O603" i="17" s="1"/>
  <c r="O604" i="17" a="1"/>
  <c r="O604" i="17" s="1"/>
  <c r="O605" i="17" a="1"/>
  <c r="O605" i="17" s="1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 s="1"/>
  <c r="O1201" i="17" a="1"/>
  <c r="O1201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 s="1"/>
  <c r="O1207" i="17" a="1"/>
  <c r="O1207" i="17" s="1"/>
  <c r="O1208" i="17" a="1"/>
  <c r="O1208" i="17" s="1"/>
  <c r="O1209" i="17" a="1"/>
  <c r="O1209" i="17" s="1"/>
  <c r="O1600" i="17" a="1"/>
  <c r="O1600" i="17" s="1"/>
  <c r="O1601" i="17" a="1"/>
  <c r="O1601" i="17" s="1"/>
  <c r="O1602" i="17" a="1"/>
  <c r="O1602" i="17"/>
  <c r="O1603" i="17" a="1"/>
  <c r="O1603" i="17" s="1"/>
  <c r="O1604" i="17" a="1"/>
  <c r="O1604" i="17" s="1"/>
  <c r="O1605" i="17" a="1"/>
  <c r="O1605" i="17" s="1"/>
  <c r="O1768" i="17" a="1"/>
  <c r="O1768" i="17" s="1"/>
  <c r="O1769" i="17" a="1"/>
  <c r="O1769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70" i="17" a="1"/>
  <c r="O370" i="17" s="1"/>
  <c r="O371" i="17" a="1"/>
  <c r="O371" i="17" s="1"/>
  <c r="O606" i="17" a="1"/>
  <c r="O606" i="17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770" i="17" a="1"/>
  <c r="O770" i="17" s="1"/>
  <c r="O771" i="17" a="1"/>
  <c r="O771" i="17" s="1"/>
  <c r="O1210" i="17" a="1"/>
  <c r="O1210" i="17" s="1"/>
  <c r="O1211" i="17" a="1"/>
  <c r="O1211" i="17" s="1"/>
  <c r="O1212" i="17" a="1"/>
  <c r="O1212" i="17" s="1"/>
  <c r="O1213" i="17" a="1"/>
  <c r="O1213" i="17" s="1"/>
  <c r="O1214" i="17" a="1"/>
  <c r="O1214" i="17" s="1"/>
  <c r="O1215" i="17" a="1"/>
  <c r="O1215" i="17" s="1"/>
  <c r="O1216" i="17" a="1"/>
  <c r="O1216" i="17" s="1"/>
  <c r="O1217" i="17" a="1"/>
  <c r="O1217" i="17" s="1"/>
  <c r="O1218" i="17" a="1"/>
  <c r="O1218" i="17" s="1"/>
  <c r="O1219" i="17" a="1"/>
  <c r="O1219" i="17" s="1"/>
  <c r="O1220" i="17" a="1"/>
  <c r="O1220" i="17" s="1"/>
  <c r="O1221" i="17" a="1"/>
  <c r="O1221" i="17" s="1"/>
  <c r="O1606" i="17" a="1"/>
  <c r="O1606" i="17" s="1"/>
  <c r="O1607" i="17" a="1"/>
  <c r="O1607" i="17" s="1"/>
  <c r="O1608" i="17" a="1"/>
  <c r="O1608" i="17" s="1"/>
  <c r="O1609" i="17" a="1"/>
  <c r="O1609" i="17"/>
  <c r="O1610" i="17" a="1"/>
  <c r="O1610" i="17" s="1"/>
  <c r="O1611" i="17" a="1"/>
  <c r="O1611" i="17" s="1"/>
  <c r="O1770" i="17" a="1"/>
  <c r="O1770" i="17"/>
  <c r="O1771" i="17" a="1"/>
  <c r="O1771" i="17" s="1"/>
  <c r="O212" i="17" a="1"/>
  <c r="O212" i="17" s="1"/>
  <c r="O213" i="17" a="1"/>
  <c r="O213" i="17" s="1"/>
  <c r="O214" i="17" a="1"/>
  <c r="O214" i="17" s="1"/>
  <c r="O215" i="17" a="1"/>
  <c r="O215" i="17" s="1"/>
  <c r="O216" i="17" a="1"/>
  <c r="O216" i="17"/>
  <c r="O217" i="17" a="1"/>
  <c r="O217" i="17" s="1"/>
  <c r="O372" i="17" a="1"/>
  <c r="O372" i="17" s="1"/>
  <c r="O373" i="17" a="1"/>
  <c r="O373" i="17" s="1"/>
  <c r="O612" i="17" a="1"/>
  <c r="O612" i="17" s="1"/>
  <c r="O613" i="17" a="1"/>
  <c r="O613" i="17" s="1"/>
  <c r="O614" i="17" a="1"/>
  <c r="O614" i="17"/>
  <c r="O615" i="17" a="1"/>
  <c r="O615" i="17" s="1"/>
  <c r="O616" i="17" a="1"/>
  <c r="O616" i="17" s="1"/>
  <c r="O617" i="17" a="1"/>
  <c r="O617" i="17" s="1"/>
  <c r="O772" i="17" a="1"/>
  <c r="O772" i="17" s="1"/>
  <c r="O773" i="17" a="1"/>
  <c r="O773" i="17" s="1"/>
  <c r="O1222" i="17" a="1"/>
  <c r="O1222" i="17"/>
  <c r="O1223" i="17" a="1"/>
  <c r="O1223" i="17" s="1"/>
  <c r="O1224" i="17" a="1"/>
  <c r="O1224" i="17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 s="1"/>
  <c r="O1230" i="17" a="1"/>
  <c r="O1230" i="17" s="1"/>
  <c r="O1231" i="17" a="1"/>
  <c r="O1231" i="17" s="1"/>
  <c r="O1232" i="17" a="1"/>
  <c r="O1232" i="17" s="1"/>
  <c r="O1233" i="17" a="1"/>
  <c r="O1233" i="17" s="1"/>
  <c r="O1612" i="17" a="1"/>
  <c r="O1612" i="17" s="1"/>
  <c r="O1613" i="17" a="1"/>
  <c r="O1613" i="17" s="1"/>
  <c r="O1614" i="17" a="1"/>
  <c r="O1614" i="17" s="1"/>
  <c r="O1615" i="17" a="1"/>
  <c r="O1615" i="17"/>
  <c r="O1616" i="17" a="1"/>
  <c r="O1616" i="17" s="1"/>
  <c r="O1617" i="17" a="1"/>
  <c r="O1617" i="17" s="1"/>
  <c r="O1772" i="17" a="1"/>
  <c r="O1772" i="17" s="1"/>
  <c r="O1773" i="17" a="1"/>
  <c r="O1773" i="17" s="1"/>
  <c r="O218" i="17" a="1"/>
  <c r="O218" i="17"/>
  <c r="O219" i="17" a="1"/>
  <c r="O219" i="17" s="1"/>
  <c r="O220" i="17" a="1"/>
  <c r="O220" i="17" s="1"/>
  <c r="O221" i="17" a="1"/>
  <c r="O221" i="17"/>
  <c r="O222" i="17" a="1"/>
  <c r="O222" i="17" s="1"/>
  <c r="O223" i="17" a="1"/>
  <c r="O223" i="17" s="1"/>
  <c r="O374" i="17" a="1"/>
  <c r="O374" i="17" s="1"/>
  <c r="O375" i="17" a="1"/>
  <c r="O375" i="17" s="1"/>
  <c r="O618" i="17" a="1"/>
  <c r="O618" i="17" s="1"/>
  <c r="O619" i="17" a="1"/>
  <c r="O619" i="17" s="1"/>
  <c r="O620" i="17" a="1"/>
  <c r="O620" i="17" s="1"/>
  <c r="O621" i="17" a="1"/>
  <c r="O621" i="17" s="1"/>
  <c r="O622" i="17" a="1"/>
  <c r="O622" i="17"/>
  <c r="O623" i="17" a="1"/>
  <c r="O623" i="17" s="1"/>
  <c r="O774" i="17" a="1"/>
  <c r="O774" i="17" s="1"/>
  <c r="O775" i="17" a="1"/>
  <c r="O775" i="17" s="1"/>
  <c r="O1234" i="17" a="1"/>
  <c r="O1234" i="17"/>
  <c r="O1235" i="17" a="1"/>
  <c r="O1235" i="17" s="1"/>
  <c r="O1236" i="17" a="1"/>
  <c r="O1236" i="17" s="1"/>
  <c r="O1237" i="17" a="1"/>
  <c r="O1237" i="17" s="1"/>
  <c r="O1238" i="17" a="1"/>
  <c r="O1238" i="17" s="1"/>
  <c r="O1239" i="17" a="1"/>
  <c r="O1239" i="17" s="1"/>
  <c r="O1240" i="17" a="1"/>
  <c r="O1240" i="17" s="1"/>
  <c r="O1241" i="17" a="1"/>
  <c r="O1241" i="17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 s="1"/>
  <c r="O1619" i="17" a="1"/>
  <c r="O1619" i="17" s="1"/>
  <c r="O1620" i="17" a="1"/>
  <c r="O1620" i="17" s="1"/>
  <c r="O1621" i="17" a="1"/>
  <c r="O1621" i="17" s="1"/>
  <c r="O1622" i="17" a="1"/>
  <c r="O1622" i="17" s="1"/>
  <c r="O1623" i="17" a="1"/>
  <c r="O1623" i="17" s="1"/>
  <c r="O1774" i="17" a="1"/>
  <c r="O1774" i="17" s="1"/>
  <c r="O1775" i="17" a="1"/>
  <c r="O1775" i="17" s="1"/>
  <c r="O224" i="17" a="1"/>
  <c r="O224" i="17"/>
  <c r="O225" i="17" a="1"/>
  <c r="O225" i="17" s="1"/>
  <c r="O226" i="17" a="1"/>
  <c r="O226" i="17" s="1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 s="1"/>
  <c r="O625" i="17" a="1"/>
  <c r="O625" i="17" s="1"/>
  <c r="O626" i="17" a="1"/>
  <c r="O626" i="17" s="1"/>
  <c r="O627" i="17" a="1"/>
  <c r="O627" i="17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 s="1"/>
  <c r="O1247" i="17" a="1"/>
  <c r="O1247" i="17" s="1"/>
  <c r="O1248" i="17" a="1"/>
  <c r="O1248" i="17" s="1"/>
  <c r="O1249" i="17" a="1"/>
  <c r="O1249" i="17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256" i="17" a="1"/>
  <c r="O1256" i="17" s="1"/>
  <c r="O1257" i="17" a="1"/>
  <c r="O1257" i="17" s="1"/>
  <c r="O1624" i="17" a="1"/>
  <c r="O1624" i="17" s="1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776" i="17" a="1"/>
  <c r="O1776" i="17" s="1"/>
  <c r="O1777" i="17" a="1"/>
  <c r="O1777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 s="1"/>
  <c r="O378" i="17" a="1"/>
  <c r="O378" i="17" s="1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 s="1"/>
  <c r="O1261" i="17" a="1"/>
  <c r="O1261" i="17" s="1"/>
  <c r="O1262" i="17" a="1"/>
  <c r="O1262" i="17" s="1"/>
  <c r="O1263" i="17" a="1"/>
  <c r="O1263" i="17" s="1"/>
  <c r="O1264" i="17" a="1"/>
  <c r="O1264" i="17" s="1"/>
  <c r="O1265" i="17" a="1"/>
  <c r="O1265" i="17" s="1"/>
  <c r="O1266" i="17" a="1"/>
  <c r="O1266" i="17" s="1"/>
  <c r="O1267" i="17" a="1"/>
  <c r="O1267" i="17" s="1"/>
  <c r="O1268" i="17" a="1"/>
  <c r="O1268" i="17" s="1"/>
  <c r="O1269" i="17" a="1"/>
  <c r="O1269" i="17"/>
  <c r="O1630" i="17" a="1"/>
  <c r="O1630" i="17"/>
  <c r="O1631" i="17" a="1"/>
  <c r="O1631" i="17" s="1"/>
  <c r="O1632" i="17" a="1"/>
  <c r="O1632" i="17"/>
  <c r="O1633" i="17" a="1"/>
  <c r="O1633" i="17" s="1"/>
  <c r="O1634" i="17" a="1"/>
  <c r="O1634" i="17" s="1"/>
  <c r="O1635" i="17" a="1"/>
  <c r="O1635" i="17" s="1"/>
  <c r="O1778" i="17" a="1"/>
  <c r="O1778" i="17" s="1"/>
  <c r="O1779" i="17" a="1"/>
  <c r="O1779" i="17" s="1"/>
  <c r="O236" i="17" a="1"/>
  <c r="O236" i="17" s="1"/>
  <c r="O237" i="17" a="1"/>
  <c r="O237" i="17" s="1"/>
  <c r="O238" i="17" a="1"/>
  <c r="O238" i="17" s="1"/>
  <c r="O239" i="17" a="1"/>
  <c r="O239" i="17" s="1"/>
  <c r="O240" i="17" a="1"/>
  <c r="O240" i="17" s="1"/>
  <c r="O241" i="17" a="1"/>
  <c r="O241" i="17" s="1"/>
  <c r="O380" i="17" a="1"/>
  <c r="O380" i="17" s="1"/>
  <c r="O381" i="17" a="1"/>
  <c r="O381" i="17" s="1"/>
  <c r="O636" i="17" a="1"/>
  <c r="O636" i="17" s="1"/>
  <c r="O637" i="17" a="1"/>
  <c r="O637" i="17" s="1"/>
  <c r="O638" i="17" a="1"/>
  <c r="O638" i="17" s="1"/>
  <c r="O639" i="17" a="1"/>
  <c r="O639" i="17"/>
  <c r="O640" i="17" a="1"/>
  <c r="O640" i="17" s="1"/>
  <c r="O641" i="17" a="1"/>
  <c r="O641" i="17" s="1"/>
  <c r="O780" i="17" a="1"/>
  <c r="O780" i="17"/>
  <c r="O781" i="17" a="1"/>
  <c r="O781" i="17" s="1"/>
  <c r="O1270" i="17" a="1"/>
  <c r="O1270" i="17" s="1"/>
  <c r="O1271" i="17" a="1"/>
  <c r="O1271" i="17" s="1"/>
  <c r="O1272" i="17" a="1"/>
  <c r="O1272" i="17" s="1"/>
  <c r="O1273" i="17" a="1"/>
  <c r="O1273" i="17" s="1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/>
  <c r="O1279" i="17" a="1"/>
  <c r="O1279" i="17" s="1"/>
  <c r="O1280" i="17" a="1"/>
  <c r="O1280" i="17" s="1"/>
  <c r="O1281" i="17" a="1"/>
  <c r="O1281" i="17" s="1"/>
  <c r="O1636" i="17" a="1"/>
  <c r="O1636" i="17" s="1"/>
  <c r="O1637" i="17" a="1"/>
  <c r="O1637" i="17" s="1"/>
  <c r="O1638" i="17" a="1"/>
  <c r="O1638" i="17" s="1"/>
  <c r="O1639" i="17" a="1"/>
  <c r="O1639" i="17" s="1"/>
  <c r="O1640" i="17" a="1"/>
  <c r="O1640" i="17" s="1"/>
  <c r="O1641" i="17" a="1"/>
  <c r="O1641" i="17" s="1"/>
  <c r="O1780" i="17" a="1"/>
  <c r="O1780" i="17" s="1"/>
  <c r="O1781" i="17" a="1"/>
  <c r="O178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 s="1"/>
  <c r="O382" i="17" a="1"/>
  <c r="O382" i="17" s="1"/>
  <c r="O383" i="17" a="1"/>
  <c r="O383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782" i="17" a="1"/>
  <c r="O782" i="17" s="1"/>
  <c r="O783" i="17" a="1"/>
  <c r="O783" i="17" s="1"/>
  <c r="O1282" i="17" a="1"/>
  <c r="O1282" i="17"/>
  <c r="O1283" i="17" a="1"/>
  <c r="O1283" i="17" s="1"/>
  <c r="O1284" i="17" a="1"/>
  <c r="O1284" i="17" s="1"/>
  <c r="O1285" i="17" a="1"/>
  <c r="O1285" i="17" s="1"/>
  <c r="O1286" i="17" a="1"/>
  <c r="O1286" i="17"/>
  <c r="O1287" i="17" a="1"/>
  <c r="O1287" i="17" s="1"/>
  <c r="O1288" i="17" a="1"/>
  <c r="O1288" i="17" s="1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/>
  <c r="O1646" i="17" a="1"/>
  <c r="O1646" i="17" s="1"/>
  <c r="O1647" i="17" a="1"/>
  <c r="O1647" i="17" s="1"/>
  <c r="O1782" i="17" a="1"/>
  <c r="O1782" i="17" s="1"/>
  <c r="O1783" i="17" a="1"/>
  <c r="O1783" i="17" s="1"/>
  <c r="O248" i="17" a="1"/>
  <c r="O248" i="17" s="1"/>
  <c r="O249" i="17" a="1"/>
  <c r="O249" i="17" s="1"/>
  <c r="O250" i="17" a="1"/>
  <c r="O250" i="17" s="1"/>
  <c r="O251" i="17" a="1"/>
  <c r="O251" i="17" s="1"/>
  <c r="O252" i="17" a="1"/>
  <c r="O252" i="17" s="1"/>
  <c r="O253" i="17" a="1"/>
  <c r="O253" i="17" s="1"/>
  <c r="O384" i="17" a="1"/>
  <c r="O384" i="17" s="1"/>
  <c r="O385" i="17" a="1"/>
  <c r="O385" i="17" s="1"/>
  <c r="O648" i="17" a="1"/>
  <c r="O648" i="17" s="1"/>
  <c r="O649" i="17" a="1"/>
  <c r="O649" i="17" s="1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/>
  <c r="O1294" i="17" a="1"/>
  <c r="O1294" i="17" s="1"/>
  <c r="O1295" i="17" a="1"/>
  <c r="O1295" i="17" s="1"/>
  <c r="O1296" i="17" a="1"/>
  <c r="O1296" i="17" s="1"/>
  <c r="O1297" i="17" a="1"/>
  <c r="O1297" i="17" s="1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/>
  <c r="O1303" i="17" a="1"/>
  <c r="O1303" i="17" s="1"/>
  <c r="O1304" i="17" a="1"/>
  <c r="O1304" i="17" s="1"/>
  <c r="O1305" i="17" a="1"/>
  <c r="O1305" i="17" s="1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784" i="17" a="1"/>
  <c r="O1784" i="17" s="1"/>
  <c r="O1785" i="17" a="1"/>
  <c r="O1785" i="17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 s="1"/>
  <c r="O259" i="17" a="1"/>
  <c r="O259" i="17" s="1"/>
  <c r="O386" i="17" a="1"/>
  <c r="O386" i="17"/>
  <c r="O387" i="17" a="1"/>
  <c r="O387" i="17" s="1"/>
  <c r="O654" i="17" a="1"/>
  <c r="O654" i="17"/>
  <c r="O655" i="17" a="1"/>
  <c r="O655" i="17" s="1"/>
  <c r="O656" i="17" a="1"/>
  <c r="O656" i="17" s="1"/>
  <c r="O657" i="17" a="1"/>
  <c r="O657" i="17" s="1"/>
  <c r="O658" i="17" a="1"/>
  <c r="O658" i="17"/>
  <c r="O659" i="17" a="1"/>
  <c r="O659" i="17" s="1"/>
  <c r="O786" i="17" a="1"/>
  <c r="O786" i="17" s="1"/>
  <c r="O787" i="17" a="1"/>
  <c r="O787" i="17" s="1"/>
  <c r="O1306" i="17" a="1"/>
  <c r="O1306" i="17" s="1"/>
  <c r="O1307" i="17" a="1"/>
  <c r="O1307" i="17" s="1"/>
  <c r="O1308" i="17" a="1"/>
  <c r="O1308" i="17" s="1"/>
  <c r="O1309" i="17" a="1"/>
  <c r="O130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/>
  <c r="O1315" i="17" a="1"/>
  <c r="O1315" i="17" s="1"/>
  <c r="O1316" i="17" a="1"/>
  <c r="O1316" i="17"/>
  <c r="O1317" i="17" a="1"/>
  <c r="O1317" i="17" s="1"/>
  <c r="O1654" i="17" a="1"/>
  <c r="O1654" i="17" s="1"/>
  <c r="O1655" i="17" a="1"/>
  <c r="O1655" i="17" s="1"/>
  <c r="O1656" i="17" a="1"/>
  <c r="O1656" i="17" s="1"/>
  <c r="O1657" i="17" a="1"/>
  <c r="O1657" i="17" s="1"/>
  <c r="O1658" i="17" a="1"/>
  <c r="O1658" i="17" s="1"/>
  <c r="O1659" i="17" a="1"/>
  <c r="O1659" i="17" s="1"/>
  <c r="O1786" i="17" a="1"/>
  <c r="O1786" i="17" s="1"/>
  <c r="O1787" i="17" a="1"/>
  <c r="O1787" i="17" s="1"/>
  <c r="O260" i="17" a="1"/>
  <c r="O260" i="17" s="1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 s="1"/>
  <c r="O660" i="17" a="1"/>
  <c r="O660" i="17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 s="1"/>
  <c r="O788" i="17" a="1"/>
  <c r="O788" i="17" s="1"/>
  <c r="O789" i="17" a="1"/>
  <c r="O789" i="17" s="1"/>
  <c r="O1318" i="17" a="1"/>
  <c r="O1318" i="17" s="1"/>
  <c r="O1319" i="17" a="1"/>
  <c r="O1319" i="17" s="1"/>
  <c r="O1320" i="17" a="1"/>
  <c r="O1320" i="17" s="1"/>
  <c r="O1321" i="17" a="1"/>
  <c r="O1321" i="17" s="1"/>
  <c r="O1322" i="17" a="1"/>
  <c r="O1322" i="17" s="1"/>
  <c r="O1323" i="17" a="1"/>
  <c r="O1323" i="17" s="1"/>
  <c r="O1324" i="17" a="1"/>
  <c r="O1324" i="17" s="1"/>
  <c r="O1325" i="17" a="1"/>
  <c r="O1325" i="17" s="1"/>
  <c r="O1326" i="17" a="1"/>
  <c r="O1326" i="17" s="1"/>
  <c r="O1327" i="17" a="1"/>
  <c r="O1327" i="17" s="1"/>
  <c r="O1328" i="17" a="1"/>
  <c r="O1328" i="17" s="1"/>
  <c r="O1329" i="17" a="1"/>
  <c r="O1329" i="17" s="1"/>
  <c r="O1660" i="17" a="1"/>
  <c r="O1660" i="17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 s="1"/>
  <c r="O1788" i="17" a="1"/>
  <c r="O1788" i="17" s="1"/>
  <c r="O1789" i="17" a="1"/>
  <c r="O1789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90" i="17" a="1"/>
  <c r="O390" i="17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 s="1"/>
  <c r="O671" i="17" a="1"/>
  <c r="O671" i="17" s="1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 s="1"/>
  <c r="O1337" i="17" a="1"/>
  <c r="O1337" i="17" s="1"/>
  <c r="O1338" i="17" a="1"/>
  <c r="O1338" i="17"/>
  <c r="O1339" i="17" a="1"/>
  <c r="O1339" i="17" s="1"/>
  <c r="O1340" i="17" a="1"/>
  <c r="O1340" i="17" s="1"/>
  <c r="O1341" i="17" a="1"/>
  <c r="O1341" i="17" s="1"/>
  <c r="O1666" i="17" a="1"/>
  <c r="O1666" i="17" s="1"/>
  <c r="O1667" i="17" a="1"/>
  <c r="O1667" i="17" s="1"/>
  <c r="O1668" i="17" a="1"/>
  <c r="O1668" i="17" s="1"/>
  <c r="O1669" i="17" a="1"/>
  <c r="O1669" i="17" s="1"/>
  <c r="O1670" i="17" a="1"/>
  <c r="O1670" i="17" s="1"/>
  <c r="O1671" i="17" a="1"/>
  <c r="O1671" i="17" s="1"/>
  <c r="O1790" i="17" a="1"/>
  <c r="O1790" i="17" s="1"/>
  <c r="O1791" i="17" a="1"/>
  <c r="O1791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392" i="17" a="1"/>
  <c r="O392" i="17" s="1"/>
  <c r="O393" i="17" a="1"/>
  <c r="O393" i="17" s="1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 s="1"/>
  <c r="O1344" i="17" a="1"/>
  <c r="O1344" i="17" s="1"/>
  <c r="O1345" i="17" a="1"/>
  <c r="O1345" i="17" s="1"/>
  <c r="O1346" i="17" a="1"/>
  <c r="O1346" i="17" s="1"/>
  <c r="O1347" i="17" a="1"/>
  <c r="O1347" i="17" s="1"/>
  <c r="O1348" i="17" a="1"/>
  <c r="O1348" i="17" s="1"/>
  <c r="O1349" i="17" a="1"/>
  <c r="O1349" i="17" s="1"/>
  <c r="O1350" i="17" a="1"/>
  <c r="O1350" i="17" s="1"/>
  <c r="O1351" i="17" a="1"/>
  <c r="O1351" i="17" s="1"/>
  <c r="O1352" i="17" a="1"/>
  <c r="O1352" i="17" s="1"/>
  <c r="O1353" i="17" a="1"/>
  <c r="O135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/>
  <c r="O1677" i="17" a="1"/>
  <c r="O1677" i="17" s="1"/>
  <c r="O1792" i="17" a="1"/>
  <c r="O1792" i="17" s="1"/>
  <c r="O1793" i="17" a="1"/>
  <c r="O1793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 s="1"/>
  <c r="O395" i="17" a="1"/>
  <c r="O395" i="17"/>
  <c r="O678" i="17" a="1"/>
  <c r="O678" i="17" s="1"/>
  <c r="O679" i="17" a="1"/>
  <c r="O679" i="17" s="1"/>
  <c r="O680" i="17" a="1"/>
  <c r="O680" i="17"/>
  <c r="O681" i="17" a="1"/>
  <c r="O681" i="17" s="1"/>
  <c r="O682" i="17" a="1"/>
  <c r="O682" i="17" s="1"/>
  <c r="O683" i="17" a="1"/>
  <c r="O683" i="17" s="1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 s="1"/>
  <c r="O1357" i="17" a="1"/>
  <c r="O1357" i="17" s="1"/>
  <c r="O1358" i="17" a="1"/>
  <c r="O1358" i="17" s="1"/>
  <c r="O1359" i="17" a="1"/>
  <c r="O1359" i="17" s="1"/>
  <c r="O1360" i="17" a="1"/>
  <c r="O1360" i="17" s="1"/>
  <c r="O1361" i="17" a="1"/>
  <c r="O1361" i="17" s="1"/>
  <c r="O1362" i="17" a="1"/>
  <c r="O1362" i="17" s="1"/>
  <c r="O1363" i="17" a="1"/>
  <c r="O1363" i="17" s="1"/>
  <c r="O1364" i="17" a="1"/>
  <c r="O1364" i="17" s="1"/>
  <c r="O1365" i="17" a="1"/>
  <c r="O1365" i="17" s="1"/>
  <c r="O1678" i="17" a="1"/>
  <c r="O1678" i="17" s="1"/>
  <c r="O1679" i="17" a="1"/>
  <c r="O1679" i="17" s="1"/>
  <c r="O1680" i="17" a="1"/>
  <c r="O1680" i="17"/>
  <c r="O1681" i="17" a="1"/>
  <c r="O1681" i="17"/>
  <c r="O1682" i="17" a="1"/>
  <c r="O1682" i="17" s="1"/>
  <c r="O1683" i="17" a="1"/>
  <c r="O1683" i="17" s="1"/>
  <c r="O1794" i="17" a="1"/>
  <c r="O1794" i="17" s="1"/>
  <c r="O1795" i="17" a="1"/>
  <c r="O1795" i="17" s="1"/>
  <c r="O284" i="17" a="1"/>
  <c r="O284" i="17" s="1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396" i="17" a="1"/>
  <c r="O396" i="17" s="1"/>
  <c r="O397" i="17" a="1"/>
  <c r="O397" i="17" s="1"/>
  <c r="O684" i="17" a="1"/>
  <c r="O684" i="17" s="1"/>
  <c r="O685" i="17" a="1"/>
  <c r="O685" i="17" s="1"/>
  <c r="O686" i="17" a="1"/>
  <c r="O686" i="17" s="1"/>
  <c r="O687" i="17" a="1"/>
  <c r="O687" i="17" s="1"/>
  <c r="O688" i="17" a="1"/>
  <c r="O688" i="17"/>
  <c r="O689" i="17" a="1"/>
  <c r="O689" i="17" s="1"/>
  <c r="O796" i="17" a="1"/>
  <c r="O796" i="17" s="1"/>
  <c r="O797" i="17" a="1"/>
  <c r="O797" i="17" s="1"/>
  <c r="O1366" i="17" a="1"/>
  <c r="O1366" i="17" s="1"/>
  <c r="O1367" i="17" a="1"/>
  <c r="O1367" i="17" s="1"/>
  <c r="O1368" i="17" a="1"/>
  <c r="O1368" i="17" s="1"/>
  <c r="O1369" i="17" a="1"/>
  <c r="O1369" i="17" s="1"/>
  <c r="O1370" i="17" a="1"/>
  <c r="O1370" i="17" s="1"/>
  <c r="O1371" i="17" a="1"/>
  <c r="O1371" i="17" s="1"/>
  <c r="O1372" i="17" a="1"/>
  <c r="O1372" i="17" s="1"/>
  <c r="O1373" i="17" a="1"/>
  <c r="O1373" i="17" s="1"/>
  <c r="O1374" i="17" a="1"/>
  <c r="O1374" i="17" s="1"/>
  <c r="O1375" i="17" a="1"/>
  <c r="O1375" i="17" s="1"/>
  <c r="O1376" i="17" a="1"/>
  <c r="O1376" i="17" s="1"/>
  <c r="O1377" i="17" a="1"/>
  <c r="O1377" i="17" s="1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398" i="17" a="1"/>
  <c r="O398" i="17" s="1"/>
  <c r="O399" i="17" a="1"/>
  <c r="O399" i="17" s="1"/>
  <c r="O690" i="17" a="1"/>
  <c r="O690" i="17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 s="1"/>
  <c r="O798" i="17" a="1"/>
  <c r="O798" i="17" s="1"/>
  <c r="O799" i="17" a="1"/>
  <c r="O799" i="17" s="1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 s="1"/>
  <c r="O1384" i="17" a="1"/>
  <c r="O1384" i="17" s="1"/>
  <c r="O1385" i="17" a="1"/>
  <c r="O1385" i="17" s="1"/>
  <c r="O1386" i="17" a="1"/>
  <c r="O1386" i="17" s="1"/>
  <c r="O1387" i="17" a="1"/>
  <c r="O1387" i="17" s="1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 s="1"/>
  <c r="O1799" i="17" a="1"/>
  <c r="O1799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 s="1"/>
  <c r="O400" i="17" a="1"/>
  <c r="O400" i="17" s="1"/>
  <c r="O401" i="17" a="1"/>
  <c r="O401" i="17" s="1"/>
  <c r="O696" i="17" a="1"/>
  <c r="O696" i="17" s="1"/>
  <c r="O697" i="17" a="1"/>
  <c r="O697" i="17" s="1"/>
  <c r="O698" i="17" a="1"/>
  <c r="O698" i="17" s="1"/>
  <c r="O699" i="17" a="1"/>
  <c r="O699" i="17" s="1"/>
  <c r="O700" i="17" a="1"/>
  <c r="O700" i="17" s="1"/>
  <c r="O701" i="17" a="1"/>
  <c r="O701" i="17" s="1"/>
  <c r="O800" i="17" a="1"/>
  <c r="O800" i="17" s="1"/>
  <c r="O801" i="17" a="1"/>
  <c r="O801" i="17"/>
  <c r="O1390" i="17" a="1"/>
  <c r="O1390" i="17" s="1"/>
  <c r="O1391" i="17" a="1"/>
  <c r="O1391" i="17"/>
  <c r="O1392" i="17" a="1"/>
  <c r="O1392" i="17" s="1"/>
  <c r="O1393" i="17" a="1"/>
  <c r="O1393" i="17" s="1"/>
  <c r="O1394" i="17" a="1"/>
  <c r="O1394" i="17" s="1"/>
  <c r="O1395" i="17" a="1"/>
  <c r="O1395" i="17" s="1"/>
  <c r="O1396" i="17" a="1"/>
  <c r="O1396" i="17" s="1"/>
  <c r="O1397" i="17" a="1"/>
  <c r="O1397" i="17" s="1"/>
  <c r="O1398" i="17" a="1"/>
  <c r="O1398" i="17" s="1"/>
  <c r="O1399" i="17" a="1"/>
  <c r="O1399" i="17" s="1"/>
  <c r="O1400" i="17" a="1"/>
  <c r="O1400" i="17" s="1"/>
  <c r="O1401" i="17" a="1"/>
  <c r="O1401" i="17" s="1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 s="1"/>
  <c r="O1701" i="17" a="1"/>
  <c r="O1701" i="17" s="1"/>
  <c r="O1800" i="17" a="1"/>
  <c r="O1800" i="17" s="1"/>
  <c r="O1801" i="17" a="1"/>
  <c r="O1801" i="17" s="1"/>
  <c r="P2" i="17" a="1"/>
  <c r="P2" i="17" s="1"/>
  <c r="P3" i="17" a="1"/>
  <c r="P3" i="17" s="1"/>
  <c r="P4" i="17" a="1"/>
  <c r="P4" i="17"/>
  <c r="P5" i="17" a="1"/>
  <c r="P5" i="17" s="1"/>
  <c r="P6" i="17" a="1"/>
  <c r="P6" i="17" s="1"/>
  <c r="P7" i="17" a="1"/>
  <c r="P7" i="17" s="1"/>
  <c r="P302" i="17" a="1"/>
  <c r="P302" i="17" s="1"/>
  <c r="P303" i="17" a="1"/>
  <c r="P303" i="17" s="1"/>
  <c r="P402" i="17" a="1"/>
  <c r="P402" i="17" s="1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 s="1"/>
  <c r="P702" i="17" a="1"/>
  <c r="P702" i="17" s="1"/>
  <c r="P703" i="17" a="1"/>
  <c r="P703" i="17" s="1"/>
  <c r="P802" i="17" a="1"/>
  <c r="P802" i="17" s="1"/>
  <c r="P803" i="17" a="1"/>
  <c r="P803" i="17" s="1"/>
  <c r="P804" i="17" a="1"/>
  <c r="P804" i="17" s="1"/>
  <c r="P805" i="17" a="1"/>
  <c r="P805" i="17" s="1"/>
  <c r="P806" i="17" a="1"/>
  <c r="P806" i="17" s="1"/>
  <c r="P807" i="17" a="1"/>
  <c r="P807" i="17" s="1"/>
  <c r="P808" i="17" a="1"/>
  <c r="P808" i="17" s="1"/>
  <c r="P809" i="17" a="1"/>
  <c r="P809" i="17" s="1"/>
  <c r="P810" i="17" a="1"/>
  <c r="P810" i="17" s="1"/>
  <c r="P811" i="17" a="1"/>
  <c r="P811" i="17"/>
  <c r="P812" i="17" a="1"/>
  <c r="P812" i="17" s="1"/>
  <c r="P813" i="17" a="1"/>
  <c r="P813" i="17" s="1"/>
  <c r="P1402" i="17" a="1"/>
  <c r="P1402" i="17" s="1"/>
  <c r="P1403" i="17" a="1"/>
  <c r="P1403" i="17" s="1"/>
  <c r="P1404" i="17" a="1"/>
  <c r="P1404" i="17" s="1"/>
  <c r="P1405" i="17" a="1"/>
  <c r="P1405" i="17" s="1"/>
  <c r="P1406" i="17" a="1"/>
  <c r="P1406" i="17" s="1"/>
  <c r="P1407" i="17" a="1"/>
  <c r="P1407" i="17" s="1"/>
  <c r="P1702" i="17" a="1"/>
  <c r="P1702" i="17" s="1"/>
  <c r="P1703" i="17" a="1"/>
  <c r="P1703" i="17" s="1"/>
  <c r="P8" i="17" a="1"/>
  <c r="P8" i="17" s="1"/>
  <c r="P9" i="17" a="1"/>
  <c r="P9" i="17" s="1"/>
  <c r="P10" i="17" a="1"/>
  <c r="P10" i="17" s="1"/>
  <c r="P11" i="17" a="1"/>
  <c r="P11" i="17"/>
  <c r="P12" i="17" a="1"/>
  <c r="P12" i="17" s="1"/>
  <c r="P13" i="17" a="1"/>
  <c r="P13" i="17" s="1"/>
  <c r="P304" i="17" a="1"/>
  <c r="P304" i="17" s="1"/>
  <c r="P305" i="17" a="1"/>
  <c r="P305" i="17" s="1"/>
  <c r="P408" i="17" a="1"/>
  <c r="P408" i="17" s="1"/>
  <c r="P409" i="17" a="1"/>
  <c r="P409" i="17" s="1"/>
  <c r="P410" i="17" a="1"/>
  <c r="P410" i="17" s="1"/>
  <c r="P411" i="17" a="1"/>
  <c r="P411" i="17" s="1"/>
  <c r="P412" i="17" a="1"/>
  <c r="P412" i="17" s="1"/>
  <c r="P413" i="17" a="1"/>
  <c r="P413" i="17" s="1"/>
  <c r="P704" i="17" a="1"/>
  <c r="P704" i="17" s="1"/>
  <c r="P705" i="17" a="1"/>
  <c r="P705" i="17" s="1"/>
  <c r="P814" i="17" a="1"/>
  <c r="P814" i="17" s="1"/>
  <c r="P815" i="17" a="1"/>
  <c r="P815" i="17" s="1"/>
  <c r="P816" i="17" a="1"/>
  <c r="P816" i="17" s="1"/>
  <c r="P817" i="17" a="1"/>
  <c r="P817" i="17" s="1"/>
  <c r="P818" i="17" a="1"/>
  <c r="P818" i="17" s="1"/>
  <c r="P819" i="17" a="1"/>
  <c r="P819" i="17"/>
  <c r="P820" i="17" a="1"/>
  <c r="P820" i="17" s="1"/>
  <c r="P821" i="17" a="1"/>
  <c r="P821" i="17" s="1"/>
  <c r="P822" i="17" a="1"/>
  <c r="P822" i="17" s="1"/>
  <c r="P823" i="17" a="1"/>
  <c r="P823" i="17" s="1"/>
  <c r="P824" i="17" a="1"/>
  <c r="P824" i="17" s="1"/>
  <c r="P825" i="17" a="1"/>
  <c r="P825" i="17"/>
  <c r="P1408" i="17" a="1"/>
  <c r="P1408" i="17" s="1"/>
  <c r="P1409" i="17" a="1"/>
  <c r="P1409" i="17" s="1"/>
  <c r="P1410" i="17" a="1"/>
  <c r="P1410" i="17" s="1"/>
  <c r="P1411" i="17" a="1"/>
  <c r="P1411" i="17" s="1"/>
  <c r="P1412" i="17" a="1"/>
  <c r="P1412" i="17" s="1"/>
  <c r="P1413" i="17" a="1"/>
  <c r="P1413" i="17" s="1"/>
  <c r="P1704" i="17" a="1"/>
  <c r="P1704" i="17" s="1"/>
  <c r="P1705" i="17" a="1"/>
  <c r="P1705" i="17" s="1"/>
  <c r="P14" i="17" a="1"/>
  <c r="P14" i="17" s="1"/>
  <c r="P15" i="17" a="1"/>
  <c r="P15" i="17" s="1"/>
  <c r="P16" i="17" a="1"/>
  <c r="P16" i="17" s="1"/>
  <c r="P17" i="17" a="1"/>
  <c r="P17" i="17"/>
  <c r="P18" i="17" a="1"/>
  <c r="P18" i="17" s="1"/>
  <c r="P19" i="17" a="1"/>
  <c r="P19" i="17" s="1"/>
  <c r="P306" i="17" a="1"/>
  <c r="P306" i="17" s="1"/>
  <c r="P307" i="17" a="1"/>
  <c r="P307" i="17" s="1"/>
  <c r="P414" i="17" a="1"/>
  <c r="P414" i="17" s="1"/>
  <c r="P415" i="17" a="1"/>
  <c r="P415" i="17" s="1"/>
  <c r="P416" i="17" a="1"/>
  <c r="P416" i="17" s="1"/>
  <c r="P417" i="17" a="1"/>
  <c r="P417" i="17" s="1"/>
  <c r="P418" i="17" a="1"/>
  <c r="P418" i="17" s="1"/>
  <c r="P419" i="17" a="1"/>
  <c r="P419" i="17" s="1"/>
  <c r="P706" i="17" a="1"/>
  <c r="P706" i="17" s="1"/>
  <c r="P707" i="17" a="1"/>
  <c r="P707" i="17" s="1"/>
  <c r="P826" i="17" a="1"/>
  <c r="P826" i="17" s="1"/>
  <c r="P827" i="17" a="1"/>
  <c r="P827" i="17"/>
  <c r="P828" i="17" a="1"/>
  <c r="P828" i="17" s="1"/>
  <c r="P829" i="17" a="1"/>
  <c r="P829" i="17" s="1"/>
  <c r="P830" i="17" a="1"/>
  <c r="P830" i="17" s="1"/>
  <c r="P831" i="17" a="1"/>
  <c r="P831" i="17" s="1"/>
  <c r="P832" i="17" a="1"/>
  <c r="P832" i="17" s="1"/>
  <c r="P833" i="17" a="1"/>
  <c r="P833" i="17" s="1"/>
  <c r="P834" i="17" a="1"/>
  <c r="P834" i="17" s="1"/>
  <c r="P835" i="17" a="1"/>
  <c r="P835" i="17" s="1"/>
  <c r="P836" i="17" a="1"/>
  <c r="P836" i="17" s="1"/>
  <c r="P837" i="17" a="1"/>
  <c r="P837" i="17" s="1"/>
  <c r="P1414" i="17" a="1"/>
  <c r="P1414" i="17" s="1"/>
  <c r="P1415" i="17" a="1"/>
  <c r="P1415" i="17" s="1"/>
  <c r="P1416" i="17" a="1"/>
  <c r="P1416" i="17" s="1"/>
  <c r="P1417" i="17" a="1"/>
  <c r="P1417" i="17"/>
  <c r="P1418" i="17" a="1"/>
  <c r="P1418" i="17" s="1"/>
  <c r="P1419" i="17" a="1"/>
  <c r="P1419" i="17"/>
  <c r="P1706" i="17" a="1"/>
  <c r="P1706" i="17" s="1"/>
  <c r="P1707" i="17" a="1"/>
  <c r="P1707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08" i="17" a="1"/>
  <c r="P308" i="17" s="1"/>
  <c r="P309" i="17" a="1"/>
  <c r="P309" i="17" s="1"/>
  <c r="P420" i="17" a="1"/>
  <c r="P420" i="17" s="1"/>
  <c r="P421" i="17" a="1"/>
  <c r="P421" i="17" s="1"/>
  <c r="P422" i="17" a="1"/>
  <c r="P422" i="17" s="1"/>
  <c r="P423" i="17" a="1"/>
  <c r="P423" i="17"/>
  <c r="P424" i="17" a="1"/>
  <c r="P424" i="17" s="1"/>
  <c r="P425" i="17" a="1"/>
  <c r="P425" i="17" s="1"/>
  <c r="P708" i="17" a="1"/>
  <c r="P708" i="17" s="1"/>
  <c r="P709" i="17" a="1"/>
  <c r="P709" i="17" s="1"/>
  <c r="P838" i="17" a="1"/>
  <c r="P838" i="17" s="1"/>
  <c r="P839" i="17" a="1"/>
  <c r="P839" i="17" s="1"/>
  <c r="P840" i="17" a="1"/>
  <c r="P840" i="17"/>
  <c r="P841" i="17" a="1"/>
  <c r="P841" i="17" s="1"/>
  <c r="P842" i="17" a="1"/>
  <c r="P842" i="17" s="1"/>
  <c r="P843" i="17" a="1"/>
  <c r="P843" i="17" s="1"/>
  <c r="P844" i="17" a="1"/>
  <c r="P844" i="17" s="1"/>
  <c r="P845" i="17" a="1"/>
  <c r="P845" i="17" s="1"/>
  <c r="P846" i="17" a="1"/>
  <c r="P846" i="17" s="1"/>
  <c r="P847" i="17" a="1"/>
  <c r="P847" i="17" s="1"/>
  <c r="P848" i="17" a="1"/>
  <c r="P848" i="17" s="1"/>
  <c r="P849" i="17" a="1"/>
  <c r="P849" i="17" s="1"/>
  <c r="P1420" i="17" a="1"/>
  <c r="P1420" i="17" s="1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/>
  <c r="P1709" i="17" a="1"/>
  <c r="P1709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10" i="17" a="1"/>
  <c r="P310" i="17"/>
  <c r="P311" i="17" a="1"/>
  <c r="P311" i="17" s="1"/>
  <c r="P426" i="17" a="1"/>
  <c r="P426" i="17" s="1"/>
  <c r="P427" i="17" a="1"/>
  <c r="P427" i="17" s="1"/>
  <c r="P428" i="17" a="1"/>
  <c r="P428" i="17" s="1"/>
  <c r="P429" i="17" a="1"/>
  <c r="P429" i="17" s="1"/>
  <c r="P430" i="17" a="1"/>
  <c r="P430" i="17" s="1"/>
  <c r="P431" i="17" a="1"/>
  <c r="P431" i="17" s="1"/>
  <c r="P710" i="17" a="1"/>
  <c r="P710" i="17" s="1"/>
  <c r="P711" i="17" a="1"/>
  <c r="P711" i="17"/>
  <c r="P850" i="17" a="1"/>
  <c r="P850" i="17" s="1"/>
  <c r="P851" i="17" a="1"/>
  <c r="P851" i="17" s="1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 s="1"/>
  <c r="P857" i="17" a="1"/>
  <c r="P857" i="17" s="1"/>
  <c r="P858" i="17" a="1"/>
  <c r="P858" i="17" s="1"/>
  <c r="P859" i="17" a="1"/>
  <c r="P859" i="17" s="1"/>
  <c r="P860" i="17" a="1"/>
  <c r="P860" i="17" s="1"/>
  <c r="P861" i="17" a="1"/>
  <c r="P861" i="17" s="1"/>
  <c r="P1426" i="17" a="1"/>
  <c r="P1426" i="17" s="1"/>
  <c r="P1427" i="17" a="1"/>
  <c r="P1427" i="17" s="1"/>
  <c r="P1428" i="17" a="1"/>
  <c r="P1428" i="17" s="1"/>
  <c r="P1429" i="17" a="1"/>
  <c r="P1429" i="17" s="1"/>
  <c r="P1430" i="17" a="1"/>
  <c r="P1430" i="17" s="1"/>
  <c r="P1431" i="17" a="1"/>
  <c r="P1431" i="17" s="1"/>
  <c r="P1710" i="17" a="1"/>
  <c r="P1710" i="17" s="1"/>
  <c r="P1711" i="17" a="1"/>
  <c r="P1711" i="17" s="1"/>
  <c r="P32" i="17" a="1"/>
  <c r="P32" i="17" s="1"/>
  <c r="P33" i="17" a="1"/>
  <c r="P33" i="17"/>
  <c r="P34" i="17" a="1"/>
  <c r="P34" i="17"/>
  <c r="P35" i="17" a="1"/>
  <c r="P35" i="17" s="1"/>
  <c r="P36" i="17" a="1"/>
  <c r="P36" i="17" s="1"/>
  <c r="P37" i="17" a="1"/>
  <c r="P37" i="17" s="1"/>
  <c r="P312" i="17" a="1"/>
  <c r="P312" i="17" s="1"/>
  <c r="P313" i="17" a="1"/>
  <c r="P313" i="17" s="1"/>
  <c r="P432" i="17" a="1"/>
  <c r="P432" i="17" s="1"/>
  <c r="P433" i="17" a="1"/>
  <c r="P433" i="17" s="1"/>
  <c r="P434" i="17" a="1"/>
  <c r="P434" i="17" s="1"/>
  <c r="P435" i="17" a="1"/>
  <c r="P435" i="17" s="1"/>
  <c r="P436" i="17" a="1"/>
  <c r="P436" i="17" s="1"/>
  <c r="P437" i="17" a="1"/>
  <c r="P437" i="17" s="1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/>
  <c r="P866" i="17" a="1"/>
  <c r="P866" i="17" s="1"/>
  <c r="P867" i="17" a="1"/>
  <c r="P867" i="17" s="1"/>
  <c r="P868" i="17" a="1"/>
  <c r="P868" i="17" s="1"/>
  <c r="P869" i="17" a="1"/>
  <c r="P869" i="17" s="1"/>
  <c r="P870" i="17" a="1"/>
  <c r="P870" i="17" s="1"/>
  <c r="P871" i="17" a="1"/>
  <c r="P871" i="17" s="1"/>
  <c r="P872" i="17" a="1"/>
  <c r="P872" i="17" s="1"/>
  <c r="P873" i="17" a="1"/>
  <c r="P873" i="17" s="1"/>
  <c r="P1432" i="17" a="1"/>
  <c r="P1432" i="17" s="1"/>
  <c r="P1433" i="17" a="1"/>
  <c r="P1433" i="17" s="1"/>
  <c r="P1434" i="17" a="1"/>
  <c r="P1434" i="17" s="1"/>
  <c r="P1435" i="17" a="1"/>
  <c r="P1435" i="17" s="1"/>
  <c r="P1436" i="17" a="1"/>
  <c r="P1436" i="17" s="1"/>
  <c r="P1437" i="17" a="1"/>
  <c r="P1437" i="17" s="1"/>
  <c r="P1712" i="17" a="1"/>
  <c r="P1712" i="17" s="1"/>
  <c r="P1713" i="17" a="1"/>
  <c r="P1713" i="17" s="1"/>
  <c r="P38" i="17" a="1"/>
  <c r="P38" i="17"/>
  <c r="P39" i="17" a="1"/>
  <c r="P39" i="17" s="1"/>
  <c r="P40" i="17" a="1"/>
  <c r="P40" i="17" s="1"/>
  <c r="P41" i="17" a="1"/>
  <c r="P41" i="17" s="1"/>
  <c r="P42" i="17" a="1"/>
  <c r="P42" i="17"/>
  <c r="P43" i="17" a="1"/>
  <c r="P43" i="17" s="1"/>
  <c r="P314" i="17" a="1"/>
  <c r="P314" i="17"/>
  <c r="P315" i="17" a="1"/>
  <c r="P315" i="17" s="1"/>
  <c r="P438" i="17" a="1"/>
  <c r="P438" i="17" s="1"/>
  <c r="P439" i="17" a="1"/>
  <c r="P439" i="17" s="1"/>
  <c r="P440" i="17" a="1"/>
  <c r="P440" i="17" s="1"/>
  <c r="P441" i="17" a="1"/>
  <c r="P441" i="17" s="1"/>
  <c r="P442" i="17" a="1"/>
  <c r="P442" i="17" s="1"/>
  <c r="P443" i="17" a="1"/>
  <c r="P443" i="17" s="1"/>
  <c r="P714" i="17" a="1"/>
  <c r="P714" i="17" s="1"/>
  <c r="P715" i="17" a="1"/>
  <c r="P715" i="17" s="1"/>
  <c r="P874" i="17" a="1"/>
  <c r="P874" i="17" s="1"/>
  <c r="P875" i="17" a="1"/>
  <c r="P875" i="17" s="1"/>
  <c r="P876" i="17" a="1"/>
  <c r="P876" i="17" s="1"/>
  <c r="P877" i="17" a="1"/>
  <c r="P877" i="17" s="1"/>
  <c r="P878" i="17" a="1"/>
  <c r="P878" i="17" s="1"/>
  <c r="P879" i="17" a="1"/>
  <c r="P879" i="17" s="1"/>
  <c r="P880" i="17" a="1"/>
  <c r="P880" i="17" s="1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 s="1"/>
  <c r="P1438" i="17" a="1"/>
  <c r="P1438" i="17" s="1"/>
  <c r="P1439" i="17" a="1"/>
  <c r="P1439" i="17" s="1"/>
  <c r="P1440" i="17" a="1"/>
  <c r="P1440" i="17" s="1"/>
  <c r="P1441" i="17" a="1"/>
  <c r="P1441" i="17" s="1"/>
  <c r="P1442" i="17" a="1"/>
  <c r="P1442" i="17"/>
  <c r="P1443" i="17" a="1"/>
  <c r="P1443" i="17" s="1"/>
  <c r="P1714" i="17" a="1"/>
  <c r="P1714" i="17" s="1"/>
  <c r="P1715" i="17" a="1"/>
  <c r="P1715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16" i="17" a="1"/>
  <c r="P316" i="17" s="1"/>
  <c r="P317" i="17" a="1"/>
  <c r="P317" i="17" s="1"/>
  <c r="P444" i="17" a="1"/>
  <c r="P444" i="17" s="1"/>
  <c r="P445" i="17" a="1"/>
  <c r="P445" i="17" s="1"/>
  <c r="P446" i="17" a="1"/>
  <c r="P446" i="17" s="1"/>
  <c r="P447" i="17" a="1"/>
  <c r="P447" i="17" s="1"/>
  <c r="P448" i="17" a="1"/>
  <c r="P448" i="17"/>
  <c r="P449" i="17" a="1"/>
  <c r="P449" i="17" s="1"/>
  <c r="P716" i="17" a="1"/>
  <c r="P716" i="17" s="1"/>
  <c r="P717" i="17" a="1"/>
  <c r="P717" i="17" s="1"/>
  <c r="P886" i="17" a="1"/>
  <c r="P886" i="17"/>
  <c r="P887" i="17" a="1"/>
  <c r="P887" i="17" s="1"/>
  <c r="P888" i="17" a="1"/>
  <c r="P888" i="17" s="1"/>
  <c r="P889" i="17" a="1"/>
  <c r="P889" i="17" s="1"/>
  <c r="P890" i="17" a="1"/>
  <c r="P890" i="17" s="1"/>
  <c r="P891" i="17" a="1"/>
  <c r="P891" i="17" s="1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1444" i="17" a="1"/>
  <c r="P1444" i="17"/>
  <c r="P1445" i="17" a="1"/>
  <c r="P1445" i="17" s="1"/>
  <c r="P1446" i="17" a="1"/>
  <c r="P1446" i="17" s="1"/>
  <c r="P1447" i="17" a="1"/>
  <c r="P1447" i="17" s="1"/>
  <c r="P1448" i="17" a="1"/>
  <c r="P1448" i="17" s="1"/>
  <c r="P1449" i="17" a="1"/>
  <c r="P1449" i="17" s="1"/>
  <c r="P1716" i="17" a="1"/>
  <c r="P1716" i="17" s="1"/>
  <c r="P1717" i="17" a="1"/>
  <c r="P1717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18" i="17" a="1"/>
  <c r="P318" i="17" s="1"/>
  <c r="P319" i="17" a="1"/>
  <c r="P319" i="17" s="1"/>
  <c r="P450" i="17" a="1"/>
  <c r="P450" i="17" s="1"/>
  <c r="P451" i="17" a="1"/>
  <c r="P451" i="17" s="1"/>
  <c r="P452" i="17" a="1"/>
  <c r="P452" i="17" s="1"/>
  <c r="P453" i="17" a="1"/>
  <c r="P453" i="17" s="1"/>
  <c r="P454" i="17" a="1"/>
  <c r="P454" i="17" s="1"/>
  <c r="P455" i="17" a="1"/>
  <c r="P455" i="17" s="1"/>
  <c r="P718" i="17" a="1"/>
  <c r="P718" i="17" s="1"/>
  <c r="P719" i="17" a="1"/>
  <c r="P719" i="17" s="1"/>
  <c r="P898" i="17" a="1"/>
  <c r="P898" i="17" s="1"/>
  <c r="P899" i="17" a="1"/>
  <c r="P899" i="17" s="1"/>
  <c r="P900" i="17" a="1"/>
  <c r="P900" i="17" s="1"/>
  <c r="P901" i="17" a="1"/>
  <c r="P901" i="17" s="1"/>
  <c r="P902" i="17" a="1"/>
  <c r="P902" i="17" s="1"/>
  <c r="P903" i="17" a="1"/>
  <c r="P903" i="17" s="1"/>
  <c r="P904" i="17" a="1"/>
  <c r="P904" i="17" s="1"/>
  <c r="P905" i="17" a="1"/>
  <c r="P905" i="17" s="1"/>
  <c r="P906" i="17" a="1"/>
  <c r="P906" i="17" s="1"/>
  <c r="P907" i="17" a="1"/>
  <c r="P907" i="17" s="1"/>
  <c r="P908" i="17" a="1"/>
  <c r="P908" i="17" s="1"/>
  <c r="P909" i="17" a="1"/>
  <c r="P909" i="17" s="1"/>
  <c r="P1450" i="17" a="1"/>
  <c r="P1450" i="17" s="1"/>
  <c r="P1451" i="17" a="1"/>
  <c r="P1451" i="17" s="1"/>
  <c r="P1452" i="17" a="1"/>
  <c r="P1452" i="17" s="1"/>
  <c r="P1453" i="17" a="1"/>
  <c r="P1453" i="17" s="1"/>
  <c r="P1454" i="17" a="1"/>
  <c r="P1454" i="17"/>
  <c r="P1455" i="17" a="1"/>
  <c r="P1455" i="17" s="1"/>
  <c r="P1718" i="17" a="1"/>
  <c r="P1718" i="17" s="1"/>
  <c r="P1719" i="17" a="1"/>
  <c r="P1719" i="17" s="1"/>
  <c r="P56" i="17" a="1"/>
  <c r="P56" i="17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320" i="17" a="1"/>
  <c r="P320" i="17" s="1"/>
  <c r="P321" i="17" a="1"/>
  <c r="P321" i="17" s="1"/>
  <c r="P456" i="17" a="1"/>
  <c r="P456" i="17" s="1"/>
  <c r="P457" i="17" a="1"/>
  <c r="P457" i="17" s="1"/>
  <c r="P458" i="17" a="1"/>
  <c r="P458" i="17" s="1"/>
  <c r="P459" i="17" a="1"/>
  <c r="P459" i="17" s="1"/>
  <c r="P460" i="17" a="1"/>
  <c r="P460" i="17"/>
  <c r="P461" i="17" a="1"/>
  <c r="P461" i="17" s="1"/>
  <c r="P720" i="17" a="1"/>
  <c r="P720" i="17" s="1"/>
  <c r="P721" i="17" a="1"/>
  <c r="P721" i="17" s="1"/>
  <c r="P910" i="17" a="1"/>
  <c r="P910" i="17" s="1"/>
  <c r="P911" i="17" a="1"/>
  <c r="P911" i="17" s="1"/>
  <c r="P912" i="17" a="1"/>
  <c r="P912" i="17" s="1"/>
  <c r="P913" i="17" a="1"/>
  <c r="P913" i="17" s="1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 s="1"/>
  <c r="P919" i="17" a="1"/>
  <c r="P919" i="17" s="1"/>
  <c r="P920" i="17" a="1"/>
  <c r="P920" i="17" s="1"/>
  <c r="P921" i="17" a="1"/>
  <c r="P921" i="17" s="1"/>
  <c r="P1456" i="17" a="1"/>
  <c r="P1456" i="17" s="1"/>
  <c r="P1457" i="17" a="1"/>
  <c r="P1457" i="17" s="1"/>
  <c r="P1458" i="17" a="1"/>
  <c r="P1458" i="17" s="1"/>
  <c r="P1459" i="17" a="1"/>
  <c r="P1459" i="17" s="1"/>
  <c r="P1460" i="17" a="1"/>
  <c r="P1460" i="17" s="1"/>
  <c r="P1461" i="17" a="1"/>
  <c r="P1461" i="17" s="1"/>
  <c r="P1720" i="17" a="1"/>
  <c r="P1720" i="17" s="1"/>
  <c r="P1721" i="17" a="1"/>
  <c r="P172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322" i="17" a="1"/>
  <c r="P322" i="17" s="1"/>
  <c r="P323" i="17" a="1"/>
  <c r="P323" i="17" s="1"/>
  <c r="P462" i="17" a="1"/>
  <c r="P462" i="17"/>
  <c r="P463" i="17" a="1"/>
  <c r="P463" i="17" s="1"/>
  <c r="P464" i="17" a="1"/>
  <c r="P464" i="17" s="1"/>
  <c r="P465" i="17" a="1"/>
  <c r="P465" i="17" s="1"/>
  <c r="P466" i="17" a="1"/>
  <c r="P466" i="17" s="1"/>
  <c r="P467" i="17" a="1"/>
  <c r="P467" i="17" s="1"/>
  <c r="P722" i="17" a="1"/>
  <c r="P722" i="17"/>
  <c r="P723" i="17" a="1"/>
  <c r="P723" i="17" s="1"/>
  <c r="P922" i="17" a="1"/>
  <c r="P922" i="17" s="1"/>
  <c r="P923" i="17" a="1"/>
  <c r="P923" i="17" s="1"/>
  <c r="P924" i="17" a="1"/>
  <c r="P924" i="17" s="1"/>
  <c r="P925" i="17" a="1"/>
  <c r="P925" i="17" s="1"/>
  <c r="P926" i="17" a="1"/>
  <c r="P926" i="17" s="1"/>
  <c r="P927" i="17" a="1"/>
  <c r="P927" i="17" s="1"/>
  <c r="P928" i="17" a="1"/>
  <c r="P928" i="17" s="1"/>
  <c r="P929" i="17" a="1"/>
  <c r="P929" i="17" s="1"/>
  <c r="P930" i="17" a="1"/>
  <c r="P930" i="17" s="1"/>
  <c r="P931" i="17" a="1"/>
  <c r="P931" i="17" s="1"/>
  <c r="P932" i="17" a="1"/>
  <c r="P932" i="17" s="1"/>
  <c r="P933" i="17" a="1"/>
  <c r="P933" i="17" s="1"/>
  <c r="P1462" i="17" a="1"/>
  <c r="P1462" i="17" s="1"/>
  <c r="P1463" i="17" a="1"/>
  <c r="P1463" i="17" s="1"/>
  <c r="P1464" i="17" a="1"/>
  <c r="P1464" i="17" s="1"/>
  <c r="P1465" i="17" a="1"/>
  <c r="P1465" i="17" s="1"/>
  <c r="P1466" i="17" a="1"/>
  <c r="P1466" i="17" s="1"/>
  <c r="P1467" i="17" a="1"/>
  <c r="P1467" i="17" s="1"/>
  <c r="P1722" i="17" a="1"/>
  <c r="P1722" i="17" s="1"/>
  <c r="P1723" i="17" a="1"/>
  <c r="P1723" i="17" s="1"/>
  <c r="P68" i="17" a="1"/>
  <c r="P68" i="17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24" i="17" a="1"/>
  <c r="P324" i="17" s="1"/>
  <c r="P325" i="17" a="1"/>
  <c r="P325" i="17" s="1"/>
  <c r="P468" i="17" a="1"/>
  <c r="P468" i="17" s="1"/>
  <c r="P469" i="17" a="1"/>
  <c r="P469" i="17" s="1"/>
  <c r="P470" i="17" a="1"/>
  <c r="P470" i="17"/>
  <c r="P471" i="17" a="1"/>
  <c r="P471" i="17" s="1"/>
  <c r="P472" i="17" a="1"/>
  <c r="P472" i="17"/>
  <c r="P473" i="17" a="1"/>
  <c r="P473" i="17" s="1"/>
  <c r="P724" i="17" a="1"/>
  <c r="P724" i="17" s="1"/>
  <c r="P725" i="17" a="1"/>
  <c r="P725" i="17" s="1"/>
  <c r="P934" i="17" a="1"/>
  <c r="P934" i="17" s="1"/>
  <c r="P935" i="17" a="1"/>
  <c r="P935" i="17" s="1"/>
  <c r="P936" i="17" a="1"/>
  <c r="P936" i="17" s="1"/>
  <c r="P937" i="17" a="1"/>
  <c r="P937" i="17" s="1"/>
  <c r="P938" i="17" a="1"/>
  <c r="P938" i="17" s="1"/>
  <c r="P939" i="17" a="1"/>
  <c r="P939" i="17" s="1"/>
  <c r="P940" i="17" a="1"/>
  <c r="P940" i="17" s="1"/>
  <c r="P941" i="17" a="1"/>
  <c r="P941" i="17" s="1"/>
  <c r="P942" i="17" a="1"/>
  <c r="P942" i="17" s="1"/>
  <c r="P943" i="17" a="1"/>
  <c r="P943" i="17" s="1"/>
  <c r="P944" i="17" a="1"/>
  <c r="P944" i="17" s="1"/>
  <c r="P945" i="17" a="1"/>
  <c r="P945" i="17" s="1"/>
  <c r="P1468" i="17" a="1"/>
  <c r="P1468" i="17"/>
  <c r="P1469" i="17" a="1"/>
  <c r="P1469" i="17" s="1"/>
  <c r="P1470" i="17" a="1"/>
  <c r="P1470" i="17" s="1"/>
  <c r="P1471" i="17" a="1"/>
  <c r="P1471" i="17" s="1"/>
  <c r="P1472" i="17" a="1"/>
  <c r="P1472" i="17" s="1"/>
  <c r="P1473" i="17" a="1"/>
  <c r="P1473" i="17" s="1"/>
  <c r="P1724" i="17" a="1"/>
  <c r="P1724" i="17" s="1"/>
  <c r="P1725" i="17" a="1"/>
  <c r="P1725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326" i="17" a="1"/>
  <c r="P326" i="17" s="1"/>
  <c r="P327" i="17" a="1"/>
  <c r="P327" i="17" s="1"/>
  <c r="P474" i="17" a="1"/>
  <c r="P474" i="17" s="1"/>
  <c r="P475" i="17" a="1"/>
  <c r="P475" i="17" s="1"/>
  <c r="P476" i="17" a="1"/>
  <c r="P476" i="17" s="1"/>
  <c r="P477" i="17" a="1"/>
  <c r="P477" i="17" s="1"/>
  <c r="P478" i="17" a="1"/>
  <c r="P478" i="17" s="1"/>
  <c r="P479" i="17" a="1"/>
  <c r="P479" i="17" s="1"/>
  <c r="P726" i="17" a="1"/>
  <c r="P726" i="17" s="1"/>
  <c r="P727" i="17" a="1"/>
  <c r="P727" i="17" s="1"/>
  <c r="P946" i="17" a="1"/>
  <c r="P946" i="17" s="1"/>
  <c r="P947" i="17" a="1"/>
  <c r="P947" i="17" s="1"/>
  <c r="P948" i="17" a="1"/>
  <c r="P948" i="17" s="1"/>
  <c r="P949" i="17" a="1"/>
  <c r="P949" i="17" s="1"/>
  <c r="P950" i="17" a="1"/>
  <c r="P950" i="17" s="1"/>
  <c r="P951" i="17" a="1"/>
  <c r="P951" i="17" s="1"/>
  <c r="P952" i="17" a="1"/>
  <c r="P952" i="17" s="1"/>
  <c r="P953" i="17" a="1"/>
  <c r="P953" i="17" s="1"/>
  <c r="P954" i="17" a="1"/>
  <c r="P954" i="17" s="1"/>
  <c r="P955" i="17" a="1"/>
  <c r="P955" i="17" s="1"/>
  <c r="P956" i="17" a="1"/>
  <c r="P956" i="17" s="1"/>
  <c r="P957" i="17" a="1"/>
  <c r="P957" i="17" s="1"/>
  <c r="P1474" i="17" a="1"/>
  <c r="P1474" i="17" s="1"/>
  <c r="P1475" i="17" a="1"/>
  <c r="P1475" i="17" s="1"/>
  <c r="P1476" i="17" a="1"/>
  <c r="P1476" i="17" s="1"/>
  <c r="P1477" i="17" a="1"/>
  <c r="P1477" i="17" s="1"/>
  <c r="P1478" i="17" a="1"/>
  <c r="P1478" i="17" s="1"/>
  <c r="P1479" i="17" a="1"/>
  <c r="P1479" i="17" s="1"/>
  <c r="P1726" i="17" a="1"/>
  <c r="P1726" i="17" s="1"/>
  <c r="P1727" i="17" a="1"/>
  <c r="P1727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328" i="17" a="1"/>
  <c r="P328" i="17" s="1"/>
  <c r="P329" i="17" a="1"/>
  <c r="P329" i="17" s="1"/>
  <c r="P480" i="17" a="1"/>
  <c r="P480" i="17" s="1"/>
  <c r="P481" i="17" a="1"/>
  <c r="P481" i="17" s="1"/>
  <c r="P482" i="17" a="1"/>
  <c r="P482" i="17" s="1"/>
  <c r="P483" i="17" a="1"/>
  <c r="P483" i="17" s="1"/>
  <c r="P484" i="17" a="1"/>
  <c r="P484" i="17"/>
  <c r="P485" i="17" a="1"/>
  <c r="P485" i="17" s="1"/>
  <c r="P728" i="17" a="1"/>
  <c r="P728" i="17" s="1"/>
  <c r="P729" i="17" a="1"/>
  <c r="P729" i="17" s="1"/>
  <c r="P958" i="17" a="1"/>
  <c r="P958" i="17" s="1"/>
  <c r="P959" i="17" a="1"/>
  <c r="P959" i="17" s="1"/>
  <c r="P960" i="17" a="1"/>
  <c r="P960" i="17" s="1"/>
  <c r="P961" i="17" a="1"/>
  <c r="P961" i="17" s="1"/>
  <c r="P962" i="17" a="1"/>
  <c r="P962" i="17" s="1"/>
  <c r="P963" i="17" a="1"/>
  <c r="P963" i="17" s="1"/>
  <c r="P964" i="17" a="1"/>
  <c r="P964" i="17" s="1"/>
  <c r="P965" i="17" a="1"/>
  <c r="P965" i="17" s="1"/>
  <c r="P966" i="17" a="1"/>
  <c r="P966" i="17" s="1"/>
  <c r="P967" i="17" a="1"/>
  <c r="P967" i="17" s="1"/>
  <c r="P968" i="17" a="1"/>
  <c r="P968" i="17" s="1"/>
  <c r="P969" i="17" a="1"/>
  <c r="P969" i="17" s="1"/>
  <c r="P1480" i="17" a="1"/>
  <c r="P1480" i="17" s="1"/>
  <c r="P1481" i="17" a="1"/>
  <c r="P1481" i="17" s="1"/>
  <c r="P1482" i="17" a="1"/>
  <c r="P1482" i="17" s="1"/>
  <c r="P1483" i="17" a="1"/>
  <c r="P1483" i="17" s="1"/>
  <c r="P1484" i="17" a="1"/>
  <c r="P1484" i="17"/>
  <c r="P1485" i="17" a="1"/>
  <c r="P1485" i="17" s="1"/>
  <c r="P1728" i="17" a="1"/>
  <c r="P1728" i="17" s="1"/>
  <c r="P1729" i="17" a="1"/>
  <c r="P1729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30" i="17" a="1"/>
  <c r="P330" i="17" s="1"/>
  <c r="P331" i="17" a="1"/>
  <c r="P331" i="17" s="1"/>
  <c r="P486" i="17" a="1"/>
  <c r="P486" i="17"/>
  <c r="P487" i="17" a="1"/>
  <c r="P487" i="17" s="1"/>
  <c r="P488" i="17" a="1"/>
  <c r="P488" i="17" s="1"/>
  <c r="P489" i="17" a="1"/>
  <c r="P489" i="17" s="1"/>
  <c r="P490" i="17" a="1"/>
  <c r="P490" i="17"/>
  <c r="P491" i="17" a="1"/>
  <c r="P491" i="17" s="1"/>
  <c r="P730" i="17" a="1"/>
  <c r="P730" i="17" s="1"/>
  <c r="P731" i="17" a="1"/>
  <c r="P731" i="17" s="1"/>
  <c r="P970" i="17" a="1"/>
  <c r="P970" i="17" s="1"/>
  <c r="P971" i="17" a="1"/>
  <c r="P971" i="17" s="1"/>
  <c r="P972" i="17" a="1"/>
  <c r="P972" i="17" s="1"/>
  <c r="P973" i="17" a="1"/>
  <c r="P973" i="17" s="1"/>
  <c r="P974" i="17" a="1"/>
  <c r="P974" i="17" s="1"/>
  <c r="P975" i="17" a="1"/>
  <c r="P975" i="17" s="1"/>
  <c r="P976" i="17" a="1"/>
  <c r="P976" i="17" s="1"/>
  <c r="P977" i="17" a="1"/>
  <c r="P977" i="17" s="1"/>
  <c r="P978" i="17" a="1"/>
  <c r="P978" i="17" s="1"/>
  <c r="P979" i="17" a="1"/>
  <c r="P979" i="17" s="1"/>
  <c r="P980" i="17" a="1"/>
  <c r="P980" i="17" s="1"/>
  <c r="P981" i="17" a="1"/>
  <c r="P981" i="17" s="1"/>
  <c r="P1486" i="17" a="1"/>
  <c r="P1486" i="17" s="1"/>
  <c r="P1487" i="17" a="1"/>
  <c r="P1487" i="17" s="1"/>
  <c r="P1488" i="17" a="1"/>
  <c r="P1488" i="17" s="1"/>
  <c r="P1489" i="17" a="1"/>
  <c r="P1489" i="17" s="1"/>
  <c r="P1490" i="17" a="1"/>
  <c r="P1490" i="17" s="1"/>
  <c r="P1491" i="17" a="1"/>
  <c r="P1491" i="17" s="1"/>
  <c r="P1730" i="17" a="1"/>
  <c r="P1730" i="17" s="1"/>
  <c r="P1731" i="17" a="1"/>
  <c r="P1731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32" i="17" a="1"/>
  <c r="P332" i="17" s="1"/>
  <c r="P333" i="17" a="1"/>
  <c r="P333" i="17" s="1"/>
  <c r="P492" i="17" a="1"/>
  <c r="P492" i="17" s="1"/>
  <c r="P493" i="17" a="1"/>
  <c r="P493" i="17" s="1"/>
  <c r="P494" i="17" a="1"/>
  <c r="P494" i="17" s="1"/>
  <c r="P495" i="17" a="1"/>
  <c r="P495" i="17" s="1"/>
  <c r="P496" i="17" a="1"/>
  <c r="P496" i="17"/>
  <c r="P497" i="17" a="1"/>
  <c r="P497" i="17" s="1"/>
  <c r="P732" i="17" a="1"/>
  <c r="P732" i="17" s="1"/>
  <c r="P733" i="17" a="1"/>
  <c r="P733" i="17" s="1"/>
  <c r="P982" i="17" a="1"/>
  <c r="P982" i="17" s="1"/>
  <c r="P983" i="17" a="1"/>
  <c r="P983" i="17" s="1"/>
  <c r="P984" i="17" a="1"/>
  <c r="P984" i="17" s="1"/>
  <c r="P985" i="17" a="1"/>
  <c r="P985" i="17" s="1"/>
  <c r="P986" i="17" a="1"/>
  <c r="P986" i="17" s="1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 s="1"/>
  <c r="P992" i="17" a="1"/>
  <c r="P992" i="17" s="1"/>
  <c r="P993" i="17" a="1"/>
  <c r="P993" i="17" s="1"/>
  <c r="P1492" i="17" a="1"/>
  <c r="P1492" i="17" s="1"/>
  <c r="P1493" i="17" a="1"/>
  <c r="P1493" i="17" s="1"/>
  <c r="P1494" i="17" a="1"/>
  <c r="P1494" i="17" s="1"/>
  <c r="P1495" i="17" a="1"/>
  <c r="P1495" i="17" s="1"/>
  <c r="P1496" i="17" a="1"/>
  <c r="P1496" i="17" s="1"/>
  <c r="P1497" i="17" a="1"/>
  <c r="P1497" i="17" s="1"/>
  <c r="P1732" i="17" a="1"/>
  <c r="P1732" i="17" s="1"/>
  <c r="P1733" i="17" a="1"/>
  <c r="P173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/>
  <c r="P103" i="17" a="1"/>
  <c r="P103" i="17" s="1"/>
  <c r="P334" i="17" a="1"/>
  <c r="P334" i="17" s="1"/>
  <c r="P335" i="17" a="1"/>
  <c r="P335" i="17" s="1"/>
  <c r="P498" i="17" a="1"/>
  <c r="P498" i="17" s="1"/>
  <c r="P499" i="17" a="1"/>
  <c r="P499" i="17" s="1"/>
  <c r="P500" i="17" a="1"/>
  <c r="P500" i="17" s="1"/>
  <c r="P501" i="17" a="1"/>
  <c r="P501" i="17" s="1"/>
  <c r="P502" i="17" a="1"/>
  <c r="P502" i="17" s="1"/>
  <c r="P503" i="17" a="1"/>
  <c r="P503" i="17" s="1"/>
  <c r="P734" i="17" a="1"/>
  <c r="P734" i="17" s="1"/>
  <c r="P735" i="17" a="1"/>
  <c r="P735" i="17" s="1"/>
  <c r="P994" i="17" a="1"/>
  <c r="P994" i="17" s="1"/>
  <c r="P995" i="17" a="1"/>
  <c r="P995" i="17" s="1"/>
  <c r="P996" i="17" a="1"/>
  <c r="P996" i="17" s="1"/>
  <c r="P997" i="17" a="1"/>
  <c r="P997" i="17" s="1"/>
  <c r="P998" i="17" a="1"/>
  <c r="P998" i="17" s="1"/>
  <c r="P999" i="17" a="1"/>
  <c r="P999" i="17" s="1"/>
  <c r="P1000" i="17" a="1"/>
  <c r="P1000" i="17" s="1"/>
  <c r="P1001" i="17" a="1"/>
  <c r="P1001" i="17" s="1"/>
  <c r="P1002" i="17" a="1"/>
  <c r="P1002" i="17"/>
  <c r="P1003" i="17" a="1"/>
  <c r="P1003" i="17" s="1"/>
  <c r="P1004" i="17" a="1"/>
  <c r="P1004" i="17" s="1"/>
  <c r="P1005" i="17" a="1"/>
  <c r="P1005" i="17" s="1"/>
  <c r="P1498" i="17" a="1"/>
  <c r="P1498" i="17" s="1"/>
  <c r="P1499" i="17" a="1"/>
  <c r="P1499" i="17" s="1"/>
  <c r="P1500" i="17" a="1"/>
  <c r="P1500" i="17" s="1"/>
  <c r="P1501" i="17" a="1"/>
  <c r="P1501" i="17" s="1"/>
  <c r="P1502" i="17" a="1"/>
  <c r="P1502" i="17"/>
  <c r="P1503" i="17" a="1"/>
  <c r="P1503" i="17" s="1"/>
  <c r="P1734" i="17" a="1"/>
  <c r="P1734" i="17" s="1"/>
  <c r="P1735" i="17" a="1"/>
  <c r="P1735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36" i="17" a="1"/>
  <c r="P336" i="17" s="1"/>
  <c r="P337" i="17" a="1"/>
  <c r="P337" i="17" s="1"/>
  <c r="P504" i="17" a="1"/>
  <c r="P504" i="17" s="1"/>
  <c r="P505" i="17" a="1"/>
  <c r="P505" i="17" s="1"/>
  <c r="P506" i="17" a="1"/>
  <c r="P506" i="17" s="1"/>
  <c r="P507" i="17" a="1"/>
  <c r="P507" i="17" s="1"/>
  <c r="P508" i="17" a="1"/>
  <c r="P508" i="17" s="1"/>
  <c r="P509" i="17" a="1"/>
  <c r="P509" i="17" s="1"/>
  <c r="P736" i="17" a="1"/>
  <c r="P736" i="17" s="1"/>
  <c r="P737" i="17" a="1"/>
  <c r="P737" i="17" s="1"/>
  <c r="P1006" i="17" a="1"/>
  <c r="P1006" i="17" s="1"/>
  <c r="P1007" i="17" a="1"/>
  <c r="P1007" i="17" s="1"/>
  <c r="P1008" i="17" a="1"/>
  <c r="P1008" i="17" s="1"/>
  <c r="P1009" i="17" a="1"/>
  <c r="P1009" i="17" s="1"/>
  <c r="P1010" i="17" a="1"/>
  <c r="P1010" i="17" s="1"/>
  <c r="P1011" i="17" a="1"/>
  <c r="P1011" i="17" s="1"/>
  <c r="P1012" i="17" a="1"/>
  <c r="P1012" i="17" s="1"/>
  <c r="P1013" i="17" a="1"/>
  <c r="P1013" i="17" s="1"/>
  <c r="P1014" i="17" a="1"/>
  <c r="P1014" i="17" s="1"/>
  <c r="P1015" i="17" a="1"/>
  <c r="P1015" i="17" s="1"/>
  <c r="P1016" i="17" a="1"/>
  <c r="P1016" i="17" s="1"/>
  <c r="P1017" i="17" a="1"/>
  <c r="P1017" i="17" s="1"/>
  <c r="P1504" i="17" a="1"/>
  <c r="P1504" i="17" s="1"/>
  <c r="P1505" i="17" a="1"/>
  <c r="P1505" i="17" s="1"/>
  <c r="P1506" i="17" a="1"/>
  <c r="P1506" i="17" s="1"/>
  <c r="P1507" i="17" a="1"/>
  <c r="P1507" i="17" s="1"/>
  <c r="P1508" i="17" a="1"/>
  <c r="P1508" i="17"/>
  <c r="P1509" i="17" a="1"/>
  <c r="P1509" i="17" s="1"/>
  <c r="P1736" i="17" a="1"/>
  <c r="P1736" i="17" s="1"/>
  <c r="P1737" i="17" a="1"/>
  <c r="P1737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338" i="17" a="1"/>
  <c r="P338" i="17" s="1"/>
  <c r="P339" i="17" a="1"/>
  <c r="P339" i="17" s="1"/>
  <c r="P510" i="17" a="1"/>
  <c r="P510" i="17" s="1"/>
  <c r="P511" i="17" a="1"/>
  <c r="P511" i="17" s="1"/>
  <c r="P512" i="17" a="1"/>
  <c r="P512" i="17" s="1"/>
  <c r="P513" i="17" a="1"/>
  <c r="P513" i="17" s="1"/>
  <c r="P514" i="17" a="1"/>
  <c r="P514" i="17"/>
  <c r="P515" i="17" a="1"/>
  <c r="P515" i="17" s="1"/>
  <c r="P738" i="17" a="1"/>
  <c r="P738" i="17" s="1"/>
  <c r="P739" i="17" a="1"/>
  <c r="P739" i="17" s="1"/>
  <c r="P1018" i="17" a="1"/>
  <c r="P1018" i="17"/>
  <c r="P1019" i="17" a="1"/>
  <c r="P1019" i="17" s="1"/>
  <c r="P1020" i="17" a="1"/>
  <c r="P1020" i="17" s="1"/>
  <c r="P1021" i="17" a="1"/>
  <c r="P1021" i="17" s="1"/>
  <c r="P1022" i="17" a="1"/>
  <c r="P1022" i="17" s="1"/>
  <c r="P1023" i="17" a="1"/>
  <c r="P1023" i="17" s="1"/>
  <c r="P1024" i="17" a="1"/>
  <c r="P1024" i="17" s="1"/>
  <c r="P1025" i="17" a="1"/>
  <c r="P1025" i="17" s="1"/>
  <c r="P1026" i="17" a="1"/>
  <c r="P1026" i="17" s="1"/>
  <c r="P1027" i="17" a="1"/>
  <c r="P1027" i="17" s="1"/>
  <c r="P1028" i="17" a="1"/>
  <c r="P1028" i="17" s="1"/>
  <c r="P1029" i="17" a="1"/>
  <c r="P1029" i="17" s="1"/>
  <c r="P1510" i="17" a="1"/>
  <c r="P1510" i="17" s="1"/>
  <c r="P1511" i="17" a="1"/>
  <c r="P1511" i="17" s="1"/>
  <c r="P1512" i="17" a="1"/>
  <c r="P1512" i="17" s="1"/>
  <c r="P1513" i="17" a="1"/>
  <c r="P1513" i="17" s="1"/>
  <c r="P1514" i="17" a="1"/>
  <c r="P1514" i="17"/>
  <c r="P1515" i="17" a="1"/>
  <c r="P1515" i="17" s="1"/>
  <c r="P1738" i="17" a="1"/>
  <c r="P1738" i="17" s="1"/>
  <c r="P1739" i="17" a="1"/>
  <c r="P1739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40" i="17" a="1"/>
  <c r="P340" i="17" s="1"/>
  <c r="P341" i="17" a="1"/>
  <c r="P341" i="17" s="1"/>
  <c r="P516" i="17" a="1"/>
  <c r="P516" i="17" s="1"/>
  <c r="P517" i="17" a="1"/>
  <c r="P517" i="17" s="1"/>
  <c r="P518" i="17" a="1"/>
  <c r="P518" i="17" s="1"/>
  <c r="P519" i="17" a="1"/>
  <c r="P519" i="17" s="1"/>
  <c r="P520" i="17" a="1"/>
  <c r="P520" i="17" s="1"/>
  <c r="P521" i="17" a="1"/>
  <c r="P521" i="17" s="1"/>
  <c r="P740" i="17" a="1"/>
  <c r="P740" i="17" s="1"/>
  <c r="P741" i="17" a="1"/>
  <c r="P741" i="17" s="1"/>
  <c r="P1030" i="17" a="1"/>
  <c r="P1030" i="17" s="1"/>
  <c r="P1031" i="17" a="1"/>
  <c r="P1031" i="17" s="1"/>
  <c r="P1032" i="17" a="1"/>
  <c r="P1032" i="17" s="1"/>
  <c r="P1033" i="17" a="1"/>
  <c r="P1033" i="17" s="1"/>
  <c r="P1034" i="17" a="1"/>
  <c r="P1034" i="17" s="1"/>
  <c r="P1035" i="17" a="1"/>
  <c r="P1035" i="17" s="1"/>
  <c r="P1036" i="17" a="1"/>
  <c r="P1036" i="17" s="1"/>
  <c r="P1037" i="17" a="1"/>
  <c r="P1037" i="17" s="1"/>
  <c r="P1038" i="17" a="1"/>
  <c r="P1038" i="17" s="1"/>
  <c r="P1039" i="17" a="1"/>
  <c r="P1039" i="17" s="1"/>
  <c r="P1040" i="17" a="1"/>
  <c r="P1040" i="17" s="1"/>
  <c r="P1041" i="17" a="1"/>
  <c r="P1041" i="17" s="1"/>
  <c r="P1516" i="17" a="1"/>
  <c r="P1516" i="17" s="1"/>
  <c r="P1517" i="17" a="1"/>
  <c r="P1517" i="17" s="1"/>
  <c r="P1518" i="17" a="1"/>
  <c r="P1518" i="17" s="1"/>
  <c r="P1519" i="17" a="1"/>
  <c r="P1519" i="17" s="1"/>
  <c r="P1520" i="17" a="1"/>
  <c r="P1520" i="17" s="1"/>
  <c r="P1521" i="17" a="1"/>
  <c r="P1521" i="17" s="1"/>
  <c r="P1740" i="17" a="1"/>
  <c r="P1740" i="17" s="1"/>
  <c r="P1741" i="17" a="1"/>
  <c r="P174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342" i="17" a="1"/>
  <c r="P342" i="17" s="1"/>
  <c r="P343" i="17" a="1"/>
  <c r="P343" i="17" s="1"/>
  <c r="P522" i="17" a="1"/>
  <c r="P522" i="17" s="1"/>
  <c r="P523" i="17" a="1"/>
  <c r="P523" i="17" s="1"/>
  <c r="P524" i="17" a="1"/>
  <c r="P524" i="17" s="1"/>
  <c r="P525" i="17" a="1"/>
  <c r="P525" i="17" s="1"/>
  <c r="P526" i="17" a="1"/>
  <c r="P526" i="17" s="1"/>
  <c r="P527" i="17" a="1"/>
  <c r="P527" i="17" s="1"/>
  <c r="P742" i="17" a="1"/>
  <c r="P742" i="17" s="1"/>
  <c r="P743" i="17" a="1"/>
  <c r="P743" i="17" s="1"/>
  <c r="P1042" i="17" a="1"/>
  <c r="P1042" i="17"/>
  <c r="P1043" i="17" a="1"/>
  <c r="P1043" i="17" s="1"/>
  <c r="P1044" i="17" a="1"/>
  <c r="P1044" i="17" s="1"/>
  <c r="P1045" i="17" a="1"/>
  <c r="P1045" i="17" s="1"/>
  <c r="P1046" i="17" a="1"/>
  <c r="P1046" i="17" s="1"/>
  <c r="P1047" i="17" a="1"/>
  <c r="P1047" i="17" s="1"/>
  <c r="P1048" i="17" a="1"/>
  <c r="P1048" i="17" s="1"/>
  <c r="P1049" i="17" a="1"/>
  <c r="P1049" i="17" s="1"/>
  <c r="P1050" i="17" a="1"/>
  <c r="P1050" i="17" s="1"/>
  <c r="P1051" i="17" a="1"/>
  <c r="P1051" i="17" s="1"/>
  <c r="P1052" i="17" a="1"/>
  <c r="P1052" i="17" s="1"/>
  <c r="P1053" i="17" a="1"/>
  <c r="P1053" i="17" s="1"/>
  <c r="P1522" i="17" a="1"/>
  <c r="P1522" i="17" s="1"/>
  <c r="P1523" i="17" a="1"/>
  <c r="P1523" i="17" s="1"/>
  <c r="P1524" i="17" a="1"/>
  <c r="P1524" i="17" s="1"/>
  <c r="P1525" i="17" a="1"/>
  <c r="P1525" i="17" s="1"/>
  <c r="P1526" i="17" a="1"/>
  <c r="P1526" i="17" s="1"/>
  <c r="P1527" i="17" a="1"/>
  <c r="P1527" i="17" s="1"/>
  <c r="P1742" i="17" a="1"/>
  <c r="P1742" i="17" s="1"/>
  <c r="P1743" i="17" a="1"/>
  <c r="P1743" i="17" s="1"/>
  <c r="P128" i="17" a="1"/>
  <c r="P128" i="17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44" i="17" a="1"/>
  <c r="P344" i="17" s="1"/>
  <c r="P345" i="17" a="1"/>
  <c r="P345" i="17" s="1"/>
  <c r="P528" i="17" a="1"/>
  <c r="P528" i="17" s="1"/>
  <c r="P529" i="17" a="1"/>
  <c r="P529" i="17" s="1"/>
  <c r="P530" i="17" a="1"/>
  <c r="P530" i="17" s="1"/>
  <c r="P531" i="17" a="1"/>
  <c r="P531" i="17" s="1"/>
  <c r="P532" i="17" a="1"/>
  <c r="P532" i="17"/>
  <c r="P533" i="17" a="1"/>
  <c r="P533" i="17" s="1"/>
  <c r="P744" i="17" a="1"/>
  <c r="P744" i="17" s="1"/>
  <c r="P745" i="17" a="1"/>
  <c r="P745" i="17" s="1"/>
  <c r="P1054" i="17" a="1"/>
  <c r="P1054" i="17"/>
  <c r="P1055" i="17" a="1"/>
  <c r="P1055" i="17" s="1"/>
  <c r="P1056" i="17" a="1"/>
  <c r="P1056" i="17" s="1"/>
  <c r="P1057" i="17" a="1"/>
  <c r="P1057" i="17" s="1"/>
  <c r="P1058" i="17" a="1"/>
  <c r="P1058" i="17" s="1"/>
  <c r="P1059" i="17" a="1"/>
  <c r="P1059" i="17" s="1"/>
  <c r="P1060" i="17" a="1"/>
  <c r="P1060" i="17" s="1"/>
  <c r="P1061" i="17" a="1"/>
  <c r="P1061" i="17" s="1"/>
  <c r="P1062" i="17" a="1"/>
  <c r="P1062" i="17" s="1"/>
  <c r="P1063" i="17" a="1"/>
  <c r="P1063" i="17" s="1"/>
  <c r="P1064" i="17" a="1"/>
  <c r="P1064" i="17" s="1"/>
  <c r="P1065" i="17" a="1"/>
  <c r="P1065" i="17" s="1"/>
  <c r="P1528" i="17" a="1"/>
  <c r="P1528" i="17" s="1"/>
  <c r="P1529" i="17" a="1"/>
  <c r="P1529" i="17" s="1"/>
  <c r="P1530" i="17" a="1"/>
  <c r="P1530" i="17" s="1"/>
  <c r="P1531" i="17" a="1"/>
  <c r="P1531" i="17" s="1"/>
  <c r="P1532" i="17" a="1"/>
  <c r="P1532" i="17" s="1"/>
  <c r="P1533" i="17" a="1"/>
  <c r="P1533" i="17" s="1"/>
  <c r="P1744" i="17" a="1"/>
  <c r="P1744" i="17" s="1"/>
  <c r="P1745" i="17" a="1"/>
  <c r="P1745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 s="1"/>
  <c r="P347" i="17" a="1"/>
  <c r="P347" i="17" s="1"/>
  <c r="P534" i="17" a="1"/>
  <c r="P534" i="17" s="1"/>
  <c r="P535" i="17" a="1"/>
  <c r="P535" i="17" s="1"/>
  <c r="P536" i="17" a="1"/>
  <c r="P536" i="17" s="1"/>
  <c r="P537" i="17" a="1"/>
  <c r="P537" i="17" s="1"/>
  <c r="P538" i="17" a="1"/>
  <c r="P538" i="17" s="1"/>
  <c r="P539" i="17" a="1"/>
  <c r="P539" i="17" s="1"/>
  <c r="P746" i="17" a="1"/>
  <c r="P746" i="17" s="1"/>
  <c r="P747" i="17" a="1"/>
  <c r="P747" i="17" s="1"/>
  <c r="P1066" i="17" a="1"/>
  <c r="P1066" i="17"/>
  <c r="P1067" i="17" a="1"/>
  <c r="P1067" i="17" s="1"/>
  <c r="P1068" i="17" a="1"/>
  <c r="P1068" i="17" s="1"/>
  <c r="P1069" i="17" a="1"/>
  <c r="P1069" i="17" s="1"/>
  <c r="P1070" i="17" a="1"/>
  <c r="P1070" i="17" s="1"/>
  <c r="P1071" i="17" a="1"/>
  <c r="P1071" i="17" s="1"/>
  <c r="P1072" i="17" a="1"/>
  <c r="P1072" i="17" s="1"/>
  <c r="P1073" i="17" a="1"/>
  <c r="P1073" i="17" s="1"/>
  <c r="P1074" i="17" a="1"/>
  <c r="P1074" i="17" s="1"/>
  <c r="P1075" i="17" a="1"/>
  <c r="P1075" i="17" s="1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 s="1"/>
  <c r="P1537" i="17" a="1"/>
  <c r="P1537" i="17" s="1"/>
  <c r="P1538" i="17" a="1"/>
  <c r="P1538" i="17" s="1"/>
  <c r="P1539" i="17" a="1"/>
  <c r="P1539" i="17" s="1"/>
  <c r="P1746" i="17" a="1"/>
  <c r="P1746" i="17" s="1"/>
  <c r="P1747" i="17" a="1"/>
  <c r="P1747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48" i="17" a="1"/>
  <c r="P348" i="17" s="1"/>
  <c r="P349" i="17" a="1"/>
  <c r="P349" i="17" s="1"/>
  <c r="P540" i="17" a="1"/>
  <c r="P540" i="17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 s="1"/>
  <c r="P749" i="17" a="1"/>
  <c r="P749" i="17" s="1"/>
  <c r="P1078" i="17" a="1"/>
  <c r="P1078" i="17" s="1"/>
  <c r="P1079" i="17" a="1"/>
  <c r="P1079" i="17" s="1"/>
  <c r="P1080" i="17" a="1"/>
  <c r="P1080" i="17" s="1"/>
  <c r="P1081" i="17" a="1"/>
  <c r="P1081" i="17" s="1"/>
  <c r="P1082" i="17" a="1"/>
  <c r="P1082" i="17" s="1"/>
  <c r="P1083" i="17" a="1"/>
  <c r="P1083" i="17" s="1"/>
  <c r="P1084" i="17" a="1"/>
  <c r="P1084" i="17" s="1"/>
  <c r="P1085" i="17" a="1"/>
  <c r="P1085" i="17" s="1"/>
  <c r="P1086" i="17" a="1"/>
  <c r="P1086" i="17" s="1"/>
  <c r="P1087" i="17" a="1"/>
  <c r="P1087" i="17" s="1"/>
  <c r="P1088" i="17" a="1"/>
  <c r="P1088" i="17" s="1"/>
  <c r="P1089" i="17" a="1"/>
  <c r="P1089" i="17" s="1"/>
  <c r="P1540" i="17" a="1"/>
  <c r="P1540" i="17"/>
  <c r="P1541" i="17" a="1"/>
  <c r="P1541" i="17" s="1"/>
  <c r="P1542" i="17" a="1"/>
  <c r="P1542" i="17" s="1"/>
  <c r="P1543" i="17" a="1"/>
  <c r="P1543" i="17" s="1"/>
  <c r="P1544" i="17" a="1"/>
  <c r="P1544" i="17" s="1"/>
  <c r="P1545" i="17" a="1"/>
  <c r="P1545" i="17" s="1"/>
  <c r="P1748" i="17" a="1"/>
  <c r="P1748" i="17" s="1"/>
  <c r="P1749" i="17" a="1"/>
  <c r="P1749" i="17" s="1"/>
  <c r="P146" i="17" a="1"/>
  <c r="P146" i="17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350" i="17" a="1"/>
  <c r="P350" i="17" s="1"/>
  <c r="P351" i="17" a="1"/>
  <c r="P351" i="17" s="1"/>
  <c r="P546" i="17" a="1"/>
  <c r="P546" i="17" s="1"/>
  <c r="P547" i="17" a="1"/>
  <c r="P547" i="17" s="1"/>
  <c r="P548" i="17" a="1"/>
  <c r="P548" i="17" s="1"/>
  <c r="P549" i="17" a="1"/>
  <c r="P549" i="17" s="1"/>
  <c r="P550" i="17" a="1"/>
  <c r="P550" i="17" s="1"/>
  <c r="P551" i="17" a="1"/>
  <c r="P551" i="17" s="1"/>
  <c r="P750" i="17" a="1"/>
  <c r="P750" i="17" s="1"/>
  <c r="P751" i="17" a="1"/>
  <c r="P751" i="17" s="1"/>
  <c r="P1090" i="17" a="1"/>
  <c r="P1090" i="17" s="1"/>
  <c r="P1091" i="17" a="1"/>
  <c r="P1091" i="17" s="1"/>
  <c r="P1092" i="17" a="1"/>
  <c r="P1092" i="17" s="1"/>
  <c r="P1093" i="17" a="1"/>
  <c r="P1093" i="17" s="1"/>
  <c r="P1094" i="17" a="1"/>
  <c r="P1094" i="17" s="1"/>
  <c r="P1095" i="17" a="1"/>
  <c r="P1095" i="17" s="1"/>
  <c r="P1096" i="17" a="1"/>
  <c r="P1096" i="17" s="1"/>
  <c r="P1097" i="17" a="1"/>
  <c r="P1097" i="17" s="1"/>
  <c r="P1098" i="17" a="1"/>
  <c r="P1098" i="17" s="1"/>
  <c r="P1099" i="17" a="1"/>
  <c r="P1099" i="17" s="1"/>
  <c r="P1100" i="17" a="1"/>
  <c r="P1100" i="17" s="1"/>
  <c r="P1101" i="17" a="1"/>
  <c r="P1101" i="17" s="1"/>
  <c r="P1546" i="17" a="1"/>
  <c r="P1546" i="17" s="1"/>
  <c r="P1547" i="17" a="1"/>
  <c r="P1547" i="17" s="1"/>
  <c r="P1548" i="17" a="1"/>
  <c r="P1548" i="17" s="1"/>
  <c r="P1549" i="17" a="1"/>
  <c r="P1549" i="17" s="1"/>
  <c r="P1550" i="17" a="1"/>
  <c r="P1550" i="17" s="1"/>
  <c r="P1551" i="17" a="1"/>
  <c r="P1551" i="17" s="1"/>
  <c r="P1750" i="17" a="1"/>
  <c r="P1750" i="17" s="1"/>
  <c r="P1751" i="17" a="1"/>
  <c r="P1751" i="17" s="1"/>
  <c r="P152" i="17" a="1"/>
  <c r="P152" i="17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 s="1"/>
  <c r="P554" i="17" a="1"/>
  <c r="P554" i="17" s="1"/>
  <c r="P555" i="17" a="1"/>
  <c r="P555" i="17" s="1"/>
  <c r="P556" i="17" a="1"/>
  <c r="P556" i="17" s="1"/>
  <c r="P557" i="17" a="1"/>
  <c r="P557" i="17" s="1"/>
  <c r="P752" i="17" a="1"/>
  <c r="P752" i="17" s="1"/>
  <c r="P753" i="17" a="1"/>
  <c r="P753" i="17" s="1"/>
  <c r="P1102" i="17" a="1"/>
  <c r="P1102" i="17"/>
  <c r="P1103" i="17" a="1"/>
  <c r="P1103" i="17" s="1"/>
  <c r="P1104" i="17" a="1"/>
  <c r="P1104" i="17" s="1"/>
  <c r="P1105" i="17" a="1"/>
  <c r="P1105" i="17" s="1"/>
  <c r="P1106" i="17" a="1"/>
  <c r="P1106" i="17"/>
  <c r="P1107" i="17" a="1"/>
  <c r="P1107" i="17" s="1"/>
  <c r="P1108" i="17" a="1"/>
  <c r="P1108" i="17" s="1"/>
  <c r="P1109" i="17" a="1"/>
  <c r="P1109" i="17" s="1"/>
  <c r="P1110" i="17" a="1"/>
  <c r="P1110" i="17" s="1"/>
  <c r="P1111" i="17" a="1"/>
  <c r="P1111" i="17" s="1"/>
  <c r="P1112" i="17" a="1"/>
  <c r="P1112" i="17" s="1"/>
  <c r="P1113" i="17" a="1"/>
  <c r="P1113" i="17" s="1"/>
  <c r="P1552" i="17" a="1"/>
  <c r="P1552" i="17" s="1"/>
  <c r="P1553" i="17" a="1"/>
  <c r="P1553" i="17" s="1"/>
  <c r="P1554" i="17" a="1"/>
  <c r="P1554" i="17" s="1"/>
  <c r="P1555" i="17" a="1"/>
  <c r="P1555" i="17" s="1"/>
  <c r="P1556" i="17" a="1"/>
  <c r="P1556" i="17" s="1"/>
  <c r="P1557" i="17" a="1"/>
  <c r="P1557" i="17" s="1"/>
  <c r="P1752" i="17" a="1"/>
  <c r="P1752" i="17" s="1"/>
  <c r="P1753" i="17" a="1"/>
  <c r="P1753" i="17" s="1"/>
  <c r="P158" i="17" a="1"/>
  <c r="P158" i="17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354" i="17" a="1"/>
  <c r="P354" i="17" s="1"/>
  <c r="P355" i="17" a="1"/>
  <c r="P355" i="17" s="1"/>
  <c r="P558" i="17" a="1"/>
  <c r="P558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 s="1"/>
  <c r="P754" i="17" a="1"/>
  <c r="P754" i="17" s="1"/>
  <c r="P755" i="17" a="1"/>
  <c r="P755" i="17" s="1"/>
  <c r="P1114" i="17" a="1"/>
  <c r="P1114" i="17" s="1"/>
  <c r="P1115" i="17" a="1"/>
  <c r="P1115" i="17" s="1"/>
  <c r="P1116" i="17" a="1"/>
  <c r="P1116" i="17" s="1"/>
  <c r="P1117" i="17" a="1"/>
  <c r="P1117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 s="1"/>
  <c r="P1560" i="17" a="1"/>
  <c r="P1560" i="17" s="1"/>
  <c r="P1561" i="17" a="1"/>
  <c r="P1561" i="17" s="1"/>
  <c r="P1562" i="17" a="1"/>
  <c r="P1562" i="17" s="1"/>
  <c r="P1563" i="17" a="1"/>
  <c r="P1563" i="17" s="1"/>
  <c r="P1754" i="17" a="1"/>
  <c r="P1754" i="17" s="1"/>
  <c r="P1755" i="17" a="1"/>
  <c r="P1755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356" i="17" a="1"/>
  <c r="P356" i="17" s="1"/>
  <c r="P357" i="17" a="1"/>
  <c r="P357" i="17" s="1"/>
  <c r="P564" i="17" a="1"/>
  <c r="P564" i="17" s="1"/>
  <c r="P565" i="17" a="1"/>
  <c r="P565" i="17" s="1"/>
  <c r="P566" i="17" a="1"/>
  <c r="P566" i="17" s="1"/>
  <c r="P567" i="17" a="1"/>
  <c r="P567" i="17" s="1"/>
  <c r="P568" i="17" a="1"/>
  <c r="P568" i="17" s="1"/>
  <c r="P569" i="17" a="1"/>
  <c r="P569" i="17" s="1"/>
  <c r="P756" i="17" a="1"/>
  <c r="P756" i="17" s="1"/>
  <c r="P757" i="17" a="1"/>
  <c r="P757" i="17" s="1"/>
  <c r="P1126" i="17" a="1"/>
  <c r="P1126" i="17" s="1"/>
  <c r="P1127" i="17" a="1"/>
  <c r="P1127" i="17" s="1"/>
  <c r="P1128" i="17" a="1"/>
  <c r="P1128" i="17" s="1"/>
  <c r="P1129" i="17" a="1"/>
  <c r="P1129" i="17" s="1"/>
  <c r="P1130" i="17" a="1"/>
  <c r="P1130" i="17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 s="1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 s="1"/>
  <c r="P1567" i="17" a="1"/>
  <c r="P1567" i="17" s="1"/>
  <c r="P1568" i="17" a="1"/>
  <c r="P1568" i="17" s="1"/>
  <c r="P1569" i="17" a="1"/>
  <c r="P1569" i="17" s="1"/>
  <c r="P1756" i="17" a="1"/>
  <c r="P1756" i="17" s="1"/>
  <c r="P1757" i="17" a="1"/>
  <c r="P1757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/>
  <c r="P175" i="17" a="1"/>
  <c r="P175" i="17" s="1"/>
  <c r="P358" i="17" a="1"/>
  <c r="P358" i="17" s="1"/>
  <c r="P359" i="17" a="1"/>
  <c r="P359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758" i="17" a="1"/>
  <c r="P758" i="17" s="1"/>
  <c r="P759" i="17" a="1"/>
  <c r="P759" i="17" s="1"/>
  <c r="P1138" i="17" a="1"/>
  <c r="P1138" i="17"/>
  <c r="P1139" i="17" a="1"/>
  <c r="P1139" i="17" s="1"/>
  <c r="P1140" i="17" a="1"/>
  <c r="P1140" i="17" s="1"/>
  <c r="P1141" i="17" a="1"/>
  <c r="P1141" i="17" s="1"/>
  <c r="P1142" i="17" a="1"/>
  <c r="P1142" i="17"/>
  <c r="P1143" i="17" a="1"/>
  <c r="P1143" i="17" s="1"/>
  <c r="P1144" i="17" a="1"/>
  <c r="P1144" i="17" s="1"/>
  <c r="P1145" i="17" a="1"/>
  <c r="P1145" i="17" s="1"/>
  <c r="P1146" i="17" a="1"/>
  <c r="P1146" i="17" s="1"/>
  <c r="P1147" i="17" a="1"/>
  <c r="P1147" i="17" s="1"/>
  <c r="P1148" i="17" a="1"/>
  <c r="P1148" i="17" s="1"/>
  <c r="P1149" i="17" a="1"/>
  <c r="P1149" i="17" s="1"/>
  <c r="P1570" i="17" a="1"/>
  <c r="P1570" i="17" s="1"/>
  <c r="P1571" i="17" a="1"/>
  <c r="P1571" i="17" s="1"/>
  <c r="P1572" i="17" a="1"/>
  <c r="P1572" i="17" s="1"/>
  <c r="P1573" i="17" a="1"/>
  <c r="P1573" i="17" s="1"/>
  <c r="P1574" i="17" a="1"/>
  <c r="P1574" i="17" s="1"/>
  <c r="P1575" i="17" a="1"/>
  <c r="P1575" i="17" s="1"/>
  <c r="P1758" i="17" a="1"/>
  <c r="P1758" i="17" s="1"/>
  <c r="P1759" i="17" a="1"/>
  <c r="P1759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60" i="17" a="1"/>
  <c r="P360" i="17" s="1"/>
  <c r="P361" i="17" a="1"/>
  <c r="P361" i="17" s="1"/>
  <c r="P576" i="17" a="1"/>
  <c r="P576" i="17" s="1"/>
  <c r="P577" i="17" a="1"/>
  <c r="P577" i="17" s="1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 s="1"/>
  <c r="P761" i="17" a="1"/>
  <c r="P761" i="17" s="1"/>
  <c r="P1150" i="17" a="1"/>
  <c r="P1150" i="17" s="1"/>
  <c r="P1151" i="17" a="1"/>
  <c r="P1151" i="17" s="1"/>
  <c r="P1152" i="17" a="1"/>
  <c r="P1152" i="17" s="1"/>
  <c r="P1153" i="17" a="1"/>
  <c r="P1153" i="17" s="1"/>
  <c r="P1154" i="17" a="1"/>
  <c r="P1154" i="17"/>
  <c r="P1155" i="17" a="1"/>
  <c r="P1155" i="17" s="1"/>
  <c r="P1156" i="17" a="1"/>
  <c r="P1156" i="17" s="1"/>
  <c r="P1157" i="17" a="1"/>
  <c r="P1157" i="17" s="1"/>
  <c r="P1158" i="17" a="1"/>
  <c r="P1158" i="17" s="1"/>
  <c r="P1159" i="17" a="1"/>
  <c r="P1159" i="17" s="1"/>
  <c r="P1160" i="17" a="1"/>
  <c r="P1160" i="17" s="1"/>
  <c r="P1161" i="17" a="1"/>
  <c r="P1161" i="17" s="1"/>
  <c r="P1576" i="17" a="1"/>
  <c r="P1576" i="17" s="1"/>
  <c r="P1577" i="17" a="1"/>
  <c r="P1577" i="17" s="1"/>
  <c r="P1578" i="17" a="1"/>
  <c r="P1578" i="17" s="1"/>
  <c r="P1579" i="17" a="1"/>
  <c r="P1579" i="17" s="1"/>
  <c r="P1580" i="17" a="1"/>
  <c r="P1580" i="17" s="1"/>
  <c r="P1581" i="17" a="1"/>
  <c r="P1581" i="17" s="1"/>
  <c r="P1760" i="17" a="1"/>
  <c r="P1760" i="17" s="1"/>
  <c r="P1761" i="17" a="1"/>
  <c r="P1761" i="17" s="1"/>
  <c r="P182" i="17" a="1"/>
  <c r="P182" i="17" s="1"/>
  <c r="P183" i="17" a="1"/>
  <c r="P183" i="17" s="1"/>
  <c r="P184" i="17" a="1"/>
  <c r="P184" i="17" s="1"/>
  <c r="P185" i="17" a="1"/>
  <c r="P185" i="17" s="1"/>
  <c r="P186" i="17" a="1"/>
  <c r="P186" i="17" s="1"/>
  <c r="P187" i="17" a="1"/>
  <c r="P187" i="17" s="1"/>
  <c r="P362" i="17" a="1"/>
  <c r="P362" i="17" s="1"/>
  <c r="P363" i="17" a="1"/>
  <c r="P363" i="17" s="1"/>
  <c r="P582" i="17" a="1"/>
  <c r="P582" i="17" s="1"/>
  <c r="P583" i="17" a="1"/>
  <c r="P583" i="17" s="1"/>
  <c r="P584" i="17" a="1"/>
  <c r="P584" i="17" s="1"/>
  <c r="P585" i="17" a="1"/>
  <c r="P585" i="17" s="1"/>
  <c r="P586" i="17" a="1"/>
  <c r="P586" i="17"/>
  <c r="P587" i="17" a="1"/>
  <c r="P587" i="17" s="1"/>
  <c r="P762" i="17" a="1"/>
  <c r="P762" i="17" s="1"/>
  <c r="P763" i="17" a="1"/>
  <c r="P763" i="17" s="1"/>
  <c r="P1162" i="17" a="1"/>
  <c r="P1162" i="17" s="1"/>
  <c r="P1163" i="17" a="1"/>
  <c r="P1163" i="17" s="1"/>
  <c r="P1164" i="17" a="1"/>
  <c r="P1164" i="17" s="1"/>
  <c r="P1165" i="17" a="1"/>
  <c r="P1165" i="17" s="1"/>
  <c r="P1166" i="17" a="1"/>
  <c r="P1166" i="17" s="1"/>
  <c r="P1167" i="17" a="1"/>
  <c r="P1167" i="17" s="1"/>
  <c r="P1168" i="17" a="1"/>
  <c r="P1168" i="17" s="1"/>
  <c r="P1169" i="17" a="1"/>
  <c r="P1169" i="17" s="1"/>
  <c r="P1170" i="17" a="1"/>
  <c r="P1170" i="17" s="1"/>
  <c r="P1171" i="17" a="1"/>
  <c r="P1171" i="17" s="1"/>
  <c r="P1172" i="17" a="1"/>
  <c r="P1172" i="17" s="1"/>
  <c r="P1173" i="17" a="1"/>
  <c r="P1173" i="17" s="1"/>
  <c r="P1582" i="17" a="1"/>
  <c r="P1582" i="17" s="1"/>
  <c r="P1583" i="17" a="1"/>
  <c r="P1583" i="17" s="1"/>
  <c r="P1584" i="17" a="1"/>
  <c r="P1584" i="17" s="1"/>
  <c r="P1585" i="17" a="1"/>
  <c r="P1585" i="17" s="1"/>
  <c r="P1586" i="17" a="1"/>
  <c r="P1586" i="17"/>
  <c r="P1587" i="17" a="1"/>
  <c r="P1587" i="17" s="1"/>
  <c r="P1762" i="17" a="1"/>
  <c r="P1762" i="17" s="1"/>
  <c r="P1763" i="17" a="1"/>
  <c r="P1763" i="17" s="1"/>
  <c r="P188" i="17" a="1"/>
  <c r="P188" i="17" s="1"/>
  <c r="P189" i="17" a="1"/>
  <c r="P189" i="17" s="1"/>
  <c r="P190" i="17" a="1"/>
  <c r="P190" i="17" s="1"/>
  <c r="P191" i="17" a="1"/>
  <c r="P191" i="17" s="1"/>
  <c r="P192" i="17" a="1"/>
  <c r="P192" i="17"/>
  <c r="P193" i="17" a="1"/>
  <c r="P193" i="17" s="1"/>
  <c r="P364" i="17" a="1"/>
  <c r="P364" i="17" s="1"/>
  <c r="P365" i="17" a="1"/>
  <c r="P365" i="17" s="1"/>
  <c r="P588" i="17" a="1"/>
  <c r="P588" i="17" s="1"/>
  <c r="P589" i="17" a="1"/>
  <c r="P589" i="17" s="1"/>
  <c r="P590" i="17" a="1"/>
  <c r="P590" i="17" s="1"/>
  <c r="P591" i="17" a="1"/>
  <c r="P591" i="17" s="1"/>
  <c r="P592" i="17" a="1"/>
  <c r="P592" i="17" s="1"/>
  <c r="P593" i="17" a="1"/>
  <c r="P593" i="17" s="1"/>
  <c r="P764" i="17" a="1"/>
  <c r="P764" i="17" s="1"/>
  <c r="P765" i="17" a="1"/>
  <c r="P765" i="17" s="1"/>
  <c r="P1174" i="17" a="1"/>
  <c r="P1174" i="17" s="1"/>
  <c r="P1175" i="17" a="1"/>
  <c r="P1175" i="17" s="1"/>
  <c r="P1176" i="17" a="1"/>
  <c r="P1176" i="17" s="1"/>
  <c r="P1177" i="17" a="1"/>
  <c r="P1177" i="17" s="1"/>
  <c r="P1178" i="17" a="1"/>
  <c r="P1178" i="17" s="1"/>
  <c r="P1179" i="17" a="1"/>
  <c r="P1179" i="17" s="1"/>
  <c r="P1180" i="17" a="1"/>
  <c r="P1180" i="17" s="1"/>
  <c r="P1181" i="17" a="1"/>
  <c r="P1181" i="17" s="1"/>
  <c r="P1182" i="17" a="1"/>
  <c r="P1182" i="17" s="1"/>
  <c r="P1183" i="17" a="1"/>
  <c r="P1183" i="17" s="1"/>
  <c r="P1184" i="17" a="1"/>
  <c r="P1184" i="17" s="1"/>
  <c r="P1185" i="17" a="1"/>
  <c r="P1185" i="17" s="1"/>
  <c r="P1588" i="17" a="1"/>
  <c r="P1588" i="17" s="1"/>
  <c r="P1589" i="17" a="1"/>
  <c r="P1589" i="17" s="1"/>
  <c r="P1590" i="17" a="1"/>
  <c r="P1590" i="17" s="1"/>
  <c r="P1591" i="17" a="1"/>
  <c r="P1591" i="17" s="1"/>
  <c r="P1592" i="17" a="1"/>
  <c r="P1592" i="17" s="1"/>
  <c r="P1593" i="17" a="1"/>
  <c r="P1593" i="17" s="1"/>
  <c r="P1764" i="17" a="1"/>
  <c r="P1764" i="17" s="1"/>
  <c r="P1765" i="17" a="1"/>
  <c r="P1765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/>
  <c r="P199" i="17" a="1"/>
  <c r="P199" i="17" s="1"/>
  <c r="P366" i="17" a="1"/>
  <c r="P366" i="17" s="1"/>
  <c r="P367" i="17" a="1"/>
  <c r="P367" i="17" s="1"/>
  <c r="P594" i="17" a="1"/>
  <c r="P594" i="17" s="1"/>
  <c r="P595" i="17" a="1"/>
  <c r="P595" i="17" s="1"/>
  <c r="P596" i="17" a="1"/>
  <c r="P596" i="17" s="1"/>
  <c r="P597" i="17" a="1"/>
  <c r="P597" i="17" s="1"/>
  <c r="P598" i="17" a="1"/>
  <c r="P598" i="17" s="1"/>
  <c r="P599" i="17" a="1"/>
  <c r="P599" i="17" s="1"/>
  <c r="P766" i="17" a="1"/>
  <c r="P766" i="17" s="1"/>
  <c r="P767" i="17" a="1"/>
  <c r="P767" i="17" s="1"/>
  <c r="P1186" i="17" a="1"/>
  <c r="P1186" i="17" s="1"/>
  <c r="P1187" i="17" a="1"/>
  <c r="P1187" i="17" s="1"/>
  <c r="P1188" i="17" a="1"/>
  <c r="P1188" i="17" s="1"/>
  <c r="P1189" i="17" a="1"/>
  <c r="P1189" i="17" s="1"/>
  <c r="P1190" i="17" a="1"/>
  <c r="P1190" i="17"/>
  <c r="P1191" i="17" a="1"/>
  <c r="P1191" i="17" s="1"/>
  <c r="P1192" i="17" a="1"/>
  <c r="P1192" i="17" s="1"/>
  <c r="P1193" i="17" a="1"/>
  <c r="P1193" i="17" s="1"/>
  <c r="P1194" i="17" a="1"/>
  <c r="P1194" i="17"/>
  <c r="P1195" i="17" a="1"/>
  <c r="P1195" i="17" s="1"/>
  <c r="P1196" i="17" a="1"/>
  <c r="P1196" i="17" s="1"/>
  <c r="P1197" i="17" a="1"/>
  <c r="P1197" i="17" s="1"/>
  <c r="P1594" i="17" a="1"/>
  <c r="P1594" i="17" s="1"/>
  <c r="P1595" i="17" a="1"/>
  <c r="P1595" i="17" s="1"/>
  <c r="P1596" i="17" a="1"/>
  <c r="P1596" i="17" s="1"/>
  <c r="P1597" i="17" a="1"/>
  <c r="P1597" i="17" s="1"/>
  <c r="P1598" i="17" a="1"/>
  <c r="P1598" i="17" s="1"/>
  <c r="P1599" i="17" a="1"/>
  <c r="P1599" i="17" s="1"/>
  <c r="P1766" i="17" a="1"/>
  <c r="P1766" i="17" s="1"/>
  <c r="P1767" i="17" a="1"/>
  <c r="P1767" i="17" s="1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/>
  <c r="P205" i="17" a="1"/>
  <c r="P205" i="17" s="1"/>
  <c r="P368" i="17" a="1"/>
  <c r="P368" i="17" s="1"/>
  <c r="P369" i="17" a="1"/>
  <c r="P369" i="17" s="1"/>
  <c r="P600" i="17" a="1"/>
  <c r="P600" i="17" s="1"/>
  <c r="P601" i="17" a="1"/>
  <c r="P601" i="17" s="1"/>
  <c r="P602" i="17" a="1"/>
  <c r="P602" i="17" s="1"/>
  <c r="P603" i="17" a="1"/>
  <c r="P603" i="17" s="1"/>
  <c r="P604" i="17" a="1"/>
  <c r="P604" i="17" s="1"/>
  <c r="P605" i="17" a="1"/>
  <c r="P605" i="17" s="1"/>
  <c r="P768" i="17" a="1"/>
  <c r="P768" i="17" s="1"/>
  <c r="P769" i="17" a="1"/>
  <c r="P769" i="17" s="1"/>
  <c r="P1198" i="17" a="1"/>
  <c r="P1198" i="17" s="1"/>
  <c r="P1199" i="17" a="1"/>
  <c r="P1199" i="17" s="1"/>
  <c r="P1200" i="17" a="1"/>
  <c r="P1200" i="17" s="1"/>
  <c r="P1201" i="17" a="1"/>
  <c r="P1201" i="17" s="1"/>
  <c r="P1202" i="17" a="1"/>
  <c r="P1202" i="17" s="1"/>
  <c r="P1203" i="17" a="1"/>
  <c r="P1203" i="17" s="1"/>
  <c r="P1204" i="17" a="1"/>
  <c r="P1204" i="17" s="1"/>
  <c r="P1205" i="17" a="1"/>
  <c r="P1205" i="17" s="1"/>
  <c r="P1206" i="17" a="1"/>
  <c r="P1206" i="17" s="1"/>
  <c r="P1207" i="17" a="1"/>
  <c r="P1207" i="17" s="1"/>
  <c r="P1208" i="17" a="1"/>
  <c r="P1208" i="17" s="1"/>
  <c r="P1209" i="17" a="1"/>
  <c r="P1209" i="17" s="1"/>
  <c r="P1600" i="17" a="1"/>
  <c r="P1600" i="17" s="1"/>
  <c r="P1601" i="17" a="1"/>
  <c r="P1601" i="17" s="1"/>
  <c r="P1602" i="17" a="1"/>
  <c r="P1602" i="17" s="1"/>
  <c r="P1603" i="17" a="1"/>
  <c r="P1603" i="17" s="1"/>
  <c r="P1604" i="17" a="1"/>
  <c r="P1604" i="17" s="1"/>
  <c r="P1605" i="17" a="1"/>
  <c r="P1605" i="17" s="1"/>
  <c r="P1768" i="17" a="1"/>
  <c r="P1768" i="17" s="1"/>
  <c r="P1769" i="17" a="1"/>
  <c r="P1769" i="17" s="1"/>
  <c r="P206" i="17" a="1"/>
  <c r="P206" i="17" s="1"/>
  <c r="P207" i="17" a="1"/>
  <c r="P207" i="17" s="1"/>
  <c r="P208" i="17" a="1"/>
  <c r="P208" i="17" s="1"/>
  <c r="P209" i="17" a="1"/>
  <c r="P209" i="17" s="1"/>
  <c r="P210" i="17" a="1"/>
  <c r="P210" i="17" s="1"/>
  <c r="P211" i="17" a="1"/>
  <c r="P211" i="17" s="1"/>
  <c r="P370" i="17" a="1"/>
  <c r="P370" i="17" s="1"/>
  <c r="P371" i="17" a="1"/>
  <c r="P371" i="17" s="1"/>
  <c r="P606" i="17" a="1"/>
  <c r="P606" i="17" s="1"/>
  <c r="P607" i="17" a="1"/>
  <c r="P607" i="17" s="1"/>
  <c r="P608" i="17" a="1"/>
  <c r="P608" i="17" s="1"/>
  <c r="P609" i="17" a="1"/>
  <c r="P609" i="17" s="1"/>
  <c r="P610" i="17" a="1"/>
  <c r="P610" i="17" s="1"/>
  <c r="P611" i="17" a="1"/>
  <c r="P611" i="17" s="1"/>
  <c r="P770" i="17" a="1"/>
  <c r="P770" i="17" s="1"/>
  <c r="P771" i="17" a="1"/>
  <c r="P771" i="17" s="1"/>
  <c r="P1210" i="17" a="1"/>
  <c r="P1210" i="17" s="1"/>
  <c r="P1211" i="17" a="1"/>
  <c r="P1211" i="17" s="1"/>
  <c r="P1212" i="17" a="1"/>
  <c r="P1212" i="17" s="1"/>
  <c r="P1213" i="17" a="1"/>
  <c r="P1213" i="17" s="1"/>
  <c r="P1214" i="17" a="1"/>
  <c r="P1214" i="17" s="1"/>
  <c r="P1215" i="17" a="1"/>
  <c r="P1215" i="17" s="1"/>
  <c r="P1216" i="17" a="1"/>
  <c r="P1216" i="17" s="1"/>
  <c r="P1217" i="17" a="1"/>
  <c r="P1217" i="17" s="1"/>
  <c r="P1218" i="17" a="1"/>
  <c r="P1218" i="17"/>
  <c r="P1219" i="17" a="1"/>
  <c r="P1219" i="17" s="1"/>
  <c r="P1220" i="17" a="1"/>
  <c r="P1220" i="17" s="1"/>
  <c r="P1221" i="17" a="1"/>
  <c r="P1221" i="17" s="1"/>
  <c r="P1606" i="17" a="1"/>
  <c r="P1606" i="17" s="1"/>
  <c r="P1607" i="17" a="1"/>
  <c r="P1607" i="17" s="1"/>
  <c r="P1608" i="17" a="1"/>
  <c r="P1608" i="17" s="1"/>
  <c r="P1609" i="17" a="1"/>
  <c r="P1609" i="17" s="1"/>
  <c r="P1610" i="17" a="1"/>
  <c r="P1610" i="17" s="1"/>
  <c r="P1611" i="17" a="1"/>
  <c r="P1611" i="17" s="1"/>
  <c r="P1770" i="17" a="1"/>
  <c r="P1770" i="17" s="1"/>
  <c r="P1771" i="17" a="1"/>
  <c r="P1771" i="17" s="1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372" i="17" a="1"/>
  <c r="P372" i="17" s="1"/>
  <c r="P373" i="17" a="1"/>
  <c r="P373" i="17" s="1"/>
  <c r="P612" i="17" a="1"/>
  <c r="P612" i="17"/>
  <c r="P613" i="17" a="1"/>
  <c r="P613" i="17" s="1"/>
  <c r="P614" i="17" a="1"/>
  <c r="P614" i="17" s="1"/>
  <c r="P615" i="17" a="1"/>
  <c r="P615" i="17" s="1"/>
  <c r="P616" i="17" a="1"/>
  <c r="P616" i="17" s="1"/>
  <c r="P617" i="17" a="1"/>
  <c r="P617" i="17" s="1"/>
  <c r="P772" i="17" a="1"/>
  <c r="P772" i="17" s="1"/>
  <c r="P773" i="17" a="1"/>
  <c r="P773" i="17" s="1"/>
  <c r="P1222" i="17" a="1"/>
  <c r="P1222" i="17" s="1"/>
  <c r="P1223" i="17" a="1"/>
  <c r="P1223" i="17" s="1"/>
  <c r="P1224" i="17" a="1"/>
  <c r="P1224" i="17" s="1"/>
  <c r="P1225" i="17" a="1"/>
  <c r="P1225" i="17" s="1"/>
  <c r="P1226" i="17" a="1"/>
  <c r="P1226" i="17"/>
  <c r="P1227" i="17" a="1"/>
  <c r="P1227" i="17" s="1"/>
  <c r="P1228" i="17" a="1"/>
  <c r="P1228" i="17" s="1"/>
  <c r="P1229" i="17" a="1"/>
  <c r="P1229" i="17" s="1"/>
  <c r="P1230" i="17" a="1"/>
  <c r="P1230" i="17"/>
  <c r="P1231" i="17" a="1"/>
  <c r="P1231" i="17" s="1"/>
  <c r="P1232" i="17" a="1"/>
  <c r="P1232" i="17" s="1"/>
  <c r="P1233" i="17" a="1"/>
  <c r="P1233" i="17" s="1"/>
  <c r="P1612" i="17" a="1"/>
  <c r="P1612" i="17" s="1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 s="1"/>
  <c r="P1772" i="17" a="1"/>
  <c r="P1772" i="17" s="1"/>
  <c r="P1773" i="17" a="1"/>
  <c r="P1773" i="17" s="1"/>
  <c r="P218" i="17" a="1"/>
  <c r="P218" i="17" s="1"/>
  <c r="P219" i="17" a="1"/>
  <c r="P219" i="17" s="1"/>
  <c r="P220" i="17" a="1"/>
  <c r="P220" i="17" s="1"/>
  <c r="P221" i="17" a="1"/>
  <c r="P221" i="17" s="1"/>
  <c r="P222" i="17" a="1"/>
  <c r="P222" i="17" s="1"/>
  <c r="P223" i="17" a="1"/>
  <c r="P223" i="17" s="1"/>
  <c r="P374" i="17" a="1"/>
  <c r="P374" i="17" s="1"/>
  <c r="P375" i="17" a="1"/>
  <c r="P375" i="17" s="1"/>
  <c r="P618" i="17" a="1"/>
  <c r="P618" i="17" s="1"/>
  <c r="P619" i="17" a="1"/>
  <c r="P619" i="17" s="1"/>
  <c r="P620" i="17" a="1"/>
  <c r="P620" i="17" s="1"/>
  <c r="P621" i="17" a="1"/>
  <c r="P621" i="17" s="1"/>
  <c r="P622" i="17" a="1"/>
  <c r="P622" i="17" s="1"/>
  <c r="P623" i="17" a="1"/>
  <c r="P623" i="17" s="1"/>
  <c r="P774" i="17" a="1"/>
  <c r="P774" i="17" s="1"/>
  <c r="P775" i="17" a="1"/>
  <c r="P775" i="17" s="1"/>
  <c r="P1234" i="17" a="1"/>
  <c r="P1234" i="17" s="1"/>
  <c r="P1235" i="17" a="1"/>
  <c r="P1235" i="17" s="1"/>
  <c r="P1236" i="17" a="1"/>
  <c r="P1236" i="17" s="1"/>
  <c r="P1237" i="17" a="1"/>
  <c r="P1237" i="17" s="1"/>
  <c r="P1238" i="17" a="1"/>
  <c r="P1238" i="17" s="1"/>
  <c r="P1239" i="17" a="1"/>
  <c r="P1239" i="17" s="1"/>
  <c r="P1240" i="17" a="1"/>
  <c r="P1240" i="17" s="1"/>
  <c r="P1241" i="17" a="1"/>
  <c r="P1241" i="17" s="1"/>
  <c r="P1242" i="17" a="1"/>
  <c r="P1242" i="17"/>
  <c r="P1243" i="17" a="1"/>
  <c r="P1243" i="17" s="1"/>
  <c r="P1244" i="17" a="1"/>
  <c r="P1244" i="17" s="1"/>
  <c r="P1245" i="17" a="1"/>
  <c r="P1245" i="17" s="1"/>
  <c r="P1618" i="17" a="1"/>
  <c r="P1618" i="17" s="1"/>
  <c r="P1619" i="17" a="1"/>
  <c r="P1619" i="17" s="1"/>
  <c r="P1620" i="17" a="1"/>
  <c r="P1620" i="17" s="1"/>
  <c r="P1621" i="17" a="1"/>
  <c r="P1621" i="17" s="1"/>
  <c r="P1622" i="17" a="1"/>
  <c r="P1622" i="17" s="1"/>
  <c r="P1623" i="17" a="1"/>
  <c r="P1623" i="17" s="1"/>
  <c r="P1774" i="17" a="1"/>
  <c r="P1774" i="17" s="1"/>
  <c r="P1775" i="17" a="1"/>
  <c r="P1775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76" i="17" a="1"/>
  <c r="P376" i="17" s="1"/>
  <c r="P377" i="17" a="1"/>
  <c r="P377" i="17" s="1"/>
  <c r="P624" i="17" a="1"/>
  <c r="P624" i="17" s="1"/>
  <c r="P625" i="17" a="1"/>
  <c r="P625" i="17" s="1"/>
  <c r="P626" i="17" a="1"/>
  <c r="P626" i="17" s="1"/>
  <c r="P627" i="17" a="1"/>
  <c r="P627" i="17" s="1"/>
  <c r="P628" i="17" a="1"/>
  <c r="P628" i="17" s="1"/>
  <c r="P629" i="17" a="1"/>
  <c r="P629" i="17" s="1"/>
  <c r="P776" i="17" a="1"/>
  <c r="P776" i="17" s="1"/>
  <c r="P777" i="17" a="1"/>
  <c r="P777" i="17" s="1"/>
  <c r="P1246" i="17" a="1"/>
  <c r="P1246" i="17"/>
  <c r="P1247" i="17" a="1"/>
  <c r="P1247" i="17" s="1"/>
  <c r="P1248" i="17" a="1"/>
  <c r="P1248" i="17" s="1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 s="1"/>
  <c r="P1254" i="17" a="1"/>
  <c r="P1254" i="17" s="1"/>
  <c r="P1255" i="17" a="1"/>
  <c r="P1255" i="17" s="1"/>
  <c r="P1256" i="17" a="1"/>
  <c r="P1256" i="17" s="1"/>
  <c r="P1257" i="17" a="1"/>
  <c r="P1257" i="17" s="1"/>
  <c r="P1624" i="17" a="1"/>
  <c r="P1624" i="17" s="1"/>
  <c r="P1625" i="17" a="1"/>
  <c r="P1625" i="17" s="1"/>
  <c r="P1626" i="17" a="1"/>
  <c r="P1626" i="17" s="1"/>
  <c r="P1627" i="17" a="1"/>
  <c r="P1627" i="17" s="1"/>
  <c r="P1628" i="17" a="1"/>
  <c r="P1628" i="17" s="1"/>
  <c r="P1629" i="17" a="1"/>
  <c r="P1629" i="17" s="1"/>
  <c r="P1776" i="17" a="1"/>
  <c r="P1776" i="17" s="1"/>
  <c r="P1777" i="17" a="1"/>
  <c r="P1777" i="17" s="1"/>
  <c r="P230" i="17" a="1"/>
  <c r="P230" i="17"/>
  <c r="P231" i="17" a="1"/>
  <c r="P231" i="17" s="1"/>
  <c r="P232" i="17" a="1"/>
  <c r="P232" i="17" s="1"/>
  <c r="P233" i="17" a="1"/>
  <c r="P233" i="17" s="1"/>
  <c r="P234" i="17" a="1"/>
  <c r="P234" i="17" s="1"/>
  <c r="P235" i="17" a="1"/>
  <c r="P235" i="17" s="1"/>
  <c r="P378" i="17" a="1"/>
  <c r="P378" i="17" s="1"/>
  <c r="P379" i="17" a="1"/>
  <c r="P379" i="17" s="1"/>
  <c r="P630" i="17" a="1"/>
  <c r="P630" i="17"/>
  <c r="P631" i="17" a="1"/>
  <c r="P631" i="17" s="1"/>
  <c r="P632" i="17" a="1"/>
  <c r="P632" i="17" s="1"/>
  <c r="P633" i="17" a="1"/>
  <c r="P633" i="17" s="1"/>
  <c r="P634" i="17" a="1"/>
  <c r="P634" i="17" s="1"/>
  <c r="P635" i="17" a="1"/>
  <c r="P635" i="17" s="1"/>
  <c r="P778" i="17" a="1"/>
  <c r="P778" i="17" s="1"/>
  <c r="P779" i="17" a="1"/>
  <c r="P779" i="17" s="1"/>
  <c r="P1258" i="17" a="1"/>
  <c r="P1258" i="17" s="1"/>
  <c r="P1259" i="17" a="1"/>
  <c r="P1259" i="17" s="1"/>
  <c r="P1260" i="17" a="1"/>
  <c r="P1260" i="17" s="1"/>
  <c r="P1261" i="17" a="1"/>
  <c r="P1261" i="17" s="1"/>
  <c r="P1262" i="17" a="1"/>
  <c r="P1262" i="17" s="1"/>
  <c r="P1263" i="17" a="1"/>
  <c r="P1263" i="17" s="1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 s="1"/>
  <c r="P1269" i="17" a="1"/>
  <c r="P1269" i="17" s="1"/>
  <c r="P1630" i="17" a="1"/>
  <c r="P1630" i="17" s="1"/>
  <c r="P1631" i="17" a="1"/>
  <c r="P1631" i="17" s="1"/>
  <c r="P1632" i="17" a="1"/>
  <c r="P1632" i="17" s="1"/>
  <c r="P1633" i="17" a="1"/>
  <c r="P1633" i="17" s="1"/>
  <c r="P1634" i="17" a="1"/>
  <c r="P1634" i="17" s="1"/>
  <c r="P1635" i="17" a="1"/>
  <c r="P1635" i="17" s="1"/>
  <c r="P1778" i="17" a="1"/>
  <c r="P1778" i="17" s="1"/>
  <c r="P1779" i="17" a="1"/>
  <c r="P1779" i="17" s="1"/>
  <c r="P236" i="17" a="1"/>
  <c r="P236" i="17" s="1"/>
  <c r="P237" i="17" a="1"/>
  <c r="P237" i="17" s="1"/>
  <c r="P238" i="17" a="1"/>
  <c r="P238" i="17" s="1"/>
  <c r="P239" i="17" a="1"/>
  <c r="P239" i="17" s="1"/>
  <c r="P240" i="17" a="1"/>
  <c r="P240" i="17" s="1"/>
  <c r="P241" i="17" a="1"/>
  <c r="P241" i="17" s="1"/>
  <c r="P380" i="17" a="1"/>
  <c r="P380" i="17" s="1"/>
  <c r="P381" i="17" a="1"/>
  <c r="P381" i="17" s="1"/>
  <c r="P636" i="17" a="1"/>
  <c r="P636" i="17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 s="1"/>
  <c r="P780" i="17" a="1"/>
  <c r="P780" i="17" s="1"/>
  <c r="P781" i="17" a="1"/>
  <c r="P781" i="17" s="1"/>
  <c r="P1270" i="17" a="1"/>
  <c r="P1270" i="17" s="1"/>
  <c r="P1271" i="17" a="1"/>
  <c r="P1271" i="17" s="1"/>
  <c r="P1272" i="17" a="1"/>
  <c r="P1272" i="17" s="1"/>
  <c r="P1273" i="17" a="1"/>
  <c r="P1273" i="17" s="1"/>
  <c r="P1274" i="17" a="1"/>
  <c r="P1274" i="17" s="1"/>
  <c r="P1275" i="17" a="1"/>
  <c r="P1275" i="17" s="1"/>
  <c r="P1276" i="17" a="1"/>
  <c r="P1276" i="17" s="1"/>
  <c r="P1277" i="17" a="1"/>
  <c r="P1277" i="17" s="1"/>
  <c r="P1278" i="17" a="1"/>
  <c r="P1278" i="17"/>
  <c r="P1279" i="17" a="1"/>
  <c r="P1279" i="17" s="1"/>
  <c r="P1280" i="17" a="1"/>
  <c r="P1280" i="17" s="1"/>
  <c r="P1281" i="17" a="1"/>
  <c r="P1281" i="17" s="1"/>
  <c r="P1636" i="17" a="1"/>
  <c r="P1636" i="17"/>
  <c r="P1637" i="17" a="1"/>
  <c r="P1637" i="17" s="1"/>
  <c r="P1638" i="17" a="1"/>
  <c r="P1638" i="17" s="1"/>
  <c r="P1639" i="17" a="1"/>
  <c r="P1639" i="17" s="1"/>
  <c r="P1640" i="17" a="1"/>
  <c r="P1640" i="17" s="1"/>
  <c r="P1641" i="17" a="1"/>
  <c r="P1641" i="17" s="1"/>
  <c r="P1780" i="17" a="1"/>
  <c r="P1780" i="17" s="1"/>
  <c r="P1781" i="17" a="1"/>
  <c r="P1781" i="17" s="1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 s="1"/>
  <c r="P382" i="17" a="1"/>
  <c r="P382" i="17" s="1"/>
  <c r="P383" i="17" a="1"/>
  <c r="P383" i="17" s="1"/>
  <c r="P642" i="17" a="1"/>
  <c r="P642" i="17"/>
  <c r="P643" i="17" a="1"/>
  <c r="P643" i="17" s="1"/>
  <c r="P644" i="17" a="1"/>
  <c r="P644" i="17" s="1"/>
  <c r="P645" i="17" a="1"/>
  <c r="P645" i="17" s="1"/>
  <c r="P646" i="17" a="1"/>
  <c r="P646" i="17" s="1"/>
  <c r="P647" i="17" a="1"/>
  <c r="P647" i="17" s="1"/>
  <c r="P782" i="17" a="1"/>
  <c r="P782" i="17" s="1"/>
  <c r="P783" i="17" a="1"/>
  <c r="P783" i="17" s="1"/>
  <c r="P1282" i="17" a="1"/>
  <c r="P1282" i="17" s="1"/>
  <c r="P1283" i="17" a="1"/>
  <c r="P1283" i="17" s="1"/>
  <c r="P1284" i="17" a="1"/>
  <c r="P1284" i="17" s="1"/>
  <c r="P1285" i="17" a="1"/>
  <c r="P1285" i="17" s="1"/>
  <c r="P1286" i="17" a="1"/>
  <c r="P1286" i="17" s="1"/>
  <c r="P1287" i="17" a="1"/>
  <c r="P1287" i="17" s="1"/>
  <c r="P1288" i="17" a="1"/>
  <c r="P1288" i="17" s="1"/>
  <c r="P1289" i="17" a="1"/>
  <c r="P1289" i="17" s="1"/>
  <c r="P1290" i="17" a="1"/>
  <c r="P1290" i="17" s="1"/>
  <c r="P1291" i="17" a="1"/>
  <c r="P1291" i="17" s="1"/>
  <c r="P1292" i="17" a="1"/>
  <c r="P1292" i="17" s="1"/>
  <c r="P1293" i="17" a="1"/>
  <c r="P1293" i="17" s="1"/>
  <c r="P1642" i="17" a="1"/>
  <c r="P1642" i="17" s="1"/>
  <c r="P1643" i="17" a="1"/>
  <c r="P1643" i="17" s="1"/>
  <c r="P1644" i="17" a="1"/>
  <c r="P1644" i="17" s="1"/>
  <c r="P1645" i="17" a="1"/>
  <c r="P1645" i="17" s="1"/>
  <c r="P1646" i="17" a="1"/>
  <c r="P1646" i="17" s="1"/>
  <c r="P1647" i="17" a="1"/>
  <c r="P1647" i="17" s="1"/>
  <c r="P1782" i="17" a="1"/>
  <c r="P1782" i="17" s="1"/>
  <c r="P1783" i="17" a="1"/>
  <c r="P1783" i="17" s="1"/>
  <c r="P248" i="17" a="1"/>
  <c r="P248" i="17" s="1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384" i="17" a="1"/>
  <c r="P384" i="17"/>
  <c r="P385" i="17" a="1"/>
  <c r="P385" i="17" s="1"/>
  <c r="P648" i="17" a="1"/>
  <c r="P648" i="17" s="1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 s="1"/>
  <c r="P784" i="17" a="1"/>
  <c r="P784" i="17" s="1"/>
  <c r="P785" i="17" a="1"/>
  <c r="P785" i="17"/>
  <c r="P1294" i="17" a="1"/>
  <c r="P1294" i="17" s="1"/>
  <c r="P1295" i="17" a="1"/>
  <c r="P1295" i="17" s="1"/>
  <c r="P1296" i="17" a="1"/>
  <c r="P1296" i="17" s="1"/>
  <c r="P1297" i="17" a="1"/>
  <c r="P1297" i="17" s="1"/>
  <c r="P1298" i="17" a="1"/>
  <c r="P1298" i="17" s="1"/>
  <c r="P1299" i="17" a="1"/>
  <c r="P1299" i="17" s="1"/>
  <c r="P1300" i="17" a="1"/>
  <c r="P1300" i="17" s="1"/>
  <c r="P1301" i="17" a="1"/>
  <c r="P1301" i="17" s="1"/>
  <c r="P1302" i="17" a="1"/>
  <c r="P1302" i="17"/>
  <c r="P1303" i="17" a="1"/>
  <c r="P1303" i="17" s="1"/>
  <c r="P1304" i="17" a="1"/>
  <c r="P1304" i="17" s="1"/>
  <c r="P1305" i="17" a="1"/>
  <c r="P1305" i="17" s="1"/>
  <c r="P1648" i="17" a="1"/>
  <c r="P1648" i="17"/>
  <c r="P1649" i="17" a="1"/>
  <c r="P1649" i="17" s="1"/>
  <c r="P1650" i="17" a="1"/>
  <c r="P1650" i="17" s="1"/>
  <c r="P1651" i="17" a="1"/>
  <c r="P1651" i="17" s="1"/>
  <c r="P1652" i="17" a="1"/>
  <c r="P1652" i="17" s="1"/>
  <c r="P1653" i="17" a="1"/>
  <c r="P1653" i="17" s="1"/>
  <c r="P1784" i="17" a="1"/>
  <c r="P1784" i="17" s="1"/>
  <c r="P1785" i="17" a="1"/>
  <c r="P1785" i="17"/>
  <c r="P254" i="17" a="1"/>
  <c r="P254" i="17" s="1"/>
  <c r="P255" i="17" a="1"/>
  <c r="P255" i="17" s="1"/>
  <c r="P256" i="17" a="1"/>
  <c r="P256" i="17"/>
  <c r="P257" i="17" a="1"/>
  <c r="P257" i="17" s="1"/>
  <c r="P258" i="17" a="1"/>
  <c r="P258" i="17" s="1"/>
  <c r="P259" i="17" a="1"/>
  <c r="P259" i="17" s="1"/>
  <c r="P386" i="17" a="1"/>
  <c r="P386" i="17" s="1"/>
  <c r="P387" i="17" a="1"/>
  <c r="P387" i="17" s="1"/>
  <c r="P654" i="17" a="1"/>
  <c r="P654" i="17"/>
  <c r="P655" i="17" a="1"/>
  <c r="P655" i="17" s="1"/>
  <c r="P656" i="17" a="1"/>
  <c r="P656" i="17" s="1"/>
  <c r="P657" i="17" a="1"/>
  <c r="P657" i="17"/>
  <c r="P658" i="17" a="1"/>
  <c r="P658" i="17" s="1"/>
  <c r="P659" i="17" a="1"/>
  <c r="P659" i="17" s="1"/>
  <c r="P786" i="17" a="1"/>
  <c r="P786" i="17"/>
  <c r="P787" i="17" a="1"/>
  <c r="P787" i="17" s="1"/>
  <c r="P1306" i="17" a="1"/>
  <c r="P1306" i="17" s="1"/>
  <c r="P1307" i="17" a="1"/>
  <c r="P1307" i="17" s="1"/>
  <c r="P1308" i="17" a="1"/>
  <c r="P1308" i="17" s="1"/>
  <c r="P1309" i="17" a="1"/>
  <c r="P1309" i="17" s="1"/>
  <c r="P1310" i="17" a="1"/>
  <c r="P1310" i="17" s="1"/>
  <c r="P1311" i="17" a="1"/>
  <c r="P1311" i="17" s="1"/>
  <c r="P1312" i="17" a="1"/>
  <c r="P1312" i="17" s="1"/>
  <c r="P1313" i="17" a="1"/>
  <c r="P1313" i="17"/>
  <c r="P1314" i="17" a="1"/>
  <c r="P1314" i="17" s="1"/>
  <c r="P1315" i="17" a="1"/>
  <c r="P1315" i="17" s="1"/>
  <c r="P1316" i="17" a="1"/>
  <c r="P1316" i="17" s="1"/>
  <c r="P1317" i="17" a="1"/>
  <c r="P1317" i="17" s="1"/>
  <c r="P1654" i="17" a="1"/>
  <c r="P1654" i="17" s="1"/>
  <c r="P1655" i="17" a="1"/>
  <c r="P1655" i="17" s="1"/>
  <c r="P1656" i="17" a="1"/>
  <c r="P1656" i="17" s="1"/>
  <c r="P1657" i="17" a="1"/>
  <c r="P1657" i="17" s="1"/>
  <c r="P1658" i="17" a="1"/>
  <c r="P1658" i="17" s="1"/>
  <c r="P1659" i="17" a="1"/>
  <c r="P1659" i="17" s="1"/>
  <c r="P1786" i="17" a="1"/>
  <c r="P1786" i="17"/>
  <c r="P1787" i="17" a="1"/>
  <c r="P1787" i="17" s="1"/>
  <c r="P260" i="17" a="1"/>
  <c r="P260" i="17" s="1"/>
  <c r="P261" i="17" a="1"/>
  <c r="P261" i="17" s="1"/>
  <c r="P262" i="17" a="1"/>
  <c r="P262" i="17" s="1"/>
  <c r="P263" i="17" a="1"/>
  <c r="P263" i="17" s="1"/>
  <c r="P264" i="17" a="1"/>
  <c r="P264" i="17" s="1"/>
  <c r="P265" i="17" a="1"/>
  <c r="P265" i="17" s="1"/>
  <c r="P388" i="17" a="1"/>
  <c r="P388" i="17" s="1"/>
  <c r="P389" i="17" a="1"/>
  <c r="P389" i="17"/>
  <c r="P660" i="17" a="1"/>
  <c r="P660" i="17" s="1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788" i="17" a="1"/>
  <c r="P788" i="17" s="1"/>
  <c r="P789" i="17" a="1"/>
  <c r="P789" i="17" s="1"/>
  <c r="P1318" i="17" a="1"/>
  <c r="P1318" i="17"/>
  <c r="P1319" i="17" a="1"/>
  <c r="P1319" i="17" s="1"/>
  <c r="P1320" i="17" a="1"/>
  <c r="P1320" i="17" s="1"/>
  <c r="P1321" i="17" a="1"/>
  <c r="P1321" i="17" s="1"/>
  <c r="P1322" i="17" a="1"/>
  <c r="P1322" i="17"/>
  <c r="P1323" i="17" a="1"/>
  <c r="P1323" i="17" s="1"/>
  <c r="P1324" i="17" a="1"/>
  <c r="P1324" i="17" s="1"/>
  <c r="P1325" i="17" a="1"/>
  <c r="P1325" i="17" s="1"/>
  <c r="P1326" i="17" a="1"/>
  <c r="P1326" i="17" s="1"/>
  <c r="P1327" i="17" a="1"/>
  <c r="P1327" i="17" s="1"/>
  <c r="P1328" i="17" a="1"/>
  <c r="P1328" i="17" s="1"/>
  <c r="P1329" i="17" a="1"/>
  <c r="P1329" i="17"/>
  <c r="P1660" i="17" a="1"/>
  <c r="P1660" i="17" s="1"/>
  <c r="P1661" i="17" a="1"/>
  <c r="P1661" i="17" s="1"/>
  <c r="P1662" i="17" a="1"/>
  <c r="P1662" i="17"/>
  <c r="P1663" i="17" a="1"/>
  <c r="P1663" i="17" s="1"/>
  <c r="P1664" i="17" a="1"/>
  <c r="P1664" i="17" s="1"/>
  <c r="P1665" i="17" a="1"/>
  <c r="P1665" i="17" s="1"/>
  <c r="P1788" i="17" a="1"/>
  <c r="P1788" i="17" s="1"/>
  <c r="P1789" i="17" a="1"/>
  <c r="P1789" i="17" s="1"/>
  <c r="P266" i="17" a="1"/>
  <c r="P266" i="17"/>
  <c r="P267" i="17" a="1"/>
  <c r="P267" i="17" s="1"/>
  <c r="P268" i="17" a="1"/>
  <c r="P268" i="17" s="1"/>
  <c r="P269" i="17" a="1"/>
  <c r="P269" i="17"/>
  <c r="P270" i="17" a="1"/>
  <c r="P270" i="17" s="1"/>
  <c r="P271" i="17" a="1"/>
  <c r="P271" i="17" s="1"/>
  <c r="P390" i="17" a="1"/>
  <c r="P390" i="17"/>
  <c r="P391" i="17" a="1"/>
  <c r="P391" i="17" s="1"/>
  <c r="P666" i="17" a="1"/>
  <c r="P666" i="17" s="1"/>
  <c r="P667" i="17" a="1"/>
  <c r="P667" i="17" s="1"/>
  <c r="P668" i="17" a="1"/>
  <c r="P668" i="17" s="1"/>
  <c r="P669" i="17" a="1"/>
  <c r="P669" i="17" s="1"/>
  <c r="P670" i="17" a="1"/>
  <c r="P670" i="17" s="1"/>
  <c r="P671" i="17" a="1"/>
  <c r="P671" i="17" s="1"/>
  <c r="P790" i="17" a="1"/>
  <c r="P790" i="17" s="1"/>
  <c r="P791" i="17" a="1"/>
  <c r="P791" i="17"/>
  <c r="P1330" i="17" a="1"/>
  <c r="P1330" i="17" s="1"/>
  <c r="P1331" i="17" a="1"/>
  <c r="P1331" i="17" s="1"/>
  <c r="P1332" i="17" a="1"/>
  <c r="P1332" i="17" s="1"/>
  <c r="P1333" i="17" a="1"/>
  <c r="P1333" i="17" s="1"/>
  <c r="P1334" i="17" a="1"/>
  <c r="P1334" i="17" s="1"/>
  <c r="P1335" i="17" a="1"/>
  <c r="P1335" i="17" s="1"/>
  <c r="P1336" i="17" a="1"/>
  <c r="P1336" i="17" s="1"/>
  <c r="P1337" i="17" a="1"/>
  <c r="P1337" i="17" s="1"/>
  <c r="P1338" i="17" a="1"/>
  <c r="P1338" i="17" s="1"/>
  <c r="P1339" i="17" a="1"/>
  <c r="P1339" i="17" s="1"/>
  <c r="P1340" i="17" a="1"/>
  <c r="P1340" i="17"/>
  <c r="P1341" i="17" a="1"/>
  <c r="P1341" i="17" s="1"/>
  <c r="P1666" i="17" a="1"/>
  <c r="P1666" i="17" s="1"/>
  <c r="P1667" i="17" a="1"/>
  <c r="P1667" i="17" s="1"/>
  <c r="P1668" i="17" a="1"/>
  <c r="P1668" i="17" s="1"/>
  <c r="P1669" i="17" a="1"/>
  <c r="P1669" i="17" s="1"/>
  <c r="P1670" i="17" a="1"/>
  <c r="P1670" i="17" s="1"/>
  <c r="P1671" i="17" a="1"/>
  <c r="P1671" i="17" s="1"/>
  <c r="P1790" i="17" a="1"/>
  <c r="P1790" i="17" s="1"/>
  <c r="P1791" i="17" a="1"/>
  <c r="P1791" i="17"/>
  <c r="P272" i="17" a="1"/>
  <c r="P272" i="17" s="1"/>
  <c r="P273" i="17" a="1"/>
  <c r="P273" i="17" s="1"/>
  <c r="P274" i="17" a="1"/>
  <c r="P274" i="17" s="1"/>
  <c r="P275" i="17" a="1"/>
  <c r="P275" i="17" s="1"/>
  <c r="P276" i="17" a="1"/>
  <c r="P276" i="17" s="1"/>
  <c r="P277" i="17" a="1"/>
  <c r="P277" i="17" s="1"/>
  <c r="P392" i="17" a="1"/>
  <c r="P392" i="17" s="1"/>
  <c r="P393" i="17" a="1"/>
  <c r="P393" i="17" s="1"/>
  <c r="P672" i="17" a="1"/>
  <c r="P672" i="17"/>
  <c r="P673" i="17" a="1"/>
  <c r="P673" i="17" s="1"/>
  <c r="P674" i="17" a="1"/>
  <c r="P674" i="17" s="1"/>
  <c r="P675" i="17" a="1"/>
  <c r="P675" i="17" s="1"/>
  <c r="P676" i="17" a="1"/>
  <c r="P676" i="17"/>
  <c r="P677" i="17" a="1"/>
  <c r="P677" i="17" s="1"/>
  <c r="P792" i="17" a="1"/>
  <c r="P792" i="17" s="1"/>
  <c r="P793" i="17" a="1"/>
  <c r="P793" i="17" s="1"/>
  <c r="P1342" i="17" a="1"/>
  <c r="P1342" i="17" s="1"/>
  <c r="P1343" i="17" a="1"/>
  <c r="P1343" i="17" s="1"/>
  <c r="P1344" i="17" a="1"/>
  <c r="P1344" i="17" s="1"/>
  <c r="P1345" i="17" a="1"/>
  <c r="P1345" i="17"/>
  <c r="P1346" i="17" a="1"/>
  <c r="P1346" i="17" s="1"/>
  <c r="P1347" i="17" a="1"/>
  <c r="P1347" i="17" s="1"/>
  <c r="P1348" i="17" a="1"/>
  <c r="P1348" i="17"/>
  <c r="P1349" i="17" a="1"/>
  <c r="P1349" i="17" s="1"/>
  <c r="P1350" i="17" a="1"/>
  <c r="P1350" i="17" s="1"/>
  <c r="P1351" i="17" a="1"/>
  <c r="P1351" i="17" s="1"/>
  <c r="P1352" i="17" a="1"/>
  <c r="P1352" i="17" s="1"/>
  <c r="P1353" i="17" a="1"/>
  <c r="P1353" i="17" s="1"/>
  <c r="P1672" i="17" a="1"/>
  <c r="P1672" i="17"/>
  <c r="P1673" i="17" a="1"/>
  <c r="P1673" i="17" s="1"/>
  <c r="P1674" i="17" a="1"/>
  <c r="P1674" i="17" s="1"/>
  <c r="P1675" i="17" a="1"/>
  <c r="P1675" i="17"/>
  <c r="P1676" i="17" a="1"/>
  <c r="P1676" i="17" s="1"/>
  <c r="P1677" i="17" a="1"/>
  <c r="P1677" i="17" s="1"/>
  <c r="P1792" i="17" a="1"/>
  <c r="P1792" i="17"/>
  <c r="P1793" i="17" a="1"/>
  <c r="P1793" i="17" s="1"/>
  <c r="P278" i="17" a="1"/>
  <c r="P278" i="17" s="1"/>
  <c r="P279" i="17" a="1"/>
  <c r="P279" i="17" s="1"/>
  <c r="P280" i="17" a="1"/>
  <c r="P280" i="17" s="1"/>
  <c r="P281" i="17" a="1"/>
  <c r="P281" i="17" s="1"/>
  <c r="P282" i="17" a="1"/>
  <c r="P282" i="17" s="1"/>
  <c r="P283" i="17" a="1"/>
  <c r="P283" i="17" s="1"/>
  <c r="P394" i="17" a="1"/>
  <c r="P394" i="17" s="1"/>
  <c r="P395" i="17" a="1"/>
  <c r="P395" i="17"/>
  <c r="P678" i="17" a="1"/>
  <c r="P678" i="17" s="1"/>
  <c r="P679" i="17" a="1"/>
  <c r="P679" i="17" s="1"/>
  <c r="P680" i="17" a="1"/>
  <c r="P680" i="17" s="1"/>
  <c r="P681" i="17" a="1"/>
  <c r="P681" i="17" s="1"/>
  <c r="P682" i="17" a="1"/>
  <c r="P682" i="17" s="1"/>
  <c r="P683" i="17" a="1"/>
  <c r="P683" i="17" s="1"/>
  <c r="P794" i="17" a="1"/>
  <c r="P794" i="17" s="1"/>
  <c r="P795" i="17" a="1"/>
  <c r="P795" i="17" s="1"/>
  <c r="P1354" i="17" a="1"/>
  <c r="P1354" i="17" s="1"/>
  <c r="P1355" i="17" a="1"/>
  <c r="P1355" i="17" s="1"/>
  <c r="P1356" i="17" a="1"/>
  <c r="P1356" i="17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 s="1"/>
  <c r="P1364" i="17" a="1"/>
  <c r="P1364" i="17" s="1"/>
  <c r="P1365" i="17" a="1"/>
  <c r="P1365" i="17"/>
  <c r="P1678" i="17" a="1"/>
  <c r="P1678" i="17" s="1"/>
  <c r="P1679" i="17" a="1"/>
  <c r="P1679" i="17" s="1"/>
  <c r="P1680" i="17" a="1"/>
  <c r="P1680" i="17" s="1"/>
  <c r="P1681" i="17" a="1"/>
  <c r="P1681" i="17" s="1"/>
  <c r="P1682" i="17" a="1"/>
  <c r="P1682" i="17" s="1"/>
  <c r="P1683" i="17" a="1"/>
  <c r="P1683" i="17" s="1"/>
  <c r="P1794" i="17" a="1"/>
  <c r="P1794" i="17" s="1"/>
  <c r="P1795" i="17" a="1"/>
  <c r="P1795" i="17" s="1"/>
  <c r="P284" i="17" a="1"/>
  <c r="P284" i="17"/>
  <c r="P285" i="17" a="1"/>
  <c r="P285" i="17" s="1"/>
  <c r="P286" i="17" a="1"/>
  <c r="P286" i="17" s="1"/>
  <c r="P287" i="17" a="1"/>
  <c r="P287" i="17" s="1"/>
  <c r="P288" i="17" a="1"/>
  <c r="P288" i="17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/>
  <c r="P688" i="17" a="1"/>
  <c r="P688" i="17" s="1"/>
  <c r="P689" i="17" a="1"/>
  <c r="P689" i="17" s="1"/>
  <c r="P796" i="17" a="1"/>
  <c r="P796" i="17"/>
  <c r="P797" i="17" a="1"/>
  <c r="P797" i="17" s="1"/>
  <c r="P1366" i="17" a="1"/>
  <c r="P1366" i="17" s="1"/>
  <c r="P1367" i="17" a="1"/>
  <c r="P1367" i="17" s="1"/>
  <c r="P1368" i="17" a="1"/>
  <c r="P1368" i="17" s="1"/>
  <c r="P1369" i="17" a="1"/>
  <c r="P1369" i="17" s="1"/>
  <c r="P1370" i="17" a="1"/>
  <c r="P1370" i="17"/>
  <c r="P1371" i="17" a="1"/>
  <c r="P1371" i="17" s="1"/>
  <c r="P1372" i="17" a="1"/>
  <c r="P1372" i="17" s="1"/>
  <c r="P1373" i="17" a="1"/>
  <c r="P1373" i="17"/>
  <c r="P1374" i="17" a="1"/>
  <c r="P1374" i="17" s="1"/>
  <c r="P1375" i="17" a="1"/>
  <c r="P1375" i="17" s="1"/>
  <c r="P1376" i="17" a="1"/>
  <c r="P1376" i="17"/>
  <c r="P1377" i="17" a="1"/>
  <c r="P1377" i="17" s="1"/>
  <c r="P1684" i="17" a="1"/>
  <c r="P1684" i="17" s="1"/>
  <c r="P1685" i="17" a="1"/>
  <c r="P1685" i="17" s="1"/>
  <c r="P1686" i="17" a="1"/>
  <c r="P1686" i="17" s="1"/>
  <c r="P1687" i="17" a="1"/>
  <c r="P1687" i="17" s="1"/>
  <c r="P1688" i="17" a="1"/>
  <c r="P1688" i="17" s="1"/>
  <c r="P1689" i="17" a="1"/>
  <c r="P1689" i="17" s="1"/>
  <c r="P1796" i="17" a="1"/>
  <c r="P1796" i="17" s="1"/>
  <c r="P1797" i="17" a="1"/>
  <c r="P1797" i="17"/>
  <c r="P290" i="17" a="1"/>
  <c r="P290" i="17" s="1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 s="1"/>
  <c r="P398" i="17" a="1"/>
  <c r="P398" i="17" s="1"/>
  <c r="P399" i="17" a="1"/>
  <c r="P399" i="17" s="1"/>
  <c r="P690" i="17" a="1"/>
  <c r="P690" i="17" s="1"/>
  <c r="P691" i="17" a="1"/>
  <c r="P691" i="17" s="1"/>
  <c r="P692" i="17" a="1"/>
  <c r="P692" i="17"/>
  <c r="P693" i="17" a="1"/>
  <c r="P693" i="17" s="1"/>
  <c r="P694" i="17" a="1"/>
  <c r="P694" i="17" s="1"/>
  <c r="P695" i="17" a="1"/>
  <c r="P695" i="17" s="1"/>
  <c r="P798" i="17" a="1"/>
  <c r="P798" i="17" s="1"/>
  <c r="P799" i="17" a="1"/>
  <c r="P799" i="17" s="1"/>
  <c r="P1378" i="17" a="1"/>
  <c r="P1378" i="17" s="1"/>
  <c r="P1379" i="17" a="1"/>
  <c r="P1379" i="17" s="1"/>
  <c r="P1380" i="17" a="1"/>
  <c r="P1380" i="17" s="1"/>
  <c r="P1381" i="17" a="1"/>
  <c r="P1381" i="17"/>
  <c r="P1382" i="17" a="1"/>
  <c r="P1382" i="17" s="1"/>
  <c r="P1383" i="17" a="1"/>
  <c r="P1383" i="17" s="1"/>
  <c r="P1384" i="17" a="1"/>
  <c r="P1384" i="17" s="1"/>
  <c r="P1385" i="17" a="1"/>
  <c r="P1385" i="17" s="1"/>
  <c r="P1386" i="17" a="1"/>
  <c r="P1386" i="17" s="1"/>
  <c r="P1387" i="17" a="1"/>
  <c r="P1387" i="17" s="1"/>
  <c r="P1388" i="17" a="1"/>
  <c r="P1388" i="17" s="1"/>
  <c r="P1389" i="17" a="1"/>
  <c r="P1389" i="17" s="1"/>
  <c r="P1690" i="17" a="1"/>
  <c r="P1690" i="17"/>
  <c r="P1691" i="17" a="1"/>
  <c r="P1691" i="17" s="1"/>
  <c r="P1692" i="17" a="1"/>
  <c r="P1692" i="17" s="1"/>
  <c r="P1693" i="17" a="1"/>
  <c r="P1693" i="17" s="1"/>
  <c r="P1694" i="17" a="1"/>
  <c r="P1694" i="17"/>
  <c r="P1695" i="17" a="1"/>
  <c r="P1695" i="17" s="1"/>
  <c r="P1798" i="17" a="1"/>
  <c r="P1798" i="17" s="1"/>
  <c r="P1799" i="17" a="1"/>
  <c r="P1799" i="17" s="1"/>
  <c r="P296" i="17" a="1"/>
  <c r="P296" i="17" s="1"/>
  <c r="P297" i="17" a="1"/>
  <c r="P297" i="17" s="1"/>
  <c r="P298" i="17" a="1"/>
  <c r="P298" i="17" s="1"/>
  <c r="P299" i="17" a="1"/>
  <c r="P299" i="17"/>
  <c r="P300" i="17" a="1"/>
  <c r="P300" i="17" s="1"/>
  <c r="P301" i="17" a="1"/>
  <c r="P301" i="17" s="1"/>
  <c r="P400" i="17" a="1"/>
  <c r="P400" i="17"/>
  <c r="P401" i="17" a="1"/>
  <c r="P401" i="17" s="1"/>
  <c r="P696" i="17" a="1"/>
  <c r="P696" i="17" s="1"/>
  <c r="P697" i="17" a="1"/>
  <c r="P697" i="17" s="1"/>
  <c r="P698" i="17" a="1"/>
  <c r="P698" i="17" s="1"/>
  <c r="P699" i="17" a="1"/>
  <c r="P699" i="17" s="1"/>
  <c r="P700" i="17" a="1"/>
  <c r="P700" i="17"/>
  <c r="P701" i="17" a="1"/>
  <c r="P701" i="17" s="1"/>
  <c r="P800" i="17" a="1"/>
  <c r="P800" i="17" s="1"/>
  <c r="P801" i="17" a="1"/>
  <c r="P801" i="17"/>
  <c r="P1390" i="17" a="1"/>
  <c r="P1390" i="17" s="1"/>
  <c r="P1391" i="17" a="1"/>
  <c r="P1391" i="17" s="1"/>
  <c r="P1392" i="17" a="1"/>
  <c r="P1392" i="17"/>
  <c r="P1393" i="17" a="1"/>
  <c r="P1393" i="17" s="1"/>
  <c r="P1394" i="17" a="1"/>
  <c r="P1394" i="17" s="1"/>
  <c r="P1395" i="17" a="1"/>
  <c r="P1395" i="17" s="1"/>
  <c r="P1396" i="17" a="1"/>
  <c r="P1396" i="17" s="1"/>
  <c r="P1397" i="17" a="1"/>
  <c r="P1397" i="17" s="1"/>
  <c r="P1398" i="17" a="1"/>
  <c r="P1398" i="17" s="1"/>
  <c r="P1399" i="17" a="1"/>
  <c r="P1399" i="17" s="1"/>
  <c r="P1400" i="17" a="1"/>
  <c r="P1400" i="17" s="1"/>
  <c r="P1401" i="17" a="1"/>
  <c r="P1401" i="17"/>
  <c r="P1696" i="17" a="1"/>
  <c r="P1696" i="17" s="1"/>
  <c r="P1697" i="17" a="1"/>
  <c r="P1697" i="17" s="1"/>
  <c r="P1698" i="17" a="1"/>
  <c r="P1698" i="17" s="1"/>
  <c r="P1699" i="17" a="1"/>
  <c r="P1699" i="17" s="1"/>
  <c r="P1700" i="17" a="1"/>
  <c r="P1700" i="17" s="1"/>
  <c r="P1701" i="17" a="1"/>
  <c r="P1701" i="17" s="1"/>
  <c r="P1800" i="17" a="1"/>
  <c r="P1800" i="17" s="1"/>
  <c r="P1801" i="17" a="1"/>
  <c r="P18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 s="1"/>
  <c r="R407" i="17" a="1"/>
  <c r="R407" i="17" s="1"/>
  <c r="R702" i="17" a="1"/>
  <c r="R702" i="17" s="1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 s="1"/>
  <c r="R807" i="17" a="1"/>
  <c r="R807" i="17" s="1"/>
  <c r="R808" i="17" a="1"/>
  <c r="R808" i="17" s="1"/>
  <c r="R809" i="17" a="1"/>
  <c r="R809" i="17" s="1"/>
  <c r="R810" i="17" a="1"/>
  <c r="R810" i="17" s="1"/>
  <c r="R811" i="17" a="1"/>
  <c r="R811" i="17" s="1"/>
  <c r="R812" i="17" a="1"/>
  <c r="R812" i="17" s="1"/>
  <c r="R813" i="17" a="1"/>
  <c r="R813" i="17" s="1"/>
  <c r="R1402" i="17" a="1"/>
  <c r="R1402" i="17" s="1"/>
  <c r="R1403" i="17" a="1"/>
  <c r="R1403" i="17" s="1"/>
  <c r="R1404" i="17" a="1"/>
  <c r="R1404" i="17" s="1"/>
  <c r="R1405" i="17" a="1"/>
  <c r="R1405" i="17" s="1"/>
  <c r="R1406" i="17" a="1"/>
  <c r="R1406" i="17" s="1"/>
  <c r="R1407" i="17" a="1"/>
  <c r="R1407" i="17" s="1"/>
  <c r="R1702" i="17" a="1"/>
  <c r="R1702" i="17" s="1"/>
  <c r="R1703" i="17" a="1"/>
  <c r="R1703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 s="1"/>
  <c r="R411" i="17" a="1"/>
  <c r="R411" i="17" s="1"/>
  <c r="R412" i="17" a="1"/>
  <c r="R412" i="17" s="1"/>
  <c r="R413" i="17" a="1"/>
  <c r="R413" i="17" s="1"/>
  <c r="R704" i="17" a="1"/>
  <c r="R704" i="17" s="1"/>
  <c r="R705" i="17" a="1"/>
  <c r="R705" i="17" s="1"/>
  <c r="R814" i="17" a="1"/>
  <c r="R814" i="17" s="1"/>
  <c r="R815" i="17" a="1"/>
  <c r="R815" i="17" s="1"/>
  <c r="R816" i="17" a="1"/>
  <c r="R816" i="17" s="1"/>
  <c r="R817" i="17" a="1"/>
  <c r="R817" i="17" s="1"/>
  <c r="R818" i="17" a="1"/>
  <c r="R818" i="17" s="1"/>
  <c r="R819" i="17" a="1"/>
  <c r="R819" i="17" s="1"/>
  <c r="R820" i="17" a="1"/>
  <c r="R820" i="17" s="1"/>
  <c r="R821" i="17" a="1"/>
  <c r="R821" i="17" s="1"/>
  <c r="R822" i="17" a="1"/>
  <c r="R822" i="17" s="1"/>
  <c r="R823" i="17" a="1"/>
  <c r="R823" i="17" s="1"/>
  <c r="R824" i="17" a="1"/>
  <c r="R824" i="17" s="1"/>
  <c r="R825" i="17" a="1"/>
  <c r="R825" i="17" s="1"/>
  <c r="R1408" i="17" a="1"/>
  <c r="R1408" i="17" s="1"/>
  <c r="R1409" i="17" a="1"/>
  <c r="R1409" i="17" s="1"/>
  <c r="R1410" i="17" a="1"/>
  <c r="R1410" i="17" s="1"/>
  <c r="R1411" i="17" a="1"/>
  <c r="R1411" i="17" s="1"/>
  <c r="R1412" i="17" a="1"/>
  <c r="R1412" i="17" s="1"/>
  <c r="R1413" i="17" a="1"/>
  <c r="R1413" i="17" s="1"/>
  <c r="R1704" i="17" a="1"/>
  <c r="R1704" i="17" s="1"/>
  <c r="R1705" i="17" a="1"/>
  <c r="R1705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6" i="17" a="1"/>
  <c r="R306" i="17" s="1"/>
  <c r="R307" i="17" a="1"/>
  <c r="R307" i="17" s="1"/>
  <c r="R414" i="17" a="1"/>
  <c r="R414" i="17" s="1"/>
  <c r="R415" i="17" a="1"/>
  <c r="R415" i="17" s="1"/>
  <c r="R416" i="17" a="1"/>
  <c r="R416" i="17" s="1"/>
  <c r="R417" i="17" a="1"/>
  <c r="R417" i="17" s="1"/>
  <c r="R418" i="17" a="1"/>
  <c r="R418" i="17" s="1"/>
  <c r="R419" i="17" a="1"/>
  <c r="R419" i="17" s="1"/>
  <c r="R706" i="17" a="1"/>
  <c r="R706" i="17" s="1"/>
  <c r="R707" i="17" a="1"/>
  <c r="R707" i="17" s="1"/>
  <c r="R826" i="17" a="1"/>
  <c r="R826" i="17" s="1"/>
  <c r="R827" i="17" a="1"/>
  <c r="R827" i="17" s="1"/>
  <c r="R828" i="17" a="1"/>
  <c r="R828" i="17" s="1"/>
  <c r="R829" i="17" a="1"/>
  <c r="R829" i="17" s="1"/>
  <c r="R830" i="17" a="1"/>
  <c r="R830" i="17" s="1"/>
  <c r="R831" i="17" a="1"/>
  <c r="R831" i="17" s="1"/>
  <c r="R832" i="17" a="1"/>
  <c r="R832" i="17" s="1"/>
  <c r="R833" i="17" a="1"/>
  <c r="R833" i="17" s="1"/>
  <c r="R834" i="17" a="1"/>
  <c r="R834" i="17" s="1"/>
  <c r="R835" i="17" a="1"/>
  <c r="R835" i="17" s="1"/>
  <c r="R836" i="17" a="1"/>
  <c r="R836" i="17" s="1"/>
  <c r="R837" i="17" a="1"/>
  <c r="R837" i="17" s="1"/>
  <c r="R1414" i="17" a="1"/>
  <c r="R1414" i="17" s="1"/>
  <c r="R1415" i="17" a="1"/>
  <c r="R1415" i="17" s="1"/>
  <c r="R1416" i="17" a="1"/>
  <c r="R1416" i="17" s="1"/>
  <c r="R1417" i="17" a="1"/>
  <c r="R1417" i="17" s="1"/>
  <c r="R1418" i="17" a="1"/>
  <c r="R1418" i="17" s="1"/>
  <c r="R1419" i="17" a="1"/>
  <c r="R1419" i="17" s="1"/>
  <c r="R1706" i="17" a="1"/>
  <c r="R1706" i="17" s="1"/>
  <c r="R1707" i="17" a="1"/>
  <c r="R1707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8" i="17" a="1"/>
  <c r="R308" i="17" s="1"/>
  <c r="R309" i="17" a="1"/>
  <c r="R309" i="17" s="1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 s="1"/>
  <c r="R708" i="17" a="1"/>
  <c r="R708" i="17" s="1"/>
  <c r="R709" i="17" a="1"/>
  <c r="R709" i="17" s="1"/>
  <c r="R838" i="17" a="1"/>
  <c r="R838" i="17" s="1"/>
  <c r="R839" i="17" a="1"/>
  <c r="R839" i="17" s="1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 s="1"/>
  <c r="R847" i="17" a="1"/>
  <c r="R847" i="17" s="1"/>
  <c r="R848" i="17" a="1"/>
  <c r="R848" i="17" s="1"/>
  <c r="R849" i="17" a="1"/>
  <c r="R849" i="17" s="1"/>
  <c r="R1420" i="17" a="1"/>
  <c r="R1420" i="17" s="1"/>
  <c r="R1421" i="17" a="1"/>
  <c r="R1421" i="17" s="1"/>
  <c r="R1422" i="17" a="1"/>
  <c r="R1422" i="17" s="1"/>
  <c r="R1423" i="17" a="1"/>
  <c r="R1423" i="17" s="1"/>
  <c r="R1424" i="17" a="1"/>
  <c r="R1424" i="17" s="1"/>
  <c r="R1425" i="17" a="1"/>
  <c r="R1425" i="17" s="1"/>
  <c r="R1708" i="17" a="1"/>
  <c r="R1708" i="17" s="1"/>
  <c r="R1709" i="17" a="1"/>
  <c r="R1709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 s="1"/>
  <c r="R431" i="17" a="1"/>
  <c r="R431" i="17" s="1"/>
  <c r="R710" i="17" a="1"/>
  <c r="R710" i="17" s="1"/>
  <c r="R711" i="17" a="1"/>
  <c r="R711" i="17" s="1"/>
  <c r="R850" i="17" a="1"/>
  <c r="R850" i="17" s="1"/>
  <c r="R851" i="17" a="1"/>
  <c r="R851" i="17" s="1"/>
  <c r="R852" i="17" a="1"/>
  <c r="R852" i="17" s="1"/>
  <c r="R853" i="17" a="1"/>
  <c r="R853" i="17" s="1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 s="1"/>
  <c r="R1427" i="17" a="1"/>
  <c r="R1427" i="17" s="1"/>
  <c r="R1428" i="17" a="1"/>
  <c r="R1428" i="17" s="1"/>
  <c r="R1429" i="17" a="1"/>
  <c r="R1429" i="17" s="1"/>
  <c r="R1430" i="17" a="1"/>
  <c r="R1430" i="17" s="1"/>
  <c r="R1431" i="17" a="1"/>
  <c r="R1431" i="17" s="1"/>
  <c r="R1710" i="17" a="1"/>
  <c r="R1710" i="17" s="1"/>
  <c r="R1711" i="17" a="1"/>
  <c r="R171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 s="1"/>
  <c r="R862" i="17" a="1"/>
  <c r="R862" i="17" s="1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 s="1"/>
  <c r="R871" i="17" a="1"/>
  <c r="R871" i="17" s="1"/>
  <c r="R872" i="17" a="1"/>
  <c r="R872" i="17" s="1"/>
  <c r="R873" i="17" a="1"/>
  <c r="R873" i="17" s="1"/>
  <c r="R1432" i="17" a="1"/>
  <c r="R1432" i="17" s="1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38" i="17" a="1"/>
  <c r="R38" i="17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314" i="17" a="1"/>
  <c r="R314" i="17"/>
  <c r="R315" i="17" a="1"/>
  <c r="R315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 s="1"/>
  <c r="R714" i="17" a="1"/>
  <c r="R714" i="17" s="1"/>
  <c r="R715" i="17" a="1"/>
  <c r="R715" i="17" s="1"/>
  <c r="R874" i="17" a="1"/>
  <c r="R874" i="17"/>
  <c r="R875" i="17" a="1"/>
  <c r="R875" i="17" s="1"/>
  <c r="R876" i="17" a="1"/>
  <c r="R876" i="17" s="1"/>
  <c r="R877" i="17" a="1"/>
  <c r="R877" i="17" s="1"/>
  <c r="R878" i="17" a="1"/>
  <c r="R878" i="17"/>
  <c r="R879" i="17" a="1"/>
  <c r="R879" i="17" s="1"/>
  <c r="R880" i="17" a="1"/>
  <c r="R880" i="17"/>
  <c r="R881" i="17" a="1"/>
  <c r="R881" i="17" s="1"/>
  <c r="R882" i="17" a="1"/>
  <c r="R882" i="17" s="1"/>
  <c r="R883" i="17" a="1"/>
  <c r="R883" i="17" s="1"/>
  <c r="R884" i="17" a="1"/>
  <c r="R884" i="17" s="1"/>
  <c r="R885" i="17" a="1"/>
  <c r="R885" i="17" s="1"/>
  <c r="R1438" i="17" a="1"/>
  <c r="R1438" i="17" s="1"/>
  <c r="R1439" i="17" a="1"/>
  <c r="R1439" i="17" s="1"/>
  <c r="R1440" i="17" a="1"/>
  <c r="R1440" i="17" s="1"/>
  <c r="R1441" i="17" a="1"/>
  <c r="R1441" i="17" s="1"/>
  <c r="R1442" i="17" a="1"/>
  <c r="R1442" i="17" s="1"/>
  <c r="R1443" i="17" a="1"/>
  <c r="R1443" i="17" s="1"/>
  <c r="R1714" i="17" a="1"/>
  <c r="R1714" i="17" s="1"/>
  <c r="R1715" i="17" a="1"/>
  <c r="R1715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316" i="17" a="1"/>
  <c r="R316" i="17" s="1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 s="1"/>
  <c r="R716" i="17" a="1"/>
  <c r="R716" i="17" s="1"/>
  <c r="R717" i="17" a="1"/>
  <c r="R717" i="17"/>
  <c r="R886" i="17" a="1"/>
  <c r="R886" i="17" s="1"/>
  <c r="R887" i="17" a="1"/>
  <c r="R887" i="17" s="1"/>
  <c r="R888" i="17" a="1"/>
  <c r="R888" i="17" s="1"/>
  <c r="R889" i="17" a="1"/>
  <c r="R889" i="17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 s="1"/>
  <c r="R895" i="17" a="1"/>
  <c r="R895" i="17" s="1"/>
  <c r="R896" i="17" a="1"/>
  <c r="R896" i="17" s="1"/>
  <c r="R897" i="17" a="1"/>
  <c r="R897" i="17" s="1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 s="1"/>
  <c r="R1449" i="17" a="1"/>
  <c r="R1449" i="17" s="1"/>
  <c r="R1716" i="17" a="1"/>
  <c r="R1716" i="17" s="1"/>
  <c r="R1717" i="17" a="1"/>
  <c r="R1717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8" i="17" a="1"/>
  <c r="R318" i="17" s="1"/>
  <c r="R319" i="17" a="1"/>
  <c r="R319" i="17" s="1"/>
  <c r="R450" i="17" a="1"/>
  <c r="R450" i="17" s="1"/>
  <c r="R451" i="17" a="1"/>
  <c r="R451" i="17" s="1"/>
  <c r="R452" i="17" a="1"/>
  <c r="R452" i="17" s="1"/>
  <c r="R453" i="17" a="1"/>
  <c r="R453" i="17" s="1"/>
  <c r="R454" i="17" a="1"/>
  <c r="R454" i="17" s="1"/>
  <c r="R455" i="17" a="1"/>
  <c r="R455" i="17" s="1"/>
  <c r="R718" i="17" a="1"/>
  <c r="R718" i="17" s="1"/>
  <c r="R719" i="17" a="1"/>
  <c r="R719" i="17" s="1"/>
  <c r="R898" i="17" a="1"/>
  <c r="R898" i="17" s="1"/>
  <c r="R899" i="17" a="1"/>
  <c r="R899" i="17" s="1"/>
  <c r="R900" i="17" a="1"/>
  <c r="R900" i="17"/>
  <c r="R901" i="17" a="1"/>
  <c r="R901" i="17" s="1"/>
  <c r="R902" i="17" a="1"/>
  <c r="R902" i="17" s="1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 s="1"/>
  <c r="R1451" i="17" a="1"/>
  <c r="R1451" i="17" s="1"/>
  <c r="R1452" i="17" a="1"/>
  <c r="R1452" i="17" s="1"/>
  <c r="R1453" i="17" a="1"/>
  <c r="R1453" i="17" s="1"/>
  <c r="R1454" i="17" a="1"/>
  <c r="R1454" i="17" s="1"/>
  <c r="R1455" i="17" a="1"/>
  <c r="R1455" i="17" s="1"/>
  <c r="R1718" i="17" a="1"/>
  <c r="R1718" i="17" s="1"/>
  <c r="R1719" i="17" a="1"/>
  <c r="R1719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0" i="17" a="1"/>
  <c r="R320" i="17" s="1"/>
  <c r="R321" i="17" a="1"/>
  <c r="R321" i="17" s="1"/>
  <c r="R456" i="17" a="1"/>
  <c r="R456" i="17"/>
  <c r="R457" i="17" a="1"/>
  <c r="R457" i="17" s="1"/>
  <c r="R458" i="17" a="1"/>
  <c r="R458" i="17" s="1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/>
  <c r="R910" i="17" a="1"/>
  <c r="R910" i="17" s="1"/>
  <c r="R911" i="17" a="1"/>
  <c r="R911" i="17" s="1"/>
  <c r="R912" i="17" a="1"/>
  <c r="R912" i="17" s="1"/>
  <c r="R913" i="17" a="1"/>
  <c r="R913" i="17" s="1"/>
  <c r="R914" i="17" a="1"/>
  <c r="R914" i="17" s="1"/>
  <c r="R915" i="17" a="1"/>
  <c r="R915" i="17" s="1"/>
  <c r="R916" i="17" a="1"/>
  <c r="R916" i="17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 s="1"/>
  <c r="R1456" i="17" a="1"/>
  <c r="R1456" i="17" s="1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/>
  <c r="R925" i="17" a="1"/>
  <c r="R925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 s="1"/>
  <c r="R1462" i="17" a="1"/>
  <c r="R1462" i="17" s="1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 s="1"/>
  <c r="R1723" i="17" a="1"/>
  <c r="R1723" i="17" s="1"/>
  <c r="R68" i="17" a="1"/>
  <c r="R68" i="17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24" i="17" a="1"/>
  <c r="R324" i="17" s="1"/>
  <c r="R325" i="17" a="1"/>
  <c r="R325" i="17"/>
  <c r="R468" i="17" a="1"/>
  <c r="R468" i="17" s="1"/>
  <c r="R469" i="17" a="1"/>
  <c r="R469" i="17" s="1"/>
  <c r="R470" i="17" a="1"/>
  <c r="R470" i="17" s="1"/>
  <c r="R471" i="17" a="1"/>
  <c r="R471" i="17" s="1"/>
  <c r="R472" i="17" a="1"/>
  <c r="R472" i="17" s="1"/>
  <c r="R473" i="17" a="1"/>
  <c r="R473" i="17" s="1"/>
  <c r="R724" i="17" a="1"/>
  <c r="R724" i="17"/>
  <c r="R725" i="17" a="1"/>
  <c r="R725" i="17" s="1"/>
  <c r="R934" i="17" a="1"/>
  <c r="R934" i="17" s="1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 s="1"/>
  <c r="R1469" i="17" a="1"/>
  <c r="R1469" i="17" s="1"/>
  <c r="R1470" i="17" a="1"/>
  <c r="R1470" i="17" s="1"/>
  <c r="R1471" i="17" a="1"/>
  <c r="R1471" i="17" s="1"/>
  <c r="R1472" i="17" a="1"/>
  <c r="R1472" i="17" s="1"/>
  <c r="R1473" i="17" a="1"/>
  <c r="R1473" i="17" s="1"/>
  <c r="R1724" i="17" a="1"/>
  <c r="R1724" i="17" s="1"/>
  <c r="R1725" i="17" a="1"/>
  <c r="R1725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26" i="17" a="1"/>
  <c r="R326" i="17" s="1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726" i="17" a="1"/>
  <c r="R726" i="17" s="1"/>
  <c r="R727" i="17" a="1"/>
  <c r="R727" i="17" s="1"/>
  <c r="R946" i="17" a="1"/>
  <c r="R946" i="17" s="1"/>
  <c r="R947" i="17" a="1"/>
  <c r="R947" i="17" s="1"/>
  <c r="R948" i="17" a="1"/>
  <c r="R948" i="17" s="1"/>
  <c r="R949" i="17" a="1"/>
  <c r="R949" i="17" s="1"/>
  <c r="R950" i="17" a="1"/>
  <c r="R950" i="17" s="1"/>
  <c r="R951" i="17" a="1"/>
  <c r="R951" i="17" s="1"/>
  <c r="R952" i="17" a="1"/>
  <c r="R952" i="17" s="1"/>
  <c r="R953" i="17" a="1"/>
  <c r="R953" i="17" s="1"/>
  <c r="R954" i="17" a="1"/>
  <c r="R954" i="17" s="1"/>
  <c r="R955" i="17" a="1"/>
  <c r="R955" i="17" s="1"/>
  <c r="R956" i="17" a="1"/>
  <c r="R956" i="17" s="1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 s="1"/>
  <c r="R1478" i="17" a="1"/>
  <c r="R1478" i="17" s="1"/>
  <c r="R1479" i="17" a="1"/>
  <c r="R1479" i="17" s="1"/>
  <c r="R1726" i="17" a="1"/>
  <c r="R1726" i="17" s="1"/>
  <c r="R1727" i="17" a="1"/>
  <c r="R1727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28" i="17" a="1"/>
  <c r="R328" i="17" s="1"/>
  <c r="R329" i="17" a="1"/>
  <c r="R329" i="17" s="1"/>
  <c r="R480" i="17" a="1"/>
  <c r="R480" i="17" s="1"/>
  <c r="R481" i="17" a="1"/>
  <c r="R481" i="17" s="1"/>
  <c r="R482" i="17" a="1"/>
  <c r="R482" i="17" s="1"/>
  <c r="R483" i="17" a="1"/>
  <c r="R483" i="17" s="1"/>
  <c r="R484" i="17" a="1"/>
  <c r="R484" i="17" s="1"/>
  <c r="R485" i="17" a="1"/>
  <c r="R485" i="17" s="1"/>
  <c r="R728" i="17" a="1"/>
  <c r="R728" i="17" s="1"/>
  <c r="R729" i="17" a="1"/>
  <c r="R729" i="17" s="1"/>
  <c r="R958" i="17" a="1"/>
  <c r="R958" i="17" s="1"/>
  <c r="R959" i="17" a="1"/>
  <c r="R959" i="17" s="1"/>
  <c r="R960" i="17" a="1"/>
  <c r="R960" i="17" s="1"/>
  <c r="R961" i="17" a="1"/>
  <c r="R961" i="17"/>
  <c r="R962" i="17" a="1"/>
  <c r="R962" i="17" s="1"/>
  <c r="R963" i="17" a="1"/>
  <c r="R963" i="17" s="1"/>
  <c r="R964" i="17" a="1"/>
  <c r="R964" i="17" s="1"/>
  <c r="R965" i="17" a="1"/>
  <c r="R965" i="17" s="1"/>
  <c r="R966" i="17" a="1"/>
  <c r="R966" i="17" s="1"/>
  <c r="R967" i="17" a="1"/>
  <c r="R967" i="17" s="1"/>
  <c r="R968" i="17" a="1"/>
  <c r="R968" i="17" s="1"/>
  <c r="R969" i="17" a="1"/>
  <c r="R969" i="17" s="1"/>
  <c r="R1480" i="17" a="1"/>
  <c r="R1480" i="17" s="1"/>
  <c r="R1481" i="17" a="1"/>
  <c r="R1481" i="17" s="1"/>
  <c r="R1482" i="17" a="1"/>
  <c r="R1482" i="17" s="1"/>
  <c r="R1483" i="17" a="1"/>
  <c r="R1483" i="17" s="1"/>
  <c r="R1484" i="17" a="1"/>
  <c r="R1484" i="17" s="1"/>
  <c r="R1485" i="17" a="1"/>
  <c r="R1485" i="17" s="1"/>
  <c r="R1728" i="17" a="1"/>
  <c r="R1728" i="17" s="1"/>
  <c r="R1729" i="17" a="1"/>
  <c r="R172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/>
  <c r="R91" i="17" a="1"/>
  <c r="R91" i="17" s="1"/>
  <c r="R330" i="17" a="1"/>
  <c r="R330" i="17" s="1"/>
  <c r="R331" i="17" a="1"/>
  <c r="R331" i="17" s="1"/>
  <c r="R486" i="17" a="1"/>
  <c r="R486" i="17" s="1"/>
  <c r="R487" i="17" a="1"/>
  <c r="R487" i="17" s="1"/>
  <c r="R488" i="17" a="1"/>
  <c r="R488" i="17" s="1"/>
  <c r="R489" i="17" a="1"/>
  <c r="R489" i="17" s="1"/>
  <c r="R490" i="17" a="1"/>
  <c r="R490" i="17" s="1"/>
  <c r="R491" i="17" a="1"/>
  <c r="R491" i="17" s="1"/>
  <c r="R730" i="17" a="1"/>
  <c r="R730" i="17" s="1"/>
  <c r="R731" i="17" a="1"/>
  <c r="R731" i="17" s="1"/>
  <c r="R970" i="17" a="1"/>
  <c r="R970" i="17" s="1"/>
  <c r="R971" i="17" a="1"/>
  <c r="R971" i="17" s="1"/>
  <c r="R972" i="17" a="1"/>
  <c r="R972" i="17" s="1"/>
  <c r="R973" i="17" a="1"/>
  <c r="R973" i="17" s="1"/>
  <c r="R974" i="17" a="1"/>
  <c r="R974" i="17"/>
  <c r="R975" i="17" a="1"/>
  <c r="R975" i="17" s="1"/>
  <c r="R976" i="17" a="1"/>
  <c r="R976" i="17" s="1"/>
  <c r="R977" i="17" a="1"/>
  <c r="R977" i="17" s="1"/>
  <c r="R978" i="17" a="1"/>
  <c r="R978" i="17" s="1"/>
  <c r="R979" i="17" a="1"/>
  <c r="R979" i="17" s="1"/>
  <c r="R980" i="17" a="1"/>
  <c r="R980" i="17" s="1"/>
  <c r="R981" i="17" a="1"/>
  <c r="R981" i="17" s="1"/>
  <c r="R1486" i="17" a="1"/>
  <c r="R1486" i="17" s="1"/>
  <c r="R1487" i="17" a="1"/>
  <c r="R1487" i="17" s="1"/>
  <c r="R1488" i="17" a="1"/>
  <c r="R1488" i="17" s="1"/>
  <c r="R1489" i="17" a="1"/>
  <c r="R1489" i="17" s="1"/>
  <c r="R1490" i="17" a="1"/>
  <c r="R1490" i="17" s="1"/>
  <c r="R1491" i="17" a="1"/>
  <c r="R1491" i="17" s="1"/>
  <c r="R1730" i="17" a="1"/>
  <c r="R1730" i="17" s="1"/>
  <c r="R1731" i="17" a="1"/>
  <c r="R173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32" i="17" a="1"/>
  <c r="R332" i="17" s="1"/>
  <c r="R333" i="17" a="1"/>
  <c r="R333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732" i="17" a="1"/>
  <c r="R732" i="17" s="1"/>
  <c r="R733" i="17" a="1"/>
  <c r="R733" i="17" s="1"/>
  <c r="R982" i="17" a="1"/>
  <c r="R982" i="17" s="1"/>
  <c r="R983" i="17" a="1"/>
  <c r="R983" i="17" s="1"/>
  <c r="R984" i="17" a="1"/>
  <c r="R984" i="17" s="1"/>
  <c r="R985" i="17" a="1"/>
  <c r="R985" i="17" s="1"/>
  <c r="R986" i="17" a="1"/>
  <c r="R986" i="17" s="1"/>
  <c r="R987" i="17" a="1"/>
  <c r="R987" i="17" s="1"/>
  <c r="R988" i="17" a="1"/>
  <c r="R988" i="17" s="1"/>
  <c r="R989" i="17" a="1"/>
  <c r="R989" i="17"/>
  <c r="R990" i="17" a="1"/>
  <c r="R990" i="17" s="1"/>
  <c r="R991" i="17" a="1"/>
  <c r="R991" i="17" s="1"/>
  <c r="R992" i="17" a="1"/>
  <c r="R992" i="17" s="1"/>
  <c r="R993" i="17" a="1"/>
  <c r="R993" i="17" s="1"/>
  <c r="R1492" i="17" a="1"/>
  <c r="R1492" i="17" s="1"/>
  <c r="R1493" i="17" a="1"/>
  <c r="R1493" i="17" s="1"/>
  <c r="R1494" i="17" a="1"/>
  <c r="R1494" i="17" s="1"/>
  <c r="R1495" i="17" a="1"/>
  <c r="R1495" i="17" s="1"/>
  <c r="R1496" i="17" a="1"/>
  <c r="R1496" i="17" s="1"/>
  <c r="R1497" i="17" a="1"/>
  <c r="R1497" i="17" s="1"/>
  <c r="R1732" i="17" a="1"/>
  <c r="R1732" i="17" s="1"/>
  <c r="R1733" i="17" a="1"/>
  <c r="R173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34" i="17" a="1"/>
  <c r="R334" i="17" s="1"/>
  <c r="R335" i="17" a="1"/>
  <c r="R335" i="17" s="1"/>
  <c r="R498" i="17" a="1"/>
  <c r="R498" i="17" s="1"/>
  <c r="R499" i="17" a="1"/>
  <c r="R499" i="17" s="1"/>
  <c r="R500" i="17" a="1"/>
  <c r="R500" i="17"/>
  <c r="R501" i="17" a="1"/>
  <c r="R501" i="17" s="1"/>
  <c r="R502" i="17" a="1"/>
  <c r="R502" i="17" s="1"/>
  <c r="R503" i="17" a="1"/>
  <c r="R503" i="17" s="1"/>
  <c r="R734" i="17" a="1"/>
  <c r="R734" i="17" s="1"/>
  <c r="R735" i="17" a="1"/>
  <c r="R735" i="17" s="1"/>
  <c r="R994" i="17" a="1"/>
  <c r="R994" i="17" s="1"/>
  <c r="R995" i="17" a="1"/>
  <c r="R995" i="17" s="1"/>
  <c r="R996" i="17" a="1"/>
  <c r="R996" i="17" s="1"/>
  <c r="R997" i="17" a="1"/>
  <c r="R997" i="17" s="1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498" i="17" a="1"/>
  <c r="R1498" i="17" s="1"/>
  <c r="R1499" i="17" a="1"/>
  <c r="R1499" i="17" s="1"/>
  <c r="R1500" i="17" a="1"/>
  <c r="R1500" i="17" s="1"/>
  <c r="R1501" i="17" a="1"/>
  <c r="R1501" i="17" s="1"/>
  <c r="R1502" i="17" a="1"/>
  <c r="R1502" i="17" s="1"/>
  <c r="R1503" i="17" a="1"/>
  <c r="R1503" i="17" s="1"/>
  <c r="R1734" i="17" a="1"/>
  <c r="R1734" i="17" s="1"/>
  <c r="R1735" i="17" a="1"/>
  <c r="R1735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36" i="17" a="1"/>
  <c r="R336" i="17" s="1"/>
  <c r="R337" i="17" a="1"/>
  <c r="R337" i="17" s="1"/>
  <c r="R504" i="17" a="1"/>
  <c r="R504" i="17" s="1"/>
  <c r="R505" i="17" a="1"/>
  <c r="R505" i="17" s="1"/>
  <c r="R506" i="17" a="1"/>
  <c r="R506" i="17" s="1"/>
  <c r="R507" i="17" a="1"/>
  <c r="R507" i="17" s="1"/>
  <c r="R508" i="17" a="1"/>
  <c r="R508" i="17" s="1"/>
  <c r="R509" i="17" a="1"/>
  <c r="R509" i="17" s="1"/>
  <c r="R736" i="17" a="1"/>
  <c r="R736" i="17" s="1"/>
  <c r="R737" i="17" a="1"/>
  <c r="R737" i="17" s="1"/>
  <c r="R1006" i="17" a="1"/>
  <c r="R1006" i="17" s="1"/>
  <c r="R1007" i="17" a="1"/>
  <c r="R1007" i="17" s="1"/>
  <c r="R1008" i="17" a="1"/>
  <c r="R1008" i="17" s="1"/>
  <c r="R1009" i="17" a="1"/>
  <c r="R1009" i="17" s="1"/>
  <c r="R1010" i="17" a="1"/>
  <c r="R1010" i="17" s="1"/>
  <c r="R1011" i="17" a="1"/>
  <c r="R1011" i="17" s="1"/>
  <c r="R1012" i="17" a="1"/>
  <c r="R1012" i="17" s="1"/>
  <c r="R1013" i="17" a="1"/>
  <c r="R1013" i="17" s="1"/>
  <c r="R1014" i="17" a="1"/>
  <c r="R1014" i="17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 s="1"/>
  <c r="R1506" i="17" a="1"/>
  <c r="R1506" i="17" s="1"/>
  <c r="R1507" i="17" a="1"/>
  <c r="R1507" i="17" s="1"/>
  <c r="R1508" i="17" a="1"/>
  <c r="R1508" i="17" s="1"/>
  <c r="R1509" i="17" a="1"/>
  <c r="R1509" i="17" s="1"/>
  <c r="R1736" i="17" a="1"/>
  <c r="R1736" i="17" s="1"/>
  <c r="R1737" i="17" a="1"/>
  <c r="R1737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338" i="17" a="1"/>
  <c r="R338" i="17" s="1"/>
  <c r="R339" i="17" a="1"/>
  <c r="R339" i="17" s="1"/>
  <c r="R510" i="17" a="1"/>
  <c r="R510" i="17" s="1"/>
  <c r="R511" i="17" a="1"/>
  <c r="R511" i="17" s="1"/>
  <c r="R512" i="17" a="1"/>
  <c r="R512" i="17" s="1"/>
  <c r="R513" i="17" a="1"/>
  <c r="R513" i="17" s="1"/>
  <c r="R514" i="17" a="1"/>
  <c r="R514" i="17" s="1"/>
  <c r="R515" i="17" a="1"/>
  <c r="R515" i="17" s="1"/>
  <c r="R738" i="17" a="1"/>
  <c r="R738" i="17" s="1"/>
  <c r="R739" i="17" a="1"/>
  <c r="R739" i="17" s="1"/>
  <c r="R1018" i="17" a="1"/>
  <c r="R1018" i="17" s="1"/>
  <c r="R1019" i="17" a="1"/>
  <c r="R1019" i="17" s="1"/>
  <c r="R1020" i="17" a="1"/>
  <c r="R1020" i="17" s="1"/>
  <c r="R1021" i="17" a="1"/>
  <c r="R1021" i="17" s="1"/>
  <c r="R1022" i="17" a="1"/>
  <c r="R1022" i="17"/>
  <c r="R1023" i="17" a="1"/>
  <c r="R1023" i="17" s="1"/>
  <c r="R1024" i="17" a="1"/>
  <c r="R1024" i="17" s="1"/>
  <c r="R1025" i="17" a="1"/>
  <c r="R1025" i="17" s="1"/>
  <c r="R1026" i="17" a="1"/>
  <c r="R1026" i="17" s="1"/>
  <c r="R1027" i="17" a="1"/>
  <c r="R1027" i="17" s="1"/>
  <c r="R1028" i="17" a="1"/>
  <c r="R1028" i="17" s="1"/>
  <c r="R1029" i="17" a="1"/>
  <c r="R1029" i="17" s="1"/>
  <c r="R1510" i="17" a="1"/>
  <c r="R1510" i="17" s="1"/>
  <c r="R1511" i="17" a="1"/>
  <c r="R1511" i="17" s="1"/>
  <c r="R1512" i="17" a="1"/>
  <c r="R1512" i="17" s="1"/>
  <c r="R1513" i="17" a="1"/>
  <c r="R1513" i="17" s="1"/>
  <c r="R1514" i="17" a="1"/>
  <c r="R1514" i="17" s="1"/>
  <c r="R1515" i="17" a="1"/>
  <c r="R1515" i="17" s="1"/>
  <c r="R1738" i="17" a="1"/>
  <c r="R1738" i="17" s="1"/>
  <c r="R1739" i="17" a="1"/>
  <c r="R173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40" i="17" a="1"/>
  <c r="R340" i="17" s="1"/>
  <c r="R341" i="17" a="1"/>
  <c r="R341" i="17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 s="1"/>
  <c r="R521" i="17" a="1"/>
  <c r="R521" i="17" s="1"/>
  <c r="R740" i="17" a="1"/>
  <c r="R740" i="17" s="1"/>
  <c r="R741" i="17" a="1"/>
  <c r="R741" i="17" s="1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 s="1"/>
  <c r="R1035" i="17" a="1"/>
  <c r="R1035" i="17" s="1"/>
  <c r="R1036" i="17" a="1"/>
  <c r="R1036" i="17" s="1"/>
  <c r="R1037" i="17" a="1"/>
  <c r="R1037" i="17" s="1"/>
  <c r="R1038" i="17" a="1"/>
  <c r="R1038" i="17" s="1"/>
  <c r="R1039" i="17" a="1"/>
  <c r="R1039" i="17" s="1"/>
  <c r="R1040" i="17" a="1"/>
  <c r="R1040" i="17" s="1"/>
  <c r="R1041" i="17" a="1"/>
  <c r="R1041" i="17" s="1"/>
  <c r="R1516" i="17" a="1"/>
  <c r="R1516" i="17" s="1"/>
  <c r="R1517" i="17" a="1"/>
  <c r="R1517" i="17" s="1"/>
  <c r="R1518" i="17" a="1"/>
  <c r="R1518" i="17" s="1"/>
  <c r="R1519" i="17" a="1"/>
  <c r="R1519" i="17" s="1"/>
  <c r="R1520" i="17" a="1"/>
  <c r="R1520" i="17" s="1"/>
  <c r="R1521" i="17" a="1"/>
  <c r="R1521" i="17" s="1"/>
  <c r="R1740" i="17" a="1"/>
  <c r="R1740" i="17" s="1"/>
  <c r="R1741" i="17" a="1"/>
  <c r="R1741" i="17" s="1"/>
  <c r="R122" i="17" a="1"/>
  <c r="R122" i="17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342" i="17" a="1"/>
  <c r="R342" i="17" s="1"/>
  <c r="R343" i="17" a="1"/>
  <c r="R343" i="17" s="1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 s="1"/>
  <c r="R742" i="17" a="1"/>
  <c r="R742" i="17" s="1"/>
  <c r="R743" i="17" a="1"/>
  <c r="R743" i="17" s="1"/>
  <c r="R1042" i="17" a="1"/>
  <c r="R1042" i="17" s="1"/>
  <c r="R1043" i="17" a="1"/>
  <c r="R1043" i="17" s="1"/>
  <c r="R1044" i="17" a="1"/>
  <c r="R1044" i="17" s="1"/>
  <c r="R1045" i="17" a="1"/>
  <c r="R1045" i="17" s="1"/>
  <c r="R1046" i="17" a="1"/>
  <c r="R1046" i="17" s="1"/>
  <c r="R1047" i="17" a="1"/>
  <c r="R1047" i="17" s="1"/>
  <c r="R1048" i="17" a="1"/>
  <c r="R1048" i="17" s="1"/>
  <c r="R1049" i="17" a="1"/>
  <c r="R1049" i="17" s="1"/>
  <c r="R1050" i="17" a="1"/>
  <c r="R1050" i="17" s="1"/>
  <c r="R1051" i="17" a="1"/>
  <c r="R1051" i="17" s="1"/>
  <c r="R1052" i="17" a="1"/>
  <c r="R1052" i="17" s="1"/>
  <c r="R1053" i="17" a="1"/>
  <c r="R1053" i="17" s="1"/>
  <c r="R1522" i="17" a="1"/>
  <c r="R1522" i="17" s="1"/>
  <c r="R1523" i="17" a="1"/>
  <c r="R1523" i="17" s="1"/>
  <c r="R1524" i="17" a="1"/>
  <c r="R1524" i="17" s="1"/>
  <c r="R1525" i="17" a="1"/>
  <c r="R1525" i="17" s="1"/>
  <c r="R1526" i="17" a="1"/>
  <c r="R1526" i="17" s="1"/>
  <c r="R1527" i="17" a="1"/>
  <c r="R1527" i="17" s="1"/>
  <c r="R1742" i="17" a="1"/>
  <c r="R1742" i="17" s="1"/>
  <c r="R1743" i="17" a="1"/>
  <c r="R1743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44" i="17" a="1"/>
  <c r="R344" i="17" s="1"/>
  <c r="R345" i="17" a="1"/>
  <c r="R345" i="17" s="1"/>
  <c r="R528" i="17" a="1"/>
  <c r="R528" i="17" s="1"/>
  <c r="R529" i="17" a="1"/>
  <c r="R529" i="17" s="1"/>
  <c r="R530" i="17" a="1"/>
  <c r="R530" i="17" s="1"/>
  <c r="R531" i="17" a="1"/>
  <c r="R531" i="17" s="1"/>
  <c r="R532" i="17" a="1"/>
  <c r="R532" i="17" s="1"/>
  <c r="R533" i="17" a="1"/>
  <c r="R533" i="17" s="1"/>
  <c r="R744" i="17" a="1"/>
  <c r="R744" i="17" s="1"/>
  <c r="R745" i="17" a="1"/>
  <c r="R745" i="17" s="1"/>
  <c r="R1054" i="17" a="1"/>
  <c r="R1054" i="17" s="1"/>
  <c r="R1055" i="17" a="1"/>
  <c r="R1055" i="17" s="1"/>
  <c r="R1056" i="17" a="1"/>
  <c r="R1056" i="17" s="1"/>
  <c r="R1057" i="17" a="1"/>
  <c r="R1057" i="17" s="1"/>
  <c r="R1058" i="17" a="1"/>
  <c r="R1058" i="17" s="1"/>
  <c r="R1059" i="17" a="1"/>
  <c r="R1059" i="17" s="1"/>
  <c r="R1060" i="17" a="1"/>
  <c r="R1060" i="17" s="1"/>
  <c r="R1061" i="17" a="1"/>
  <c r="R1061" i="17" s="1"/>
  <c r="R1062" i="17" a="1"/>
  <c r="R1062" i="17" s="1"/>
  <c r="R1063" i="17" a="1"/>
  <c r="R1063" i="17" s="1"/>
  <c r="R1064" i="17" a="1"/>
  <c r="R1064" i="17" s="1"/>
  <c r="R1065" i="17" a="1"/>
  <c r="R1065" i="17" s="1"/>
  <c r="R1528" i="17" a="1"/>
  <c r="R1528" i="17" s="1"/>
  <c r="R1529" i="17" a="1"/>
  <c r="R1529" i="17" s="1"/>
  <c r="R1530" i="17" a="1"/>
  <c r="R1530" i="17" s="1"/>
  <c r="R1531" i="17" a="1"/>
  <c r="R1531" i="17"/>
  <c r="R1532" i="17" a="1"/>
  <c r="R1532" i="17" s="1"/>
  <c r="R1533" i="17" a="1"/>
  <c r="R1533" i="17" s="1"/>
  <c r="R1744" i="17" a="1"/>
  <c r="R1744" i="17" s="1"/>
  <c r="R1745" i="17" a="1"/>
  <c r="R1745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 s="1"/>
  <c r="R534" i="17" a="1"/>
  <c r="R534" i="17" s="1"/>
  <c r="R535" i="17" a="1"/>
  <c r="R535" i="17" s="1"/>
  <c r="R536" i="17" a="1"/>
  <c r="R536" i="17" s="1"/>
  <c r="R537" i="17" a="1"/>
  <c r="R537" i="17" s="1"/>
  <c r="R538" i="17" a="1"/>
  <c r="R538" i="17" s="1"/>
  <c r="R539" i="17" a="1"/>
  <c r="R539" i="17" s="1"/>
  <c r="R746" i="17" a="1"/>
  <c r="R746" i="17" s="1"/>
  <c r="R747" i="17" a="1"/>
  <c r="R747" i="17" s="1"/>
  <c r="R1066" i="17" a="1"/>
  <c r="R1066" i="17" s="1"/>
  <c r="R1067" i="17" a="1"/>
  <c r="R1067" i="17" s="1"/>
  <c r="R1068" i="17" a="1"/>
  <c r="R1068" i="17" s="1"/>
  <c r="R1069" i="17" a="1"/>
  <c r="R1069" i="17" s="1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 s="1"/>
  <c r="R1075" i="17" a="1"/>
  <c r="R1075" i="17" s="1"/>
  <c r="R1076" i="17" a="1"/>
  <c r="R1076" i="17" s="1"/>
  <c r="R1077" i="17" a="1"/>
  <c r="R1077" i="17" s="1"/>
  <c r="R1534" i="17" a="1"/>
  <c r="R1534" i="17" s="1"/>
  <c r="R1535" i="17" a="1"/>
  <c r="R1535" i="17" s="1"/>
  <c r="R1536" i="17" a="1"/>
  <c r="R1536" i="17" s="1"/>
  <c r="R1537" i="17" a="1"/>
  <c r="R1537" i="17" s="1"/>
  <c r="R1538" i="17" a="1"/>
  <c r="R1538" i="17" s="1"/>
  <c r="R1539" i="17" a="1"/>
  <c r="R1539" i="17" s="1"/>
  <c r="R1746" i="17" a="1"/>
  <c r="R1746" i="17" s="1"/>
  <c r="R1747" i="17" a="1"/>
  <c r="R1747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48" i="17" a="1"/>
  <c r="R348" i="17" s="1"/>
  <c r="R349" i="17" a="1"/>
  <c r="R349" i="17" s="1"/>
  <c r="R540" i="17" a="1"/>
  <c r="R540" i="17" s="1"/>
  <c r="R541" i="17" a="1"/>
  <c r="R541" i="17" s="1"/>
  <c r="R542" i="17" a="1"/>
  <c r="R542" i="17" s="1"/>
  <c r="R543" i="17" a="1"/>
  <c r="R543" i="17" s="1"/>
  <c r="R544" i="17" a="1"/>
  <c r="R544" i="17" s="1"/>
  <c r="R545" i="17" a="1"/>
  <c r="R545" i="17" s="1"/>
  <c r="R748" i="17" a="1"/>
  <c r="R748" i="17" s="1"/>
  <c r="R749" i="17" a="1"/>
  <c r="R749" i="17" s="1"/>
  <c r="R1078" i="17" a="1"/>
  <c r="R1078" i="17" s="1"/>
  <c r="R1079" i="17" a="1"/>
  <c r="R1079" i="17" s="1"/>
  <c r="R1080" i="17" a="1"/>
  <c r="R1080" i="17" s="1"/>
  <c r="R1081" i="17" a="1"/>
  <c r="R1081" i="17" s="1"/>
  <c r="R1082" i="17" a="1"/>
  <c r="R1082" i="17" s="1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 s="1"/>
  <c r="R1089" i="17" a="1"/>
  <c r="R1089" i="17" s="1"/>
  <c r="R1540" i="17" a="1"/>
  <c r="R1540" i="17" s="1"/>
  <c r="R1541" i="17" a="1"/>
  <c r="R1541" i="17" s="1"/>
  <c r="R1542" i="17" a="1"/>
  <c r="R1542" i="17" s="1"/>
  <c r="R1543" i="17" a="1"/>
  <c r="R1543" i="17" s="1"/>
  <c r="R1544" i="17" a="1"/>
  <c r="R1544" i="17"/>
  <c r="R1545" i="17" a="1"/>
  <c r="R1545" i="17" s="1"/>
  <c r="R1748" i="17" a="1"/>
  <c r="R1748" i="17" s="1"/>
  <c r="R1749" i="17" a="1"/>
  <c r="R1749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350" i="17" a="1"/>
  <c r="R350" i="17" s="1"/>
  <c r="R351" i="17" a="1"/>
  <c r="R351" i="17" s="1"/>
  <c r="R546" i="17" a="1"/>
  <c r="R546" i="17" s="1"/>
  <c r="R547" i="17" a="1"/>
  <c r="R547" i="17" s="1"/>
  <c r="R548" i="17" a="1"/>
  <c r="R548" i="17" s="1"/>
  <c r="R549" i="17" a="1"/>
  <c r="R549" i="17" s="1"/>
  <c r="R550" i="17" a="1"/>
  <c r="R550" i="17" s="1"/>
  <c r="R551" i="17" a="1"/>
  <c r="R551" i="17" s="1"/>
  <c r="R750" i="17" a="1"/>
  <c r="R750" i="17" s="1"/>
  <c r="R751" i="17" a="1"/>
  <c r="R751" i="17" s="1"/>
  <c r="R1090" i="17" a="1"/>
  <c r="R1090" i="17" s="1"/>
  <c r="R1091" i="17" a="1"/>
  <c r="R1091" i="17" s="1"/>
  <c r="R1092" i="17" a="1"/>
  <c r="R1092" i="17" s="1"/>
  <c r="R1093" i="17" a="1"/>
  <c r="R1093" i="17" s="1"/>
  <c r="R1094" i="17" a="1"/>
  <c r="R1094" i="17" s="1"/>
  <c r="R1095" i="17" a="1"/>
  <c r="R1095" i="17" s="1"/>
  <c r="R1096" i="17" a="1"/>
  <c r="R1096" i="17" s="1"/>
  <c r="R1097" i="17" a="1"/>
  <c r="R1097" i="17" s="1"/>
  <c r="R1098" i="17" a="1"/>
  <c r="R1098" i="17" s="1"/>
  <c r="R1099" i="17" a="1"/>
  <c r="R1099" i="17" s="1"/>
  <c r="R1100" i="17" a="1"/>
  <c r="R1100" i="17" s="1"/>
  <c r="R1101" i="17" a="1"/>
  <c r="R1101" i="17" s="1"/>
  <c r="R1546" i="17" a="1"/>
  <c r="R1546" i="17" s="1"/>
  <c r="R1547" i="17" a="1"/>
  <c r="R1547" i="17" s="1"/>
  <c r="R1548" i="17" a="1"/>
  <c r="R1548" i="17" s="1"/>
  <c r="R1549" i="17" a="1"/>
  <c r="R1549" i="17" s="1"/>
  <c r="R1550" i="17" a="1"/>
  <c r="R1550" i="17" s="1"/>
  <c r="R1551" i="17" a="1"/>
  <c r="R1551" i="17" s="1"/>
  <c r="R1750" i="17" a="1"/>
  <c r="R1750" i="17" s="1"/>
  <c r="R1751" i="17" a="1"/>
  <c r="R1751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352" i="17" a="1"/>
  <c r="R352" i="17" s="1"/>
  <c r="R353" i="17" a="1"/>
  <c r="R353" i="17" s="1"/>
  <c r="R552" i="17" a="1"/>
  <c r="R552" i="17" s="1"/>
  <c r="R553" i="17" a="1"/>
  <c r="R553" i="17" s="1"/>
  <c r="R554" i="17" a="1"/>
  <c r="R554" i="17" s="1"/>
  <c r="R555" i="17" a="1"/>
  <c r="R555" i="17" s="1"/>
  <c r="R556" i="17" a="1"/>
  <c r="R556" i="17" s="1"/>
  <c r="R557" i="17" a="1"/>
  <c r="R557" i="17" s="1"/>
  <c r="R752" i="17" a="1"/>
  <c r="R752" i="17" s="1"/>
  <c r="R753" i="17" a="1"/>
  <c r="R753" i="17" s="1"/>
  <c r="R1102" i="17" a="1"/>
  <c r="R1102" i="17" s="1"/>
  <c r="R1103" i="17" a="1"/>
  <c r="R1103" i="17" s="1"/>
  <c r="R1104" i="17" a="1"/>
  <c r="R1104" i="17" s="1"/>
  <c r="R1105" i="17" a="1"/>
  <c r="R1105" i="17" s="1"/>
  <c r="R1106" i="17" a="1"/>
  <c r="R1106" i="17" s="1"/>
  <c r="R1107" i="17" a="1"/>
  <c r="R1107" i="17" s="1"/>
  <c r="R1108" i="17" a="1"/>
  <c r="R1108" i="17" s="1"/>
  <c r="R1109" i="17" a="1"/>
  <c r="R1109" i="17" s="1"/>
  <c r="R1110" i="17" a="1"/>
  <c r="R1110" i="17" s="1"/>
  <c r="R1111" i="17" a="1"/>
  <c r="R1111" i="17" s="1"/>
  <c r="R1112" i="17" a="1"/>
  <c r="R1112" i="17"/>
  <c r="R1113" i="17" a="1"/>
  <c r="R1113" i="17" s="1"/>
  <c r="R1552" i="17" a="1"/>
  <c r="R1552" i="17" s="1"/>
  <c r="R1553" i="17" a="1"/>
  <c r="R1553" i="17" s="1"/>
  <c r="R1554" i="17" a="1"/>
  <c r="R1554" i="17" s="1"/>
  <c r="R1555" i="17" a="1"/>
  <c r="R1555" i="17" s="1"/>
  <c r="R1556" i="17" a="1"/>
  <c r="R1556" i="17" s="1"/>
  <c r="R1557" i="17" a="1"/>
  <c r="R1557" i="17" s="1"/>
  <c r="R1752" i="17" a="1"/>
  <c r="R1752" i="17" s="1"/>
  <c r="R1753" i="17" a="1"/>
  <c r="R1753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354" i="17" a="1"/>
  <c r="R354" i="17" s="1"/>
  <c r="R355" i="17" a="1"/>
  <c r="R355" i="17" s="1"/>
  <c r="R558" i="17" a="1"/>
  <c r="R558" i="17" s="1"/>
  <c r="R559" i="17" a="1"/>
  <c r="R559" i="17" s="1"/>
  <c r="R560" i="17" a="1"/>
  <c r="R560" i="17" s="1"/>
  <c r="R561" i="17" a="1"/>
  <c r="R561" i="17"/>
  <c r="R562" i="17" a="1"/>
  <c r="R562" i="17" s="1"/>
  <c r="R563" i="17" a="1"/>
  <c r="R563" i="17" s="1"/>
  <c r="R754" i="17" a="1"/>
  <c r="R754" i="17" s="1"/>
  <c r="R755" i="17" a="1"/>
  <c r="R755" i="17" s="1"/>
  <c r="R1114" i="17" a="1"/>
  <c r="R1114" i="17" s="1"/>
  <c r="R1115" i="17" a="1"/>
  <c r="R1115" i="17" s="1"/>
  <c r="R1116" i="17" a="1"/>
  <c r="R1116" i="17" s="1"/>
  <c r="R1117" i="17" a="1"/>
  <c r="R1117" i="17" s="1"/>
  <c r="R1118" i="17" a="1"/>
  <c r="R1118" i="17" s="1"/>
  <c r="R1119" i="17" a="1"/>
  <c r="R1119" i="17" s="1"/>
  <c r="R1120" i="17" a="1"/>
  <c r="R1120" i="17" s="1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 s="1"/>
  <c r="R1558" i="17" a="1"/>
  <c r="R1558" i="17" s="1"/>
  <c r="R1559" i="17" a="1"/>
  <c r="R1559" i="17" s="1"/>
  <c r="R1560" i="17" a="1"/>
  <c r="R1560" i="17" s="1"/>
  <c r="R1561" i="17" a="1"/>
  <c r="R1561" i="17" s="1"/>
  <c r="R1562" i="17" a="1"/>
  <c r="R1562" i="17" s="1"/>
  <c r="R1563" i="17" a="1"/>
  <c r="R1563" i="17" s="1"/>
  <c r="R1754" i="17" a="1"/>
  <c r="R1754" i="17" s="1"/>
  <c r="R1755" i="17" a="1"/>
  <c r="R1755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/>
  <c r="R169" i="17" a="1"/>
  <c r="R169" i="17" s="1"/>
  <c r="R356" i="17" a="1"/>
  <c r="R356" i="17" s="1"/>
  <c r="R357" i="17" a="1"/>
  <c r="R357" i="17" s="1"/>
  <c r="R564" i="17" a="1"/>
  <c r="R564" i="17" s="1"/>
  <c r="R565" i="17" a="1"/>
  <c r="R565" i="17" s="1"/>
  <c r="R566" i="17" a="1"/>
  <c r="R566" i="17" s="1"/>
  <c r="R567" i="17" a="1"/>
  <c r="R567" i="17" s="1"/>
  <c r="R568" i="17" a="1"/>
  <c r="R568" i="17" s="1"/>
  <c r="R569" i="17" a="1"/>
  <c r="R569" i="17" s="1"/>
  <c r="R756" i="17" a="1"/>
  <c r="R756" i="17" s="1"/>
  <c r="R757" i="17" a="1"/>
  <c r="R757" i="17" s="1"/>
  <c r="R1126" i="17" a="1"/>
  <c r="R1126" i="17"/>
  <c r="R1127" i="17" a="1"/>
  <c r="R1127" i="17" s="1"/>
  <c r="R1128" i="17" a="1"/>
  <c r="R1128" i="17" s="1"/>
  <c r="R1129" i="17" a="1"/>
  <c r="R1129" i="17" s="1"/>
  <c r="R1130" i="17" a="1"/>
  <c r="R1130" i="17" s="1"/>
  <c r="R1131" i="17" a="1"/>
  <c r="R1131" i="17" s="1"/>
  <c r="R1132" i="17" a="1"/>
  <c r="R1132" i="17" s="1"/>
  <c r="R1133" i="17" a="1"/>
  <c r="R1133" i="17" s="1"/>
  <c r="R1134" i="17" a="1"/>
  <c r="R1134" i="17" s="1"/>
  <c r="R1135" i="17" a="1"/>
  <c r="R1135" i="17" s="1"/>
  <c r="R1136" i="17" a="1"/>
  <c r="R1136" i="17" s="1"/>
  <c r="R1137" i="17" a="1"/>
  <c r="R1137" i="17" s="1"/>
  <c r="R1564" i="17" a="1"/>
  <c r="R1564" i="17" s="1"/>
  <c r="R1565" i="17" a="1"/>
  <c r="R1565" i="17" s="1"/>
  <c r="R1566" i="17" a="1"/>
  <c r="R1566" i="17" s="1"/>
  <c r="R1567" i="17" a="1"/>
  <c r="R1567" i="17" s="1"/>
  <c r="R1568" i="17" a="1"/>
  <c r="R1568" i="17" s="1"/>
  <c r="R1569" i="17" a="1"/>
  <c r="R1569" i="17" s="1"/>
  <c r="R1756" i="17" a="1"/>
  <c r="R1756" i="17" s="1"/>
  <c r="R1757" i="17" a="1"/>
  <c r="R1757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358" i="17" a="1"/>
  <c r="R358" i="17" s="1"/>
  <c r="R359" i="17" a="1"/>
  <c r="R359" i="17" s="1"/>
  <c r="R570" i="17" a="1"/>
  <c r="R570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758" i="17" a="1"/>
  <c r="R758" i="17" s="1"/>
  <c r="R759" i="17" a="1"/>
  <c r="R759" i="17" s="1"/>
  <c r="R1138" i="17" a="1"/>
  <c r="R1138" i="17" s="1"/>
  <c r="R1139" i="17" a="1"/>
  <c r="R1139" i="17" s="1"/>
  <c r="R1140" i="17" a="1"/>
  <c r="R1140" i="17" s="1"/>
  <c r="R1141" i="17" a="1"/>
  <c r="R1141" i="17" s="1"/>
  <c r="R1142" i="17" a="1"/>
  <c r="R1142" i="17" s="1"/>
  <c r="R1143" i="17" a="1"/>
  <c r="R1143" i="17" s="1"/>
  <c r="R1144" i="17" a="1"/>
  <c r="R1144" i="17" s="1"/>
  <c r="R1145" i="17" a="1"/>
  <c r="R1145" i="17" s="1"/>
  <c r="R1146" i="17" a="1"/>
  <c r="R1146" i="17" s="1"/>
  <c r="R1147" i="17" a="1"/>
  <c r="R1147" i="17" s="1"/>
  <c r="R1148" i="17" a="1"/>
  <c r="R1148" i="17" s="1"/>
  <c r="R1149" i="17" a="1"/>
  <c r="R1149" i="17" s="1"/>
  <c r="R1570" i="17" a="1"/>
  <c r="R1570" i="17" s="1"/>
  <c r="R1571" i="17" a="1"/>
  <c r="R1571" i="17" s="1"/>
  <c r="R1572" i="17" a="1"/>
  <c r="R1572" i="17" s="1"/>
  <c r="R1573" i="17" a="1"/>
  <c r="R1573" i="17" s="1"/>
  <c r="R1574" i="17" a="1"/>
  <c r="R1574" i="17" s="1"/>
  <c r="R1575" i="17" a="1"/>
  <c r="R1575" i="17" s="1"/>
  <c r="R1758" i="17" a="1"/>
  <c r="R1758" i="17" s="1"/>
  <c r="R1759" i="17" a="1"/>
  <c r="R1759" i="17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60" i="17" a="1"/>
  <c r="R360" i="17" s="1"/>
  <c r="R361" i="17" a="1"/>
  <c r="R361" i="17" s="1"/>
  <c r="R576" i="17" a="1"/>
  <c r="R576" i="17" s="1"/>
  <c r="R577" i="17" a="1"/>
  <c r="R577" i="17" s="1"/>
  <c r="R578" i="17" a="1"/>
  <c r="R578" i="17"/>
  <c r="R579" i="17" a="1"/>
  <c r="R579" i="17" s="1"/>
  <c r="R580" i="17" a="1"/>
  <c r="R580" i="17" s="1"/>
  <c r="R581" i="17" a="1"/>
  <c r="R581" i="17" s="1"/>
  <c r="R760" i="17" a="1"/>
  <c r="R760" i="17" s="1"/>
  <c r="R761" i="17" a="1"/>
  <c r="R761" i="17" s="1"/>
  <c r="R1150" i="17" a="1"/>
  <c r="R1150" i="17" s="1"/>
  <c r="R1151" i="17" a="1"/>
  <c r="R1151" i="17" s="1"/>
  <c r="R1152" i="17" a="1"/>
  <c r="R1152" i="17" s="1"/>
  <c r="R1153" i="17" a="1"/>
  <c r="R1153" i="17" s="1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 s="1"/>
  <c r="R1161" i="17" a="1"/>
  <c r="R1161" i="17" s="1"/>
  <c r="R1576" i="17" a="1"/>
  <c r="R1576" i="17"/>
  <c r="R1577" i="17" a="1"/>
  <c r="R1577" i="17" s="1"/>
  <c r="R1578" i="17" a="1"/>
  <c r="R1578" i="17" s="1"/>
  <c r="R1579" i="17" a="1"/>
  <c r="R1579" i="17" s="1"/>
  <c r="R1580" i="17" a="1"/>
  <c r="R1580" i="17" s="1"/>
  <c r="R1581" i="17" a="1"/>
  <c r="R1581" i="17" s="1"/>
  <c r="R1760" i="17" a="1"/>
  <c r="R1760" i="17" s="1"/>
  <c r="R1761" i="17" a="1"/>
  <c r="R1761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362" i="17" a="1"/>
  <c r="R362" i="17" s="1"/>
  <c r="R363" i="17" a="1"/>
  <c r="R363" i="17" s="1"/>
  <c r="R582" i="17" a="1"/>
  <c r="R582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762" i="17" a="1"/>
  <c r="R762" i="17" s="1"/>
  <c r="R763" i="17" a="1"/>
  <c r="R763" i="17" s="1"/>
  <c r="R1162" i="17" a="1"/>
  <c r="R1162" i="17" s="1"/>
  <c r="R1163" i="17" a="1"/>
  <c r="R1163" i="17" s="1"/>
  <c r="R1164" i="17" a="1"/>
  <c r="R1164" i="17" s="1"/>
  <c r="R1165" i="17" a="1"/>
  <c r="R1165" i="17" s="1"/>
  <c r="R1166" i="17" a="1"/>
  <c r="R1166" i="17" s="1"/>
  <c r="R1167" i="17" a="1"/>
  <c r="R1167" i="17" s="1"/>
  <c r="R1168" i="17" a="1"/>
  <c r="R1168" i="17" s="1"/>
  <c r="R1169" i="17" a="1"/>
  <c r="R1169" i="17" s="1"/>
  <c r="R1170" i="17" a="1"/>
  <c r="R1170" i="17" s="1"/>
  <c r="R1171" i="17" a="1"/>
  <c r="R1171" i="17" s="1"/>
  <c r="R1172" i="17" a="1"/>
  <c r="R1172" i="17" s="1"/>
  <c r="R1173" i="17" a="1"/>
  <c r="R1173" i="17" s="1"/>
  <c r="R1582" i="17" a="1"/>
  <c r="R1582" i="17" s="1"/>
  <c r="R1583" i="17" a="1"/>
  <c r="R1583" i="17" s="1"/>
  <c r="R1584" i="17" a="1"/>
  <c r="R1584" i="17" s="1"/>
  <c r="R1585" i="17" a="1"/>
  <c r="R1585" i="17" s="1"/>
  <c r="R1586" i="17" a="1"/>
  <c r="R1586" i="17" s="1"/>
  <c r="R1587" i="17" a="1"/>
  <c r="R1587" i="17" s="1"/>
  <c r="R1762" i="17" a="1"/>
  <c r="R1762" i="17" s="1"/>
  <c r="R1763" i="17" a="1"/>
  <c r="R1763" i="17" s="1"/>
  <c r="R188" i="17" a="1"/>
  <c r="R188" i="17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364" i="17" a="1"/>
  <c r="R364" i="17" s="1"/>
  <c r="R365" i="17" a="1"/>
  <c r="R365" i="17" s="1"/>
  <c r="R588" i="17" a="1"/>
  <c r="R588" i="17" s="1"/>
  <c r="R589" i="17" a="1"/>
  <c r="R589" i="17" s="1"/>
  <c r="R590" i="17" a="1"/>
  <c r="R590" i="17" s="1"/>
  <c r="R591" i="17" a="1"/>
  <c r="R591" i="17" s="1"/>
  <c r="R592" i="17" a="1"/>
  <c r="R592" i="17" s="1"/>
  <c r="R593" i="17" a="1"/>
  <c r="R593" i="17" s="1"/>
  <c r="R764" i="17" a="1"/>
  <c r="R764" i="17" s="1"/>
  <c r="R765" i="17" a="1"/>
  <c r="R765" i="17" s="1"/>
  <c r="R1174" i="17" a="1"/>
  <c r="R1174" i="17" s="1"/>
  <c r="R1175" i="17" a="1"/>
  <c r="R1175" i="17" s="1"/>
  <c r="R1176" i="17" a="1"/>
  <c r="R1176" i="17" s="1"/>
  <c r="R1177" i="17" a="1"/>
  <c r="R1177" i="17" s="1"/>
  <c r="R1178" i="17" a="1"/>
  <c r="R1178" i="17" s="1"/>
  <c r="R1179" i="17" a="1"/>
  <c r="R1179" i="17" s="1"/>
  <c r="R1180" i="17" a="1"/>
  <c r="R1180" i="17" s="1"/>
  <c r="R1181" i="17" a="1"/>
  <c r="R1181" i="17" s="1"/>
  <c r="R1182" i="17" a="1"/>
  <c r="R1182" i="17" s="1"/>
  <c r="R1183" i="17" a="1"/>
  <c r="R1183" i="17" s="1"/>
  <c r="R1184" i="17" a="1"/>
  <c r="R1184" i="17" s="1"/>
  <c r="R1185" i="17" a="1"/>
  <c r="R1185" i="17" s="1"/>
  <c r="R1588" i="17" a="1"/>
  <c r="R1588" i="17" s="1"/>
  <c r="R1589" i="17" a="1"/>
  <c r="R1589" i="17" s="1"/>
  <c r="R1590" i="17" a="1"/>
  <c r="R1590" i="17" s="1"/>
  <c r="R1591" i="17" a="1"/>
  <c r="R1591" i="17" s="1"/>
  <c r="R1592" i="17" a="1"/>
  <c r="R1592" i="17" s="1"/>
  <c r="R1593" i="17" a="1"/>
  <c r="R1593" i="17" s="1"/>
  <c r="R1764" i="17" a="1"/>
  <c r="R1764" i="17" s="1"/>
  <c r="R1765" i="17" a="1"/>
  <c r="R1765" i="17" s="1"/>
  <c r="R194" i="17" a="1"/>
  <c r="R194" i="17" s="1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366" i="17" a="1"/>
  <c r="R366" i="17" s="1"/>
  <c r="R367" i="17" a="1"/>
  <c r="R367" i="17" s="1"/>
  <c r="R594" i="17" a="1"/>
  <c r="R594" i="17" s="1"/>
  <c r="R595" i="17" a="1"/>
  <c r="R595" i="17" s="1"/>
  <c r="R596" i="17" a="1"/>
  <c r="R596" i="17" s="1"/>
  <c r="R597" i="17" a="1"/>
  <c r="R597" i="17" s="1"/>
  <c r="R598" i="17" a="1"/>
  <c r="R598" i="17" s="1"/>
  <c r="R599" i="17" a="1"/>
  <c r="R599" i="17" s="1"/>
  <c r="R766" i="17" a="1"/>
  <c r="R766" i="17" s="1"/>
  <c r="R767" i="17" a="1"/>
  <c r="R767" i="17" s="1"/>
  <c r="R1186" i="17" a="1"/>
  <c r="R1186" i="17" s="1"/>
  <c r="R1187" i="17" a="1"/>
  <c r="R1187" i="17" s="1"/>
  <c r="R1188" i="17" a="1"/>
  <c r="R1188" i="17" s="1"/>
  <c r="R1189" i="17" a="1"/>
  <c r="R1189" i="17" s="1"/>
  <c r="R1190" i="17" a="1"/>
  <c r="R1190" i="17" s="1"/>
  <c r="R1191" i="17" a="1"/>
  <c r="R1191" i="17" s="1"/>
  <c r="R1192" i="17" a="1"/>
  <c r="R1192" i="17" s="1"/>
  <c r="R1193" i="17" a="1"/>
  <c r="R1193" i="17" s="1"/>
  <c r="R1194" i="17" a="1"/>
  <c r="R1194" i="17" s="1"/>
  <c r="R1195" i="17" a="1"/>
  <c r="R1195" i="17" s="1"/>
  <c r="R1196" i="17" a="1"/>
  <c r="R1196" i="17" s="1"/>
  <c r="R1197" i="17" a="1"/>
  <c r="R1197" i="17" s="1"/>
  <c r="R1594" i="17" a="1"/>
  <c r="R1594" i="17"/>
  <c r="R1595" i="17" a="1"/>
  <c r="R1595" i="17" s="1"/>
  <c r="R1596" i="17" a="1"/>
  <c r="R1596" i="17" s="1"/>
  <c r="R1597" i="17" a="1"/>
  <c r="R1597" i="17" s="1"/>
  <c r="R1598" i="17" a="1"/>
  <c r="R1598" i="17" s="1"/>
  <c r="R1599" i="17" a="1"/>
  <c r="R1599" i="17" s="1"/>
  <c r="R1766" i="17" a="1"/>
  <c r="R1766" i="17" s="1"/>
  <c r="R1767" i="17" a="1"/>
  <c r="R1767" i="17" s="1"/>
  <c r="R200" i="17" a="1"/>
  <c r="R200" i="17" s="1"/>
  <c r="R201" i="17" a="1"/>
  <c r="R201" i="17" s="1"/>
  <c r="R202" i="17" a="1"/>
  <c r="R202" i="17" s="1"/>
  <c r="R203" i="17" a="1"/>
  <c r="R203" i="17" s="1"/>
  <c r="R204" i="17" a="1"/>
  <c r="R204" i="17" s="1"/>
  <c r="R205" i="17" a="1"/>
  <c r="R205" i="17" s="1"/>
  <c r="R368" i="17" a="1"/>
  <c r="R368" i="17" s="1"/>
  <c r="R369" i="17" a="1"/>
  <c r="R369" i="17" s="1"/>
  <c r="R600" i="17" a="1"/>
  <c r="R600" i="17" s="1"/>
  <c r="R601" i="17" a="1"/>
  <c r="R601" i="17" s="1"/>
  <c r="R602" i="17" a="1"/>
  <c r="R602" i="17" s="1"/>
  <c r="R603" i="17" a="1"/>
  <c r="R603" i="17" s="1"/>
  <c r="R604" i="17" a="1"/>
  <c r="R604" i="17" s="1"/>
  <c r="R605" i="17" a="1"/>
  <c r="R605" i="17" s="1"/>
  <c r="R768" i="17" a="1"/>
  <c r="R768" i="17" s="1"/>
  <c r="R769" i="17" a="1"/>
  <c r="R769" i="17" s="1"/>
  <c r="R1198" i="17" a="1"/>
  <c r="R1198" i="17" s="1"/>
  <c r="R1199" i="17" a="1"/>
  <c r="R1199" i="17" s="1"/>
  <c r="R1200" i="17" a="1"/>
  <c r="R1200" i="17" s="1"/>
  <c r="R1201" i="17" a="1"/>
  <c r="R1201" i="17" s="1"/>
  <c r="R1202" i="17" a="1"/>
  <c r="R1202" i="17" s="1"/>
  <c r="R1203" i="17" a="1"/>
  <c r="R1203" i="17" s="1"/>
  <c r="R1204" i="17" a="1"/>
  <c r="R1204" i="17" s="1"/>
  <c r="R1205" i="17" a="1"/>
  <c r="R1205" i="17" s="1"/>
  <c r="R1206" i="17" a="1"/>
  <c r="R1206" i="17" s="1"/>
  <c r="R1207" i="17" a="1"/>
  <c r="R1207" i="17" s="1"/>
  <c r="R1208" i="17" a="1"/>
  <c r="R1208" i="17" s="1"/>
  <c r="R1209" i="17" a="1"/>
  <c r="R1209" i="17" s="1"/>
  <c r="R1600" i="17" a="1"/>
  <c r="R1600" i="17" s="1"/>
  <c r="R1601" i="17" a="1"/>
  <c r="R1601" i="17" s="1"/>
  <c r="R1602" i="17" a="1"/>
  <c r="R1602" i="17" s="1"/>
  <c r="R1603" i="17" a="1"/>
  <c r="R1603" i="17" s="1"/>
  <c r="R1604" i="17" a="1"/>
  <c r="R1604" i="17" s="1"/>
  <c r="R1605" i="17" a="1"/>
  <c r="R1605" i="17" s="1"/>
  <c r="R1768" i="17" a="1"/>
  <c r="R1768" i="17" s="1"/>
  <c r="R1769" i="17" a="1"/>
  <c r="R1769" i="17" s="1"/>
  <c r="R206" i="17" a="1"/>
  <c r="R206" i="17" s="1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370" i="17" a="1"/>
  <c r="R370" i="17" s="1"/>
  <c r="R371" i="17" a="1"/>
  <c r="R371" i="17"/>
  <c r="R606" i="17" a="1"/>
  <c r="R606" i="17" s="1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770" i="17" a="1"/>
  <c r="R770" i="17" s="1"/>
  <c r="R771" i="17" a="1"/>
  <c r="R771" i="17" s="1"/>
  <c r="R1210" i="17" a="1"/>
  <c r="R1210" i="17" s="1"/>
  <c r="R1211" i="17" a="1"/>
  <c r="R1211" i="17" s="1"/>
  <c r="R1212" i="17" a="1"/>
  <c r="R1212" i="17" s="1"/>
  <c r="R1213" i="17" a="1"/>
  <c r="R1213" i="17" s="1"/>
  <c r="R1214" i="17" a="1"/>
  <c r="R1214" i="17" s="1"/>
  <c r="R1215" i="17" a="1"/>
  <c r="R1215" i="17" s="1"/>
  <c r="R1216" i="17" a="1"/>
  <c r="R1216" i="17" s="1"/>
  <c r="R1217" i="17" a="1"/>
  <c r="R1217" i="17" s="1"/>
  <c r="R1218" i="17" a="1"/>
  <c r="R1218" i="17" s="1"/>
  <c r="R1219" i="17" a="1"/>
  <c r="R1219" i="17" s="1"/>
  <c r="R1220" i="17" a="1"/>
  <c r="R1220" i="17" s="1"/>
  <c r="R1221" i="17" a="1"/>
  <c r="R1221" i="17" s="1"/>
  <c r="R1606" i="17" a="1"/>
  <c r="R1606" i="17" s="1"/>
  <c r="R1607" i="17" a="1"/>
  <c r="R1607" i="17" s="1"/>
  <c r="R1608" i="17" a="1"/>
  <c r="R1608" i="17" s="1"/>
  <c r="R1609" i="17" a="1"/>
  <c r="R1609" i="17" s="1"/>
  <c r="R1610" i="17" a="1"/>
  <c r="R1610" i="17" s="1"/>
  <c r="R1611" i="17" a="1"/>
  <c r="R1611" i="17" s="1"/>
  <c r="R1770" i="17" a="1"/>
  <c r="R1770" i="17" s="1"/>
  <c r="R1771" i="17" a="1"/>
  <c r="R1771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72" i="17" a="1"/>
  <c r="R372" i="17" s="1"/>
  <c r="R373" i="17" a="1"/>
  <c r="R373" i="17" s="1"/>
  <c r="R612" i="17" a="1"/>
  <c r="R612" i="17" s="1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772" i="17" a="1"/>
  <c r="R772" i="17" s="1"/>
  <c r="R773" i="17" a="1"/>
  <c r="R773" i="17" s="1"/>
  <c r="R1222" i="17" a="1"/>
  <c r="R1222" i="17" s="1"/>
  <c r="R1223" i="17" a="1"/>
  <c r="R1223" i="17" s="1"/>
  <c r="R1224" i="17" a="1"/>
  <c r="R1224" i="17" s="1"/>
  <c r="R1225" i="17" a="1"/>
  <c r="R1225" i="17" s="1"/>
  <c r="R1226" i="17" a="1"/>
  <c r="R1226" i="17" s="1"/>
  <c r="R1227" i="17" a="1"/>
  <c r="R1227" i="17" s="1"/>
  <c r="R1228" i="17" a="1"/>
  <c r="R1228" i="17" s="1"/>
  <c r="R1229" i="17" a="1"/>
  <c r="R1229" i="17" s="1"/>
  <c r="R1230" i="17" a="1"/>
  <c r="R1230" i="17" s="1"/>
  <c r="R1231" i="17" a="1"/>
  <c r="R1231" i="17" s="1"/>
  <c r="R1232" i="17" a="1"/>
  <c r="R1232" i="17" s="1"/>
  <c r="R1233" i="17" a="1"/>
  <c r="R1233" i="17" s="1"/>
  <c r="R1612" i="17" a="1"/>
  <c r="R1612" i="17" s="1"/>
  <c r="R1613" i="17" a="1"/>
  <c r="R1613" i="17" s="1"/>
  <c r="R1614" i="17" a="1"/>
  <c r="R1614" i="17" s="1"/>
  <c r="R1615" i="17" a="1"/>
  <c r="R1615" i="17" s="1"/>
  <c r="R1616" i="17" a="1"/>
  <c r="R1616" i="17" s="1"/>
  <c r="R1617" i="17" a="1"/>
  <c r="R1617" i="17" s="1"/>
  <c r="R1772" i="17" a="1"/>
  <c r="R1772" i="17" s="1"/>
  <c r="R1773" i="17" a="1"/>
  <c r="R1773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374" i="17" a="1"/>
  <c r="R374" i="17" s="1"/>
  <c r="R375" i="17" a="1"/>
  <c r="R375" i="17" s="1"/>
  <c r="R618" i="17" a="1"/>
  <c r="R618" i="17"/>
  <c r="R619" i="17" a="1"/>
  <c r="R619" i="17" s="1"/>
  <c r="R620" i="17" a="1"/>
  <c r="R620" i="17" s="1"/>
  <c r="R621" i="17" a="1"/>
  <c r="R621" i="17" s="1"/>
  <c r="R622" i="17" a="1"/>
  <c r="R622" i="17"/>
  <c r="R623" i="17" a="1"/>
  <c r="R623" i="17" s="1"/>
  <c r="R774" i="17" a="1"/>
  <c r="R774" i="17" s="1"/>
  <c r="R775" i="17" a="1"/>
  <c r="R775" i="17" s="1"/>
  <c r="R1234" i="17" a="1"/>
  <c r="R1234" i="17" s="1"/>
  <c r="R1235" i="17" a="1"/>
  <c r="R1235" i="17" s="1"/>
  <c r="R1236" i="17" a="1"/>
  <c r="R1236" i="17" s="1"/>
  <c r="R1237" i="17" a="1"/>
  <c r="R1237" i="17" s="1"/>
  <c r="R1238" i="17" a="1"/>
  <c r="R1238" i="17" s="1"/>
  <c r="R1239" i="17" a="1"/>
  <c r="R1239" i="17" s="1"/>
  <c r="R1240" i="17" a="1"/>
  <c r="R1240" i="17"/>
  <c r="R1241" i="17" a="1"/>
  <c r="R1241" i="17" s="1"/>
  <c r="R1242" i="17" a="1"/>
  <c r="R1242" i="17" s="1"/>
  <c r="R1243" i="17" a="1"/>
  <c r="R1243" i="17" s="1"/>
  <c r="R1244" i="17" a="1"/>
  <c r="R1244" i="17"/>
  <c r="R1245" i="17" a="1"/>
  <c r="R1245" i="17" s="1"/>
  <c r="R1618" i="17" a="1"/>
  <c r="R1618" i="17" s="1"/>
  <c r="R1619" i="17" a="1"/>
  <c r="R1619" i="17" s="1"/>
  <c r="R1620" i="17" a="1"/>
  <c r="R1620" i="17" s="1"/>
  <c r="R1621" i="17" a="1"/>
  <c r="R1621" i="17" s="1"/>
  <c r="R1622" i="17" a="1"/>
  <c r="R1622" i="17" s="1"/>
  <c r="R1623" i="17" a="1"/>
  <c r="R1623" i="17" s="1"/>
  <c r="R1774" i="17" a="1"/>
  <c r="R1774" i="17" s="1"/>
  <c r="R1775" i="17" a="1"/>
  <c r="R1775" i="17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76" i="17" a="1"/>
  <c r="R376" i="17" s="1"/>
  <c r="R377" i="17" a="1"/>
  <c r="R377" i="17" s="1"/>
  <c r="R624" i="17" a="1"/>
  <c r="R624" i="17" s="1"/>
  <c r="R625" i="17" a="1"/>
  <c r="R625" i="17" s="1"/>
  <c r="R626" i="17" a="1"/>
  <c r="R626" i="17" s="1"/>
  <c r="R627" i="17" a="1"/>
  <c r="R627" i="17" s="1"/>
  <c r="R628" i="17" a="1"/>
  <c r="R628" i="17" s="1"/>
  <c r="R629" i="17" a="1"/>
  <c r="R629" i="17" s="1"/>
  <c r="R776" i="17" a="1"/>
  <c r="R776" i="17" s="1"/>
  <c r="R777" i="17" a="1"/>
  <c r="R777" i="17" s="1"/>
  <c r="R1246" i="17" a="1"/>
  <c r="R1246" i="17" s="1"/>
  <c r="R1247" i="17" a="1"/>
  <c r="R1247" i="17" s="1"/>
  <c r="R1248" i="17" a="1"/>
  <c r="R1248" i="17" s="1"/>
  <c r="R1249" i="17" a="1"/>
  <c r="R1249" i="17" s="1"/>
  <c r="R1250" i="17" a="1"/>
  <c r="R1250" i="17" s="1"/>
  <c r="R1251" i="17" a="1"/>
  <c r="R1251" i="17" s="1"/>
  <c r="R1252" i="17" a="1"/>
  <c r="R1252" i="17"/>
  <c r="R1253" i="17" a="1"/>
  <c r="R1253" i="17" s="1"/>
  <c r="R1254" i="17" a="1"/>
  <c r="R1254" i="17" s="1"/>
  <c r="R1255" i="17" a="1"/>
  <c r="R1255" i="17" s="1"/>
  <c r="R1256" i="17" a="1"/>
  <c r="R1256" i="17" s="1"/>
  <c r="R1257" i="17" a="1"/>
  <c r="R1257" i="17" s="1"/>
  <c r="R1624" i="17" a="1"/>
  <c r="R1624" i="17" s="1"/>
  <c r="R1625" i="17" a="1"/>
  <c r="R1625" i="17" s="1"/>
  <c r="R1626" i="17" a="1"/>
  <c r="R1626" i="17" s="1"/>
  <c r="R1627" i="17" a="1"/>
  <c r="R1627" i="17" s="1"/>
  <c r="R1628" i="17" a="1"/>
  <c r="R1628" i="17" s="1"/>
  <c r="R1629" i="17" a="1"/>
  <c r="R1629" i="17" s="1"/>
  <c r="R1776" i="17" a="1"/>
  <c r="R1776" i="17" s="1"/>
  <c r="R1777" i="17" a="1"/>
  <c r="R1777" i="17" s="1"/>
  <c r="R230" i="17" a="1"/>
  <c r="R230" i="17" s="1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378" i="17" a="1"/>
  <c r="R378" i="17" s="1"/>
  <c r="R379" i="17" a="1"/>
  <c r="R379" i="17" s="1"/>
  <c r="R630" i="17" a="1"/>
  <c r="R630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 s="1"/>
  <c r="R778" i="17" a="1"/>
  <c r="R778" i="17" s="1"/>
  <c r="R779" i="17" a="1"/>
  <c r="R779" i="17" s="1"/>
  <c r="R1258" i="17" a="1"/>
  <c r="R1258" i="17" s="1"/>
  <c r="R1259" i="17" a="1"/>
  <c r="R1259" i="17" s="1"/>
  <c r="R1260" i="17" a="1"/>
  <c r="R1260" i="17" s="1"/>
  <c r="R1261" i="17" a="1"/>
  <c r="R1261" i="17" s="1"/>
  <c r="R1262" i="17" a="1"/>
  <c r="R1262" i="17" s="1"/>
  <c r="R1263" i="17" a="1"/>
  <c r="R1263" i="17" s="1"/>
  <c r="R1264" i="17" a="1"/>
  <c r="R1264" i="17" s="1"/>
  <c r="R1265" i="17" a="1"/>
  <c r="R1265" i="17" s="1"/>
  <c r="R1266" i="17" a="1"/>
  <c r="R1266" i="17" s="1"/>
  <c r="R1267" i="17" a="1"/>
  <c r="R1267" i="17" s="1"/>
  <c r="R1268" i="17" a="1"/>
  <c r="R1268" i="17" s="1"/>
  <c r="R1269" i="17" a="1"/>
  <c r="R1269" i="17" s="1"/>
  <c r="R1630" i="17" a="1"/>
  <c r="R1630" i="17" s="1"/>
  <c r="R1631" i="17" a="1"/>
  <c r="R1631" i="17" s="1"/>
  <c r="R1632" i="17" a="1"/>
  <c r="R1632" i="17" s="1"/>
  <c r="R1633" i="17" a="1"/>
  <c r="R1633" i="17" s="1"/>
  <c r="R1634" i="17" a="1"/>
  <c r="R1634" i="17" s="1"/>
  <c r="R1635" i="17" a="1"/>
  <c r="R1635" i="17" s="1"/>
  <c r="R1778" i="17" a="1"/>
  <c r="R1778" i="17" s="1"/>
  <c r="R1779" i="17" a="1"/>
  <c r="R1779" i="17" s="1"/>
  <c r="R236" i="17" a="1"/>
  <c r="R236" i="17" s="1"/>
  <c r="R237" i="17" a="1"/>
  <c r="R237" i="17" s="1"/>
  <c r="R238" i="17" a="1"/>
  <c r="R238" i="17" s="1"/>
  <c r="R239" i="17" a="1"/>
  <c r="R239" i="17" s="1"/>
  <c r="R240" i="17" a="1"/>
  <c r="R240" i="17" s="1"/>
  <c r="R241" i="17" a="1"/>
  <c r="R241" i="17" s="1"/>
  <c r="R380" i="17" a="1"/>
  <c r="R380" i="17" s="1"/>
  <c r="R381" i="17" a="1"/>
  <c r="R381" i="17" s="1"/>
  <c r="R636" i="17" a="1"/>
  <c r="R636" i="17" s="1"/>
  <c r="R637" i="17" a="1"/>
  <c r="R637" i="17" s="1"/>
  <c r="R638" i="17" a="1"/>
  <c r="R638" i="17" s="1"/>
  <c r="R639" i="17" a="1"/>
  <c r="R639" i="17" s="1"/>
  <c r="R640" i="17" a="1"/>
  <c r="R640" i="17" s="1"/>
  <c r="R641" i="17" a="1"/>
  <c r="R641" i="17" s="1"/>
  <c r="R780" i="17" a="1"/>
  <c r="R780" i="17" s="1"/>
  <c r="R781" i="17" a="1"/>
  <c r="R781" i="17" s="1"/>
  <c r="R1270" i="17" a="1"/>
  <c r="R1270" i="17" s="1"/>
  <c r="R1271" i="17" a="1"/>
  <c r="R1271" i="17" s="1"/>
  <c r="R1272" i="17" a="1"/>
  <c r="R1272" i="17" s="1"/>
  <c r="R1273" i="17" a="1"/>
  <c r="R1273" i="17" s="1"/>
  <c r="R1274" i="17" a="1"/>
  <c r="R1274" i="17" s="1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 s="1"/>
  <c r="R1280" i="17" a="1"/>
  <c r="R1280" i="17" s="1"/>
  <c r="R1281" i="17" a="1"/>
  <c r="R1281" i="17" s="1"/>
  <c r="R1636" i="17" a="1"/>
  <c r="R1636" i="17" s="1"/>
  <c r="R1637" i="17" a="1"/>
  <c r="R1637" i="17" s="1"/>
  <c r="R1638" i="17" a="1"/>
  <c r="R1638" i="17" s="1"/>
  <c r="R1639" i="17" a="1"/>
  <c r="R1639" i="17" s="1"/>
  <c r="R1640" i="17" a="1"/>
  <c r="R1640" i="17" s="1"/>
  <c r="R1641" i="17" a="1"/>
  <c r="R1641" i="17" s="1"/>
  <c r="R1780" i="17" a="1"/>
  <c r="R1780" i="17" s="1"/>
  <c r="R1781" i="17" a="1"/>
  <c r="R178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82" i="17" a="1"/>
  <c r="R382" i="17" s="1"/>
  <c r="R383" i="17" a="1"/>
  <c r="R383" i="17" s="1"/>
  <c r="R642" i="17" a="1"/>
  <c r="R642" i="17" s="1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782" i="17" a="1"/>
  <c r="R782" i="17" s="1"/>
  <c r="R783" i="17" a="1"/>
  <c r="R783" i="17" s="1"/>
  <c r="R1282" i="17" a="1"/>
  <c r="R1282" i="17" s="1"/>
  <c r="R1283" i="17" a="1"/>
  <c r="R1283" i="17" s="1"/>
  <c r="R1284" i="17" a="1"/>
  <c r="R1284" i="17" s="1"/>
  <c r="R1285" i="17" a="1"/>
  <c r="R1285" i="17"/>
  <c r="R1286" i="17" a="1"/>
  <c r="R1286" i="17" s="1"/>
  <c r="R1287" i="17" a="1"/>
  <c r="R1287" i="17" s="1"/>
  <c r="R1288" i="17" a="1"/>
  <c r="R1288" i="17" s="1"/>
  <c r="R1289" i="17" a="1"/>
  <c r="R1289" i="17" s="1"/>
  <c r="R1290" i="17" a="1"/>
  <c r="R1290" i="17" s="1"/>
  <c r="R1291" i="17" a="1"/>
  <c r="R1291" i="17" s="1"/>
  <c r="R1292" i="17" a="1"/>
  <c r="R1292" i="17" s="1"/>
  <c r="R1293" i="17" a="1"/>
  <c r="R1293" i="17" s="1"/>
  <c r="R1642" i="17" a="1"/>
  <c r="R1642" i="17" s="1"/>
  <c r="R1643" i="17" a="1"/>
  <c r="R1643" i="17" s="1"/>
  <c r="R1644" i="17" a="1"/>
  <c r="R1644" i="17" s="1"/>
  <c r="R1645" i="17" a="1"/>
  <c r="R1645" i="17" s="1"/>
  <c r="R1646" i="17" a="1"/>
  <c r="R1646" i="17" s="1"/>
  <c r="R1647" i="17" a="1"/>
  <c r="R1647" i="17" s="1"/>
  <c r="R1782" i="17" a="1"/>
  <c r="R1782" i="17" s="1"/>
  <c r="R1783" i="17" a="1"/>
  <c r="R1783" i="17" s="1"/>
  <c r="R248" i="17" a="1"/>
  <c r="R248" i="17" s="1"/>
  <c r="R249" i="17" a="1"/>
  <c r="R249" i="17" s="1"/>
  <c r="R250" i="17" a="1"/>
  <c r="R250" i="17" s="1"/>
  <c r="R251" i="17" a="1"/>
  <c r="R251" i="17" s="1"/>
  <c r="R252" i="17" a="1"/>
  <c r="R252" i="17" s="1"/>
  <c r="R253" i="17" a="1"/>
  <c r="R253" i="17" s="1"/>
  <c r="R384" i="17" a="1"/>
  <c r="R384" i="17" s="1"/>
  <c r="R385" i="17" a="1"/>
  <c r="R385" i="17" s="1"/>
  <c r="R648" i="17" a="1"/>
  <c r="R648" i="17" s="1"/>
  <c r="R649" i="17" a="1"/>
  <c r="R649" i="17" s="1"/>
  <c r="R650" i="17" a="1"/>
  <c r="R650" i="17" s="1"/>
  <c r="R651" i="17" a="1"/>
  <c r="R651" i="17" s="1"/>
  <c r="R652" i="17" a="1"/>
  <c r="R652" i="17" s="1"/>
  <c r="R653" i="17" a="1"/>
  <c r="R653" i="17" s="1"/>
  <c r="R784" i="17" a="1"/>
  <c r="R784" i="17" s="1"/>
  <c r="R785" i="17" a="1"/>
  <c r="R785" i="17" s="1"/>
  <c r="R1294" i="17" a="1"/>
  <c r="R1294" i="17" s="1"/>
  <c r="R1295" i="17" a="1"/>
  <c r="R1295" i="17" s="1"/>
  <c r="R1296" i="17" a="1"/>
  <c r="R1296" i="17" s="1"/>
  <c r="R1297" i="17" a="1"/>
  <c r="R1297" i="17" s="1"/>
  <c r="R1298" i="17" a="1"/>
  <c r="R1298" i="17" s="1"/>
  <c r="R1299" i="17" a="1"/>
  <c r="R1299" i="17" s="1"/>
  <c r="R1300" i="17" a="1"/>
  <c r="R1300" i="17" s="1"/>
  <c r="R1301" i="17" a="1"/>
  <c r="R1301" i="17" s="1"/>
  <c r="R1302" i="17" a="1"/>
  <c r="R1302" i="17"/>
  <c r="R1303" i="17" a="1"/>
  <c r="R1303" i="17" s="1"/>
  <c r="R1304" i="17" a="1"/>
  <c r="R1304" i="17" s="1"/>
  <c r="R1305" i="17" a="1"/>
  <c r="R1305" i="17" s="1"/>
  <c r="R1648" i="17" a="1"/>
  <c r="R1648" i="17" s="1"/>
  <c r="R1649" i="17" a="1"/>
  <c r="R1649" i="17" s="1"/>
  <c r="R1650" i="17" a="1"/>
  <c r="R1650" i="17" s="1"/>
  <c r="R1651" i="17" a="1"/>
  <c r="R1651" i="17" s="1"/>
  <c r="R1652" i="17" a="1"/>
  <c r="R1652" i="17" s="1"/>
  <c r="R1653" i="17" a="1"/>
  <c r="R1653" i="17" s="1"/>
  <c r="R1784" i="17" a="1"/>
  <c r="R1784" i="17" s="1"/>
  <c r="R1785" i="17" a="1"/>
  <c r="R1785" i="17" s="1"/>
  <c r="R254" i="17" a="1"/>
  <c r="R254" i="17" s="1"/>
  <c r="R255" i="17" a="1"/>
  <c r="R255" i="17" s="1"/>
  <c r="R256" i="17" a="1"/>
  <c r="R256" i="17" s="1"/>
  <c r="R257" i="17" a="1"/>
  <c r="R257" i="17" s="1"/>
  <c r="R258" i="17" a="1"/>
  <c r="R258" i="17" s="1"/>
  <c r="R259" i="17" a="1"/>
  <c r="R259" i="17" s="1"/>
  <c r="R386" i="17" a="1"/>
  <c r="R386" i="17" s="1"/>
  <c r="R387" i="17" a="1"/>
  <c r="R387" i="17" s="1"/>
  <c r="R654" i="17" a="1"/>
  <c r="R654" i="17" s="1"/>
  <c r="R655" i="17" a="1"/>
  <c r="R655" i="17" s="1"/>
  <c r="R656" i="17" a="1"/>
  <c r="R656" i="17" s="1"/>
  <c r="R657" i="17" a="1"/>
  <c r="R657" i="17" s="1"/>
  <c r="R658" i="17" a="1"/>
  <c r="R658" i="17" s="1"/>
  <c r="R659" i="17" a="1"/>
  <c r="R659" i="17" s="1"/>
  <c r="R786" i="17" a="1"/>
  <c r="R786" i="17" s="1"/>
  <c r="R787" i="17" a="1"/>
  <c r="R787" i="17" s="1"/>
  <c r="R1306" i="17" a="1"/>
  <c r="R1306" i="17" s="1"/>
  <c r="R1307" i="17" a="1"/>
  <c r="R1307" i="17" s="1"/>
  <c r="R1308" i="17" a="1"/>
  <c r="R1308" i="17" s="1"/>
  <c r="R1309" i="17" a="1"/>
  <c r="R1309" i="17" s="1"/>
  <c r="R1310" i="17" a="1"/>
  <c r="R1310" i="17" s="1"/>
  <c r="R1311" i="17" a="1"/>
  <c r="R1311" i="17" s="1"/>
  <c r="R1312" i="17" a="1"/>
  <c r="R1312" i="17" s="1"/>
  <c r="R1313" i="17" a="1"/>
  <c r="R1313" i="17" s="1"/>
  <c r="R1314" i="17" a="1"/>
  <c r="R1314" i="17" s="1"/>
  <c r="R1315" i="17" a="1"/>
  <c r="R1315" i="17" s="1"/>
  <c r="R1316" i="17" a="1"/>
  <c r="R1316" i="17" s="1"/>
  <c r="R1317" i="17" a="1"/>
  <c r="R13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786" i="17" a="1"/>
  <c r="R1786" i="17" s="1"/>
  <c r="R1787" i="17" a="1"/>
  <c r="R1787" i="17" s="1"/>
  <c r="R260" i="17" a="1"/>
  <c r="R260" i="17" s="1"/>
  <c r="R261" i="17" a="1"/>
  <c r="R261" i="17" s="1"/>
  <c r="R262" i="17" a="1"/>
  <c r="R262" i="17" s="1"/>
  <c r="R263" i="17" a="1"/>
  <c r="R263" i="17" s="1"/>
  <c r="R264" i="17" a="1"/>
  <c r="R264" i="17" s="1"/>
  <c r="R265" i="17" a="1"/>
  <c r="R265" i="17" s="1"/>
  <c r="R388" i="17" a="1"/>
  <c r="R388" i="17" s="1"/>
  <c r="R389" i="17" a="1"/>
  <c r="R389" i="17" s="1"/>
  <c r="R660" i="17" a="1"/>
  <c r="R6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 s="1"/>
  <c r="R788" i="17" a="1"/>
  <c r="R788" i="17" s="1"/>
  <c r="R789" i="17" a="1"/>
  <c r="R789" i="17" s="1"/>
  <c r="R1318" i="17" a="1"/>
  <c r="R1318" i="17" s="1"/>
  <c r="R1319" i="17" a="1"/>
  <c r="R1319" i="17" s="1"/>
  <c r="R1320" i="17" a="1"/>
  <c r="R1320" i="17" s="1"/>
  <c r="R1321" i="17" a="1"/>
  <c r="R1321" i="17"/>
  <c r="R1322" i="17" a="1"/>
  <c r="R1322" i="17" s="1"/>
  <c r="R1323" i="17" a="1"/>
  <c r="R1323" i="17" s="1"/>
  <c r="R1324" i="17" a="1"/>
  <c r="R1324" i="17" s="1"/>
  <c r="R1325" i="17" a="1"/>
  <c r="R1325" i="17" s="1"/>
  <c r="R1326" i="17" a="1"/>
  <c r="R1326" i="17" s="1"/>
  <c r="R1327" i="17" a="1"/>
  <c r="R1327" i="17" s="1"/>
  <c r="R1328" i="17" a="1"/>
  <c r="R1328" i="17" s="1"/>
  <c r="R1329" i="17" a="1"/>
  <c r="R1329" i="17" s="1"/>
  <c r="R1660" i="17" a="1"/>
  <c r="R1660" i="17" s="1"/>
  <c r="R1661" i="17" a="1"/>
  <c r="R1661" i="17" s="1"/>
  <c r="R1662" i="17" a="1"/>
  <c r="R1662" i="17" s="1"/>
  <c r="R1663" i="17" a="1"/>
  <c r="R1663" i="17" s="1"/>
  <c r="R1664" i="17" a="1"/>
  <c r="R1664" i="17" s="1"/>
  <c r="R1665" i="17" a="1"/>
  <c r="R1665" i="17" s="1"/>
  <c r="R1788" i="17" a="1"/>
  <c r="R1788" i="17" s="1"/>
  <c r="R1789" i="17" a="1"/>
  <c r="R1789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90" i="17" a="1"/>
  <c r="R390" i="17" s="1"/>
  <c r="R391" i="17" a="1"/>
  <c r="R391" i="17" s="1"/>
  <c r="R666" i="17" a="1"/>
  <c r="R666" i="17" s="1"/>
  <c r="R667" i="17" a="1"/>
  <c r="R667" i="17" s="1"/>
  <c r="R668" i="17" a="1"/>
  <c r="R668" i="17" s="1"/>
  <c r="R669" i="17" a="1"/>
  <c r="R669" i="17" s="1"/>
  <c r="R670" i="17" a="1"/>
  <c r="R670" i="17" s="1"/>
  <c r="R671" i="17" a="1"/>
  <c r="R671" i="17" s="1"/>
  <c r="R790" i="17" a="1"/>
  <c r="R790" i="17" s="1"/>
  <c r="R791" i="17" a="1"/>
  <c r="R791" i="17" s="1"/>
  <c r="R1330" i="17" a="1"/>
  <c r="R1330" i="17" s="1"/>
  <c r="R1331" i="17" a="1"/>
  <c r="R1331" i="17" s="1"/>
  <c r="R1332" i="17" a="1"/>
  <c r="R1332" i="17" s="1"/>
  <c r="R1333" i="17" a="1"/>
  <c r="R1333" i="17" s="1"/>
  <c r="R1334" i="17" a="1"/>
  <c r="R1334" i="17" s="1"/>
  <c r="R1335" i="17" a="1"/>
  <c r="R1335" i="17" s="1"/>
  <c r="R1336" i="17" a="1"/>
  <c r="R1336" i="17" s="1"/>
  <c r="R1337" i="17" a="1"/>
  <c r="R1337" i="17" s="1"/>
  <c r="R1338" i="17" a="1"/>
  <c r="R1338" i="17" s="1"/>
  <c r="R1339" i="17" a="1"/>
  <c r="R1339" i="17" s="1"/>
  <c r="R1340" i="17" a="1"/>
  <c r="R1340" i="17" s="1"/>
  <c r="R1341" i="17" a="1"/>
  <c r="R1341" i="17" s="1"/>
  <c r="R1666" i="17" a="1"/>
  <c r="R1666" i="17" s="1"/>
  <c r="R1667" i="17" a="1"/>
  <c r="R1667" i="17" s="1"/>
  <c r="R1668" i="17" a="1"/>
  <c r="R1668" i="17" s="1"/>
  <c r="R1669" i="17" a="1"/>
  <c r="R1669" i="17" s="1"/>
  <c r="R1670" i="17" a="1"/>
  <c r="R1670" i="17" s="1"/>
  <c r="R1671" i="17" a="1"/>
  <c r="R1671" i="17" s="1"/>
  <c r="R1790" i="17" a="1"/>
  <c r="R1790" i="17" s="1"/>
  <c r="R1791" i="17" a="1"/>
  <c r="R1791" i="17" s="1"/>
  <c r="R272" i="17" a="1"/>
  <c r="R272" i="17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92" i="17" a="1"/>
  <c r="R392" i="17" s="1"/>
  <c r="R393" i="17" a="1"/>
  <c r="R393" i="17" s="1"/>
  <c r="R672" i="17" a="1"/>
  <c r="R672" i="17" s="1"/>
  <c r="R673" i="17" a="1"/>
  <c r="R673" i="17" s="1"/>
  <c r="R674" i="17" a="1"/>
  <c r="R674" i="17" s="1"/>
  <c r="R675" i="17" a="1"/>
  <c r="R675" i="17" s="1"/>
  <c r="R676" i="17" a="1"/>
  <c r="R676" i="17" s="1"/>
  <c r="R677" i="17" a="1"/>
  <c r="R677" i="17" s="1"/>
  <c r="R792" i="17" a="1"/>
  <c r="R792" i="17" s="1"/>
  <c r="R793" i="17" a="1"/>
  <c r="R793" i="17" s="1"/>
  <c r="R1342" i="17" a="1"/>
  <c r="R1342" i="17" s="1"/>
  <c r="R1343" i="17" a="1"/>
  <c r="R1343" i="17" s="1"/>
  <c r="R1344" i="17" a="1"/>
  <c r="R1344" i="17" s="1"/>
  <c r="R1345" i="17" a="1"/>
  <c r="R1345" i="17" s="1"/>
  <c r="R1346" i="17" a="1"/>
  <c r="R1346" i="17" s="1"/>
  <c r="R1347" i="17" a="1"/>
  <c r="R1347" i="17" s="1"/>
  <c r="R1348" i="17" a="1"/>
  <c r="R1348" i="17" s="1"/>
  <c r="R1349" i="17" a="1"/>
  <c r="R1349" i="17"/>
  <c r="R1350" i="17" a="1"/>
  <c r="R1350" i="17" s="1"/>
  <c r="R1351" i="17" a="1"/>
  <c r="R1351" i="17" s="1"/>
  <c r="R1352" i="17" a="1"/>
  <c r="R1352" i="17" s="1"/>
  <c r="R1353" i="17" a="1"/>
  <c r="R1353" i="17" s="1"/>
  <c r="R1672" i="17" a="1"/>
  <c r="R1672" i="17" s="1"/>
  <c r="R1673" i="17" a="1"/>
  <c r="R1673" i="17" s="1"/>
  <c r="R1674" i="17" a="1"/>
  <c r="R1674" i="17" s="1"/>
  <c r="R1675" i="17" a="1"/>
  <c r="R1675" i="17"/>
  <c r="R1676" i="17" a="1"/>
  <c r="R1676" i="17" s="1"/>
  <c r="R1677" i="17" a="1"/>
  <c r="R1677" i="17" s="1"/>
  <c r="R1792" i="17" a="1"/>
  <c r="R1792" i="17" s="1"/>
  <c r="R1793" i="17" a="1"/>
  <c r="R1793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394" i="17" a="1"/>
  <c r="R394" i="17" s="1"/>
  <c r="R395" i="17" a="1"/>
  <c r="R395" i="17" s="1"/>
  <c r="R678" i="17" a="1"/>
  <c r="R678" i="17"/>
  <c r="R679" i="17" a="1"/>
  <c r="R679" i="17" s="1"/>
  <c r="R680" i="17" a="1"/>
  <c r="R680" i="17" s="1"/>
  <c r="R681" i="17" a="1"/>
  <c r="R681" i="17" s="1"/>
  <c r="R682" i="17" a="1"/>
  <c r="R682" i="17" s="1"/>
  <c r="R683" i="17" a="1"/>
  <c r="R683" i="17" s="1"/>
  <c r="R794" i="17" a="1"/>
  <c r="R794" i="17" s="1"/>
  <c r="R795" i="17" a="1"/>
  <c r="R795" i="17" s="1"/>
  <c r="R1354" i="17" a="1"/>
  <c r="R1354" i="17" s="1"/>
  <c r="R1355" i="17" a="1"/>
  <c r="R1355" i="17" s="1"/>
  <c r="R1356" i="17" a="1"/>
  <c r="R1356" i="17" s="1"/>
  <c r="R1357" i="17" a="1"/>
  <c r="R1357" i="17" s="1"/>
  <c r="R1358" i="17" a="1"/>
  <c r="R1358" i="17" s="1"/>
  <c r="R1359" i="17" a="1"/>
  <c r="R1359" i="17" s="1"/>
  <c r="R1360" i="17" a="1"/>
  <c r="R1360" i="17" s="1"/>
  <c r="R1361" i="17" a="1"/>
  <c r="R1361" i="17" s="1"/>
  <c r="R1362" i="17" a="1"/>
  <c r="R1362" i="17" s="1"/>
  <c r="R1363" i="17" a="1"/>
  <c r="R1363" i="17" s="1"/>
  <c r="R1364" i="17" a="1"/>
  <c r="R1364" i="17" s="1"/>
  <c r="R1365" i="17" a="1"/>
  <c r="R1365" i="17"/>
  <c r="R1678" i="17" a="1"/>
  <c r="R1678" i="17" s="1"/>
  <c r="R1679" i="17" a="1"/>
  <c r="R1679" i="17" s="1"/>
  <c r="R1680" i="17" a="1"/>
  <c r="R1680" i="17" s="1"/>
  <c r="R1681" i="17" a="1"/>
  <c r="R1681" i="17" s="1"/>
  <c r="R1682" i="17" a="1"/>
  <c r="R1682" i="17" s="1"/>
  <c r="R1683" i="17" a="1"/>
  <c r="R1683" i="17" s="1"/>
  <c r="R1794" i="17" a="1"/>
  <c r="R1794" i="17" s="1"/>
  <c r="R1795" i="17" a="1"/>
  <c r="R1795" i="17" s="1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 s="1"/>
  <c r="R396" i="17" a="1"/>
  <c r="R396" i="17" s="1"/>
  <c r="R397" i="17" a="1"/>
  <c r="R397" i="17" s="1"/>
  <c r="R684" i="17" a="1"/>
  <c r="R684" i="17" s="1"/>
  <c r="R685" i="17" a="1"/>
  <c r="R685" i="17" s="1"/>
  <c r="R686" i="17" a="1"/>
  <c r="R686" i="17" s="1"/>
  <c r="R687" i="17" a="1"/>
  <c r="R687" i="17" s="1"/>
  <c r="R688" i="17" a="1"/>
  <c r="R688" i="17" s="1"/>
  <c r="R689" i="17" a="1"/>
  <c r="R689" i="17" s="1"/>
  <c r="R796" i="17" a="1"/>
  <c r="R796" i="17" s="1"/>
  <c r="R797" i="17" a="1"/>
  <c r="R797" i="17"/>
  <c r="R1366" i="17" a="1"/>
  <c r="R1366" i="17" s="1"/>
  <c r="R1367" i="17" a="1"/>
  <c r="R1367" i="17" s="1"/>
  <c r="R1368" i="17" a="1"/>
  <c r="R1368" i="17" s="1"/>
  <c r="R1369" i="17" a="1"/>
  <c r="R1369" i="17" s="1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 s="1"/>
  <c r="R1375" i="17" a="1"/>
  <c r="R1375" i="17" s="1"/>
  <c r="R1376" i="17" a="1"/>
  <c r="R1376" i="17" s="1"/>
  <c r="R1377" i="17" a="1"/>
  <c r="R1377" i="17"/>
  <c r="R1684" i="17" a="1"/>
  <c r="R1684" i="17" s="1"/>
  <c r="R1685" i="17" a="1"/>
  <c r="R1685" i="17" s="1"/>
  <c r="R1686" i="17" a="1"/>
  <c r="R1686" i="17" s="1"/>
  <c r="R1687" i="17" a="1"/>
  <c r="R1687" i="17" s="1"/>
  <c r="R1688" i="17" a="1"/>
  <c r="R1688" i="17" s="1"/>
  <c r="R1689" i="17" a="1"/>
  <c r="R1689" i="17" s="1"/>
  <c r="R1796" i="17" a="1"/>
  <c r="R1796" i="17" s="1"/>
  <c r="R1797" i="17" a="1"/>
  <c r="R1797" i="17" s="1"/>
  <c r="R290" i="17" a="1"/>
  <c r="R290" i="17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398" i="17" a="1"/>
  <c r="R398" i="17" s="1"/>
  <c r="R399" i="17" a="1"/>
  <c r="R399" i="17" s="1"/>
  <c r="R690" i="17" a="1"/>
  <c r="R690" i="17" s="1"/>
  <c r="R691" i="17" a="1"/>
  <c r="R691" i="17" s="1"/>
  <c r="R692" i="17" a="1"/>
  <c r="R692" i="17" s="1"/>
  <c r="R693" i="17" a="1"/>
  <c r="R693" i="17"/>
  <c r="R694" i="17" a="1"/>
  <c r="R694" i="17" s="1"/>
  <c r="R695" i="17" a="1"/>
  <c r="R695" i="17" s="1"/>
  <c r="R798" i="17" a="1"/>
  <c r="R798" i="17" s="1"/>
  <c r="R799" i="17" a="1"/>
  <c r="R799" i="17" s="1"/>
  <c r="R1378" i="17" a="1"/>
  <c r="R1378" i="17" s="1"/>
  <c r="R1379" i="17" a="1"/>
  <c r="R1379" i="17" s="1"/>
  <c r="R1380" i="17" a="1"/>
  <c r="R1380" i="17" s="1"/>
  <c r="R1381" i="17" a="1"/>
  <c r="R1381" i="17" s="1"/>
  <c r="R1382" i="17" a="1"/>
  <c r="R1382" i="17" s="1"/>
  <c r="R1383" i="17" a="1"/>
  <c r="R1383" i="17" s="1"/>
  <c r="R1384" i="17" a="1"/>
  <c r="R1384" i="17" s="1"/>
  <c r="R1385" i="17" a="1"/>
  <c r="R1385" i="17" s="1"/>
  <c r="R1386" i="17" a="1"/>
  <c r="R1386" i="17" s="1"/>
  <c r="R1387" i="17" a="1"/>
  <c r="R1387" i="17" s="1"/>
  <c r="R1388" i="17" a="1"/>
  <c r="R1388" i="17" s="1"/>
  <c r="R1389" i="17" a="1"/>
  <c r="R1389" i="17" s="1"/>
  <c r="R1690" i="17" a="1"/>
  <c r="R1690" i="17" s="1"/>
  <c r="R1691" i="17" a="1"/>
  <c r="R1691" i="17" s="1"/>
  <c r="R1692" i="17" a="1"/>
  <c r="R1692" i="17" s="1"/>
  <c r="R1693" i="17" a="1"/>
  <c r="R1693" i="17" s="1"/>
  <c r="R1694" i="17" a="1"/>
  <c r="R1694" i="17" s="1"/>
  <c r="R1695" i="17" a="1"/>
  <c r="R1695" i="17" s="1"/>
  <c r="R1798" i="17" a="1"/>
  <c r="R1798" i="17" s="1"/>
  <c r="R1799" i="17" a="1"/>
  <c r="R1799" i="17" s="1"/>
  <c r="R296" i="17" a="1"/>
  <c r="R296" i="17" s="1"/>
  <c r="R297" i="17" a="1"/>
  <c r="R297" i="17" s="1"/>
  <c r="R298" i="17" a="1"/>
  <c r="R298" i="17" s="1"/>
  <c r="R299" i="17" a="1"/>
  <c r="R299" i="17" s="1"/>
  <c r="R300" i="17" a="1"/>
  <c r="R300" i="17" s="1"/>
  <c r="R301" i="17" a="1"/>
  <c r="R301" i="17" s="1"/>
  <c r="R400" i="17" a="1"/>
  <c r="R400" i="17" s="1"/>
  <c r="R401" i="17" a="1"/>
  <c r="R401" i="17" s="1"/>
  <c r="R696" i="17" a="1"/>
  <c r="R696" i="17" s="1"/>
  <c r="R697" i="17" a="1"/>
  <c r="R697" i="17" s="1"/>
  <c r="R698" i="17" a="1"/>
  <c r="R698" i="17" s="1"/>
  <c r="R699" i="17" a="1"/>
  <c r="R699" i="17" s="1"/>
  <c r="R700" i="17" a="1"/>
  <c r="R700" i="17" s="1"/>
  <c r="R701" i="17" a="1"/>
  <c r="R701" i="17" s="1"/>
  <c r="R800" i="17" a="1"/>
  <c r="R800" i="17" s="1"/>
  <c r="R801" i="17" a="1"/>
  <c r="R801" i="17" s="1"/>
  <c r="R1390" i="17" a="1"/>
  <c r="R1390" i="17" s="1"/>
  <c r="R1391" i="17" a="1"/>
  <c r="R1391" i="17" s="1"/>
  <c r="R1392" i="17" a="1"/>
  <c r="R1392" i="17" s="1"/>
  <c r="R1393" i="17" a="1"/>
  <c r="R1393" i="17" s="1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 s="1"/>
  <c r="R1400" i="17" a="1"/>
  <c r="R1400" i="17" s="1"/>
  <c r="R1401" i="17" a="1"/>
  <c r="R1401" i="17" s="1"/>
  <c r="R1696" i="17" a="1"/>
  <c r="R1696" i="17" s="1"/>
  <c r="R1697" i="17" a="1"/>
  <c r="R1697" i="17" s="1"/>
  <c r="R1698" i="17" a="1"/>
  <c r="R1698" i="17" s="1"/>
  <c r="R1699" i="17" a="1"/>
  <c r="R1699" i="17" s="1"/>
  <c r="R1700" i="17" a="1"/>
  <c r="R1700" i="17" s="1"/>
  <c r="R1701" i="17" a="1"/>
  <c r="R1701" i="17" s="1"/>
  <c r="R1800" i="17" a="1"/>
  <c r="R1800" i="17" s="1"/>
  <c r="R1801" i="17" a="1"/>
  <c r="R180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302" i="17" a="1"/>
  <c r="S302" i="17" s="1"/>
  <c r="S303" i="17" a="1"/>
  <c r="S303" i="17" s="1"/>
  <c r="S402" i="17" a="1"/>
  <c r="S402" i="17" s="1"/>
  <c r="S403" i="17" a="1"/>
  <c r="S403" i="17" s="1"/>
  <c r="S404" i="17" a="1"/>
  <c r="S404" i="17" s="1"/>
  <c r="S405" i="17" a="1"/>
  <c r="S405" i="17" s="1"/>
  <c r="S406" i="17" a="1"/>
  <c r="S406" i="17" s="1"/>
  <c r="S407" i="17" a="1"/>
  <c r="S407" i="17" s="1"/>
  <c r="S702" i="17" a="1"/>
  <c r="S702" i="17" s="1"/>
  <c r="S703" i="17" a="1"/>
  <c r="S703" i="17" s="1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/>
  <c r="S807" i="17" a="1"/>
  <c r="S807" i="17" s="1"/>
  <c r="S808" i="17" a="1"/>
  <c r="S808" i="17" s="1"/>
  <c r="S809" i="17" a="1"/>
  <c r="S809" i="17" s="1"/>
  <c r="S810" i="17" a="1"/>
  <c r="S810" i="17" s="1"/>
  <c r="S811" i="17" a="1"/>
  <c r="S811" i="17" s="1"/>
  <c r="S812" i="17" a="1"/>
  <c r="S812" i="17"/>
  <c r="S813" i="17" a="1"/>
  <c r="S813" i="17" s="1"/>
  <c r="S1402" i="17" a="1"/>
  <c r="S1402" i="17" s="1"/>
  <c r="S1403" i="17" a="1"/>
  <c r="S1403" i="17" s="1"/>
  <c r="S1404" i="17" a="1"/>
  <c r="S1404" i="17" s="1"/>
  <c r="S1405" i="17" a="1"/>
  <c r="S1405" i="17" s="1"/>
  <c r="S1406" i="17" a="1"/>
  <c r="S1406" i="17" s="1"/>
  <c r="S1407" i="17" a="1"/>
  <c r="S1407" i="17" s="1"/>
  <c r="S1702" i="17" a="1"/>
  <c r="S1702" i="17" s="1"/>
  <c r="S1703" i="17" a="1"/>
  <c r="S1703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4" i="17" a="1"/>
  <c r="S304" i="17" s="1"/>
  <c r="S305" i="17" a="1"/>
  <c r="S305" i="17" s="1"/>
  <c r="S408" i="17" a="1"/>
  <c r="S408" i="17" s="1"/>
  <c r="S409" i="17" a="1"/>
  <c r="S409" i="17" s="1"/>
  <c r="S410" i="17" a="1"/>
  <c r="S410" i="17" s="1"/>
  <c r="S411" i="17" a="1"/>
  <c r="S411" i="17" s="1"/>
  <c r="S412" i="17" a="1"/>
  <c r="S412" i="17" s="1"/>
  <c r="S413" i="17" a="1"/>
  <c r="S413" i="17" s="1"/>
  <c r="S704" i="17" a="1"/>
  <c r="S704" i="17" s="1"/>
  <c r="S705" i="17" a="1"/>
  <c r="S705" i="17" s="1"/>
  <c r="S814" i="17" a="1"/>
  <c r="S814" i="17" s="1"/>
  <c r="S815" i="17" a="1"/>
  <c r="S815" i="17" s="1"/>
  <c r="S816" i="17" a="1"/>
  <c r="S816" i="17" s="1"/>
  <c r="S817" i="17" a="1"/>
  <c r="S817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 s="1"/>
  <c r="S824" i="17" a="1"/>
  <c r="S824" i="17" s="1"/>
  <c r="S825" i="17" a="1"/>
  <c r="S825" i="17" s="1"/>
  <c r="S1408" i="17" a="1"/>
  <c r="S1408" i="17" s="1"/>
  <c r="S1409" i="17" a="1"/>
  <c r="S1409" i="17" s="1"/>
  <c r="S1410" i="17" a="1"/>
  <c r="S1410" i="17" s="1"/>
  <c r="S1411" i="17" a="1"/>
  <c r="S1411" i="17"/>
  <c r="S1412" i="17" a="1"/>
  <c r="S1412" i="17" s="1"/>
  <c r="S1413" i="17" a="1"/>
  <c r="S1413" i="17" s="1"/>
  <c r="S1704" i="17" a="1"/>
  <c r="S1704" i="17" s="1"/>
  <c r="S1705" i="17" a="1"/>
  <c r="S1705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306" i="17" a="1"/>
  <c r="S306" i="17" s="1"/>
  <c r="S307" i="17" a="1"/>
  <c r="S307" i="17" s="1"/>
  <c r="S414" i="17" a="1"/>
  <c r="S414" i="17" s="1"/>
  <c r="S415" i="17" a="1"/>
  <c r="S415" i="17" s="1"/>
  <c r="S416" i="17" a="1"/>
  <c r="S416" i="17" s="1"/>
  <c r="S417" i="17" a="1"/>
  <c r="S417" i="17" s="1"/>
  <c r="S418" i="17" a="1"/>
  <c r="S418" i="17" s="1"/>
  <c r="S419" i="17" a="1"/>
  <c r="S419" i="17" s="1"/>
  <c r="S706" i="17" a="1"/>
  <c r="S706" i="17" s="1"/>
  <c r="S707" i="17" a="1"/>
  <c r="S707" i="17" s="1"/>
  <c r="S826" i="17" a="1"/>
  <c r="S826" i="17"/>
  <c r="S827" i="17" a="1"/>
  <c r="S827" i="17" s="1"/>
  <c r="S828" i="17" a="1"/>
  <c r="S828" i="17" s="1"/>
  <c r="S829" i="17" a="1"/>
  <c r="S829" i="17" s="1"/>
  <c r="S830" i="17" a="1"/>
  <c r="S830" i="17" s="1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 s="1"/>
  <c r="S836" i="17" a="1"/>
  <c r="S836" i="17" s="1"/>
  <c r="S837" i="17" a="1"/>
  <c r="S837" i="17" s="1"/>
  <c r="S1414" i="17" a="1"/>
  <c r="S1414" i="17" s="1"/>
  <c r="S1415" i="17" a="1"/>
  <c r="S1415" i="17" s="1"/>
  <c r="S1416" i="17" a="1"/>
  <c r="S1416" i="17"/>
  <c r="S1417" i="17" a="1"/>
  <c r="S1417" i="17" s="1"/>
  <c r="S1418" i="17" a="1"/>
  <c r="S1418" i="17" s="1"/>
  <c r="S1419" i="17" a="1"/>
  <c r="S1419" i="17" s="1"/>
  <c r="S1706" i="17" a="1"/>
  <c r="S1706" i="17" s="1"/>
  <c r="S1707" i="17" a="1"/>
  <c r="S1707" i="17" s="1"/>
  <c r="S20" i="17" a="1"/>
  <c r="S20" i="17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8" i="17" a="1"/>
  <c r="S308" i="17" s="1"/>
  <c r="S309" i="17" a="1"/>
  <c r="S309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 s="1"/>
  <c r="S708" i="17" a="1"/>
  <c r="S708" i="17" s="1"/>
  <c r="S709" i="17" a="1"/>
  <c r="S709" i="17" s="1"/>
  <c r="S838" i="17" a="1"/>
  <c r="S838" i="17" s="1"/>
  <c r="S839" i="17" a="1"/>
  <c r="S839" i="17" s="1"/>
  <c r="S840" i="17" a="1"/>
  <c r="S840" i="17" s="1"/>
  <c r="S841" i="17" a="1"/>
  <c r="S841" i="17" s="1"/>
  <c r="S842" i="17" a="1"/>
  <c r="S842" i="17" s="1"/>
  <c r="S843" i="17" a="1"/>
  <c r="S843" i="17" s="1"/>
  <c r="S844" i="17" a="1"/>
  <c r="S844" i="17"/>
  <c r="S845" i="17" a="1"/>
  <c r="S845" i="17" s="1"/>
  <c r="S846" i="17" a="1"/>
  <c r="S846" i="17" s="1"/>
  <c r="S847" i="17" a="1"/>
  <c r="S847" i="17" s="1"/>
  <c r="S848" i="17" a="1"/>
  <c r="S848" i="17" s="1"/>
  <c r="S849" i="17" a="1"/>
  <c r="S849" i="17" s="1"/>
  <c r="S1420" i="17" a="1"/>
  <c r="S1420" i="17" s="1"/>
  <c r="S1421" i="17" a="1"/>
  <c r="S1421" i="17" s="1"/>
  <c r="S1422" i="17" a="1"/>
  <c r="S1422" i="17" s="1"/>
  <c r="S1423" i="17" a="1"/>
  <c r="S1423" i="17" s="1"/>
  <c r="S1424" i="17" a="1"/>
  <c r="S1424" i="17" s="1"/>
  <c r="S1425" i="17" a="1"/>
  <c r="S1425" i="17" s="1"/>
  <c r="S1708" i="17" a="1"/>
  <c r="S1708" i="17" s="1"/>
  <c r="S1709" i="17" a="1"/>
  <c r="S1709" i="17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0" i="17" a="1"/>
  <c r="S310" i="17" s="1"/>
  <c r="S311" i="17" a="1"/>
  <c r="S311" i="17" s="1"/>
  <c r="S426" i="17" a="1"/>
  <c r="S426" i="17" s="1"/>
  <c r="S427" i="17" a="1"/>
  <c r="S427" i="17" s="1"/>
  <c r="S428" i="17" a="1"/>
  <c r="S428" i="17" s="1"/>
  <c r="S429" i="17" a="1"/>
  <c r="S429" i="17" s="1"/>
  <c r="S430" i="17" a="1"/>
  <c r="S430" i="17" s="1"/>
  <c r="S431" i="17" a="1"/>
  <c r="S431" i="17" s="1"/>
  <c r="S710" i="17" a="1"/>
  <c r="S710" i="17" s="1"/>
  <c r="S711" i="17" a="1"/>
  <c r="S711" i="17" s="1"/>
  <c r="S850" i="17" a="1"/>
  <c r="S850" i="17" s="1"/>
  <c r="S851" i="17" a="1"/>
  <c r="S851" i="17" s="1"/>
  <c r="S852" i="17" a="1"/>
  <c r="S852" i="17" s="1"/>
  <c r="S853" i="17" a="1"/>
  <c r="S853" i="17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 s="1"/>
  <c r="S859" i="17" a="1"/>
  <c r="S859" i="17" s="1"/>
  <c r="S860" i="17" a="1"/>
  <c r="S860" i="17" s="1"/>
  <c r="S861" i="17" a="1"/>
  <c r="S861" i="17"/>
  <c r="S1426" i="17" a="1"/>
  <c r="S1426" i="17" s="1"/>
  <c r="S1427" i="17" a="1"/>
  <c r="S1427" i="17" s="1"/>
  <c r="S1428" i="17" a="1"/>
  <c r="S1428" i="17" s="1"/>
  <c r="S1429" i="17" a="1"/>
  <c r="S1429" i="17" s="1"/>
  <c r="S1430" i="17" a="1"/>
  <c r="S1430" i="17" s="1"/>
  <c r="S1431" i="17" a="1"/>
  <c r="S1431" i="17" s="1"/>
  <c r="S1710" i="17" a="1"/>
  <c r="S1710" i="17" s="1"/>
  <c r="S1711" i="17" a="1"/>
  <c r="S171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2" i="17" a="1"/>
  <c r="S312" i="17" s="1"/>
  <c r="S313" i="17" a="1"/>
  <c r="S313" i="17" s="1"/>
  <c r="S432" i="17" a="1"/>
  <c r="S432" i="17" s="1"/>
  <c r="S433" i="17" a="1"/>
  <c r="S433" i="17" s="1"/>
  <c r="S434" i="17" a="1"/>
  <c r="S434" i="17" s="1"/>
  <c r="S435" i="17" a="1"/>
  <c r="S435" i="17" s="1"/>
  <c r="S436" i="17" a="1"/>
  <c r="S436" i="17" s="1"/>
  <c r="S437" i="17" a="1"/>
  <c r="S437" i="17" s="1"/>
  <c r="S712" i="17" a="1"/>
  <c r="S712" i="17" s="1"/>
  <c r="S713" i="17" a="1"/>
  <c r="S713" i="17" s="1"/>
  <c r="S862" i="17" a="1"/>
  <c r="S862" i="17" s="1"/>
  <c r="S863" i="17" a="1"/>
  <c r="S863" i="17" s="1"/>
  <c r="S864" i="17" a="1"/>
  <c r="S864" i="17" s="1"/>
  <c r="S865" i="17" a="1"/>
  <c r="S865" i="17" s="1"/>
  <c r="S866" i="17" a="1"/>
  <c r="S866" i="17" s="1"/>
  <c r="S867" i="17" a="1"/>
  <c r="S867" i="17" s="1"/>
  <c r="S868" i="17" a="1"/>
  <c r="S868" i="17" s="1"/>
  <c r="S869" i="17" a="1"/>
  <c r="S869" i="17"/>
  <c r="S870" i="17" a="1"/>
  <c r="S870" i="17" s="1"/>
  <c r="S871" i="17" a="1"/>
  <c r="S871" i="17" s="1"/>
  <c r="S872" i="17" a="1"/>
  <c r="S872" i="17" s="1"/>
  <c r="S873" i="17" a="1"/>
  <c r="S873" i="17" s="1"/>
  <c r="S1432" i="17" a="1"/>
  <c r="S1432" i="17" s="1"/>
  <c r="S1433" i="17" a="1"/>
  <c r="S1433" i="17" s="1"/>
  <c r="S1434" i="17" a="1"/>
  <c r="S1434" i="17" s="1"/>
  <c r="S1435" i="17" a="1"/>
  <c r="S1435" i="17" s="1"/>
  <c r="S1436" i="17" a="1"/>
  <c r="S1436" i="17" s="1"/>
  <c r="S1437" i="17" a="1"/>
  <c r="S1437" i="17" s="1"/>
  <c r="S1712" i="17" a="1"/>
  <c r="S1712" i="17" s="1"/>
  <c r="S1713" i="17" a="1"/>
  <c r="S1713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314" i="17" a="1"/>
  <c r="S314" i="17" s="1"/>
  <c r="S315" i="17" a="1"/>
  <c r="S315" i="17" s="1"/>
  <c r="S438" i="17" a="1"/>
  <c r="S438" i="17" s="1"/>
  <c r="S439" i="17" a="1"/>
  <c r="S439" i="17" s="1"/>
  <c r="S440" i="17" a="1"/>
  <c r="S440" i="17" s="1"/>
  <c r="S441" i="17" a="1"/>
  <c r="S441" i="17" s="1"/>
  <c r="S442" i="17" a="1"/>
  <c r="S442" i="17" s="1"/>
  <c r="S443" i="17" a="1"/>
  <c r="S443" i="17" s="1"/>
  <c r="S714" i="17" a="1"/>
  <c r="S714" i="17" s="1"/>
  <c r="S715" i="17" a="1"/>
  <c r="S715" i="17" s="1"/>
  <c r="S874" i="17" a="1"/>
  <c r="S874" i="17" s="1"/>
  <c r="S875" i="17" a="1"/>
  <c r="S875" i="17" s="1"/>
  <c r="S876" i="17" a="1"/>
  <c r="S876" i="17" s="1"/>
  <c r="S877" i="17" a="1"/>
  <c r="S877" i="17" s="1"/>
  <c r="S878" i="17" a="1"/>
  <c r="S878" i="17" s="1"/>
  <c r="S879" i="17" a="1"/>
  <c r="S879" i="17" s="1"/>
  <c r="S880" i="17" a="1"/>
  <c r="S880" i="17" s="1"/>
  <c r="S881" i="17" a="1"/>
  <c r="S881" i="17" s="1"/>
  <c r="S882" i="17" a="1"/>
  <c r="S882" i="17" s="1"/>
  <c r="S883" i="17" a="1"/>
  <c r="S883" i="17" s="1"/>
  <c r="S884" i="17" a="1"/>
  <c r="S884" i="17" s="1"/>
  <c r="S885" i="17" a="1"/>
  <c r="S885" i="17" s="1"/>
  <c r="S1438" i="17" a="1"/>
  <c r="S1438" i="17" s="1"/>
  <c r="S1439" i="17" a="1"/>
  <c r="S1439" i="17" s="1"/>
  <c r="S1440" i="17" a="1"/>
  <c r="S1440" i="17" s="1"/>
  <c r="S1441" i="17" a="1"/>
  <c r="S1441" i="17" s="1"/>
  <c r="S1442" i="17" a="1"/>
  <c r="S1442" i="17" s="1"/>
  <c r="S1443" i="17" a="1"/>
  <c r="S1443" i="17" s="1"/>
  <c r="S1714" i="17" a="1"/>
  <c r="S1714" i="17" s="1"/>
  <c r="S1715" i="17" a="1"/>
  <c r="S1715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16" i="17" a="1"/>
  <c r="S316" i="17" s="1"/>
  <c r="S317" i="17" a="1"/>
  <c r="S317" i="17" s="1"/>
  <c r="S444" i="17" a="1"/>
  <c r="S444" i="17" s="1"/>
  <c r="S445" i="17" a="1"/>
  <c r="S445" i="17" s="1"/>
  <c r="S446" i="17" a="1"/>
  <c r="S446" i="17" s="1"/>
  <c r="S447" i="17" a="1"/>
  <c r="S447" i="17" s="1"/>
  <c r="S448" i="17" a="1"/>
  <c r="S448" i="17" s="1"/>
  <c r="S449" i="17" a="1"/>
  <c r="S449" i="17" s="1"/>
  <c r="S716" i="17" a="1"/>
  <c r="S716" i="17" s="1"/>
  <c r="S717" i="17" a="1"/>
  <c r="S717" i="17"/>
  <c r="S886" i="17" a="1"/>
  <c r="S886" i="17" s="1"/>
  <c r="S887" i="17" a="1"/>
  <c r="S887" i="17" s="1"/>
  <c r="S888" i="17" a="1"/>
  <c r="S888" i="17" s="1"/>
  <c r="S889" i="17" a="1"/>
  <c r="S889" i="17" s="1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 s="1"/>
  <c r="S896" i="17" a="1"/>
  <c r="S896" i="17" s="1"/>
  <c r="S897" i="17" a="1"/>
  <c r="S897" i="17" s="1"/>
  <c r="S1444" i="17" a="1"/>
  <c r="S1444" i="17" s="1"/>
  <c r="S1445" i="17" a="1"/>
  <c r="S1445" i="17" s="1"/>
  <c r="S1446" i="17" a="1"/>
  <c r="S1446" i="17" s="1"/>
  <c r="S1447" i="17" a="1"/>
  <c r="S1447" i="17" s="1"/>
  <c r="S1448" i="17" a="1"/>
  <c r="S1448" i="17" s="1"/>
  <c r="S1449" i="17" a="1"/>
  <c r="S1449" i="17" s="1"/>
  <c r="S1716" i="17" a="1"/>
  <c r="S1716" i="17" s="1"/>
  <c r="S1717" i="17" a="1"/>
  <c r="S1717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18" i="17" a="1"/>
  <c r="S318" i="17" s="1"/>
  <c r="S319" i="17" a="1"/>
  <c r="S319" i="17" s="1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718" i="17" a="1"/>
  <c r="S718" i="17" s="1"/>
  <c r="S719" i="17" a="1"/>
  <c r="S719" i="17" s="1"/>
  <c r="S898" i="17" a="1"/>
  <c r="S898" i="17" s="1"/>
  <c r="S899" i="17" a="1"/>
  <c r="S899" i="17" s="1"/>
  <c r="S900" i="17" a="1"/>
  <c r="S900" i="17" s="1"/>
  <c r="S901" i="17" a="1"/>
  <c r="S901" i="17" s="1"/>
  <c r="S902" i="17" a="1"/>
  <c r="S902" i="17" s="1"/>
  <c r="S903" i="17" a="1"/>
  <c r="S903" i="17" s="1"/>
  <c r="S904" i="17" a="1"/>
  <c r="S904" i="17" s="1"/>
  <c r="S905" i="17" a="1"/>
  <c r="S905" i="17" s="1"/>
  <c r="S906" i="17" a="1"/>
  <c r="S906" i="17" s="1"/>
  <c r="S907" i="17" a="1"/>
  <c r="S907" i="17" s="1"/>
  <c r="S908" i="17" a="1"/>
  <c r="S908" i="17" s="1"/>
  <c r="S909" i="17" a="1"/>
  <c r="S909" i="17" s="1"/>
  <c r="S1450" i="17" a="1"/>
  <c r="S1450" i="17" s="1"/>
  <c r="S1451" i="17" a="1"/>
  <c r="S1451" i="17" s="1"/>
  <c r="S1452" i="17" a="1"/>
  <c r="S1452" i="17" s="1"/>
  <c r="S1453" i="17" a="1"/>
  <c r="S1453" i="17" s="1"/>
  <c r="S1454" i="17" a="1"/>
  <c r="S1454" i="17" s="1"/>
  <c r="S1455" i="17" a="1"/>
  <c r="S1455" i="17" s="1"/>
  <c r="S1718" i="17" a="1"/>
  <c r="S1718" i="17"/>
  <c r="S1719" i="17" a="1"/>
  <c r="S1719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20" i="17" a="1"/>
  <c r="S320" i="17" s="1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/>
  <c r="S460" i="17" a="1"/>
  <c r="S460" i="17" s="1"/>
  <c r="S461" i="17" a="1"/>
  <c r="S461" i="17" s="1"/>
  <c r="S720" i="17" a="1"/>
  <c r="S720" i="17" s="1"/>
  <c r="S721" i="17" a="1"/>
  <c r="S721" i="17" s="1"/>
  <c r="S910" i="17" a="1"/>
  <c r="S910" i="17" s="1"/>
  <c r="S911" i="17" a="1"/>
  <c r="S911" i="17" s="1"/>
  <c r="S912" i="17" a="1"/>
  <c r="S912" i="17" s="1"/>
  <c r="S913" i="17" a="1"/>
  <c r="S913" i="17" s="1"/>
  <c r="S914" i="17" a="1"/>
  <c r="S914" i="17" s="1"/>
  <c r="S915" i="17" a="1"/>
  <c r="S915" i="17" s="1"/>
  <c r="S916" i="17" a="1"/>
  <c r="S916" i="17" s="1"/>
  <c r="S917" i="17" a="1"/>
  <c r="S917" i="17" s="1"/>
  <c r="S918" i="17" a="1"/>
  <c r="S918" i="17" s="1"/>
  <c r="S919" i="17" a="1"/>
  <c r="S919" i="17" s="1"/>
  <c r="S920" i="17" a="1"/>
  <c r="S920" i="17" s="1"/>
  <c r="S921" i="17" a="1"/>
  <c r="S921" i="17" s="1"/>
  <c r="S1456" i="17" a="1"/>
  <c r="S1456" i="17" s="1"/>
  <c r="S1457" i="17" a="1"/>
  <c r="S1457" i="17" s="1"/>
  <c r="S1458" i="17" a="1"/>
  <c r="S1458" i="17" s="1"/>
  <c r="S1459" i="17" a="1"/>
  <c r="S1459" i="17" s="1"/>
  <c r="S1460" i="17" a="1"/>
  <c r="S1460" i="17" s="1"/>
  <c r="S1461" i="17" a="1"/>
  <c r="S1461" i="17" s="1"/>
  <c r="S1720" i="17" a="1"/>
  <c r="S1720" i="17" s="1"/>
  <c r="S1721" i="17" a="1"/>
  <c r="S172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322" i="17" a="1"/>
  <c r="S322" i="17" s="1"/>
  <c r="S323" i="17" a="1"/>
  <c r="S323" i="17" s="1"/>
  <c r="S462" i="17" a="1"/>
  <c r="S462" i="17" s="1"/>
  <c r="S463" i="17" a="1"/>
  <c r="S463" i="17" s="1"/>
  <c r="S464" i="17" a="1"/>
  <c r="S464" i="17" s="1"/>
  <c r="S465" i="17" a="1"/>
  <c r="S465" i="17" s="1"/>
  <c r="S466" i="17" a="1"/>
  <c r="S466" i="17" s="1"/>
  <c r="S467" i="17" a="1"/>
  <c r="S467" i="17" s="1"/>
  <c r="S722" i="17" a="1"/>
  <c r="S722" i="17" s="1"/>
  <c r="S723" i="17" a="1"/>
  <c r="S723" i="17" s="1"/>
  <c r="S922" i="17" a="1"/>
  <c r="S922" i="17" s="1"/>
  <c r="S923" i="17" a="1"/>
  <c r="S923" i="17" s="1"/>
  <c r="S924" i="17" a="1"/>
  <c r="S924" i="17" s="1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/>
  <c r="S930" i="17" a="1"/>
  <c r="S930" i="17" s="1"/>
  <c r="S931" i="17" a="1"/>
  <c r="S931" i="17" s="1"/>
  <c r="S932" i="17" a="1"/>
  <c r="S932" i="17" s="1"/>
  <c r="S933" i="17" a="1"/>
  <c r="S933" i="17" s="1"/>
  <c r="S1462" i="17" a="1"/>
  <c r="S1462" i="17" s="1"/>
  <c r="S1463" i="17" a="1"/>
  <c r="S1463" i="17" s="1"/>
  <c r="S1464" i="17" a="1"/>
  <c r="S1464" i="17"/>
  <c r="S1465" i="17" a="1"/>
  <c r="S1465" i="17" s="1"/>
  <c r="S1466" i="17" a="1"/>
  <c r="S1466" i="17" s="1"/>
  <c r="S1467" i="17" a="1"/>
  <c r="S1467" i="17" s="1"/>
  <c r="S1722" i="17" a="1"/>
  <c r="S1722" i="17" s="1"/>
  <c r="S1723" i="17" a="1"/>
  <c r="S1723" i="17" s="1"/>
  <c r="S68" i="17" a="1"/>
  <c r="S68" i="17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324" i="17" a="1"/>
  <c r="S324" i="17" s="1"/>
  <c r="S325" i="17" a="1"/>
  <c r="S325" i="17" s="1"/>
  <c r="S468" i="17" a="1"/>
  <c r="S468" i="17"/>
  <c r="S469" i="17" a="1"/>
  <c r="S469" i="17" s="1"/>
  <c r="S470" i="17" a="1"/>
  <c r="S470" i="17" s="1"/>
  <c r="S471" i="17" a="1"/>
  <c r="S471" i="17" s="1"/>
  <c r="S472" i="17" a="1"/>
  <c r="S472" i="17" s="1"/>
  <c r="S473" i="17" a="1"/>
  <c r="S473" i="17" s="1"/>
  <c r="S724" i="17" a="1"/>
  <c r="S724" i="17" s="1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 s="1"/>
  <c r="S941" i="17" a="1"/>
  <c r="S941" i="17" s="1"/>
  <c r="S942" i="17" a="1"/>
  <c r="S942" i="17" s="1"/>
  <c r="S943" i="17" a="1"/>
  <c r="S943" i="17" s="1"/>
  <c r="S944" i="17" a="1"/>
  <c r="S944" i="17" s="1"/>
  <c r="S945" i="17" a="1"/>
  <c r="S945" i="17" s="1"/>
  <c r="S1468" i="17" a="1"/>
  <c r="S1468" i="17" s="1"/>
  <c r="S1469" i="17" a="1"/>
  <c r="S1469" i="17" s="1"/>
  <c r="S1470" i="17" a="1"/>
  <c r="S1470" i="17" s="1"/>
  <c r="S1471" i="17" a="1"/>
  <c r="S1471" i="17" s="1"/>
  <c r="S1472" i="17" a="1"/>
  <c r="S1472" i="17" s="1"/>
  <c r="S1473" i="17" a="1"/>
  <c r="S1473" i="17" s="1"/>
  <c r="S1724" i="17" a="1"/>
  <c r="S1724" i="17" s="1"/>
  <c r="S1725" i="17" a="1"/>
  <c r="S1725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26" i="17" a="1"/>
  <c r="S326" i="17" s="1"/>
  <c r="S327" i="17" a="1"/>
  <c r="S327" i="17" s="1"/>
  <c r="S474" i="17" a="1"/>
  <c r="S474" i="17" s="1"/>
  <c r="S475" i="17" a="1"/>
  <c r="S475" i="17" s="1"/>
  <c r="S476" i="17" a="1"/>
  <c r="S476" i="17" s="1"/>
  <c r="S477" i="17" a="1"/>
  <c r="S477" i="17" s="1"/>
  <c r="S478" i="17" a="1"/>
  <c r="S478" i="17" s="1"/>
  <c r="S479" i="17" a="1"/>
  <c r="S479" i="17" s="1"/>
  <c r="S726" i="17" a="1"/>
  <c r="S726" i="17" s="1"/>
  <c r="S727" i="17" a="1"/>
  <c r="S727" i="17" s="1"/>
  <c r="S946" i="17" a="1"/>
  <c r="S946" i="17" s="1"/>
  <c r="S947" i="17" a="1"/>
  <c r="S947" i="17" s="1"/>
  <c r="S948" i="17" a="1"/>
  <c r="S948" i="17" s="1"/>
  <c r="S949" i="17" a="1"/>
  <c r="S949" i="17" s="1"/>
  <c r="S950" i="17" a="1"/>
  <c r="S950" i="17" s="1"/>
  <c r="S951" i="17" a="1"/>
  <c r="S951" i="17" s="1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 s="1"/>
  <c r="S957" i="17" a="1"/>
  <c r="S957" i="17" s="1"/>
  <c r="S1474" i="17" a="1"/>
  <c r="S1474" i="17" s="1"/>
  <c r="S1475" i="17" a="1"/>
  <c r="S1475" i="17" s="1"/>
  <c r="S1476" i="17" a="1"/>
  <c r="S1476" i="17" s="1"/>
  <c r="S1477" i="17" a="1"/>
  <c r="S1477" i="17" s="1"/>
  <c r="S1478" i="17" a="1"/>
  <c r="S1478" i="17" s="1"/>
  <c r="S1479" i="17" a="1"/>
  <c r="S1479" i="17" s="1"/>
  <c r="S1726" i="17" a="1"/>
  <c r="S1726" i="17" s="1"/>
  <c r="S1727" i="17" a="1"/>
  <c r="S1727" i="17" s="1"/>
  <c r="S80" i="17" a="1"/>
  <c r="S80" i="17"/>
  <c r="S81" i="17" a="1"/>
  <c r="S81" i="17" s="1"/>
  <c r="S82" i="17" a="1"/>
  <c r="S82" i="17"/>
  <c r="S83" i="17" a="1"/>
  <c r="S83" i="17" s="1"/>
  <c r="S84" i="17" a="1"/>
  <c r="S84" i="17" s="1"/>
  <c r="S85" i="17" a="1"/>
  <c r="S85" i="17" s="1"/>
  <c r="S328" i="17" a="1"/>
  <c r="S328" i="17" s="1"/>
  <c r="S329" i="17" a="1"/>
  <c r="S329" i="17" s="1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 s="1"/>
  <c r="S728" i="17" a="1"/>
  <c r="S728" i="17" s="1"/>
  <c r="S729" i="17" a="1"/>
  <c r="S729" i="17" s="1"/>
  <c r="S958" i="17" a="1"/>
  <c r="S958" i="17" s="1"/>
  <c r="S959" i="17" a="1"/>
  <c r="S959" i="17" s="1"/>
  <c r="S960" i="17" a="1"/>
  <c r="S960" i="17" s="1"/>
  <c r="S961" i="17" a="1"/>
  <c r="S961" i="17" s="1"/>
  <c r="S962" i="17" a="1"/>
  <c r="S962" i="17" s="1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 s="1"/>
  <c r="S1480" i="17" a="1"/>
  <c r="S1480" i="17" s="1"/>
  <c r="S1481" i="17" a="1"/>
  <c r="S1481" i="17" s="1"/>
  <c r="S1482" i="17" a="1"/>
  <c r="S1482" i="17" s="1"/>
  <c r="S1483" i="17" a="1"/>
  <c r="S1483" i="17" s="1"/>
  <c r="S1484" i="17" a="1"/>
  <c r="S1484" i="17" s="1"/>
  <c r="S1485" i="17" a="1"/>
  <c r="S1485" i="17" s="1"/>
  <c r="S1728" i="17" a="1"/>
  <c r="S1728" i="17" s="1"/>
  <c r="S1729" i="17" a="1"/>
  <c r="S1729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30" i="17" a="1"/>
  <c r="S330" i="17" s="1"/>
  <c r="S331" i="17" a="1"/>
  <c r="S331" i="17" s="1"/>
  <c r="S486" i="17" a="1"/>
  <c r="S486" i="17" s="1"/>
  <c r="S487" i="17" a="1"/>
  <c r="S487" i="17" s="1"/>
  <c r="S488" i="17" a="1"/>
  <c r="S488" i="17" s="1"/>
  <c r="S489" i="17" a="1"/>
  <c r="S489" i="17"/>
  <c r="S490" i="17" a="1"/>
  <c r="S490" i="17" s="1"/>
  <c r="S491" i="17" a="1"/>
  <c r="S491" i="17" s="1"/>
  <c r="S730" i="17" a="1"/>
  <c r="S730" i="17" s="1"/>
  <c r="S731" i="17" a="1"/>
  <c r="S731" i="17" s="1"/>
  <c r="S970" i="17" a="1"/>
  <c r="S970" i="17" s="1"/>
  <c r="S971" i="17" a="1"/>
  <c r="S971" i="17" s="1"/>
  <c r="S972" i="17" a="1"/>
  <c r="S972" i="17" s="1"/>
  <c r="S973" i="17" a="1"/>
  <c r="S973" i="17" s="1"/>
  <c r="S974" i="17" a="1"/>
  <c r="S974" i="17" s="1"/>
  <c r="S975" i="17" a="1"/>
  <c r="S975" i="17" s="1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 s="1"/>
  <c r="S1486" i="17" a="1"/>
  <c r="S1486" i="17" s="1"/>
  <c r="S1487" i="17" a="1"/>
  <c r="S1487" i="17" s="1"/>
  <c r="S1488" i="17" a="1"/>
  <c r="S1488" i="17" s="1"/>
  <c r="S1489" i="17" a="1"/>
  <c r="S1489" i="17" s="1"/>
  <c r="S1490" i="17" a="1"/>
  <c r="S1490" i="17" s="1"/>
  <c r="S1491" i="17" a="1"/>
  <c r="S1491" i="17" s="1"/>
  <c r="S1730" i="17" a="1"/>
  <c r="S1730" i="17" s="1"/>
  <c r="S1731" i="17" a="1"/>
  <c r="S17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 s="1"/>
  <c r="S333" i="17" a="1"/>
  <c r="S333" i="17" s="1"/>
  <c r="S492" i="17" a="1"/>
  <c r="S492" i="17" s="1"/>
  <c r="S493" i="17" a="1"/>
  <c r="S493" i="17" s="1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 s="1"/>
  <c r="S982" i="17" a="1"/>
  <c r="S982" i="17" s="1"/>
  <c r="S983" i="17" a="1"/>
  <c r="S983" i="17" s="1"/>
  <c r="S984" i="17" a="1"/>
  <c r="S984" i="17" s="1"/>
  <c r="S985" i="17" a="1"/>
  <c r="S985" i="17" s="1"/>
  <c r="S986" i="17" a="1"/>
  <c r="S986" i="17" s="1"/>
  <c r="S987" i="17" a="1"/>
  <c r="S987" i="17" s="1"/>
  <c r="S988" i="17" a="1"/>
  <c r="S988" i="17" s="1"/>
  <c r="S989" i="17" a="1"/>
  <c r="S989" i="17" s="1"/>
  <c r="S990" i="17" a="1"/>
  <c r="S990" i="17" s="1"/>
  <c r="S991" i="17" a="1"/>
  <c r="S991" i="17" s="1"/>
  <c r="S992" i="17" a="1"/>
  <c r="S992" i="17" s="1"/>
  <c r="S993" i="17" a="1"/>
  <c r="S993" i="17" s="1"/>
  <c r="S1492" i="17" a="1"/>
  <c r="S1492" i="17"/>
  <c r="S1493" i="17" a="1"/>
  <c r="S1493" i="17" s="1"/>
  <c r="S1494" i="17" a="1"/>
  <c r="S1494" i="17" s="1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34" i="17" a="1"/>
  <c r="S334" i="17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/>
  <c r="S502" i="17" a="1"/>
  <c r="S502" i="17" s="1"/>
  <c r="S503" i="17" a="1"/>
  <c r="S503" i="17" s="1"/>
  <c r="S734" i="17" a="1"/>
  <c r="S734" i="17" s="1"/>
  <c r="S735" i="17" a="1"/>
  <c r="S735" i="17"/>
  <c r="S994" i="17" a="1"/>
  <c r="S994" i="17" s="1"/>
  <c r="S995" i="17" a="1"/>
  <c r="S995" i="17" s="1"/>
  <c r="S996" i="17" a="1"/>
  <c r="S996" i="17" s="1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 s="1"/>
  <c r="S1002" i="17" a="1"/>
  <c r="S1002" i="17"/>
  <c r="S1003" i="17" a="1"/>
  <c r="S1003" i="17" s="1"/>
  <c r="S1004" i="17" a="1"/>
  <c r="S1004" i="17" s="1"/>
  <c r="S1005" i="17" a="1"/>
  <c r="S1005" i="17" s="1"/>
  <c r="S1498" i="17" a="1"/>
  <c r="S1498" i="17" s="1"/>
  <c r="S1499" i="17" a="1"/>
  <c r="S1499" i="17" s="1"/>
  <c r="S1500" i="17" a="1"/>
  <c r="S1500" i="17" s="1"/>
  <c r="S1501" i="17" a="1"/>
  <c r="S1501" i="17" s="1"/>
  <c r="S1502" i="17" a="1"/>
  <c r="S1502" i="17" s="1"/>
  <c r="S1503" i="17" a="1"/>
  <c r="S1503" i="17" s="1"/>
  <c r="S1734" i="17" a="1"/>
  <c r="S1734" i="17" s="1"/>
  <c r="S1735" i="17" a="1"/>
  <c r="S1735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336" i="17" a="1"/>
  <c r="S336" i="17" s="1"/>
  <c r="S337" i="17" a="1"/>
  <c r="S337" i="17"/>
  <c r="S504" i="17" a="1"/>
  <c r="S504" i="17" s="1"/>
  <c r="S505" i="17" a="1"/>
  <c r="S505" i="17" s="1"/>
  <c r="S506" i="17" a="1"/>
  <c r="S506" i="17" s="1"/>
  <c r="S507" i="17" a="1"/>
  <c r="S507" i="17" s="1"/>
  <c r="S508" i="17" a="1"/>
  <c r="S508" i="17" s="1"/>
  <c r="S509" i="17" a="1"/>
  <c r="S509" i="17" s="1"/>
  <c r="S736" i="17" a="1"/>
  <c r="S736" i="17" s="1"/>
  <c r="S737" i="17" a="1"/>
  <c r="S737" i="17" s="1"/>
  <c r="S1006" i="17" a="1"/>
  <c r="S1006" i="17" s="1"/>
  <c r="S1007" i="17" a="1"/>
  <c r="S1007" i="17" s="1"/>
  <c r="S1008" i="17" a="1"/>
  <c r="S1008" i="17" s="1"/>
  <c r="S1009" i="17" a="1"/>
  <c r="S1009" i="17" s="1"/>
  <c r="S1010" i="17" a="1"/>
  <c r="S1010" i="17" s="1"/>
  <c r="S1011" i="17" a="1"/>
  <c r="S1011" i="17" s="1"/>
  <c r="S1012" i="17" a="1"/>
  <c r="S1012" i="17" s="1"/>
  <c r="S1013" i="17" a="1"/>
  <c r="S1013" i="17" s="1"/>
  <c r="S1014" i="17" a="1"/>
  <c r="S1014" i="17" s="1"/>
  <c r="S1015" i="17" a="1"/>
  <c r="S1015" i="17" s="1"/>
  <c r="S1016" i="17" a="1"/>
  <c r="S1016" i="17" s="1"/>
  <c r="S1017" i="17" a="1"/>
  <c r="S1017" i="17" s="1"/>
  <c r="S1504" i="17" a="1"/>
  <c r="S1504" i="17" s="1"/>
  <c r="S1505" i="17" a="1"/>
  <c r="S1505" i="17" s="1"/>
  <c r="S1506" i="17" a="1"/>
  <c r="S1506" i="17" s="1"/>
  <c r="S1507" i="17" a="1"/>
  <c r="S1507" i="17" s="1"/>
  <c r="S1508" i="17" a="1"/>
  <c r="S1508" i="17" s="1"/>
  <c r="S1509" i="17" a="1"/>
  <c r="S1509" i="17" s="1"/>
  <c r="S1736" i="17" a="1"/>
  <c r="S1736" i="17" s="1"/>
  <c r="S1737" i="17" a="1"/>
  <c r="S1737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338" i="17" a="1"/>
  <c r="S338" i="17" s="1"/>
  <c r="S339" i="17" a="1"/>
  <c r="S339" i="17" s="1"/>
  <c r="S510" i="17" a="1"/>
  <c r="S510" i="17" s="1"/>
  <c r="S511" i="17" a="1"/>
  <c r="S511" i="17" s="1"/>
  <c r="S512" i="17" a="1"/>
  <c r="S512" i="17" s="1"/>
  <c r="S513" i="17" a="1"/>
  <c r="S513" i="17" s="1"/>
  <c r="S514" i="17" a="1"/>
  <c r="S514" i="17" s="1"/>
  <c r="S515" i="17" a="1"/>
  <c r="S515" i="17" s="1"/>
  <c r="S738" i="17" a="1"/>
  <c r="S738" i="17" s="1"/>
  <c r="S739" i="17" a="1"/>
  <c r="S739" i="17" s="1"/>
  <c r="S1018" i="17" a="1"/>
  <c r="S1018" i="17"/>
  <c r="S1019" i="17" a="1"/>
  <c r="S1019" i="17" s="1"/>
  <c r="S1020" i="17" a="1"/>
  <c r="S1020" i="17" s="1"/>
  <c r="S1021" i="17" a="1"/>
  <c r="S1021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 s="1"/>
  <c r="S1028" i="17" a="1"/>
  <c r="S1028" i="17" s="1"/>
  <c r="S1029" i="17" a="1"/>
  <c r="S1029" i="17"/>
  <c r="S1510" i="17" a="1"/>
  <c r="S1510" i="17" s="1"/>
  <c r="S1511" i="17" a="1"/>
  <c r="S1511" i="17" s="1"/>
  <c r="S1512" i="17" a="1"/>
  <c r="S1512" i="17" s="1"/>
  <c r="S1513" i="17" a="1"/>
  <c r="S1513" i="17" s="1"/>
  <c r="S1514" i="17" a="1"/>
  <c r="S1514" i="17" s="1"/>
  <c r="S1515" i="17" a="1"/>
  <c r="S1515" i="17" s="1"/>
  <c r="S1738" i="17" a="1"/>
  <c r="S1738" i="17" s="1"/>
  <c r="S1739" i="17" a="1"/>
  <c r="S1739" i="17" s="1"/>
  <c r="S116" i="17" a="1"/>
  <c r="S116" i="17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340" i="17" a="1"/>
  <c r="S340" i="17" s="1"/>
  <c r="S341" i="17" a="1"/>
  <c r="S341" i="17" s="1"/>
  <c r="S516" i="17" a="1"/>
  <c r="S516" i="17" s="1"/>
  <c r="S517" i="17" a="1"/>
  <c r="S517" i="17" s="1"/>
  <c r="S518" i="17" a="1"/>
  <c r="S518" i="17" s="1"/>
  <c r="S519" i="17" a="1"/>
  <c r="S519" i="17" s="1"/>
  <c r="S520" i="17" a="1"/>
  <c r="S520" i="17" s="1"/>
  <c r="S521" i="17" a="1"/>
  <c r="S521" i="17" s="1"/>
  <c r="S740" i="17" a="1"/>
  <c r="S740" i="17"/>
  <c r="S741" i="17" a="1"/>
  <c r="S741" i="17" s="1"/>
  <c r="S1030" i="17" a="1"/>
  <c r="S1030" i="17" s="1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 s="1"/>
  <c r="S1036" i="17" a="1"/>
  <c r="S1036" i="17" s="1"/>
  <c r="S1037" i="17" a="1"/>
  <c r="S1037" i="17" s="1"/>
  <c r="S1038" i="17" a="1"/>
  <c r="S1038" i="17" s="1"/>
  <c r="S1039" i="17" a="1"/>
  <c r="S1039" i="17" s="1"/>
  <c r="S1040" i="17" a="1"/>
  <c r="S1040" i="17" s="1"/>
  <c r="S1041" i="17" a="1"/>
  <c r="S1041" i="17" s="1"/>
  <c r="S1516" i="17" a="1"/>
  <c r="S1516" i="17" s="1"/>
  <c r="S1517" i="17" a="1"/>
  <c r="S1517" i="17" s="1"/>
  <c r="S1518" i="17" a="1"/>
  <c r="S1518" i="17" s="1"/>
  <c r="S1519" i="17" a="1"/>
  <c r="S1519" i="17" s="1"/>
  <c r="S1520" i="17" a="1"/>
  <c r="S1520" i="17"/>
  <c r="S1521" i="17" a="1"/>
  <c r="S1521" i="17" s="1"/>
  <c r="S1740" i="17" a="1"/>
  <c r="S1740" i="17" s="1"/>
  <c r="S1741" i="17" a="1"/>
  <c r="S174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42" i="17" a="1"/>
  <c r="S342" i="17" s="1"/>
  <c r="S343" i="17" a="1"/>
  <c r="S343" i="17" s="1"/>
  <c r="S522" i="17" a="1"/>
  <c r="S522" i="17" s="1"/>
  <c r="S523" i="17" a="1"/>
  <c r="S523" i="17" s="1"/>
  <c r="S524" i="17" a="1"/>
  <c r="S524" i="17"/>
  <c r="S525" i="17" a="1"/>
  <c r="S525" i="17" s="1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 s="1"/>
  <c r="S1045" i="17" a="1"/>
  <c r="S1045" i="17"/>
  <c r="S1046" i="17" a="1"/>
  <c r="S1046" i="17" s="1"/>
  <c r="S1047" i="17" a="1"/>
  <c r="S1047" i="17" s="1"/>
  <c r="S1048" i="17" a="1"/>
  <c r="S1048" i="17" s="1"/>
  <c r="S1049" i="17" a="1"/>
  <c r="S1049" i="17" s="1"/>
  <c r="S1050" i="17" a="1"/>
  <c r="S1050" i="17" s="1"/>
  <c r="S1051" i="17" a="1"/>
  <c r="S1051" i="17" s="1"/>
  <c r="S1052" i="17" a="1"/>
  <c r="S1052" i="17" s="1"/>
  <c r="S1053" i="17" a="1"/>
  <c r="S1053" i="17" s="1"/>
  <c r="S1522" i="17" a="1"/>
  <c r="S1522" i="17" s="1"/>
  <c r="S1523" i="17" a="1"/>
  <c r="S1523" i="17" s="1"/>
  <c r="S1524" i="17" a="1"/>
  <c r="S1524" i="17" s="1"/>
  <c r="S1525" i="17" a="1"/>
  <c r="S1525" i="17"/>
  <c r="S1526" i="17" a="1"/>
  <c r="S1526" i="17" s="1"/>
  <c r="S1527" i="17" a="1"/>
  <c r="S1527" i="17" s="1"/>
  <c r="S1742" i="17" a="1"/>
  <c r="S1742" i="17" s="1"/>
  <c r="S1743" i="17" a="1"/>
  <c r="S1743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344" i="17" a="1"/>
  <c r="S344" i="17" s="1"/>
  <c r="S345" i="17" a="1"/>
  <c r="S345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 s="1"/>
  <c r="S533" i="17" a="1"/>
  <c r="S533" i="17" s="1"/>
  <c r="S744" i="17" a="1"/>
  <c r="S744" i="17"/>
  <c r="S745" i="17" a="1"/>
  <c r="S745" i="17" s="1"/>
  <c r="S1054" i="17" a="1"/>
  <c r="S1054" i="17" s="1"/>
  <c r="S1055" i="17" a="1"/>
  <c r="S1055" i="17" s="1"/>
  <c r="S1056" i="17" a="1"/>
  <c r="S1056" i="17" s="1"/>
  <c r="S1057" i="17" a="1"/>
  <c r="S1057" i="17" s="1"/>
  <c r="S1058" i="17" a="1"/>
  <c r="S1058" i="17" s="1"/>
  <c r="S1059" i="17" a="1"/>
  <c r="S1059" i="17" s="1"/>
  <c r="S1060" i="17" a="1"/>
  <c r="S1060" i="17" s="1"/>
  <c r="S1061" i="17" a="1"/>
  <c r="S1061" i="17" s="1"/>
  <c r="S1062" i="17" a="1"/>
  <c r="S1062" i="17" s="1"/>
  <c r="S1063" i="17" a="1"/>
  <c r="S1063" i="17" s="1"/>
  <c r="S1064" i="17" a="1"/>
  <c r="S1064" i="17" s="1"/>
  <c r="S1065" i="17" a="1"/>
  <c r="S1065" i="17" s="1"/>
  <c r="S1528" i="17" a="1"/>
  <c r="S1528" i="17" s="1"/>
  <c r="S1529" i="17" a="1"/>
  <c r="S1529" i="17" s="1"/>
  <c r="S1530" i="17" a="1"/>
  <c r="S1530" i="17" s="1"/>
  <c r="S1531" i="17" a="1"/>
  <c r="S1531" i="17" s="1"/>
  <c r="S1532" i="17" a="1"/>
  <c r="S1532" i="17" s="1"/>
  <c r="S1533" i="17" a="1"/>
  <c r="S1533" i="17" s="1"/>
  <c r="S1744" i="17" a="1"/>
  <c r="S1744" i="17" s="1"/>
  <c r="S1745" i="17" a="1"/>
  <c r="S1745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346" i="17" a="1"/>
  <c r="S346" i="17" s="1"/>
  <c r="S347" i="17" a="1"/>
  <c r="S347" i="17" s="1"/>
  <c r="S534" i="17" a="1"/>
  <c r="S534" i="17" s="1"/>
  <c r="S535" i="17" a="1"/>
  <c r="S535" i="17" s="1"/>
  <c r="S536" i="17" a="1"/>
  <c r="S536" i="17" s="1"/>
  <c r="S537" i="17" a="1"/>
  <c r="S537" i="17" s="1"/>
  <c r="S538" i="17" a="1"/>
  <c r="S538" i="17" s="1"/>
  <c r="S539" i="17" a="1"/>
  <c r="S539" i="17" s="1"/>
  <c r="S746" i="17" a="1"/>
  <c r="S746" i="17"/>
  <c r="S747" i="17" a="1"/>
  <c r="S747" i="17" s="1"/>
  <c r="S1066" i="17" a="1"/>
  <c r="S1066" i="17" s="1"/>
  <c r="S1067" i="17" a="1"/>
  <c r="S1067" i="17" s="1"/>
  <c r="S1068" i="17" a="1"/>
  <c r="S1068" i="17" s="1"/>
  <c r="S1069" i="17" a="1"/>
  <c r="S1069" i="17" s="1"/>
  <c r="S1070" i="17" a="1"/>
  <c r="S1070" i="17"/>
  <c r="S1071" i="17" a="1"/>
  <c r="S1071" i="17" s="1"/>
  <c r="S1072" i="17" a="1"/>
  <c r="S1072" i="17" s="1"/>
  <c r="S1073" i="17" a="1"/>
  <c r="S1073" i="17" s="1"/>
  <c r="S1074" i="17" a="1"/>
  <c r="S1074" i="17" s="1"/>
  <c r="S1075" i="17" a="1"/>
  <c r="S1075" i="17" s="1"/>
  <c r="S1076" i="17" a="1"/>
  <c r="S1076" i="17" s="1"/>
  <c r="S1077" i="17" a="1"/>
  <c r="S1077" i="17" s="1"/>
  <c r="S1534" i="17" a="1"/>
  <c r="S1534" i="17" s="1"/>
  <c r="S1535" i="17" a="1"/>
  <c r="S1535" i="17" s="1"/>
  <c r="S1536" i="17" a="1"/>
  <c r="S1536" i="17" s="1"/>
  <c r="S1537" i="17" a="1"/>
  <c r="S1537" i="17" s="1"/>
  <c r="S1538" i="17" a="1"/>
  <c r="S1538" i="17" s="1"/>
  <c r="S1539" i="17" a="1"/>
  <c r="S1539" i="17" s="1"/>
  <c r="S1746" i="17" a="1"/>
  <c r="S1746" i="17"/>
  <c r="S1747" i="17" a="1"/>
  <c r="S1747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48" i="17" a="1"/>
  <c r="S348" i="17" s="1"/>
  <c r="S349" i="17" a="1"/>
  <c r="S349" i="17" s="1"/>
  <c r="S540" i="17" a="1"/>
  <c r="S540" i="17" s="1"/>
  <c r="S541" i="17" a="1"/>
  <c r="S541" i="17" s="1"/>
  <c r="S542" i="17" a="1"/>
  <c r="S542" i="17" s="1"/>
  <c r="S543" i="17" a="1"/>
  <c r="S543" i="17" s="1"/>
  <c r="S544" i="17" a="1"/>
  <c r="S544" i="17" s="1"/>
  <c r="S545" i="17" a="1"/>
  <c r="S545" i="17" s="1"/>
  <c r="S748" i="17" a="1"/>
  <c r="S748" i="17" s="1"/>
  <c r="S749" i="17" a="1"/>
  <c r="S749" i="17" s="1"/>
  <c r="S1078" i="17" a="1"/>
  <c r="S1078" i="17" s="1"/>
  <c r="S1079" i="17" a="1"/>
  <c r="S1079" i="17" s="1"/>
  <c r="S1080" i="17" a="1"/>
  <c r="S1080" i="17" s="1"/>
  <c r="S1081" i="17" a="1"/>
  <c r="S1081" i="17" s="1"/>
  <c r="S1082" i="17" a="1"/>
  <c r="S1082" i="17" s="1"/>
  <c r="S1083" i="17" a="1"/>
  <c r="S1083" i="17" s="1"/>
  <c r="S1084" i="17" a="1"/>
  <c r="S1084" i="17" s="1"/>
  <c r="S1085" i="17" a="1"/>
  <c r="S1085" i="17" s="1"/>
  <c r="S1086" i="17" a="1"/>
  <c r="S1086" i="17" s="1"/>
  <c r="S1087" i="17" a="1"/>
  <c r="S1087" i="17" s="1"/>
  <c r="S1088" i="17" a="1"/>
  <c r="S1088" i="17" s="1"/>
  <c r="S1089" i="17" a="1"/>
  <c r="S1089" i="17" s="1"/>
  <c r="S1540" i="17" a="1"/>
  <c r="S1540" i="17" s="1"/>
  <c r="S1541" i="17" a="1"/>
  <c r="S1541" i="17" s="1"/>
  <c r="S1542" i="17" a="1"/>
  <c r="S1542" i="17" s="1"/>
  <c r="S1543" i="17" a="1"/>
  <c r="S1543" i="17" s="1"/>
  <c r="S1544" i="17" a="1"/>
  <c r="S1544" i="17" s="1"/>
  <c r="S1545" i="17" a="1"/>
  <c r="S1545" i="17" s="1"/>
  <c r="S1748" i="17" a="1"/>
  <c r="S1748" i="17" s="1"/>
  <c r="S1749" i="17" a="1"/>
  <c r="S1749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50" i="17" a="1"/>
  <c r="S350" i="17"/>
  <c r="S351" i="17" a="1"/>
  <c r="S351" i="17" s="1"/>
  <c r="S546" i="17" a="1"/>
  <c r="S546" i="17" s="1"/>
  <c r="S547" i="17" a="1"/>
  <c r="S547" i="17" s="1"/>
  <c r="S548" i="17" a="1"/>
  <c r="S548" i="17" s="1"/>
  <c r="S549" i="17" a="1"/>
  <c r="S549" i="17" s="1"/>
  <c r="S550" i="17" a="1"/>
  <c r="S550" i="17"/>
  <c r="S551" i="17" a="1"/>
  <c r="S551" i="17" s="1"/>
  <c r="S750" i="17" a="1"/>
  <c r="S750" i="17" s="1"/>
  <c r="S751" i="17" a="1"/>
  <c r="S751" i="17" s="1"/>
  <c r="S1090" i="17" a="1"/>
  <c r="S1090" i="17" s="1"/>
  <c r="S1091" i="17" a="1"/>
  <c r="S1091" i="17" s="1"/>
  <c r="S1092" i="17" a="1"/>
  <c r="S1092" i="17" s="1"/>
  <c r="S1093" i="17" a="1"/>
  <c r="S1093" i="17" s="1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546" i="17" a="1"/>
  <c r="S1546" i="17" s="1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 s="1"/>
  <c r="S1751" i="17" a="1"/>
  <c r="S1751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352" i="17" a="1"/>
  <c r="S352" i="17" s="1"/>
  <c r="S353" i="17" a="1"/>
  <c r="S353" i="17"/>
  <c r="S552" i="17" a="1"/>
  <c r="S552" i="17" s="1"/>
  <c r="S553" i="17" a="1"/>
  <c r="S553" i="17" s="1"/>
  <c r="S554" i="17" a="1"/>
  <c r="S554" i="17" s="1"/>
  <c r="S555" i="17" a="1"/>
  <c r="S555" i="17" s="1"/>
  <c r="S556" i="17" a="1"/>
  <c r="S556" i="17" s="1"/>
  <c r="S557" i="17" a="1"/>
  <c r="S557" i="17" s="1"/>
  <c r="S752" i="17" a="1"/>
  <c r="S752" i="17" s="1"/>
  <c r="S753" i="17" a="1"/>
  <c r="S753" i="17" s="1"/>
  <c r="S1102" i="17" a="1"/>
  <c r="S1102" i="17" s="1"/>
  <c r="S1103" i="17" a="1"/>
  <c r="S1103" i="17" s="1"/>
  <c r="S1104" i="17" a="1"/>
  <c r="S1104" i="17" s="1"/>
  <c r="S1105" i="17" a="1"/>
  <c r="S1105" i="17" s="1"/>
  <c r="S1106" i="17" a="1"/>
  <c r="S1106" i="17" s="1"/>
  <c r="S1107" i="17" a="1"/>
  <c r="S1107" i="17" s="1"/>
  <c r="S1108" i="17" a="1"/>
  <c r="S1108" i="17" s="1"/>
  <c r="S1109" i="17" a="1"/>
  <c r="S1109" i="17" s="1"/>
  <c r="S1110" i="17" a="1"/>
  <c r="S1110" i="17" s="1"/>
  <c r="S1111" i="17" a="1"/>
  <c r="S1111" i="17" s="1"/>
  <c r="S1112" i="17" a="1"/>
  <c r="S1112" i="17" s="1"/>
  <c r="S1113" i="17" a="1"/>
  <c r="S1113" i="17" s="1"/>
  <c r="S1552" i="17" a="1"/>
  <c r="S1552" i="17" s="1"/>
  <c r="S1553" i="17" a="1"/>
  <c r="S1553" i="17" s="1"/>
  <c r="S1554" i="17" a="1"/>
  <c r="S1554" i="17" s="1"/>
  <c r="S1555" i="17" a="1"/>
  <c r="S1555" i="17" s="1"/>
  <c r="S1556" i="17" a="1"/>
  <c r="S1556" i="17" s="1"/>
  <c r="S1557" i="17" a="1"/>
  <c r="S1557" i="17" s="1"/>
  <c r="S1752" i="17" a="1"/>
  <c r="S1752" i="17"/>
  <c r="S1753" i="17" a="1"/>
  <c r="S1753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54" i="17" a="1"/>
  <c r="S354" i="17" s="1"/>
  <c r="S355" i="17" a="1"/>
  <c r="S355" i="17" s="1"/>
  <c r="S558" i="17" a="1"/>
  <c r="S558" i="17" s="1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 s="1"/>
  <c r="S754" i="17" a="1"/>
  <c r="S754" i="17" s="1"/>
  <c r="S755" i="17" a="1"/>
  <c r="S755" i="17" s="1"/>
  <c r="S1114" i="17" a="1"/>
  <c r="S1114" i="17" s="1"/>
  <c r="S1115" i="17" a="1"/>
  <c r="S1115" i="17" s="1"/>
  <c r="S1116" i="17" a="1"/>
  <c r="S1116" i="17" s="1"/>
  <c r="S1117" i="17" a="1"/>
  <c r="S1117" i="17" s="1"/>
  <c r="S1118" i="17" a="1"/>
  <c r="S1118" i="17" s="1"/>
  <c r="S1119" i="17" a="1"/>
  <c r="S1119" i="17" s="1"/>
  <c r="S1120" i="17" a="1"/>
  <c r="S1120" i="17" s="1"/>
  <c r="S1121" i="17" a="1"/>
  <c r="S1121" i="17" s="1"/>
  <c r="S1122" i="17" a="1"/>
  <c r="S1122" i="17" s="1"/>
  <c r="S1123" i="17" a="1"/>
  <c r="S1123" i="17" s="1"/>
  <c r="S1124" i="17" a="1"/>
  <c r="S1124" i="17" s="1"/>
  <c r="S1125" i="17" a="1"/>
  <c r="S1125" i="17"/>
  <c r="S1558" i="17" a="1"/>
  <c r="S1558" i="17" s="1"/>
  <c r="S1559" i="17" a="1"/>
  <c r="S1559" i="17" s="1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56" i="17" a="1"/>
  <c r="S356" i="17" s="1"/>
  <c r="S357" i="17" a="1"/>
  <c r="S357" i="17" s="1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756" i="17" a="1"/>
  <c r="S756" i="17" s="1"/>
  <c r="S757" i="17" a="1"/>
  <c r="S757" i="17" s="1"/>
  <c r="S1126" i="17" a="1"/>
  <c r="S1126" i="17" s="1"/>
  <c r="S1127" i="17" a="1"/>
  <c r="S1127" i="17" s="1"/>
  <c r="S1128" i="17" a="1"/>
  <c r="S1128" i="17" s="1"/>
  <c r="S1129" i="17" a="1"/>
  <c r="S1129" i="17" s="1"/>
  <c r="S1130" i="17" a="1"/>
  <c r="S1130" i="17" s="1"/>
  <c r="S1131" i="17" a="1"/>
  <c r="S1131" i="17" s="1"/>
  <c r="S1132" i="17" a="1"/>
  <c r="S1132" i="17" s="1"/>
  <c r="S1133" i="17" a="1"/>
  <c r="S1133" i="17" s="1"/>
  <c r="S1134" i="17" a="1"/>
  <c r="S1134" i="17" s="1"/>
  <c r="S1135" i="17" a="1"/>
  <c r="S1135" i="17" s="1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 s="1"/>
  <c r="S1568" i="17" a="1"/>
  <c r="S1568" i="17" s="1"/>
  <c r="S1569" i="17" a="1"/>
  <c r="S1569" i="17" s="1"/>
  <c r="S1756" i="17" a="1"/>
  <c r="S1756" i="17" s="1"/>
  <c r="S1757" i="17" a="1"/>
  <c r="S1757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358" i="17" a="1"/>
  <c r="S358" i="17" s="1"/>
  <c r="S359" i="17" a="1"/>
  <c r="S359" i="17" s="1"/>
  <c r="S570" i="17" a="1"/>
  <c r="S570" i="17" s="1"/>
  <c r="S571" i="17" a="1"/>
  <c r="S571" i="17" s="1"/>
  <c r="S572" i="17" a="1"/>
  <c r="S572" i="17" s="1"/>
  <c r="S573" i="17" a="1"/>
  <c r="S573" i="17" s="1"/>
  <c r="S574" i="17" a="1"/>
  <c r="S574" i="17" s="1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 s="1"/>
  <c r="S1140" i="17" a="1"/>
  <c r="S1140" i="17" s="1"/>
  <c r="S1141" i="17" a="1"/>
  <c r="S1141" i="17" s="1"/>
  <c r="S1142" i="17" a="1"/>
  <c r="S1142" i="17" s="1"/>
  <c r="S1143" i="17" a="1"/>
  <c r="S1143" i="17" s="1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 s="1"/>
  <c r="S1149" i="17" a="1"/>
  <c r="S1149" i="17" s="1"/>
  <c r="S1570" i="17" a="1"/>
  <c r="S1570" i="17" s="1"/>
  <c r="S1571" i="17" a="1"/>
  <c r="S1571" i="17" s="1"/>
  <c r="S1572" i="17" a="1"/>
  <c r="S1572" i="17" s="1"/>
  <c r="S1573" i="17" a="1"/>
  <c r="S1573" i="17" s="1"/>
  <c r="S1574" i="17" a="1"/>
  <c r="S1574" i="17" s="1"/>
  <c r="S1575" i="17" a="1"/>
  <c r="S1575" i="17" s="1"/>
  <c r="S1758" i="17" a="1"/>
  <c r="S1758" i="17" s="1"/>
  <c r="S1759" i="17" a="1"/>
  <c r="S1759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60" i="17" a="1"/>
  <c r="S360" i="17"/>
  <c r="S361" i="17" a="1"/>
  <c r="S361" i="17" s="1"/>
  <c r="S576" i="17" a="1"/>
  <c r="S576" i="17" s="1"/>
  <c r="S577" i="17" a="1"/>
  <c r="S577" i="17" s="1"/>
  <c r="S578" i="17" a="1"/>
  <c r="S578" i="17" s="1"/>
  <c r="S579" i="17" a="1"/>
  <c r="S579" i="17" s="1"/>
  <c r="S580" i="17" a="1"/>
  <c r="S580" i="17" s="1"/>
  <c r="S581" i="17" a="1"/>
  <c r="S581" i="17" s="1"/>
  <c r="S760" i="17" a="1"/>
  <c r="S760" i="17" s="1"/>
  <c r="S761" i="17" a="1"/>
  <c r="S761" i="17"/>
  <c r="S1150" i="17" a="1"/>
  <c r="S1150" i="17" s="1"/>
  <c r="S1151" i="17" a="1"/>
  <c r="S1151" i="17" s="1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 s="1"/>
  <c r="S1159" i="17" a="1"/>
  <c r="S1159" i="17" s="1"/>
  <c r="S1160" i="17" a="1"/>
  <c r="S1160" i="17" s="1"/>
  <c r="S1161" i="17" a="1"/>
  <c r="S1161" i="17" s="1"/>
  <c r="S1576" i="17" a="1"/>
  <c r="S1576" i="17" s="1"/>
  <c r="S1577" i="17" a="1"/>
  <c r="S1577" i="17" s="1"/>
  <c r="S1578" i="17" a="1"/>
  <c r="S1578" i="17" s="1"/>
  <c r="S1579" i="17" a="1"/>
  <c r="S1579" i="17" s="1"/>
  <c r="S1580" i="17" a="1"/>
  <c r="S1580" i="17"/>
  <c r="S1581" i="17" a="1"/>
  <c r="S1581" i="17" s="1"/>
  <c r="S1760" i="17" a="1"/>
  <c r="S1760" i="17" s="1"/>
  <c r="S1761" i="17" a="1"/>
  <c r="S1761" i="17" s="1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62" i="17" a="1"/>
  <c r="S362" i="17" s="1"/>
  <c r="S363" i="17" a="1"/>
  <c r="S363" i="17" s="1"/>
  <c r="S582" i="17" a="1"/>
  <c r="S582" i="17"/>
  <c r="S583" i="17" a="1"/>
  <c r="S583" i="17" s="1"/>
  <c r="S584" i="17" a="1"/>
  <c r="S584" i="17" s="1"/>
  <c r="S585" i="17" a="1"/>
  <c r="S585" i="17" s="1"/>
  <c r="S586" i="17" a="1"/>
  <c r="S586" i="17" s="1"/>
  <c r="S587" i="17" a="1"/>
  <c r="S587" i="17" s="1"/>
  <c r="S762" i="17" a="1"/>
  <c r="S762" i="17"/>
  <c r="S763" i="17" a="1"/>
  <c r="S763" i="17" s="1"/>
  <c r="S1162" i="17" a="1"/>
  <c r="S1162" i="17" s="1"/>
  <c r="S1163" i="17" a="1"/>
  <c r="S1163" i="17" s="1"/>
  <c r="S1164" i="17" a="1"/>
  <c r="S1164" i="17" s="1"/>
  <c r="S1165" i="17" a="1"/>
  <c r="S1165" i="17" s="1"/>
  <c r="S1166" i="17" a="1"/>
  <c r="S1166" i="17" s="1"/>
  <c r="S1167" i="17" a="1"/>
  <c r="S1167" i="17" s="1"/>
  <c r="S1168" i="17" a="1"/>
  <c r="S1168" i="17" s="1"/>
  <c r="S1169" i="17" a="1"/>
  <c r="S1169" i="17" s="1"/>
  <c r="S1170" i="17" a="1"/>
  <c r="S1170" i="17" s="1"/>
  <c r="S1171" i="17" a="1"/>
  <c r="S1171" i="17" s="1"/>
  <c r="S1172" i="17" a="1"/>
  <c r="S1172" i="17" s="1"/>
  <c r="S1173" i="17" a="1"/>
  <c r="S1173" i="17" s="1"/>
  <c r="S1582" i="17" a="1"/>
  <c r="S1582" i="17" s="1"/>
  <c r="S1583" i="17" a="1"/>
  <c r="S1583" i="17" s="1"/>
  <c r="S1584" i="17" a="1"/>
  <c r="S1584" i="17" s="1"/>
  <c r="S1585" i="17" a="1"/>
  <c r="S1585" i="17" s="1"/>
  <c r="S1586" i="17" a="1"/>
  <c r="S1586" i="17" s="1"/>
  <c r="S1587" i="17" a="1"/>
  <c r="S1587" i="17" s="1"/>
  <c r="S1762" i="17" a="1"/>
  <c r="S1762" i="17" s="1"/>
  <c r="S1763" i="17" a="1"/>
  <c r="S1763" i="17" s="1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64" i="17" a="1"/>
  <c r="S364" i="17" s="1"/>
  <c r="S365" i="17" a="1"/>
  <c r="S365" i="17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 s="1"/>
  <c r="S1174" i="17" a="1"/>
  <c r="S1174" i="17" s="1"/>
  <c r="S1175" i="17" a="1"/>
  <c r="S1175" i="17" s="1"/>
  <c r="S1176" i="17" a="1"/>
  <c r="S1176" i="17" s="1"/>
  <c r="S1177" i="17" a="1"/>
  <c r="S1177" i="17" s="1"/>
  <c r="S1178" i="17" a="1"/>
  <c r="S1178" i="17" s="1"/>
  <c r="S1179" i="17" a="1"/>
  <c r="S1179" i="17" s="1"/>
  <c r="S1180" i="17" a="1"/>
  <c r="S1180" i="17" s="1"/>
  <c r="S1181" i="17" a="1"/>
  <c r="S1181" i="17" s="1"/>
  <c r="S1182" i="17" a="1"/>
  <c r="S1182" i="17"/>
  <c r="S1183" i="17" a="1"/>
  <c r="S1183" i="17" s="1"/>
  <c r="S1184" i="17" a="1"/>
  <c r="S1184" i="17" s="1"/>
  <c r="S1185" i="17" a="1"/>
  <c r="S1185" i="17" s="1"/>
  <c r="S1588" i="17" a="1"/>
  <c r="S1588" i="17" s="1"/>
  <c r="S1589" i="17" a="1"/>
  <c r="S1589" i="17" s="1"/>
  <c r="S1590" i="17" a="1"/>
  <c r="S1590" i="17"/>
  <c r="S1591" i="17" a="1"/>
  <c r="S1591" i="17" s="1"/>
  <c r="S1592" i="17" a="1"/>
  <c r="S1592" i="17" s="1"/>
  <c r="S1593" i="17" a="1"/>
  <c r="S1593" i="17" s="1"/>
  <c r="S1764" i="17" a="1"/>
  <c r="S1764" i="17" s="1"/>
  <c r="S1765" i="17" a="1"/>
  <c r="S1765" i="17" s="1"/>
  <c r="S194" i="17" a="1"/>
  <c r="S194" i="17" s="1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 s="1"/>
  <c r="S366" i="17" a="1"/>
  <c r="S366" i="17" s="1"/>
  <c r="S367" i="17" a="1"/>
  <c r="S367" i="17" s="1"/>
  <c r="S594" i="17" a="1"/>
  <c r="S594" i="17" s="1"/>
  <c r="S595" i="17" a="1"/>
  <c r="S595" i="17" s="1"/>
  <c r="S596" i="17" a="1"/>
  <c r="S596" i="17" s="1"/>
  <c r="S597" i="17" a="1"/>
  <c r="S597" i="17" s="1"/>
  <c r="S598" i="17" a="1"/>
  <c r="S598" i="17" s="1"/>
  <c r="S599" i="17" a="1"/>
  <c r="S599" i="17" s="1"/>
  <c r="S766" i="17" a="1"/>
  <c r="S766" i="17" s="1"/>
  <c r="S767" i="17" a="1"/>
  <c r="S767" i="17" s="1"/>
  <c r="S1186" i="17" a="1"/>
  <c r="S1186" i="17" s="1"/>
  <c r="S1187" i="17" a="1"/>
  <c r="S1187" i="17" s="1"/>
  <c r="S1188" i="17" a="1"/>
  <c r="S1188" i="17" s="1"/>
  <c r="S1189" i="17" a="1"/>
  <c r="S1189" i="17" s="1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 s="1"/>
  <c r="S1195" i="17" a="1"/>
  <c r="S1195" i="17" s="1"/>
  <c r="S1196" i="17" a="1"/>
  <c r="S1196" i="17" s="1"/>
  <c r="S1197" i="17" a="1"/>
  <c r="S1197" i="17" s="1"/>
  <c r="S1594" i="17" a="1"/>
  <c r="S1594" i="17" s="1"/>
  <c r="S1595" i="17" a="1"/>
  <c r="S1595" i="17" s="1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 s="1"/>
  <c r="S1767" i="17" a="1"/>
  <c r="S1767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368" i="17" a="1"/>
  <c r="S368" i="17" s="1"/>
  <c r="S369" i="17" a="1"/>
  <c r="S369" i="17" s="1"/>
  <c r="S600" i="17" a="1"/>
  <c r="S600" i="17" s="1"/>
  <c r="S601" i="17" a="1"/>
  <c r="S601" i="17" s="1"/>
  <c r="S602" i="17" a="1"/>
  <c r="S602" i="17" s="1"/>
  <c r="S603" i="17" a="1"/>
  <c r="S603" i="17" s="1"/>
  <c r="S604" i="17" a="1"/>
  <c r="S604" i="17" s="1"/>
  <c r="S605" i="17" a="1"/>
  <c r="S605" i="17" s="1"/>
  <c r="S768" i="17" a="1"/>
  <c r="S768" i="17" s="1"/>
  <c r="S769" i="17" a="1"/>
  <c r="S769" i="17" s="1"/>
  <c r="S1198" i="17" a="1"/>
  <c r="S1198" i="17" s="1"/>
  <c r="S1199" i="17" a="1"/>
  <c r="S1199" i="17" s="1"/>
  <c r="S1200" i="17" a="1"/>
  <c r="S1200" i="17" s="1"/>
  <c r="S1201" i="17" a="1"/>
  <c r="S1201" i="17" s="1"/>
  <c r="S1202" i="17" a="1"/>
  <c r="S1202" i="17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 s="1"/>
  <c r="S1208" i="17" a="1"/>
  <c r="S1208" i="17" s="1"/>
  <c r="S1209" i="17" a="1"/>
  <c r="S1209" i="17" s="1"/>
  <c r="S1600" i="17" a="1"/>
  <c r="S1600" i="17" s="1"/>
  <c r="S1601" i="17" a="1"/>
  <c r="S1601" i="17" s="1"/>
  <c r="S1602" i="17" a="1"/>
  <c r="S1602" i="17" s="1"/>
  <c r="S1603" i="17" a="1"/>
  <c r="S1603" i="17"/>
  <c r="S1604" i="17" a="1"/>
  <c r="S1604" i="17" s="1"/>
  <c r="S1605" i="17" a="1"/>
  <c r="S1605" i="17" s="1"/>
  <c r="S1768" i="17" a="1"/>
  <c r="S1768" i="17" s="1"/>
  <c r="S1769" i="17" a="1"/>
  <c r="S1769" i="17" s="1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/>
  <c r="S211" i="17" a="1"/>
  <c r="S211" i="17" s="1"/>
  <c r="S370" i="17" a="1"/>
  <c r="S370" i="17" s="1"/>
  <c r="S371" i="17" a="1"/>
  <c r="S371" i="17" s="1"/>
  <c r="S606" i="17" a="1"/>
  <c r="S606" i="17" s="1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770" i="17" a="1"/>
  <c r="S770" i="17" s="1"/>
  <c r="S771" i="17" a="1"/>
  <c r="S771" i="17" s="1"/>
  <c r="S1210" i="17" a="1"/>
  <c r="S1210" i="17" s="1"/>
  <c r="S1211" i="17" a="1"/>
  <c r="S1211" i="17" s="1"/>
  <c r="S1212" i="17" a="1"/>
  <c r="S1212" i="17" s="1"/>
  <c r="S1213" i="17" a="1"/>
  <c r="S1213" i="17" s="1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 s="1"/>
  <c r="S1221" i="17" a="1"/>
  <c r="S1221" i="17" s="1"/>
  <c r="S1606" i="17" a="1"/>
  <c r="S1606" i="17" s="1"/>
  <c r="S1607" i="17" a="1"/>
  <c r="S1607" i="17" s="1"/>
  <c r="S1608" i="17" a="1"/>
  <c r="S1608" i="17" s="1"/>
  <c r="S1609" i="17" a="1"/>
  <c r="S1609" i="17" s="1"/>
  <c r="S1610" i="17" a="1"/>
  <c r="S1610" i="17" s="1"/>
  <c r="S1611" i="17" a="1"/>
  <c r="S1611" i="17" s="1"/>
  <c r="S1770" i="17" a="1"/>
  <c r="S1770" i="17" s="1"/>
  <c r="S1771" i="17" a="1"/>
  <c r="S1771" i="17" s="1"/>
  <c r="S212" i="17" a="1"/>
  <c r="S212" i="17" s="1"/>
  <c r="S213" i="17" a="1"/>
  <c r="S213" i="17" s="1"/>
  <c r="S214" i="17" a="1"/>
  <c r="S214" i="17" s="1"/>
  <c r="S215" i="17" a="1"/>
  <c r="S215" i="17" s="1"/>
  <c r="S216" i="17" a="1"/>
  <c r="S216" i="17" s="1"/>
  <c r="S217" i="17" a="1"/>
  <c r="S217" i="17" s="1"/>
  <c r="S372" i="17" a="1"/>
  <c r="S372" i="17" s="1"/>
  <c r="S373" i="17" a="1"/>
  <c r="S373" i="17" s="1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772" i="17" a="1"/>
  <c r="S772" i="17" s="1"/>
  <c r="S773" i="17" a="1"/>
  <c r="S773" i="17" s="1"/>
  <c r="S1222" i="17" a="1"/>
  <c r="S1222" i="17" s="1"/>
  <c r="S1223" i="17" a="1"/>
  <c r="S1223" i="17" s="1"/>
  <c r="S1224" i="17" a="1"/>
  <c r="S1224" i="17" s="1"/>
  <c r="S1225" i="17" a="1"/>
  <c r="S1225" i="17" s="1"/>
  <c r="S1226" i="17" a="1"/>
  <c r="S1226" i="17" s="1"/>
  <c r="S1227" i="17" a="1"/>
  <c r="S1227" i="17" s="1"/>
  <c r="S1228" i="17" a="1"/>
  <c r="S1228" i="17" s="1"/>
  <c r="S1229" i="17" a="1"/>
  <c r="S1229" i="17" s="1"/>
  <c r="S1230" i="17" a="1"/>
  <c r="S1230" i="17" s="1"/>
  <c r="S1231" i="17" a="1"/>
  <c r="S1231" i="17" s="1"/>
  <c r="S1232" i="17" a="1"/>
  <c r="S1232" i="17"/>
  <c r="S1233" i="17" a="1"/>
  <c r="S1233" i="17" s="1"/>
  <c r="S1612" i="17" a="1"/>
  <c r="S1612" i="17" s="1"/>
  <c r="S1613" i="17" a="1"/>
  <c r="S1613" i="17" s="1"/>
  <c r="S1614" i="17" a="1"/>
  <c r="S1614" i="17" s="1"/>
  <c r="S1615" i="17" a="1"/>
  <c r="S1615" i="17" s="1"/>
  <c r="S1616" i="17" a="1"/>
  <c r="S1616" i="17" s="1"/>
  <c r="S1617" i="17" a="1"/>
  <c r="S1617" i="17" s="1"/>
  <c r="S1772" i="17" a="1"/>
  <c r="S1772" i="17" s="1"/>
  <c r="S1773" i="17" a="1"/>
  <c r="S1773" i="17"/>
  <c r="S218" i="17" a="1"/>
  <c r="S218" i="17" s="1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74" i="17" a="1"/>
  <c r="S374" i="17" s="1"/>
  <c r="S375" i="17" a="1"/>
  <c r="S375" i="17" s="1"/>
  <c r="S618" i="17" a="1"/>
  <c r="S618" i="17" s="1"/>
  <c r="S619" i="17" a="1"/>
  <c r="S619" i="17" s="1"/>
  <c r="S620" i="17" a="1"/>
  <c r="S620" i="17"/>
  <c r="S621" i="17" a="1"/>
  <c r="S621" i="17" s="1"/>
  <c r="S622" i="17" a="1"/>
  <c r="S622" i="17" s="1"/>
  <c r="S623" i="17" a="1"/>
  <c r="S623" i="17" s="1"/>
  <c r="S774" i="17" a="1"/>
  <c r="S774" i="17" s="1"/>
  <c r="S775" i="17" a="1"/>
  <c r="S775" i="17" s="1"/>
  <c r="S1234" i="17" a="1"/>
  <c r="S1234" i="17" s="1"/>
  <c r="S1235" i="17" a="1"/>
  <c r="S1235" i="17" s="1"/>
  <c r="S1236" i="17" a="1"/>
  <c r="S1236" i="17" s="1"/>
  <c r="S1237" i="17" a="1"/>
  <c r="S1237" i="17" s="1"/>
  <c r="S1238" i="17" a="1"/>
  <c r="S1238" i="17" s="1"/>
  <c r="S1239" i="17" a="1"/>
  <c r="S1239" i="17" s="1"/>
  <c r="S1240" i="17" a="1"/>
  <c r="S1240" i="17" s="1"/>
  <c r="S1241" i="17" a="1"/>
  <c r="S1241" i="17" s="1"/>
  <c r="S1242" i="17" a="1"/>
  <c r="S1242" i="17" s="1"/>
  <c r="S1243" i="17" a="1"/>
  <c r="S1243" i="17" s="1"/>
  <c r="S1244" i="17" a="1"/>
  <c r="S1244" i="17" s="1"/>
  <c r="S1245" i="17" a="1"/>
  <c r="S1245" i="17" s="1"/>
  <c r="S1618" i="17" a="1"/>
  <c r="S1618" i="17" s="1"/>
  <c r="S1619" i="17" a="1"/>
  <c r="S1619" i="17" s="1"/>
  <c r="S1620" i="17" a="1"/>
  <c r="S1620" i="17" s="1"/>
  <c r="S1621" i="17" a="1"/>
  <c r="S1621" i="17" s="1"/>
  <c r="S1622" i="17" a="1"/>
  <c r="S1622" i="17" s="1"/>
  <c r="S1623" i="17" a="1"/>
  <c r="S1623" i="17" s="1"/>
  <c r="S1774" i="17" a="1"/>
  <c r="S1774" i="17" s="1"/>
  <c r="S1775" i="17" a="1"/>
  <c r="S1775" i="17" s="1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/>
  <c r="S229" i="17" a="1"/>
  <c r="S229" i="17" s="1"/>
  <c r="S376" i="17" a="1"/>
  <c r="S376" i="17" s="1"/>
  <c r="S377" i="17" a="1"/>
  <c r="S377" i="17" s="1"/>
  <c r="S624" i="17" a="1"/>
  <c r="S624" i="17" s="1"/>
  <c r="S625" i="17" a="1"/>
  <c r="S625" i="17" s="1"/>
  <c r="S626" i="17" a="1"/>
  <c r="S626" i="17" s="1"/>
  <c r="S627" i="17" a="1"/>
  <c r="S627" i="17" s="1"/>
  <c r="S628" i="17" a="1"/>
  <c r="S628" i="17" s="1"/>
  <c r="S629" i="17" a="1"/>
  <c r="S629" i="17" s="1"/>
  <c r="S776" i="17" a="1"/>
  <c r="S776" i="17" s="1"/>
  <c r="S777" i="17" a="1"/>
  <c r="S777" i="17"/>
  <c r="S1246" i="17" a="1"/>
  <c r="S1246" i="17" s="1"/>
  <c r="S1247" i="17" a="1"/>
  <c r="S1247" i="17" s="1"/>
  <c r="S1248" i="17" a="1"/>
  <c r="S1248" i="17" s="1"/>
  <c r="S1249" i="17" a="1"/>
  <c r="S1249" i="17" s="1"/>
  <c r="S1250" i="17" a="1"/>
  <c r="S1250" i="17" s="1"/>
  <c r="S1251" i="17" a="1"/>
  <c r="S1251" i="17" s="1"/>
  <c r="S1252" i="17" a="1"/>
  <c r="S1252" i="17" s="1"/>
  <c r="S1253" i="17" a="1"/>
  <c r="S1253" i="17" s="1"/>
  <c r="S1254" i="17" a="1"/>
  <c r="S1254" i="17"/>
  <c r="S1255" i="17" a="1"/>
  <c r="S1255" i="17" s="1"/>
  <c r="S1256" i="17" a="1"/>
  <c r="S1256" i="17" s="1"/>
  <c r="S1257" i="17" a="1"/>
  <c r="S1257" i="17" s="1"/>
  <c r="S1624" i="17" a="1"/>
  <c r="S1624" i="17" s="1"/>
  <c r="S1625" i="17" a="1"/>
  <c r="S1625" i="17" s="1"/>
  <c r="S1626" i="17" a="1"/>
  <c r="S1626" i="17" s="1"/>
  <c r="S1627" i="17" a="1"/>
  <c r="S1627" i="17" s="1"/>
  <c r="S1628" i="17" a="1"/>
  <c r="S1628" i="17" s="1"/>
  <c r="S1629" i="17" a="1"/>
  <c r="S1629" i="17" s="1"/>
  <c r="S1776" i="17" a="1"/>
  <c r="S1776" i="17" s="1"/>
  <c r="S1777" i="17" a="1"/>
  <c r="S1777" i="17" s="1"/>
  <c r="S230" i="17" a="1"/>
  <c r="S230" i="17" s="1"/>
  <c r="S231" i="17" a="1"/>
  <c r="S231" i="17" s="1"/>
  <c r="S232" i="17" a="1"/>
  <c r="S232" i="17" s="1"/>
  <c r="S233" i="17" a="1"/>
  <c r="S233" i="17" s="1"/>
  <c r="S234" i="17" a="1"/>
  <c r="S234" i="17" s="1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778" i="17" a="1"/>
  <c r="S778" i="17" s="1"/>
  <c r="S779" i="17" a="1"/>
  <c r="S779" i="17" s="1"/>
  <c r="S1258" i="17" a="1"/>
  <c r="S1258" i="17" s="1"/>
  <c r="S1259" i="17" a="1"/>
  <c r="S1259" i="17" s="1"/>
  <c r="S1260" i="17" a="1"/>
  <c r="S1260" i="17" s="1"/>
  <c r="S1261" i="17" a="1"/>
  <c r="S1261" i="17" s="1"/>
  <c r="S1262" i="17" a="1"/>
  <c r="S1262" i="17" s="1"/>
  <c r="S1263" i="17" a="1"/>
  <c r="S1263" i="17" s="1"/>
  <c r="S1264" i="17" a="1"/>
  <c r="S1264" i="17" s="1"/>
  <c r="S1265" i="17" a="1"/>
  <c r="S1265" i="17" s="1"/>
  <c r="S1266" i="17" a="1"/>
  <c r="S1266" i="17" s="1"/>
  <c r="S1267" i="17" a="1"/>
  <c r="S1267" i="17" s="1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 s="1"/>
  <c r="S1634" i="17" a="1"/>
  <c r="S1634" i="17" s="1"/>
  <c r="S1635" i="17" a="1"/>
  <c r="S1635" i="17" s="1"/>
  <c r="S1778" i="17" a="1"/>
  <c r="S1778" i="17" s="1"/>
  <c r="S1779" i="17" a="1"/>
  <c r="S1779" i="17" s="1"/>
  <c r="S236" i="17" a="1"/>
  <c r="S236" i="17" s="1"/>
  <c r="S237" i="17" a="1"/>
  <c r="S237" i="17" s="1"/>
  <c r="S238" i="17" a="1"/>
  <c r="S238" i="17" s="1"/>
  <c r="S239" i="17" a="1"/>
  <c r="S239" i="17" s="1"/>
  <c r="S240" i="17" a="1"/>
  <c r="S240" i="17" s="1"/>
  <c r="S241" i="17" a="1"/>
  <c r="S241" i="17" s="1"/>
  <c r="S380" i="17" a="1"/>
  <c r="S380" i="17" s="1"/>
  <c r="S381" i="17" a="1"/>
  <c r="S381" i="17" s="1"/>
  <c r="S636" i="17" a="1"/>
  <c r="S636" i="17" s="1"/>
  <c r="S637" i="17" a="1"/>
  <c r="S637" i="17" s="1"/>
  <c r="S638" i="17" a="1"/>
  <c r="S638" i="17"/>
  <c r="S639" i="17" a="1"/>
  <c r="S639" i="17" s="1"/>
  <c r="S640" i="17" a="1"/>
  <c r="S640" i="17" s="1"/>
  <c r="S641" i="17" a="1"/>
  <c r="S641" i="17" s="1"/>
  <c r="S780" i="17" a="1"/>
  <c r="S780" i="17" s="1"/>
  <c r="S781" i="17" a="1"/>
  <c r="S781" i="17" s="1"/>
  <c r="S1270" i="17" a="1"/>
  <c r="S1270" i="17" s="1"/>
  <c r="S1271" i="17" a="1"/>
  <c r="S1271" i="17" s="1"/>
  <c r="S1272" i="17" a="1"/>
  <c r="S1272" i="17" s="1"/>
  <c r="S1273" i="17" a="1"/>
  <c r="S1273" i="17"/>
  <c r="S1274" i="17" a="1"/>
  <c r="S1274" i="17" s="1"/>
  <c r="S1275" i="17" a="1"/>
  <c r="S1275" i="17" s="1"/>
  <c r="S1276" i="17" a="1"/>
  <c r="S1276" i="17" s="1"/>
  <c r="S1277" i="17" a="1"/>
  <c r="S1277" i="17" s="1"/>
  <c r="S1278" i="17" a="1"/>
  <c r="S1278" i="17" s="1"/>
  <c r="S1279" i="17" a="1"/>
  <c r="S1279" i="17" s="1"/>
  <c r="S1280" i="17" a="1"/>
  <c r="S1280" i="17" s="1"/>
  <c r="S1281" i="17" a="1"/>
  <c r="S1281" i="17" s="1"/>
  <c r="S1636" i="17" a="1"/>
  <c r="S1636" i="17" s="1"/>
  <c r="S1637" i="17" a="1"/>
  <c r="S1637" i="17" s="1"/>
  <c r="S1638" i="17" a="1"/>
  <c r="S1638" i="17"/>
  <c r="S1639" i="17" a="1"/>
  <c r="S1639" i="17" s="1"/>
  <c r="S1640" i="17" a="1"/>
  <c r="S1640" i="17" s="1"/>
  <c r="S1641" i="17" a="1"/>
  <c r="S1641" i="17" s="1"/>
  <c r="S1780" i="17" a="1"/>
  <c r="S1780" i="17" s="1"/>
  <c r="S1781" i="17" a="1"/>
  <c r="S178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 s="1"/>
  <c r="S247" i="17" a="1"/>
  <c r="S247" i="17" s="1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 s="1"/>
  <c r="S647" i="17" a="1"/>
  <c r="S647" i="17" s="1"/>
  <c r="S782" i="17" a="1"/>
  <c r="S782" i="17" s="1"/>
  <c r="S783" i="17" a="1"/>
  <c r="S783" i="17" s="1"/>
  <c r="S1282" i="17" a="1"/>
  <c r="S1282" i="17" s="1"/>
  <c r="S1283" i="17" a="1"/>
  <c r="S1283" i="17" s="1"/>
  <c r="S1284" i="17" a="1"/>
  <c r="S1284" i="17" s="1"/>
  <c r="S1285" i="17" a="1"/>
  <c r="S1285" i="17" s="1"/>
  <c r="S1286" i="17" a="1"/>
  <c r="S1286" i="17" s="1"/>
  <c r="S1287" i="17" a="1"/>
  <c r="S1287" i="17" s="1"/>
  <c r="S1288" i="17" a="1"/>
  <c r="S1288" i="17" s="1"/>
  <c r="S1289" i="17" a="1"/>
  <c r="S1289" i="17" s="1"/>
  <c r="S1290" i="17" a="1"/>
  <c r="S1290" i="17"/>
  <c r="S1291" i="17" a="1"/>
  <c r="S1291" i="17" s="1"/>
  <c r="S1292" i="17" a="1"/>
  <c r="S1292" i="17" s="1"/>
  <c r="S1293" i="17" a="1"/>
  <c r="S1293" i="17" s="1"/>
  <c r="S1642" i="17" a="1"/>
  <c r="S1642" i="17" s="1"/>
  <c r="S1643" i="17" a="1"/>
  <c r="S1643" i="17" s="1"/>
  <c r="S1644" i="17" a="1"/>
  <c r="S1644" i="17" s="1"/>
  <c r="S1645" i="17" a="1"/>
  <c r="S1645" i="17" s="1"/>
  <c r="S1646" i="17" a="1"/>
  <c r="S1646" i="17" s="1"/>
  <c r="S1647" i="17" a="1"/>
  <c r="S1647" i="17" s="1"/>
  <c r="S1782" i="17" a="1"/>
  <c r="S1782" i="17" s="1"/>
  <c r="S1783" i="17" a="1"/>
  <c r="S1783" i="17"/>
  <c r="S248" i="17" a="1"/>
  <c r="S248" i="17" s="1"/>
  <c r="S249" i="17" a="1"/>
  <c r="S249" i="17" s="1"/>
  <c r="S250" i="17" a="1"/>
  <c r="S250" i="17" s="1"/>
  <c r="S251" i="17" a="1"/>
  <c r="S251" i="17" s="1"/>
  <c r="S252" i="17" a="1"/>
  <c r="S252" i="17" s="1"/>
  <c r="S253" i="17" a="1"/>
  <c r="S253" i="17" s="1"/>
  <c r="S384" i="17" a="1"/>
  <c r="S384" i="17" s="1"/>
  <c r="S385" i="17" a="1"/>
  <c r="S385" i="17" s="1"/>
  <c r="S648" i="17" a="1"/>
  <c r="S648" i="17"/>
  <c r="S649" i="17" a="1"/>
  <c r="S649" i="17" s="1"/>
  <c r="S650" i="17" a="1"/>
  <c r="S650" i="17" s="1"/>
  <c r="S651" i="17" a="1"/>
  <c r="S651" i="17" s="1"/>
  <c r="S652" i="17" a="1"/>
  <c r="S652" i="17" s="1"/>
  <c r="S653" i="17" a="1"/>
  <c r="S653" i="17" s="1"/>
  <c r="S784" i="17" a="1"/>
  <c r="S784" i="17" s="1"/>
  <c r="S785" i="17" a="1"/>
  <c r="S785" i="17" s="1"/>
  <c r="S1294" i="17" a="1"/>
  <c r="S1294" i="17" s="1"/>
  <c r="S1295" i="17" a="1"/>
  <c r="S1295" i="17" s="1"/>
  <c r="S1296" i="17" a="1"/>
  <c r="S1296" i="17" s="1"/>
  <c r="S1297" i="17" a="1"/>
  <c r="S1297" i="17" s="1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 s="1"/>
  <c r="S1304" i="17" a="1"/>
  <c r="S1304" i="17" s="1"/>
  <c r="S1305" i="17" a="1"/>
  <c r="S1305" i="17" s="1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 s="1"/>
  <c r="S1653" i="17" a="1"/>
  <c r="S1653" i="17" s="1"/>
  <c r="S1784" i="17" a="1"/>
  <c r="S1784" i="17" s="1"/>
  <c r="S1785" i="17" a="1"/>
  <c r="S1785" i="17" s="1"/>
  <c r="S254" i="17" a="1"/>
  <c r="S254" i="17" s="1"/>
  <c r="S255" i="17" a="1"/>
  <c r="S255" i="17" s="1"/>
  <c r="S256" i="17" a="1"/>
  <c r="S256" i="17" s="1"/>
  <c r="S257" i="17" a="1"/>
  <c r="S257" i="17" s="1"/>
  <c r="S258" i="17" a="1"/>
  <c r="S258" i="17" s="1"/>
  <c r="S259" i="17" a="1"/>
  <c r="S259" i="17" s="1"/>
  <c r="S386" i="17" a="1"/>
  <c r="S386" i="17" s="1"/>
  <c r="S387" i="17" a="1"/>
  <c r="S387" i="17"/>
  <c r="S654" i="17" a="1"/>
  <c r="S654" i="17" s="1"/>
  <c r="S655" i="17" a="1"/>
  <c r="S655" i="17" s="1"/>
  <c r="S656" i="17" a="1"/>
  <c r="S656" i="17" s="1"/>
  <c r="S657" i="17" a="1"/>
  <c r="S657" i="17" s="1"/>
  <c r="S658" i="17" a="1"/>
  <c r="S658" i="17" s="1"/>
  <c r="S659" i="17" a="1"/>
  <c r="S659" i="17" s="1"/>
  <c r="S786" i="17" a="1"/>
  <c r="S786" i="17" s="1"/>
  <c r="S787" i="17" a="1"/>
  <c r="S787" i="17" s="1"/>
  <c r="S1306" i="17" a="1"/>
  <c r="S1306" i="17" s="1"/>
  <c r="S1307" i="17" a="1"/>
  <c r="S1307" i="17" s="1"/>
  <c r="S1308" i="17" a="1"/>
  <c r="S1308" i="17" s="1"/>
  <c r="S1309" i="17" a="1"/>
  <c r="S1309" i="17" s="1"/>
  <c r="S1310" i="17" a="1"/>
  <c r="S1310" i="17" s="1"/>
  <c r="S1311" i="17" a="1"/>
  <c r="S1311" i="17" s="1"/>
  <c r="S1312" i="17" a="1"/>
  <c r="S1312" i="17" s="1"/>
  <c r="S1313" i="17" a="1"/>
  <c r="S1313" i="17" s="1"/>
  <c r="S1314" i="17" a="1"/>
  <c r="S1314" i="17" s="1"/>
  <c r="S1315" i="17" a="1"/>
  <c r="S1315" i="17" s="1"/>
  <c r="S1316" i="17" a="1"/>
  <c r="S1316" i="17" s="1"/>
  <c r="S1317" i="17" a="1"/>
  <c r="S1317" i="17" s="1"/>
  <c r="S1654" i="17" a="1"/>
  <c r="S1654" i="17" s="1"/>
  <c r="S1655" i="17" a="1"/>
  <c r="S1655" i="17" s="1"/>
  <c r="S1656" i="17" a="1"/>
  <c r="S1656" i="17"/>
  <c r="S1657" i="17" a="1"/>
  <c r="S1657" i="17" s="1"/>
  <c r="S1658" i="17" a="1"/>
  <c r="S1658" i="17" s="1"/>
  <c r="S1659" i="17" a="1"/>
  <c r="S1659" i="17" s="1"/>
  <c r="S1786" i="17" a="1"/>
  <c r="S1786" i="17" s="1"/>
  <c r="S1787" i="17" a="1"/>
  <c r="S1787" i="17" s="1"/>
  <c r="S260" i="17" a="1"/>
  <c r="S260" i="17" s="1"/>
  <c r="S261" i="17" a="1"/>
  <c r="S261" i="17" s="1"/>
  <c r="S262" i="17" a="1"/>
  <c r="S262" i="17" s="1"/>
  <c r="S263" i="17" a="1"/>
  <c r="S263" i="17"/>
  <c r="S264" i="17" a="1"/>
  <c r="S264" i="17" s="1"/>
  <c r="S265" i="17" a="1"/>
  <c r="S265" i="17" s="1"/>
  <c r="S388" i="17" a="1"/>
  <c r="S388" i="17" s="1"/>
  <c r="S389" i="17" a="1"/>
  <c r="S389" i="17" s="1"/>
  <c r="S660" i="17" a="1"/>
  <c r="S660" i="17" s="1"/>
  <c r="S661" i="17" a="1"/>
  <c r="S661" i="17" s="1"/>
  <c r="S662" i="17" a="1"/>
  <c r="S662" i="17" s="1"/>
  <c r="S663" i="17" a="1"/>
  <c r="S663" i="17" s="1"/>
  <c r="S664" i="17" a="1"/>
  <c r="S664" i="17" s="1"/>
  <c r="S665" i="17" a="1"/>
  <c r="S665" i="17" s="1"/>
  <c r="S788" i="17" a="1"/>
  <c r="S788" i="17" s="1"/>
  <c r="S789" i="17" a="1"/>
  <c r="S789" i="17" s="1"/>
  <c r="S1318" i="17" a="1"/>
  <c r="S1318" i="17" s="1"/>
  <c r="S1319" i="17" a="1"/>
  <c r="S1319" i="17" s="1"/>
  <c r="S1320" i="17" a="1"/>
  <c r="S1320" i="17" s="1"/>
  <c r="S1321" i="17" a="1"/>
  <c r="S1321" i="17" s="1"/>
  <c r="S1322" i="17" a="1"/>
  <c r="S1322" i="17" s="1"/>
  <c r="S1323" i="17" a="1"/>
  <c r="S1323" i="17" s="1"/>
  <c r="S1324" i="17" a="1"/>
  <c r="S1324" i="17"/>
  <c r="S1325" i="17" a="1"/>
  <c r="S1325" i="17" s="1"/>
  <c r="S1326" i="17" a="1"/>
  <c r="S1326" i="17" s="1"/>
  <c r="S1327" i="17" a="1"/>
  <c r="S1327" i="17" s="1"/>
  <c r="S1328" i="17" a="1"/>
  <c r="S1328" i="17" s="1"/>
  <c r="S1329" i="17" a="1"/>
  <c r="S1329" i="17" s="1"/>
  <c r="S1660" i="17" a="1"/>
  <c r="S1660" i="17" s="1"/>
  <c r="S1661" i="17" a="1"/>
  <c r="S1661" i="17" s="1"/>
  <c r="S1662" i="17" a="1"/>
  <c r="S1662" i="17" s="1"/>
  <c r="S1663" i="17" a="1"/>
  <c r="S1663" i="17" s="1"/>
  <c r="S1664" i="17" a="1"/>
  <c r="S1664" i="17" s="1"/>
  <c r="S1665" i="17" a="1"/>
  <c r="S1665" i="17" s="1"/>
  <c r="S1788" i="17" a="1"/>
  <c r="S1788" i="17" s="1"/>
  <c r="S1789" i="17" a="1"/>
  <c r="S1789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 s="1"/>
  <c r="S666" i="17" a="1"/>
  <c r="S666" i="17" s="1"/>
  <c r="S667" i="17" a="1"/>
  <c r="S667" i="17" s="1"/>
  <c r="S668" i="17" a="1"/>
  <c r="S668" i="17" s="1"/>
  <c r="S669" i="17" a="1"/>
  <c r="S669" i="17" s="1"/>
  <c r="S670" i="17" a="1"/>
  <c r="S670" i="17" s="1"/>
  <c r="S671" i="17" a="1"/>
  <c r="S671" i="17" s="1"/>
  <c r="S790" i="17" a="1"/>
  <c r="S790" i="17" s="1"/>
  <c r="S791" i="17" a="1"/>
  <c r="S791" i="17" s="1"/>
  <c r="S1330" i="17" a="1"/>
  <c r="S1330" i="17" s="1"/>
  <c r="S1331" i="17" a="1"/>
  <c r="S1331" i="17" s="1"/>
  <c r="S1332" i="17" a="1"/>
  <c r="S1332" i="17" s="1"/>
  <c r="S1333" i="17" a="1"/>
  <c r="S1333" i="17" s="1"/>
  <c r="S1334" i="17" a="1"/>
  <c r="S1334" i="17" s="1"/>
  <c r="S1335" i="17" a="1"/>
  <c r="S1335" i="17" s="1"/>
  <c r="S1336" i="17" a="1"/>
  <c r="S1336" i="17" s="1"/>
  <c r="S1337" i="17" a="1"/>
  <c r="S1337" i="17" s="1"/>
  <c r="S1338" i="17" a="1"/>
  <c r="S1338" i="17" s="1"/>
  <c r="S1339" i="17" a="1"/>
  <c r="S1339" i="17" s="1"/>
  <c r="S1340" i="17" a="1"/>
  <c r="S1340" i="17" s="1"/>
  <c r="S1341" i="17" a="1"/>
  <c r="S1341" i="17" s="1"/>
  <c r="S1666" i="17" a="1"/>
  <c r="S1666" i="17" s="1"/>
  <c r="S1667" i="17" a="1"/>
  <c r="S1667" i="17" s="1"/>
  <c r="S1668" i="17" a="1"/>
  <c r="S1668" i="17" s="1"/>
  <c r="S1669" i="17" a="1"/>
  <c r="S1669" i="17" s="1"/>
  <c r="S1670" i="17" a="1"/>
  <c r="S1670" i="17" s="1"/>
  <c r="S1671" i="17" a="1"/>
  <c r="S1671" i="17" s="1"/>
  <c r="S1790" i="17" a="1"/>
  <c r="S1790" i="17" s="1"/>
  <c r="S1791" i="17" a="1"/>
  <c r="S1791" i="17" s="1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92" i="17" a="1"/>
  <c r="S392" i="17" s="1"/>
  <c r="S393" i="17" a="1"/>
  <c r="S393" i="17" s="1"/>
  <c r="S672" i="17" a="1"/>
  <c r="S672" i="17" s="1"/>
  <c r="S673" i="17" a="1"/>
  <c r="S673" i="17" s="1"/>
  <c r="S674" i="17" a="1"/>
  <c r="S674" i="17" s="1"/>
  <c r="S675" i="17" a="1"/>
  <c r="S675" i="17" s="1"/>
  <c r="S676" i="17" a="1"/>
  <c r="S676" i="17" s="1"/>
  <c r="S677" i="17" a="1"/>
  <c r="S677" i="17" s="1"/>
  <c r="S792" i="17" a="1"/>
  <c r="S792" i="17" s="1"/>
  <c r="S793" i="17" a="1"/>
  <c r="S793" i="17" s="1"/>
  <c r="S1342" i="17" a="1"/>
  <c r="S1342" i="17" s="1"/>
  <c r="S1343" i="17" a="1"/>
  <c r="S1343" i="17" s="1"/>
  <c r="S1344" i="17" a="1"/>
  <c r="S1344" i="17" s="1"/>
  <c r="S1345" i="17" a="1"/>
  <c r="S1345" i="17" s="1"/>
  <c r="S1346" i="17" a="1"/>
  <c r="S1346" i="17" s="1"/>
  <c r="S1347" i="17" a="1"/>
  <c r="S1347" i="17" s="1"/>
  <c r="S1348" i="17" a="1"/>
  <c r="S1348" i="17" s="1"/>
  <c r="S1349" i="17" a="1"/>
  <c r="S1349" i="17" s="1"/>
  <c r="S1350" i="17" a="1"/>
  <c r="S1350" i="17" s="1"/>
  <c r="S1351" i="17" a="1"/>
  <c r="S1351" i="17" s="1"/>
  <c r="S1352" i="17" a="1"/>
  <c r="S1352" i="17"/>
  <c r="S1353" i="17" a="1"/>
  <c r="S1353" i="17" s="1"/>
  <c r="S1672" i="17" a="1"/>
  <c r="S1672" i="17" s="1"/>
  <c r="S1673" i="17" a="1"/>
  <c r="S1673" i="17" s="1"/>
  <c r="S1674" i="17" a="1"/>
  <c r="S1674" i="17" s="1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/>
  <c r="S278" i="17" a="1"/>
  <c r="S278" i="17" s="1"/>
  <c r="S279" i="17" a="1"/>
  <c r="S279" i="17" s="1"/>
  <c r="S280" i="17" a="1"/>
  <c r="S280" i="17" s="1"/>
  <c r="S281" i="17" a="1"/>
  <c r="S281" i="17" s="1"/>
  <c r="S282" i="17" a="1"/>
  <c r="S282" i="17" s="1"/>
  <c r="S283" i="17" a="1"/>
  <c r="S283" i="17" s="1"/>
  <c r="S394" i="17" a="1"/>
  <c r="S394" i="17" s="1"/>
  <c r="S395" i="17" a="1"/>
  <c r="S395" i="17" s="1"/>
  <c r="S678" i="17" a="1"/>
  <c r="S678" i="17" s="1"/>
  <c r="S679" i="17" a="1"/>
  <c r="S679" i="17" s="1"/>
  <c r="S680" i="17" a="1"/>
  <c r="S680" i="17" s="1"/>
  <c r="S681" i="17" a="1"/>
  <c r="S681" i="17" s="1"/>
  <c r="S682" i="17" a="1"/>
  <c r="S682" i="17" s="1"/>
  <c r="S683" i="17" a="1"/>
  <c r="S683" i="17" s="1"/>
  <c r="S794" i="17" a="1"/>
  <c r="S794" i="17" s="1"/>
  <c r="S795" i="17" a="1"/>
  <c r="S795" i="17" s="1"/>
  <c r="S1354" i="17" a="1"/>
  <c r="S1354" i="17" s="1"/>
  <c r="S1355" i="17" a="1"/>
  <c r="S1355" i="17" s="1"/>
  <c r="S1356" i="17" a="1"/>
  <c r="S1356" i="17" s="1"/>
  <c r="S1357" i="17" a="1"/>
  <c r="S1357" i="17"/>
  <c r="S1358" i="17" a="1"/>
  <c r="S1358" i="17" s="1"/>
  <c r="S1359" i="17" a="1"/>
  <c r="S1359" i="17" s="1"/>
  <c r="S1360" i="17" a="1"/>
  <c r="S1360" i="17" s="1"/>
  <c r="S1361" i="17" a="1"/>
  <c r="S1361" i="17" s="1"/>
  <c r="S1362" i="17" a="1"/>
  <c r="S1362" i="17" s="1"/>
  <c r="S1363" i="17" a="1"/>
  <c r="S1363" i="17" s="1"/>
  <c r="S1364" i="17" a="1"/>
  <c r="S1364" i="17" s="1"/>
  <c r="S1365" i="17" a="1"/>
  <c r="S1365" i="17" s="1"/>
  <c r="S1678" i="17" a="1"/>
  <c r="S1678" i="17"/>
  <c r="S1679" i="17" a="1"/>
  <c r="S1679" i="17" s="1"/>
  <c r="S1680" i="17" a="1"/>
  <c r="S1680" i="17" s="1"/>
  <c r="S1681" i="17" a="1"/>
  <c r="S1681" i="17" s="1"/>
  <c r="S1682" i="17" a="1"/>
  <c r="S1682" i="17" s="1"/>
  <c r="S1683" i="17" a="1"/>
  <c r="S1683" i="17" s="1"/>
  <c r="S1794" i="17" a="1"/>
  <c r="S1794" i="17" s="1"/>
  <c r="S1795" i="17" a="1"/>
  <c r="S1795" i="17" s="1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396" i="17" a="1"/>
  <c r="S396" i="17" s="1"/>
  <c r="S397" i="17" a="1"/>
  <c r="S397" i="17" s="1"/>
  <c r="S684" i="17" a="1"/>
  <c r="S684" i="17" s="1"/>
  <c r="S685" i="17" a="1"/>
  <c r="S685" i="17" s="1"/>
  <c r="S686" i="17" a="1"/>
  <c r="S686" i="17"/>
  <c r="S687" i="17" a="1"/>
  <c r="S687" i="17" s="1"/>
  <c r="S688" i="17" a="1"/>
  <c r="S688" i="17" s="1"/>
  <c r="S689" i="17" a="1"/>
  <c r="S689" i="17" s="1"/>
  <c r="S796" i="17" a="1"/>
  <c r="S796" i="17" s="1"/>
  <c r="S797" i="17" a="1"/>
  <c r="S797" i="17" s="1"/>
  <c r="S1366" i="17" a="1"/>
  <c r="S1366" i="17" s="1"/>
  <c r="S1367" i="17" a="1"/>
  <c r="S1367" i="17" s="1"/>
  <c r="S1368" i="17" a="1"/>
  <c r="S1368" i="17" s="1"/>
  <c r="S1369" i="17" a="1"/>
  <c r="S1369" i="17"/>
  <c r="S1370" i="17" a="1"/>
  <c r="S1370" i="17" s="1"/>
  <c r="S1371" i="17" a="1"/>
  <c r="S1371" i="17" s="1"/>
  <c r="S1372" i="17" a="1"/>
  <c r="S1372" i="17" s="1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 s="1"/>
  <c r="S1684" i="17" a="1"/>
  <c r="S1684" i="17" s="1"/>
  <c r="S1685" i="17" a="1"/>
  <c r="S1685" i="17" s="1"/>
  <c r="S1686" i="17" a="1"/>
  <c r="S1686" i="17" s="1"/>
  <c r="S1687" i="17" a="1"/>
  <c r="S1687" i="17" s="1"/>
  <c r="S1688" i="17" a="1"/>
  <c r="S1688" i="17" s="1"/>
  <c r="S1689" i="17" a="1"/>
  <c r="S1689" i="17" s="1"/>
  <c r="S1796" i="17" a="1"/>
  <c r="S1796" i="17" s="1"/>
  <c r="S1797" i="17" a="1"/>
  <c r="S1797" i="17" s="1"/>
  <c r="S290" i="17" a="1"/>
  <c r="S290" i="17" s="1"/>
  <c r="S291" i="17" a="1"/>
  <c r="S291" i="17" s="1"/>
  <c r="S292" i="17" a="1"/>
  <c r="S292" i="17"/>
  <c r="S293" i="17" a="1"/>
  <c r="S293" i="17" s="1"/>
  <c r="S294" i="17" a="1"/>
  <c r="S294" i="17" s="1"/>
  <c r="S295" i="17" a="1"/>
  <c r="S295" i="17" s="1"/>
  <c r="S398" i="17" a="1"/>
  <c r="S398" i="17" s="1"/>
  <c r="S399" i="17" a="1"/>
  <c r="S399" i="17" s="1"/>
  <c r="S690" i="17" a="1"/>
  <c r="S690" i="17" s="1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798" i="17" a="1"/>
  <c r="S798" i="17" s="1"/>
  <c r="S799" i="17" a="1"/>
  <c r="S799" i="17" s="1"/>
  <c r="S1378" i="17" a="1"/>
  <c r="S1378" i="17" s="1"/>
  <c r="S1379" i="17" a="1"/>
  <c r="S1379" i="17" s="1"/>
  <c r="S1380" i="17" a="1"/>
  <c r="S1380" i="17" s="1"/>
  <c r="S1381" i="17" a="1"/>
  <c r="S1381" i="17" s="1"/>
  <c r="S1382" i="17" a="1"/>
  <c r="S1382" i="17" s="1"/>
  <c r="S1383" i="17" a="1"/>
  <c r="S1383" i="17" s="1"/>
  <c r="S1384" i="17" a="1"/>
  <c r="S1384" i="17" s="1"/>
  <c r="S1385" i="17" a="1"/>
  <c r="S1385" i="17" s="1"/>
  <c r="S1386" i="17" a="1"/>
  <c r="S1386" i="17" s="1"/>
  <c r="S1387" i="17" a="1"/>
  <c r="S1387" i="17" s="1"/>
  <c r="S1388" i="17" a="1"/>
  <c r="S1388" i="17" s="1"/>
  <c r="S1389" i="17" a="1"/>
  <c r="S1389" i="17" s="1"/>
  <c r="S1690" i="17" a="1"/>
  <c r="S1690" i="17" s="1"/>
  <c r="S1691" i="17" a="1"/>
  <c r="S1691" i="17" s="1"/>
  <c r="S1692" i="17" a="1"/>
  <c r="S1692" i="17" s="1"/>
  <c r="S1693" i="17" a="1"/>
  <c r="S1693" i="17" s="1"/>
  <c r="S1694" i="17" a="1"/>
  <c r="S1694" i="17" s="1"/>
  <c r="S1695" i="17" a="1"/>
  <c r="S1695" i="17" s="1"/>
  <c r="S1798" i="17" a="1"/>
  <c r="S1798" i="17" s="1"/>
  <c r="S1799" i="17" a="1"/>
  <c r="S1799" i="17" s="1"/>
  <c r="S296" i="17" a="1"/>
  <c r="S296" i="17" s="1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400" i="17" a="1"/>
  <c r="S400" i="17" s="1"/>
  <c r="S401" i="17" a="1"/>
  <c r="S401" i="17" s="1"/>
  <c r="S696" i="17" a="1"/>
  <c r="S696" i="17" s="1"/>
  <c r="S697" i="17" a="1"/>
  <c r="S697" i="17" s="1"/>
  <c r="S698" i="17" a="1"/>
  <c r="S698" i="17"/>
  <c r="S699" i="17" a="1"/>
  <c r="S699" i="17" s="1"/>
  <c r="S700" i="17" a="1"/>
  <c r="S700" i="17" s="1"/>
  <c r="S701" i="17" a="1"/>
  <c r="S701" i="17" s="1"/>
  <c r="S800" i="17" a="1"/>
  <c r="S800" i="17" s="1"/>
  <c r="S801" i="17" a="1"/>
  <c r="S801" i="17" s="1"/>
  <c r="S1390" i="17" a="1"/>
  <c r="S1390" i="17" s="1"/>
  <c r="S1391" i="17" a="1"/>
  <c r="S1391" i="17" s="1"/>
  <c r="S1392" i="17" a="1"/>
  <c r="S1392" i="17" s="1"/>
  <c r="S1393" i="17" a="1"/>
  <c r="S1393" i="17" s="1"/>
  <c r="S1394" i="17" a="1"/>
  <c r="S1394" i="17" s="1"/>
  <c r="S1395" i="17" a="1"/>
  <c r="S1395" i="17" s="1"/>
  <c r="S1396" i="17" a="1"/>
  <c r="S1396" i="17" s="1"/>
  <c r="S1397" i="17" a="1"/>
  <c r="S1397" i="17" s="1"/>
  <c r="S1398" i="17" a="1"/>
  <c r="S1398" i="17" s="1"/>
  <c r="S1399" i="17" a="1"/>
  <c r="S1399" i="17" s="1"/>
  <c r="S1400" i="17" a="1"/>
  <c r="S1400" i="17" s="1"/>
  <c r="S1401" i="17" a="1"/>
  <c r="S1401" i="17" s="1"/>
  <c r="S1696" i="17" a="1"/>
  <c r="S1696" i="17" s="1"/>
  <c r="S1697" i="17" a="1"/>
  <c r="S1697" i="17" s="1"/>
  <c r="S1698" i="17" a="1"/>
  <c r="S1698" i="17" s="1"/>
  <c r="S1699" i="17" a="1"/>
  <c r="S1699" i="17" s="1"/>
  <c r="S1700" i="17" a="1"/>
  <c r="S1700" i="17" s="1"/>
  <c r="S1701" i="17" a="1"/>
  <c r="S1701" i="17" s="1"/>
  <c r="S1800" i="17" a="1"/>
  <c r="S1800" i="17" s="1"/>
  <c r="S1801" i="17" a="1"/>
  <c r="S1801" i="17" s="1"/>
  <c r="T2" i="17" a="1"/>
  <c r="T2" i="17" s="1"/>
  <c r="T3" i="17" a="1"/>
  <c r="T3" i="17" s="1"/>
  <c r="T4" i="17" a="1"/>
  <c r="T4" i="17" s="1"/>
  <c r="T5" i="17" a="1"/>
  <c r="T5" i="17"/>
  <c r="T6" i="17" a="1"/>
  <c r="T6" i="17" s="1"/>
  <c r="T7" i="17" a="1"/>
  <c r="T7" i="17" s="1"/>
  <c r="T302" i="17" a="1"/>
  <c r="T302" i="17" s="1"/>
  <c r="T303" i="17" a="1"/>
  <c r="T303" i="17" s="1"/>
  <c r="T402" i="17" a="1"/>
  <c r="T402" i="17" s="1"/>
  <c r="T403" i="17" a="1"/>
  <c r="T403" i="17" s="1"/>
  <c r="T404" i="17" a="1"/>
  <c r="T404" i="17" s="1"/>
  <c r="T405" i="17" a="1"/>
  <c r="T405" i="17" s="1"/>
  <c r="T406" i="17" a="1"/>
  <c r="T406" i="17" s="1"/>
  <c r="T407" i="17" a="1"/>
  <c r="T407" i="17" s="1"/>
  <c r="T702" i="17" a="1"/>
  <c r="T702" i="17" s="1"/>
  <c r="T703" i="17" a="1"/>
  <c r="T703" i="17" s="1"/>
  <c r="T802" i="17" a="1"/>
  <c r="T802" i="17" s="1"/>
  <c r="T803" i="17" a="1"/>
  <c r="T803" i="17" s="1"/>
  <c r="T804" i="17" a="1"/>
  <c r="T804" i="17" s="1"/>
  <c r="T805" i="17" a="1"/>
  <c r="T805" i="17" s="1"/>
  <c r="T806" i="17" a="1"/>
  <c r="T806" i="17" s="1"/>
  <c r="T807" i="17" a="1"/>
  <c r="T807" i="17" s="1"/>
  <c r="T808" i="17" a="1"/>
  <c r="T808" i="17" s="1"/>
  <c r="T809" i="17" a="1"/>
  <c r="T809" i="17" s="1"/>
  <c r="T810" i="17" a="1"/>
  <c r="T810" i="17"/>
  <c r="T811" i="17" a="1"/>
  <c r="T811" i="17" s="1"/>
  <c r="T812" i="17" a="1"/>
  <c r="T812" i="17" s="1"/>
  <c r="T813" i="17" a="1"/>
  <c r="T813" i="17" s="1"/>
  <c r="T1402" i="17" a="1"/>
  <c r="T1402" i="17" s="1"/>
  <c r="T1403" i="17" a="1"/>
  <c r="T1403" i="17" s="1"/>
  <c r="T1404" i="17" a="1"/>
  <c r="T1404" i="17"/>
  <c r="T1405" i="17" a="1"/>
  <c r="T1405" i="17" s="1"/>
  <c r="T1406" i="17" a="1"/>
  <c r="T1406" i="17" s="1"/>
  <c r="T1407" i="17" a="1"/>
  <c r="T1407" i="17" s="1"/>
  <c r="T1702" i="17" a="1"/>
  <c r="T1702" i="17" s="1"/>
  <c r="T1703" i="17" a="1"/>
  <c r="T1703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304" i="17" a="1"/>
  <c r="T304" i="17" s="1"/>
  <c r="T305" i="17" a="1"/>
  <c r="T305" i="17" s="1"/>
  <c r="T408" i="17" a="1"/>
  <c r="T408" i="17" s="1"/>
  <c r="T409" i="17" a="1"/>
  <c r="T409" i="17" s="1"/>
  <c r="T410" i="17" a="1"/>
  <c r="T410" i="17" s="1"/>
  <c r="T411" i="17" a="1"/>
  <c r="T411" i="17" s="1"/>
  <c r="T412" i="17" a="1"/>
  <c r="T412" i="17" s="1"/>
  <c r="T413" i="17" a="1"/>
  <c r="T413" i="17" s="1"/>
  <c r="T704" i="17" a="1"/>
  <c r="T704" i="17" s="1"/>
  <c r="T705" i="17" a="1"/>
  <c r="T705" i="17" s="1"/>
  <c r="T814" i="17" a="1"/>
  <c r="T814" i="17" s="1"/>
  <c r="T815" i="17" a="1"/>
  <c r="T815" i="17" s="1"/>
  <c r="T816" i="17" a="1"/>
  <c r="T816" i="17" s="1"/>
  <c r="T817" i="17" a="1"/>
  <c r="T817" i="17" s="1"/>
  <c r="T818" i="17" a="1"/>
  <c r="T818" i="17" s="1"/>
  <c r="T819" i="17" a="1"/>
  <c r="T819" i="17" s="1"/>
  <c r="T820" i="17" a="1"/>
  <c r="T820" i="17"/>
  <c r="T821" i="17" a="1"/>
  <c r="T821" i="17" s="1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 s="1"/>
  <c r="T1409" i="17" a="1"/>
  <c r="T1409" i="17" s="1"/>
  <c r="T1410" i="17" a="1"/>
  <c r="T1410" i="17" s="1"/>
  <c r="T1411" i="17" a="1"/>
  <c r="T1411" i="17" s="1"/>
  <c r="T1412" i="17" a="1"/>
  <c r="T1412" i="17" s="1"/>
  <c r="T1413" i="17" a="1"/>
  <c r="T1413" i="17" s="1"/>
  <c r="T1704" i="17" a="1"/>
  <c r="T1704" i="17" s="1"/>
  <c r="T1705" i="17" a="1"/>
  <c r="T1705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306" i="17" a="1"/>
  <c r="T306" i="17" s="1"/>
  <c r="T307" i="17" a="1"/>
  <c r="T307" i="17" s="1"/>
  <c r="T414" i="17" a="1"/>
  <c r="T414" i="17"/>
  <c r="T415" i="17" a="1"/>
  <c r="T415" i="17" s="1"/>
  <c r="T416" i="17" a="1"/>
  <c r="T416" i="17" s="1"/>
  <c r="T417" i="17" a="1"/>
  <c r="T417" i="17" s="1"/>
  <c r="T418" i="17" a="1"/>
  <c r="T418" i="17" s="1"/>
  <c r="T419" i="17" a="1"/>
  <c r="T419" i="17" s="1"/>
  <c r="T706" i="17" a="1"/>
  <c r="T706" i="17" s="1"/>
  <c r="T707" i="17" a="1"/>
  <c r="T707" i="17" s="1"/>
  <c r="T826" i="17" a="1"/>
  <c r="T826" i="17" s="1"/>
  <c r="T827" i="17" a="1"/>
  <c r="T827" i="17" s="1"/>
  <c r="T828" i="17" a="1"/>
  <c r="T828" i="17" s="1"/>
  <c r="T829" i="17" a="1"/>
  <c r="T829" i="17" s="1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 s="1"/>
  <c r="T837" i="17" a="1"/>
  <c r="T837" i="17" s="1"/>
  <c r="T1414" i="17" a="1"/>
  <c r="T1414" i="17"/>
  <c r="T1415" i="17" a="1"/>
  <c r="T1415" i="17" s="1"/>
  <c r="T1416" i="17" a="1"/>
  <c r="T1416" i="17" s="1"/>
  <c r="T1417" i="17" a="1"/>
  <c r="T1417" i="17" s="1"/>
  <c r="T1418" i="17" a="1"/>
  <c r="T1418" i="17" s="1"/>
  <c r="T1419" i="17" a="1"/>
  <c r="T1419" i="17" s="1"/>
  <c r="T1706" i="17" a="1"/>
  <c r="T1706" i="17" s="1"/>
  <c r="T1707" i="17" a="1"/>
  <c r="T1707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/>
  <c r="T25" i="17" a="1"/>
  <c r="T25" i="17" s="1"/>
  <c r="T308" i="17" a="1"/>
  <c r="T308" i="17" s="1"/>
  <c r="T309" i="17" a="1"/>
  <c r="T309" i="17" s="1"/>
  <c r="T420" i="17" a="1"/>
  <c r="T420" i="17" s="1"/>
  <c r="T421" i="17" a="1"/>
  <c r="T421" i="17" s="1"/>
  <c r="T422" i="17" a="1"/>
  <c r="T422" i="17" s="1"/>
  <c r="T423" i="17" a="1"/>
  <c r="T423" i="17" s="1"/>
  <c r="T424" i="17" a="1"/>
  <c r="T424" i="17" s="1"/>
  <c r="T425" i="17" a="1"/>
  <c r="T425" i="17" s="1"/>
  <c r="T708" i="17" a="1"/>
  <c r="T708" i="17" s="1"/>
  <c r="T709" i="17" a="1"/>
  <c r="T709" i="17" s="1"/>
  <c r="T838" i="17" a="1"/>
  <c r="T838" i="17" s="1"/>
  <c r="T839" i="17" a="1"/>
  <c r="T839" i="17" s="1"/>
  <c r="T840" i="17" a="1"/>
  <c r="T840" i="17" s="1"/>
  <c r="T841" i="17" a="1"/>
  <c r="T841" i="17" s="1"/>
  <c r="T842" i="17" a="1"/>
  <c r="T842" i="17" s="1"/>
  <c r="T843" i="17" a="1"/>
  <c r="T843" i="17" s="1"/>
  <c r="T844" i="17" a="1"/>
  <c r="T844" i="17" s="1"/>
  <c r="T845" i="17" a="1"/>
  <c r="T845" i="17" s="1"/>
  <c r="T846" i="17" a="1"/>
  <c r="T846" i="17" s="1"/>
  <c r="T847" i="17" a="1"/>
  <c r="T847" i="17" s="1"/>
  <c r="T848" i="17" a="1"/>
  <c r="T848" i="17"/>
  <c r="T849" i="17" a="1"/>
  <c r="T849" i="17" s="1"/>
  <c r="T1420" i="17" a="1"/>
  <c r="T1420" i="17" s="1"/>
  <c r="T1421" i="17" a="1"/>
  <c r="T1421" i="17" s="1"/>
  <c r="T1422" i="17" a="1"/>
  <c r="T1422" i="17" s="1"/>
  <c r="T1423" i="17" a="1"/>
  <c r="T1423" i="17" s="1"/>
  <c r="T1424" i="17" a="1"/>
  <c r="T1424" i="17" s="1"/>
  <c r="T1425" i="17" a="1"/>
  <c r="T1425" i="17" s="1"/>
  <c r="T1708" i="17" a="1"/>
  <c r="T1708" i="17" s="1"/>
  <c r="T1709" i="17" a="1"/>
  <c r="T1709" i="17" s="1"/>
  <c r="T26" i="17" a="1"/>
  <c r="T26" i="17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10" i="17" a="1"/>
  <c r="T310" i="17" s="1"/>
  <c r="T311" i="17" a="1"/>
  <c r="T311" i="17" s="1"/>
  <c r="T426" i="17" a="1"/>
  <c r="T426" i="17" s="1"/>
  <c r="T427" i="17" a="1"/>
  <c r="T427" i="17" s="1"/>
  <c r="T428" i="17" a="1"/>
  <c r="T428" i="17" s="1"/>
  <c r="T429" i="17" a="1"/>
  <c r="T429" i="17" s="1"/>
  <c r="T430" i="17" a="1"/>
  <c r="T430" i="17" s="1"/>
  <c r="T431" i="17" a="1"/>
  <c r="T431" i="17" s="1"/>
  <c r="T710" i="17" a="1"/>
  <c r="T710" i="17" s="1"/>
  <c r="T711" i="17" a="1"/>
  <c r="T711" i="17" s="1"/>
  <c r="T850" i="17" a="1"/>
  <c r="T850" i="17" s="1"/>
  <c r="T851" i="17" a="1"/>
  <c r="T851" i="17" s="1"/>
  <c r="T852" i="17" a="1"/>
  <c r="T852" i="17" s="1"/>
  <c r="T853" i="17" a="1"/>
  <c r="T853" i="17" s="1"/>
  <c r="T854" i="17" a="1"/>
  <c r="T854" i="17" s="1"/>
  <c r="T855" i="17" a="1"/>
  <c r="T855" i="17" s="1"/>
  <c r="T856" i="17" a="1"/>
  <c r="T856" i="17"/>
  <c r="T857" i="17" a="1"/>
  <c r="T857" i="17" s="1"/>
  <c r="T858" i="17" a="1"/>
  <c r="T858" i="17" s="1"/>
  <c r="T859" i="17" a="1"/>
  <c r="T859" i="17" s="1"/>
  <c r="T860" i="17" a="1"/>
  <c r="T860" i="17" s="1"/>
  <c r="T861" i="17" a="1"/>
  <c r="T861" i="17" s="1"/>
  <c r="T1426" i="17" a="1"/>
  <c r="T1426" i="17" s="1"/>
  <c r="T1427" i="17" a="1"/>
  <c r="T1427" i="17" s="1"/>
  <c r="T1428" i="17" a="1"/>
  <c r="T1428" i="17" s="1"/>
  <c r="T1429" i="17" a="1"/>
  <c r="T1429" i="17" s="1"/>
  <c r="T1430" i="17" a="1"/>
  <c r="T1430" i="17" s="1"/>
  <c r="T1431" i="17" a="1"/>
  <c r="T1431" i="17" s="1"/>
  <c r="T1710" i="17" a="1"/>
  <c r="T1710" i="17" s="1"/>
  <c r="T1711" i="17" a="1"/>
  <c r="T1711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/>
  <c r="T37" i="17" a="1"/>
  <c r="T37" i="17" s="1"/>
  <c r="T312" i="17" a="1"/>
  <c r="T312" i="17" s="1"/>
  <c r="T313" i="17" a="1"/>
  <c r="T313" i="17" s="1"/>
  <c r="T432" i="17" a="1"/>
  <c r="T432" i="17" s="1"/>
  <c r="T433" i="17" a="1"/>
  <c r="T433" i="17" s="1"/>
  <c r="T434" i="17" a="1"/>
  <c r="T434" i="17"/>
  <c r="T435" i="17" a="1"/>
  <c r="T435" i="17" s="1"/>
  <c r="T436" i="17" a="1"/>
  <c r="T436" i="17" s="1"/>
  <c r="T437" i="17" a="1"/>
  <c r="T437" i="17" s="1"/>
  <c r="T712" i="17" a="1"/>
  <c r="T712" i="17" s="1"/>
  <c r="T713" i="17" a="1"/>
  <c r="T713" i="17" s="1"/>
  <c r="T862" i="17" a="1"/>
  <c r="T862" i="17" s="1"/>
  <c r="T863" i="17" a="1"/>
  <c r="T863" i="17" s="1"/>
  <c r="T864" i="17" a="1"/>
  <c r="T864" i="17" s="1"/>
  <c r="T865" i="17" a="1"/>
  <c r="T865" i="17"/>
  <c r="T866" i="17" a="1"/>
  <c r="T866" i="17" s="1"/>
  <c r="T867" i="17" a="1"/>
  <c r="T867" i="17" s="1"/>
  <c r="T868" i="17" a="1"/>
  <c r="T868" i="17" s="1"/>
  <c r="T869" i="17" a="1"/>
  <c r="T869" i="17" s="1"/>
  <c r="T870" i="17" a="1"/>
  <c r="T870" i="17" s="1"/>
  <c r="T871" i="17" a="1"/>
  <c r="T871" i="17" s="1"/>
  <c r="T872" i="17" a="1"/>
  <c r="T872" i="17" s="1"/>
  <c r="T873" i="17" a="1"/>
  <c r="T873" i="17" s="1"/>
  <c r="T1432" i="17" a="1"/>
  <c r="T1432" i="17" s="1"/>
  <c r="T1433" i="17" a="1"/>
  <c r="T1433" i="17" s="1"/>
  <c r="T1434" i="17" a="1"/>
  <c r="T1434" i="17" s="1"/>
  <c r="T1435" i="17" a="1"/>
  <c r="T1435" i="17" s="1"/>
  <c r="T1436" i="17" a="1"/>
  <c r="T1436" i="17" s="1"/>
  <c r="T1437" i="17" a="1"/>
  <c r="T1437" i="17" s="1"/>
  <c r="T1712" i="17" a="1"/>
  <c r="T1712" i="17" s="1"/>
  <c r="T1713" i="17" a="1"/>
  <c r="T171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14" i="17" a="1"/>
  <c r="T314" i="17" s="1"/>
  <c r="T315" i="17" a="1"/>
  <c r="T315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 s="1"/>
  <c r="T714" i="17" a="1"/>
  <c r="T714" i="17" s="1"/>
  <c r="T715" i="17" a="1"/>
  <c r="T715" i="17" s="1"/>
  <c r="T874" i="17" a="1"/>
  <c r="T874" i="17" s="1"/>
  <c r="T875" i="17" a="1"/>
  <c r="T875" i="17" s="1"/>
  <c r="T876" i="17" a="1"/>
  <c r="T876" i="17" s="1"/>
  <c r="T877" i="17" a="1"/>
  <c r="T877" i="17" s="1"/>
  <c r="T878" i="17" a="1"/>
  <c r="T878" i="17" s="1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/>
  <c r="T885" i="17" a="1"/>
  <c r="T885" i="17" s="1"/>
  <c r="T1438" i="17" a="1"/>
  <c r="T1438" i="17" s="1"/>
  <c r="T1439" i="17" a="1"/>
  <c r="T1439" i="17" s="1"/>
  <c r="T1440" i="17" a="1"/>
  <c r="T1440" i="17" s="1"/>
  <c r="T1441" i="17" a="1"/>
  <c r="T1441" i="17" s="1"/>
  <c r="T1442" i="17" a="1"/>
  <c r="T1442" i="17" s="1"/>
  <c r="T1443" i="17" a="1"/>
  <c r="T1443" i="17" s="1"/>
  <c r="T1714" i="17" a="1"/>
  <c r="T1714" i="17" s="1"/>
  <c r="T1715" i="17" a="1"/>
  <c r="T1715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316" i="17" a="1"/>
  <c r="T316" i="17" s="1"/>
  <c r="T317" i="17" a="1"/>
  <c r="T317" i="17" s="1"/>
  <c r="T444" i="17" a="1"/>
  <c r="T444" i="17" s="1"/>
  <c r="T445" i="17" a="1"/>
  <c r="T445" i="17" s="1"/>
  <c r="T446" i="17" a="1"/>
  <c r="T446" i="17" s="1"/>
  <c r="T447" i="17" a="1"/>
  <c r="T447" i="17" s="1"/>
  <c r="T448" i="17" a="1"/>
  <c r="T448" i="17" s="1"/>
  <c r="T449" i="17" a="1"/>
  <c r="T449" i="17" s="1"/>
  <c r="T716" i="17" a="1"/>
  <c r="T716" i="17" s="1"/>
  <c r="T717" i="17" a="1"/>
  <c r="T717" i="17" s="1"/>
  <c r="T886" i="17" a="1"/>
  <c r="T886" i="17" s="1"/>
  <c r="T887" i="17" a="1"/>
  <c r="T887" i="17" s="1"/>
  <c r="T888" i="17" a="1"/>
  <c r="T888" i="17" s="1"/>
  <c r="T889" i="17" a="1"/>
  <c r="T889" i="17" s="1"/>
  <c r="T890" i="17" a="1"/>
  <c r="T890" i="17" s="1"/>
  <c r="T891" i="17" a="1"/>
  <c r="T891" i="17" s="1"/>
  <c r="T892" i="17" a="1"/>
  <c r="T892" i="17" s="1"/>
  <c r="T893" i="17" a="1"/>
  <c r="T893" i="17" s="1"/>
  <c r="T894" i="17" a="1"/>
  <c r="T894" i="17" s="1"/>
  <c r="T895" i="17" a="1"/>
  <c r="T895" i="17" s="1"/>
  <c r="T896" i="17" a="1"/>
  <c r="T896" i="17" s="1"/>
  <c r="T897" i="17" a="1"/>
  <c r="T897" i="17" s="1"/>
  <c r="T1444" i="17" a="1"/>
  <c r="T1444" i="17"/>
  <c r="T1445" i="17" a="1"/>
  <c r="T1445" i="17" s="1"/>
  <c r="T1446" i="17" a="1"/>
  <c r="T1446" i="17" s="1"/>
  <c r="T1447" i="17" a="1"/>
  <c r="T1447" i="17" s="1"/>
  <c r="T1448" i="17" a="1"/>
  <c r="T1448" i="17" s="1"/>
  <c r="T1449" i="17" a="1"/>
  <c r="T1449" i="17" s="1"/>
  <c r="T1716" i="17" a="1"/>
  <c r="T1716" i="17" s="1"/>
  <c r="T1717" i="17" a="1"/>
  <c r="T1717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318" i="17" a="1"/>
  <c r="T318" i="17" s="1"/>
  <c r="T319" i="17" a="1"/>
  <c r="T319" i="17" s="1"/>
  <c r="T450" i="17" a="1"/>
  <c r="T450" i="17" s="1"/>
  <c r="T451" i="17" a="1"/>
  <c r="T451" i="17" s="1"/>
  <c r="T452" i="17" a="1"/>
  <c r="T452" i="17" s="1"/>
  <c r="T453" i="17" a="1"/>
  <c r="T453" i="17" s="1"/>
  <c r="T454" i="17" a="1"/>
  <c r="T454" i="17" s="1"/>
  <c r="T455" i="17" a="1"/>
  <c r="T455" i="17" s="1"/>
  <c r="T718" i="17" a="1"/>
  <c r="T718" i="17" s="1"/>
  <c r="T719" i="17" a="1"/>
  <c r="T719" i="17" s="1"/>
  <c r="T898" i="17" a="1"/>
  <c r="T898" i="17" s="1"/>
  <c r="T899" i="17" a="1"/>
  <c r="T899" i="17" s="1"/>
  <c r="T900" i="17" a="1"/>
  <c r="T900" i="17" s="1"/>
  <c r="T901" i="17" a="1"/>
  <c r="T901" i="17" s="1"/>
  <c r="T902" i="17" a="1"/>
  <c r="T902" i="17" s="1"/>
  <c r="T903" i="17" a="1"/>
  <c r="T903" i="17" s="1"/>
  <c r="T904" i="17" a="1"/>
  <c r="T904" i="17" s="1"/>
  <c r="T905" i="17" a="1"/>
  <c r="T905" i="17" s="1"/>
  <c r="T906" i="17" a="1"/>
  <c r="T906" i="17" s="1"/>
  <c r="T907" i="17" a="1"/>
  <c r="T907" i="17" s="1"/>
  <c r="T908" i="17" a="1"/>
  <c r="T908" i="17" s="1"/>
  <c r="T909" i="17" a="1"/>
  <c r="T909" i="17" s="1"/>
  <c r="T1450" i="17" a="1"/>
  <c r="T1450" i="17" s="1"/>
  <c r="T1451" i="17" a="1"/>
  <c r="T1451" i="17" s="1"/>
  <c r="T1452" i="17" a="1"/>
  <c r="T1452" i="17" s="1"/>
  <c r="T1453" i="17" a="1"/>
  <c r="T1453" i="17" s="1"/>
  <c r="T1454" i="17" a="1"/>
  <c r="T1454" i="17" s="1"/>
  <c r="T1455" i="17" a="1"/>
  <c r="T1455" i="17" s="1"/>
  <c r="T1718" i="17" a="1"/>
  <c r="T1718" i="17" s="1"/>
  <c r="T1719" i="17" a="1"/>
  <c r="T1719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320" i="17" a="1"/>
  <c r="T320" i="17" s="1"/>
  <c r="T321" i="17" a="1"/>
  <c r="T321" i="17" s="1"/>
  <c r="T456" i="17" a="1"/>
  <c r="T456" i="17" s="1"/>
  <c r="T457" i="17" a="1"/>
  <c r="T457" i="17" s="1"/>
  <c r="T458" i="17" a="1"/>
  <c r="T458" i="17" s="1"/>
  <c r="T459" i="17" a="1"/>
  <c r="T459" i="17" s="1"/>
  <c r="T460" i="17" a="1"/>
  <c r="T460" i="17" s="1"/>
  <c r="T461" i="17" a="1"/>
  <c r="T461" i="17" s="1"/>
  <c r="T720" i="17" a="1"/>
  <c r="T720" i="17" s="1"/>
  <c r="T721" i="17" a="1"/>
  <c r="T721" i="17" s="1"/>
  <c r="T910" i="17" a="1"/>
  <c r="T910" i="17" s="1"/>
  <c r="T911" i="17" a="1"/>
  <c r="T911" i="17" s="1"/>
  <c r="T912" i="17" a="1"/>
  <c r="T912" i="17" s="1"/>
  <c r="T913" i="17" a="1"/>
  <c r="T913" i="17" s="1"/>
  <c r="T914" i="17" a="1"/>
  <c r="T914" i="17" s="1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 s="1"/>
  <c r="T921" i="17" a="1"/>
  <c r="T921" i="17" s="1"/>
  <c r="T1456" i="17" a="1"/>
  <c r="T1456" i="17" s="1"/>
  <c r="T1457" i="17" a="1"/>
  <c r="T1457" i="17" s="1"/>
  <c r="T1458" i="17" a="1"/>
  <c r="T1458" i="17" s="1"/>
  <c r="T1459" i="17" a="1"/>
  <c r="T1459" i="17" s="1"/>
  <c r="T1460" i="17" a="1"/>
  <c r="T1460" i="17" s="1"/>
  <c r="T1461" i="17" a="1"/>
  <c r="T1461" i="17" s="1"/>
  <c r="T1720" i="17" a="1"/>
  <c r="T1720" i="17" s="1"/>
  <c r="T1721" i="17" a="1"/>
  <c r="T172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322" i="17" a="1"/>
  <c r="T322" i="17" s="1"/>
  <c r="T323" i="17" a="1"/>
  <c r="T323" i="17" s="1"/>
  <c r="T462" i="17" a="1"/>
  <c r="T462" i="17" s="1"/>
  <c r="T463" i="17" a="1"/>
  <c r="T463" i="17" s="1"/>
  <c r="T464" i="17" a="1"/>
  <c r="T464" i="17" s="1"/>
  <c r="T465" i="17" a="1"/>
  <c r="T465" i="17" s="1"/>
  <c r="T466" i="17" a="1"/>
  <c r="T466" i="17" s="1"/>
  <c r="T467" i="17" a="1"/>
  <c r="T467" i="17" s="1"/>
  <c r="T722" i="17" a="1"/>
  <c r="T722" i="17" s="1"/>
  <c r="T723" i="17" a="1"/>
  <c r="T723" i="17" s="1"/>
  <c r="T922" i="17" a="1"/>
  <c r="T922" i="17" s="1"/>
  <c r="T923" i="17" a="1"/>
  <c r="T923" i="17" s="1"/>
  <c r="T924" i="17" a="1"/>
  <c r="T924" i="17" s="1"/>
  <c r="T925" i="17" a="1"/>
  <c r="T925" i="17" s="1"/>
  <c r="T926" i="17" a="1"/>
  <c r="T926" i="17" s="1"/>
  <c r="T927" i="17" a="1"/>
  <c r="T927" i="17" s="1"/>
  <c r="T928" i="17" a="1"/>
  <c r="T928" i="17" s="1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 s="1"/>
  <c r="T1465" i="17" a="1"/>
  <c r="T1465" i="17" s="1"/>
  <c r="T1466" i="17" a="1"/>
  <c r="T1466" i="17" s="1"/>
  <c r="T1467" i="17" a="1"/>
  <c r="T1467" i="17" s="1"/>
  <c r="T1722" i="17" a="1"/>
  <c r="T1722" i="17" s="1"/>
  <c r="T1723" i="17" a="1"/>
  <c r="T1723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324" i="17" a="1"/>
  <c r="T324" i="17" s="1"/>
  <c r="T325" i="17" a="1"/>
  <c r="T325" i="17" s="1"/>
  <c r="T468" i="17" a="1"/>
  <c r="T468" i="17" s="1"/>
  <c r="T469" i="17" a="1"/>
  <c r="T469" i="17" s="1"/>
  <c r="T470" i="17" a="1"/>
  <c r="T470" i="17" s="1"/>
  <c r="T471" i="17" a="1"/>
  <c r="T471" i="17" s="1"/>
  <c r="T472" i="17" a="1"/>
  <c r="T472" i="17" s="1"/>
  <c r="T473" i="17" a="1"/>
  <c r="T473" i="17" s="1"/>
  <c r="T724" i="17" a="1"/>
  <c r="T724" i="17" s="1"/>
  <c r="T725" i="17" a="1"/>
  <c r="T725" i="17" s="1"/>
  <c r="T934" i="17" a="1"/>
  <c r="T934" i="17" s="1"/>
  <c r="T935" i="17" a="1"/>
  <c r="T935" i="17" s="1"/>
  <c r="T936" i="17" a="1"/>
  <c r="T936" i="17" s="1"/>
  <c r="T937" i="17" a="1"/>
  <c r="T937" i="17" s="1"/>
  <c r="T938" i="17" a="1"/>
  <c r="T938" i="17" s="1"/>
  <c r="T939" i="17" a="1"/>
  <c r="T939" i="17" s="1"/>
  <c r="T940" i="17" a="1"/>
  <c r="T940" i="17" s="1"/>
  <c r="T941" i="17" a="1"/>
  <c r="T941" i="17" s="1"/>
  <c r="T942" i="17" a="1"/>
  <c r="T942" i="17" s="1"/>
  <c r="T943" i="17" a="1"/>
  <c r="T943" i="17"/>
  <c r="T944" i="17" a="1"/>
  <c r="T944" i="17" s="1"/>
  <c r="T945" i="17" a="1"/>
  <c r="T945" i="17" s="1"/>
  <c r="T1468" i="17" a="1"/>
  <c r="T1468" i="17" s="1"/>
  <c r="T1469" i="17" a="1"/>
  <c r="T1469" i="17" s="1"/>
  <c r="T1470" i="17" a="1"/>
  <c r="T1470" i="17" s="1"/>
  <c r="T1471" i="17" a="1"/>
  <c r="T1471" i="17" s="1"/>
  <c r="T1472" i="17" a="1"/>
  <c r="T1472" i="17"/>
  <c r="T1473" i="17" a="1"/>
  <c r="T1473" i="17" s="1"/>
  <c r="T1724" i="17" a="1"/>
  <c r="T1724" i="17" s="1"/>
  <c r="T1725" i="17" a="1"/>
  <c r="T1725" i="17" s="1"/>
  <c r="T74" i="17" a="1"/>
  <c r="T74" i="17" s="1"/>
  <c r="T75" i="17" a="1"/>
  <c r="T75" i="17" s="1"/>
  <c r="T76" i="17" a="1"/>
  <c r="T76" i="17" s="1"/>
  <c r="T77" i="17" a="1"/>
  <c r="T77" i="17"/>
  <c r="T78" i="17" a="1"/>
  <c r="T78" i="17" s="1"/>
  <c r="T79" i="17" a="1"/>
  <c r="T79" i="17" s="1"/>
  <c r="T326" i="17" a="1"/>
  <c r="T326" i="17" s="1"/>
  <c r="T327" i="17" a="1"/>
  <c r="T327" i="17" s="1"/>
  <c r="T474" i="17" a="1"/>
  <c r="T474" i="17" s="1"/>
  <c r="T475" i="17" a="1"/>
  <c r="T475" i="17" s="1"/>
  <c r="T476" i="17" a="1"/>
  <c r="T476" i="17" s="1"/>
  <c r="T477" i="17" a="1"/>
  <c r="T477" i="17" s="1"/>
  <c r="T478" i="17" a="1"/>
  <c r="T478" i="17" s="1"/>
  <c r="T479" i="17" a="1"/>
  <c r="T479" i="17" s="1"/>
  <c r="T726" i="17" a="1"/>
  <c r="T726" i="17" s="1"/>
  <c r="T727" i="17" a="1"/>
  <c r="T727" i="17" s="1"/>
  <c r="T946" i="17" a="1"/>
  <c r="T946" i="17" s="1"/>
  <c r="T947" i="17" a="1"/>
  <c r="T947" i="17" s="1"/>
  <c r="T948" i="17" a="1"/>
  <c r="T948" i="17" s="1"/>
  <c r="T949" i="17" a="1"/>
  <c r="T949" i="17" s="1"/>
  <c r="T950" i="17" a="1"/>
  <c r="T950" i="17" s="1"/>
  <c r="T951" i="17" a="1"/>
  <c r="T951" i="17" s="1"/>
  <c r="T952" i="17" a="1"/>
  <c r="T952" i="17" s="1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1474" i="17" a="1"/>
  <c r="T1474" i="17" s="1"/>
  <c r="T1475" i="17" a="1"/>
  <c r="T1475" i="17" s="1"/>
  <c r="T1476" i="17" a="1"/>
  <c r="T1476" i="17" s="1"/>
  <c r="T1477" i="17" a="1"/>
  <c r="T1477" i="17" s="1"/>
  <c r="T1478" i="17" a="1"/>
  <c r="T1478" i="17" s="1"/>
  <c r="T1479" i="17" a="1"/>
  <c r="T1479" i="17" s="1"/>
  <c r="T1726" i="17" a="1"/>
  <c r="T1726" i="17" s="1"/>
  <c r="T1727" i="17" a="1"/>
  <c r="T1727" i="17" s="1"/>
  <c r="T80" i="17" a="1"/>
  <c r="T80" i="17" s="1"/>
  <c r="T81" i="17" a="1"/>
  <c r="T81" i="17"/>
  <c r="T82" i="17" a="1"/>
  <c r="T82" i="17" s="1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/>
  <c r="T481" i="17" a="1"/>
  <c r="T481" i="17" s="1"/>
  <c r="T482" i="17" a="1"/>
  <c r="T482" i="17" s="1"/>
  <c r="T483" i="17" a="1"/>
  <c r="T483" i="17" s="1"/>
  <c r="T484" i="17" a="1"/>
  <c r="T484" i="17" s="1"/>
  <c r="T485" i="17" a="1"/>
  <c r="T485" i="17" s="1"/>
  <c r="T728" i="17" a="1"/>
  <c r="T728" i="17" s="1"/>
  <c r="T729" i="17" a="1"/>
  <c r="T729" i="17"/>
  <c r="T958" i="17" a="1"/>
  <c r="T958" i="17" s="1"/>
  <c r="T959" i="17" a="1"/>
  <c r="T959" i="17" s="1"/>
  <c r="T960" i="17" a="1"/>
  <c r="T960" i="17" s="1"/>
  <c r="T961" i="17" a="1"/>
  <c r="T961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 s="1"/>
  <c r="T967" i="17" a="1"/>
  <c r="T967" i="17" s="1"/>
  <c r="T968" i="17" a="1"/>
  <c r="T968" i="17" s="1"/>
  <c r="T969" i="17" a="1"/>
  <c r="T969" i="17" s="1"/>
  <c r="T1480" i="17" a="1"/>
  <c r="T1480" i="17" s="1"/>
  <c r="T1481" i="17" a="1"/>
  <c r="T1481" i="17" s="1"/>
  <c r="T1482" i="17" a="1"/>
  <c r="T1482" i="17" s="1"/>
  <c r="T1483" i="17" a="1"/>
  <c r="T1483" i="17" s="1"/>
  <c r="T1484" i="17" a="1"/>
  <c r="T1484" i="17" s="1"/>
  <c r="T1485" i="17" a="1"/>
  <c r="T1485" i="17" s="1"/>
  <c r="T1728" i="17" a="1"/>
  <c r="T1728" i="17" s="1"/>
  <c r="T1729" i="17" a="1"/>
  <c r="T1729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30" i="17" a="1"/>
  <c r="T330" i="17" s="1"/>
  <c r="T331" i="17" a="1"/>
  <c r="T331" i="17" s="1"/>
  <c r="T486" i="17" a="1"/>
  <c r="T486" i="17" s="1"/>
  <c r="T487" i="17" a="1"/>
  <c r="T487" i="17" s="1"/>
  <c r="T488" i="17" a="1"/>
  <c r="T488" i="17" s="1"/>
  <c r="T489" i="17" a="1"/>
  <c r="T489" i="17"/>
  <c r="T490" i="17" a="1"/>
  <c r="T490" i="17" s="1"/>
  <c r="T491" i="17" a="1"/>
  <c r="T491" i="17"/>
  <c r="T730" i="17" a="1"/>
  <c r="T730" i="17" s="1"/>
  <c r="T731" i="17" a="1"/>
  <c r="T731" i="17" s="1"/>
  <c r="T970" i="17" a="1"/>
  <c r="T970" i="17" s="1"/>
  <c r="T971" i="17" a="1"/>
  <c r="T971" i="17" s="1"/>
  <c r="T972" i="17" a="1"/>
  <c r="T972" i="17" s="1"/>
  <c r="T973" i="17" a="1"/>
  <c r="T973" i="17" s="1"/>
  <c r="T974" i="17" a="1"/>
  <c r="T974" i="17"/>
  <c r="T975" i="17" a="1"/>
  <c r="T975" i="17" s="1"/>
  <c r="T976" i="17" a="1"/>
  <c r="T976" i="17" s="1"/>
  <c r="T977" i="17" a="1"/>
  <c r="T977" i="17" s="1"/>
  <c r="T978" i="17" a="1"/>
  <c r="T978" i="17" s="1"/>
  <c r="T979" i="17" a="1"/>
  <c r="T979" i="17" s="1"/>
  <c r="T980" i="17" a="1"/>
  <c r="T980" i="17" s="1"/>
  <c r="T981" i="17" a="1"/>
  <c r="T981" i="17" s="1"/>
  <c r="T1486" i="17" a="1"/>
  <c r="T1486" i="17" s="1"/>
  <c r="T1487" i="17" a="1"/>
  <c r="T1487" i="17" s="1"/>
  <c r="T1488" i="17" a="1"/>
  <c r="T1488" i="17" s="1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332" i="17" a="1"/>
  <c r="T332" i="17" s="1"/>
  <c r="T333" i="17" a="1"/>
  <c r="T333" i="17" s="1"/>
  <c r="T492" i="17" a="1"/>
  <c r="T492" i="17" s="1"/>
  <c r="T493" i="17" a="1"/>
  <c r="T493" i="17" s="1"/>
  <c r="T494" i="17" a="1"/>
  <c r="T494" i="17" s="1"/>
  <c r="T495" i="17" a="1"/>
  <c r="T495" i="17" s="1"/>
  <c r="T496" i="17" a="1"/>
  <c r="T496" i="17" s="1"/>
  <c r="T497" i="17" a="1"/>
  <c r="T497" i="17" s="1"/>
  <c r="T732" i="17" a="1"/>
  <c r="T732" i="17" s="1"/>
  <c r="T733" i="17" a="1"/>
  <c r="T733" i="17" s="1"/>
  <c r="T982" i="17" a="1"/>
  <c r="T982" i="17" s="1"/>
  <c r="T983" i="17" a="1"/>
  <c r="T983" i="17" s="1"/>
  <c r="T984" i="17" a="1"/>
  <c r="T984" i="17" s="1"/>
  <c r="T985" i="17" a="1"/>
  <c r="T985" i="17" s="1"/>
  <c r="T986" i="17" a="1"/>
  <c r="T986" i="17" s="1"/>
  <c r="T987" i="17" a="1"/>
  <c r="T987" i="17" s="1"/>
  <c r="T988" i="17" a="1"/>
  <c r="T988" i="17" s="1"/>
  <c r="T989" i="17" a="1"/>
  <c r="T989" i="17" s="1"/>
  <c r="T990" i="17" a="1"/>
  <c r="T990" i="17" s="1"/>
  <c r="T991" i="17" a="1"/>
  <c r="T991" i="17" s="1"/>
  <c r="T992" i="17" a="1"/>
  <c r="T992" i="17" s="1"/>
  <c r="T993" i="17" a="1"/>
  <c r="T993" i="17" s="1"/>
  <c r="T1492" i="17" a="1"/>
  <c r="T1492" i="17" s="1"/>
  <c r="T1493" i="17" a="1"/>
  <c r="T1493" i="17" s="1"/>
  <c r="T1494" i="17" a="1"/>
  <c r="T1494" i="17" s="1"/>
  <c r="T1495" i="17" a="1"/>
  <c r="T1495" i="17" s="1"/>
  <c r="T1496" i="17" a="1"/>
  <c r="T1496" i="17" s="1"/>
  <c r="T1497" i="17" a="1"/>
  <c r="T1497" i="17" s="1"/>
  <c r="T1732" i="17" a="1"/>
  <c r="T1732" i="17" s="1"/>
  <c r="T1733" i="17" a="1"/>
  <c r="T173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 s="1"/>
  <c r="T335" i="17" a="1"/>
  <c r="T335" i="17" s="1"/>
  <c r="T498" i="17" a="1"/>
  <c r="T498" i="17" s="1"/>
  <c r="T499" i="17" a="1"/>
  <c r="T499" i="17" s="1"/>
  <c r="T500" i="17" a="1"/>
  <c r="T500" i="17" s="1"/>
  <c r="T501" i="17" a="1"/>
  <c r="T501" i="17" s="1"/>
  <c r="T502" i="17" a="1"/>
  <c r="T502" i="17" s="1"/>
  <c r="T503" i="17" a="1"/>
  <c r="T503" i="17" s="1"/>
  <c r="T734" i="17" a="1"/>
  <c r="T734" i="17" s="1"/>
  <c r="T735" i="17" a="1"/>
  <c r="T735" i="17" s="1"/>
  <c r="T994" i="17" a="1"/>
  <c r="T994" i="17" s="1"/>
  <c r="T995" i="17" a="1"/>
  <c r="T995" i="17" s="1"/>
  <c r="T996" i="17" a="1"/>
  <c r="T996" i="17" s="1"/>
  <c r="T997" i="17" a="1"/>
  <c r="T997" i="17" s="1"/>
  <c r="T998" i="17" a="1"/>
  <c r="T998" i="17" s="1"/>
  <c r="T999" i="17" a="1"/>
  <c r="T999" i="17" s="1"/>
  <c r="T1000" i="17" a="1"/>
  <c r="T1000" i="17" s="1"/>
  <c r="T1001" i="17" a="1"/>
  <c r="T1001" i="17" s="1"/>
  <c r="T1002" i="17" a="1"/>
  <c r="T1002" i="17" s="1"/>
  <c r="T1003" i="17" a="1"/>
  <c r="T1003" i="17" s="1"/>
  <c r="T1004" i="17" a="1"/>
  <c r="T1004" i="17" s="1"/>
  <c r="T1005" i="17" a="1"/>
  <c r="T1005" i="17" s="1"/>
  <c r="T1498" i="17" a="1"/>
  <c r="T1498" i="17"/>
  <c r="T1499" i="17" a="1"/>
  <c r="T1499" i="17" s="1"/>
  <c r="T1500" i="17" a="1"/>
  <c r="T1500" i="17" s="1"/>
  <c r="T1501" i="17" a="1"/>
  <c r="T1501" i="17" s="1"/>
  <c r="T1502" i="17" a="1"/>
  <c r="T1502" i="17" s="1"/>
  <c r="T1503" i="17" a="1"/>
  <c r="T1503" i="17" s="1"/>
  <c r="T1734" i="17" a="1"/>
  <c r="T1734" i="17" s="1"/>
  <c r="T1735" i="17" a="1"/>
  <c r="T1735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36" i="17" a="1"/>
  <c r="T336" i="17" s="1"/>
  <c r="T337" i="17" a="1"/>
  <c r="T337" i="17" s="1"/>
  <c r="T504" i="17" a="1"/>
  <c r="T504" i="17" s="1"/>
  <c r="T505" i="17" a="1"/>
  <c r="T505" i="17" s="1"/>
  <c r="T506" i="17" a="1"/>
  <c r="T506" i="17" s="1"/>
  <c r="T507" i="17" a="1"/>
  <c r="T507" i="17" s="1"/>
  <c r="T508" i="17" a="1"/>
  <c r="T508" i="17" s="1"/>
  <c r="T509" i="17" a="1"/>
  <c r="T509" i="17" s="1"/>
  <c r="T736" i="17" a="1"/>
  <c r="T736" i="17" s="1"/>
  <c r="T737" i="17" a="1"/>
  <c r="T737" i="17" s="1"/>
  <c r="T1006" i="17" a="1"/>
  <c r="T1006" i="17" s="1"/>
  <c r="T1007" i="17" a="1"/>
  <c r="T1007" i="17"/>
  <c r="T1008" i="17" a="1"/>
  <c r="T1008" i="17" s="1"/>
  <c r="T1009" i="17" a="1"/>
  <c r="T1009" i="17" s="1"/>
  <c r="T1010" i="17" a="1"/>
  <c r="T1010" i="17" s="1"/>
  <c r="T1011" i="17" a="1"/>
  <c r="T1011" i="17" s="1"/>
  <c r="T1012" i="17" a="1"/>
  <c r="T1012" i="17" s="1"/>
  <c r="T1013" i="17" a="1"/>
  <c r="T1013" i="17" s="1"/>
  <c r="T1014" i="17" a="1"/>
  <c r="T1014" i="17" s="1"/>
  <c r="T1015" i="17" a="1"/>
  <c r="T1015" i="17" s="1"/>
  <c r="T1016" i="17" a="1"/>
  <c r="T1016" i="17" s="1"/>
  <c r="T1017" i="17" a="1"/>
  <c r="T1017" i="17" s="1"/>
  <c r="T1504" i="17" a="1"/>
  <c r="T1504" i="17" s="1"/>
  <c r="T1505" i="17" a="1"/>
  <c r="T1505" i="17" s="1"/>
  <c r="T1506" i="17" a="1"/>
  <c r="T1506" i="17" s="1"/>
  <c r="T1507" i="17" a="1"/>
  <c r="T1507" i="17" s="1"/>
  <c r="T1508" i="17" a="1"/>
  <c r="T1508" i="17" s="1"/>
  <c r="T1509" i="17" a="1"/>
  <c r="T1509" i="17" s="1"/>
  <c r="T1736" i="17" a="1"/>
  <c r="T1736" i="17" s="1"/>
  <c r="T1737" i="17" a="1"/>
  <c r="T1737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38" i="17" a="1"/>
  <c r="T338" i="17" s="1"/>
  <c r="T339" i="17" a="1"/>
  <c r="T339" i="17" s="1"/>
  <c r="T510" i="17" a="1"/>
  <c r="T510" i="17" s="1"/>
  <c r="T511" i="17" a="1"/>
  <c r="T511" i="17" s="1"/>
  <c r="T512" i="17" a="1"/>
  <c r="T512" i="17" s="1"/>
  <c r="T513" i="17" a="1"/>
  <c r="T513" i="17" s="1"/>
  <c r="T514" i="17" a="1"/>
  <c r="T514" i="17" s="1"/>
  <c r="T515" i="17" a="1"/>
  <c r="T515" i="17" s="1"/>
  <c r="T738" i="17" a="1"/>
  <c r="T738" i="17" s="1"/>
  <c r="T739" i="17" a="1"/>
  <c r="T739" i="17" s="1"/>
  <c r="T1018" i="17" a="1"/>
  <c r="T1018" i="17" s="1"/>
  <c r="T1019" i="17" a="1"/>
  <c r="T1019" i="17" s="1"/>
  <c r="T1020" i="17" a="1"/>
  <c r="T1020" i="17" s="1"/>
  <c r="T1021" i="17" a="1"/>
  <c r="T1021" i="17"/>
  <c r="T1022" i="17" a="1"/>
  <c r="T1022" i="17" s="1"/>
  <c r="T1023" i="17" a="1"/>
  <c r="T1023" i="17" s="1"/>
  <c r="T1024" i="17" a="1"/>
  <c r="T1024" i="17" s="1"/>
  <c r="T1025" i="17" a="1"/>
  <c r="T1025" i="17" s="1"/>
  <c r="T1026" i="17" a="1"/>
  <c r="T1026" i="17" s="1"/>
  <c r="T1027" i="17" a="1"/>
  <c r="T1027" i="17" s="1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 s="1"/>
  <c r="T1513" i="17" a="1"/>
  <c r="T1513" i="17" s="1"/>
  <c r="T1514" i="17" a="1"/>
  <c r="T1514" i="17" s="1"/>
  <c r="T1515" i="17" a="1"/>
  <c r="T1515" i="17"/>
  <c r="T1738" i="17" a="1"/>
  <c r="T1738" i="17" s="1"/>
  <c r="T1739" i="17" a="1"/>
  <c r="T1739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340" i="17" a="1"/>
  <c r="T340" i="17" s="1"/>
  <c r="T341" i="17" a="1"/>
  <c r="T341" i="17" s="1"/>
  <c r="T516" i="17" a="1"/>
  <c r="T516" i="17" s="1"/>
  <c r="T517" i="17" a="1"/>
  <c r="T517" i="17" s="1"/>
  <c r="T518" i="17" a="1"/>
  <c r="T518" i="17" s="1"/>
  <c r="T519" i="17" a="1"/>
  <c r="T519" i="17" s="1"/>
  <c r="T520" i="17" a="1"/>
  <c r="T520" i="17" s="1"/>
  <c r="T521" i="17" a="1"/>
  <c r="T521" i="17" s="1"/>
  <c r="T740" i="17" a="1"/>
  <c r="T740" i="17" s="1"/>
  <c r="T741" i="17" a="1"/>
  <c r="T741" i="17" s="1"/>
  <c r="T1030" i="17" a="1"/>
  <c r="T1030" i="17" s="1"/>
  <c r="T1031" i="17" a="1"/>
  <c r="T1031" i="17" s="1"/>
  <c r="T1032" i="17" a="1"/>
  <c r="T1032" i="17" s="1"/>
  <c r="T1033" i="17" a="1"/>
  <c r="T1033" i="17" s="1"/>
  <c r="T1034" i="17" a="1"/>
  <c r="T1034" i="17" s="1"/>
  <c r="T1035" i="17" a="1"/>
  <c r="T1035" i="17" s="1"/>
  <c r="T1036" i="17" a="1"/>
  <c r="T1036" i="17" s="1"/>
  <c r="T1037" i="17" a="1"/>
  <c r="T1037" i="17" s="1"/>
  <c r="T1038" i="17" a="1"/>
  <c r="T1038" i="17" s="1"/>
  <c r="T1039" i="17" a="1"/>
  <c r="T1039" i="17" s="1"/>
  <c r="T1040" i="17" a="1"/>
  <c r="T1040" i="17" s="1"/>
  <c r="T1041" i="17" a="1"/>
  <c r="T1041" i="17" s="1"/>
  <c r="T1516" i="17" a="1"/>
  <c r="T1516" i="17" s="1"/>
  <c r="T1517" i="17" a="1"/>
  <c r="T1517" i="17" s="1"/>
  <c r="T1518" i="17" a="1"/>
  <c r="T1518" i="17" s="1"/>
  <c r="T1519" i="17" a="1"/>
  <c r="T1519" i="17" s="1"/>
  <c r="T1520" i="17" a="1"/>
  <c r="T1520" i="17"/>
  <c r="T1521" i="17" a="1"/>
  <c r="T1521" i="17" s="1"/>
  <c r="T1740" i="17" a="1"/>
  <c r="T1740" i="17" s="1"/>
  <c r="T1741" i="17" a="1"/>
  <c r="T174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/>
  <c r="T342" i="17" a="1"/>
  <c r="T342" i="17" s="1"/>
  <c r="T343" i="17" a="1"/>
  <c r="T343" i="17" s="1"/>
  <c r="T522" i="17" a="1"/>
  <c r="T522" i="17" s="1"/>
  <c r="T523" i="17" a="1"/>
  <c r="T523" i="17" s="1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 s="1"/>
  <c r="T743" i="17" a="1"/>
  <c r="T743" i="17" s="1"/>
  <c r="T1042" i="17" a="1"/>
  <c r="T1042" i="17"/>
  <c r="T1043" i="17" a="1"/>
  <c r="T1043" i="17" s="1"/>
  <c r="T1044" i="17" a="1"/>
  <c r="T1044" i="17" s="1"/>
  <c r="T1045" i="17" a="1"/>
  <c r="T1045" i="17" s="1"/>
  <c r="T1046" i="17" a="1"/>
  <c r="T1046" i="17" s="1"/>
  <c r="T1047" i="17" a="1"/>
  <c r="T1047" i="17" s="1"/>
  <c r="T1048" i="17" a="1"/>
  <c r="T1048" i="17" s="1"/>
  <c r="T1049" i="17" a="1"/>
  <c r="T1049" i="17"/>
  <c r="T1050" i="17" a="1"/>
  <c r="T1050" i="17" s="1"/>
  <c r="T1051" i="17" a="1"/>
  <c r="T1051" i="17" s="1"/>
  <c r="T1052" i="17" a="1"/>
  <c r="T1052" i="17" s="1"/>
  <c r="T1053" i="17" a="1"/>
  <c r="T1053" i="17" s="1"/>
  <c r="T1522" i="17" a="1"/>
  <c r="T1522" i="17" s="1"/>
  <c r="T1523" i="17" a="1"/>
  <c r="T1523" i="17" s="1"/>
  <c r="T1524" i="17" a="1"/>
  <c r="T1524" i="17" s="1"/>
  <c r="T1525" i="17" a="1"/>
  <c r="T1525" i="17" s="1"/>
  <c r="T1526" i="17" a="1"/>
  <c r="T1526" i="17" s="1"/>
  <c r="T1527" i="17" a="1"/>
  <c r="T1527" i="17" s="1"/>
  <c r="T1742" i="17" a="1"/>
  <c r="T1742" i="17" s="1"/>
  <c r="T1743" i="17" a="1"/>
  <c r="T1743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/>
  <c r="T133" i="17" a="1"/>
  <c r="T133" i="17" s="1"/>
  <c r="T344" i="17" a="1"/>
  <c r="T344" i="17" s="1"/>
  <c r="T345" i="17" a="1"/>
  <c r="T345" i="17" s="1"/>
  <c r="T528" i="17" a="1"/>
  <c r="T528" i="17" s="1"/>
  <c r="T529" i="17" a="1"/>
  <c r="T529" i="17" s="1"/>
  <c r="T530" i="17" a="1"/>
  <c r="T530" i="17" s="1"/>
  <c r="T531" i="17" a="1"/>
  <c r="T531" i="17" s="1"/>
  <c r="T532" i="17" a="1"/>
  <c r="T532" i="17" s="1"/>
  <c r="T533" i="17" a="1"/>
  <c r="T533" i="17" s="1"/>
  <c r="T744" i="17" a="1"/>
  <c r="T744" i="17" s="1"/>
  <c r="T745" i="17" a="1"/>
  <c r="T745" i="17" s="1"/>
  <c r="T1054" i="17" a="1"/>
  <c r="T1054" i="17" s="1"/>
  <c r="T1055" i="17" a="1"/>
  <c r="T1055" i="17" s="1"/>
  <c r="T1056" i="17" a="1"/>
  <c r="T1056" i="17" s="1"/>
  <c r="T1057" i="17" a="1"/>
  <c r="T1057" i="17" s="1"/>
  <c r="T1058" i="17" a="1"/>
  <c r="T1058" i="17" s="1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 s="1"/>
  <c r="T1064" i="17" a="1"/>
  <c r="T1064" i="17" s="1"/>
  <c r="T1065" i="17" a="1"/>
  <c r="T1065" i="17" s="1"/>
  <c r="T1528" i="17" a="1"/>
  <c r="T1528" i="17" s="1"/>
  <c r="T1529" i="17" a="1"/>
  <c r="T1529" i="17" s="1"/>
  <c r="T1530" i="17" a="1"/>
  <c r="T1530" i="17" s="1"/>
  <c r="T1531" i="17" a="1"/>
  <c r="T1531" i="17" s="1"/>
  <c r="T1532" i="17" a="1"/>
  <c r="T1532" i="17" s="1"/>
  <c r="T1533" i="17" a="1"/>
  <c r="T1533" i="17" s="1"/>
  <c r="T1744" i="17" a="1"/>
  <c r="T1744" i="17" s="1"/>
  <c r="T1745" i="17" a="1"/>
  <c r="T1745" i="17" s="1"/>
  <c r="T134" i="17" a="1"/>
  <c r="T134" i="17" s="1"/>
  <c r="T135" i="17" a="1"/>
  <c r="T135" i="17" s="1"/>
  <c r="T136" i="17" a="1"/>
  <c r="T136" i="17" s="1"/>
  <c r="T137" i="17" a="1"/>
  <c r="T137" i="17"/>
  <c r="T138" i="17" a="1"/>
  <c r="T138" i="17" s="1"/>
  <c r="T139" i="17" a="1"/>
  <c r="T139" i="17" s="1"/>
  <c r="T346" i="17" a="1"/>
  <c r="T346" i="17" s="1"/>
  <c r="T347" i="17" a="1"/>
  <c r="T347" i="17" s="1"/>
  <c r="T534" i="17" a="1"/>
  <c r="T534" i="17" s="1"/>
  <c r="T535" i="17" a="1"/>
  <c r="T535" i="17" s="1"/>
  <c r="T536" i="17" a="1"/>
  <c r="T536" i="17" s="1"/>
  <c r="T537" i="17" a="1"/>
  <c r="T537" i="17" s="1"/>
  <c r="T538" i="17" a="1"/>
  <c r="T538" i="17" s="1"/>
  <c r="T539" i="17" a="1"/>
  <c r="T539" i="17" s="1"/>
  <c r="T746" i="17" a="1"/>
  <c r="T746" i="17" s="1"/>
  <c r="T747" i="17" a="1"/>
  <c r="T747" i="17" s="1"/>
  <c r="T1066" i="17" a="1"/>
  <c r="T1066" i="17" s="1"/>
  <c r="T1067" i="17" a="1"/>
  <c r="T1067" i="17" s="1"/>
  <c r="T1068" i="17" a="1"/>
  <c r="T1068" i="17" s="1"/>
  <c r="T1069" i="17" a="1"/>
  <c r="T1069" i="17" s="1"/>
  <c r="T1070" i="17" a="1"/>
  <c r="T1070" i="17"/>
  <c r="T1071" i="17" a="1"/>
  <c r="T1071" i="17" s="1"/>
  <c r="T1072" i="17" a="1"/>
  <c r="T1072" i="17" s="1"/>
  <c r="T1073" i="17" a="1"/>
  <c r="T1073" i="17" s="1"/>
  <c r="T1074" i="17" a="1"/>
  <c r="T1074" i="17" s="1"/>
  <c r="T1075" i="17" a="1"/>
  <c r="T1075" i="17" s="1"/>
  <c r="T1076" i="17" a="1"/>
  <c r="T1076" i="17" s="1"/>
  <c r="T1077" i="17" a="1"/>
  <c r="T1077" i="17" s="1"/>
  <c r="T1534" i="17" a="1"/>
  <c r="T1534" i="17" s="1"/>
  <c r="T1535" i="17" a="1"/>
  <c r="T1535" i="17" s="1"/>
  <c r="T1536" i="17" a="1"/>
  <c r="T1536" i="17" s="1"/>
  <c r="T1537" i="17" a="1"/>
  <c r="T1537" i="17" s="1"/>
  <c r="T1538" i="17" a="1"/>
  <c r="T1538" i="17" s="1"/>
  <c r="T1539" i="17" a="1"/>
  <c r="T1539" i="17"/>
  <c r="T1746" i="17" a="1"/>
  <c r="T1746" i="17" s="1"/>
  <c r="T1747" i="17" a="1"/>
  <c r="T1747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348" i="17" a="1"/>
  <c r="T348" i="17" s="1"/>
  <c r="T349" i="17" a="1"/>
  <c r="T349" i="17" s="1"/>
  <c r="T540" i="17" a="1"/>
  <c r="T540" i="17" s="1"/>
  <c r="T541" i="17" a="1"/>
  <c r="T541" i="17" s="1"/>
  <c r="T542" i="17" a="1"/>
  <c r="T542" i="17" s="1"/>
  <c r="T543" i="17" a="1"/>
  <c r="T543" i="17"/>
  <c r="T544" i="17" a="1"/>
  <c r="T544" i="17" s="1"/>
  <c r="T545" i="17" a="1"/>
  <c r="T545" i="17"/>
  <c r="T748" i="17" a="1"/>
  <c r="T748" i="17" s="1"/>
  <c r="T749" i="17" a="1"/>
  <c r="T749" i="17" s="1"/>
  <c r="T1078" i="17" a="1"/>
  <c r="T1078" i="17" s="1"/>
  <c r="T1079" i="17" a="1"/>
  <c r="T1079" i="17" s="1"/>
  <c r="T1080" i="17" a="1"/>
  <c r="T1080" i="17" s="1"/>
  <c r="T1081" i="17" a="1"/>
  <c r="T1081" i="17" s="1"/>
  <c r="T1082" i="17" a="1"/>
  <c r="T1082" i="17" s="1"/>
  <c r="T1083" i="17" a="1"/>
  <c r="T1083" i="17" s="1"/>
  <c r="T1084" i="17" a="1"/>
  <c r="T1084" i="17" s="1"/>
  <c r="T1085" i="17" a="1"/>
  <c r="T1085" i="17" s="1"/>
  <c r="T1086" i="17" a="1"/>
  <c r="T1086" i="17" s="1"/>
  <c r="T1087" i="17" a="1"/>
  <c r="T1087" i="17" s="1"/>
  <c r="T1088" i="17" a="1"/>
  <c r="T1088" i="17" s="1"/>
  <c r="T1089" i="17" a="1"/>
  <c r="T1089" i="17" s="1"/>
  <c r="T1540" i="17" a="1"/>
  <c r="T1540" i="17" s="1"/>
  <c r="T1541" i="17" a="1"/>
  <c r="T1541" i="17" s="1"/>
  <c r="T1542" i="17" a="1"/>
  <c r="T1542" i="17" s="1"/>
  <c r="T1543" i="17" a="1"/>
  <c r="T1543" i="17" s="1"/>
  <c r="T1544" i="17" a="1"/>
  <c r="T1544" i="17" s="1"/>
  <c r="T1545" i="17" a="1"/>
  <c r="T1545" i="17" s="1"/>
  <c r="T1748" i="17" a="1"/>
  <c r="T1748" i="17" s="1"/>
  <c r="T1749" i="17" a="1"/>
  <c r="T1749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/>
  <c r="T151" i="17" a="1"/>
  <c r="T151" i="17" s="1"/>
  <c r="T350" i="17" a="1"/>
  <c r="T350" i="17" s="1"/>
  <c r="T351" i="17" a="1"/>
  <c r="T351" i="17" s="1"/>
  <c r="T546" i="17" a="1"/>
  <c r="T546" i="17" s="1"/>
  <c r="T547" i="17" a="1"/>
  <c r="T547" i="17" s="1"/>
  <c r="T548" i="17" a="1"/>
  <c r="T548" i="17" s="1"/>
  <c r="T549" i="17" a="1"/>
  <c r="T549" i="17" s="1"/>
  <c r="T550" i="17" a="1"/>
  <c r="T550" i="17" s="1"/>
  <c r="T551" i="17" a="1"/>
  <c r="T551" i="17" s="1"/>
  <c r="T750" i="17" a="1"/>
  <c r="T750" i="17" s="1"/>
  <c r="T751" i="17" a="1"/>
  <c r="T751" i="17"/>
  <c r="T1090" i="17" a="1"/>
  <c r="T1090" i="17" s="1"/>
  <c r="T1091" i="17" a="1"/>
  <c r="T1091" i="17" s="1"/>
  <c r="T1092" i="17" a="1"/>
  <c r="T1092" i="17" s="1"/>
  <c r="T1093" i="17" a="1"/>
  <c r="T1093" i="17" s="1"/>
  <c r="T1094" i="17" a="1"/>
  <c r="T1094" i="17" s="1"/>
  <c r="T1095" i="17" a="1"/>
  <c r="T1095" i="17" s="1"/>
  <c r="T1096" i="17" a="1"/>
  <c r="T1096" i="17" s="1"/>
  <c r="T1097" i="17" a="1"/>
  <c r="T1097" i="17" s="1"/>
  <c r="T1098" i="17" a="1"/>
  <c r="T1098" i="17"/>
  <c r="T1099" i="17" a="1"/>
  <c r="T1099" i="17" s="1"/>
  <c r="T1100" i="17" a="1"/>
  <c r="T1100" i="17" s="1"/>
  <c r="T1101" i="17" a="1"/>
  <c r="T1101" i="17" s="1"/>
  <c r="T1546" i="17" a="1"/>
  <c r="T1546" i="17" s="1"/>
  <c r="T1547" i="17" a="1"/>
  <c r="T1547" i="17" s="1"/>
  <c r="T1548" i="17" a="1"/>
  <c r="T1548" i="17" s="1"/>
  <c r="T1549" i="17" a="1"/>
  <c r="T1549" i="17" s="1"/>
  <c r="T1550" i="17" a="1"/>
  <c r="T1550" i="17" s="1"/>
  <c r="T1551" i="17" a="1"/>
  <c r="T1551" i="17" s="1"/>
  <c r="T1750" i="17" a="1"/>
  <c r="T1750" i="17" s="1"/>
  <c r="T1751" i="17" a="1"/>
  <c r="T1751" i="17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52" i="17" a="1"/>
  <c r="T352" i="17" s="1"/>
  <c r="T353" i="17" a="1"/>
  <c r="T353" i="17" s="1"/>
  <c r="T552" i="17" a="1"/>
  <c r="T552" i="17" s="1"/>
  <c r="T553" i="17" a="1"/>
  <c r="T553" i="17"/>
  <c r="T554" i="17" a="1"/>
  <c r="T554" i="17" s="1"/>
  <c r="T555" i="17" a="1"/>
  <c r="T555" i="17" s="1"/>
  <c r="T556" i="17" a="1"/>
  <c r="T556" i="17" s="1"/>
  <c r="T557" i="17" a="1"/>
  <c r="T557" i="17" s="1"/>
  <c r="T752" i="17" a="1"/>
  <c r="T752" i="17" s="1"/>
  <c r="T753" i="17" a="1"/>
  <c r="T753" i="17" s="1"/>
  <c r="T1102" i="17" a="1"/>
  <c r="T1102" i="17" s="1"/>
  <c r="T1103" i="17" a="1"/>
  <c r="T1103" i="17" s="1"/>
  <c r="T1104" i="17" a="1"/>
  <c r="T1104" i="17" s="1"/>
  <c r="T1105" i="17" a="1"/>
  <c r="T1105" i="17" s="1"/>
  <c r="T1106" i="17" a="1"/>
  <c r="T1106" i="17" s="1"/>
  <c r="T1107" i="17" a="1"/>
  <c r="T1107" i="17" s="1"/>
  <c r="T1108" i="17" a="1"/>
  <c r="T1108" i="17" s="1"/>
  <c r="T1109" i="17" a="1"/>
  <c r="T1109" i="17"/>
  <c r="T1110" i="17" a="1"/>
  <c r="T1110" i="17" s="1"/>
  <c r="T1111" i="17" a="1"/>
  <c r="T1111" i="17" s="1"/>
  <c r="T1112" i="17" a="1"/>
  <c r="T1112" i="17" s="1"/>
  <c r="T1113" i="17" a="1"/>
  <c r="T1113" i="17" s="1"/>
  <c r="T1552" i="17" a="1"/>
  <c r="T1552" i="17" s="1"/>
  <c r="T1553" i="17" a="1"/>
  <c r="T1553" i="17" s="1"/>
  <c r="T1554" i="17" a="1"/>
  <c r="T1554" i="17" s="1"/>
  <c r="T1555" i="17" a="1"/>
  <c r="T1555" i="17" s="1"/>
  <c r="T1556" i="17" a="1"/>
  <c r="T1556" i="17" s="1"/>
  <c r="T1557" i="17" a="1"/>
  <c r="T1557" i="17" s="1"/>
  <c r="T1752" i="17" a="1"/>
  <c r="T1752" i="17" s="1"/>
  <c r="T1753" i="17" a="1"/>
  <c r="T1753" i="17" s="1"/>
  <c r="T158" i="17" a="1"/>
  <c r="T158" i="17" s="1"/>
  <c r="T159" i="17" a="1"/>
  <c r="T159" i="17"/>
  <c r="T160" i="17" a="1"/>
  <c r="T160" i="17" s="1"/>
  <c r="T161" i="17" a="1"/>
  <c r="T161" i="17" s="1"/>
  <c r="T162" i="17" a="1"/>
  <c r="T162" i="17" s="1"/>
  <c r="T163" i="17" a="1"/>
  <c r="T163" i="17" s="1"/>
  <c r="T354" i="17" a="1"/>
  <c r="T354" i="17" s="1"/>
  <c r="T355" i="17" a="1"/>
  <c r="T355" i="17" s="1"/>
  <c r="T558" i="17" a="1"/>
  <c r="T558" i="17" s="1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754" i="17" a="1"/>
  <c r="T754" i="17" s="1"/>
  <c r="T755" i="17" a="1"/>
  <c r="T755" i="17" s="1"/>
  <c r="T1114" i="17" a="1"/>
  <c r="T1114" i="17" s="1"/>
  <c r="T1115" i="17" a="1"/>
  <c r="T1115" i="17" s="1"/>
  <c r="T1116" i="17" a="1"/>
  <c r="T1116" i="17" s="1"/>
  <c r="T1117" i="17" a="1"/>
  <c r="T1117" i="17" s="1"/>
  <c r="T1118" i="17" a="1"/>
  <c r="T1118" i="17" s="1"/>
  <c r="T1119" i="17" a="1"/>
  <c r="T1119" i="17" s="1"/>
  <c r="T1120" i="17" a="1"/>
  <c r="T1120" i="17" s="1"/>
  <c r="T1121" i="17" a="1"/>
  <c r="T1121" i="17" s="1"/>
  <c r="T1122" i="17" a="1"/>
  <c r="T1122" i="17" s="1"/>
  <c r="T1123" i="17" a="1"/>
  <c r="T1123" i="17" s="1"/>
  <c r="T1124" i="17" a="1"/>
  <c r="T1124" i="17" s="1"/>
  <c r="T1125" i="17" a="1"/>
  <c r="T1125" i="17" s="1"/>
  <c r="T1558" i="17" a="1"/>
  <c r="T1558" i="17" s="1"/>
  <c r="T1559" i="17" a="1"/>
  <c r="T1559" i="17" s="1"/>
  <c r="T1560" i="17" a="1"/>
  <c r="T1560" i="17" s="1"/>
  <c r="T1561" i="17" a="1"/>
  <c r="T1561" i="17" s="1"/>
  <c r="T1562" i="17" a="1"/>
  <c r="T1562" i="17" s="1"/>
  <c r="T1563" i="17" a="1"/>
  <c r="T1563" i="17" s="1"/>
  <c r="T1754" i="17" a="1"/>
  <c r="T1754" i="17" s="1"/>
  <c r="T1755" i="17" a="1"/>
  <c r="T1755" i="17" s="1"/>
  <c r="T164" i="17" a="1"/>
  <c r="T164" i="17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356" i="17" a="1"/>
  <c r="T356" i="17" s="1"/>
  <c r="T357" i="17" a="1"/>
  <c r="T357" i="17" s="1"/>
  <c r="T564" i="17" a="1"/>
  <c r="T564" i="17" s="1"/>
  <c r="T565" i="17" a="1"/>
  <c r="T565" i="17"/>
  <c r="T566" i="17" a="1"/>
  <c r="T566" i="17" s="1"/>
  <c r="T567" i="17" a="1"/>
  <c r="T567" i="17" s="1"/>
  <c r="T568" i="17" a="1"/>
  <c r="T568" i="17" s="1"/>
  <c r="T569" i="17" a="1"/>
  <c r="T569" i="17" s="1"/>
  <c r="T756" i="17" a="1"/>
  <c r="T756" i="17" s="1"/>
  <c r="T757" i="17" a="1"/>
  <c r="T757" i="17" s="1"/>
  <c r="T1126" i="17" a="1"/>
  <c r="T1126" i="17" s="1"/>
  <c r="T1127" i="17" a="1"/>
  <c r="T1127" i="17" s="1"/>
  <c r="T1128" i="17" a="1"/>
  <c r="T1128" i="17" s="1"/>
  <c r="T1129" i="17" a="1"/>
  <c r="T1129" i="17" s="1"/>
  <c r="T1130" i="17" a="1"/>
  <c r="T1130" i="17"/>
  <c r="T1131" i="17" a="1"/>
  <c r="T1131" i="17" s="1"/>
  <c r="T1132" i="17" a="1"/>
  <c r="T1132" i="17" s="1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/>
  <c r="T1564" i="17" a="1"/>
  <c r="T1564" i="17" s="1"/>
  <c r="T1565" i="17" a="1"/>
  <c r="T1565" i="17" s="1"/>
  <c r="T1566" i="17" a="1"/>
  <c r="T1566" i="17" s="1"/>
  <c r="T1567" i="17" a="1"/>
  <c r="T1567" i="17" s="1"/>
  <c r="T1568" i="17" a="1"/>
  <c r="T1568" i="17" s="1"/>
  <c r="T1569" i="17" a="1"/>
  <c r="T1569" i="17" s="1"/>
  <c r="T1756" i="17" a="1"/>
  <c r="T1756" i="17" s="1"/>
  <c r="T1757" i="17" a="1"/>
  <c r="T1757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358" i="17" a="1"/>
  <c r="T358" i="17" s="1"/>
  <c r="T359" i="17" a="1"/>
  <c r="T359" i="17" s="1"/>
  <c r="T570" i="17" a="1"/>
  <c r="T570" i="17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758" i="17" a="1"/>
  <c r="T758" i="17" s="1"/>
  <c r="T759" i="17" a="1"/>
  <c r="T759" i="17" s="1"/>
  <c r="T1138" i="17" a="1"/>
  <c r="T1138" i="17" s="1"/>
  <c r="T1139" i="17" a="1"/>
  <c r="T1139" i="17" s="1"/>
  <c r="T1140" i="17" a="1"/>
  <c r="T1140" i="17" s="1"/>
  <c r="T1141" i="17" a="1"/>
  <c r="T1141" i="17" s="1"/>
  <c r="T1142" i="17" a="1"/>
  <c r="T1142" i="17" s="1"/>
  <c r="T1143" i="17" a="1"/>
  <c r="T1143" i="17" s="1"/>
  <c r="T1144" i="17" a="1"/>
  <c r="T1144" i="17" s="1"/>
  <c r="T1145" i="17" a="1"/>
  <c r="T1145" i="17" s="1"/>
  <c r="T1146" i="17" a="1"/>
  <c r="T1146" i="17" s="1"/>
  <c r="T1147" i="17" a="1"/>
  <c r="T1147" i="17" s="1"/>
  <c r="T1148" i="17" a="1"/>
  <c r="T1148" i="17" s="1"/>
  <c r="T1149" i="17" a="1"/>
  <c r="T1149" i="17" s="1"/>
  <c r="T1570" i="17" a="1"/>
  <c r="T1570" i="17" s="1"/>
  <c r="T1571" i="17" a="1"/>
  <c r="T1571" i="17" s="1"/>
  <c r="T1572" i="17" a="1"/>
  <c r="T1572" i="17" s="1"/>
  <c r="T1573" i="17" a="1"/>
  <c r="T1573" i="17" s="1"/>
  <c r="T1574" i="17" a="1"/>
  <c r="T1574" i="17" s="1"/>
  <c r="T1575" i="17" a="1"/>
  <c r="T1575" i="17" s="1"/>
  <c r="T1758" i="17" a="1"/>
  <c r="T1758" i="17" s="1"/>
  <c r="T1759" i="17" a="1"/>
  <c r="T1759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360" i="17" a="1"/>
  <c r="T360" i="17" s="1"/>
  <c r="T361" i="17" a="1"/>
  <c r="T361" i="17" s="1"/>
  <c r="T576" i="17" a="1"/>
  <c r="T576" i="17" s="1"/>
  <c r="T577" i="17" a="1"/>
  <c r="T577" i="17" s="1"/>
  <c r="T578" i="17" a="1"/>
  <c r="T578" i="17" s="1"/>
  <c r="T579" i="17" a="1"/>
  <c r="T579" i="17" s="1"/>
  <c r="T580" i="17" a="1"/>
  <c r="T580" i="17" s="1"/>
  <c r="T581" i="17" a="1"/>
  <c r="T581" i="17" s="1"/>
  <c r="T760" i="17" a="1"/>
  <c r="T760" i="17" s="1"/>
  <c r="T761" i="17" a="1"/>
  <c r="T761" i="17" s="1"/>
  <c r="T1150" i="17" a="1"/>
  <c r="T1150" i="17" s="1"/>
  <c r="T1151" i="17" a="1"/>
  <c r="T1151" i="17" s="1"/>
  <c r="T1152" i="17" a="1"/>
  <c r="T1152" i="17" s="1"/>
  <c r="T1153" i="17" a="1"/>
  <c r="T1153" i="17" s="1"/>
  <c r="T1154" i="17" a="1"/>
  <c r="T1154" i="17" s="1"/>
  <c r="T1155" i="17" a="1"/>
  <c r="T1155" i="17" s="1"/>
  <c r="T1156" i="17" a="1"/>
  <c r="T1156" i="17" s="1"/>
  <c r="T1157" i="17" a="1"/>
  <c r="T1157" i="17" s="1"/>
  <c r="T1158" i="17" a="1"/>
  <c r="T1158" i="17" s="1"/>
  <c r="T1159" i="17" a="1"/>
  <c r="T1159" i="17" s="1"/>
  <c r="T1160" i="17" a="1"/>
  <c r="T1160" i="17" s="1"/>
  <c r="T1161" i="17" a="1"/>
  <c r="T1161" i="17" s="1"/>
  <c r="T1576" i="17" a="1"/>
  <c r="T1576" i="17" s="1"/>
  <c r="T1577" i="17" a="1"/>
  <c r="T1577" i="17" s="1"/>
  <c r="T1578" i="17" a="1"/>
  <c r="T1578" i="17" s="1"/>
  <c r="T1579" i="17" a="1"/>
  <c r="T1579" i="17" s="1"/>
  <c r="T1580" i="17" a="1"/>
  <c r="T1580" i="17" s="1"/>
  <c r="T1581" i="17" a="1"/>
  <c r="T1581" i="17" s="1"/>
  <c r="T1760" i="17" a="1"/>
  <c r="T1760" i="17" s="1"/>
  <c r="T1761" i="17" a="1"/>
  <c r="T1761" i="17" s="1"/>
  <c r="T182" i="17" a="1"/>
  <c r="T182" i="17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62" i="17" a="1"/>
  <c r="T362" i="17" s="1"/>
  <c r="T363" i="17" a="1"/>
  <c r="T363" i="17" s="1"/>
  <c r="T582" i="17" a="1"/>
  <c r="T582" i="17" s="1"/>
  <c r="T583" i="17" a="1"/>
  <c r="T583" i="17"/>
  <c r="T584" i="17" a="1"/>
  <c r="T584" i="17" s="1"/>
  <c r="T585" i="17" a="1"/>
  <c r="T585" i="17" s="1"/>
  <c r="T586" i="17" a="1"/>
  <c r="T586" i="17" s="1"/>
  <c r="T587" i="17" a="1"/>
  <c r="T587" i="17" s="1"/>
  <c r="T762" i="17" a="1"/>
  <c r="T762" i="17" s="1"/>
  <c r="T763" i="17" a="1"/>
  <c r="T763" i="17"/>
  <c r="T1162" i="17" a="1"/>
  <c r="T1162" i="17" s="1"/>
  <c r="T1163" i="17" a="1"/>
  <c r="T1163" i="17" s="1"/>
  <c r="T1164" i="17" a="1"/>
  <c r="T1164" i="17" s="1"/>
  <c r="T1165" i="17" a="1"/>
  <c r="T1165" i="17" s="1"/>
  <c r="T1166" i="17" a="1"/>
  <c r="T1166" i="17" s="1"/>
  <c r="T1167" i="17" a="1"/>
  <c r="T1167" i="17" s="1"/>
  <c r="T1168" i="17" a="1"/>
  <c r="T1168" i="17" s="1"/>
  <c r="T1169" i="17" a="1"/>
  <c r="T1169" i="17" s="1"/>
  <c r="T1170" i="17" a="1"/>
  <c r="T1170" i="17" s="1"/>
  <c r="T1171" i="17" a="1"/>
  <c r="T1171" i="17" s="1"/>
  <c r="T1172" i="17" a="1"/>
  <c r="T1172" i="17" s="1"/>
  <c r="T1173" i="17" a="1"/>
  <c r="T1173" i="17" s="1"/>
  <c r="T1582" i="17" a="1"/>
  <c r="T1582" i="17" s="1"/>
  <c r="T1583" i="17" a="1"/>
  <c r="T1583" i="17" s="1"/>
  <c r="T1584" i="17" a="1"/>
  <c r="T1584" i="17" s="1"/>
  <c r="T1585" i="17" a="1"/>
  <c r="T1585" i="17" s="1"/>
  <c r="T1586" i="17" a="1"/>
  <c r="T1586" i="17" s="1"/>
  <c r="T1587" i="17" a="1"/>
  <c r="T1587" i="17" s="1"/>
  <c r="T1762" i="17" a="1"/>
  <c r="T1762" i="17" s="1"/>
  <c r="T1763" i="17" a="1"/>
  <c r="T1763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/>
  <c r="T364" i="17" a="1"/>
  <c r="T364" i="17" s="1"/>
  <c r="T365" i="17" a="1"/>
  <c r="T365" i="17" s="1"/>
  <c r="T588" i="17" a="1"/>
  <c r="T588" i="17" s="1"/>
  <c r="T589" i="17" a="1"/>
  <c r="T589" i="17" s="1"/>
  <c r="T590" i="17" a="1"/>
  <c r="T590" i="17" s="1"/>
  <c r="T591" i="17" a="1"/>
  <c r="T591" i="17"/>
  <c r="T592" i="17" a="1"/>
  <c r="T592" i="17" s="1"/>
  <c r="T593" i="17" a="1"/>
  <c r="T593" i="17" s="1"/>
  <c r="T764" i="17" a="1"/>
  <c r="T764" i="17" s="1"/>
  <c r="T765" i="17" a="1"/>
  <c r="T765" i="17" s="1"/>
  <c r="T1174" i="17" a="1"/>
  <c r="T1174" i="17" s="1"/>
  <c r="T1175" i="17" a="1"/>
  <c r="T1175" i="17" s="1"/>
  <c r="T1176" i="17" a="1"/>
  <c r="T1176" i="17" s="1"/>
  <c r="T1177" i="17" a="1"/>
  <c r="T1177" i="17" s="1"/>
  <c r="T1178" i="17" a="1"/>
  <c r="T1178" i="17" s="1"/>
  <c r="T1179" i="17" a="1"/>
  <c r="T1179" i="17" s="1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 s="1"/>
  <c r="T1185" i="17" a="1"/>
  <c r="T1185" i="17" s="1"/>
  <c r="T1588" i="17" a="1"/>
  <c r="T1588" i="17" s="1"/>
  <c r="T1589" i="17" a="1"/>
  <c r="T1589" i="17" s="1"/>
  <c r="T1590" i="17" a="1"/>
  <c r="T1590" i="17" s="1"/>
  <c r="T1591" i="17" a="1"/>
  <c r="T1591" i="17" s="1"/>
  <c r="T1592" i="17" a="1"/>
  <c r="T1592" i="17" s="1"/>
  <c r="T1593" i="17" a="1"/>
  <c r="T1593" i="17" s="1"/>
  <c r="T1764" i="17" a="1"/>
  <c r="T1764" i="17" s="1"/>
  <c r="T1765" i="17" a="1"/>
  <c r="T1765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66" i="17" a="1"/>
  <c r="T366" i="17" s="1"/>
  <c r="T367" i="17" a="1"/>
  <c r="T367" i="17" s="1"/>
  <c r="T594" i="17" a="1"/>
  <c r="T594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766" i="17" a="1"/>
  <c r="T766" i="17" s="1"/>
  <c r="T767" i="17" a="1"/>
  <c r="T767" i="17" s="1"/>
  <c r="T1186" i="17" a="1"/>
  <c r="T1186" i="17" s="1"/>
  <c r="T1187" i="17" a="1"/>
  <c r="T1187" i="17" s="1"/>
  <c r="T1188" i="17" a="1"/>
  <c r="T1188" i="17" s="1"/>
  <c r="T1189" i="17" a="1"/>
  <c r="T1189" i="17" s="1"/>
  <c r="T1190" i="17" a="1"/>
  <c r="T1190" i="17" s="1"/>
  <c r="T1191" i="17" a="1"/>
  <c r="T1191" i="17" s="1"/>
  <c r="T1192" i="17" a="1"/>
  <c r="T1192" i="17" s="1"/>
  <c r="T1193" i="17" a="1"/>
  <c r="T1193" i="17" s="1"/>
  <c r="T1194" i="17" a="1"/>
  <c r="T1194" i="17" s="1"/>
  <c r="T1195" i="17" a="1"/>
  <c r="T1195" i="17" s="1"/>
  <c r="T1196" i="17" a="1"/>
  <c r="T1196" i="17" s="1"/>
  <c r="T1197" i="17" a="1"/>
  <c r="T1197" i="17" s="1"/>
  <c r="T1594" i="17" a="1"/>
  <c r="T1594" i="17" s="1"/>
  <c r="T1595" i="17" a="1"/>
  <c r="T1595" i="17" s="1"/>
  <c r="T1596" i="17" a="1"/>
  <c r="T1596" i="17" s="1"/>
  <c r="T1597" i="17" a="1"/>
  <c r="T1597" i="17" s="1"/>
  <c r="T1598" i="17" a="1"/>
  <c r="T1598" i="17" s="1"/>
  <c r="T1599" i="17" a="1"/>
  <c r="T1599" i="17"/>
  <c r="T1766" i="17" a="1"/>
  <c r="T1766" i="17" s="1"/>
  <c r="T1767" i="17" a="1"/>
  <c r="T1767" i="17" s="1"/>
  <c r="T200" i="17" a="1"/>
  <c r="T200" i="17" s="1"/>
  <c r="T201" i="17" a="1"/>
  <c r="T201" i="17" s="1"/>
  <c r="T202" i="17" a="1"/>
  <c r="T202" i="17" s="1"/>
  <c r="T203" i="17" a="1"/>
  <c r="T203" i="17"/>
  <c r="T204" i="17" a="1"/>
  <c r="T204" i="17" s="1"/>
  <c r="T205" i="17" a="1"/>
  <c r="T205" i="17" s="1"/>
  <c r="T368" i="17" a="1"/>
  <c r="T368" i="17" s="1"/>
  <c r="T369" i="17" a="1"/>
  <c r="T369" i="17" s="1"/>
  <c r="T600" i="17" a="1"/>
  <c r="T600" i="17" s="1"/>
  <c r="T601" i="17" a="1"/>
  <c r="T601" i="17" s="1"/>
  <c r="T602" i="17" a="1"/>
  <c r="T602" i="17" s="1"/>
  <c r="T603" i="17" a="1"/>
  <c r="T603" i="17" s="1"/>
  <c r="T604" i="17" a="1"/>
  <c r="T604" i="17" s="1"/>
  <c r="T605" i="17" a="1"/>
  <c r="T605" i="17" s="1"/>
  <c r="T768" i="17" a="1"/>
  <c r="T768" i="17" s="1"/>
  <c r="T769" i="17" a="1"/>
  <c r="T769" i="17" s="1"/>
  <c r="T1198" i="17" a="1"/>
  <c r="T1198" i="17" s="1"/>
  <c r="T1199" i="17" a="1"/>
  <c r="T1199" i="17" s="1"/>
  <c r="T1200" i="17" a="1"/>
  <c r="T1200" i="17" s="1"/>
  <c r="T1201" i="17" a="1"/>
  <c r="T1201" i="17" s="1"/>
  <c r="T1202" i="17" a="1"/>
  <c r="T1202" i="17" s="1"/>
  <c r="T1203" i="17" a="1"/>
  <c r="T1203" i="17" s="1"/>
  <c r="T1204" i="17" a="1"/>
  <c r="T1204" i="17" s="1"/>
  <c r="T1205" i="17" a="1"/>
  <c r="T1205" i="17" s="1"/>
  <c r="T1206" i="17" a="1"/>
  <c r="T1206" i="17" s="1"/>
  <c r="T1207" i="17" a="1"/>
  <c r="T1207" i="17" s="1"/>
  <c r="T1208" i="17" a="1"/>
  <c r="T1208" i="17" s="1"/>
  <c r="T1209" i="17" a="1"/>
  <c r="T1209" i="17" s="1"/>
  <c r="T1600" i="17" a="1"/>
  <c r="T1600" i="17" s="1"/>
  <c r="T1601" i="17" a="1"/>
  <c r="T1601" i="17"/>
  <c r="T1602" i="17" a="1"/>
  <c r="T1602" i="17" s="1"/>
  <c r="T1603" i="17" a="1"/>
  <c r="T1603" i="17" s="1"/>
  <c r="T1604" i="17" a="1"/>
  <c r="T1604" i="17" s="1"/>
  <c r="T1605" i="17" a="1"/>
  <c r="T1605" i="17" s="1"/>
  <c r="T1768" i="17" a="1"/>
  <c r="T1768" i="17" s="1"/>
  <c r="T1769" i="17" a="1"/>
  <c r="T1769" i="17"/>
  <c r="T206" i="17" a="1"/>
  <c r="T206" i="17" s="1"/>
  <c r="T207" i="17" a="1"/>
  <c r="T207" i="17" s="1"/>
  <c r="T208" i="17" a="1"/>
  <c r="T208" i="17" s="1"/>
  <c r="T209" i="17" a="1"/>
  <c r="T209" i="17" s="1"/>
  <c r="T210" i="17" a="1"/>
  <c r="T210" i="17" s="1"/>
  <c r="T211" i="17" a="1"/>
  <c r="T211" i="17" s="1"/>
  <c r="T370" i="17" a="1"/>
  <c r="T370" i="17" s="1"/>
  <c r="T371" i="17" a="1"/>
  <c r="T371" i="17" s="1"/>
  <c r="T606" i="17" a="1"/>
  <c r="T606" i="17" s="1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770" i="17" a="1"/>
  <c r="T770" i="17" s="1"/>
  <c r="T771" i="17" a="1"/>
  <c r="T771" i="17" s="1"/>
  <c r="T1210" i="17" a="1"/>
  <c r="T1210" i="17" s="1"/>
  <c r="T1211" i="17" a="1"/>
  <c r="T1211" i="17" s="1"/>
  <c r="T1212" i="17" a="1"/>
  <c r="T1212" i="17" s="1"/>
  <c r="T1213" i="17" a="1"/>
  <c r="T1213" i="17" s="1"/>
  <c r="T1214" i="17" a="1"/>
  <c r="T1214" i="17" s="1"/>
  <c r="T1215" i="17" a="1"/>
  <c r="T1215" i="17" s="1"/>
  <c r="T1216" i="17" a="1"/>
  <c r="T1216" i="17" s="1"/>
  <c r="T1217" i="17" a="1"/>
  <c r="T1217" i="17" s="1"/>
  <c r="T1218" i="17" a="1"/>
  <c r="T1218" i="17" s="1"/>
  <c r="T1219" i="17" a="1"/>
  <c r="T1219" i="17" s="1"/>
  <c r="T1220" i="17" a="1"/>
  <c r="T1220" i="17" s="1"/>
  <c r="T1221" i="17" a="1"/>
  <c r="T1221" i="17" s="1"/>
  <c r="T1606" i="17" a="1"/>
  <c r="T1606" i="17"/>
  <c r="T1607" i="17" a="1"/>
  <c r="T1607" i="17" s="1"/>
  <c r="T1608" i="17" a="1"/>
  <c r="T1608" i="17" s="1"/>
  <c r="T1609" i="17" a="1"/>
  <c r="T1609" i="17" s="1"/>
  <c r="T1610" i="17" a="1"/>
  <c r="T1610" i="17" s="1"/>
  <c r="T1611" i="17" a="1"/>
  <c r="T1611" i="17" s="1"/>
  <c r="T1770" i="17" a="1"/>
  <c r="T1770" i="17" s="1"/>
  <c r="T1771" i="17" a="1"/>
  <c r="T1771" i="17" s="1"/>
  <c r="T212" i="17" a="1"/>
  <c r="T212" i="17" s="1"/>
  <c r="T213" i="17" a="1"/>
  <c r="T213" i="17" s="1"/>
  <c r="T214" i="17" a="1"/>
  <c r="T214" i="17" s="1"/>
  <c r="T215" i="17" a="1"/>
  <c r="T215" i="17" s="1"/>
  <c r="T216" i="17" a="1"/>
  <c r="T216" i="17" s="1"/>
  <c r="T217" i="17" a="1"/>
  <c r="T217" i="17" s="1"/>
  <c r="T372" i="17" a="1"/>
  <c r="T372" i="17" s="1"/>
  <c r="T373" i="17" a="1"/>
  <c r="T373" i="17" s="1"/>
  <c r="T612" i="17" a="1"/>
  <c r="T612" i="17" s="1"/>
  <c r="T613" i="17" a="1"/>
  <c r="T613" i="17" s="1"/>
  <c r="T614" i="17" a="1"/>
  <c r="T614" i="17" s="1"/>
  <c r="T615" i="17" a="1"/>
  <c r="T615" i="17" s="1"/>
  <c r="T616" i="17" a="1"/>
  <c r="T616" i="17" s="1"/>
  <c r="T617" i="17" a="1"/>
  <c r="T617" i="17" s="1"/>
  <c r="T772" i="17" a="1"/>
  <c r="T772" i="17" s="1"/>
  <c r="T773" i="17" a="1"/>
  <c r="T773" i="17" s="1"/>
  <c r="T1222" i="17" a="1"/>
  <c r="T1222" i="17" s="1"/>
  <c r="T1223" i="17" a="1"/>
  <c r="T1223" i="17" s="1"/>
  <c r="T1224" i="17" a="1"/>
  <c r="T1224" i="17" s="1"/>
  <c r="T1225" i="17" a="1"/>
  <c r="T1225" i="17" s="1"/>
  <c r="T1226" i="17" a="1"/>
  <c r="T1226" i="17" s="1"/>
  <c r="T1227" i="17" a="1"/>
  <c r="T1227" i="17"/>
  <c r="T1228" i="17" a="1"/>
  <c r="T1228" i="17" s="1"/>
  <c r="T1229" i="17" a="1"/>
  <c r="T1229" i="17" s="1"/>
  <c r="T1230" i="17" a="1"/>
  <c r="T1230" i="17" s="1"/>
  <c r="T1231" i="17" a="1"/>
  <c r="T1231" i="17" s="1"/>
  <c r="T1232" i="17" a="1"/>
  <c r="T1232" i="17" s="1"/>
  <c r="T1233" i="17" a="1"/>
  <c r="T1233" i="17" s="1"/>
  <c r="T1612" i="17" a="1"/>
  <c r="T1612" i="17" s="1"/>
  <c r="T1613" i="17" a="1"/>
  <c r="T1613" i="17" s="1"/>
  <c r="T1614" i="17" a="1"/>
  <c r="T1614" i="17" s="1"/>
  <c r="T1615" i="17" a="1"/>
  <c r="T1615" i="17" s="1"/>
  <c r="T1616" i="17" a="1"/>
  <c r="T1616" i="17" s="1"/>
  <c r="T1617" i="17" a="1"/>
  <c r="T1617" i="17" s="1"/>
  <c r="T1772" i="17" a="1"/>
  <c r="T1772" i="17" s="1"/>
  <c r="T1773" i="17" a="1"/>
  <c r="T1773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 s="1"/>
  <c r="T618" i="17" a="1"/>
  <c r="T618" i="17" s="1"/>
  <c r="T619" i="17" a="1"/>
  <c r="T619" i="17"/>
  <c r="T620" i="17" a="1"/>
  <c r="T620" i="17" s="1"/>
  <c r="T621" i="17" a="1"/>
  <c r="T621" i="17" s="1"/>
  <c r="T622" i="17" a="1"/>
  <c r="T622" i="17" s="1"/>
  <c r="T623" i="17" a="1"/>
  <c r="T623" i="17" s="1"/>
  <c r="T774" i="17" a="1"/>
  <c r="T774" i="17" s="1"/>
  <c r="T775" i="17" a="1"/>
  <c r="T775" i="17" s="1"/>
  <c r="T1234" i="17" a="1"/>
  <c r="T1234" i="17"/>
  <c r="T1235" i="17" a="1"/>
  <c r="T1235" i="17" s="1"/>
  <c r="T1236" i="17" a="1"/>
  <c r="T1236" i="17" s="1"/>
  <c r="T1237" i="17" a="1"/>
  <c r="T1237" i="17" s="1"/>
  <c r="T1238" i="17" a="1"/>
  <c r="T1238" i="17"/>
  <c r="T1239" i="17" a="1"/>
  <c r="T1239" i="17" s="1"/>
  <c r="T1240" i="17" a="1"/>
  <c r="T1240" i="17" s="1"/>
  <c r="T1241" i="17" a="1"/>
  <c r="T1241" i="17" s="1"/>
  <c r="T1242" i="17" a="1"/>
  <c r="T1242" i="17" s="1"/>
  <c r="T1243" i="17" a="1"/>
  <c r="T1243" i="17" s="1"/>
  <c r="T1244" i="17" a="1"/>
  <c r="T1244" i="17" s="1"/>
  <c r="T1245" i="17" a="1"/>
  <c r="T1245" i="17" s="1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 s="1"/>
  <c r="T1623" i="17" a="1"/>
  <c r="T1623" i="17" s="1"/>
  <c r="T1774" i="17" a="1"/>
  <c r="T1774" i="17" s="1"/>
  <c r="T1775" i="17" a="1"/>
  <c r="T1775" i="17" s="1"/>
  <c r="T224" i="17" a="1"/>
  <c r="T224" i="17" s="1"/>
  <c r="T225" i="17" a="1"/>
  <c r="T225" i="17" s="1"/>
  <c r="T226" i="17" a="1"/>
  <c r="T226" i="17" s="1"/>
  <c r="T227" i="17" a="1"/>
  <c r="T227" i="17" s="1"/>
  <c r="T228" i="17" a="1"/>
  <c r="T228" i="17" s="1"/>
  <c r="T229" i="17" a="1"/>
  <c r="T229" i="17"/>
  <c r="T376" i="17" a="1"/>
  <c r="T376" i="17" s="1"/>
  <c r="T377" i="17" a="1"/>
  <c r="T377" i="17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 s="1"/>
  <c r="T776" i="17" a="1"/>
  <c r="T776" i="17" s="1"/>
  <c r="T777" i="17" a="1"/>
  <c r="T777" i="17" s="1"/>
  <c r="T1246" i="17" a="1"/>
  <c r="T1246" i="17" s="1"/>
  <c r="T1247" i="17" a="1"/>
  <c r="T1247" i="17" s="1"/>
  <c r="T1248" i="17" a="1"/>
  <c r="T1248" i="17" s="1"/>
  <c r="T1249" i="17" a="1"/>
  <c r="T1249" i="17" s="1"/>
  <c r="T1250" i="17" a="1"/>
  <c r="T1250" i="17" s="1"/>
  <c r="T1251" i="17" a="1"/>
  <c r="T1251" i="17" s="1"/>
  <c r="T1252" i="17" a="1"/>
  <c r="T1252" i="17" s="1"/>
  <c r="T1253" i="17" a="1"/>
  <c r="T1253" i="17" s="1"/>
  <c r="T1254" i="17" a="1"/>
  <c r="T1254" i="17" s="1"/>
  <c r="T1255" i="17" a="1"/>
  <c r="T1255" i="17" s="1"/>
  <c r="T1256" i="17" a="1"/>
  <c r="T1256" i="17" s="1"/>
  <c r="T1257" i="17" a="1"/>
  <c r="T1257" i="17"/>
  <c r="T1624" i="17" a="1"/>
  <c r="T1624" i="17" s="1"/>
  <c r="T1625" i="17" a="1"/>
  <c r="T1625" i="17" s="1"/>
  <c r="T1626" i="17" a="1"/>
  <c r="T1626" i="17" s="1"/>
  <c r="T1627" i="17" a="1"/>
  <c r="T1627" i="17" s="1"/>
  <c r="T1628" i="17" a="1"/>
  <c r="T1628" i="17" s="1"/>
  <c r="T1629" i="17" a="1"/>
  <c r="T1629" i="17" s="1"/>
  <c r="T1776" i="17" a="1"/>
  <c r="T1776" i="17" s="1"/>
  <c r="T1777" i="17" a="1"/>
  <c r="T1777" i="17" s="1"/>
  <c r="T230" i="17" a="1"/>
  <c r="T230" i="17" s="1"/>
  <c r="T231" i="17" a="1"/>
  <c r="T231" i="17" s="1"/>
  <c r="T232" i="17" a="1"/>
  <c r="T232" i="17" s="1"/>
  <c r="T233" i="17" a="1"/>
  <c r="T233" i="17" s="1"/>
  <c r="T234" i="17" a="1"/>
  <c r="T234" i="17" s="1"/>
  <c r="T235" i="17" a="1"/>
  <c r="T235" i="17" s="1"/>
  <c r="T378" i="17" a="1"/>
  <c r="T378" i="17" s="1"/>
  <c r="T379" i="17" a="1"/>
  <c r="T379" i="17" s="1"/>
  <c r="T630" i="17" a="1"/>
  <c r="T630" i="17" s="1"/>
  <c r="T631" i="17" a="1"/>
  <c r="T631" i="17" s="1"/>
  <c r="T632" i="17" a="1"/>
  <c r="T632" i="17" s="1"/>
  <c r="T633" i="17" a="1"/>
  <c r="T633" i="17" s="1"/>
  <c r="T634" i="17" a="1"/>
  <c r="T634" i="17" s="1"/>
  <c r="T635" i="17" a="1"/>
  <c r="T635" i="17" s="1"/>
  <c r="T778" i="17" a="1"/>
  <c r="T778" i="17" s="1"/>
  <c r="T779" i="17" a="1"/>
  <c r="T779" i="17" s="1"/>
  <c r="T1258" i="17" a="1"/>
  <c r="T1258" i="17" s="1"/>
  <c r="T1259" i="17" a="1"/>
  <c r="T1259" i="17" s="1"/>
  <c r="T1260" i="17" a="1"/>
  <c r="T1260" i="17" s="1"/>
  <c r="T1261" i="17" a="1"/>
  <c r="T1261" i="17" s="1"/>
  <c r="T1262" i="17" a="1"/>
  <c r="T1262" i="17" s="1"/>
  <c r="T1263" i="17" a="1"/>
  <c r="T1263" i="17" s="1"/>
  <c r="T1264" i="17" a="1"/>
  <c r="T1264" i="17" s="1"/>
  <c r="T1265" i="17" a="1"/>
  <c r="T1265" i="17" s="1"/>
  <c r="T1266" i="17" a="1"/>
  <c r="T1266" i="17" s="1"/>
  <c r="T1267" i="17" a="1"/>
  <c r="T1267" i="17" s="1"/>
  <c r="T1268" i="17" a="1"/>
  <c r="T1268" i="17" s="1"/>
  <c r="T1269" i="17" a="1"/>
  <c r="T1269" i="17" s="1"/>
  <c r="T1630" i="17" a="1"/>
  <c r="T1630" i="17" s="1"/>
  <c r="T1631" i="17" a="1"/>
  <c r="T1631" i="17" s="1"/>
  <c r="T1632" i="17" a="1"/>
  <c r="T1632" i="17" s="1"/>
  <c r="T1633" i="17" a="1"/>
  <c r="T1633" i="17" s="1"/>
  <c r="T1634" i="17" a="1"/>
  <c r="T1634" i="17" s="1"/>
  <c r="T1635" i="17" a="1"/>
  <c r="T1635" i="17" s="1"/>
  <c r="T1778" i="17" a="1"/>
  <c r="T1778" i="17" s="1"/>
  <c r="T1779" i="17" a="1"/>
  <c r="T1779" i="17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 s="1"/>
  <c r="T380" i="17" a="1"/>
  <c r="T380" i="17" s="1"/>
  <c r="T381" i="17" a="1"/>
  <c r="T381" i="17" s="1"/>
  <c r="T636" i="17" a="1"/>
  <c r="T636" i="17" s="1"/>
  <c r="T637" i="17" a="1"/>
  <c r="T637" i="17" s="1"/>
  <c r="T638" i="17" a="1"/>
  <c r="T638" i="17" s="1"/>
  <c r="T639" i="17" a="1"/>
  <c r="T639" i="17" s="1"/>
  <c r="T640" i="17" a="1"/>
  <c r="T640" i="17" s="1"/>
  <c r="T641" i="17" a="1"/>
  <c r="T641" i="17" s="1"/>
  <c r="T780" i="17" a="1"/>
  <c r="T780" i="17" s="1"/>
  <c r="T781" i="17" a="1"/>
  <c r="T781" i="17" s="1"/>
  <c r="T1270" i="17" a="1"/>
  <c r="T1270" i="17" s="1"/>
  <c r="T1271" i="17" a="1"/>
  <c r="T1271" i="17"/>
  <c r="T1272" i="17" a="1"/>
  <c r="T1272" i="17" s="1"/>
  <c r="T1273" i="17" a="1"/>
  <c r="T1273" i="17" s="1"/>
  <c r="T1274" i="17" a="1"/>
  <c r="T1274" i="17" s="1"/>
  <c r="T1275" i="17" a="1"/>
  <c r="T1275" i="17" s="1"/>
  <c r="T1276" i="17" a="1"/>
  <c r="T1276" i="17" s="1"/>
  <c r="T1277" i="17" a="1"/>
  <c r="T1277" i="17" s="1"/>
  <c r="T1278" i="17" a="1"/>
  <c r="T1278" i="17" s="1"/>
  <c r="T1279" i="17" a="1"/>
  <c r="T1279" i="17" s="1"/>
  <c r="T1280" i="17" a="1"/>
  <c r="T1280" i="17" s="1"/>
  <c r="T1281" i="17" a="1"/>
  <c r="T1281" i="17" s="1"/>
  <c r="T1636" i="17" a="1"/>
  <c r="T1636" i="17" s="1"/>
  <c r="T1637" i="17" a="1"/>
  <c r="T1637" i="17" s="1"/>
  <c r="T1638" i="17" a="1"/>
  <c r="T1638" i="17" s="1"/>
  <c r="T1639" i="17" a="1"/>
  <c r="T1639" i="17" s="1"/>
  <c r="T1640" i="17" a="1"/>
  <c r="T1640" i="17" s="1"/>
  <c r="T1641" i="17" a="1"/>
  <c r="T1641" i="17" s="1"/>
  <c r="T1780" i="17" a="1"/>
  <c r="T1780" i="17" s="1"/>
  <c r="T1781" i="17" a="1"/>
  <c r="T1781" i="17" s="1"/>
  <c r="T242" i="17" a="1"/>
  <c r="T242" i="17" s="1"/>
  <c r="T243" i="17" a="1"/>
  <c r="T243" i="17"/>
  <c r="T244" i="17" a="1"/>
  <c r="T244" i="17" s="1"/>
  <c r="T245" i="17" a="1"/>
  <c r="T245" i="17" s="1"/>
  <c r="T246" i="17" a="1"/>
  <c r="T246" i="17" s="1"/>
  <c r="T247" i="17" a="1"/>
  <c r="T247" i="17" s="1"/>
  <c r="T382" i="17" a="1"/>
  <c r="T382" i="17" s="1"/>
  <c r="T383" i="17" a="1"/>
  <c r="T383" i="17"/>
  <c r="T642" i="17" a="1"/>
  <c r="T642" i="17" s="1"/>
  <c r="T643" i="17" a="1"/>
  <c r="T643" i="17" s="1"/>
  <c r="T644" i="17" a="1"/>
  <c r="T644" i="17" s="1"/>
  <c r="T645" i="17" a="1"/>
  <c r="T645" i="17" s="1"/>
  <c r="T646" i="17" a="1"/>
  <c r="T646" i="17" s="1"/>
  <c r="T647" i="17" a="1"/>
  <c r="T647" i="17" s="1"/>
  <c r="T782" i="17" a="1"/>
  <c r="T782" i="17" s="1"/>
  <c r="T783" i="17" a="1"/>
  <c r="T783" i="17" s="1"/>
  <c r="T1282" i="17" a="1"/>
  <c r="T1282" i="17"/>
  <c r="T1283" i="17" a="1"/>
  <c r="T1283" i="17" s="1"/>
  <c r="T1284" i="17" a="1"/>
  <c r="T1284" i="17" s="1"/>
  <c r="T1285" i="17" a="1"/>
  <c r="T1285" i="17" s="1"/>
  <c r="T1286" i="17" a="1"/>
  <c r="T1286" i="17" s="1"/>
  <c r="T1287" i="17" a="1"/>
  <c r="T1287" i="17" s="1"/>
  <c r="T1288" i="17" a="1"/>
  <c r="T1288" i="17" s="1"/>
  <c r="T1289" i="17" a="1"/>
  <c r="T1289" i="17" s="1"/>
  <c r="T1290" i="17" a="1"/>
  <c r="T1290" i="17" s="1"/>
  <c r="T1291" i="17" a="1"/>
  <c r="T1291" i="17" s="1"/>
  <c r="T1292" i="17" a="1"/>
  <c r="T1292" i="17" s="1"/>
  <c r="T1293" i="17" a="1"/>
  <c r="T1293" i="17"/>
  <c r="T1642" i="17" a="1"/>
  <c r="T1642" i="17" s="1"/>
  <c r="T1643" i="17" a="1"/>
  <c r="T1643" i="17" s="1"/>
  <c r="T1644" i="17" a="1"/>
  <c r="T1644" i="17" s="1"/>
  <c r="T1645" i="17" a="1"/>
  <c r="T1645" i="17" s="1"/>
  <c r="T1646" i="17" a="1"/>
  <c r="T1646" i="17" s="1"/>
  <c r="T1647" i="17" a="1"/>
  <c r="T1647" i="17"/>
  <c r="T1782" i="17" a="1"/>
  <c r="T1782" i="17" s="1"/>
  <c r="T1783" i="17" a="1"/>
  <c r="T1783" i="17" s="1"/>
  <c r="T248" i="17" a="1"/>
  <c r="T248" i="17" s="1"/>
  <c r="T249" i="17" a="1"/>
  <c r="T249" i="17" s="1"/>
  <c r="T250" i="17" a="1"/>
  <c r="T250" i="17" s="1"/>
  <c r="T251" i="17" a="1"/>
  <c r="T251" i="17" s="1"/>
  <c r="T252" i="17" a="1"/>
  <c r="T252" i="17" s="1"/>
  <c r="T253" i="17" a="1"/>
  <c r="T253" i="17" s="1"/>
  <c r="T384" i="17" a="1"/>
  <c r="T384" i="17" s="1"/>
  <c r="T385" i="17" a="1"/>
  <c r="T385" i="17" s="1"/>
  <c r="T648" i="17" a="1"/>
  <c r="T648" i="17" s="1"/>
  <c r="T649" i="17" a="1"/>
  <c r="T649" i="17" s="1"/>
  <c r="T650" i="17" a="1"/>
  <c r="T650" i="17" s="1"/>
  <c r="T651" i="17" a="1"/>
  <c r="T651" i="17" s="1"/>
  <c r="T652" i="17" a="1"/>
  <c r="T652" i="17"/>
  <c r="T653" i="17" a="1"/>
  <c r="T653" i="17" s="1"/>
  <c r="T784" i="17" a="1"/>
  <c r="T784" i="17" s="1"/>
  <c r="T785" i="17" a="1"/>
  <c r="T785" i="17" s="1"/>
  <c r="T1294" i="17" a="1"/>
  <c r="T1294" i="17" s="1"/>
  <c r="T1295" i="17" a="1"/>
  <c r="T1295" i="17" s="1"/>
  <c r="T1296" i="17" a="1"/>
  <c r="T1296" i="17" s="1"/>
  <c r="T1297" i="17" a="1"/>
  <c r="T1297" i="17"/>
  <c r="T1298" i="17" a="1"/>
  <c r="T1298" i="17" s="1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304" i="17" a="1"/>
  <c r="T1304" i="17" s="1"/>
  <c r="T1305" i="17" a="1"/>
  <c r="T1305" i="17" s="1"/>
  <c r="T1648" i="17" a="1"/>
  <c r="T1648" i="17" s="1"/>
  <c r="T1649" i="17" a="1"/>
  <c r="T1649" i="17" s="1"/>
  <c r="T1650" i="17" a="1"/>
  <c r="T1650" i="17" s="1"/>
  <c r="T1651" i="17" a="1"/>
  <c r="T1651" i="17" s="1"/>
  <c r="T1652" i="17" a="1"/>
  <c r="T1652" i="17" s="1"/>
  <c r="T1653" i="17" a="1"/>
  <c r="T1653" i="17" s="1"/>
  <c r="T1784" i="17" a="1"/>
  <c r="T1784" i="17" s="1"/>
  <c r="T1785" i="17" a="1"/>
  <c r="T1785" i="17" s="1"/>
  <c r="T254" i="17" a="1"/>
  <c r="T254" i="17" s="1"/>
  <c r="T255" i="17" a="1"/>
  <c r="T255" i="17" s="1"/>
  <c r="T256" i="17" a="1"/>
  <c r="T256" i="17" s="1"/>
  <c r="T257" i="17" a="1"/>
  <c r="T257" i="17" s="1"/>
  <c r="T258" i="17" a="1"/>
  <c r="T258" i="17" s="1"/>
  <c r="T259" i="17" a="1"/>
  <c r="T259" i="17" s="1"/>
  <c r="T386" i="17" a="1"/>
  <c r="T386" i="17" s="1"/>
  <c r="T387" i="17" a="1"/>
  <c r="T387" i="17" s="1"/>
  <c r="T654" i="17" a="1"/>
  <c r="T654" i="17" s="1"/>
  <c r="T655" i="17" a="1"/>
  <c r="T655" i="17" s="1"/>
  <c r="T656" i="17" a="1"/>
  <c r="T656" i="17" s="1"/>
  <c r="T657" i="17" a="1"/>
  <c r="T657" i="17" s="1"/>
  <c r="T658" i="17" a="1"/>
  <c r="T658" i="17" s="1"/>
  <c r="T659" i="17" a="1"/>
  <c r="T659" i="17" s="1"/>
  <c r="T786" i="17" a="1"/>
  <c r="T786" i="17" s="1"/>
  <c r="T787" i="17" a="1"/>
  <c r="T787" i="17" s="1"/>
  <c r="T1306" i="17" a="1"/>
  <c r="T1306" i="17" s="1"/>
  <c r="T1307" i="17" a="1"/>
  <c r="T1307" i="17" s="1"/>
  <c r="T1308" i="17" a="1"/>
  <c r="T1308" i="17" s="1"/>
  <c r="T1309" i="17" a="1"/>
  <c r="T1309" i="17" s="1"/>
  <c r="T1310" i="17" a="1"/>
  <c r="T1310" i="17" s="1"/>
  <c r="T1311" i="17" a="1"/>
  <c r="T1311" i="17" s="1"/>
  <c r="T1312" i="17" a="1"/>
  <c r="T1312" i="17" s="1"/>
  <c r="T1313" i="17" a="1"/>
  <c r="T1313" i="17" s="1"/>
  <c r="T1314" i="17" a="1"/>
  <c r="T1314" i="17" s="1"/>
  <c r="T1315" i="17" a="1"/>
  <c r="T1315" i="17" s="1"/>
  <c r="T1316" i="17" a="1"/>
  <c r="T1316" i="17" s="1"/>
  <c r="T1317" i="17" a="1"/>
  <c r="T1317" i="17" s="1"/>
  <c r="T1654" i="17" a="1"/>
  <c r="T1654" i="17" s="1"/>
  <c r="T1655" i="17" a="1"/>
  <c r="T1655" i="17" s="1"/>
  <c r="T1656" i="17" a="1"/>
  <c r="T1656" i="17" s="1"/>
  <c r="T1657" i="17" a="1"/>
  <c r="T1657" i="17" s="1"/>
  <c r="T1658" i="17" a="1"/>
  <c r="T1658" i="17" s="1"/>
  <c r="T1659" i="17" a="1"/>
  <c r="T1659" i="17" s="1"/>
  <c r="T1786" i="17" a="1"/>
  <c r="T1786" i="17" s="1"/>
  <c r="T1787" i="17" a="1"/>
  <c r="T1787" i="17" s="1"/>
  <c r="T260" i="17" a="1"/>
  <c r="T260" i="17" s="1"/>
  <c r="T261" i="17" a="1"/>
  <c r="T261" i="17" s="1"/>
  <c r="T262" i="17" a="1"/>
  <c r="T262" i="17" s="1"/>
  <c r="T263" i="17" a="1"/>
  <c r="T263" i="17" s="1"/>
  <c r="T264" i="17" a="1"/>
  <c r="T264" i="17" s="1"/>
  <c r="T265" i="17" a="1"/>
  <c r="T265" i="17" s="1"/>
  <c r="T388" i="17" a="1"/>
  <c r="T388" i="17" s="1"/>
  <c r="T389" i="17" a="1"/>
  <c r="T389" i="17" s="1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788" i="17" a="1"/>
  <c r="T788" i="17" s="1"/>
  <c r="T789" i="17" a="1"/>
  <c r="T789" i="17" s="1"/>
  <c r="T1318" i="17" a="1"/>
  <c r="T1318" i="17" s="1"/>
  <c r="T1319" i="17" a="1"/>
  <c r="T1319" i="17" s="1"/>
  <c r="T1320" i="17" a="1"/>
  <c r="T1320" i="17" s="1"/>
  <c r="T1321" i="17" a="1"/>
  <c r="T1321" i="17" s="1"/>
  <c r="T1322" i="17" a="1"/>
  <c r="T1322" i="17" s="1"/>
  <c r="T1323" i="17" a="1"/>
  <c r="T1323" i="17" s="1"/>
  <c r="T1324" i="17" a="1"/>
  <c r="T1324" i="17" s="1"/>
  <c r="T1325" i="17" a="1"/>
  <c r="T1325" i="17" s="1"/>
  <c r="T1326" i="17" a="1"/>
  <c r="T1326" i="17" s="1"/>
  <c r="T1327" i="17" a="1"/>
  <c r="T1327" i="17" s="1"/>
  <c r="T1328" i="17" a="1"/>
  <c r="T1328" i="17" s="1"/>
  <c r="T1329" i="17" a="1"/>
  <c r="T1329" i="17" s="1"/>
  <c r="T1660" i="17" a="1"/>
  <c r="T1660" i="17" s="1"/>
  <c r="T1661" i="17" a="1"/>
  <c r="T1661" i="17" s="1"/>
  <c r="T1662" i="17" a="1"/>
  <c r="T1662" i="17" s="1"/>
  <c r="T1663" i="17" a="1"/>
  <c r="T1663" i="17" s="1"/>
  <c r="T1664" i="17" a="1"/>
  <c r="T1664" i="17" s="1"/>
  <c r="T1665" i="17" a="1"/>
  <c r="T1665" i="17" s="1"/>
  <c r="T1788" i="17" a="1"/>
  <c r="T1788" i="17" s="1"/>
  <c r="T1789" i="17" a="1"/>
  <c r="T1789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90" i="17" a="1"/>
  <c r="T390" i="17" s="1"/>
  <c r="T391" i="17" a="1"/>
  <c r="T391" i="17" s="1"/>
  <c r="T666" i="17" a="1"/>
  <c r="T666" i="17" s="1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 s="1"/>
  <c r="T790" i="17" a="1"/>
  <c r="T790" i="17" s="1"/>
  <c r="T791" i="17" a="1"/>
  <c r="T791" i="17" s="1"/>
  <c r="T1330" i="17" a="1"/>
  <c r="T1330" i="17" s="1"/>
  <c r="T1331" i="17" a="1"/>
  <c r="T1331" i="17" s="1"/>
  <c r="T1332" i="17" a="1"/>
  <c r="T1332" i="17" s="1"/>
  <c r="T1333" i="17" a="1"/>
  <c r="T1333" i="17" s="1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340" i="17" a="1"/>
  <c r="T1340" i="17" s="1"/>
  <c r="T1341" i="17" a="1"/>
  <c r="T1341" i="17" s="1"/>
  <c r="T1666" i="17" a="1"/>
  <c r="T1666" i="17" s="1"/>
  <c r="T1667" i="17" a="1"/>
  <c r="T1667" i="17" s="1"/>
  <c r="T1668" i="17" a="1"/>
  <c r="T1668" i="17" s="1"/>
  <c r="T1669" i="17" a="1"/>
  <c r="T1669" i="17" s="1"/>
  <c r="T1670" i="17" a="1"/>
  <c r="T1670" i="17" s="1"/>
  <c r="T1671" i="17" a="1"/>
  <c r="T1671" i="17" s="1"/>
  <c r="T1790" i="17" a="1"/>
  <c r="T1790" i="17" s="1"/>
  <c r="T1791" i="17" a="1"/>
  <c r="T1791" i="17" s="1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392" i="17" a="1"/>
  <c r="T392" i="17" s="1"/>
  <c r="T393" i="17" a="1"/>
  <c r="T393" i="17" s="1"/>
  <c r="T672" i="17" a="1"/>
  <c r="T672" i="17" s="1"/>
  <c r="T673" i="17" a="1"/>
  <c r="T673" i="17" s="1"/>
  <c r="T674" i="17" a="1"/>
  <c r="T674" i="17" s="1"/>
  <c r="T675" i="17" a="1"/>
  <c r="T675" i="17" s="1"/>
  <c r="T676" i="17" a="1"/>
  <c r="T676" i="17" s="1"/>
  <c r="T677" i="17" a="1"/>
  <c r="T677" i="17" s="1"/>
  <c r="T792" i="17" a="1"/>
  <c r="T792" i="17" s="1"/>
  <c r="T793" i="17" a="1"/>
  <c r="T793" i="17" s="1"/>
  <c r="T1342" i="17" a="1"/>
  <c r="T1342" i="17" s="1"/>
  <c r="T1343" i="17" a="1"/>
  <c r="T1343" i="17" s="1"/>
  <c r="T1344" i="17" a="1"/>
  <c r="T1344" i="17" s="1"/>
  <c r="T1345" i="17" a="1"/>
  <c r="T1345" i="17" s="1"/>
  <c r="T1346" i="17" a="1"/>
  <c r="T1346" i="17" s="1"/>
  <c r="T1347" i="17" a="1"/>
  <c r="T1347" i="17" s="1"/>
  <c r="T1348" i="17" a="1"/>
  <c r="T1348" i="17" s="1"/>
  <c r="T1349" i="17" a="1"/>
  <c r="T1349" i="17" s="1"/>
  <c r="T1350" i="17" a="1"/>
  <c r="T1350" i="17" s="1"/>
  <c r="T1351" i="17" a="1"/>
  <c r="T1351" i="17" s="1"/>
  <c r="T1352" i="17" a="1"/>
  <c r="T1352" i="17" s="1"/>
  <c r="T1353" i="17" a="1"/>
  <c r="T1353" i="17" s="1"/>
  <c r="T1672" i="17" a="1"/>
  <c r="T1672" i="17" s="1"/>
  <c r="T1673" i="17" a="1"/>
  <c r="T1673" i="17" s="1"/>
  <c r="T1674" i="17" a="1"/>
  <c r="T1674" i="17" s="1"/>
  <c r="T1675" i="17" a="1"/>
  <c r="T1675" i="17" s="1"/>
  <c r="T1676" i="17" a="1"/>
  <c r="T1676" i="17" s="1"/>
  <c r="T1677" i="17" a="1"/>
  <c r="T1677" i="17" s="1"/>
  <c r="T1792" i="17" a="1"/>
  <c r="T1792" i="17" s="1"/>
  <c r="T1793" i="17" a="1"/>
  <c r="T1793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394" i="17" a="1"/>
  <c r="T394" i="17" s="1"/>
  <c r="T395" i="17" a="1"/>
  <c r="T395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 s="1"/>
  <c r="T683" i="17" a="1"/>
  <c r="T683" i="17" s="1"/>
  <c r="T794" i="17" a="1"/>
  <c r="T794" i="17" s="1"/>
  <c r="T795" i="17" a="1"/>
  <c r="T795" i="17" s="1"/>
  <c r="T1354" i="17" a="1"/>
  <c r="T1354" i="17" s="1"/>
  <c r="T1355" i="17" a="1"/>
  <c r="T1355" i="17" s="1"/>
  <c r="T1356" i="17" a="1"/>
  <c r="T1356" i="17" s="1"/>
  <c r="T1357" i="17" a="1"/>
  <c r="T1357" i="17"/>
  <c r="T1358" i="17" a="1"/>
  <c r="T1358" i="17" s="1"/>
  <c r="T1359" i="17" a="1"/>
  <c r="T1359" i="17" s="1"/>
  <c r="T1360" i="17" a="1"/>
  <c r="T1360" i="17" s="1"/>
  <c r="T1361" i="17" a="1"/>
  <c r="T1361" i="17" s="1"/>
  <c r="T1362" i="17" a="1"/>
  <c r="T1362" i="17" s="1"/>
  <c r="T1363" i="17" a="1"/>
  <c r="T1363" i="17" s="1"/>
  <c r="T1364" i="17" a="1"/>
  <c r="T1364" i="17" s="1"/>
  <c r="T1365" i="17" a="1"/>
  <c r="T1365" i="17" s="1"/>
  <c r="T1678" i="17" a="1"/>
  <c r="T1678" i="17" s="1"/>
  <c r="T1679" i="17" a="1"/>
  <c r="T1679" i="17" s="1"/>
  <c r="T1680" i="17" a="1"/>
  <c r="T1680" i="17" s="1"/>
  <c r="T1681" i="17" a="1"/>
  <c r="T1681" i="17" s="1"/>
  <c r="T1682" i="17" a="1"/>
  <c r="T1682" i="17" s="1"/>
  <c r="T1683" i="17" a="1"/>
  <c r="T1683" i="17" s="1"/>
  <c r="T1794" i="17" a="1"/>
  <c r="T1794" i="17" s="1"/>
  <c r="T1795" i="17" a="1"/>
  <c r="T1795" i="17" s="1"/>
  <c r="T284" i="17" a="1"/>
  <c r="T284" i="17" s="1"/>
  <c r="T285" i="17" a="1"/>
  <c r="T285" i="17"/>
  <c r="T286" i="17" a="1"/>
  <c r="T286" i="17" s="1"/>
  <c r="T287" i="17" a="1"/>
  <c r="T287" i="17" s="1"/>
  <c r="T288" i="17" a="1"/>
  <c r="T288" i="17" s="1"/>
  <c r="T289" i="17" a="1"/>
  <c r="T289" i="17" s="1"/>
  <c r="T396" i="17" a="1"/>
  <c r="T396" i="17" s="1"/>
  <c r="T397" i="17" a="1"/>
  <c r="T397" i="17" s="1"/>
  <c r="T684" i="17" a="1"/>
  <c r="T684" i="17" s="1"/>
  <c r="T685" i="17" a="1"/>
  <c r="T685" i="17" s="1"/>
  <c r="T686" i="17" a="1"/>
  <c r="T686" i="17" s="1"/>
  <c r="T687" i="17" a="1"/>
  <c r="T687" i="17" s="1"/>
  <c r="T688" i="17" a="1"/>
  <c r="T688" i="17" s="1"/>
  <c r="T689" i="17" a="1"/>
  <c r="T689" i="17" s="1"/>
  <c r="T796" i="17" a="1"/>
  <c r="T796" i="17" s="1"/>
  <c r="T797" i="17" a="1"/>
  <c r="T797" i="17"/>
  <c r="T1366" i="17" a="1"/>
  <c r="T1366" i="17" s="1"/>
  <c r="T1367" i="17" a="1"/>
  <c r="T1367" i="17" s="1"/>
  <c r="T1368" i="17" a="1"/>
  <c r="T1368" i="17" s="1"/>
  <c r="T1369" i="17" a="1"/>
  <c r="T1369" i="17" s="1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376" i="17" a="1"/>
  <c r="T1376" i="17" s="1"/>
  <c r="T1377" i="17" a="1"/>
  <c r="T1377" i="17"/>
  <c r="T1684" i="17" a="1"/>
  <c r="T1684" i="17" s="1"/>
  <c r="T1685" i="17" a="1"/>
  <c r="T1685" i="17" s="1"/>
  <c r="T1686" i="17" a="1"/>
  <c r="T1686" i="17" s="1"/>
  <c r="T1687" i="17" a="1"/>
  <c r="T1687" i="17" s="1"/>
  <c r="T1688" i="17" a="1"/>
  <c r="T1688" i="17" s="1"/>
  <c r="T1689" i="17" a="1"/>
  <c r="T1689" i="17" s="1"/>
  <c r="T1796" i="17" a="1"/>
  <c r="T1796" i="17" s="1"/>
  <c r="T1797" i="17" a="1"/>
  <c r="T1797" i="17" s="1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98" i="17" a="1"/>
  <c r="T398" i="17" s="1"/>
  <c r="T399" i="17" a="1"/>
  <c r="T399" i="17" s="1"/>
  <c r="T690" i="17" a="1"/>
  <c r="T690" i="17" s="1"/>
  <c r="T691" i="17" a="1"/>
  <c r="T691" i="17"/>
  <c r="T692" i="17" a="1"/>
  <c r="T692" i="17" s="1"/>
  <c r="T693" i="17" a="1"/>
  <c r="T693" i="17"/>
  <c r="T694" i="17" a="1"/>
  <c r="T694" i="17" s="1"/>
  <c r="T695" i="17" a="1"/>
  <c r="T695" i="17" s="1"/>
  <c r="T798" i="17" a="1"/>
  <c r="T798" i="17" s="1"/>
  <c r="T799" i="17" a="1"/>
  <c r="T799" i="17" s="1"/>
  <c r="T1378" i="17" a="1"/>
  <c r="T1378" i="17" s="1"/>
  <c r="T1379" i="17" a="1"/>
  <c r="T1379" i="17" s="1"/>
  <c r="T1380" i="17" a="1"/>
  <c r="T1380" i="17" s="1"/>
  <c r="T1381" i="17" a="1"/>
  <c r="T1381" i="17" s="1"/>
  <c r="T1382" i="17" a="1"/>
  <c r="T1382" i="17"/>
  <c r="T1383" i="17" a="1"/>
  <c r="T1383" i="17" s="1"/>
  <c r="T1384" i="17" a="1"/>
  <c r="T1384" i="17" s="1"/>
  <c r="T1385" i="17" a="1"/>
  <c r="T1385" i="17" s="1"/>
  <c r="T1386" i="17" a="1"/>
  <c r="T1386" i="17" s="1"/>
  <c r="T1387" i="17" a="1"/>
  <c r="T1387" i="17" s="1"/>
  <c r="T1388" i="17" a="1"/>
  <c r="T1388" i="17" s="1"/>
  <c r="T1389" i="17" a="1"/>
  <c r="T1389" i="17" s="1"/>
  <c r="T1690" i="17" a="1"/>
  <c r="T1690" i="17" s="1"/>
  <c r="T1691" i="17" a="1"/>
  <c r="T1691" i="17"/>
  <c r="T1692" i="17" a="1"/>
  <c r="T1692" i="17" s="1"/>
  <c r="T1693" i="17" a="1"/>
  <c r="T1693" i="17" s="1"/>
  <c r="T1694" i="17" a="1"/>
  <c r="T1694" i="17" s="1"/>
  <c r="T1695" i="17" a="1"/>
  <c r="T1695" i="17" s="1"/>
  <c r="T1798" i="17" a="1"/>
  <c r="T1798" i="17" s="1"/>
  <c r="T1799" i="17" a="1"/>
  <c r="T1799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400" i="17" a="1"/>
  <c r="T400" i="17" s="1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 s="1"/>
  <c r="T800" i="17" a="1"/>
  <c r="T800" i="17" s="1"/>
  <c r="T801" i="17" a="1"/>
  <c r="T801" i="17" s="1"/>
  <c r="T1390" i="17" a="1"/>
  <c r="T1390" i="17" s="1"/>
  <c r="T1391" i="17" a="1"/>
  <c r="T1391" i="17" s="1"/>
  <c r="T1392" i="17" a="1"/>
  <c r="T1392" i="17" s="1"/>
  <c r="T1393" i="17" a="1"/>
  <c r="T1393" i="17" s="1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 s="1"/>
  <c r="T1399" i="17" a="1"/>
  <c r="T1399" i="17" s="1"/>
  <c r="T1400" i="17" a="1"/>
  <c r="T1400" i="17" s="1"/>
  <c r="T1401" i="17" a="1"/>
  <c r="T1401" i="17" s="1"/>
  <c r="T1696" i="17" a="1"/>
  <c r="T1696" i="17" s="1"/>
  <c r="T1697" i="17" a="1"/>
  <c r="T1697" i="17" s="1"/>
  <c r="T1698" i="17" a="1"/>
  <c r="T1698" i="17" s="1"/>
  <c r="T1699" i="17" a="1"/>
  <c r="T1699" i="17" s="1"/>
  <c r="T1700" i="17" a="1"/>
  <c r="T1700" i="17"/>
  <c r="T1701" i="17" a="1"/>
  <c r="T1701" i="17" s="1"/>
  <c r="T1800" i="17" a="1"/>
  <c r="T1800" i="17" s="1"/>
  <c r="T1801" i="17" a="1"/>
  <c r="T1801" i="17" s="1"/>
  <c r="U2" i="17" a="1"/>
  <c r="U2" i="17" s="1"/>
  <c r="U3" i="17" a="1"/>
  <c r="U3" i="17" s="1"/>
  <c r="U4" i="17" a="1"/>
  <c r="U4" i="17" s="1"/>
  <c r="U5" i="17" a="1"/>
  <c r="U5" i="17"/>
  <c r="U6" i="17" a="1"/>
  <c r="U6" i="17" s="1"/>
  <c r="U7" i="17" a="1"/>
  <c r="U7" i="17"/>
  <c r="U302" i="17" a="1"/>
  <c r="U302" i="17" s="1"/>
  <c r="U303" i="17" a="1"/>
  <c r="U303" i="17" s="1"/>
  <c r="U402" i="17" a="1"/>
  <c r="U402" i="17" s="1"/>
  <c r="U403" i="17" a="1"/>
  <c r="U403" i="17" s="1"/>
  <c r="U404" i="17" a="1"/>
  <c r="U404" i="17" s="1"/>
  <c r="U405" i="17" a="1"/>
  <c r="U405" i="17" s="1"/>
  <c r="U406" i="17" a="1"/>
  <c r="U406" i="17"/>
  <c r="U407" i="17" a="1"/>
  <c r="U407" i="17" s="1"/>
  <c r="U702" i="17" a="1"/>
  <c r="U702" i="17" s="1"/>
  <c r="U703" i="17" a="1"/>
  <c r="U703" i="17" s="1"/>
  <c r="U802" i="17" a="1"/>
  <c r="U802" i="17" s="1"/>
  <c r="U803" i="17" a="1"/>
  <c r="U803" i="17" s="1"/>
  <c r="U804" i="17" a="1"/>
  <c r="U804" i="17" s="1"/>
  <c r="U805" i="17" a="1"/>
  <c r="U805" i="17" s="1"/>
  <c r="U806" i="17" a="1"/>
  <c r="U806" i="17" s="1"/>
  <c r="U807" i="17" a="1"/>
  <c r="U807" i="17" s="1"/>
  <c r="U808" i="17" a="1"/>
  <c r="U808" i="17" s="1"/>
  <c r="U809" i="17" a="1"/>
  <c r="U809" i="17" s="1"/>
  <c r="U810" i="17" a="1"/>
  <c r="U810" i="17" s="1"/>
  <c r="U811" i="17" a="1"/>
  <c r="U811" i="17" s="1"/>
  <c r="U812" i="17" a="1"/>
  <c r="U812" i="17" s="1"/>
  <c r="U813" i="17" a="1"/>
  <c r="U813" i="17" s="1"/>
  <c r="U1402" i="17" a="1"/>
  <c r="U1402" i="17" s="1"/>
  <c r="U1403" i="17" a="1"/>
  <c r="U1403" i="17" s="1"/>
  <c r="U1404" i="17" a="1"/>
  <c r="U1404" i="17" s="1"/>
  <c r="U1405" i="17" a="1"/>
  <c r="U1405" i="17" s="1"/>
  <c r="U1406" i="17" a="1"/>
  <c r="U1406" i="17" s="1"/>
  <c r="U1407" i="17" a="1"/>
  <c r="U1407" i="17" s="1"/>
  <c r="U1702" i="17" a="1"/>
  <c r="U1702" i="17" s="1"/>
  <c r="U1703" i="17" a="1"/>
  <c r="U170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4" i="17" a="1"/>
  <c r="U304" i="17" s="1"/>
  <c r="U305" i="17" a="1"/>
  <c r="U305" i="17" s="1"/>
  <c r="U408" i="17" a="1"/>
  <c r="U408" i="17" s="1"/>
  <c r="U409" i="17" a="1"/>
  <c r="U409" i="17" s="1"/>
  <c r="U410" i="17" a="1"/>
  <c r="U410" i="17" s="1"/>
  <c r="U411" i="17" a="1"/>
  <c r="U411" i="17" s="1"/>
  <c r="U412" i="17" a="1"/>
  <c r="U412" i="17" s="1"/>
  <c r="U413" i="17" a="1"/>
  <c r="U413" i="17" s="1"/>
  <c r="U704" i="17" a="1"/>
  <c r="U704" i="17" s="1"/>
  <c r="U705" i="17" a="1"/>
  <c r="U705" i="17" s="1"/>
  <c r="U814" i="17" a="1"/>
  <c r="U814" i="17" s="1"/>
  <c r="U815" i="17" a="1"/>
  <c r="U815" i="17" s="1"/>
  <c r="U816" i="17" a="1"/>
  <c r="U816" i="17" s="1"/>
  <c r="U817" i="17" a="1"/>
  <c r="U817" i="17" s="1"/>
  <c r="U818" i="17" a="1"/>
  <c r="U818" i="17" s="1"/>
  <c r="U819" i="17" a="1"/>
  <c r="U819" i="17" s="1"/>
  <c r="U820" i="17" a="1"/>
  <c r="U820" i="17" s="1"/>
  <c r="U821" i="17" a="1"/>
  <c r="U821" i="17" s="1"/>
  <c r="U822" i="17" a="1"/>
  <c r="U822" i="17"/>
  <c r="U823" i="17" a="1"/>
  <c r="U823" i="17" s="1"/>
  <c r="U824" i="17" a="1"/>
  <c r="U824" i="17" s="1"/>
  <c r="U825" i="17" a="1"/>
  <c r="U825" i="17" s="1"/>
  <c r="U1408" i="17" a="1"/>
  <c r="U1408" i="17" s="1"/>
  <c r="U1409" i="17" a="1"/>
  <c r="U1409" i="17" s="1"/>
  <c r="U1410" i="17" a="1"/>
  <c r="U1410" i="17" s="1"/>
  <c r="U1411" i="17" a="1"/>
  <c r="U1411" i="17"/>
  <c r="U1412" i="17" a="1"/>
  <c r="U1412" i="17" s="1"/>
  <c r="U1413" i="17" a="1"/>
  <c r="U1413" i="17"/>
  <c r="U1704" i="17" a="1"/>
  <c r="U1704" i="17" s="1"/>
  <c r="U1705" i="17" a="1"/>
  <c r="U1705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/>
  <c r="U19" i="17" a="1"/>
  <c r="U19" i="17" s="1"/>
  <c r="U306" i="17" a="1"/>
  <c r="U306" i="17" s="1"/>
  <c r="U307" i="17" a="1"/>
  <c r="U307" i="17" s="1"/>
  <c r="U414" i="17" a="1"/>
  <c r="U414" i="17" s="1"/>
  <c r="U415" i="17" a="1"/>
  <c r="U415" i="17" s="1"/>
  <c r="U416" i="17" a="1"/>
  <c r="U416" i="17" s="1"/>
  <c r="U417" i="17" a="1"/>
  <c r="U417" i="17" s="1"/>
  <c r="U418" i="17" a="1"/>
  <c r="U418" i="17" s="1"/>
  <c r="U419" i="17" a="1"/>
  <c r="U419" i="17" s="1"/>
  <c r="U706" i="17" a="1"/>
  <c r="U706" i="17" s="1"/>
  <c r="U707" i="17" a="1"/>
  <c r="U707" i="17" s="1"/>
  <c r="U826" i="17" a="1"/>
  <c r="U826" i="17" s="1"/>
  <c r="U827" i="17" a="1"/>
  <c r="U827" i="17" s="1"/>
  <c r="U828" i="17" a="1"/>
  <c r="U828" i="17" s="1"/>
  <c r="U829" i="17" a="1"/>
  <c r="U829" i="17" s="1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 s="1"/>
  <c r="U836" i="17" a="1"/>
  <c r="U836" i="17" s="1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 s="1"/>
  <c r="U1418" i="17" a="1"/>
  <c r="U1418" i="17" s="1"/>
  <c r="U1419" i="17" a="1"/>
  <c r="U1419" i="17" s="1"/>
  <c r="U1706" i="17" a="1"/>
  <c r="U1706" i="17" s="1"/>
  <c r="U1707" i="17" a="1"/>
  <c r="U1707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308" i="17" a="1"/>
  <c r="U308" i="17" s="1"/>
  <c r="U309" i="17" a="1"/>
  <c r="U309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708" i="17" a="1"/>
  <c r="U708" i="17" s="1"/>
  <c r="U709" i="17" a="1"/>
  <c r="U709" i="17" s="1"/>
  <c r="U838" i="17" a="1"/>
  <c r="U838" i="17"/>
  <c r="U839" i="17" a="1"/>
  <c r="U839" i="17" s="1"/>
  <c r="U840" i="17" a="1"/>
  <c r="U840" i="17" s="1"/>
  <c r="U841" i="17" a="1"/>
  <c r="U841" i="17" s="1"/>
  <c r="U842" i="17" a="1"/>
  <c r="U842" i="17" s="1"/>
  <c r="U843" i="17" a="1"/>
  <c r="U843" i="17" s="1"/>
  <c r="U844" i="17" a="1"/>
  <c r="U844" i="17" s="1"/>
  <c r="U845" i="17" a="1"/>
  <c r="U845" i="17"/>
  <c r="U846" i="17" a="1"/>
  <c r="U846" i="17" s="1"/>
  <c r="U847" i="17" a="1"/>
  <c r="U847" i="17"/>
  <c r="U848" i="17" a="1"/>
  <c r="U848" i="17" s="1"/>
  <c r="U849" i="17" a="1"/>
  <c r="U849" i="17" s="1"/>
  <c r="U1420" i="17" a="1"/>
  <c r="U1420" i="17" s="1"/>
  <c r="U1421" i="17" a="1"/>
  <c r="U1421" i="17" s="1"/>
  <c r="U1422" i="17" a="1"/>
  <c r="U1422" i="17" s="1"/>
  <c r="U1423" i="17" a="1"/>
  <c r="U1423" i="17" s="1"/>
  <c r="U1424" i="17" a="1"/>
  <c r="U1424" i="17"/>
  <c r="U1425" i="17" a="1"/>
  <c r="U1425" i="17" s="1"/>
  <c r="U1708" i="17" a="1"/>
  <c r="U1708" i="17" s="1"/>
  <c r="U1709" i="17" a="1"/>
  <c r="U1709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10" i="17" a="1"/>
  <c r="U310" i="17" s="1"/>
  <c r="U311" i="17" a="1"/>
  <c r="U311" i="17" s="1"/>
  <c r="U426" i="17" a="1"/>
  <c r="U426" i="17" s="1"/>
  <c r="U427" i="17" a="1"/>
  <c r="U427" i="17" s="1"/>
  <c r="U428" i="17" a="1"/>
  <c r="U428" i="17" s="1"/>
  <c r="U429" i="17" a="1"/>
  <c r="U429" i="17" s="1"/>
  <c r="U430" i="17" a="1"/>
  <c r="U430" i="17" s="1"/>
  <c r="U431" i="17" a="1"/>
  <c r="U431" i="17" s="1"/>
  <c r="U710" i="17" a="1"/>
  <c r="U710" i="17" s="1"/>
  <c r="U711" i="17" a="1"/>
  <c r="U711" i="17" s="1"/>
  <c r="U850" i="17" a="1"/>
  <c r="U850" i="17" s="1"/>
  <c r="U851" i="17" a="1"/>
  <c r="U851" i="17" s="1"/>
  <c r="U852" i="17" a="1"/>
  <c r="U852" i="17" s="1"/>
  <c r="U853" i="17" a="1"/>
  <c r="U853" i="17" s="1"/>
  <c r="U854" i="17" a="1"/>
  <c r="U854" i="17" s="1"/>
  <c r="U855" i="17" a="1"/>
  <c r="U855" i="17" s="1"/>
  <c r="U856" i="17" a="1"/>
  <c r="U856" i="17" s="1"/>
  <c r="U857" i="17" a="1"/>
  <c r="U857" i="17" s="1"/>
  <c r="U858" i="17" a="1"/>
  <c r="U858" i="17" s="1"/>
  <c r="U859" i="17" a="1"/>
  <c r="U859" i="17" s="1"/>
  <c r="U860" i="17" a="1"/>
  <c r="U860" i="17" s="1"/>
  <c r="U861" i="17" a="1"/>
  <c r="U861" i="17" s="1"/>
  <c r="U1426" i="17" a="1"/>
  <c r="U1426" i="17" s="1"/>
  <c r="U1427" i="17" a="1"/>
  <c r="U1427" i="17" s="1"/>
  <c r="U1428" i="17" a="1"/>
  <c r="U1428" i="17" s="1"/>
  <c r="U1429" i="17" a="1"/>
  <c r="U1429" i="17" s="1"/>
  <c r="U1430" i="17" a="1"/>
  <c r="U1430" i="17" s="1"/>
  <c r="U1431" i="17" a="1"/>
  <c r="U1431" i="17" s="1"/>
  <c r="U1710" i="17" a="1"/>
  <c r="U1710" i="17" s="1"/>
  <c r="U1711" i="17" a="1"/>
  <c r="U1711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12" i="17" a="1"/>
  <c r="U312" i="17" s="1"/>
  <c r="U313" i="17" a="1"/>
  <c r="U313" i="17" s="1"/>
  <c r="U432" i="17" a="1"/>
  <c r="U432" i="17"/>
  <c r="U433" i="17" a="1"/>
  <c r="U433" i="17" s="1"/>
  <c r="U434" i="17" a="1"/>
  <c r="U434" i="17" s="1"/>
  <c r="U435" i="17" a="1"/>
  <c r="U435" i="17" s="1"/>
  <c r="U436" i="17" a="1"/>
  <c r="U436" i="17" s="1"/>
  <c r="U437" i="17" a="1"/>
  <c r="U437" i="17" s="1"/>
  <c r="U712" i="17" a="1"/>
  <c r="U712" i="17" s="1"/>
  <c r="U713" i="17" a="1"/>
  <c r="U713" i="17" s="1"/>
  <c r="U862" i="17" a="1"/>
  <c r="U862" i="17" s="1"/>
  <c r="U863" i="17" a="1"/>
  <c r="U863" i="17"/>
  <c r="U864" i="17" a="1"/>
  <c r="U864" i="17" s="1"/>
  <c r="U865" i="17" a="1"/>
  <c r="U865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/>
  <c r="U871" i="17" a="1"/>
  <c r="U871" i="17" s="1"/>
  <c r="U872" i="17" a="1"/>
  <c r="U872" i="17" s="1"/>
  <c r="U873" i="17" a="1"/>
  <c r="U873" i="17" s="1"/>
  <c r="U1432" i="17" a="1"/>
  <c r="U1432" i="17" s="1"/>
  <c r="U1433" i="17" a="1"/>
  <c r="U1433" i="17" s="1"/>
  <c r="U1434" i="17" a="1"/>
  <c r="U1434" i="17" s="1"/>
  <c r="U1435" i="17" a="1"/>
  <c r="U1435" i="17" s="1"/>
  <c r="U1436" i="17" a="1"/>
  <c r="U1436" i="17" s="1"/>
  <c r="U1437" i="17" a="1"/>
  <c r="U1437" i="17" s="1"/>
  <c r="U1712" i="17" a="1"/>
  <c r="U1712" i="17" s="1"/>
  <c r="U1713" i="17" a="1"/>
  <c r="U1713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14" i="17" a="1"/>
  <c r="U314" i="17" s="1"/>
  <c r="U315" i="17" a="1"/>
  <c r="U315" i="17" s="1"/>
  <c r="U438" i="17" a="1"/>
  <c r="U438" i="17" s="1"/>
  <c r="U439" i="17" a="1"/>
  <c r="U439" i="17" s="1"/>
  <c r="U440" i="17" a="1"/>
  <c r="U440" i="17" s="1"/>
  <c r="U441" i="17" a="1"/>
  <c r="U441" i="17" s="1"/>
  <c r="U442" i="17" a="1"/>
  <c r="U442" i="17" s="1"/>
  <c r="U443" i="17" a="1"/>
  <c r="U443" i="17" s="1"/>
  <c r="U714" i="17" a="1"/>
  <c r="U714" i="17" s="1"/>
  <c r="U715" i="17" a="1"/>
  <c r="U715" i="17" s="1"/>
  <c r="U874" i="17" a="1"/>
  <c r="U874" i="17" s="1"/>
  <c r="U875" i="17" a="1"/>
  <c r="U875" i="17" s="1"/>
  <c r="U876" i="17" a="1"/>
  <c r="U876" i="17" s="1"/>
  <c r="U877" i="17" a="1"/>
  <c r="U877" i="17" s="1"/>
  <c r="U878" i="17" a="1"/>
  <c r="U878" i="17" s="1"/>
  <c r="U879" i="17" a="1"/>
  <c r="U879" i="17" s="1"/>
  <c r="U880" i="17" a="1"/>
  <c r="U880" i="17" s="1"/>
  <c r="U881" i="17" a="1"/>
  <c r="U881" i="17" s="1"/>
  <c r="U882" i="17" a="1"/>
  <c r="U882" i="17" s="1"/>
  <c r="U883" i="17" a="1"/>
  <c r="U883" i="17" s="1"/>
  <c r="U884" i="17" a="1"/>
  <c r="U884" i="17" s="1"/>
  <c r="U885" i="17" a="1"/>
  <c r="U885" i="17" s="1"/>
  <c r="U1438" i="17" a="1"/>
  <c r="U1438" i="17" s="1"/>
  <c r="U1439" i="17" a="1"/>
  <c r="U1439" i="17" s="1"/>
  <c r="U1440" i="17" a="1"/>
  <c r="U1440" i="17" s="1"/>
  <c r="U1441" i="17" a="1"/>
  <c r="U1441" i="17" s="1"/>
  <c r="U1442" i="17" a="1"/>
  <c r="U1442" i="17" s="1"/>
  <c r="U1443" i="17" a="1"/>
  <c r="U1443" i="17" s="1"/>
  <c r="U1714" i="17" a="1"/>
  <c r="U1714" i="17" s="1"/>
  <c r="U1715" i="17" a="1"/>
  <c r="U1715" i="17" s="1"/>
  <c r="U44" i="17" a="1"/>
  <c r="U44" i="17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316" i="17" a="1"/>
  <c r="U316" i="17" s="1"/>
  <c r="U317" i="17" a="1"/>
  <c r="U317" i="17" s="1"/>
  <c r="U444" i="17" a="1"/>
  <c r="U444" i="17" s="1"/>
  <c r="U445" i="17" a="1"/>
  <c r="U445" i="17"/>
  <c r="U446" i="17" a="1"/>
  <c r="U446" i="17" s="1"/>
  <c r="U447" i="17" a="1"/>
  <c r="U447" i="17" s="1"/>
  <c r="U448" i="17" a="1"/>
  <c r="U448" i="17" s="1"/>
  <c r="U449" i="17" a="1"/>
  <c r="U449" i="17" s="1"/>
  <c r="U716" i="17" a="1"/>
  <c r="U716" i="17" s="1"/>
  <c r="U717" i="17" a="1"/>
  <c r="U717" i="17" s="1"/>
  <c r="U886" i="17" a="1"/>
  <c r="U886" i="17"/>
  <c r="U887" i="17" a="1"/>
  <c r="U887" i="17" s="1"/>
  <c r="U888" i="17" a="1"/>
  <c r="U888" i="17" s="1"/>
  <c r="U889" i="17" a="1"/>
  <c r="U889" i="17" s="1"/>
  <c r="U890" i="17" a="1"/>
  <c r="U890" i="17" s="1"/>
  <c r="U891" i="17" a="1"/>
  <c r="U891" i="17" s="1"/>
  <c r="U892" i="17" a="1"/>
  <c r="U892" i="17" s="1"/>
  <c r="U893" i="17" a="1"/>
  <c r="U893" i="17" s="1"/>
  <c r="U894" i="17" a="1"/>
  <c r="U894" i="17" s="1"/>
  <c r="U895" i="17" a="1"/>
  <c r="U895" i="17" s="1"/>
  <c r="U896" i="17" a="1"/>
  <c r="U896" i="17" s="1"/>
  <c r="U897" i="17" a="1"/>
  <c r="U897" i="17" s="1"/>
  <c r="U1444" i="17" a="1"/>
  <c r="U1444" i="17" s="1"/>
  <c r="U1445" i="17" a="1"/>
  <c r="U1445" i="17" s="1"/>
  <c r="U1446" i="17" a="1"/>
  <c r="U1446" i="17" s="1"/>
  <c r="U1447" i="17" a="1"/>
  <c r="U1447" i="17" s="1"/>
  <c r="U1448" i="17" a="1"/>
  <c r="U1448" i="17" s="1"/>
  <c r="U1449" i="17" a="1"/>
  <c r="U1449" i="17" s="1"/>
  <c r="U1716" i="17" a="1"/>
  <c r="U1716" i="17" s="1"/>
  <c r="U1717" i="17" a="1"/>
  <c r="U1717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318" i="17" a="1"/>
  <c r="U318" i="17" s="1"/>
  <c r="U319" i="17" a="1"/>
  <c r="U319" i="17" s="1"/>
  <c r="U450" i="17" a="1"/>
  <c r="U450" i="17" s="1"/>
  <c r="U451" i="17" a="1"/>
  <c r="U451" i="17" s="1"/>
  <c r="U452" i="17" a="1"/>
  <c r="U452" i="17" s="1"/>
  <c r="U453" i="17" a="1"/>
  <c r="U453" i="17" s="1"/>
  <c r="U454" i="17" a="1"/>
  <c r="U454" i="17" s="1"/>
  <c r="U455" i="17" a="1"/>
  <c r="U455" i="17" s="1"/>
  <c r="U718" i="17" a="1"/>
  <c r="U718" i="17" s="1"/>
  <c r="U719" i="17" a="1"/>
  <c r="U719" i="17" s="1"/>
  <c r="U898" i="17" a="1"/>
  <c r="U898" i="17" s="1"/>
  <c r="U899" i="17" a="1"/>
  <c r="U899" i="17" s="1"/>
  <c r="U900" i="17" a="1"/>
  <c r="U900" i="17" s="1"/>
  <c r="U901" i="17" a="1"/>
  <c r="U901" i="17" s="1"/>
  <c r="U902" i="17" a="1"/>
  <c r="U902" i="17" s="1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1450" i="17" a="1"/>
  <c r="U1450" i="17"/>
  <c r="U1451" i="17" a="1"/>
  <c r="U1451" i="17" s="1"/>
  <c r="U1452" i="17" a="1"/>
  <c r="U1452" i="17" s="1"/>
  <c r="U1453" i="17" a="1"/>
  <c r="U1453" i="17" s="1"/>
  <c r="U1454" i="17" a="1"/>
  <c r="U1454" i="17" s="1"/>
  <c r="U1455" i="17" a="1"/>
  <c r="U1455" i="17" s="1"/>
  <c r="U1718" i="17" a="1"/>
  <c r="U1718" i="17" s="1"/>
  <c r="U1719" i="17" a="1"/>
  <c r="U1719" i="17"/>
  <c r="U56" i="17" a="1"/>
  <c r="U56" i="17" s="1"/>
  <c r="U57" i="17" a="1"/>
  <c r="U57" i="17"/>
  <c r="U58" i="17" a="1"/>
  <c r="U58" i="17" s="1"/>
  <c r="U59" i="17" a="1"/>
  <c r="U59" i="17" s="1"/>
  <c r="U60" i="17" a="1"/>
  <c r="U60" i="17" s="1"/>
  <c r="U61" i="17" a="1"/>
  <c r="U61" i="17" s="1"/>
  <c r="U320" i="17" a="1"/>
  <c r="U320" i="17" s="1"/>
  <c r="U321" i="17" a="1"/>
  <c r="U321" i="17" s="1"/>
  <c r="U456" i="17" a="1"/>
  <c r="U456" i="17"/>
  <c r="U457" i="17" a="1"/>
  <c r="U457" i="17" s="1"/>
  <c r="U458" i="17" a="1"/>
  <c r="U458" i="17" s="1"/>
  <c r="U459" i="17" a="1"/>
  <c r="U459" i="17" s="1"/>
  <c r="U460" i="17" a="1"/>
  <c r="U460" i="17" s="1"/>
  <c r="U461" i="17" a="1"/>
  <c r="U461" i="17" s="1"/>
  <c r="U720" i="17" a="1"/>
  <c r="U720" i="17" s="1"/>
  <c r="U721" i="17" a="1"/>
  <c r="U721" i="17" s="1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 s="1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 s="1"/>
  <c r="U921" i="17" a="1"/>
  <c r="U921" i="17" s="1"/>
  <c r="U1456" i="17" a="1"/>
  <c r="U1456" i="17" s="1"/>
  <c r="U1457" i="17" a="1"/>
  <c r="U1457" i="17" s="1"/>
  <c r="U1458" i="17" a="1"/>
  <c r="U1458" i="17" s="1"/>
  <c r="U1459" i="17" a="1"/>
  <c r="U1459" i="17" s="1"/>
  <c r="U1460" i="17" a="1"/>
  <c r="U1460" i="17" s="1"/>
  <c r="U1461" i="17" a="1"/>
  <c r="U1461" i="17" s="1"/>
  <c r="U1720" i="17" a="1"/>
  <c r="U1720" i="17" s="1"/>
  <c r="U1721" i="17" a="1"/>
  <c r="U172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 s="1"/>
  <c r="U467" i="17" a="1"/>
  <c r="U467" i="17" s="1"/>
  <c r="U722" i="17" a="1"/>
  <c r="U722" i="17" s="1"/>
  <c r="U723" i="17" a="1"/>
  <c r="U723" i="17" s="1"/>
  <c r="U922" i="17" a="1"/>
  <c r="U922" i="17" s="1"/>
  <c r="U923" i="17" a="1"/>
  <c r="U923" i="17" s="1"/>
  <c r="U924" i="17" a="1"/>
  <c r="U924" i="17" s="1"/>
  <c r="U925" i="17" a="1"/>
  <c r="U925" i="17" s="1"/>
  <c r="U926" i="17" a="1"/>
  <c r="U926" i="17"/>
  <c r="U927" i="17" a="1"/>
  <c r="U927" i="17" s="1"/>
  <c r="U928" i="17" a="1"/>
  <c r="U928" i="17" s="1"/>
  <c r="U929" i="17" a="1"/>
  <c r="U929" i="17" s="1"/>
  <c r="U930" i="17" a="1"/>
  <c r="U930" i="17" s="1"/>
  <c r="U931" i="17" a="1"/>
  <c r="U931" i="17" s="1"/>
  <c r="U932" i="17" a="1"/>
  <c r="U932" i="17" s="1"/>
  <c r="U933" i="17" a="1"/>
  <c r="U933" i="17"/>
  <c r="U1462" i="17" a="1"/>
  <c r="U1462" i="17" s="1"/>
  <c r="U1463" i="17" a="1"/>
  <c r="U1463" i="17"/>
  <c r="U1464" i="17" a="1"/>
  <c r="U1464" i="17" s="1"/>
  <c r="U1465" i="17" a="1"/>
  <c r="U1465" i="17" s="1"/>
  <c r="U1466" i="17" a="1"/>
  <c r="U1466" i="17" s="1"/>
  <c r="U1467" i="17" a="1"/>
  <c r="U1467" i="17" s="1"/>
  <c r="U1722" i="17" a="1"/>
  <c r="U1722" i="17" s="1"/>
  <c r="U1723" i="17" a="1"/>
  <c r="U1723" i="17" s="1"/>
  <c r="U68" i="17" a="1"/>
  <c r="U68" i="17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324" i="17" a="1"/>
  <c r="U324" i="17" s="1"/>
  <c r="U325" i="17" a="1"/>
  <c r="U325" i="17" s="1"/>
  <c r="U468" i="17" a="1"/>
  <c r="U468" i="17" s="1"/>
  <c r="U469" i="17" a="1"/>
  <c r="U469" i="17" s="1"/>
  <c r="U470" i="17" a="1"/>
  <c r="U470" i="17" s="1"/>
  <c r="U471" i="17" a="1"/>
  <c r="U471" i="17" s="1"/>
  <c r="U472" i="17" a="1"/>
  <c r="U472" i="17" s="1"/>
  <c r="U473" i="17" a="1"/>
  <c r="U473" i="17" s="1"/>
  <c r="U724" i="17" a="1"/>
  <c r="U724" i="17" s="1"/>
  <c r="U725" i="17" a="1"/>
  <c r="U725" i="17" s="1"/>
  <c r="U934" i="17" a="1"/>
  <c r="U934" i="17" s="1"/>
  <c r="U935" i="17" a="1"/>
  <c r="U935" i="17" s="1"/>
  <c r="U936" i="17" a="1"/>
  <c r="U936" i="17" s="1"/>
  <c r="U937" i="17" a="1"/>
  <c r="U937" i="17" s="1"/>
  <c r="U938" i="17" a="1"/>
  <c r="U938" i="17" s="1"/>
  <c r="U939" i="17" a="1"/>
  <c r="U939" i="17" s="1"/>
  <c r="U940" i="17" a="1"/>
  <c r="U940" i="17" s="1"/>
  <c r="U941" i="17" a="1"/>
  <c r="U941" i="17" s="1"/>
  <c r="U942" i="17" a="1"/>
  <c r="U942" i="17" s="1"/>
  <c r="U943" i="17" a="1"/>
  <c r="U943" i="17" s="1"/>
  <c r="U944" i="17" a="1"/>
  <c r="U944" i="17" s="1"/>
  <c r="U945" i="17" a="1"/>
  <c r="U945" i="17" s="1"/>
  <c r="U1468" i="17" a="1"/>
  <c r="U1468" i="17" s="1"/>
  <c r="U1469" i="17" a="1"/>
  <c r="U1469" i="17" s="1"/>
  <c r="U1470" i="17" a="1"/>
  <c r="U1470" i="17" s="1"/>
  <c r="U1471" i="17" a="1"/>
  <c r="U1471" i="17" s="1"/>
  <c r="U1472" i="17" a="1"/>
  <c r="U1472" i="17" s="1"/>
  <c r="U1473" i="17" a="1"/>
  <c r="U1473" i="17" s="1"/>
  <c r="U1724" i="17" a="1"/>
  <c r="U1724" i="17" s="1"/>
  <c r="U1725" i="17" a="1"/>
  <c r="U1725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326" i="17" a="1"/>
  <c r="U326" i="17" s="1"/>
  <c r="U327" i="17" a="1"/>
  <c r="U327" i="17" s="1"/>
  <c r="U474" i="17" a="1"/>
  <c r="U474" i="17" s="1"/>
  <c r="U475" i="17" a="1"/>
  <c r="U475" i="17" s="1"/>
  <c r="U476" i="17" a="1"/>
  <c r="U476" i="17" s="1"/>
  <c r="U477" i="17" a="1"/>
  <c r="U477" i="17" s="1"/>
  <c r="U478" i="17" a="1"/>
  <c r="U478" i="17"/>
  <c r="U479" i="17" a="1"/>
  <c r="U479" i="17" s="1"/>
  <c r="U726" i="17" a="1"/>
  <c r="U726" i="17" s="1"/>
  <c r="U727" i="17" a="1"/>
  <c r="U727" i="17" s="1"/>
  <c r="U946" i="17" a="1"/>
  <c r="U946" i="17" s="1"/>
  <c r="U947" i="17" a="1"/>
  <c r="U947" i="17" s="1"/>
  <c r="U948" i="17" a="1"/>
  <c r="U948" i="17" s="1"/>
  <c r="U949" i="17" a="1"/>
  <c r="U949" i="17"/>
  <c r="U950" i="17" a="1"/>
  <c r="U950" i="17" s="1"/>
  <c r="U951" i="17" a="1"/>
  <c r="U951" i="17"/>
  <c r="U952" i="17" a="1"/>
  <c r="U952" i="17" s="1"/>
  <c r="U953" i="17" a="1"/>
  <c r="U953" i="17" s="1"/>
  <c r="U954" i="17" a="1"/>
  <c r="U954" i="17" s="1"/>
  <c r="U955" i="17" a="1"/>
  <c r="U955" i="17" s="1"/>
  <c r="U956" i="17" a="1"/>
  <c r="U956" i="17" s="1"/>
  <c r="U957" i="17" a="1"/>
  <c r="U957" i="17" s="1"/>
  <c r="U1474" i="17" a="1"/>
  <c r="U1474" i="17"/>
  <c r="U1475" i="17" a="1"/>
  <c r="U1475" i="17" s="1"/>
  <c r="U1476" i="17" a="1"/>
  <c r="U1476" i="17" s="1"/>
  <c r="U1477" i="17" a="1"/>
  <c r="U1477" i="17" s="1"/>
  <c r="U1478" i="17" a="1"/>
  <c r="U1478" i="17" s="1"/>
  <c r="U1479" i="17" a="1"/>
  <c r="U1479" i="17" s="1"/>
  <c r="U1726" i="17" a="1"/>
  <c r="U1726" i="17" s="1"/>
  <c r="U1727" i="17" a="1"/>
  <c r="U1727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328" i="17" a="1"/>
  <c r="U328" i="17" s="1"/>
  <c r="U329" i="17" a="1"/>
  <c r="U329" i="17" s="1"/>
  <c r="U480" i="17" a="1"/>
  <c r="U480" i="17" s="1"/>
  <c r="U481" i="17" a="1"/>
  <c r="U481" i="17" s="1"/>
  <c r="U482" i="17" a="1"/>
  <c r="U482" i="17" s="1"/>
  <c r="U483" i="17" a="1"/>
  <c r="U483" i="17" s="1"/>
  <c r="U484" i="17" a="1"/>
  <c r="U484" i="17" s="1"/>
  <c r="U485" i="17" a="1"/>
  <c r="U485" i="17" s="1"/>
  <c r="U728" i="17" a="1"/>
  <c r="U728" i="17" s="1"/>
  <c r="U729" i="17" a="1"/>
  <c r="U729" i="17" s="1"/>
  <c r="U958" i="17" a="1"/>
  <c r="U958" i="17" s="1"/>
  <c r="U959" i="17" a="1"/>
  <c r="U959" i="17" s="1"/>
  <c r="U960" i="17" a="1"/>
  <c r="U960" i="17" s="1"/>
  <c r="U961" i="17" a="1"/>
  <c r="U961" i="17" s="1"/>
  <c r="U962" i="17" a="1"/>
  <c r="U962" i="17" s="1"/>
  <c r="U963" i="17" a="1"/>
  <c r="U963" i="17" s="1"/>
  <c r="U964" i="17" a="1"/>
  <c r="U964" i="17" s="1"/>
  <c r="U965" i="17" a="1"/>
  <c r="U965" i="17" s="1"/>
  <c r="U966" i="17" a="1"/>
  <c r="U966" i="17" s="1"/>
  <c r="U967" i="17" a="1"/>
  <c r="U967" i="17" s="1"/>
  <c r="U968" i="17" a="1"/>
  <c r="U968" i="17" s="1"/>
  <c r="U969" i="17" a="1"/>
  <c r="U969" i="17" s="1"/>
  <c r="U1480" i="17" a="1"/>
  <c r="U1480" i="17" s="1"/>
  <c r="U1481" i="17" a="1"/>
  <c r="U1481" i="17" s="1"/>
  <c r="U1482" i="17" a="1"/>
  <c r="U1482" i="17" s="1"/>
  <c r="U1483" i="17" a="1"/>
  <c r="U1483" i="17" s="1"/>
  <c r="U1484" i="17" a="1"/>
  <c r="U1484" i="17" s="1"/>
  <c r="U1485" i="17" a="1"/>
  <c r="U1485" i="17" s="1"/>
  <c r="U1728" i="17" a="1"/>
  <c r="U1728" i="17" s="1"/>
  <c r="U1729" i="17" a="1"/>
  <c r="U1729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/>
  <c r="U91" i="17" a="1"/>
  <c r="U91" i="17" s="1"/>
  <c r="U330" i="17" a="1"/>
  <c r="U330" i="17" s="1"/>
  <c r="U331" i="17" a="1"/>
  <c r="U331" i="17" s="1"/>
  <c r="U486" i="17" a="1"/>
  <c r="U486" i="17" s="1"/>
  <c r="U487" i="17" a="1"/>
  <c r="U487" i="17" s="1"/>
  <c r="U488" i="17" a="1"/>
  <c r="U488" i="17" s="1"/>
  <c r="U489" i="17" a="1"/>
  <c r="U489" i="17"/>
  <c r="U490" i="17" a="1"/>
  <c r="U490" i="17" s="1"/>
  <c r="U491" i="17" a="1"/>
  <c r="U491" i="17"/>
  <c r="U730" i="17" a="1"/>
  <c r="U730" i="17" s="1"/>
  <c r="U731" i="17" a="1"/>
  <c r="U731" i="17" s="1"/>
  <c r="U970" i="17" a="1"/>
  <c r="U970" i="17" s="1"/>
  <c r="U971" i="17" a="1"/>
  <c r="U971" i="17" s="1"/>
  <c r="U972" i="17" a="1"/>
  <c r="U972" i="17" s="1"/>
  <c r="U973" i="17" a="1"/>
  <c r="U973" i="17" s="1"/>
  <c r="U974" i="17" a="1"/>
  <c r="U974" i="17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 s="1"/>
  <c r="U981" i="17" a="1"/>
  <c r="U981" i="17" s="1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 s="1"/>
  <c r="U1730" i="17" a="1"/>
  <c r="U1730" i="17" s="1"/>
  <c r="U1731" i="17" a="1"/>
  <c r="U1731" i="17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32" i="17" a="1"/>
  <c r="U332" i="17" s="1"/>
  <c r="U333" i="17" a="1"/>
  <c r="U333" i="17" s="1"/>
  <c r="U492" i="17" a="1"/>
  <c r="U492" i="17" s="1"/>
  <c r="U493" i="17" a="1"/>
  <c r="U493" i="17" s="1"/>
  <c r="U494" i="17" a="1"/>
  <c r="U494" i="17" s="1"/>
  <c r="U495" i="17" a="1"/>
  <c r="U495" i="17" s="1"/>
  <c r="U496" i="17" a="1"/>
  <c r="U496" i="17" s="1"/>
  <c r="U497" i="17" a="1"/>
  <c r="U497" i="17" s="1"/>
  <c r="U732" i="17" a="1"/>
  <c r="U732" i="17" s="1"/>
  <c r="U733" i="17" a="1"/>
  <c r="U733" i="17" s="1"/>
  <c r="U982" i="17" a="1"/>
  <c r="U982" i="17" s="1"/>
  <c r="U983" i="17" a="1"/>
  <c r="U983" i="17" s="1"/>
  <c r="U984" i="17" a="1"/>
  <c r="U984" i="17" s="1"/>
  <c r="U985" i="17" a="1"/>
  <c r="U985" i="17" s="1"/>
  <c r="U986" i="17" a="1"/>
  <c r="U986" i="17" s="1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 s="1"/>
  <c r="U992" i="17" a="1"/>
  <c r="U992" i="17" s="1"/>
  <c r="U993" i="17" a="1"/>
  <c r="U993" i="17" s="1"/>
  <c r="U1492" i="17" a="1"/>
  <c r="U1492" i="17" s="1"/>
  <c r="U1493" i="17" a="1"/>
  <c r="U1493" i="17" s="1"/>
  <c r="U1494" i="17" a="1"/>
  <c r="U1494" i="17" s="1"/>
  <c r="U1495" i="17" a="1"/>
  <c r="U1495" i="17" s="1"/>
  <c r="U1496" i="17" a="1"/>
  <c r="U1496" i="17"/>
  <c r="U1497" i="17" a="1"/>
  <c r="U1497" i="17" s="1"/>
  <c r="U1732" i="17" a="1"/>
  <c r="U1732" i="17" s="1"/>
  <c r="U1733" i="17" a="1"/>
  <c r="U1733" i="17" s="1"/>
  <c r="U98" i="17" a="1"/>
  <c r="U98" i="17" s="1"/>
  <c r="U99" i="17" a="1"/>
  <c r="U99" i="17" s="1"/>
  <c r="U100" i="17" a="1"/>
  <c r="U100" i="17" s="1"/>
  <c r="U101" i="17" a="1"/>
  <c r="U101" i="17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 s="1"/>
  <c r="U499" i="17" a="1"/>
  <c r="U499" i="17" s="1"/>
  <c r="U500" i="17" a="1"/>
  <c r="U500" i="17" s="1"/>
  <c r="U501" i="17" a="1"/>
  <c r="U501" i="17" s="1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 s="1"/>
  <c r="U995" i="17" a="1"/>
  <c r="U995" i="17" s="1"/>
  <c r="U996" i="17" a="1"/>
  <c r="U996" i="17" s="1"/>
  <c r="U997" i="17" a="1"/>
  <c r="U997" i="17" s="1"/>
  <c r="U998" i="17" a="1"/>
  <c r="U998" i="17" s="1"/>
  <c r="U999" i="17" a="1"/>
  <c r="U999" i="17"/>
  <c r="U1000" i="17" a="1"/>
  <c r="U1000" i="17" s="1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498" i="17" a="1"/>
  <c r="U1498" i="17" s="1"/>
  <c r="U1499" i="17" a="1"/>
  <c r="U1499" i="17" s="1"/>
  <c r="U1500" i="17" a="1"/>
  <c r="U1500" i="17" s="1"/>
  <c r="U1501" i="17" a="1"/>
  <c r="U1501" i="17" s="1"/>
  <c r="U1502" i="17" a="1"/>
  <c r="U1502" i="17" s="1"/>
  <c r="U1503" i="17" a="1"/>
  <c r="U1503" i="17" s="1"/>
  <c r="U1734" i="17" a="1"/>
  <c r="U1734" i="17" s="1"/>
  <c r="U1735" i="17" a="1"/>
  <c r="U1735" i="17" s="1"/>
  <c r="U104" i="17" a="1"/>
  <c r="U104" i="17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36" i="17" a="1"/>
  <c r="U336" i="17" s="1"/>
  <c r="U337" i="17" a="1"/>
  <c r="U337" i="17" s="1"/>
  <c r="U504" i="17" a="1"/>
  <c r="U504" i="17" s="1"/>
  <c r="U505" i="17" a="1"/>
  <c r="U505" i="17" s="1"/>
  <c r="U506" i="17" a="1"/>
  <c r="U506" i="17" s="1"/>
  <c r="U507" i="17" a="1"/>
  <c r="U507" i="17" s="1"/>
  <c r="U508" i="17" a="1"/>
  <c r="U508" i="17" s="1"/>
  <c r="U509" i="17" a="1"/>
  <c r="U509" i="17" s="1"/>
  <c r="U736" i="17" a="1"/>
  <c r="U736" i="17" s="1"/>
  <c r="U737" i="17" a="1"/>
  <c r="U737" i="17" s="1"/>
  <c r="U1006" i="17" a="1"/>
  <c r="U1006" i="17" s="1"/>
  <c r="U1007" i="17" a="1"/>
  <c r="U1007" i="17" s="1"/>
  <c r="U1008" i="17" a="1"/>
  <c r="U1008" i="17" s="1"/>
  <c r="U1009" i="17" a="1"/>
  <c r="U1009" i="17" s="1"/>
  <c r="U1010" i="17" a="1"/>
  <c r="U1010" i="17" s="1"/>
  <c r="U1011" i="17" a="1"/>
  <c r="U1011" i="17" s="1"/>
  <c r="U1012" i="17" a="1"/>
  <c r="U1012" i="17" s="1"/>
  <c r="U1013" i="17" a="1"/>
  <c r="U1013" i="17" s="1"/>
  <c r="U1014" i="17" a="1"/>
  <c r="U1014" i="17"/>
  <c r="U1015" i="17" a="1"/>
  <c r="U1015" i="17" s="1"/>
  <c r="U1016" i="17" a="1"/>
  <c r="U1016" i="17" s="1"/>
  <c r="U1017" i="17" a="1"/>
  <c r="U1017" i="17" s="1"/>
  <c r="U1504" i="17" a="1"/>
  <c r="U1504" i="17" s="1"/>
  <c r="U1505" i="17" a="1"/>
  <c r="U1505" i="17" s="1"/>
  <c r="U1506" i="17" a="1"/>
  <c r="U1506" i="17" s="1"/>
  <c r="U1507" i="17" a="1"/>
  <c r="U1507" i="17"/>
  <c r="U1508" i="17" a="1"/>
  <c r="U1508" i="17" s="1"/>
  <c r="U1509" i="17" a="1"/>
  <c r="U1509" i="17" s="1"/>
  <c r="U1736" i="17" a="1"/>
  <c r="U1736" i="17" s="1"/>
  <c r="U1737" i="17" a="1"/>
  <c r="U1737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38" i="17" a="1"/>
  <c r="U338" i="17" s="1"/>
  <c r="U339" i="17" a="1"/>
  <c r="U339" i="17" s="1"/>
  <c r="U510" i="17" a="1"/>
  <c r="U510" i="17" s="1"/>
  <c r="U511" i="17" a="1"/>
  <c r="U511" i="17" s="1"/>
  <c r="U512" i="17" a="1"/>
  <c r="U512" i="17" s="1"/>
  <c r="U513" i="17" a="1"/>
  <c r="U513" i="17" s="1"/>
  <c r="U514" i="17" a="1"/>
  <c r="U514" i="17" s="1"/>
  <c r="U515" i="17" a="1"/>
  <c r="U515" i="17" s="1"/>
  <c r="U738" i="17" a="1"/>
  <c r="U738" i="17" s="1"/>
  <c r="U739" i="17" a="1"/>
  <c r="U739" i="17" s="1"/>
  <c r="U1018" i="17" a="1"/>
  <c r="U1018" i="17" s="1"/>
  <c r="U1019" i="17" a="1"/>
  <c r="U1019" i="17" s="1"/>
  <c r="U1020" i="17" a="1"/>
  <c r="U1020" i="17" s="1"/>
  <c r="U1021" i="17" a="1"/>
  <c r="U1021" i="17" s="1"/>
  <c r="U1022" i="17" a="1"/>
  <c r="U1022" i="17"/>
  <c r="U1023" i="17" a="1"/>
  <c r="U1023" i="17" s="1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 s="1"/>
  <c r="U1515" i="17" a="1"/>
  <c r="U1515" i="17" s="1"/>
  <c r="U1738" i="17" a="1"/>
  <c r="U1738" i="17" s="1"/>
  <c r="U1739" i="17" a="1"/>
  <c r="U1739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340" i="17" a="1"/>
  <c r="U340" i="17" s="1"/>
  <c r="U341" i="17" a="1"/>
  <c r="U341" i="17" s="1"/>
  <c r="U516" i="17" a="1"/>
  <c r="U516" i="17" s="1"/>
  <c r="U517" i="17" a="1"/>
  <c r="U517" i="17" s="1"/>
  <c r="U518" i="17" a="1"/>
  <c r="U518" i="17" s="1"/>
  <c r="U519" i="17" a="1"/>
  <c r="U519" i="17" s="1"/>
  <c r="U520" i="17" a="1"/>
  <c r="U520" i="17" s="1"/>
  <c r="U521" i="17" a="1"/>
  <c r="U521" i="17" s="1"/>
  <c r="U740" i="17" a="1"/>
  <c r="U740" i="17" s="1"/>
  <c r="U741" i="17" a="1"/>
  <c r="U741" i="17"/>
  <c r="U1030" i="17" a="1"/>
  <c r="U1030" i="17" s="1"/>
  <c r="U1031" i="17" a="1"/>
  <c r="U1031" i="17" s="1"/>
  <c r="U1032" i="17" a="1"/>
  <c r="U1032" i="17" s="1"/>
  <c r="U1033" i="17" a="1"/>
  <c r="U1033" i="17" s="1"/>
  <c r="U1034" i="17" a="1"/>
  <c r="U1034" i="17" s="1"/>
  <c r="U1035" i="17" a="1"/>
  <c r="U1035" i="17" s="1"/>
  <c r="U1036" i="17" a="1"/>
  <c r="U1036" i="17" s="1"/>
  <c r="U1037" i="17" a="1"/>
  <c r="U1037" i="17" s="1"/>
  <c r="U1038" i="17" a="1"/>
  <c r="U1038" i="17"/>
  <c r="U1039" i="17" a="1"/>
  <c r="U1039" i="17"/>
  <c r="U1040" i="17" a="1"/>
  <c r="U1040" i="17" s="1"/>
  <c r="U1041" i="17" a="1"/>
  <c r="U1041" i="17" s="1"/>
  <c r="U1516" i="17" a="1"/>
  <c r="U1516" i="17" s="1"/>
  <c r="U1517" i="17" a="1"/>
  <c r="U1517" i="17" s="1"/>
  <c r="U1518" i="17" a="1"/>
  <c r="U1518" i="17" s="1"/>
  <c r="U1519" i="17" a="1"/>
  <c r="U1519" i="17" s="1"/>
  <c r="U1520" i="17" a="1"/>
  <c r="U1520" i="17" s="1"/>
  <c r="U1521" i="17" a="1"/>
  <c r="U1521" i="17" s="1"/>
  <c r="U1740" i="17" a="1"/>
  <c r="U1740" i="17" s="1"/>
  <c r="U1741" i="17" a="1"/>
  <c r="U174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342" i="17" a="1"/>
  <c r="U342" i="17" s="1"/>
  <c r="U343" i="17" a="1"/>
  <c r="U343" i="17" s="1"/>
  <c r="U522" i="17" a="1"/>
  <c r="U522" i="17" s="1"/>
  <c r="U523" i="17" a="1"/>
  <c r="U523" i="17" s="1"/>
  <c r="U524" i="17" a="1"/>
  <c r="U524" i="17" s="1"/>
  <c r="U525" i="17" a="1"/>
  <c r="U525" i="17"/>
  <c r="U526" i="17" a="1"/>
  <c r="U526" i="17"/>
  <c r="U527" i="17" a="1"/>
  <c r="U527" i="17" s="1"/>
  <c r="U742" i="17" a="1"/>
  <c r="U742" i="17" s="1"/>
  <c r="U743" i="17" a="1"/>
  <c r="U743" i="17" s="1"/>
  <c r="U1042" i="17" a="1"/>
  <c r="U1042" i="17" s="1"/>
  <c r="U1043" i="17" a="1"/>
  <c r="U1043" i="17" s="1"/>
  <c r="U1044" i="17" a="1"/>
  <c r="U1044" i="17" s="1"/>
  <c r="U1045" i="17" a="1"/>
  <c r="U1045" i="17"/>
  <c r="U1046" i="17" a="1"/>
  <c r="U1046" i="17" s="1"/>
  <c r="U1047" i="17" a="1"/>
  <c r="U1047" i="17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522" i="17" a="1"/>
  <c r="U1522" i="17"/>
  <c r="U1523" i="17" a="1"/>
  <c r="U1523" i="17"/>
  <c r="U1524" i="17" a="1"/>
  <c r="U1524" i="17" s="1"/>
  <c r="U1525" i="17" a="1"/>
  <c r="U1525" i="17" s="1"/>
  <c r="U1526" i="17" a="1"/>
  <c r="U1526" i="17" s="1"/>
  <c r="U1527" i="17" a="1"/>
  <c r="U1527" i="17" s="1"/>
  <c r="U1742" i="17" a="1"/>
  <c r="U1742" i="17" s="1"/>
  <c r="U1743" i="17" a="1"/>
  <c r="U1743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344" i="17" a="1"/>
  <c r="U344" i="17" s="1"/>
  <c r="U345" i="17" a="1"/>
  <c r="U345" i="17"/>
  <c r="U528" i="17" a="1"/>
  <c r="U528" i="17"/>
  <c r="U529" i="17" a="1"/>
  <c r="U529" i="17" s="1"/>
  <c r="U530" i="17" a="1"/>
  <c r="U530" i="17" s="1"/>
  <c r="U531" i="17" a="1"/>
  <c r="U531" i="17" s="1"/>
  <c r="U532" i="17" a="1"/>
  <c r="U532" i="17" s="1"/>
  <c r="U533" i="17" a="1"/>
  <c r="U533" i="17" s="1"/>
  <c r="U744" i="17" a="1"/>
  <c r="U744" i="17" s="1"/>
  <c r="U745" i="17" a="1"/>
  <c r="U745" i="17"/>
  <c r="U1054" i="17" a="1"/>
  <c r="U1054" i="17" s="1"/>
  <c r="U1055" i="17" a="1"/>
  <c r="U1055" i="17"/>
  <c r="U1056" i="17" a="1"/>
  <c r="U1056" i="17" s="1"/>
  <c r="U1057" i="17" a="1"/>
  <c r="U1057" i="17" s="1"/>
  <c r="U1058" i="17" a="1"/>
  <c r="U1058" i="17" s="1"/>
  <c r="U1059" i="17" a="1"/>
  <c r="U1059" i="17" s="1"/>
  <c r="U1060" i="17" a="1"/>
  <c r="U1060" i="17" s="1"/>
  <c r="U1061" i="17" a="1"/>
  <c r="U1061" i="17" s="1"/>
  <c r="U1062" i="17" a="1"/>
  <c r="U1062" i="17"/>
  <c r="U1063" i="17" a="1"/>
  <c r="U1063" i="17" s="1"/>
  <c r="U1064" i="17" a="1"/>
  <c r="U1064" i="17" s="1"/>
  <c r="U1065" i="17" a="1"/>
  <c r="U1065" i="17" s="1"/>
  <c r="U1528" i="17" a="1"/>
  <c r="U1528" i="17" s="1"/>
  <c r="U1529" i="17" a="1"/>
  <c r="U1529" i="17" s="1"/>
  <c r="U1530" i="17" a="1"/>
  <c r="U1530" i="17" s="1"/>
  <c r="U1531" i="17" a="1"/>
  <c r="U1531" i="17" s="1"/>
  <c r="U1532" i="17" a="1"/>
  <c r="U1532" i="17" s="1"/>
  <c r="U1533" i="17" a="1"/>
  <c r="U1533" i="17"/>
  <c r="U1744" i="17" a="1"/>
  <c r="U1744" i="17" s="1"/>
  <c r="U1745" i="17" a="1"/>
  <c r="U1745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/>
  <c r="U139" i="17" a="1"/>
  <c r="U139" i="17" s="1"/>
  <c r="U346" i="17" a="1"/>
  <c r="U346" i="17" s="1"/>
  <c r="U347" i="17" a="1"/>
  <c r="U347" i="17" s="1"/>
  <c r="U534" i="17" a="1"/>
  <c r="U534" i="17" s="1"/>
  <c r="U535" i="17" a="1"/>
  <c r="U535" i="17" s="1"/>
  <c r="U536" i="17" a="1"/>
  <c r="U536" i="17" s="1"/>
  <c r="U537" i="17" a="1"/>
  <c r="U537" i="17"/>
  <c r="U538" i="17" a="1"/>
  <c r="U538" i="17"/>
  <c r="U539" i="17" a="1"/>
  <c r="U539" i="17" s="1"/>
  <c r="U746" i="17" a="1"/>
  <c r="U746" i="17" s="1"/>
  <c r="U747" i="17" a="1"/>
  <c r="U747" i="17" s="1"/>
  <c r="U1066" i="17" a="1"/>
  <c r="U1066" i="17" s="1"/>
  <c r="U1067" i="17" a="1"/>
  <c r="U1067" i="17" s="1"/>
  <c r="U1068" i="17" a="1"/>
  <c r="U1068" i="17" s="1"/>
  <c r="U1069" i="17" a="1"/>
  <c r="U1069" i="17" s="1"/>
  <c r="U1070" i="17" a="1"/>
  <c r="U1070" i="17" s="1"/>
  <c r="U1071" i="17" a="1"/>
  <c r="U1071" i="17" s="1"/>
  <c r="U1072" i="17" a="1"/>
  <c r="U1072" i="17" s="1"/>
  <c r="U1073" i="17" a="1"/>
  <c r="U1073" i="17" s="1"/>
  <c r="U1074" i="17" a="1"/>
  <c r="U1074" i="17" s="1"/>
  <c r="U1075" i="17" a="1"/>
  <c r="U1075" i="17" s="1"/>
  <c r="U1076" i="17" a="1"/>
  <c r="U1076" i="17" s="1"/>
  <c r="U1077" i="17" a="1"/>
  <c r="U1077" i="17" s="1"/>
  <c r="U1534" i="17" a="1"/>
  <c r="U1534" i="17" s="1"/>
  <c r="U1535" i="17" a="1"/>
  <c r="U1535" i="17" s="1"/>
  <c r="U1536" i="17" a="1"/>
  <c r="U1536" i="17" s="1"/>
  <c r="U1537" i="17" a="1"/>
  <c r="U1537" i="17" s="1"/>
  <c r="U1538" i="17" a="1"/>
  <c r="U1538" i="17" s="1"/>
  <c r="U1539" i="17" a="1"/>
  <c r="U1539" i="17" s="1"/>
  <c r="U1746" i="17" a="1"/>
  <c r="U1746" i="17" s="1"/>
  <c r="U1747" i="17" a="1"/>
  <c r="U1747" i="17" s="1"/>
  <c r="U140" i="17" a="1"/>
  <c r="U140" i="17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348" i="17" a="1"/>
  <c r="U348" i="17" s="1"/>
  <c r="U349" i="17" a="1"/>
  <c r="U349" i="17"/>
  <c r="U540" i="17" a="1"/>
  <c r="U540" i="17" s="1"/>
  <c r="U541" i="17" a="1"/>
  <c r="U541" i="17"/>
  <c r="U542" i="17" a="1"/>
  <c r="U542" i="17" s="1"/>
  <c r="U543" i="17" a="1"/>
  <c r="U543" i="17" s="1"/>
  <c r="U544" i="17" a="1"/>
  <c r="U544" i="17" s="1"/>
  <c r="U545" i="17" a="1"/>
  <c r="U545" i="17" s="1"/>
  <c r="U748" i="17" a="1"/>
  <c r="U748" i="17" s="1"/>
  <c r="U749" i="17" a="1"/>
  <c r="U749" i="17" s="1"/>
  <c r="U1078" i="17" a="1"/>
  <c r="U1078" i="17"/>
  <c r="U1079" i="17" a="1"/>
  <c r="U1079" i="17" s="1"/>
  <c r="U1080" i="17" a="1"/>
  <c r="U1080" i="17" s="1"/>
  <c r="U1081" i="17" a="1"/>
  <c r="U1081" i="17" s="1"/>
  <c r="U1082" i="17" a="1"/>
  <c r="U1082" i="17" s="1"/>
  <c r="U1083" i="17" a="1"/>
  <c r="U1083" i="17" s="1"/>
  <c r="U1084" i="17" a="1"/>
  <c r="U1084" i="17" s="1"/>
  <c r="U1085" i="17" a="1"/>
  <c r="U1085" i="17" s="1"/>
  <c r="U1086" i="17" a="1"/>
  <c r="U1086" i="17" s="1"/>
  <c r="U1087" i="17" a="1"/>
  <c r="U1087" i="17" s="1"/>
  <c r="U1088" i="17" a="1"/>
  <c r="U1088" i="17" s="1"/>
  <c r="U1089" i="17" a="1"/>
  <c r="U1089" i="17" s="1"/>
  <c r="U1540" i="17" a="1"/>
  <c r="U1540" i="17" s="1"/>
  <c r="U1541" i="17" a="1"/>
  <c r="U1541" i="17" s="1"/>
  <c r="U1542" i="17" a="1"/>
  <c r="U1542" i="17" s="1"/>
  <c r="U1543" i="17" a="1"/>
  <c r="U1543" i="17" s="1"/>
  <c r="U1544" i="17" a="1"/>
  <c r="U1544" i="17" s="1"/>
  <c r="U1545" i="17" a="1"/>
  <c r="U1545" i="17" s="1"/>
  <c r="U1748" i="17" a="1"/>
  <c r="U1748" i="17" s="1"/>
  <c r="U1749" i="17" a="1"/>
  <c r="U1749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50" i="17" a="1"/>
  <c r="U350" i="17" s="1"/>
  <c r="U351" i="17" a="1"/>
  <c r="U351" i="17" s="1"/>
  <c r="U546" i="17" a="1"/>
  <c r="U546" i="17" s="1"/>
  <c r="U547" i="17" a="1"/>
  <c r="U547" i="17" s="1"/>
  <c r="U548" i="17" a="1"/>
  <c r="U548" i="17" s="1"/>
  <c r="U549" i="17" a="1"/>
  <c r="U549" i="17" s="1"/>
  <c r="U550" i="17" a="1"/>
  <c r="U550" i="17" s="1"/>
  <c r="U551" i="17" a="1"/>
  <c r="U551" i="17" s="1"/>
  <c r="U750" i="17" a="1"/>
  <c r="U750" i="17" s="1"/>
  <c r="U751" i="17" a="1"/>
  <c r="U751" i="17" s="1"/>
  <c r="U1090" i="17" a="1"/>
  <c r="U1090" i="17" s="1"/>
  <c r="U1091" i="17" a="1"/>
  <c r="U1091" i="17" s="1"/>
  <c r="U1092" i="17" a="1"/>
  <c r="U1092" i="17" s="1"/>
  <c r="U1093" i="17" a="1"/>
  <c r="U1093" i="17" s="1"/>
  <c r="U1094" i="17" a="1"/>
  <c r="U1094" i="17" s="1"/>
  <c r="U1095" i="17" a="1"/>
  <c r="U1095" i="17" s="1"/>
  <c r="U1096" i="17" a="1"/>
  <c r="U1096" i="17" s="1"/>
  <c r="U1097" i="17" a="1"/>
  <c r="U1097" i="17" s="1"/>
  <c r="U1098" i="17" a="1"/>
  <c r="U1098" i="17" s="1"/>
  <c r="U1099" i="17" a="1"/>
  <c r="U1099" i="17" s="1"/>
  <c r="U1100" i="17" a="1"/>
  <c r="U1100" i="17" s="1"/>
  <c r="U1101" i="17" a="1"/>
  <c r="U1101" i="17" s="1"/>
  <c r="U1546" i="17" a="1"/>
  <c r="U1546" i="17"/>
  <c r="U1547" i="17" a="1"/>
  <c r="U1547" i="17" s="1"/>
  <c r="U1548" i="17" a="1"/>
  <c r="U1548" i="17" s="1"/>
  <c r="U1549" i="17" a="1"/>
  <c r="U1549" i="17" s="1"/>
  <c r="U1550" i="17" a="1"/>
  <c r="U1550" i="17" s="1"/>
  <c r="U1551" i="17" a="1"/>
  <c r="U1551" i="17" s="1"/>
  <c r="U1750" i="17" a="1"/>
  <c r="U1750" i="17" s="1"/>
  <c r="U1751" i="17" a="1"/>
  <c r="U1751" i="17"/>
  <c r="U152" i="17" a="1"/>
  <c r="U152" i="17" s="1"/>
  <c r="U153" i="17" a="1"/>
  <c r="U153" i="17"/>
  <c r="U154" i="17" a="1"/>
  <c r="U154" i="17" s="1"/>
  <c r="U155" i="17" a="1"/>
  <c r="U155" i="17" s="1"/>
  <c r="U156" i="17" a="1"/>
  <c r="U156" i="17" s="1"/>
  <c r="U157" i="17" a="1"/>
  <c r="U157" i="17" s="1"/>
  <c r="U352" i="17" a="1"/>
  <c r="U352" i="17" s="1"/>
  <c r="U353" i="17" a="1"/>
  <c r="U353" i="17" s="1"/>
  <c r="U552" i="17" a="1"/>
  <c r="U552" i="17"/>
  <c r="U553" i="17" a="1"/>
  <c r="U553" i="17" s="1"/>
  <c r="U554" i="17" a="1"/>
  <c r="U554" i="17" s="1"/>
  <c r="U555" i="17" a="1"/>
  <c r="U555" i="17" s="1"/>
  <c r="U556" i="17" a="1"/>
  <c r="U556" i="17"/>
  <c r="U557" i="17" a="1"/>
  <c r="U557" i="17" s="1"/>
  <c r="U752" i="17" a="1"/>
  <c r="U752" i="17" s="1"/>
  <c r="U753" i="17" a="1"/>
  <c r="U753" i="17" s="1"/>
  <c r="U1102" i="17" a="1"/>
  <c r="U1102" i="17" s="1"/>
  <c r="U1103" i="17" a="1"/>
  <c r="U1103" i="17" s="1"/>
  <c r="U1104" i="17" a="1"/>
  <c r="U1104" i="17" s="1"/>
  <c r="U1105" i="17" a="1"/>
  <c r="U1105" i="17" s="1"/>
  <c r="U1106" i="17" a="1"/>
  <c r="U1106" i="17" s="1"/>
  <c r="U1107" i="17" a="1"/>
  <c r="U1107" i="17"/>
  <c r="U1108" i="17" a="1"/>
  <c r="U1108" i="17" s="1"/>
  <c r="U1109" i="17" a="1"/>
  <c r="U1109" i="17" s="1"/>
  <c r="U1110" i="17" a="1"/>
  <c r="U1110" i="17" s="1"/>
  <c r="U1111" i="17" a="1"/>
  <c r="U1111" i="17" s="1"/>
  <c r="U1112" i="17" a="1"/>
  <c r="U1112" i="17" s="1"/>
  <c r="U1113" i="17" a="1"/>
  <c r="U1113" i="17" s="1"/>
  <c r="U1552" i="17" a="1"/>
  <c r="U1552" i="17" s="1"/>
  <c r="U1553" i="17" a="1"/>
  <c r="U1553" i="17"/>
  <c r="U1554" i="17" a="1"/>
  <c r="U1554" i="17" s="1"/>
  <c r="U1555" i="17" a="1"/>
  <c r="U1555" i="17" s="1"/>
  <c r="U1556" i="17" a="1"/>
  <c r="U1556" i="17" s="1"/>
  <c r="U1557" i="17" a="1"/>
  <c r="U1557" i="17" s="1"/>
  <c r="U1752" i="17" a="1"/>
  <c r="U1752" i="17" s="1"/>
  <c r="U1753" i="17" a="1"/>
  <c r="U1753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354" i="17" a="1"/>
  <c r="U354" i="17" s="1"/>
  <c r="U355" i="17" a="1"/>
  <c r="U355" i="17" s="1"/>
  <c r="U558" i="17" a="1"/>
  <c r="U558" i="17" s="1"/>
  <c r="U559" i="17" a="1"/>
  <c r="U559" i="17" s="1"/>
  <c r="U560" i="17" a="1"/>
  <c r="U560" i="17" s="1"/>
  <c r="U561" i="17" a="1"/>
  <c r="U561" i="17" s="1"/>
  <c r="U562" i="17" a="1"/>
  <c r="U562" i="17" s="1"/>
  <c r="U563" i="17" a="1"/>
  <c r="U563" i="17" s="1"/>
  <c r="U754" i="17" a="1"/>
  <c r="U754" i="17" s="1"/>
  <c r="U755" i="17" a="1"/>
  <c r="U755" i="17" s="1"/>
  <c r="U1114" i="17" a="1"/>
  <c r="U1114" i="17" s="1"/>
  <c r="U1115" i="17" a="1"/>
  <c r="U1115" i="17" s="1"/>
  <c r="U1116" i="17" a="1"/>
  <c r="U1116" i="17" s="1"/>
  <c r="U1117" i="17" a="1"/>
  <c r="U1117" i="17" s="1"/>
  <c r="U1118" i="17" a="1"/>
  <c r="U1118" i="17"/>
  <c r="U1119" i="17" a="1"/>
  <c r="U1119" i="17" s="1"/>
  <c r="U1120" i="17" a="1"/>
  <c r="U1120" i="17" s="1"/>
  <c r="U1121" i="17" a="1"/>
  <c r="U1121" i="17" s="1"/>
  <c r="U1122" i="17" a="1"/>
  <c r="U1122" i="17" s="1"/>
  <c r="U1123" i="17" a="1"/>
  <c r="U1123" i="17" s="1"/>
  <c r="U1124" i="17" a="1"/>
  <c r="U1124" i="17" s="1"/>
  <c r="U1125" i="17" a="1"/>
  <c r="U1125" i="17" s="1"/>
  <c r="U1558" i="17" a="1"/>
  <c r="U1558" i="17" s="1"/>
  <c r="U1559" i="17" a="1"/>
  <c r="U1559" i="17" s="1"/>
  <c r="U1560" i="17" a="1"/>
  <c r="U1560" i="17" s="1"/>
  <c r="U1561" i="17" a="1"/>
  <c r="U1561" i="17" s="1"/>
  <c r="U1562" i="17" a="1"/>
  <c r="U1562" i="17" s="1"/>
  <c r="U1563" i="17" a="1"/>
  <c r="U1563" i="17" s="1"/>
  <c r="U1754" i="17" a="1"/>
  <c r="U1754" i="17" s="1"/>
  <c r="U1755" i="17" a="1"/>
  <c r="U1755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356" i="17" a="1"/>
  <c r="U356" i="17" s="1"/>
  <c r="U357" i="17" a="1"/>
  <c r="U357" i="17"/>
  <c r="U564" i="17" a="1"/>
  <c r="U564" i="17" s="1"/>
  <c r="U565" i="17" a="1"/>
  <c r="U565" i="17" s="1"/>
  <c r="U566" i="17" a="1"/>
  <c r="U566" i="17" s="1"/>
  <c r="U567" i="17" a="1"/>
  <c r="U567" i="17" s="1"/>
  <c r="U568" i="17" a="1"/>
  <c r="U568" i="17" s="1"/>
  <c r="U569" i="17" a="1"/>
  <c r="U569" i="17" s="1"/>
  <c r="U756" i="17" a="1"/>
  <c r="U756" i="17" s="1"/>
  <c r="U757" i="17" a="1"/>
  <c r="U757" i="17" s="1"/>
  <c r="U1126" i="17" a="1"/>
  <c r="U1126" i="17"/>
  <c r="U1127" i="17" a="1"/>
  <c r="U1127" i="17" s="1"/>
  <c r="U1128" i="17" a="1"/>
  <c r="U1128" i="17" s="1"/>
  <c r="U1129" i="17" a="1"/>
  <c r="U1129" i="17" s="1"/>
  <c r="U1130" i="17" a="1"/>
  <c r="U1130" i="17" s="1"/>
  <c r="U1131" i="17" a="1"/>
  <c r="U1131" i="17" s="1"/>
  <c r="U1132" i="17" a="1"/>
  <c r="U1132" i="17" s="1"/>
  <c r="U1133" i="17" a="1"/>
  <c r="U1133" i="17"/>
  <c r="U1134" i="17" a="1"/>
  <c r="U1134" i="17" s="1"/>
  <c r="U1135" i="17" a="1"/>
  <c r="U1135" i="17" s="1"/>
  <c r="U1136" i="17" a="1"/>
  <c r="U1136" i="17" s="1"/>
  <c r="U1137" i="17" a="1"/>
  <c r="U1137" i="17" s="1"/>
  <c r="U1564" i="17" a="1"/>
  <c r="U1564" i="17" s="1"/>
  <c r="U1565" i="17" a="1"/>
  <c r="U1565" i="17" s="1"/>
  <c r="U1566" i="17" a="1"/>
  <c r="U1566" i="17" s="1"/>
  <c r="U1567" i="17" a="1"/>
  <c r="U1567" i="17" s="1"/>
  <c r="U1568" i="17" a="1"/>
  <c r="U1568" i="17"/>
  <c r="U1569" i="17" a="1"/>
  <c r="U1569" i="17" s="1"/>
  <c r="U1756" i="17" a="1"/>
  <c r="U1756" i="17" s="1"/>
  <c r="U1757" i="17" a="1"/>
  <c r="U1757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/>
  <c r="U358" i="17" a="1"/>
  <c r="U358" i="17" s="1"/>
  <c r="U359" i="17" a="1"/>
  <c r="U359" i="17" s="1"/>
  <c r="U570" i="17" a="1"/>
  <c r="U570" i="17" s="1"/>
  <c r="U571" i="17" a="1"/>
  <c r="U571" i="17" s="1"/>
  <c r="U572" i="17" a="1"/>
  <c r="U572" i="17" s="1"/>
  <c r="U573" i="17" a="1"/>
  <c r="U573" i="17" s="1"/>
  <c r="U574" i="17" a="1"/>
  <c r="U574" i="17" s="1"/>
  <c r="U575" i="17" a="1"/>
  <c r="U575" i="17" s="1"/>
  <c r="U758" i="17" a="1"/>
  <c r="U758" i="17" s="1"/>
  <c r="U759" i="17" a="1"/>
  <c r="U759" i="17"/>
  <c r="U1138" i="17" a="1"/>
  <c r="U1138" i="17" s="1"/>
  <c r="U1139" i="17" a="1"/>
  <c r="U1139" i="17" s="1"/>
  <c r="U1140" i="17" a="1"/>
  <c r="U1140" i="17" s="1"/>
  <c r="U1141" i="17" a="1"/>
  <c r="U1141" i="17" s="1"/>
  <c r="U1142" i="17" a="1"/>
  <c r="U1142" i="17" s="1"/>
  <c r="U1143" i="17" a="1"/>
  <c r="U1143" i="17"/>
  <c r="U1144" i="17" a="1"/>
  <c r="U1144" i="17" s="1"/>
  <c r="U1145" i="17" a="1"/>
  <c r="U1145" i="17"/>
  <c r="U1146" i="17" a="1"/>
  <c r="U1146" i="17" s="1"/>
  <c r="U1147" i="17" a="1"/>
  <c r="U1147" i="17" s="1"/>
  <c r="U1148" i="17" a="1"/>
  <c r="U1148" i="17" s="1"/>
  <c r="U1149" i="17" a="1"/>
  <c r="U1149" i="17" s="1"/>
  <c r="U1570" i="17" a="1"/>
  <c r="U1570" i="17" s="1"/>
  <c r="U1571" i="17" a="1"/>
  <c r="U1571" i="17" s="1"/>
  <c r="U1572" i="17" a="1"/>
  <c r="U1572" i="17" s="1"/>
  <c r="U1573" i="17" a="1"/>
  <c r="U1573" i="17" s="1"/>
  <c r="U1574" i="17" a="1"/>
  <c r="U1574" i="17" s="1"/>
  <c r="U1575" i="17" a="1"/>
  <c r="U1575" i="17" s="1"/>
  <c r="U1758" i="17" a="1"/>
  <c r="U1758" i="17" s="1"/>
  <c r="U1759" i="17" a="1"/>
  <c r="U1759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/>
  <c r="U360" i="17" a="1"/>
  <c r="U360" i="17" s="1"/>
  <c r="U361" i="17" a="1"/>
  <c r="U361" i="17"/>
  <c r="U576" i="17" a="1"/>
  <c r="U576" i="17" s="1"/>
  <c r="U577" i="17" a="1"/>
  <c r="U577" i="17" s="1"/>
  <c r="U578" i="17" a="1"/>
  <c r="U578" i="17" s="1"/>
  <c r="U579" i="17" a="1"/>
  <c r="U579" i="17" s="1"/>
  <c r="U580" i="17" a="1"/>
  <c r="U580" i="17" s="1"/>
  <c r="U581" i="17" a="1"/>
  <c r="U581" i="17" s="1"/>
  <c r="U760" i="17" a="1"/>
  <c r="U760" i="17" s="1"/>
  <c r="U761" i="17" a="1"/>
  <c r="U761" i="17" s="1"/>
  <c r="U1150" i="17" a="1"/>
  <c r="U1150" i="17" s="1"/>
  <c r="U1151" i="17" a="1"/>
  <c r="U1151" i="17"/>
  <c r="U1152" i="17" a="1"/>
  <c r="U1152" i="17" s="1"/>
  <c r="U1153" i="17" a="1"/>
  <c r="U1153" i="17"/>
  <c r="U1154" i="17" a="1"/>
  <c r="U1154" i="17" s="1"/>
  <c r="U1155" i="17" a="1"/>
  <c r="U1155" i="17" s="1"/>
  <c r="U1156" i="17" a="1"/>
  <c r="U1156" i="17" s="1"/>
  <c r="U1157" i="17" a="1"/>
  <c r="U1157" i="17" s="1"/>
  <c r="U1158" i="17" a="1"/>
  <c r="U1158" i="17" s="1"/>
  <c r="U1159" i="17" a="1"/>
  <c r="U1159" i="17" s="1"/>
  <c r="U1160" i="17" a="1"/>
  <c r="U1160" i="17" s="1"/>
  <c r="U1161" i="17" a="1"/>
  <c r="U1161" i="17" s="1"/>
  <c r="U1576" i="17" a="1"/>
  <c r="U1576" i="17" s="1"/>
  <c r="U1577" i="17" a="1"/>
  <c r="U1577" i="17"/>
  <c r="U1578" i="17" a="1"/>
  <c r="U1578" i="17" s="1"/>
  <c r="U1579" i="17" a="1"/>
  <c r="U1579" i="17" s="1"/>
  <c r="U1580" i="17" a="1"/>
  <c r="U1580" i="17" s="1"/>
  <c r="U1581" i="17" a="1"/>
  <c r="U1581" i="17" s="1"/>
  <c r="U1760" i="17" a="1"/>
  <c r="U1760" i="17" s="1"/>
  <c r="U1761" i="17" a="1"/>
  <c r="U1761" i="17" s="1"/>
  <c r="U182" i="17" a="1"/>
  <c r="U182" i="17" s="1"/>
  <c r="U183" i="17" a="1"/>
  <c r="U183" i="17"/>
  <c r="U184" i="17" a="1"/>
  <c r="U184" i="17" s="1"/>
  <c r="U185" i="17" a="1"/>
  <c r="U185" i="17" s="1"/>
  <c r="U186" i="17" a="1"/>
  <c r="U186" i="17" s="1"/>
  <c r="U187" i="17" a="1"/>
  <c r="U187" i="17" s="1"/>
  <c r="U362" i="17" a="1"/>
  <c r="U362" i="17" s="1"/>
  <c r="U363" i="17" a="1"/>
  <c r="U363" i="17" s="1"/>
  <c r="U582" i="17" a="1"/>
  <c r="U582" i="17" s="1"/>
  <c r="U583" i="17" a="1"/>
  <c r="U583" i="17" s="1"/>
  <c r="U584" i="17" a="1"/>
  <c r="U584" i="17" s="1"/>
  <c r="U585" i="17" a="1"/>
  <c r="U585" i="17" s="1"/>
  <c r="U586" i="17" a="1"/>
  <c r="U586" i="17"/>
  <c r="U587" i="17" a="1"/>
  <c r="U587" i="17" s="1"/>
  <c r="U762" i="17" a="1"/>
  <c r="U762" i="17" s="1"/>
  <c r="U763" i="17" a="1"/>
  <c r="U763" i="17"/>
  <c r="U1162" i="17" a="1"/>
  <c r="U1162" i="17" s="1"/>
  <c r="U1163" i="17" a="1"/>
  <c r="U1163" i="17" s="1"/>
  <c r="U1164" i="17" a="1"/>
  <c r="U1164" i="17" s="1"/>
  <c r="U1165" i="17" a="1"/>
  <c r="U1165" i="17" s="1"/>
  <c r="U1166" i="17" a="1"/>
  <c r="U1166" i="17" s="1"/>
  <c r="U1167" i="17" a="1"/>
  <c r="U1167" i="17" s="1"/>
  <c r="U1168" i="17" a="1"/>
  <c r="U1168" i="17" s="1"/>
  <c r="U1169" i="17" a="1"/>
  <c r="U1169" i="17" s="1"/>
  <c r="U1170" i="17" a="1"/>
  <c r="U1170" i="17"/>
  <c r="U1171" i="17" a="1"/>
  <c r="U1171" i="17" s="1"/>
  <c r="U1172" i="17" a="1"/>
  <c r="U1172" i="17" s="1"/>
  <c r="U1173" i="17" a="1"/>
  <c r="U1173" i="17" s="1"/>
  <c r="U1582" i="17" a="1"/>
  <c r="U1582" i="17" s="1"/>
  <c r="U1583" i="17" a="1"/>
  <c r="U1583" i="17" s="1"/>
  <c r="U1584" i="17" a="1"/>
  <c r="U1584" i="17" s="1"/>
  <c r="U1585" i="17" a="1"/>
  <c r="U1585" i="17" s="1"/>
  <c r="U1586" i="17" a="1"/>
  <c r="U1586" i="17" s="1"/>
  <c r="U1587" i="17" a="1"/>
  <c r="U1587" i="17" s="1"/>
  <c r="U1762" i="17" a="1"/>
  <c r="U1762" i="17" s="1"/>
  <c r="U1763" i="17" a="1"/>
  <c r="U1763" i="17" s="1"/>
  <c r="U188" i="17" a="1"/>
  <c r="U188" i="17" s="1"/>
  <c r="U189" i="17" a="1"/>
  <c r="U189" i="17" s="1"/>
  <c r="U190" i="17" a="1"/>
  <c r="U190" i="17" s="1"/>
  <c r="U191" i="17" a="1"/>
  <c r="U191" i="17" s="1"/>
  <c r="U192" i="17" a="1"/>
  <c r="U192" i="17" s="1"/>
  <c r="U193" i="17" a="1"/>
  <c r="U193" i="17" s="1"/>
  <c r="U364" i="17" a="1"/>
  <c r="U364" i="17" s="1"/>
  <c r="U365" i="17" a="1"/>
  <c r="U365" i="17" s="1"/>
  <c r="U588" i="17" a="1"/>
  <c r="U588" i="17"/>
  <c r="U589" i="17" a="1"/>
  <c r="U589" i="17" s="1"/>
  <c r="U590" i="17" a="1"/>
  <c r="U590" i="17" s="1"/>
  <c r="U591" i="17" a="1"/>
  <c r="U591" i="17" s="1"/>
  <c r="U592" i="17" a="1"/>
  <c r="U592" i="17" s="1"/>
  <c r="U593" i="17" a="1"/>
  <c r="U593" i="17" s="1"/>
  <c r="U764" i="17" a="1"/>
  <c r="U764" i="17" s="1"/>
  <c r="U765" i="17" a="1"/>
  <c r="U765" i="17" s="1"/>
  <c r="U1174" i="17" a="1"/>
  <c r="U1174" i="17" s="1"/>
  <c r="U1175" i="17" a="1"/>
  <c r="U1175" i="17" s="1"/>
  <c r="U1176" i="17" a="1"/>
  <c r="U1176" i="17" s="1"/>
  <c r="U1177" i="17" a="1"/>
  <c r="U1177" i="17"/>
  <c r="U1178" i="17" a="1"/>
  <c r="U1178" i="17" s="1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 s="1"/>
  <c r="U1185" i="17" a="1"/>
  <c r="U1185" i="17" s="1"/>
  <c r="U1588" i="17" a="1"/>
  <c r="U1588" i="17" s="1"/>
  <c r="U1589" i="17" a="1"/>
  <c r="U1589" i="17" s="1"/>
  <c r="U1590" i="17" a="1"/>
  <c r="U1590" i="17" s="1"/>
  <c r="U1591" i="17" a="1"/>
  <c r="U1591" i="17" s="1"/>
  <c r="U1592" i="17" a="1"/>
  <c r="U1592" i="17" s="1"/>
  <c r="U1593" i="17" a="1"/>
  <c r="U1593" i="17" s="1"/>
  <c r="U1764" i="17" a="1"/>
  <c r="U1764" i="17" s="1"/>
  <c r="U1765" i="17" a="1"/>
  <c r="U1765" i="17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 s="1"/>
  <c r="U366" i="17" a="1"/>
  <c r="U366" i="17" s="1"/>
  <c r="U367" i="17" a="1"/>
  <c r="U367" i="17" s="1"/>
  <c r="U594" i="17" a="1"/>
  <c r="U594" i="17" s="1"/>
  <c r="U595" i="17" a="1"/>
  <c r="U595" i="17" s="1"/>
  <c r="U596" i="17" a="1"/>
  <c r="U596" i="17" s="1"/>
  <c r="U597" i="17" a="1"/>
  <c r="U597" i="17" s="1"/>
  <c r="U598" i="17" a="1"/>
  <c r="U598" i="17" s="1"/>
  <c r="U599" i="17" a="1"/>
  <c r="U599" i="17" s="1"/>
  <c r="U766" i="17" a="1"/>
  <c r="U766" i="17" s="1"/>
  <c r="U767" i="17" a="1"/>
  <c r="U767" i="17" s="1"/>
  <c r="U1186" i="17" a="1"/>
  <c r="U1186" i="17" s="1"/>
  <c r="U1187" i="17" a="1"/>
  <c r="U1187" i="17" s="1"/>
  <c r="U1188" i="17" a="1"/>
  <c r="U1188" i="17" s="1"/>
  <c r="U1189" i="17" a="1"/>
  <c r="U1189" i="17" s="1"/>
  <c r="U1190" i="17" a="1"/>
  <c r="U1190" i="17" s="1"/>
  <c r="U1191" i="17" a="1"/>
  <c r="U1191" i="17" s="1"/>
  <c r="U1192" i="17" a="1"/>
  <c r="U1192" i="17" s="1"/>
  <c r="U1193" i="17" a="1"/>
  <c r="U1193" i="17" s="1"/>
  <c r="U1194" i="17" a="1"/>
  <c r="U1194" i="17" s="1"/>
  <c r="U1195" i="17" a="1"/>
  <c r="U1195" i="17" s="1"/>
  <c r="U1196" i="17" a="1"/>
  <c r="U1196" i="17" s="1"/>
  <c r="U1197" i="17" a="1"/>
  <c r="U1197" i="17" s="1"/>
  <c r="U1594" i="17" a="1"/>
  <c r="U1594" i="17" s="1"/>
  <c r="U1595" i="17" a="1"/>
  <c r="U1595" i="17" s="1"/>
  <c r="U1596" i="17" a="1"/>
  <c r="U1596" i="17" s="1"/>
  <c r="U1597" i="17" a="1"/>
  <c r="U1597" i="17" s="1"/>
  <c r="U1598" i="17" a="1"/>
  <c r="U1598" i="17" s="1"/>
  <c r="U1599" i="17" a="1"/>
  <c r="U1599" i="17" s="1"/>
  <c r="U1766" i="17" a="1"/>
  <c r="U1766" i="17" s="1"/>
  <c r="U1767" i="17" a="1"/>
  <c r="U1767" i="17" s="1"/>
  <c r="U200" i="17" a="1"/>
  <c r="U200" i="17" s="1"/>
  <c r="U201" i="17" a="1"/>
  <c r="U201" i="17" s="1"/>
  <c r="U202" i="17" a="1"/>
  <c r="U202" i="17" s="1"/>
  <c r="U203" i="17" a="1"/>
  <c r="U203" i="17"/>
  <c r="U204" i="17" a="1"/>
  <c r="U204" i="17" s="1"/>
  <c r="U205" i="17" a="1"/>
  <c r="U205" i="17" s="1"/>
  <c r="U368" i="17" a="1"/>
  <c r="U368" i="17" s="1"/>
  <c r="U369" i="17" a="1"/>
  <c r="U369" i="17" s="1"/>
  <c r="U600" i="17" a="1"/>
  <c r="U600" i="17" s="1"/>
  <c r="U601" i="17" a="1"/>
  <c r="U601" i="17" s="1"/>
  <c r="U602" i="17" a="1"/>
  <c r="U602" i="17" s="1"/>
  <c r="U603" i="17" a="1"/>
  <c r="U603" i="17" s="1"/>
  <c r="U604" i="17" a="1"/>
  <c r="U604" i="17" s="1"/>
  <c r="U605" i="17" a="1"/>
  <c r="U605" i="17" s="1"/>
  <c r="U768" i="17" a="1"/>
  <c r="U768" i="17" s="1"/>
  <c r="U769" i="17" a="1"/>
  <c r="U769" i="17" s="1"/>
  <c r="U1198" i="17" a="1"/>
  <c r="U1198" i="17" s="1"/>
  <c r="U1199" i="17" a="1"/>
  <c r="U1199" i="17" s="1"/>
  <c r="U1200" i="17" a="1"/>
  <c r="U1200" i="17" s="1"/>
  <c r="U1201" i="17" a="1"/>
  <c r="U1201" i="17" s="1"/>
  <c r="U1202" i="17" a="1"/>
  <c r="U1202" i="17" s="1"/>
  <c r="U1203" i="17" a="1"/>
  <c r="U1203" i="17" s="1"/>
  <c r="U1204" i="17" a="1"/>
  <c r="U1204" i="17" s="1"/>
  <c r="U1205" i="17" a="1"/>
  <c r="U1205" i="17" s="1"/>
  <c r="U1206" i="17" a="1"/>
  <c r="U1206" i="17" s="1"/>
  <c r="U1207" i="17" a="1"/>
  <c r="U1207" i="17" s="1"/>
  <c r="U1208" i="17" a="1"/>
  <c r="U1208" i="17" s="1"/>
  <c r="U1209" i="17" a="1"/>
  <c r="U1209" i="17"/>
  <c r="U1600" i="17" a="1"/>
  <c r="U1600" i="17" s="1"/>
  <c r="U1601" i="17" a="1"/>
  <c r="U1601" i="17" s="1"/>
  <c r="U1602" i="17" a="1"/>
  <c r="U1602" i="17" s="1"/>
  <c r="U1603" i="17" a="1"/>
  <c r="U1603" i="17"/>
  <c r="U1604" i="17" a="1"/>
  <c r="U1604" i="17" s="1"/>
  <c r="U1605" i="17" a="1"/>
  <c r="U1605" i="17"/>
  <c r="U1768" i="17" a="1"/>
  <c r="U1768" i="17" s="1"/>
  <c r="U1769" i="17" a="1"/>
  <c r="U1769" i="17" s="1"/>
  <c r="U206" i="17" a="1"/>
  <c r="U206" i="17" s="1"/>
  <c r="U207" i="17" a="1"/>
  <c r="U207" i="17" s="1"/>
  <c r="U208" i="17" a="1"/>
  <c r="U208" i="17" s="1"/>
  <c r="U209" i="17" a="1"/>
  <c r="U209" i="17" s="1"/>
  <c r="U210" i="17" a="1"/>
  <c r="U210" i="17" s="1"/>
  <c r="U211" i="17" a="1"/>
  <c r="U211" i="17" s="1"/>
  <c r="U370" i="17" a="1"/>
  <c r="U370" i="17" s="1"/>
  <c r="U371" i="17" a="1"/>
  <c r="U371" i="17" s="1"/>
  <c r="U606" i="17" a="1"/>
  <c r="U606" i="17" s="1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770" i="17" a="1"/>
  <c r="U770" i="17" s="1"/>
  <c r="U771" i="17" a="1"/>
  <c r="U771" i="17" s="1"/>
  <c r="U1210" i="17" a="1"/>
  <c r="U1210" i="17" s="1"/>
  <c r="U1211" i="17" a="1"/>
  <c r="U1211" i="17" s="1"/>
  <c r="U1212" i="17" a="1"/>
  <c r="U1212" i="17" s="1"/>
  <c r="U1213" i="17" a="1"/>
  <c r="U1213" i="17" s="1"/>
  <c r="U1214" i="17" a="1"/>
  <c r="U1214" i="17" s="1"/>
  <c r="U1215" i="17" a="1"/>
  <c r="U1215" i="17" s="1"/>
  <c r="U1216" i="17" a="1"/>
  <c r="U1216" i="17" s="1"/>
  <c r="U1217" i="17" a="1"/>
  <c r="U1217" i="17"/>
  <c r="U1218" i="17" a="1"/>
  <c r="U1218" i="17" s="1"/>
  <c r="U1219" i="17" a="1"/>
  <c r="U1219" i="17" s="1"/>
  <c r="U1220" i="17" a="1"/>
  <c r="U1220" i="17" s="1"/>
  <c r="U1221" i="17" a="1"/>
  <c r="U1221" i="17"/>
  <c r="U1606" i="17" a="1"/>
  <c r="U1606" i="17" s="1"/>
  <c r="U1607" i="17" a="1"/>
  <c r="U1607" i="17"/>
  <c r="U1608" i="17" a="1"/>
  <c r="U1608" i="17" s="1"/>
  <c r="U1609" i="17" a="1"/>
  <c r="U1609" i="17" s="1"/>
  <c r="U1610" i="17" a="1"/>
  <c r="U1610" i="17" s="1"/>
  <c r="U1611" i="17" a="1"/>
  <c r="U1611" i="17" s="1"/>
  <c r="U1770" i="17" a="1"/>
  <c r="U1770" i="17" s="1"/>
  <c r="U1771" i="17" a="1"/>
  <c r="U1771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372" i="17" a="1"/>
  <c r="U372" i="17" s="1"/>
  <c r="U373" i="17" a="1"/>
  <c r="U373" i="17" s="1"/>
  <c r="U612" i="17" a="1"/>
  <c r="U612" i="17" s="1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 s="1"/>
  <c r="U772" i="17" a="1"/>
  <c r="U772" i="17" s="1"/>
  <c r="U773" i="17" a="1"/>
  <c r="U773" i="17" s="1"/>
  <c r="U1222" i="17" a="1"/>
  <c r="U1222" i="17" s="1"/>
  <c r="U1223" i="17" a="1"/>
  <c r="U1223" i="17" s="1"/>
  <c r="U1224" i="17" a="1"/>
  <c r="U1224" i="17" s="1"/>
  <c r="U1225" i="17" a="1"/>
  <c r="U1225" i="17"/>
  <c r="U1226" i="17" a="1"/>
  <c r="U1226" i="17" s="1"/>
  <c r="U1227" i="17" a="1"/>
  <c r="U1227" i="17" s="1"/>
  <c r="U1228" i="17" a="1"/>
  <c r="U1228" i="17" s="1"/>
  <c r="U1229" i="17" a="1"/>
  <c r="U1229" i="17"/>
  <c r="U1230" i="17" a="1"/>
  <c r="U1230" i="17" s="1"/>
  <c r="U1231" i="17" a="1"/>
  <c r="U1231" i="17"/>
  <c r="U1232" i="17" a="1"/>
  <c r="U1232" i="17" s="1"/>
  <c r="U1233" i="17" a="1"/>
  <c r="U1233" i="17" s="1"/>
  <c r="U1612" i="17" a="1"/>
  <c r="U1612" i="17" s="1"/>
  <c r="U1613" i="17" a="1"/>
  <c r="U1613" i="17" s="1"/>
  <c r="U1614" i="17" a="1"/>
  <c r="U1614" i="17" s="1"/>
  <c r="U1615" i="17" a="1"/>
  <c r="U1615" i="17" s="1"/>
  <c r="U1616" i="17" a="1"/>
  <c r="U1616" i="17" s="1"/>
  <c r="U1617" i="17" a="1"/>
  <c r="U1617" i="17" s="1"/>
  <c r="U1772" i="17" a="1"/>
  <c r="U1772" i="17" s="1"/>
  <c r="U1773" i="17" a="1"/>
  <c r="U1773" i="17" s="1"/>
  <c r="U218" i="17" a="1"/>
  <c r="U218" i="17" s="1"/>
  <c r="U219" i="17" a="1"/>
  <c r="U219" i="17" s="1"/>
  <c r="U220" i="17" a="1"/>
  <c r="U220" i="17" s="1"/>
  <c r="U221" i="17" a="1"/>
  <c r="U221" i="17" s="1"/>
  <c r="U222" i="17" a="1"/>
  <c r="U222" i="17" s="1"/>
  <c r="U223" i="17" a="1"/>
  <c r="U223" i="17" s="1"/>
  <c r="U374" i="17" a="1"/>
  <c r="U374" i="17" s="1"/>
  <c r="U375" i="17" a="1"/>
  <c r="U375" i="17" s="1"/>
  <c r="U618" i="17" a="1"/>
  <c r="U618" i="17" s="1"/>
  <c r="U619" i="17" a="1"/>
  <c r="U619" i="17" s="1"/>
  <c r="U620" i="17" a="1"/>
  <c r="U620" i="17" s="1"/>
  <c r="U621" i="17" a="1"/>
  <c r="U621" i="17" s="1"/>
  <c r="U622" i="17" a="1"/>
  <c r="U622" i="17" s="1"/>
  <c r="U623" i="17" a="1"/>
  <c r="U623" i="17" s="1"/>
  <c r="U774" i="17" a="1"/>
  <c r="U774" i="17" s="1"/>
  <c r="U775" i="17" a="1"/>
  <c r="U775" i="17"/>
  <c r="U1234" i="17" a="1"/>
  <c r="U1234" i="17" s="1"/>
  <c r="U1235" i="17" a="1"/>
  <c r="U1235" i="17" s="1"/>
  <c r="U1236" i="17" a="1"/>
  <c r="U1236" i="17" s="1"/>
  <c r="U1237" i="17" a="1"/>
  <c r="U1237" i="17"/>
  <c r="U1238" i="17" a="1"/>
  <c r="U1238" i="17" s="1"/>
  <c r="U1239" i="17" a="1"/>
  <c r="U1239" i="17"/>
  <c r="U1240" i="17" a="1"/>
  <c r="U1240" i="17" s="1"/>
  <c r="U1241" i="17" a="1"/>
  <c r="U1241" i="17" s="1"/>
  <c r="U1242" i="17" a="1"/>
  <c r="U1242" i="17" s="1"/>
  <c r="U1243" i="17" a="1"/>
  <c r="U1243" i="17" s="1"/>
  <c r="U1244" i="17" a="1"/>
  <c r="U1244" i="17" s="1"/>
  <c r="U1245" i="17" a="1"/>
  <c r="U1245" i="17" s="1"/>
  <c r="U1618" i="17" a="1"/>
  <c r="U1618" i="17" s="1"/>
  <c r="U1619" i="17" a="1"/>
  <c r="U1619" i="17" s="1"/>
  <c r="U1620" i="17" a="1"/>
  <c r="U1620" i="17" s="1"/>
  <c r="U1621" i="17" a="1"/>
  <c r="U1621" i="17" s="1"/>
  <c r="U1622" i="17" a="1"/>
  <c r="U1622" i="17" s="1"/>
  <c r="U1623" i="17" a="1"/>
  <c r="U1623" i="17" s="1"/>
  <c r="U1774" i="17" a="1"/>
  <c r="U1774" i="17" s="1"/>
  <c r="U1775" i="17" a="1"/>
  <c r="U1775" i="17" s="1"/>
  <c r="U224" i="17" a="1"/>
  <c r="U224" i="17" s="1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 s="1"/>
  <c r="U376" i="17" a="1"/>
  <c r="U376" i="17" s="1"/>
  <c r="U377" i="17" a="1"/>
  <c r="U377" i="17" s="1"/>
  <c r="U624" i="17" a="1"/>
  <c r="U624" i="17" s="1"/>
  <c r="U625" i="17" a="1"/>
  <c r="U625" i="17" s="1"/>
  <c r="U626" i="17" a="1"/>
  <c r="U626" i="17" s="1"/>
  <c r="U627" i="17" a="1"/>
  <c r="U627" i="17"/>
  <c r="U628" i="17" a="1"/>
  <c r="U628" i="17" s="1"/>
  <c r="U629" i="17" a="1"/>
  <c r="U629" i="17" s="1"/>
  <c r="U776" i="17" a="1"/>
  <c r="U776" i="17" s="1"/>
  <c r="U777" i="17" a="1"/>
  <c r="U777" i="17"/>
  <c r="U1246" i="17" a="1"/>
  <c r="U1246" i="17" s="1"/>
  <c r="U1247" i="17" a="1"/>
  <c r="U1247" i="17"/>
  <c r="U1248" i="17" a="1"/>
  <c r="U1248" i="17" s="1"/>
  <c r="U1249" i="17" a="1"/>
  <c r="U1249" i="17" s="1"/>
  <c r="U1250" i="17" a="1"/>
  <c r="U1250" i="17" s="1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 s="1"/>
  <c r="U1626" i="17" a="1"/>
  <c r="U1626" i="17" s="1"/>
  <c r="U1627" i="17" a="1"/>
  <c r="U1627" i="17"/>
  <c r="U1628" i="17" a="1"/>
  <c r="U1628" i="17" s="1"/>
  <c r="U1629" i="17" a="1"/>
  <c r="U1629" i="17" s="1"/>
  <c r="U1776" i="17" a="1"/>
  <c r="U1776" i="17" s="1"/>
  <c r="U1777" i="17" a="1"/>
  <c r="U1777" i="17" s="1"/>
  <c r="U230" i="17" a="1"/>
  <c r="U230" i="17" s="1"/>
  <c r="U231" i="17" a="1"/>
  <c r="U231" i="17" s="1"/>
  <c r="U232" i="17" a="1"/>
  <c r="U232" i="17" s="1"/>
  <c r="U233" i="17" a="1"/>
  <c r="U233" i="17" s="1"/>
  <c r="U234" i="17" a="1"/>
  <c r="U234" i="17" s="1"/>
  <c r="U235" i="17" a="1"/>
  <c r="U235" i="17" s="1"/>
  <c r="U378" i="17" a="1"/>
  <c r="U378" i="17" s="1"/>
  <c r="U379" i="17" a="1"/>
  <c r="U379" i="17" s="1"/>
  <c r="U630" i="17" a="1"/>
  <c r="U630" i="17" s="1"/>
  <c r="U631" i="17" a="1"/>
  <c r="U631" i="17" s="1"/>
  <c r="U632" i="17" a="1"/>
  <c r="U632" i="17" s="1"/>
  <c r="U633" i="17" a="1"/>
  <c r="U633" i="17" s="1"/>
  <c r="U634" i="17" a="1"/>
  <c r="U634" i="17" s="1"/>
  <c r="U635" i="17" a="1"/>
  <c r="U635" i="17" s="1"/>
  <c r="U778" i="17" a="1"/>
  <c r="U778" i="17" s="1"/>
  <c r="U779" i="17" a="1"/>
  <c r="U779" i="17"/>
  <c r="U1258" i="17" a="1"/>
  <c r="U1258" i="17" s="1"/>
  <c r="U1259" i="17" a="1"/>
  <c r="U1259" i="17" s="1"/>
  <c r="U1260" i="17" a="1"/>
  <c r="U1260" i="17" s="1"/>
  <c r="U1261" i="17" a="1"/>
  <c r="U1261" i="17" s="1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 s="1"/>
  <c r="U1267" i="17" a="1"/>
  <c r="U1267" i="17" s="1"/>
  <c r="U1268" i="17" a="1"/>
  <c r="U1268" i="17" s="1"/>
  <c r="U1269" i="17" a="1"/>
  <c r="U1269" i="17" s="1"/>
  <c r="U1630" i="17" a="1"/>
  <c r="U1630" i="17" s="1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778" i="17" a="1"/>
  <c r="U1778" i="17" s="1"/>
  <c r="U1779" i="17" a="1"/>
  <c r="U1779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380" i="17" a="1"/>
  <c r="U380" i="17" s="1"/>
  <c r="U381" i="17" a="1"/>
  <c r="U381" i="17" s="1"/>
  <c r="U636" i="17" a="1"/>
  <c r="U636" i="17" s="1"/>
  <c r="U637" i="17" a="1"/>
  <c r="U637" i="17" s="1"/>
  <c r="U638" i="17" a="1"/>
  <c r="U638" i="17" s="1"/>
  <c r="U639" i="17" a="1"/>
  <c r="U639" i="17" s="1"/>
  <c r="U640" i="17" a="1"/>
  <c r="U640" i="17" s="1"/>
  <c r="U641" i="17" a="1"/>
  <c r="U641" i="17" s="1"/>
  <c r="U780" i="17" a="1"/>
  <c r="U780" i="17" s="1"/>
  <c r="U781" i="17" a="1"/>
  <c r="U781" i="17" s="1"/>
  <c r="U1270" i="17" a="1"/>
  <c r="U1270" i="17" s="1"/>
  <c r="U1271" i="17" a="1"/>
  <c r="U1271" i="17" s="1"/>
  <c r="U1272" i="17" a="1"/>
  <c r="U1272" i="17" s="1"/>
  <c r="U1273" i="17" a="1"/>
  <c r="U1273" i="17" s="1"/>
  <c r="U1274" i="17" a="1"/>
  <c r="U1274" i="17" s="1"/>
  <c r="U1275" i="17" a="1"/>
  <c r="U1275" i="17" s="1"/>
  <c r="U1276" i="17" a="1"/>
  <c r="U1276" i="17" s="1"/>
  <c r="U1277" i="17" a="1"/>
  <c r="U1277" i="17" s="1"/>
  <c r="U1278" i="17" a="1"/>
  <c r="U1278" i="17" s="1"/>
  <c r="U1279" i="17" a="1"/>
  <c r="U1279" i="17" s="1"/>
  <c r="U1280" i="17" a="1"/>
  <c r="U1280" i="17" s="1"/>
  <c r="U1281" i="17" a="1"/>
  <c r="U1281" i="17" s="1"/>
  <c r="U1636" i="17" a="1"/>
  <c r="U1636" i="17" s="1"/>
  <c r="U1637" i="17" a="1"/>
  <c r="U1637" i="17" s="1"/>
  <c r="U1638" i="17" a="1"/>
  <c r="U1638" i="17" s="1"/>
  <c r="U1639" i="17" a="1"/>
  <c r="U1639" i="17" s="1"/>
  <c r="U1640" i="17" a="1"/>
  <c r="U1640" i="17" s="1"/>
  <c r="U1641" i="17" a="1"/>
  <c r="U1641" i="17" s="1"/>
  <c r="U1780" i="17" a="1"/>
  <c r="U1780" i="17" s="1"/>
  <c r="U1781" i="17" a="1"/>
  <c r="U178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382" i="17" a="1"/>
  <c r="U382" i="17" s="1"/>
  <c r="U383" i="17" a="1"/>
  <c r="U383" i="17"/>
  <c r="U642" i="17" a="1"/>
  <c r="U642" i="17" s="1"/>
  <c r="U643" i="17" a="1"/>
  <c r="U643" i="17" s="1"/>
  <c r="U644" i="17" a="1"/>
  <c r="U644" i="17" s="1"/>
  <c r="U645" i="17" a="1"/>
  <c r="U645" i="17" s="1"/>
  <c r="U646" i="17" a="1"/>
  <c r="U646" i="17" s="1"/>
  <c r="U647" i="17" a="1"/>
  <c r="U647" i="17" s="1"/>
  <c r="U782" i="17" a="1"/>
  <c r="U782" i="17" s="1"/>
  <c r="U783" i="17" a="1"/>
  <c r="U783" i="17" s="1"/>
  <c r="U1282" i="17" a="1"/>
  <c r="U1282" i="17" s="1"/>
  <c r="U1283" i="17" a="1"/>
  <c r="U1283" i="17" s="1"/>
  <c r="U1284" i="17" a="1"/>
  <c r="U1284" i="17" s="1"/>
  <c r="U1285" i="17" a="1"/>
  <c r="U1285" i="17" s="1"/>
  <c r="U1286" i="17" a="1"/>
  <c r="U1286" i="17" s="1"/>
  <c r="U1287" i="17" a="1"/>
  <c r="U1287" i="17" s="1"/>
  <c r="U1288" i="17" a="1"/>
  <c r="U1288" i="17" s="1"/>
  <c r="U1289" i="17" a="1"/>
  <c r="U1289" i="17" s="1"/>
  <c r="U1290" i="17" a="1"/>
  <c r="U1290" i="17" s="1"/>
  <c r="U1291" i="17" a="1"/>
  <c r="U1291" i="17" s="1"/>
  <c r="U1292" i="17" a="1"/>
  <c r="U1292" i="17" s="1"/>
  <c r="U1293" i="17" a="1"/>
  <c r="U129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 s="1"/>
  <c r="U1782" i="17" a="1"/>
  <c r="U1782" i="17" s="1"/>
  <c r="U1783" i="17" a="1"/>
  <c r="U1783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 s="1"/>
  <c r="U253" i="17" a="1"/>
  <c r="U253" i="17" s="1"/>
  <c r="U384" i="17" a="1"/>
  <c r="U384" i="17" s="1"/>
  <c r="U385" i="17" a="1"/>
  <c r="U385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 s="1"/>
  <c r="U784" i="17" a="1"/>
  <c r="U784" i="17" s="1"/>
  <c r="U785" i="17" a="1"/>
  <c r="U785" i="17" s="1"/>
  <c r="U1294" i="17" a="1"/>
  <c r="U1294" i="17" s="1"/>
  <c r="U1295" i="17" a="1"/>
  <c r="U1295" i="17" s="1"/>
  <c r="U1296" i="17" a="1"/>
  <c r="U1296" i="17" s="1"/>
  <c r="U1297" i="17" a="1"/>
  <c r="U1297" i="17" s="1"/>
  <c r="U1298" i="17" a="1"/>
  <c r="U1298" i="17" s="1"/>
  <c r="U1299" i="17" a="1"/>
  <c r="U1299" i="17" s="1"/>
  <c r="U1300" i="17" a="1"/>
  <c r="U1300" i="17" s="1"/>
  <c r="U1301" i="17" a="1"/>
  <c r="U1301" i="17" s="1"/>
  <c r="U1302" i="17" a="1"/>
  <c r="U1302" i="17" s="1"/>
  <c r="U1303" i="17" a="1"/>
  <c r="U1303" i="17" s="1"/>
  <c r="U1304" i="17" a="1"/>
  <c r="U1304" i="17" s="1"/>
  <c r="U1305" i="17" a="1"/>
  <c r="U1305" i="17" s="1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 s="1"/>
  <c r="U1653" i="17" a="1"/>
  <c r="U1653" i="17" s="1"/>
  <c r="U1784" i="17" a="1"/>
  <c r="U1784" i="17" s="1"/>
  <c r="U1785" i="17" a="1"/>
  <c r="U1785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386" i="17" a="1"/>
  <c r="U386" i="17" s="1"/>
  <c r="U387" i="17" a="1"/>
  <c r="U387" i="17" s="1"/>
  <c r="U654" i="17" a="1"/>
  <c r="U654" i="17" s="1"/>
  <c r="U655" i="17" a="1"/>
  <c r="U655" i="17" s="1"/>
  <c r="U656" i="17" a="1"/>
  <c r="U656" i="17" s="1"/>
  <c r="U657" i="17" a="1"/>
  <c r="U657" i="17" s="1"/>
  <c r="U658" i="17" a="1"/>
  <c r="U658" i="17" s="1"/>
  <c r="U659" i="17" a="1"/>
  <c r="U659" i="17" s="1"/>
  <c r="U786" i="17" a="1"/>
  <c r="U786" i="17" s="1"/>
  <c r="U787" i="17" a="1"/>
  <c r="U787" i="17"/>
  <c r="U1306" i="17" a="1"/>
  <c r="U1306" i="17" s="1"/>
  <c r="U1307" i="17" a="1"/>
  <c r="U1307" i="17" s="1"/>
  <c r="U1308" i="17" a="1"/>
  <c r="U1308" i="17" s="1"/>
  <c r="U1309" i="17" a="1"/>
  <c r="U1309" i="17" s="1"/>
  <c r="U1310" i="17" a="1"/>
  <c r="U1310" i="17" s="1"/>
  <c r="U1311" i="17" a="1"/>
  <c r="U1311" i="17" s="1"/>
  <c r="U1312" i="17" a="1"/>
  <c r="U1312" i="17" s="1"/>
  <c r="U1313" i="17" a="1"/>
  <c r="U1313" i="17" s="1"/>
  <c r="U1314" i="17" a="1"/>
  <c r="U1314" i="17" s="1"/>
  <c r="U1315" i="17" a="1"/>
  <c r="U1315" i="17" s="1"/>
  <c r="U1316" i="17" a="1"/>
  <c r="U1316" i="17" s="1"/>
  <c r="U1317" i="17" a="1"/>
  <c r="U1317" i="17" s="1"/>
  <c r="U1654" i="17" a="1"/>
  <c r="U1654" i="17" s="1"/>
  <c r="U1655" i="17" a="1"/>
  <c r="U1655" i="17" s="1"/>
  <c r="U1656" i="17" a="1"/>
  <c r="U1656" i="17" s="1"/>
  <c r="U1657" i="17" a="1"/>
  <c r="U1657" i="17"/>
  <c r="U1658" i="17" a="1"/>
  <c r="U1658" i="17" s="1"/>
  <c r="U1659" i="17" a="1"/>
  <c r="U1659" i="17" s="1"/>
  <c r="U1786" i="17" a="1"/>
  <c r="U1786" i="17" s="1"/>
  <c r="U1787" i="17" a="1"/>
  <c r="U1787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 s="1"/>
  <c r="U388" i="17" a="1"/>
  <c r="U388" i="17" s="1"/>
  <c r="U389" i="17" a="1"/>
  <c r="U389" i="17" s="1"/>
  <c r="U660" i="17" a="1"/>
  <c r="U660" i="17" s="1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 s="1"/>
  <c r="U788" i="17" a="1"/>
  <c r="U788" i="17" s="1"/>
  <c r="U789" i="17" a="1"/>
  <c r="U789" i="17" s="1"/>
  <c r="U1318" i="17" a="1"/>
  <c r="U1318" i="17" s="1"/>
  <c r="U1319" i="17" a="1"/>
  <c r="U1319" i="17" s="1"/>
  <c r="U1320" i="17" a="1"/>
  <c r="U1320" i="17" s="1"/>
  <c r="U1321" i="17" a="1"/>
  <c r="U1321" i="17" s="1"/>
  <c r="U1322" i="17" a="1"/>
  <c r="U1322" i="17" s="1"/>
  <c r="U1323" i="17" a="1"/>
  <c r="U1323" i="17" s="1"/>
  <c r="U1324" i="17" a="1"/>
  <c r="U1324" i="17" s="1"/>
  <c r="U1325" i="17" a="1"/>
  <c r="U1325" i="17" s="1"/>
  <c r="U1326" i="17" a="1"/>
  <c r="U1326" i="17" s="1"/>
  <c r="U1327" i="17" a="1"/>
  <c r="U1327" i="17" s="1"/>
  <c r="U1328" i="17" a="1"/>
  <c r="U1328" i="17" s="1"/>
  <c r="U1329" i="17" a="1"/>
  <c r="U1329" i="17" s="1"/>
  <c r="U1660" i="17" a="1"/>
  <c r="U1660" i="17" s="1"/>
  <c r="U1661" i="17" a="1"/>
  <c r="U1661" i="17" s="1"/>
  <c r="U1662" i="17" a="1"/>
  <c r="U1662" i="17" s="1"/>
  <c r="U1663" i="17" a="1"/>
  <c r="U1663" i="17" s="1"/>
  <c r="U1664" i="17" a="1"/>
  <c r="U1664" i="17" s="1"/>
  <c r="U1665" i="17" a="1"/>
  <c r="U1665" i="17" s="1"/>
  <c r="U1788" i="17" a="1"/>
  <c r="U1788" i="17" s="1"/>
  <c r="U1789" i="17" a="1"/>
  <c r="U1789" i="17" s="1"/>
  <c r="U266" i="17" a="1"/>
  <c r="U266" i="17" s="1"/>
  <c r="U267" i="17" a="1"/>
  <c r="U267" i="17" s="1"/>
  <c r="U268" i="17" a="1"/>
  <c r="U268" i="17" s="1"/>
  <c r="U269" i="17" a="1"/>
  <c r="U269" i="17" s="1"/>
  <c r="U270" i="17" a="1"/>
  <c r="U270" i="17" s="1"/>
  <c r="U271" i="17" a="1"/>
  <c r="U271" i="17" s="1"/>
  <c r="U390" i="17" a="1"/>
  <c r="U390" i="17" s="1"/>
  <c r="U391" i="17" a="1"/>
  <c r="U391" i="17"/>
  <c r="U666" i="17" a="1"/>
  <c r="U666" i="17" s="1"/>
  <c r="U667" i="17" a="1"/>
  <c r="U667" i="17" s="1"/>
  <c r="U668" i="17" a="1"/>
  <c r="U668" i="17" s="1"/>
  <c r="U669" i="17" a="1"/>
  <c r="U669" i="17" s="1"/>
  <c r="U670" i="17" a="1"/>
  <c r="U670" i="17" s="1"/>
  <c r="U671" i="17" a="1"/>
  <c r="U671" i="17" s="1"/>
  <c r="U790" i="17" a="1"/>
  <c r="U790" i="17" s="1"/>
  <c r="U791" i="17" a="1"/>
  <c r="U791" i="17" s="1"/>
  <c r="U1330" i="17" a="1"/>
  <c r="U1330" i="17" s="1"/>
  <c r="U1331" i="17" a="1"/>
  <c r="U1331" i="17" s="1"/>
  <c r="U1332" i="17" a="1"/>
  <c r="U1332" i="17" s="1"/>
  <c r="U1333" i="17" a="1"/>
  <c r="U1333" i="17" s="1"/>
  <c r="U1334" i="17" a="1"/>
  <c r="U1334" i="17" s="1"/>
  <c r="U1335" i="17" a="1"/>
  <c r="U1335" i="17"/>
  <c r="U1336" i="17" a="1"/>
  <c r="U1336" i="17" s="1"/>
  <c r="U1337" i="17" a="1"/>
  <c r="U1337" i="17"/>
  <c r="U1338" i="17" a="1"/>
  <c r="U1338" i="17" s="1"/>
  <c r="U1339" i="17" a="1"/>
  <c r="U1339" i="17" s="1"/>
  <c r="U1340" i="17" a="1"/>
  <c r="U1340" i="17" s="1"/>
  <c r="U1341" i="17" a="1"/>
  <c r="U1341" i="17" s="1"/>
  <c r="U1666" i="17" a="1"/>
  <c r="U1666" i="17" s="1"/>
  <c r="U1667" i="17" a="1"/>
  <c r="U1667" i="17" s="1"/>
  <c r="U1668" i="17" a="1"/>
  <c r="U1668" i="17" s="1"/>
  <c r="U1669" i="17" a="1"/>
  <c r="U1669" i="17" s="1"/>
  <c r="U1670" i="17" a="1"/>
  <c r="U1670" i="17" s="1"/>
  <c r="U1671" i="17" a="1"/>
  <c r="U1671" i="17" s="1"/>
  <c r="U1790" i="17" a="1"/>
  <c r="U1790" i="17" s="1"/>
  <c r="U1791" i="17" a="1"/>
  <c r="U1791" i="17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 s="1"/>
  <c r="U392" i="17" a="1"/>
  <c r="U392" i="17" s="1"/>
  <c r="U393" i="17" a="1"/>
  <c r="U393" i="17" s="1"/>
  <c r="U672" i="17" a="1"/>
  <c r="U672" i="17" s="1"/>
  <c r="U673" i="17" a="1"/>
  <c r="U673" i="17" s="1"/>
  <c r="U674" i="17" a="1"/>
  <c r="U674" i="17" s="1"/>
  <c r="U675" i="17" a="1"/>
  <c r="U675" i="17" s="1"/>
  <c r="U676" i="17" a="1"/>
  <c r="U676" i="17" s="1"/>
  <c r="U677" i="17" a="1"/>
  <c r="U677" i="17" s="1"/>
  <c r="U792" i="17" a="1"/>
  <c r="U792" i="17" s="1"/>
  <c r="U793" i="17" a="1"/>
  <c r="U793" i="17" s="1"/>
  <c r="U1342" i="17" a="1"/>
  <c r="U1342" i="17" s="1"/>
  <c r="U1343" i="17" a="1"/>
  <c r="U1343" i="17" s="1"/>
  <c r="U1344" i="17" a="1"/>
  <c r="U1344" i="17" s="1"/>
  <c r="U1345" i="17" a="1"/>
  <c r="U1345" i="17" s="1"/>
  <c r="U1346" i="17" a="1"/>
  <c r="U1346" i="17" s="1"/>
  <c r="U1347" i="17" a="1"/>
  <c r="U1347" i="17" s="1"/>
  <c r="U1348" i="17" a="1"/>
  <c r="U1348" i="17" s="1"/>
  <c r="U1349" i="17" a="1"/>
  <c r="U1349" i="17" s="1"/>
  <c r="U1350" i="17" a="1"/>
  <c r="U1350" i="17" s="1"/>
  <c r="U1351" i="17" a="1"/>
  <c r="U1351" i="17" s="1"/>
  <c r="U1352" i="17" a="1"/>
  <c r="U1352" i="17" s="1"/>
  <c r="U1353" i="17" a="1"/>
  <c r="U1353" i="17" s="1"/>
  <c r="U1672" i="17" a="1"/>
  <c r="U1672" i="17" s="1"/>
  <c r="U1673" i="17" a="1"/>
  <c r="U1673" i="17" s="1"/>
  <c r="U1674" i="17" a="1"/>
  <c r="U1674" i="17" s="1"/>
  <c r="U1675" i="17" a="1"/>
  <c r="U1675" i="17" s="1"/>
  <c r="U1676" i="17" a="1"/>
  <c r="U1676" i="17" s="1"/>
  <c r="U1677" i="17" a="1"/>
  <c r="U1677" i="17"/>
  <c r="U1792" i="17" a="1"/>
  <c r="U1792" i="17" s="1"/>
  <c r="U1793" i="17" a="1"/>
  <c r="U1793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394" i="17" a="1"/>
  <c r="U394" i="17" s="1"/>
  <c r="U395" i="17" a="1"/>
  <c r="U395" i="17" s="1"/>
  <c r="U678" i="17" a="1"/>
  <c r="U678" i="17" s="1"/>
  <c r="U679" i="17" a="1"/>
  <c r="U679" i="17" s="1"/>
  <c r="U680" i="17" a="1"/>
  <c r="U680" i="17" s="1"/>
  <c r="U681" i="17" a="1"/>
  <c r="U681" i="17"/>
  <c r="U682" i="17" a="1"/>
  <c r="U682" i="17" s="1"/>
  <c r="U683" i="17" a="1"/>
  <c r="U683" i="17" s="1"/>
  <c r="U794" i="17" a="1"/>
  <c r="U794" i="17" s="1"/>
  <c r="U795" i="17" a="1"/>
  <c r="U795" i="17"/>
  <c r="U1354" i="17" a="1"/>
  <c r="U1354" i="17" s="1"/>
  <c r="U1355" i="17" a="1"/>
  <c r="U1355" i="17" s="1"/>
  <c r="U1356" i="17" a="1"/>
  <c r="U1356" i="17" s="1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 s="1"/>
  <c r="U1363" i="17" a="1"/>
  <c r="U1363" i="17" s="1"/>
  <c r="U1364" i="17" a="1"/>
  <c r="U1364" i="17" s="1"/>
  <c r="U1365" i="17" a="1"/>
  <c r="U1365" i="17" s="1"/>
  <c r="U1678" i="17" a="1"/>
  <c r="U1678" i="17" s="1"/>
  <c r="U1679" i="17" a="1"/>
  <c r="U1679" i="17" s="1"/>
  <c r="U1680" i="17" a="1"/>
  <c r="U1680" i="17" s="1"/>
  <c r="U1681" i="17" a="1"/>
  <c r="U1681" i="17" s="1"/>
  <c r="U1682" i="17" a="1"/>
  <c r="U1682" i="17" s="1"/>
  <c r="U1683" i="17" a="1"/>
  <c r="U1683" i="17" s="1"/>
  <c r="U1794" i="17" a="1"/>
  <c r="U1794" i="17" s="1"/>
  <c r="U1795" i="17" a="1"/>
  <c r="U1795" i="17" s="1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396" i="17" a="1"/>
  <c r="U396" i="17" s="1"/>
  <c r="U397" i="17" a="1"/>
  <c r="U397" i="17" s="1"/>
  <c r="U684" i="17" a="1"/>
  <c r="U684" i="17" s="1"/>
  <c r="U685" i="17" a="1"/>
  <c r="U685" i="17" s="1"/>
  <c r="U686" i="17" a="1"/>
  <c r="U686" i="17" s="1"/>
  <c r="U687" i="17" a="1"/>
  <c r="U687" i="17" s="1"/>
  <c r="U688" i="17" a="1"/>
  <c r="U688" i="17" s="1"/>
  <c r="U689" i="17" a="1"/>
  <c r="U689" i="17" s="1"/>
  <c r="U796" i="17" a="1"/>
  <c r="U796" i="17" s="1"/>
  <c r="U797" i="17" a="1"/>
  <c r="U797" i="17" s="1"/>
  <c r="U1366" i="17" a="1"/>
  <c r="U1366" i="17" s="1"/>
  <c r="U1367" i="17" a="1"/>
  <c r="U1367" i="17" s="1"/>
  <c r="U1368" i="17" a="1"/>
  <c r="U1368" i="17" s="1"/>
  <c r="U1369" i="17" a="1"/>
  <c r="U1369" i="17" s="1"/>
  <c r="U1370" i="17" a="1"/>
  <c r="U1370" i="17" s="1"/>
  <c r="U1371" i="17" a="1"/>
  <c r="U1371" i="17" s="1"/>
  <c r="U1372" i="17" a="1"/>
  <c r="U1372" i="17" s="1"/>
  <c r="U1373" i="17" a="1"/>
  <c r="U1373" i="17" s="1"/>
  <c r="U1374" i="17" a="1"/>
  <c r="U1374" i="17" s="1"/>
  <c r="U1375" i="17" a="1"/>
  <c r="U1375" i="17"/>
  <c r="U1376" i="17" a="1"/>
  <c r="U1376" i="17" s="1"/>
  <c r="U1377" i="17" a="1"/>
  <c r="U1377" i="17"/>
  <c r="U1684" i="17" a="1"/>
  <c r="U1684" i="17" s="1"/>
  <c r="U1685" i="17" a="1"/>
  <c r="U1685" i="17" s="1"/>
  <c r="U1686" i="17" a="1"/>
  <c r="U1686" i="17" s="1"/>
  <c r="U1687" i="17" a="1"/>
  <c r="U1687" i="17" s="1"/>
  <c r="U1688" i="17" a="1"/>
  <c r="U1688" i="17" s="1"/>
  <c r="U1689" i="17" a="1"/>
  <c r="U1689" i="17" s="1"/>
  <c r="U1796" i="17" a="1"/>
  <c r="U1796" i="17" s="1"/>
  <c r="U1797" i="17" a="1"/>
  <c r="U1797" i="17" s="1"/>
  <c r="U290" i="17" a="1"/>
  <c r="U290" i="17" s="1"/>
  <c r="U291" i="17" a="1"/>
  <c r="U291" i="17" s="1"/>
  <c r="U292" i="17" a="1"/>
  <c r="U292" i="17" s="1"/>
  <c r="U293" i="17" a="1"/>
  <c r="U293" i="17"/>
  <c r="U294" i="17" a="1"/>
  <c r="U294" i="17" s="1"/>
  <c r="U295" i="17" a="1"/>
  <c r="U295" i="17"/>
  <c r="U398" i="17" a="1"/>
  <c r="U398" i="17" s="1"/>
  <c r="U399" i="17" a="1"/>
  <c r="U399" i="17"/>
  <c r="U690" i="17" a="1"/>
  <c r="U690" i="17" s="1"/>
  <c r="U691" i="17" a="1"/>
  <c r="U691" i="17" s="1"/>
  <c r="U692" i="17" a="1"/>
  <c r="U692" i="17" s="1"/>
  <c r="U693" i="17" a="1"/>
  <c r="U693" i="17" s="1"/>
  <c r="U694" i="17" a="1"/>
  <c r="U694" i="17" s="1"/>
  <c r="U695" i="17" a="1"/>
  <c r="U695" i="17" s="1"/>
  <c r="U798" i="17" a="1"/>
  <c r="U798" i="17" s="1"/>
  <c r="U799" i="17" a="1"/>
  <c r="U799" i="17" s="1"/>
  <c r="U1378" i="17" a="1"/>
  <c r="U1378" i="17" s="1"/>
  <c r="U1379" i="17" a="1"/>
  <c r="U1379" i="17" s="1"/>
  <c r="U1380" i="17" a="1"/>
  <c r="U1380" i="17" s="1"/>
  <c r="U1381" i="17" a="1"/>
  <c r="U1381" i="17"/>
  <c r="U1382" i="17" a="1"/>
  <c r="U1382" i="17" s="1"/>
  <c r="U1383" i="17" a="1"/>
  <c r="U1383" i="17" s="1"/>
  <c r="U1384" i="17" a="1"/>
  <c r="U1384" i="17" s="1"/>
  <c r="U1385" i="17" a="1"/>
  <c r="U1385" i="17" s="1"/>
  <c r="U1386" i="17" a="1"/>
  <c r="U1386" i="17" s="1"/>
  <c r="U1387" i="17" a="1"/>
  <c r="U1387" i="17" s="1"/>
  <c r="U1388" i="17" a="1"/>
  <c r="U1388" i="17" s="1"/>
  <c r="U1389" i="17" a="1"/>
  <c r="U1389" i="17" s="1"/>
  <c r="U1690" i="17" a="1"/>
  <c r="U1690" i="17" s="1"/>
  <c r="U1691" i="17" a="1"/>
  <c r="U1691" i="17" s="1"/>
  <c r="U1692" i="17" a="1"/>
  <c r="U1692" i="17" s="1"/>
  <c r="U1693" i="17" a="1"/>
  <c r="U1693" i="17" s="1"/>
  <c r="U1694" i="17" a="1"/>
  <c r="U1694" i="17" s="1"/>
  <c r="U1695" i="17" a="1"/>
  <c r="U1695" i="17" s="1"/>
  <c r="U1798" i="17" a="1"/>
  <c r="U1798" i="17" s="1"/>
  <c r="U1799" i="17" a="1"/>
  <c r="U1799" i="17" s="1"/>
  <c r="U296" i="17" a="1"/>
  <c r="U296" i="17" s="1"/>
  <c r="U297" i="17" a="1"/>
  <c r="U297" i="17" s="1"/>
  <c r="U298" i="17" a="1"/>
  <c r="U298" i="17" s="1"/>
  <c r="U299" i="17" a="1"/>
  <c r="U299" i="17"/>
  <c r="U300" i="17" a="1"/>
  <c r="U300" i="17" s="1"/>
  <c r="U301" i="17" a="1"/>
  <c r="U301" i="17" s="1"/>
  <c r="U400" i="17" a="1"/>
  <c r="U400" i="17" s="1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 s="1"/>
  <c r="U800" i="17" a="1"/>
  <c r="U800" i="17" s="1"/>
  <c r="U801" i="17" a="1"/>
  <c r="U801" i="17" s="1"/>
  <c r="U1390" i="17" a="1"/>
  <c r="U1390" i="17" s="1"/>
  <c r="U1391" i="17" a="1"/>
  <c r="U1391" i="17" s="1"/>
  <c r="U1392" i="17" a="1"/>
  <c r="U1392" i="17" s="1"/>
  <c r="U1393" i="17" a="1"/>
  <c r="U1393" i="17" s="1"/>
  <c r="U1394" i="17" a="1"/>
  <c r="U1394" i="17" s="1"/>
  <c r="U1395" i="17" a="1"/>
  <c r="U1395" i="17" s="1"/>
  <c r="U1396" i="17" a="1"/>
  <c r="U1396" i="17" s="1"/>
  <c r="U1397" i="17" a="1"/>
  <c r="U1397" i="17" s="1"/>
  <c r="U1398" i="17" a="1"/>
  <c r="U1398" i="17" s="1"/>
  <c r="U1399" i="17" a="1"/>
  <c r="U1399" i="17" s="1"/>
  <c r="U1400" i="17" a="1"/>
  <c r="U1400" i="17" s="1"/>
  <c r="U1401" i="17" a="1"/>
  <c r="U1401" i="17" s="1"/>
  <c r="U1696" i="17" a="1"/>
  <c r="U1696" i="17" s="1"/>
  <c r="U1697" i="17" a="1"/>
  <c r="U1697" i="17" s="1"/>
  <c r="U1698" i="17" a="1"/>
  <c r="U1698" i="17" s="1"/>
  <c r="U1699" i="17" a="1"/>
  <c r="U1699" i="17" s="1"/>
  <c r="U1700" i="17" a="1"/>
  <c r="U1700" i="17" s="1"/>
  <c r="U1701" i="17" a="1"/>
  <c r="U1701" i="17" s="1"/>
  <c r="U1800" i="17" a="1"/>
  <c r="U1800" i="17" s="1"/>
  <c r="U1801" i="17" a="1"/>
  <c r="U180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302" i="17" a="1"/>
  <c r="V302" i="17" s="1"/>
  <c r="V303" i="17" a="1"/>
  <c r="V303" i="17" s="1"/>
  <c r="V402" i="17" a="1"/>
  <c r="V402" i="17" s="1"/>
  <c r="V403" i="17" a="1"/>
  <c r="V403" i="17" s="1"/>
  <c r="V404" i="17" a="1"/>
  <c r="V404" i="17" s="1"/>
  <c r="V405" i="17" a="1"/>
  <c r="V405" i="17" s="1"/>
  <c r="V406" i="17" a="1"/>
  <c r="V406" i="17" s="1"/>
  <c r="V407" i="17" a="1"/>
  <c r="V407" i="17" s="1"/>
  <c r="V702" i="17" a="1"/>
  <c r="V702" i="17" s="1"/>
  <c r="V703" i="17" a="1"/>
  <c r="V703" i="17" s="1"/>
  <c r="V802" i="17" a="1"/>
  <c r="V802" i="17" s="1"/>
  <c r="V803" i="17" a="1"/>
  <c r="V803" i="17" s="1"/>
  <c r="V804" i="17" a="1"/>
  <c r="V804" i="17" s="1"/>
  <c r="V805" i="17" a="1"/>
  <c r="V805" i="17" s="1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 s="1"/>
  <c r="V812" i="17" a="1"/>
  <c r="V812" i="17" s="1"/>
  <c r="V813" i="17" a="1"/>
  <c r="V813" i="17" s="1"/>
  <c r="V1402" i="17" a="1"/>
  <c r="V1402" i="17" s="1"/>
  <c r="V1403" i="17" a="1"/>
  <c r="V1403" i="17" s="1"/>
  <c r="V1404" i="17" a="1"/>
  <c r="V1404" i="17" s="1"/>
  <c r="V1405" i="17" a="1"/>
  <c r="V1405" i="17" s="1"/>
  <c r="V1406" i="17" a="1"/>
  <c r="V1406" i="17" s="1"/>
  <c r="V1407" i="17" a="1"/>
  <c r="V1407" i="17" s="1"/>
  <c r="V1702" i="17" a="1"/>
  <c r="V1702" i="17" s="1"/>
  <c r="V1703" i="17" a="1"/>
  <c r="V1703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304" i="17" a="1"/>
  <c r="V304" i="17" s="1"/>
  <c r="V305" i="17" a="1"/>
  <c r="V305" i="17" s="1"/>
  <c r="V408" i="17" a="1"/>
  <c r="V408" i="17" s="1"/>
  <c r="V409" i="17" a="1"/>
  <c r="V409" i="17"/>
  <c r="V410" i="17" a="1"/>
  <c r="V410" i="17" s="1"/>
  <c r="V411" i="17" a="1"/>
  <c r="V411" i="17"/>
  <c r="V412" i="17" a="1"/>
  <c r="V412" i="17" s="1"/>
  <c r="V413" i="17" a="1"/>
  <c r="V413" i="17" s="1"/>
  <c r="V704" i="17" a="1"/>
  <c r="V704" i="17" s="1"/>
  <c r="V705" i="17" a="1"/>
  <c r="V705" i="17" s="1"/>
  <c r="V814" i="17" a="1"/>
  <c r="V814" i="17" s="1"/>
  <c r="V815" i="17" a="1"/>
  <c r="V815" i="17" s="1"/>
  <c r="V816" i="17" a="1"/>
  <c r="V816" i="17" s="1"/>
  <c r="V817" i="17" a="1"/>
  <c r="V817" i="17" s="1"/>
  <c r="V818" i="17" a="1"/>
  <c r="V818" i="17" s="1"/>
  <c r="V819" i="17" a="1"/>
  <c r="V819" i="17" s="1"/>
  <c r="V820" i="17" a="1"/>
  <c r="V820" i="17" s="1"/>
  <c r="V821" i="17" a="1"/>
  <c r="V821" i="17"/>
  <c r="V822" i="17" a="1"/>
  <c r="V822" i="17" s="1"/>
  <c r="V823" i="17" a="1"/>
  <c r="V823" i="17"/>
  <c r="V824" i="17" a="1"/>
  <c r="V824" i="17" s="1"/>
  <c r="V825" i="17" a="1"/>
  <c r="V825" i="17"/>
  <c r="V1408" i="17" a="1"/>
  <c r="V1408" i="17" s="1"/>
  <c r="V1409" i="17" a="1"/>
  <c r="V1409" i="17" s="1"/>
  <c r="V1410" i="17" a="1"/>
  <c r="V1410" i="17" s="1"/>
  <c r="V1411" i="17" a="1"/>
  <c r="V1411" i="17" s="1"/>
  <c r="V1412" i="17" a="1"/>
  <c r="V1412" i="17" s="1"/>
  <c r="V1413" i="17" a="1"/>
  <c r="V1413" i="17" s="1"/>
  <c r="V1704" i="17" a="1"/>
  <c r="V1704" i="17" s="1"/>
  <c r="V1705" i="17" a="1"/>
  <c r="V1705" i="17" s="1"/>
  <c r="V14" i="17" a="1"/>
  <c r="V14" i="17" s="1"/>
  <c r="V15" i="17" a="1"/>
  <c r="V15" i="17" s="1"/>
  <c r="V16" i="17" a="1"/>
  <c r="V16" i="17" s="1"/>
  <c r="V17" i="17" a="1"/>
  <c r="V17" i="17"/>
  <c r="V18" i="17" a="1"/>
  <c r="V18" i="17" s="1"/>
  <c r="V19" i="17" a="1"/>
  <c r="V19" i="17" s="1"/>
  <c r="V306" i="17" a="1"/>
  <c r="V306" i="17" s="1"/>
  <c r="V307" i="17" a="1"/>
  <c r="V307" i="17" s="1"/>
  <c r="V414" i="17" a="1"/>
  <c r="V414" i="17" s="1"/>
  <c r="V415" i="17" a="1"/>
  <c r="V415" i="17" s="1"/>
  <c r="V416" i="17" a="1"/>
  <c r="V416" i="17" s="1"/>
  <c r="V417" i="17" a="1"/>
  <c r="V417" i="17" s="1"/>
  <c r="V418" i="17" a="1"/>
  <c r="V418" i="17" s="1"/>
  <c r="V419" i="17" a="1"/>
  <c r="V419" i="17" s="1"/>
  <c r="V706" i="17" a="1"/>
  <c r="V706" i="17" s="1"/>
  <c r="V707" i="17" a="1"/>
  <c r="V707" i="17" s="1"/>
  <c r="V826" i="17" a="1"/>
  <c r="V826" i="17" s="1"/>
  <c r="V827" i="17" a="1"/>
  <c r="V827" i="17" s="1"/>
  <c r="V828" i="17" a="1"/>
  <c r="V828" i="17" s="1"/>
  <c r="V829" i="17" a="1"/>
  <c r="V829" i="17" s="1"/>
  <c r="V830" i="17" a="1"/>
  <c r="V830" i="17" s="1"/>
  <c r="V831" i="17" a="1"/>
  <c r="V831" i="17" s="1"/>
  <c r="V832" i="17" a="1"/>
  <c r="V832" i="17" s="1"/>
  <c r="V833" i="17" a="1"/>
  <c r="V833" i="17"/>
  <c r="V834" i="17" a="1"/>
  <c r="V834" i="17" s="1"/>
  <c r="V835" i="17" a="1"/>
  <c r="V835" i="17" s="1"/>
  <c r="V836" i="17" a="1"/>
  <c r="V836" i="17" s="1"/>
  <c r="V837" i="17" a="1"/>
  <c r="V837" i="17" s="1"/>
  <c r="V1414" i="17" a="1"/>
  <c r="V1414" i="17" s="1"/>
  <c r="V1415" i="17" a="1"/>
  <c r="V1415" i="17" s="1"/>
  <c r="V1416" i="17" a="1"/>
  <c r="V1416" i="17" s="1"/>
  <c r="V1417" i="17" a="1"/>
  <c r="V1417" i="17" s="1"/>
  <c r="V1418" i="17" a="1"/>
  <c r="V1418" i="17" s="1"/>
  <c r="V1419" i="17" a="1"/>
  <c r="V1419" i="17" s="1"/>
  <c r="V1706" i="17" a="1"/>
  <c r="V1706" i="17" s="1"/>
  <c r="V1707" i="17" a="1"/>
  <c r="V1707" i="17" s="1"/>
  <c r="V20" i="17" a="1"/>
  <c r="V20" i="17" s="1"/>
  <c r="V21" i="17" a="1"/>
  <c r="V21" i="17" s="1"/>
  <c r="V22" i="17" a="1"/>
  <c r="V22" i="17" s="1"/>
  <c r="V23" i="17" a="1"/>
  <c r="V23" i="17"/>
  <c r="V24" i="17" a="1"/>
  <c r="V24" i="17" s="1"/>
  <c r="V25" i="17" a="1"/>
  <c r="V25" i="17" s="1"/>
  <c r="V308" i="17" a="1"/>
  <c r="V308" i="17" s="1"/>
  <c r="V309" i="17" a="1"/>
  <c r="V309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 s="1"/>
  <c r="V708" i="17" a="1"/>
  <c r="V708" i="17" s="1"/>
  <c r="V709" i="17" a="1"/>
  <c r="V709" i="17" s="1"/>
  <c r="V838" i="17" a="1"/>
  <c r="V838" i="17" s="1"/>
  <c r="V839" i="17" a="1"/>
  <c r="V839" i="17"/>
  <c r="V840" i="17" a="1"/>
  <c r="V840" i="17" s="1"/>
  <c r="V841" i="17" a="1"/>
  <c r="V841" i="17"/>
  <c r="V842" i="17" a="1"/>
  <c r="V842" i="17" s="1"/>
  <c r="V843" i="17" a="1"/>
  <c r="V843" i="17" s="1"/>
  <c r="V844" i="17" a="1"/>
  <c r="V844" i="17" s="1"/>
  <c r="V845" i="17" a="1"/>
  <c r="V845" i="17" s="1"/>
  <c r="V846" i="17" a="1"/>
  <c r="V846" i="17" s="1"/>
  <c r="V847" i="17" a="1"/>
  <c r="V847" i="17" s="1"/>
  <c r="V848" i="17" a="1"/>
  <c r="V848" i="17" s="1"/>
  <c r="V849" i="17" a="1"/>
  <c r="V849" i="17" s="1"/>
  <c r="V1420" i="17" a="1"/>
  <c r="V1420" i="17" s="1"/>
  <c r="V1421" i="17" a="1"/>
  <c r="V1421" i="17" s="1"/>
  <c r="V1422" i="17" a="1"/>
  <c r="V1422" i="17" s="1"/>
  <c r="V1423" i="17" a="1"/>
  <c r="V1423" i="17"/>
  <c r="V1424" i="17" a="1"/>
  <c r="V1424" i="17" s="1"/>
  <c r="V1425" i="17" a="1"/>
  <c r="V1425" i="17" s="1"/>
  <c r="V1708" i="17" a="1"/>
  <c r="V1708" i="17" s="1"/>
  <c r="V1709" i="17" a="1"/>
  <c r="V1709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10" i="17" a="1"/>
  <c r="V310" i="17" s="1"/>
  <c r="V311" i="17" a="1"/>
  <c r="V311" i="17" s="1"/>
  <c r="V426" i="17" a="1"/>
  <c r="V426" i="17" s="1"/>
  <c r="V427" i="17" a="1"/>
  <c r="V427" i="17" s="1"/>
  <c r="V428" i="17" a="1"/>
  <c r="V428" i="17" s="1"/>
  <c r="V429" i="17" a="1"/>
  <c r="V429" i="17" s="1"/>
  <c r="V430" i="17" a="1"/>
  <c r="V430" i="17" s="1"/>
  <c r="V431" i="17" a="1"/>
  <c r="V431" i="17" s="1"/>
  <c r="V710" i="17" a="1"/>
  <c r="V710" i="17" s="1"/>
  <c r="V711" i="17" a="1"/>
  <c r="V711" i="17" s="1"/>
  <c r="V850" i="17" a="1"/>
  <c r="V850" i="17" s="1"/>
  <c r="V851" i="17" a="1"/>
  <c r="V851" i="17" s="1"/>
  <c r="V852" i="17" a="1"/>
  <c r="V852" i="17" s="1"/>
  <c r="V853" i="17" a="1"/>
  <c r="V853" i="17" s="1"/>
  <c r="V854" i="17" a="1"/>
  <c r="V854" i="17" s="1"/>
  <c r="V855" i="17" a="1"/>
  <c r="V855" i="17" s="1"/>
  <c r="V856" i="17" a="1"/>
  <c r="V856" i="17" s="1"/>
  <c r="V857" i="17" a="1"/>
  <c r="V857" i="17" s="1"/>
  <c r="V858" i="17" a="1"/>
  <c r="V858" i="17" s="1"/>
  <c r="V859" i="17" a="1"/>
  <c r="V859" i="17" s="1"/>
  <c r="V860" i="17" a="1"/>
  <c r="V860" i="17" s="1"/>
  <c r="V861" i="17" a="1"/>
  <c r="V861" i="17" s="1"/>
  <c r="V1426" i="17" a="1"/>
  <c r="V1426" i="17" s="1"/>
  <c r="V1427" i="17" a="1"/>
  <c r="V1427" i="17"/>
  <c r="V1428" i="17" a="1"/>
  <c r="V1428" i="17" s="1"/>
  <c r="V1429" i="17" a="1"/>
  <c r="V1429" i="17" s="1"/>
  <c r="V1430" i="17" a="1"/>
  <c r="V1430" i="17" s="1"/>
  <c r="V1431" i="17" a="1"/>
  <c r="V1431" i="17" s="1"/>
  <c r="V1710" i="17" a="1"/>
  <c r="V1710" i="17" s="1"/>
  <c r="V1711" i="17" a="1"/>
  <c r="V1711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312" i="17" a="1"/>
  <c r="V312" i="17" s="1"/>
  <c r="V313" i="17" a="1"/>
  <c r="V313" i="17"/>
  <c r="V432" i="17" a="1"/>
  <c r="V432" i="17" s="1"/>
  <c r="V433" i="17" a="1"/>
  <c r="V433" i="17" s="1"/>
  <c r="V434" i="17" a="1"/>
  <c r="V434" i="17" s="1"/>
  <c r="V435" i="17" a="1"/>
  <c r="V435" i="17" s="1"/>
  <c r="V436" i="17" a="1"/>
  <c r="V436" i="17" s="1"/>
  <c r="V437" i="17" a="1"/>
  <c r="V437" i="17" s="1"/>
  <c r="V712" i="17" a="1"/>
  <c r="V712" i="17" s="1"/>
  <c r="V713" i="17" a="1"/>
  <c r="V713" i="17" s="1"/>
  <c r="V862" i="17" a="1"/>
  <c r="V862" i="17" s="1"/>
  <c r="V863" i="17" a="1"/>
  <c r="V863" i="17" s="1"/>
  <c r="V864" i="17" a="1"/>
  <c r="V864" i="17" s="1"/>
  <c r="V865" i="17" a="1"/>
  <c r="V865" i="17" s="1"/>
  <c r="V866" i="17" a="1"/>
  <c r="V866" i="17" s="1"/>
  <c r="V867" i="17" a="1"/>
  <c r="V867" i="17" s="1"/>
  <c r="V868" i="17" a="1"/>
  <c r="V868" i="17" s="1"/>
  <c r="V869" i="17" a="1"/>
  <c r="V869" i="17" s="1"/>
  <c r="V870" i="17" a="1"/>
  <c r="V870" i="17" s="1"/>
  <c r="V871" i="17" a="1"/>
  <c r="V871" i="17" s="1"/>
  <c r="V872" i="17" a="1"/>
  <c r="V872" i="17" s="1"/>
  <c r="V873" i="17" a="1"/>
  <c r="V873" i="17" s="1"/>
  <c r="V1432" i="17" a="1"/>
  <c r="V1432" i="17" s="1"/>
  <c r="V1433" i="17" a="1"/>
  <c r="V1433" i="17" s="1"/>
  <c r="V1434" i="17" a="1"/>
  <c r="V1434" i="17" s="1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314" i="17" a="1"/>
  <c r="V314" i="17" s="1"/>
  <c r="V315" i="17" a="1"/>
  <c r="V315" i="17" s="1"/>
  <c r="V438" i="17" a="1"/>
  <c r="V438" i="17" s="1"/>
  <c r="V439" i="17" a="1"/>
  <c r="V439" i="17" s="1"/>
  <c r="V440" i="17" a="1"/>
  <c r="V440" i="17" s="1"/>
  <c r="V441" i="17" a="1"/>
  <c r="V441" i="17" s="1"/>
  <c r="V442" i="17" a="1"/>
  <c r="V442" i="17" s="1"/>
  <c r="V443" i="17" a="1"/>
  <c r="V443" i="17" s="1"/>
  <c r="V714" i="17" a="1"/>
  <c r="V714" i="17" s="1"/>
  <c r="V715" i="17" a="1"/>
  <c r="V715" i="17" s="1"/>
  <c r="V874" i="17" a="1"/>
  <c r="V874" i="17" s="1"/>
  <c r="V875" i="17" a="1"/>
  <c r="V875" i="17" s="1"/>
  <c r="V876" i="17" a="1"/>
  <c r="V876" i="17" s="1"/>
  <c r="V877" i="17" a="1"/>
  <c r="V877" i="17" s="1"/>
  <c r="V878" i="17" a="1"/>
  <c r="V878" i="17" s="1"/>
  <c r="V879" i="17" a="1"/>
  <c r="V879" i="17"/>
  <c r="V880" i="17" a="1"/>
  <c r="V880" i="17" s="1"/>
  <c r="V881" i="17" a="1"/>
  <c r="V881" i="17" s="1"/>
  <c r="V882" i="17" a="1"/>
  <c r="V882" i="17" s="1"/>
  <c r="V883" i="17" a="1"/>
  <c r="V883" i="17" s="1"/>
  <c r="V884" i="17" a="1"/>
  <c r="V884" i="17" s="1"/>
  <c r="V885" i="17" a="1"/>
  <c r="V885" i="17" s="1"/>
  <c r="V1438" i="17" a="1"/>
  <c r="V1438" i="17" s="1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 s="1"/>
  <c r="V1714" i="17" a="1"/>
  <c r="V1714" i="17" s="1"/>
  <c r="V1715" i="17" a="1"/>
  <c r="V1715" i="17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316" i="17" a="1"/>
  <c r="V316" i="17" s="1"/>
  <c r="V317" i="17" a="1"/>
  <c r="V317" i="17" s="1"/>
  <c r="V444" i="17" a="1"/>
  <c r="V444" i="17" s="1"/>
  <c r="V445" i="17" a="1"/>
  <c r="V445" i="17" s="1"/>
  <c r="V446" i="17" a="1"/>
  <c r="V446" i="17" s="1"/>
  <c r="V447" i="17" a="1"/>
  <c r="V447" i="17" s="1"/>
  <c r="V448" i="17" a="1"/>
  <c r="V448" i="17" s="1"/>
  <c r="V449" i="17" a="1"/>
  <c r="V449" i="17" s="1"/>
  <c r="V716" i="17" a="1"/>
  <c r="V716" i="17" s="1"/>
  <c r="V717" i="17" a="1"/>
  <c r="V717" i="17" s="1"/>
  <c r="V886" i="17" a="1"/>
  <c r="V886" i="17" s="1"/>
  <c r="V887" i="17" a="1"/>
  <c r="V887" i="17" s="1"/>
  <c r="V888" i="17" a="1"/>
  <c r="V888" i="17" s="1"/>
  <c r="V889" i="17" a="1"/>
  <c r="V889" i="17" s="1"/>
  <c r="V890" i="17" a="1"/>
  <c r="V890" i="17" s="1"/>
  <c r="V891" i="17" a="1"/>
  <c r="V891" i="17" s="1"/>
  <c r="V892" i="17" a="1"/>
  <c r="V892" i="17" s="1"/>
  <c r="V893" i="17" a="1"/>
  <c r="V893" i="17" s="1"/>
  <c r="V894" i="17" a="1"/>
  <c r="V894" i="17" s="1"/>
  <c r="V895" i="17" a="1"/>
  <c r="V895" i="17" s="1"/>
  <c r="V896" i="17" a="1"/>
  <c r="V896" i="17" s="1"/>
  <c r="V897" i="17" a="1"/>
  <c r="V897" i="17" s="1"/>
  <c r="V1444" i="17" a="1"/>
  <c r="V1444" i="17" s="1"/>
  <c r="V1445" i="17" a="1"/>
  <c r="V1445" i="17" s="1"/>
  <c r="V1446" i="17" a="1"/>
  <c r="V1446" i="17" s="1"/>
  <c r="V1447" i="17" a="1"/>
  <c r="V1447" i="17" s="1"/>
  <c r="V1448" i="17" a="1"/>
  <c r="V1448" i="17" s="1"/>
  <c r="V1449" i="17" a="1"/>
  <c r="V1449" i="17" s="1"/>
  <c r="V1716" i="17" a="1"/>
  <c r="V1716" i="17" s="1"/>
  <c r="V1717" i="17" a="1"/>
  <c r="V1717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18" i="17" a="1"/>
  <c r="V318" i="17" s="1"/>
  <c r="V319" i="17" a="1"/>
  <c r="V319" i="17" s="1"/>
  <c r="V450" i="17" a="1"/>
  <c r="V450" i="17" s="1"/>
  <c r="V451" i="17" a="1"/>
  <c r="V451" i="17" s="1"/>
  <c r="V452" i="17" a="1"/>
  <c r="V452" i="17" s="1"/>
  <c r="V453" i="17" a="1"/>
  <c r="V453" i="17" s="1"/>
  <c r="V454" i="17" a="1"/>
  <c r="V454" i="17" s="1"/>
  <c r="V455" i="17" a="1"/>
  <c r="V455" i="17"/>
  <c r="V718" i="17" a="1"/>
  <c r="V718" i="17" s="1"/>
  <c r="V719" i="17" a="1"/>
  <c r="V719" i="17" s="1"/>
  <c r="V898" i="17" a="1"/>
  <c r="V898" i="17" s="1"/>
  <c r="V899" i="17" a="1"/>
  <c r="V899" i="17" s="1"/>
  <c r="V900" i="17" a="1"/>
  <c r="V900" i="17" s="1"/>
  <c r="V901" i="17" a="1"/>
  <c r="V901" i="17" s="1"/>
  <c r="V902" i="17" a="1"/>
  <c r="V902" i="17" s="1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/>
  <c r="V1450" i="17" a="1"/>
  <c r="V1450" i="17" s="1"/>
  <c r="V1451" i="17" a="1"/>
  <c r="V1451" i="17" s="1"/>
  <c r="V1452" i="17" a="1"/>
  <c r="V1452" i="17" s="1"/>
  <c r="V1453" i="17" a="1"/>
  <c r="V1453" i="17" s="1"/>
  <c r="V1454" i="17" a="1"/>
  <c r="V1454" i="17" s="1"/>
  <c r="V1455" i="17" a="1"/>
  <c r="V1455" i="17" s="1"/>
  <c r="V1718" i="17" a="1"/>
  <c r="V1718" i="17" s="1"/>
  <c r="V1719" i="17" a="1"/>
  <c r="V1719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320" i="17" a="1"/>
  <c r="V320" i="17" s="1"/>
  <c r="V321" i="17" a="1"/>
  <c r="V321" i="17" s="1"/>
  <c r="V456" i="17" a="1"/>
  <c r="V456" i="17" s="1"/>
  <c r="V457" i="17" a="1"/>
  <c r="V457" i="17" s="1"/>
  <c r="V458" i="17" a="1"/>
  <c r="V458" i="17" s="1"/>
  <c r="V459" i="17" a="1"/>
  <c r="V459" i="17" s="1"/>
  <c r="V460" i="17" a="1"/>
  <c r="V460" i="17" s="1"/>
  <c r="V461" i="17" a="1"/>
  <c r="V461" i="17" s="1"/>
  <c r="V720" i="17" a="1"/>
  <c r="V720" i="17" s="1"/>
  <c r="V721" i="17" a="1"/>
  <c r="V721" i="17" s="1"/>
  <c r="V910" i="17" a="1"/>
  <c r="V910" i="17" s="1"/>
  <c r="V911" i="17" a="1"/>
  <c r="V911" i="17" s="1"/>
  <c r="V912" i="17" a="1"/>
  <c r="V912" i="17" s="1"/>
  <c r="V913" i="17" a="1"/>
  <c r="V913" i="17" s="1"/>
  <c r="V914" i="17" a="1"/>
  <c r="V914" i="17" s="1"/>
  <c r="V915" i="17" a="1"/>
  <c r="V915" i="17" s="1"/>
  <c r="V916" i="17" a="1"/>
  <c r="V916" i="17" s="1"/>
  <c r="V917" i="17" a="1"/>
  <c r="V917" i="17" s="1"/>
  <c r="V918" i="17" a="1"/>
  <c r="V918" i="17" s="1"/>
  <c r="V919" i="17" a="1"/>
  <c r="V919" i="17" s="1"/>
  <c r="V920" i="17" a="1"/>
  <c r="V920" i="17" s="1"/>
  <c r="V921" i="17" a="1"/>
  <c r="V921" i="17" s="1"/>
  <c r="V1456" i="17" a="1"/>
  <c r="V1456" i="17" s="1"/>
  <c r="V1457" i="17" a="1"/>
  <c r="V1457" i="17" s="1"/>
  <c r="V1458" i="17" a="1"/>
  <c r="V1458" i="17" s="1"/>
  <c r="V1459" i="17" a="1"/>
  <c r="V1459" i="17" s="1"/>
  <c r="V1460" i="17" a="1"/>
  <c r="V1460" i="17" s="1"/>
  <c r="V1461" i="17" a="1"/>
  <c r="V1461" i="17" s="1"/>
  <c r="V1720" i="17" a="1"/>
  <c r="V1720" i="17" s="1"/>
  <c r="V1721" i="17" a="1"/>
  <c r="V172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/>
  <c r="V322" i="17" a="1"/>
  <c r="V322" i="17" s="1"/>
  <c r="V323" i="17" a="1"/>
  <c r="V323" i="17" s="1"/>
  <c r="V462" i="17" a="1"/>
  <c r="V462" i="17" s="1"/>
  <c r="V463" i="17" a="1"/>
  <c r="V463" i="17" s="1"/>
  <c r="V464" i="17" a="1"/>
  <c r="V464" i="17" s="1"/>
  <c r="V465" i="17" a="1"/>
  <c r="V465" i="17" s="1"/>
  <c r="V466" i="17" a="1"/>
  <c r="V466" i="17" s="1"/>
  <c r="V467" i="17" a="1"/>
  <c r="V467" i="17" s="1"/>
  <c r="V722" i="17" a="1"/>
  <c r="V722" i="17" s="1"/>
  <c r="V723" i="17" a="1"/>
  <c r="V723" i="17" s="1"/>
  <c r="V922" i="17" a="1"/>
  <c r="V922" i="17" s="1"/>
  <c r="V923" i="17" a="1"/>
  <c r="V923" i="17" s="1"/>
  <c r="V924" i="17" a="1"/>
  <c r="V924" i="17" s="1"/>
  <c r="V925" i="17" a="1"/>
  <c r="V925" i="17"/>
  <c r="V926" i="17" a="1"/>
  <c r="V926" i="17" s="1"/>
  <c r="V927" i="17" a="1"/>
  <c r="V927" i="17" s="1"/>
  <c r="V928" i="17" a="1"/>
  <c r="V928" i="17" s="1"/>
  <c r="V929" i="17" a="1"/>
  <c r="V929" i="17" s="1"/>
  <c r="V930" i="17" a="1"/>
  <c r="V930" i="17" s="1"/>
  <c r="V931" i="17" a="1"/>
  <c r="V931" i="17" s="1"/>
  <c r="V932" i="17" a="1"/>
  <c r="V932" i="17" s="1"/>
  <c r="V933" i="17" a="1"/>
  <c r="V933" i="17" s="1"/>
  <c r="V1462" i="17" a="1"/>
  <c r="V1462" i="17" s="1"/>
  <c r="V1463" i="17" a="1"/>
  <c r="V1463" i="17" s="1"/>
  <c r="V1464" i="17" a="1"/>
  <c r="V1464" i="17" s="1"/>
  <c r="V1465" i="17" a="1"/>
  <c r="V1465" i="17" s="1"/>
  <c r="V1466" i="17" a="1"/>
  <c r="V1466" i="17" s="1"/>
  <c r="V1467" i="17" a="1"/>
  <c r="V1467" i="17" s="1"/>
  <c r="V1722" i="17" a="1"/>
  <c r="V1722" i="17" s="1"/>
  <c r="V1723" i="17" a="1"/>
  <c r="V1723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324" i="17" a="1"/>
  <c r="V324" i="17" s="1"/>
  <c r="V325" i="17" a="1"/>
  <c r="V325" i="17" s="1"/>
  <c r="V468" i="17" a="1"/>
  <c r="V468" i="17" s="1"/>
  <c r="V469" i="17" a="1"/>
  <c r="V469" i="17" s="1"/>
  <c r="V470" i="17" a="1"/>
  <c r="V470" i="17" s="1"/>
  <c r="V471" i="17" a="1"/>
  <c r="V471" i="17" s="1"/>
  <c r="V472" i="17" a="1"/>
  <c r="V472" i="17" s="1"/>
  <c r="V473" i="17" a="1"/>
  <c r="V473" i="17" s="1"/>
  <c r="V724" i="17" a="1"/>
  <c r="V724" i="17" s="1"/>
  <c r="V725" i="17" a="1"/>
  <c r="V725" i="17" s="1"/>
  <c r="V934" i="17" a="1"/>
  <c r="V934" i="17" s="1"/>
  <c r="V935" i="17" a="1"/>
  <c r="V935" i="17" s="1"/>
  <c r="V936" i="17" a="1"/>
  <c r="V936" i="17" s="1"/>
  <c r="V937" i="17" a="1"/>
  <c r="V937" i="17" s="1"/>
  <c r="V938" i="17" a="1"/>
  <c r="V938" i="17" s="1"/>
  <c r="V939" i="17" a="1"/>
  <c r="V939" i="17" s="1"/>
  <c r="V940" i="17" a="1"/>
  <c r="V940" i="17" s="1"/>
  <c r="V941" i="17" a="1"/>
  <c r="V941" i="17" s="1"/>
  <c r="V942" i="17" a="1"/>
  <c r="V942" i="17" s="1"/>
  <c r="V943" i="17" a="1"/>
  <c r="V943" i="17" s="1"/>
  <c r="V944" i="17" a="1"/>
  <c r="V944" i="17" s="1"/>
  <c r="V945" i="17" a="1"/>
  <c r="V945" i="17" s="1"/>
  <c r="V1468" i="17" a="1"/>
  <c r="V1468" i="17" s="1"/>
  <c r="V1469" i="17" a="1"/>
  <c r="V1469" i="17" s="1"/>
  <c r="V1470" i="17" a="1"/>
  <c r="V1470" i="17" s="1"/>
  <c r="V1471" i="17" a="1"/>
  <c r="V1471" i="17" s="1"/>
  <c r="V1472" i="17" a="1"/>
  <c r="V1472" i="17" s="1"/>
  <c r="V1473" i="17" a="1"/>
  <c r="V1473" i="17"/>
  <c r="V1724" i="17" a="1"/>
  <c r="V1724" i="17" s="1"/>
  <c r="V1725" i="17" a="1"/>
  <c r="V1725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326" i="17" a="1"/>
  <c r="V326" i="17" s="1"/>
  <c r="V327" i="17" a="1"/>
  <c r="V327" i="17" s="1"/>
  <c r="V474" i="17" a="1"/>
  <c r="V474" i="17" s="1"/>
  <c r="V475" i="17" a="1"/>
  <c r="V475" i="17" s="1"/>
  <c r="V476" i="17" a="1"/>
  <c r="V476" i="17" s="1"/>
  <c r="V477" i="17" a="1"/>
  <c r="V477" i="17"/>
  <c r="V478" i="17" a="1"/>
  <c r="V478" i="17" s="1"/>
  <c r="V479" i="17" a="1"/>
  <c r="V479" i="17" s="1"/>
  <c r="V726" i="17" a="1"/>
  <c r="V726" i="17" s="1"/>
  <c r="V727" i="17" a="1"/>
  <c r="V727" i="17" s="1"/>
  <c r="V946" i="17" a="1"/>
  <c r="V946" i="17" s="1"/>
  <c r="V947" i="17" a="1"/>
  <c r="V947" i="17" s="1"/>
  <c r="V948" i="17" a="1"/>
  <c r="V948" i="17" s="1"/>
  <c r="V949" i="17" a="1"/>
  <c r="V949" i="17" s="1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 s="1"/>
  <c r="V1475" i="17" a="1"/>
  <c r="V1475" i="17" s="1"/>
  <c r="V1476" i="17" a="1"/>
  <c r="V1476" i="17" s="1"/>
  <c r="V1477" i="17" a="1"/>
  <c r="V1477" i="17" s="1"/>
  <c r="V1478" i="17" a="1"/>
  <c r="V1478" i="17" s="1"/>
  <c r="V1479" i="17" a="1"/>
  <c r="V1479" i="17" s="1"/>
  <c r="V1726" i="17" a="1"/>
  <c r="V1726" i="17" s="1"/>
  <c r="V1727" i="17" a="1"/>
  <c r="V1727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328" i="17" a="1"/>
  <c r="V328" i="17" s="1"/>
  <c r="V329" i="17" a="1"/>
  <c r="V329" i="17" s="1"/>
  <c r="V480" i="17" a="1"/>
  <c r="V480" i="17" s="1"/>
  <c r="V481" i="17" a="1"/>
  <c r="V481" i="17" s="1"/>
  <c r="V482" i="17" a="1"/>
  <c r="V482" i="17" s="1"/>
  <c r="V483" i="17" a="1"/>
  <c r="V483" i="17" s="1"/>
  <c r="V484" i="17" a="1"/>
  <c r="V484" i="17" s="1"/>
  <c r="V485" i="17" a="1"/>
  <c r="V485" i="17" s="1"/>
  <c r="V728" i="17" a="1"/>
  <c r="V728" i="17" s="1"/>
  <c r="V729" i="17" a="1"/>
  <c r="V729" i="17" s="1"/>
  <c r="V958" i="17" a="1"/>
  <c r="V958" i="17" s="1"/>
  <c r="V959" i="17" a="1"/>
  <c r="V959" i="17" s="1"/>
  <c r="V960" i="17" a="1"/>
  <c r="V960" i="17" s="1"/>
  <c r="V961" i="17" a="1"/>
  <c r="V961" i="17" s="1"/>
  <c r="V962" i="17" a="1"/>
  <c r="V962" i="17" s="1"/>
  <c r="V963" i="17" a="1"/>
  <c r="V963" i="17" s="1"/>
  <c r="V964" i="17" a="1"/>
  <c r="V964" i="17" s="1"/>
  <c r="V965" i="17" a="1"/>
  <c r="V965" i="17" s="1"/>
  <c r="V966" i="17" a="1"/>
  <c r="V966" i="17" s="1"/>
  <c r="V967" i="17" a="1"/>
  <c r="V967" i="17"/>
  <c r="V968" i="17" a="1"/>
  <c r="V968" i="17" s="1"/>
  <c r="V969" i="17" a="1"/>
  <c r="V969" i="17" s="1"/>
  <c r="V1480" i="17" a="1"/>
  <c r="V1480" i="17" s="1"/>
  <c r="V1481" i="17" a="1"/>
  <c r="V1481" i="17" s="1"/>
  <c r="V1482" i="17" a="1"/>
  <c r="V1482" i="17" s="1"/>
  <c r="V1483" i="17" a="1"/>
  <c r="V1483" i="17" s="1"/>
  <c r="V1484" i="17" a="1"/>
  <c r="V1484" i="17" s="1"/>
  <c r="V1485" i="17" a="1"/>
  <c r="V1485" i="17" s="1"/>
  <c r="V1728" i="17" a="1"/>
  <c r="V1728" i="17" s="1"/>
  <c r="V1729" i="17" a="1"/>
  <c r="V1729" i="17" s="1"/>
  <c r="V86" i="17" a="1"/>
  <c r="V86" i="17" s="1"/>
  <c r="V87" i="17" a="1"/>
  <c r="V87" i="17" s="1"/>
  <c r="V88" i="17" a="1"/>
  <c r="V88" i="17" s="1"/>
  <c r="V89" i="17" a="1"/>
  <c r="V89" i="17"/>
  <c r="V90" i="17" a="1"/>
  <c r="V90" i="17" s="1"/>
  <c r="V91" i="17" a="1"/>
  <c r="V91" i="17" s="1"/>
  <c r="V330" i="17" a="1"/>
  <c r="V330" i="17" s="1"/>
  <c r="V331" i="17" a="1"/>
  <c r="V331" i="17" s="1"/>
  <c r="V486" i="17" a="1"/>
  <c r="V486" i="17" s="1"/>
  <c r="V487" i="17" a="1"/>
  <c r="V487" i="17" s="1"/>
  <c r="V488" i="17" a="1"/>
  <c r="V488" i="17" s="1"/>
  <c r="V489" i="17" a="1"/>
  <c r="V489" i="17" s="1"/>
  <c r="V490" i="17" a="1"/>
  <c r="V490" i="17" s="1"/>
  <c r="V491" i="17" a="1"/>
  <c r="V491" i="17" s="1"/>
  <c r="V730" i="17" a="1"/>
  <c r="V730" i="17" s="1"/>
  <c r="V731" i="17" a="1"/>
  <c r="V731" i="17" s="1"/>
  <c r="V970" i="17" a="1"/>
  <c r="V970" i="17" s="1"/>
  <c r="V971" i="17" a="1"/>
  <c r="V971" i="17" s="1"/>
  <c r="V972" i="17" a="1"/>
  <c r="V972" i="17" s="1"/>
  <c r="V973" i="17" a="1"/>
  <c r="V973" i="17" s="1"/>
  <c r="V974" i="17" a="1"/>
  <c r="V974" i="17" s="1"/>
  <c r="V975" i="17" a="1"/>
  <c r="V975" i="17"/>
  <c r="V976" i="17" a="1"/>
  <c r="V976" i="17" s="1"/>
  <c r="V977" i="17" a="1"/>
  <c r="V977" i="17"/>
  <c r="V978" i="17" a="1"/>
  <c r="V978" i="17" s="1"/>
  <c r="V979" i="17" a="1"/>
  <c r="V979" i="17" s="1"/>
  <c r="V980" i="17" a="1"/>
  <c r="V980" i="17" s="1"/>
  <c r="V981" i="17" a="1"/>
  <c r="V981" i="17" s="1"/>
  <c r="V1486" i="17" a="1"/>
  <c r="V1486" i="17" s="1"/>
  <c r="V1487" i="17" a="1"/>
  <c r="V1487" i="17" s="1"/>
  <c r="V1488" i="17" a="1"/>
  <c r="V1488" i="17" s="1"/>
  <c r="V1489" i="17" a="1"/>
  <c r="V1489" i="17" s="1"/>
  <c r="V1490" i="17" a="1"/>
  <c r="V1490" i="17" s="1"/>
  <c r="V1491" i="17" a="1"/>
  <c r="V1491" i="17"/>
  <c r="V1730" i="17" a="1"/>
  <c r="V1730" i="17" s="1"/>
  <c r="V1731" i="17" a="1"/>
  <c r="V1731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32" i="17" a="1"/>
  <c r="V332" i="17" s="1"/>
  <c r="V333" i="17" a="1"/>
  <c r="V333" i="17" s="1"/>
  <c r="V492" i="17" a="1"/>
  <c r="V492" i="17" s="1"/>
  <c r="V493" i="17" a="1"/>
  <c r="V493" i="17" s="1"/>
  <c r="V494" i="17" a="1"/>
  <c r="V494" i="17" s="1"/>
  <c r="V495" i="17" a="1"/>
  <c r="V495" i="17" s="1"/>
  <c r="V496" i="17" a="1"/>
  <c r="V496" i="17" s="1"/>
  <c r="V497" i="17" a="1"/>
  <c r="V497" i="17" s="1"/>
  <c r="V732" i="17" a="1"/>
  <c r="V732" i="17" s="1"/>
  <c r="V733" i="17" a="1"/>
  <c r="V733" i="17" s="1"/>
  <c r="V982" i="17" a="1"/>
  <c r="V982" i="17" s="1"/>
  <c r="V983" i="17" a="1"/>
  <c r="V983" i="17"/>
  <c r="V984" i="17" a="1"/>
  <c r="V984" i="17" s="1"/>
  <c r="V985" i="17" a="1"/>
  <c r="V985" i="17" s="1"/>
  <c r="V986" i="17" a="1"/>
  <c r="V986" i="17" s="1"/>
  <c r="V987" i="17" a="1"/>
  <c r="V987" i="17"/>
  <c r="V988" i="17" a="1"/>
  <c r="V988" i="17" s="1"/>
  <c r="V989" i="17" a="1"/>
  <c r="V989" i="17" s="1"/>
  <c r="V990" i="17" a="1"/>
  <c r="V990" i="17" s="1"/>
  <c r="V991" i="17" a="1"/>
  <c r="V991" i="17" s="1"/>
  <c r="V992" i="17" a="1"/>
  <c r="V992" i="17" s="1"/>
  <c r="V993" i="17" a="1"/>
  <c r="V993" i="17" s="1"/>
  <c r="V1492" i="17" a="1"/>
  <c r="V1492" i="17" s="1"/>
  <c r="V1493" i="17" a="1"/>
  <c r="V1493" i="17" s="1"/>
  <c r="V1494" i="17" a="1"/>
  <c r="V1494" i="17" s="1"/>
  <c r="V1495" i="17" a="1"/>
  <c r="V1495" i="17" s="1"/>
  <c r="V1496" i="17" a="1"/>
  <c r="V1496" i="17" s="1"/>
  <c r="V1497" i="17" a="1"/>
  <c r="V1497" i="17" s="1"/>
  <c r="V1732" i="17" a="1"/>
  <c r="V1732" i="17" s="1"/>
  <c r="V1733" i="17" a="1"/>
  <c r="V1733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334" i="17" a="1"/>
  <c r="V334" i="17" s="1"/>
  <c r="V335" i="17" a="1"/>
  <c r="V335" i="17" s="1"/>
  <c r="V498" i="17" a="1"/>
  <c r="V498" i="17" s="1"/>
  <c r="V499" i="17" a="1"/>
  <c r="V499" i="17" s="1"/>
  <c r="V500" i="17" a="1"/>
  <c r="V500" i="17" s="1"/>
  <c r="V501" i="17" a="1"/>
  <c r="V501" i="17" s="1"/>
  <c r="V502" i="17" a="1"/>
  <c r="V502" i="17" s="1"/>
  <c r="V503" i="17" a="1"/>
  <c r="V503" i="17" s="1"/>
  <c r="V734" i="17" a="1"/>
  <c r="V734" i="17" s="1"/>
  <c r="V735" i="17" a="1"/>
  <c r="V735" i="17" s="1"/>
  <c r="V994" i="17" a="1"/>
  <c r="V994" i="17" s="1"/>
  <c r="V995" i="17" a="1"/>
  <c r="V995" i="17" s="1"/>
  <c r="V996" i="17" a="1"/>
  <c r="V996" i="17" s="1"/>
  <c r="V997" i="17" a="1"/>
  <c r="V997" i="17" s="1"/>
  <c r="V998" i="17" a="1"/>
  <c r="V998" i="17" s="1"/>
  <c r="V999" i="17" a="1"/>
  <c r="V999" i="17" s="1"/>
  <c r="V1000" i="17" a="1"/>
  <c r="V1000" i="17" s="1"/>
  <c r="V1001" i="17" a="1"/>
  <c r="V1001" i="17" s="1"/>
  <c r="V1002" i="17" a="1"/>
  <c r="V1002" i="17" s="1"/>
  <c r="V1003" i="17" a="1"/>
  <c r="V1003" i="17"/>
  <c r="V1004" i="17" a="1"/>
  <c r="V1004" i="17" s="1"/>
  <c r="V1005" i="17" a="1"/>
  <c r="V1005" i="17" s="1"/>
  <c r="V1498" i="17" a="1"/>
  <c r="V1498" i="17" s="1"/>
  <c r="V1499" i="17" a="1"/>
  <c r="V1499" i="17" s="1"/>
  <c r="V1500" i="17" a="1"/>
  <c r="V1500" i="17" s="1"/>
  <c r="V1501" i="17" a="1"/>
  <c r="V1501" i="17"/>
  <c r="V1502" i="17" a="1"/>
  <c r="V1502" i="17" s="1"/>
  <c r="V1503" i="17" a="1"/>
  <c r="V1503" i="17" s="1"/>
  <c r="V1734" i="17" a="1"/>
  <c r="V1734" i="17" s="1"/>
  <c r="V1735" i="17" a="1"/>
  <c r="V1735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/>
  <c r="V505" i="17" a="1"/>
  <c r="V505" i="17" s="1"/>
  <c r="V506" i="17" a="1"/>
  <c r="V506" i="17" s="1"/>
  <c r="V507" i="17" a="1"/>
  <c r="V507" i="17" s="1"/>
  <c r="V508" i="17" a="1"/>
  <c r="V508" i="17" s="1"/>
  <c r="V509" i="17" a="1"/>
  <c r="V509" i="17" s="1"/>
  <c r="V736" i="17" a="1"/>
  <c r="V736" i="17" s="1"/>
  <c r="V737" i="17" a="1"/>
  <c r="V737" i="17" s="1"/>
  <c r="V1006" i="17" a="1"/>
  <c r="V1006" i="17" s="1"/>
  <c r="V1007" i="17" a="1"/>
  <c r="V1007" i="17" s="1"/>
  <c r="V1008" i="17" a="1"/>
  <c r="V1008" i="17" s="1"/>
  <c r="V1009" i="17" a="1"/>
  <c r="V1009" i="17" s="1"/>
  <c r="V1010" i="17" a="1"/>
  <c r="V1010" i="17"/>
  <c r="V1011" i="17" a="1"/>
  <c r="V1011" i="17" s="1"/>
  <c r="V1012" i="17" a="1"/>
  <c r="V1012" i="17" s="1"/>
  <c r="V1013" i="17" a="1"/>
  <c r="V1013" i="17" s="1"/>
  <c r="V1014" i="17" a="1"/>
  <c r="V1014" i="17" s="1"/>
  <c r="V1015" i="17" a="1"/>
  <c r="V1015" i="17"/>
  <c r="V1016" i="17" a="1"/>
  <c r="V1016" i="17" s="1"/>
  <c r="V1017" i="17" a="1"/>
  <c r="V1017" i="17" s="1"/>
  <c r="V1504" i="17" a="1"/>
  <c r="V1504" i="17" s="1"/>
  <c r="V1505" i="17" a="1"/>
  <c r="V1505" i="17" s="1"/>
  <c r="V1506" i="17" a="1"/>
  <c r="V1506" i="17" s="1"/>
  <c r="V1507" i="17" a="1"/>
  <c r="V1507" i="17" s="1"/>
  <c r="V1508" i="17" a="1"/>
  <c r="V1508" i="17" s="1"/>
  <c r="V1509" i="17" a="1"/>
  <c r="V1509" i="17" s="1"/>
  <c r="V1736" i="17" a="1"/>
  <c r="V1736" i="17" s="1"/>
  <c r="V1737" i="17" a="1"/>
  <c r="V1737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/>
  <c r="V115" i="17" a="1"/>
  <c r="V115" i="17" s="1"/>
  <c r="V338" i="17" a="1"/>
  <c r="V338" i="17" s="1"/>
  <c r="V339" i="17" a="1"/>
  <c r="V339" i="17" s="1"/>
  <c r="V510" i="17" a="1"/>
  <c r="V510" i="17" s="1"/>
  <c r="V511" i="17" a="1"/>
  <c r="V511" i="17" s="1"/>
  <c r="V512" i="17" a="1"/>
  <c r="V512" i="17" s="1"/>
  <c r="V513" i="17" a="1"/>
  <c r="V513" i="17" s="1"/>
  <c r="V514" i="17" a="1"/>
  <c r="V514" i="17" s="1"/>
  <c r="V515" i="17" a="1"/>
  <c r="V515" i="17" s="1"/>
  <c r="V738" i="17" a="1"/>
  <c r="V738" i="17" s="1"/>
  <c r="V739" i="17" a="1"/>
  <c r="V739" i="17" s="1"/>
  <c r="V1018" i="17" a="1"/>
  <c r="V1018" i="17" s="1"/>
  <c r="V1019" i="17" a="1"/>
  <c r="V1019" i="17"/>
  <c r="V1020" i="17" a="1"/>
  <c r="V1020" i="17" s="1"/>
  <c r="V1021" i="17" a="1"/>
  <c r="V1021" i="17" s="1"/>
  <c r="V1022" i="17" a="1"/>
  <c r="V1022" i="17" s="1"/>
  <c r="V1023" i="17" a="1"/>
  <c r="V1023" i="17" s="1"/>
  <c r="V1024" i="17" a="1"/>
  <c r="V1024" i="17" s="1"/>
  <c r="V1025" i="17" a="1"/>
  <c r="V1025" i="17" s="1"/>
  <c r="V1026" i="17" a="1"/>
  <c r="V1026" i="17"/>
  <c r="V1027" i="17" a="1"/>
  <c r="V1027" i="17" s="1"/>
  <c r="V1028" i="17" a="1"/>
  <c r="V1028" i="17" s="1"/>
  <c r="V1029" i="17" a="1"/>
  <c r="V1029" i="17" s="1"/>
  <c r="V1510" i="17" a="1"/>
  <c r="V1510" i="17" s="1"/>
  <c r="V1511" i="17" a="1"/>
  <c r="V1511" i="17" s="1"/>
  <c r="V1512" i="17" a="1"/>
  <c r="V1512" i="17" s="1"/>
  <c r="V1513" i="17" a="1"/>
  <c r="V1513" i="17" s="1"/>
  <c r="V1514" i="17" a="1"/>
  <c r="V1514" i="17" s="1"/>
  <c r="V1515" i="17" a="1"/>
  <c r="V1515" i="17" s="1"/>
  <c r="V1738" i="17" a="1"/>
  <c r="V1738" i="17" s="1"/>
  <c r="V1739" i="17" a="1"/>
  <c r="V1739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340" i="17" a="1"/>
  <c r="V340" i="17" s="1"/>
  <c r="V341" i="17" a="1"/>
  <c r="V341" i="17" s="1"/>
  <c r="V516" i="17" a="1"/>
  <c r="V516" i="17" s="1"/>
  <c r="V517" i="17" a="1"/>
  <c r="V517" i="17"/>
  <c r="V518" i="17" a="1"/>
  <c r="V518" i="17" s="1"/>
  <c r="V519" i="17" a="1"/>
  <c r="V519" i="17" s="1"/>
  <c r="V520" i="17" a="1"/>
  <c r="V520" i="17" s="1"/>
  <c r="V521" i="17" a="1"/>
  <c r="V521" i="17" s="1"/>
  <c r="V740" i="17" a="1"/>
  <c r="V740" i="17" s="1"/>
  <c r="V741" i="17" a="1"/>
  <c r="V741" i="17" s="1"/>
  <c r="V1030" i="17" a="1"/>
  <c r="V1030" i="17" s="1"/>
  <c r="V1031" i="17" a="1"/>
  <c r="V1031" i="17" s="1"/>
  <c r="V1032" i="17" a="1"/>
  <c r="V1032" i="17" s="1"/>
  <c r="V1033" i="17" a="1"/>
  <c r="V1033" i="17" s="1"/>
  <c r="V1034" i="17" a="1"/>
  <c r="V1034" i="17" s="1"/>
  <c r="V1035" i="17" a="1"/>
  <c r="V1035" i="17" s="1"/>
  <c r="V1036" i="17" a="1"/>
  <c r="V1036" i="17" s="1"/>
  <c r="V1037" i="17" a="1"/>
  <c r="V1037" i="17" s="1"/>
  <c r="V1038" i="17" a="1"/>
  <c r="V1038" i="17" s="1"/>
  <c r="V1039" i="17" a="1"/>
  <c r="V1039" i="17" s="1"/>
  <c r="V1040" i="17" a="1"/>
  <c r="V1040" i="17" s="1"/>
  <c r="V1041" i="17" a="1"/>
  <c r="V1041" i="17" s="1"/>
  <c r="V1516" i="17" a="1"/>
  <c r="V1516" i="17" s="1"/>
  <c r="V1517" i="17" a="1"/>
  <c r="V1517" i="17" s="1"/>
  <c r="V1518" i="17" a="1"/>
  <c r="V1518" i="17" s="1"/>
  <c r="V1519" i="17" a="1"/>
  <c r="V1519" i="17" s="1"/>
  <c r="V1520" i="17" a="1"/>
  <c r="V1520" i="17" s="1"/>
  <c r="V1521" i="17" a="1"/>
  <c r="V1521" i="17" s="1"/>
  <c r="V1740" i="17" a="1"/>
  <c r="V1740" i="17" s="1"/>
  <c r="V1741" i="17" a="1"/>
  <c r="V174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342" i="17" a="1"/>
  <c r="V342" i="17" s="1"/>
  <c r="V343" i="17" a="1"/>
  <c r="V343" i="17" s="1"/>
  <c r="V522" i="17" a="1"/>
  <c r="V522" i="17" s="1"/>
  <c r="V523" i="17" a="1"/>
  <c r="V523" i="17" s="1"/>
  <c r="V524" i="17" a="1"/>
  <c r="V524" i="17" s="1"/>
  <c r="V525" i="17" a="1"/>
  <c r="V525" i="17" s="1"/>
  <c r="V526" i="17" a="1"/>
  <c r="V526" i="17" s="1"/>
  <c r="V527" i="17" a="1"/>
  <c r="V527" i="17" s="1"/>
  <c r="V742" i="17" a="1"/>
  <c r="V742" i="17" s="1"/>
  <c r="V743" i="17" a="1"/>
  <c r="V743" i="17" s="1"/>
  <c r="V1042" i="17" a="1"/>
  <c r="V1042" i="17" s="1"/>
  <c r="V1043" i="17" a="1"/>
  <c r="V1043" i="17" s="1"/>
  <c r="V1044" i="17" a="1"/>
  <c r="V1044" i="17" s="1"/>
  <c r="V1045" i="17" a="1"/>
  <c r="V1045" i="17" s="1"/>
  <c r="V1046" i="17" a="1"/>
  <c r="V1046" i="17" s="1"/>
  <c r="V1047" i="17" a="1"/>
  <c r="V1047" i="17" s="1"/>
  <c r="V1048" i="17" a="1"/>
  <c r="V1048" i="17" s="1"/>
  <c r="V1049" i="17" a="1"/>
  <c r="V1049" i="17" s="1"/>
  <c r="V1050" i="17" a="1"/>
  <c r="V1050" i="17" s="1"/>
  <c r="V1051" i="17" a="1"/>
  <c r="V1051" i="17" s="1"/>
  <c r="V1052" i="17" a="1"/>
  <c r="V1052" i="17" s="1"/>
  <c r="V1053" i="17" a="1"/>
  <c r="V1053" i="17" s="1"/>
  <c r="V1522" i="17" a="1"/>
  <c r="V1522" i="17" s="1"/>
  <c r="V1523" i="17" a="1"/>
  <c r="V1523" i="17" s="1"/>
  <c r="V1524" i="17" a="1"/>
  <c r="V1524" i="17" s="1"/>
  <c r="V1525" i="17" a="1"/>
  <c r="V1525" i="17" s="1"/>
  <c r="V1526" i="17" a="1"/>
  <c r="V1526" i="17" s="1"/>
  <c r="V1527" i="17" a="1"/>
  <c r="V1527" i="17" s="1"/>
  <c r="V1742" i="17" a="1"/>
  <c r="V1742" i="17" s="1"/>
  <c r="V1743" i="17" a="1"/>
  <c r="V1743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344" i="17" a="1"/>
  <c r="V344" i="17" s="1"/>
  <c r="V345" i="17" a="1"/>
  <c r="V345" i="17" s="1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 s="1"/>
  <c r="V744" i="17" a="1"/>
  <c r="V744" i="17" s="1"/>
  <c r="V745" i="17" a="1"/>
  <c r="V745" i="17" s="1"/>
  <c r="V1054" i="17" a="1"/>
  <c r="V1054" i="17" s="1"/>
  <c r="V1055" i="17" a="1"/>
  <c r="V1055" i="17" s="1"/>
  <c r="V1056" i="17" a="1"/>
  <c r="V1056" i="17" s="1"/>
  <c r="V1057" i="17" a="1"/>
  <c r="V1057" i="17" s="1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 s="1"/>
  <c r="V1064" i="17" a="1"/>
  <c r="V1064" i="17" s="1"/>
  <c r="V1065" i="17" a="1"/>
  <c r="V1065" i="17" s="1"/>
  <c r="V1528" i="17" a="1"/>
  <c r="V1528" i="17" s="1"/>
  <c r="V1529" i="17" a="1"/>
  <c r="V1529" i="17" s="1"/>
  <c r="V1530" i="17" a="1"/>
  <c r="V1530" i="17" s="1"/>
  <c r="V1531" i="17" a="1"/>
  <c r="V1531" i="17" s="1"/>
  <c r="V1532" i="17" a="1"/>
  <c r="V1532" i="17" s="1"/>
  <c r="V1533" i="17" a="1"/>
  <c r="V1533" i="17" s="1"/>
  <c r="V1744" i="17" a="1"/>
  <c r="V1744" i="17" s="1"/>
  <c r="V1745" i="17" a="1"/>
  <c r="V1745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46" i="17" a="1"/>
  <c r="V346" i="17" s="1"/>
  <c r="V347" i="17" a="1"/>
  <c r="V347" i="17" s="1"/>
  <c r="V534" i="17" a="1"/>
  <c r="V534" i="17" s="1"/>
  <c r="V535" i="17" a="1"/>
  <c r="V535" i="17" s="1"/>
  <c r="V536" i="17" a="1"/>
  <c r="V536" i="17" s="1"/>
  <c r="V537" i="17" a="1"/>
  <c r="V537" i="17" s="1"/>
  <c r="V538" i="17" a="1"/>
  <c r="V538" i="17" s="1"/>
  <c r="V539" i="17" a="1"/>
  <c r="V539" i="17" s="1"/>
  <c r="V746" i="17" a="1"/>
  <c r="V746" i="17" s="1"/>
  <c r="V747" i="17" a="1"/>
  <c r="V747" i="17" s="1"/>
  <c r="V1066" i="17" a="1"/>
  <c r="V1066" i="17" s="1"/>
  <c r="V1067" i="17" a="1"/>
  <c r="V1067" i="17" s="1"/>
  <c r="V1068" i="17" a="1"/>
  <c r="V1068" i="17" s="1"/>
  <c r="V1069" i="17" a="1"/>
  <c r="V1069" i="17" s="1"/>
  <c r="V1070" i="17" a="1"/>
  <c r="V1070" i="17" s="1"/>
  <c r="V1071" i="17" a="1"/>
  <c r="V1071" i="17" s="1"/>
  <c r="V1072" i="17" a="1"/>
  <c r="V1072" i="17" s="1"/>
  <c r="V1073" i="17" a="1"/>
  <c r="V1073" i="17" s="1"/>
  <c r="V1074" i="17" a="1"/>
  <c r="V1074" i="17" s="1"/>
  <c r="V1075" i="17" a="1"/>
  <c r="V1075" i="17" s="1"/>
  <c r="V1076" i="17" a="1"/>
  <c r="V1076" i="17" s="1"/>
  <c r="V1077" i="17" a="1"/>
  <c r="V1077" i="17" s="1"/>
  <c r="V1534" i="17" a="1"/>
  <c r="V1534" i="17" s="1"/>
  <c r="V1535" i="17" a="1"/>
  <c r="V1535" i="17" s="1"/>
  <c r="V1536" i="17" a="1"/>
  <c r="V1536" i="17" s="1"/>
  <c r="V1537" i="17" a="1"/>
  <c r="V1537" i="17" s="1"/>
  <c r="V1538" i="17" a="1"/>
  <c r="V1538" i="17" s="1"/>
  <c r="V1539" i="17" a="1"/>
  <c r="V1539" i="17" s="1"/>
  <c r="V1746" i="17" a="1"/>
  <c r="V1746" i="17" s="1"/>
  <c r="V1747" i="17" a="1"/>
  <c r="V1747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 s="1"/>
  <c r="V544" i="17" a="1"/>
  <c r="V544" i="17" s="1"/>
  <c r="V545" i="17" a="1"/>
  <c r="V545" i="17" s="1"/>
  <c r="V748" i="17" a="1"/>
  <c r="V748" i="17" s="1"/>
  <c r="V749" i="17" a="1"/>
  <c r="V749" i="17" s="1"/>
  <c r="V1078" i="17" a="1"/>
  <c r="V1078" i="17" s="1"/>
  <c r="V1079" i="17" a="1"/>
  <c r="V1079" i="17" s="1"/>
  <c r="V1080" i="17" a="1"/>
  <c r="V1080" i="17" s="1"/>
  <c r="V1081" i="17" a="1"/>
  <c r="V1081" i="17" s="1"/>
  <c r="V1082" i="17" a="1"/>
  <c r="V1082" i="17" s="1"/>
  <c r="V1083" i="17" a="1"/>
  <c r="V1083" i="17" s="1"/>
  <c r="V1084" i="17" a="1"/>
  <c r="V1084" i="17" s="1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 s="1"/>
  <c r="V1540" i="17" a="1"/>
  <c r="V1540" i="17" s="1"/>
  <c r="V1541" i="17" a="1"/>
  <c r="V1541" i="17" s="1"/>
  <c r="V1542" i="17" a="1"/>
  <c r="V1542" i="17" s="1"/>
  <c r="V1543" i="17" a="1"/>
  <c r="V1543" i="17" s="1"/>
  <c r="V1544" i="17" a="1"/>
  <c r="V1544" i="17" s="1"/>
  <c r="V1545" i="17" a="1"/>
  <c r="V1545" i="17" s="1"/>
  <c r="V1748" i="17" a="1"/>
  <c r="V1748" i="17" s="1"/>
  <c r="V1749" i="17" a="1"/>
  <c r="V1749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 s="1"/>
  <c r="V546" i="17" a="1"/>
  <c r="V546" i="17" s="1"/>
  <c r="V547" i="17" a="1"/>
  <c r="V547" i="17" s="1"/>
  <c r="V548" i="17" a="1"/>
  <c r="V548" i="17" s="1"/>
  <c r="V549" i="17" a="1"/>
  <c r="V549" i="17" s="1"/>
  <c r="V550" i="17" a="1"/>
  <c r="V550" i="17" s="1"/>
  <c r="V551" i="17" a="1"/>
  <c r="V551" i="17" s="1"/>
  <c r="V750" i="17" a="1"/>
  <c r="V750" i="17" s="1"/>
  <c r="V751" i="17" a="1"/>
  <c r="V751" i="17" s="1"/>
  <c r="V1090" i="17" a="1"/>
  <c r="V1090" i="17" s="1"/>
  <c r="V1091" i="17" a="1"/>
  <c r="V1091" i="17" s="1"/>
  <c r="V1092" i="17" a="1"/>
  <c r="V1092" i="17" s="1"/>
  <c r="V1093" i="17" a="1"/>
  <c r="V1093" i="17" s="1"/>
  <c r="V1094" i="17" a="1"/>
  <c r="V1094" i="17" s="1"/>
  <c r="V1095" i="17" a="1"/>
  <c r="V1095" i="17" s="1"/>
  <c r="V1096" i="17" a="1"/>
  <c r="V1096" i="17" s="1"/>
  <c r="V1097" i="17" a="1"/>
  <c r="V1097" i="17" s="1"/>
  <c r="V1098" i="17" a="1"/>
  <c r="V1098" i="17" s="1"/>
  <c r="V1099" i="17" a="1"/>
  <c r="V1099" i="17" s="1"/>
  <c r="V1100" i="17" a="1"/>
  <c r="V1100" i="17" s="1"/>
  <c r="V1101" i="17" a="1"/>
  <c r="V1101" i="17" s="1"/>
  <c r="V1546" i="17" a="1"/>
  <c r="V1546" i="17" s="1"/>
  <c r="V1547" i="17" a="1"/>
  <c r="V1547" i="17" s="1"/>
  <c r="V1548" i="17" a="1"/>
  <c r="V1548" i="17" s="1"/>
  <c r="V1549" i="17" a="1"/>
  <c r="V1549" i="17" s="1"/>
  <c r="V1550" i="17" a="1"/>
  <c r="V1550" i="17" s="1"/>
  <c r="V1551" i="17" a="1"/>
  <c r="V1551" i="17" s="1"/>
  <c r="V1750" i="17" a="1"/>
  <c r="V1750" i="17" s="1"/>
  <c r="V1751" i="17" a="1"/>
  <c r="V1751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352" i="17" a="1"/>
  <c r="V352" i="17" s="1"/>
  <c r="V353" i="17" a="1"/>
  <c r="V353" i="17" s="1"/>
  <c r="V552" i="17" a="1"/>
  <c r="V552" i="17" s="1"/>
  <c r="V553" i="17" a="1"/>
  <c r="V553" i="17" s="1"/>
  <c r="V554" i="17" a="1"/>
  <c r="V554" i="17" s="1"/>
  <c r="V555" i="17" a="1"/>
  <c r="V555" i="17" s="1"/>
  <c r="V556" i="17" a="1"/>
  <c r="V556" i="17" s="1"/>
  <c r="V557" i="17" a="1"/>
  <c r="V557" i="17" s="1"/>
  <c r="V752" i="17" a="1"/>
  <c r="V752" i="17" s="1"/>
  <c r="V753" i="17" a="1"/>
  <c r="V753" i="17" s="1"/>
  <c r="V1102" i="17" a="1"/>
  <c r="V1102" i="17" s="1"/>
  <c r="V1103" i="17" a="1"/>
  <c r="V1103" i="17" s="1"/>
  <c r="V1104" i="17" a="1"/>
  <c r="V1104" i="17" s="1"/>
  <c r="V1105" i="17" a="1"/>
  <c r="V1105" i="17" s="1"/>
  <c r="V1106" i="17" a="1"/>
  <c r="V1106" i="17" s="1"/>
  <c r="V1107" i="17" a="1"/>
  <c r="V1107" i="17" s="1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 s="1"/>
  <c r="V1552" i="17" a="1"/>
  <c r="V1552" i="17" s="1"/>
  <c r="V1553" i="17" a="1"/>
  <c r="V1553" i="17" s="1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 s="1"/>
  <c r="V1753" i="17" a="1"/>
  <c r="V1753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354" i="17" a="1"/>
  <c r="V354" i="17" s="1"/>
  <c r="V355" i="17" a="1"/>
  <c r="V355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 s="1"/>
  <c r="V563" i="17" a="1"/>
  <c r="V563" i="17" s="1"/>
  <c r="V754" i="17" a="1"/>
  <c r="V754" i="17" s="1"/>
  <c r="V755" i="17" a="1"/>
  <c r="V755" i="17" s="1"/>
  <c r="V1114" i="17" a="1"/>
  <c r="V1114" i="17" s="1"/>
  <c r="V1115" i="17" a="1"/>
  <c r="V1115" i="17" s="1"/>
  <c r="V1116" i="17" a="1"/>
  <c r="V1116" i="17" s="1"/>
  <c r="V1117" i="17" a="1"/>
  <c r="V1117" i="17" s="1"/>
  <c r="V1118" i="17" a="1"/>
  <c r="V1118" i="17" s="1"/>
  <c r="V1119" i="17" a="1"/>
  <c r="V1119" i="17" s="1"/>
  <c r="V1120" i="17" a="1"/>
  <c r="V1120" i="17" s="1"/>
  <c r="V1121" i="17" a="1"/>
  <c r="V1121" i="17" s="1"/>
  <c r="V1122" i="17" a="1"/>
  <c r="V1122" i="17" s="1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 s="1"/>
  <c r="V1561" i="17" a="1"/>
  <c r="V1561" i="17" s="1"/>
  <c r="V1562" i="17" a="1"/>
  <c r="V1562" i="17" s="1"/>
  <c r="V1563" i="17" a="1"/>
  <c r="V1563" i="17" s="1"/>
  <c r="V1754" i="17" a="1"/>
  <c r="V1754" i="17" s="1"/>
  <c r="V1755" i="17" a="1"/>
  <c r="V1755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356" i="17" a="1"/>
  <c r="V356" i="17" s="1"/>
  <c r="V357" i="17" a="1"/>
  <c r="V357" i="17" s="1"/>
  <c r="V564" i="17" a="1"/>
  <c r="V564" i="17" s="1"/>
  <c r="V565" i="17" a="1"/>
  <c r="V565" i="17" s="1"/>
  <c r="V566" i="17" a="1"/>
  <c r="V566" i="17" s="1"/>
  <c r="V567" i="17" a="1"/>
  <c r="V567" i="17" s="1"/>
  <c r="V568" i="17" a="1"/>
  <c r="V568" i="17" s="1"/>
  <c r="V569" i="17" a="1"/>
  <c r="V569" i="17" s="1"/>
  <c r="V756" i="17" a="1"/>
  <c r="V756" i="17" s="1"/>
  <c r="V757" i="17" a="1"/>
  <c r="V757" i="17" s="1"/>
  <c r="V1126" i="17" a="1"/>
  <c r="V1126" i="17" s="1"/>
  <c r="V1127" i="17" a="1"/>
  <c r="V1127" i="17" s="1"/>
  <c r="V1128" i="17" a="1"/>
  <c r="V1128" i="17" s="1"/>
  <c r="V1129" i="17" a="1"/>
  <c r="V1129" i="17" s="1"/>
  <c r="V1130" i="17" a="1"/>
  <c r="V1130" i="17" s="1"/>
  <c r="V1131" i="17" a="1"/>
  <c r="V1131" i="17" s="1"/>
  <c r="V1132" i="17" a="1"/>
  <c r="V1132" i="17" s="1"/>
  <c r="V1133" i="17" a="1"/>
  <c r="V1133" i="17" s="1"/>
  <c r="V1134" i="17" a="1"/>
  <c r="V1134" i="17" s="1"/>
  <c r="V1135" i="17" a="1"/>
  <c r="V1135" i="17" s="1"/>
  <c r="V1136" i="17" a="1"/>
  <c r="V1136" i="17" s="1"/>
  <c r="V1137" i="17" a="1"/>
  <c r="V1137" i="17" s="1"/>
  <c r="V1564" i="17" a="1"/>
  <c r="V1564" i="17" s="1"/>
  <c r="V1565" i="17" a="1"/>
  <c r="V1565" i="17" s="1"/>
  <c r="V1566" i="17" a="1"/>
  <c r="V1566" i="17" s="1"/>
  <c r="V1567" i="17" a="1"/>
  <c r="V1567" i="17" s="1"/>
  <c r="V1568" i="17" a="1"/>
  <c r="V1568" i="17" s="1"/>
  <c r="V1569" i="17" a="1"/>
  <c r="V1569" i="17" s="1"/>
  <c r="V1756" i="17" a="1"/>
  <c r="V1756" i="17" s="1"/>
  <c r="V1757" i="17" a="1"/>
  <c r="V1757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358" i="17" a="1"/>
  <c r="V358" i="17" s="1"/>
  <c r="V359" i="17" a="1"/>
  <c r="V359" i="17" s="1"/>
  <c r="V570" i="17" a="1"/>
  <c r="V570" i="17" s="1"/>
  <c r="V571" i="17" a="1"/>
  <c r="V571" i="17" s="1"/>
  <c r="V572" i="17" a="1"/>
  <c r="V572" i="17" s="1"/>
  <c r="V573" i="17" a="1"/>
  <c r="V573" i="17" s="1"/>
  <c r="V574" i="17" a="1"/>
  <c r="V574" i="17" s="1"/>
  <c r="V575" i="17" a="1"/>
  <c r="V575" i="17" s="1"/>
  <c r="V758" i="17" a="1"/>
  <c r="V758" i="17" s="1"/>
  <c r="V759" i="17" a="1"/>
  <c r="V759" i="17" s="1"/>
  <c r="V1138" i="17" a="1"/>
  <c r="V1138" i="17" s="1"/>
  <c r="V1139" i="17" a="1"/>
  <c r="V1139" i="17" s="1"/>
  <c r="V1140" i="17" a="1"/>
  <c r="V1140" i="17" s="1"/>
  <c r="V1141" i="17" a="1"/>
  <c r="V1141" i="17" s="1"/>
  <c r="V1142" i="17" a="1"/>
  <c r="V1142" i="17" s="1"/>
  <c r="V1143" i="17" a="1"/>
  <c r="V1143" i="17" s="1"/>
  <c r="V1144" i="17" a="1"/>
  <c r="V1144" i="17" s="1"/>
  <c r="V1145" i="17" a="1"/>
  <c r="V1145" i="17" s="1"/>
  <c r="V1146" i="17" a="1"/>
  <c r="V1146" i="17" s="1"/>
  <c r="V1147" i="17" a="1"/>
  <c r="V1147" i="17" s="1"/>
  <c r="V1148" i="17" a="1"/>
  <c r="V1148" i="17" s="1"/>
  <c r="V1149" i="17" a="1"/>
  <c r="V1149" i="17" s="1"/>
  <c r="V1570" i="17" a="1"/>
  <c r="V1570" i="17" s="1"/>
  <c r="V1571" i="17" a="1"/>
  <c r="V1571" i="17" s="1"/>
  <c r="V1572" i="17" a="1"/>
  <c r="V1572" i="17" s="1"/>
  <c r="V1573" i="17" a="1"/>
  <c r="V1573" i="17" s="1"/>
  <c r="V1574" i="17" a="1"/>
  <c r="V1574" i="17" s="1"/>
  <c r="V1575" i="17" a="1"/>
  <c r="V1575" i="17" s="1"/>
  <c r="V1758" i="17" a="1"/>
  <c r="V1758" i="17" s="1"/>
  <c r="V1759" i="17" a="1"/>
  <c r="V1759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 s="1"/>
  <c r="V580" i="17" a="1"/>
  <c r="V580" i="17" s="1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 s="1"/>
  <c r="V1153" i="17" a="1"/>
  <c r="V1153" i="17" s="1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 s="1"/>
  <c r="V1159" i="17" a="1"/>
  <c r="V1159" i="17" s="1"/>
  <c r="V1160" i="17" a="1"/>
  <c r="V1160" i="17" s="1"/>
  <c r="V1161" i="17" a="1"/>
  <c r="V1161" i="17" s="1"/>
  <c r="V1576" i="17" a="1"/>
  <c r="V1576" i="17" s="1"/>
  <c r="V1577" i="17" a="1"/>
  <c r="V1577" i="17" s="1"/>
  <c r="V1578" i="17" a="1"/>
  <c r="V1578" i="17" s="1"/>
  <c r="V1579" i="17" a="1"/>
  <c r="V1579" i="17" s="1"/>
  <c r="V1580" i="17" a="1"/>
  <c r="V1580" i="17" s="1"/>
  <c r="V1581" i="17" a="1"/>
  <c r="V1581" i="17" s="1"/>
  <c r="V1760" i="17" a="1"/>
  <c r="V1760" i="17" s="1"/>
  <c r="V1761" i="17" a="1"/>
  <c r="V176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362" i="17" a="1"/>
  <c r="V362" i="17" s="1"/>
  <c r="V363" i="17" a="1"/>
  <c r="V363" i="17" s="1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762" i="17" a="1"/>
  <c r="V762" i="17" s="1"/>
  <c r="V763" i="17" a="1"/>
  <c r="V763" i="17" s="1"/>
  <c r="V1162" i="17" a="1"/>
  <c r="V1162" i="17" s="1"/>
  <c r="V1163" i="17" a="1"/>
  <c r="V1163" i="17" s="1"/>
  <c r="V1164" i="17" a="1"/>
  <c r="V1164" i="17" s="1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 s="1"/>
  <c r="V1170" i="17" a="1"/>
  <c r="V1170" i="17" s="1"/>
  <c r="V1171" i="17" a="1"/>
  <c r="V1171" i="17" s="1"/>
  <c r="V1172" i="17" a="1"/>
  <c r="V1172" i="17" s="1"/>
  <c r="V1173" i="17" a="1"/>
  <c r="V1173" i="17" s="1"/>
  <c r="V1582" i="17" a="1"/>
  <c r="V1582" i="17" s="1"/>
  <c r="V1583" i="17" a="1"/>
  <c r="V1583" i="17" s="1"/>
  <c r="V1584" i="17" a="1"/>
  <c r="V1584" i="17" s="1"/>
  <c r="V1585" i="17" a="1"/>
  <c r="V1585" i="17" s="1"/>
  <c r="V1586" i="17" a="1"/>
  <c r="V1586" i="17" s="1"/>
  <c r="V1587" i="17" a="1"/>
  <c r="V1587" i="17" s="1"/>
  <c r="V1762" i="17" a="1"/>
  <c r="V1762" i="17" s="1"/>
  <c r="V1763" i="17" a="1"/>
  <c r="V1763" i="17" s="1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64" i="17" a="1"/>
  <c r="V364" i="17" s="1"/>
  <c r="V365" i="17" a="1"/>
  <c r="V365" i="17" s="1"/>
  <c r="V588" i="17" a="1"/>
  <c r="V588" i="17" s="1"/>
  <c r="V589" i="17" a="1"/>
  <c r="V589" i="17" s="1"/>
  <c r="V590" i="17" a="1"/>
  <c r="V590" i="17" s="1"/>
  <c r="V591" i="17" a="1"/>
  <c r="V591" i="17" s="1"/>
  <c r="V592" i="17" a="1"/>
  <c r="V592" i="17" s="1"/>
  <c r="V593" i="17" a="1"/>
  <c r="V593" i="17" s="1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 s="1"/>
  <c r="V1185" i="17" a="1"/>
  <c r="V1185" i="17" s="1"/>
  <c r="V1588" i="17" a="1"/>
  <c r="V1588" i="17" s="1"/>
  <c r="V1589" i="17" a="1"/>
  <c r="V1589" i="17" s="1"/>
  <c r="V1590" i="17" a="1"/>
  <c r="V1590" i="17" s="1"/>
  <c r="V1591" i="17" a="1"/>
  <c r="V1591" i="17" s="1"/>
  <c r="V1592" i="17" a="1"/>
  <c r="V1592" i="17" s="1"/>
  <c r="V1593" i="17" a="1"/>
  <c r="V1593" i="17" s="1"/>
  <c r="V1764" i="17" a="1"/>
  <c r="V1764" i="17" s="1"/>
  <c r="V1765" i="17" a="1"/>
  <c r="V1765" i="17" s="1"/>
  <c r="V194" i="17" a="1"/>
  <c r="V194" i="17" s="1"/>
  <c r="V195" i="17" a="1"/>
  <c r="V195" i="17" s="1"/>
  <c r="V196" i="17" a="1"/>
  <c r="V196" i="17" s="1"/>
  <c r="V197" i="17" a="1"/>
  <c r="V197" i="17" s="1"/>
  <c r="V198" i="17" a="1"/>
  <c r="V198" i="17" s="1"/>
  <c r="V199" i="17" a="1"/>
  <c r="V199" i="17" s="1"/>
  <c r="V366" i="17" a="1"/>
  <c r="V366" i="17" s="1"/>
  <c r="V367" i="17" a="1"/>
  <c r="V367" i="17" s="1"/>
  <c r="V594" i="17" a="1"/>
  <c r="V594" i="17" s="1"/>
  <c r="V595" i="17" a="1"/>
  <c r="V595" i="17" s="1"/>
  <c r="V596" i="17" a="1"/>
  <c r="V596" i="17" s="1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 s="1"/>
  <c r="V1187" i="17" a="1"/>
  <c r="V1187" i="17" s="1"/>
  <c r="V1188" i="17" a="1"/>
  <c r="V1188" i="17" s="1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 s="1"/>
  <c r="V1195" i="17" a="1"/>
  <c r="V1195" i="17" s="1"/>
  <c r="V1196" i="17" a="1"/>
  <c r="V1196" i="17" s="1"/>
  <c r="V1197" i="17" a="1"/>
  <c r="V1197" i="17" s="1"/>
  <c r="V1594" i="17" a="1"/>
  <c r="V1594" i="17" s="1"/>
  <c r="V1595" i="17" a="1"/>
  <c r="V1595" i="17" s="1"/>
  <c r="V1596" i="17" a="1"/>
  <c r="V1596" i="17" s="1"/>
  <c r="V1597" i="17" a="1"/>
  <c r="V1597" i="17" s="1"/>
  <c r="V1598" i="17" a="1"/>
  <c r="V1598" i="17" s="1"/>
  <c r="V1599" i="17" a="1"/>
  <c r="V1599" i="17" s="1"/>
  <c r="V1766" i="17" a="1"/>
  <c r="V1766" i="17" s="1"/>
  <c r="V1767" i="17" a="1"/>
  <c r="V1767" i="17" s="1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368" i="17" a="1"/>
  <c r="V368" i="17" s="1"/>
  <c r="V369" i="17" a="1"/>
  <c r="V369" i="17" s="1"/>
  <c r="V600" i="17" a="1"/>
  <c r="V600" i="17" s="1"/>
  <c r="V601" i="17" a="1"/>
  <c r="V601" i="17" s="1"/>
  <c r="V602" i="17" a="1"/>
  <c r="V602" i="17" s="1"/>
  <c r="V603" i="17" a="1"/>
  <c r="V603" i="17" s="1"/>
  <c r="V604" i="17" a="1"/>
  <c r="V604" i="17" s="1"/>
  <c r="V605" i="17" a="1"/>
  <c r="V605" i="17" s="1"/>
  <c r="V768" i="17" a="1"/>
  <c r="V768" i="17" s="1"/>
  <c r="V769" i="17" a="1"/>
  <c r="V769" i="17" s="1"/>
  <c r="V1198" i="17" a="1"/>
  <c r="V1198" i="17" s="1"/>
  <c r="V1199" i="17" a="1"/>
  <c r="V1199" i="17" s="1"/>
  <c r="V1200" i="17" a="1"/>
  <c r="V1200" i="17" s="1"/>
  <c r="V1201" i="17" a="1"/>
  <c r="V1201" i="17" s="1"/>
  <c r="V1202" i="17" a="1"/>
  <c r="V1202" i="17" s="1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 s="1"/>
  <c r="V1208" i="17" a="1"/>
  <c r="V1208" i="17" s="1"/>
  <c r="V1209" i="17" a="1"/>
  <c r="V1209" i="17" s="1"/>
  <c r="V1600" i="17" a="1"/>
  <c r="V1600" i="17" s="1"/>
  <c r="V1601" i="17" a="1"/>
  <c r="V1601" i="17" s="1"/>
  <c r="V1602" i="17" a="1"/>
  <c r="V1602" i="17" s="1"/>
  <c r="V1603" i="17" a="1"/>
  <c r="V1603" i="17" s="1"/>
  <c r="V1604" i="17" a="1"/>
  <c r="V1604" i="17" s="1"/>
  <c r="V1605" i="17" a="1"/>
  <c r="V1605" i="17" s="1"/>
  <c r="V1768" i="17" a="1"/>
  <c r="V1768" i="17" s="1"/>
  <c r="V1769" i="17" a="1"/>
  <c r="V1769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70" i="17" a="1"/>
  <c r="V370" i="17" s="1"/>
  <c r="V371" i="17" a="1"/>
  <c r="V371" i="17" s="1"/>
  <c r="V606" i="17" a="1"/>
  <c r="V606" i="17" s="1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770" i="17" a="1"/>
  <c r="V770" i="17" s="1"/>
  <c r="V771" i="17" a="1"/>
  <c r="V771" i="17" s="1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770" i="17" a="1"/>
  <c r="V1770" i="17" s="1"/>
  <c r="V1771" i="17" a="1"/>
  <c r="V1771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372" i="17" a="1"/>
  <c r="V372" i="17" s="1"/>
  <c r="V373" i="17" a="1"/>
  <c r="V373" i="17" s="1"/>
  <c r="V612" i="17" a="1"/>
  <c r="V612" i="17" s="1"/>
  <c r="V613" i="17" a="1"/>
  <c r="V613" i="17" s="1"/>
  <c r="V614" i="17" a="1"/>
  <c r="V614" i="17" s="1"/>
  <c r="V615" i="17" a="1"/>
  <c r="V615" i="17" s="1"/>
  <c r="V616" i="17" a="1"/>
  <c r="V616" i="17" s="1"/>
  <c r="V617" i="17" a="1"/>
  <c r="V617" i="17" s="1"/>
  <c r="V772" i="17" a="1"/>
  <c r="V772" i="17" s="1"/>
  <c r="V773" i="17" a="1"/>
  <c r="V773" i="17" s="1"/>
  <c r="V1222" i="17" a="1"/>
  <c r="V1222" i="17" s="1"/>
  <c r="V1223" i="17" a="1"/>
  <c r="V1223" i="17" s="1"/>
  <c r="V1224" i="17" a="1"/>
  <c r="V1224" i="17" s="1"/>
  <c r="V1225" i="17" a="1"/>
  <c r="V1225" i="17" s="1"/>
  <c r="V1226" i="17" a="1"/>
  <c r="V1226" i="17" s="1"/>
  <c r="V1227" i="17" a="1"/>
  <c r="V1227" i="17" s="1"/>
  <c r="V1228" i="17" a="1"/>
  <c r="V1228" i="17" s="1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 s="1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 s="1"/>
  <c r="V1772" i="17" a="1"/>
  <c r="V1772" i="17" s="1"/>
  <c r="V1773" i="17" a="1"/>
  <c r="V1773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 s="1"/>
  <c r="V223" i="17" a="1"/>
  <c r="V223" i="17" s="1"/>
  <c r="V374" i="17" a="1"/>
  <c r="V374" i="17" s="1"/>
  <c r="V375" i="17" a="1"/>
  <c r="V375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774" i="17" a="1"/>
  <c r="V774" i="17" s="1"/>
  <c r="V775" i="17" a="1"/>
  <c r="V775" i="17" s="1"/>
  <c r="V1234" i="17" a="1"/>
  <c r="V1234" i="17" s="1"/>
  <c r="V1235" i="17" a="1"/>
  <c r="V1235" i="17" s="1"/>
  <c r="V1236" i="17" a="1"/>
  <c r="V1236" i="17" s="1"/>
  <c r="V1237" i="17" a="1"/>
  <c r="V1237" i="17" s="1"/>
  <c r="V1238" i="17" a="1"/>
  <c r="V1238" i="17" s="1"/>
  <c r="V1239" i="17" a="1"/>
  <c r="V1239" i="17" s="1"/>
  <c r="V1240" i="17" a="1"/>
  <c r="V1240" i="17" s="1"/>
  <c r="V1241" i="17" a="1"/>
  <c r="V1241" i="17" s="1"/>
  <c r="V1242" i="17" a="1"/>
  <c r="V1242" i="17" s="1"/>
  <c r="V1243" i="17" a="1"/>
  <c r="V1243" i="17" s="1"/>
  <c r="V1244" i="17" a="1"/>
  <c r="V1244" i="17" s="1"/>
  <c r="V1245" i="17" a="1"/>
  <c r="V1245" i="17" s="1"/>
  <c r="V1618" i="17" a="1"/>
  <c r="V1618" i="17" s="1"/>
  <c r="V1619" i="17" a="1"/>
  <c r="V1619" i="17" s="1"/>
  <c r="V1620" i="17" a="1"/>
  <c r="V1620" i="17" s="1"/>
  <c r="V1621" i="17" a="1"/>
  <c r="V1621" i="17" s="1"/>
  <c r="V1622" i="17" a="1"/>
  <c r="V1622" i="17" s="1"/>
  <c r="V1623" i="17" a="1"/>
  <c r="V1623" i="17" s="1"/>
  <c r="V1774" i="17" a="1"/>
  <c r="V1774" i="17" s="1"/>
  <c r="V1775" i="17" a="1"/>
  <c r="V1775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376" i="17" a="1"/>
  <c r="V376" i="17" s="1"/>
  <c r="V377" i="17" a="1"/>
  <c r="V377" i="17" s="1"/>
  <c r="V624" i="17" a="1"/>
  <c r="V624" i="17" s="1"/>
  <c r="V625" i="17" a="1"/>
  <c r="V625" i="17" s="1"/>
  <c r="V626" i="17" a="1"/>
  <c r="V626" i="17" s="1"/>
  <c r="V627" i="17" a="1"/>
  <c r="V627" i="17" s="1"/>
  <c r="V628" i="17" a="1"/>
  <c r="V628" i="17" s="1"/>
  <c r="V629" i="17" a="1"/>
  <c r="V629" i="17" s="1"/>
  <c r="V776" i="17" a="1"/>
  <c r="V776" i="17" s="1"/>
  <c r="V777" i="17" a="1"/>
  <c r="V777" i="17" s="1"/>
  <c r="V1246" i="17" a="1"/>
  <c r="V1246" i="17" s="1"/>
  <c r="V1247" i="17" a="1"/>
  <c r="V1247" i="17" s="1"/>
  <c r="V1248" i="17" a="1"/>
  <c r="V1248" i="17" s="1"/>
  <c r="V1249" i="17" a="1"/>
  <c r="V1249" i="17" s="1"/>
  <c r="V1250" i="17" a="1"/>
  <c r="V1250" i="17" s="1"/>
  <c r="V1251" i="17" a="1"/>
  <c r="V1251" i="17" s="1"/>
  <c r="V1252" i="17" a="1"/>
  <c r="V1252" i="17" s="1"/>
  <c r="V1253" i="17" a="1"/>
  <c r="V1253" i="17" s="1"/>
  <c r="V1254" i="17" a="1"/>
  <c r="V1254" i="17" s="1"/>
  <c r="V1255" i="17" a="1"/>
  <c r="V1255" i="17" s="1"/>
  <c r="V1256" i="17" a="1"/>
  <c r="V1256" i="17" s="1"/>
  <c r="V1257" i="17" a="1"/>
  <c r="V1257" i="17" s="1"/>
  <c r="V1624" i="17" a="1"/>
  <c r="V1624" i="17" s="1"/>
  <c r="V1625" i="17" a="1"/>
  <c r="V1625" i="17" s="1"/>
  <c r="V1626" i="17" a="1"/>
  <c r="V1626" i="17" s="1"/>
  <c r="V1627" i="17" a="1"/>
  <c r="V1627" i="17" s="1"/>
  <c r="V1628" i="17" a="1"/>
  <c r="V1628" i="17" s="1"/>
  <c r="V1629" i="17" a="1"/>
  <c r="V1629" i="17" s="1"/>
  <c r="V1776" i="17" a="1"/>
  <c r="V1776" i="17" s="1"/>
  <c r="V1777" i="17" a="1"/>
  <c r="V1777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78" i="17" a="1"/>
  <c r="V378" i="17" s="1"/>
  <c r="V379" i="17" a="1"/>
  <c r="V379" i="17" s="1"/>
  <c r="V630" i="17" a="1"/>
  <c r="V630" i="17" s="1"/>
  <c r="V631" i="17" a="1"/>
  <c r="V631" i="17" s="1"/>
  <c r="V632" i="17" a="1"/>
  <c r="V632" i="17" s="1"/>
  <c r="V633" i="17" a="1"/>
  <c r="V633" i="17" s="1"/>
  <c r="V634" i="17" a="1"/>
  <c r="V634" i="17" s="1"/>
  <c r="V635" i="17" a="1"/>
  <c r="V635" i="17" s="1"/>
  <c r="V778" i="17" a="1"/>
  <c r="V778" i="17" s="1"/>
  <c r="V779" i="17" a="1"/>
  <c r="V779" i="17" s="1"/>
  <c r="V1258" i="17" a="1"/>
  <c r="V1258" i="17" s="1"/>
  <c r="V1259" i="17" a="1"/>
  <c r="V1259" i="17" s="1"/>
  <c r="V1260" i="17" a="1"/>
  <c r="V1260" i="17" s="1"/>
  <c r="V1261" i="17" a="1"/>
  <c r="V1261" i="17" s="1"/>
  <c r="V1262" i="17" a="1"/>
  <c r="V1262" i="17" s="1"/>
  <c r="V1263" i="17" a="1"/>
  <c r="V1263" i="17" s="1"/>
  <c r="V1264" i="17" a="1"/>
  <c r="V1264" i="17" s="1"/>
  <c r="V1265" i="17" a="1"/>
  <c r="V1265" i="17" s="1"/>
  <c r="V1266" i="17" a="1"/>
  <c r="V1266" i="17" s="1"/>
  <c r="V1267" i="17" a="1"/>
  <c r="V1267" i="17" s="1"/>
  <c r="V1268" i="17" a="1"/>
  <c r="V1268" i="17" s="1"/>
  <c r="V1269" i="17" a="1"/>
  <c r="V126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 s="1"/>
  <c r="V1778" i="17" a="1"/>
  <c r="V1778" i="17" s="1"/>
  <c r="V1779" i="17" a="1"/>
  <c r="V1779" i="17" s="1"/>
  <c r="V236" i="17" a="1"/>
  <c r="V236" i="17" s="1"/>
  <c r="V237" i="17" a="1"/>
  <c r="V237" i="17" s="1"/>
  <c r="V238" i="17" a="1"/>
  <c r="V238" i="17" s="1"/>
  <c r="V239" i="17" a="1"/>
  <c r="V239" i="17" s="1"/>
  <c r="V240" i="17" a="1"/>
  <c r="V240" i="17" s="1"/>
  <c r="V241" i="17" a="1"/>
  <c r="V241" i="17" s="1"/>
  <c r="V380" i="17" a="1"/>
  <c r="V380" i="17" s="1"/>
  <c r="V381" i="17" a="1"/>
  <c r="V381" i="17" s="1"/>
  <c r="V636" i="17" a="1"/>
  <c r="V636" i="17" s="1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780" i="17" a="1"/>
  <c r="V780" i="17" s="1"/>
  <c r="V781" i="17" a="1"/>
  <c r="V781" i="17" s="1"/>
  <c r="V1270" i="17" a="1"/>
  <c r="V1270" i="17" s="1"/>
  <c r="V1271" i="17" a="1"/>
  <c r="V1271" i="17" s="1"/>
  <c r="V1272" i="17" a="1"/>
  <c r="V1272" i="17" s="1"/>
  <c r="V1273" i="17" a="1"/>
  <c r="V1273" i="17" s="1"/>
  <c r="V1274" i="17" a="1"/>
  <c r="V1274" i="17" s="1"/>
  <c r="V1275" i="17" a="1"/>
  <c r="V1275" i="17" s="1"/>
  <c r="V1276" i="17" a="1"/>
  <c r="V1276" i="17" s="1"/>
  <c r="V1277" i="17" a="1"/>
  <c r="V1277" i="17" s="1"/>
  <c r="V1278" i="17" a="1"/>
  <c r="V1278" i="17" s="1"/>
  <c r="V1279" i="17" a="1"/>
  <c r="V1279" i="17" s="1"/>
  <c r="V1280" i="17" a="1"/>
  <c r="V1280" i="17" s="1"/>
  <c r="V1281" i="17" a="1"/>
  <c r="V1281" i="17" s="1"/>
  <c r="V1636" i="17" a="1"/>
  <c r="V1636" i="17" s="1"/>
  <c r="V1637" i="17" a="1"/>
  <c r="V1637" i="17" s="1"/>
  <c r="V1638" i="17" a="1"/>
  <c r="V1638" i="17" s="1"/>
  <c r="V1639" i="17" a="1"/>
  <c r="V1639" i="17" s="1"/>
  <c r="V1640" i="17" a="1"/>
  <c r="V1640" i="17" s="1"/>
  <c r="V1641" i="17" a="1"/>
  <c r="V1641" i="17" s="1"/>
  <c r="V1780" i="17" a="1"/>
  <c r="V1780" i="17" s="1"/>
  <c r="V1781" i="17" a="1"/>
  <c r="V1781" i="17" s="1"/>
  <c r="V242" i="17" a="1"/>
  <c r="V242" i="17" s="1"/>
  <c r="V243" i="17" a="1"/>
  <c r="V243" i="17" s="1"/>
  <c r="V244" i="17" a="1"/>
  <c r="V244" i="17" s="1"/>
  <c r="V245" i="17" a="1"/>
  <c r="V245" i="17" s="1"/>
  <c r="V246" i="17" a="1"/>
  <c r="V246" i="17" s="1"/>
  <c r="V247" i="17" a="1"/>
  <c r="V247" i="17" s="1"/>
  <c r="V382" i="17" a="1"/>
  <c r="V382" i="17" s="1"/>
  <c r="V383" i="17" a="1"/>
  <c r="V383" i="17" s="1"/>
  <c r="V642" i="17" a="1"/>
  <c r="V642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782" i="17" a="1"/>
  <c r="V782" i="17" s="1"/>
  <c r="V783" i="17" a="1"/>
  <c r="V783" i="17" s="1"/>
  <c r="V1282" i="17" a="1"/>
  <c r="V1282" i="17" s="1"/>
  <c r="V1283" i="17" a="1"/>
  <c r="V1283" i="17" s="1"/>
  <c r="V1284" i="17" a="1"/>
  <c r="V1284" i="17" s="1"/>
  <c r="V1285" i="17" a="1"/>
  <c r="V1285" i="17" s="1"/>
  <c r="V1286" i="17" a="1"/>
  <c r="V1286" i="17" s="1"/>
  <c r="V1287" i="17" a="1"/>
  <c r="V1287" i="17" s="1"/>
  <c r="V1288" i="17" a="1"/>
  <c r="V1288" i="17" s="1"/>
  <c r="V1289" i="17" a="1"/>
  <c r="V1289" i="17" s="1"/>
  <c r="V1290" i="17" a="1"/>
  <c r="V1290" i="17" s="1"/>
  <c r="V1291" i="17" a="1"/>
  <c r="V1291" i="17" s="1"/>
  <c r="V1292" i="17" a="1"/>
  <c r="V1292" i="17" s="1"/>
  <c r="V1293" i="17" a="1"/>
  <c r="V129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782" i="17" a="1"/>
  <c r="V1782" i="17" s="1"/>
  <c r="V1783" i="17" a="1"/>
  <c r="V1783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84" i="17" a="1"/>
  <c r="V384" i="17" s="1"/>
  <c r="V385" i="17" a="1"/>
  <c r="V385" i="17" s="1"/>
  <c r="V648" i="17" a="1"/>
  <c r="V648" i="17" s="1"/>
  <c r="V649" i="17" a="1"/>
  <c r="V649" i="17" s="1"/>
  <c r="V650" i="17" a="1"/>
  <c r="V650" i="17" s="1"/>
  <c r="V651" i="17" a="1"/>
  <c r="V651" i="17" s="1"/>
  <c r="V652" i="17" a="1"/>
  <c r="V652" i="17" s="1"/>
  <c r="V653" i="17" a="1"/>
  <c r="V653" i="17" s="1"/>
  <c r="V784" i="17" a="1"/>
  <c r="V784" i="17" s="1"/>
  <c r="V785" i="17" a="1"/>
  <c r="V785" i="17" s="1"/>
  <c r="V1294" i="17" a="1"/>
  <c r="V1294" i="17" s="1"/>
  <c r="V1295" i="17" a="1"/>
  <c r="V1295" i="17" s="1"/>
  <c r="V1296" i="17" a="1"/>
  <c r="V1296" i="17" s="1"/>
  <c r="V1297" i="17" a="1"/>
  <c r="V1297" i="17" s="1"/>
  <c r="V1298" i="17" a="1"/>
  <c r="V1298" i="17" s="1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304" i="17" a="1"/>
  <c r="V1304" i="17" s="1"/>
  <c r="V1305" i="17" a="1"/>
  <c r="V1305" i="17" s="1"/>
  <c r="V1648" i="17" a="1"/>
  <c r="V1648" i="17" s="1"/>
  <c r="V1649" i="17" a="1"/>
  <c r="V1649" i="17" s="1"/>
  <c r="V1650" i="17" a="1"/>
  <c r="V1650" i="17" s="1"/>
  <c r="V1651" i="17" a="1"/>
  <c r="V1651" i="17" s="1"/>
  <c r="V1652" i="17" a="1"/>
  <c r="V1652" i="17" s="1"/>
  <c r="V1653" i="17" a="1"/>
  <c r="V1653" i="17" s="1"/>
  <c r="V1784" i="17" a="1"/>
  <c r="V1784" i="17" s="1"/>
  <c r="V1785" i="17" a="1"/>
  <c r="V1785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86" i="17" a="1"/>
  <c r="V386" i="17" s="1"/>
  <c r="V387" i="17" a="1"/>
  <c r="V387" i="17" s="1"/>
  <c r="V654" i="17" a="1"/>
  <c r="V654" i="17" s="1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786" i="17" a="1"/>
  <c r="V786" i="17" s="1"/>
  <c r="V787" i="17" a="1"/>
  <c r="V787" i="17" s="1"/>
  <c r="V1306" i="17" a="1"/>
  <c r="V1306" i="17" s="1"/>
  <c r="V1307" i="17" a="1"/>
  <c r="V1307" i="17" s="1"/>
  <c r="V1308" i="17" a="1"/>
  <c r="V1308" i="17" s="1"/>
  <c r="V1309" i="17" a="1"/>
  <c r="V1309" i="17" s="1"/>
  <c r="V1310" i="17" a="1"/>
  <c r="V1310" i="17" s="1"/>
  <c r="V1311" i="17" a="1"/>
  <c r="V1311" i="17" s="1"/>
  <c r="V1312" i="17" a="1"/>
  <c r="V1312" i="17" s="1"/>
  <c r="V1313" i="17" a="1"/>
  <c r="V1313" i="17" s="1"/>
  <c r="V1314" i="17" a="1"/>
  <c r="V1314" i="17" s="1"/>
  <c r="V1315" i="17" a="1"/>
  <c r="V1315" i="17" s="1"/>
  <c r="V1316" i="17" a="1"/>
  <c r="V1316" i="17" s="1"/>
  <c r="V1317" i="17" a="1"/>
  <c r="V1317" i="17" s="1"/>
  <c r="V1654" i="17" a="1"/>
  <c r="V1654" i="17" s="1"/>
  <c r="V1655" i="17" a="1"/>
  <c r="V1655" i="17" s="1"/>
  <c r="V1656" i="17" a="1"/>
  <c r="V1656" i="17" s="1"/>
  <c r="V1657" i="17" a="1"/>
  <c r="V1657" i="17" s="1"/>
  <c r="V1658" i="17" a="1"/>
  <c r="V1658" i="17" s="1"/>
  <c r="V1659" i="17" a="1"/>
  <c r="V1659" i="17" s="1"/>
  <c r="V1786" i="17" a="1"/>
  <c r="V1786" i="17" s="1"/>
  <c r="V1787" i="17" a="1"/>
  <c r="V1787" i="17" s="1"/>
  <c r="V260" i="17" a="1"/>
  <c r="V260" i="17" s="1"/>
  <c r="V261" i="17" a="1"/>
  <c r="V261" i="17" s="1"/>
  <c r="V262" i="17" a="1"/>
  <c r="V262" i="17" s="1"/>
  <c r="V263" i="17" a="1"/>
  <c r="V263" i="17" s="1"/>
  <c r="V264" i="17" a="1"/>
  <c r="V264" i="17" s="1"/>
  <c r="V265" i="17" a="1"/>
  <c r="V265" i="17" s="1"/>
  <c r="V388" i="17" a="1"/>
  <c r="V388" i="17" s="1"/>
  <c r="V389" i="17" a="1"/>
  <c r="V389" i="17" s="1"/>
  <c r="V660" i="17" a="1"/>
  <c r="V660" i="17" s="1"/>
  <c r="V661" i="17" a="1"/>
  <c r="V661" i="17" s="1"/>
  <c r="V662" i="17" a="1"/>
  <c r="V662" i="17" s="1"/>
  <c r="V663" i="17" a="1"/>
  <c r="V663" i="17" s="1"/>
  <c r="V664" i="17" a="1"/>
  <c r="V664" i="17" s="1"/>
  <c r="V665" i="17" a="1"/>
  <c r="V665" i="17" s="1"/>
  <c r="V788" i="17" a="1"/>
  <c r="V788" i="17" s="1"/>
  <c r="V789" i="17" a="1"/>
  <c r="V789" i="17" s="1"/>
  <c r="V1318" i="17" a="1"/>
  <c r="V1318" i="17" s="1"/>
  <c r="V1319" i="17" a="1"/>
  <c r="V1319" i="17" s="1"/>
  <c r="V1320" i="17" a="1"/>
  <c r="V1320" i="17" s="1"/>
  <c r="V1321" i="17" a="1"/>
  <c r="V1321" i="17" s="1"/>
  <c r="V1322" i="17" a="1"/>
  <c r="V1322" i="17" s="1"/>
  <c r="V1323" i="17" a="1"/>
  <c r="V1323" i="17" s="1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 s="1"/>
  <c r="V1665" i="17" a="1"/>
  <c r="V1665" i="17" s="1"/>
  <c r="V1788" i="17" a="1"/>
  <c r="V1788" i="17" s="1"/>
  <c r="V1789" i="17" a="1"/>
  <c r="V1789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90" i="17" a="1"/>
  <c r="V390" i="17" s="1"/>
  <c r="V391" i="17" a="1"/>
  <c r="V391" i="17" s="1"/>
  <c r="V666" i="17" a="1"/>
  <c r="V666" i="17" s="1"/>
  <c r="V667" i="17" a="1"/>
  <c r="V667" i="17" s="1"/>
  <c r="V668" i="17" a="1"/>
  <c r="V668" i="17" s="1"/>
  <c r="V669" i="17" a="1"/>
  <c r="V669" i="17" s="1"/>
  <c r="V670" i="17" a="1"/>
  <c r="V670" i="17" s="1"/>
  <c r="V671" i="17" a="1"/>
  <c r="V671" i="17" s="1"/>
  <c r="V790" i="17" a="1"/>
  <c r="V790" i="17" s="1"/>
  <c r="V791" i="17" a="1"/>
  <c r="V791" i="17" s="1"/>
  <c r="V1330" i="17" a="1"/>
  <c r="V1330" i="17" s="1"/>
  <c r="V1331" i="17" a="1"/>
  <c r="V1331" i="17" s="1"/>
  <c r="V1332" i="17" a="1"/>
  <c r="V1332" i="17" s="1"/>
  <c r="V1333" i="17" a="1"/>
  <c r="V1333" i="17" s="1"/>
  <c r="V1334" i="17" a="1"/>
  <c r="V1334" i="17" s="1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340" i="17" a="1"/>
  <c r="V1340" i="17" s="1"/>
  <c r="V1341" i="17" a="1"/>
  <c r="V1341" i="17" s="1"/>
  <c r="V1666" i="17" a="1"/>
  <c r="V1666" i="17" s="1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790" i="17" a="1"/>
  <c r="V1790" i="17" s="1"/>
  <c r="V1791" i="17" a="1"/>
  <c r="V1791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 s="1"/>
  <c r="V277" i="17" a="1"/>
  <c r="V277" i="17" s="1"/>
  <c r="V392" i="17" a="1"/>
  <c r="V392" i="17" s="1"/>
  <c r="V393" i="17" a="1"/>
  <c r="V393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 s="1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352" i="17" a="1"/>
  <c r="V1352" i="17" s="1"/>
  <c r="V1353" i="17" a="1"/>
  <c r="V1353" i="17" s="1"/>
  <c r="V1672" i="17" a="1"/>
  <c r="V1672" i="17" s="1"/>
  <c r="V1673" i="17" a="1"/>
  <c r="V1673" i="17" s="1"/>
  <c r="V1674" i="17" a="1"/>
  <c r="V1674" i="17" s="1"/>
  <c r="V1675" i="17" a="1"/>
  <c r="V1675" i="17" s="1"/>
  <c r="V1676" i="17" a="1"/>
  <c r="V1676" i="17" s="1"/>
  <c r="V1677" i="17" a="1"/>
  <c r="V1677" i="17" s="1"/>
  <c r="V1792" i="17" a="1"/>
  <c r="V1792" i="17" s="1"/>
  <c r="V1793" i="17" a="1"/>
  <c r="V1793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94" i="17" a="1"/>
  <c r="V394" i="17" s="1"/>
  <c r="V395" i="17" a="1"/>
  <c r="V395" i="17" s="1"/>
  <c r="V678" i="17" a="1"/>
  <c r="V678" i="17" s="1"/>
  <c r="V679" i="17" a="1"/>
  <c r="V679" i="17" s="1"/>
  <c r="V680" i="17" a="1"/>
  <c r="V680" i="17" s="1"/>
  <c r="V681" i="17" a="1"/>
  <c r="V681" i="17" s="1"/>
  <c r="V682" i="17" a="1"/>
  <c r="V682" i="17" s="1"/>
  <c r="V683" i="17" a="1"/>
  <c r="V683" i="17" s="1"/>
  <c r="V794" i="17" a="1"/>
  <c r="V794" i="17" s="1"/>
  <c r="V795" i="17" a="1"/>
  <c r="V795" i="17" s="1"/>
  <c r="V1354" i="17" a="1"/>
  <c r="V1354" i="17" s="1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 s="1"/>
  <c r="V1362" i="17" a="1"/>
  <c r="V1362" i="17" s="1"/>
  <c r="V1363" i="17" a="1"/>
  <c r="V1363" i="17" s="1"/>
  <c r="V1364" i="17" a="1"/>
  <c r="V1364" i="17" s="1"/>
  <c r="V1365" i="17" a="1"/>
  <c r="V136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 s="1"/>
  <c r="V1683" i="17" a="1"/>
  <c r="V1683" i="17" s="1"/>
  <c r="V1794" i="17" a="1"/>
  <c r="V1794" i="17" s="1"/>
  <c r="V1795" i="17" a="1"/>
  <c r="V1795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 s="1"/>
  <c r="V289" i="17" a="1"/>
  <c r="V289" i="17" s="1"/>
  <c r="V396" i="17" a="1"/>
  <c r="V396" i="17" s="1"/>
  <c r="V397" i="17" a="1"/>
  <c r="V397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796" i="17" a="1"/>
  <c r="V796" i="17" s="1"/>
  <c r="V797" i="17" a="1"/>
  <c r="V797" i="17" s="1"/>
  <c r="V1366" i="17" a="1"/>
  <c r="V1366" i="17" s="1"/>
  <c r="V1367" i="17" a="1"/>
  <c r="V1367" i="17"/>
  <c r="V1368" i="17" a="1"/>
  <c r="V1368" i="17" s="1"/>
  <c r="V1369" i="17" a="1"/>
  <c r="V1369" i="17" s="1"/>
  <c r="V1370" i="17" a="1"/>
  <c r="V1370" i="17" s="1"/>
  <c r="V1371" i="17" a="1"/>
  <c r="V1371" i="17" s="1"/>
  <c r="V1372" i="17" a="1"/>
  <c r="V1372" i="17" s="1"/>
  <c r="V1373" i="17" a="1"/>
  <c r="V1373" i="17" s="1"/>
  <c r="V1374" i="17" a="1"/>
  <c r="V1374" i="17" s="1"/>
  <c r="V1375" i="17" a="1"/>
  <c r="V1375" i="17"/>
  <c r="V1376" i="17" a="1"/>
  <c r="V1376" i="17" s="1"/>
  <c r="V1377" i="17" a="1"/>
  <c r="V137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 s="1"/>
  <c r="V1797" i="17" a="1"/>
  <c r="V1797" i="17" s="1"/>
  <c r="V290" i="17" a="1"/>
  <c r="V290" i="17" s="1"/>
  <c r="V291" i="17" a="1"/>
  <c r="V291" i="17" s="1"/>
  <c r="V292" i="17" a="1"/>
  <c r="V292" i="17" s="1"/>
  <c r="V293" i="17" a="1"/>
  <c r="V293" i="17" s="1"/>
  <c r="V294" i="17" a="1"/>
  <c r="V294" i="17" s="1"/>
  <c r="V295" i="17" a="1"/>
  <c r="V295" i="17" s="1"/>
  <c r="V398" i="17" a="1"/>
  <c r="V398" i="17" s="1"/>
  <c r="V399" i="17" a="1"/>
  <c r="V399" i="17" s="1"/>
  <c r="V690" i="17" a="1"/>
  <c r="V690" i="17" s="1"/>
  <c r="V691" i="17" a="1"/>
  <c r="V691" i="17" s="1"/>
  <c r="V692" i="17" a="1"/>
  <c r="V692" i="17" s="1"/>
  <c r="V693" i="17" a="1"/>
  <c r="V693" i="17" s="1"/>
  <c r="V694" i="17" a="1"/>
  <c r="V694" i="17" s="1"/>
  <c r="V695" i="17" a="1"/>
  <c r="V695" i="17" s="1"/>
  <c r="V798" i="17" a="1"/>
  <c r="V798" i="17" s="1"/>
  <c r="V799" i="17" a="1"/>
  <c r="V799" i="17" s="1"/>
  <c r="V1378" i="17" a="1"/>
  <c r="V1378" i="17" s="1"/>
  <c r="V1379" i="17" a="1"/>
  <c r="V1379" i="17" s="1"/>
  <c r="V1380" i="17" a="1"/>
  <c r="V1380" i="17" s="1"/>
  <c r="V1381" i="17" a="1"/>
  <c r="V1381" i="17" s="1"/>
  <c r="V1382" i="17" a="1"/>
  <c r="V1382" i="17"/>
  <c r="V1383" i="17" a="1"/>
  <c r="V1383" i="17" s="1"/>
  <c r="V1384" i="17" a="1"/>
  <c r="V1384" i="17" s="1"/>
  <c r="V1385" i="17" a="1"/>
  <c r="V1385" i="17" s="1"/>
  <c r="V1386" i="17" a="1"/>
  <c r="V1386" i="17" s="1"/>
  <c r="V1387" i="17" a="1"/>
  <c r="V1387" i="17" s="1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 s="1"/>
  <c r="V1798" i="17" a="1"/>
  <c r="V1798" i="17" s="1"/>
  <c r="V1799" i="17" a="1"/>
  <c r="V1799" i="17" s="1"/>
  <c r="V296" i="17" a="1"/>
  <c r="V296" i="17"/>
  <c r="V297" i="17" a="1"/>
  <c r="V297" i="17" s="1"/>
  <c r="V298" i="17" a="1"/>
  <c r="V298" i="17" s="1"/>
  <c r="V299" i="17" a="1"/>
  <c r="V299" i="17" s="1"/>
  <c r="V300" i="17" a="1"/>
  <c r="V300" i="17" s="1"/>
  <c r="V301" i="17" a="1"/>
  <c r="V301" i="17" s="1"/>
  <c r="V400" i="17" a="1"/>
  <c r="V400" i="17" s="1"/>
  <c r="V401" i="17" a="1"/>
  <c r="V401" i="17" s="1"/>
  <c r="V696" i="17" a="1"/>
  <c r="V696" i="17" s="1"/>
  <c r="V697" i="17" a="1"/>
  <c r="V697" i="17" s="1"/>
  <c r="V698" i="17" a="1"/>
  <c r="V698" i="17" s="1"/>
  <c r="V699" i="17" a="1"/>
  <c r="V699" i="17" s="1"/>
  <c r="V700" i="17" a="1"/>
  <c r="V700" i="17" s="1"/>
  <c r="V701" i="17" a="1"/>
  <c r="V701" i="17" s="1"/>
  <c r="V800" i="17" a="1"/>
  <c r="V800" i="17" s="1"/>
  <c r="V801" i="17" a="1"/>
  <c r="V801" i="17" s="1"/>
  <c r="V1390" i="17" a="1"/>
  <c r="V1390" i="17" s="1"/>
  <c r="V1391" i="17" a="1"/>
  <c r="V1391" i="17"/>
  <c r="V1392" i="17" a="1"/>
  <c r="V1392" i="17" s="1"/>
  <c r="V1393" i="17" a="1"/>
  <c r="V1393" i="17" s="1"/>
  <c r="V1394" i="17" a="1"/>
  <c r="V1394" i="17" s="1"/>
  <c r="V1395" i="17" a="1"/>
  <c r="V1395" i="17" s="1"/>
  <c r="V1396" i="17" a="1"/>
  <c r="V1396" i="17" s="1"/>
  <c r="V1397" i="17" a="1"/>
  <c r="V1397" i="17" s="1"/>
  <c r="V1398" i="17" a="1"/>
  <c r="V1398" i="17" s="1"/>
  <c r="V1399" i="17" a="1"/>
  <c r="V1399" i="17" s="1"/>
  <c r="V1400" i="17" a="1"/>
  <c r="V1400" i="17" s="1"/>
  <c r="V1401" i="17" a="1"/>
  <c r="V1401" i="17" s="1"/>
  <c r="V1696" i="17" a="1"/>
  <c r="V1696" i="17" s="1"/>
  <c r="V1697" i="17" a="1"/>
  <c r="V1697" i="17" s="1"/>
  <c r="V1698" i="17" a="1"/>
  <c r="V1698" i="17" s="1"/>
  <c r="V1699" i="17" a="1"/>
  <c r="V1699" i="17" s="1"/>
  <c r="V1700" i="17" a="1"/>
  <c r="V1700" i="17" s="1"/>
  <c r="V1701" i="17" a="1"/>
  <c r="V1701" i="17"/>
  <c r="V1800" i="17" a="1"/>
  <c r="V1800" i="17" s="1"/>
  <c r="V1801" i="17" a="1"/>
  <c r="V1801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302" i="17" a="1"/>
  <c r="X302" i="17" s="1"/>
  <c r="X303" i="17" a="1"/>
  <c r="X303" i="17" s="1"/>
  <c r="Y303" i="17" s="1"/>
  <c r="Q303" i="17" s="1"/>
  <c r="W303" i="17" s="1"/>
  <c r="X402" i="17" a="1"/>
  <c r="X402" i="17"/>
  <c r="X403" i="17" a="1"/>
  <c r="X403" i="17" s="1"/>
  <c r="X404" i="17" a="1"/>
  <c r="X404" i="17"/>
  <c r="X405" i="17" a="1"/>
  <c r="X405" i="17" s="1"/>
  <c r="X406" i="17" a="1"/>
  <c r="X406" i="17" s="1"/>
  <c r="Y406" i="17" s="1"/>
  <c r="Q406" i="17" s="1"/>
  <c r="W406" i="17" s="1"/>
  <c r="X407" i="17" a="1"/>
  <c r="X407" i="17" s="1"/>
  <c r="X702" i="17" a="1"/>
  <c r="X702" i="17" s="1"/>
  <c r="X703" i="17" a="1"/>
  <c r="X703" i="17" s="1"/>
  <c r="Y703" i="17" s="1"/>
  <c r="Q703" i="17" s="1"/>
  <c r="W703" i="17" s="1"/>
  <c r="X802" i="17" a="1"/>
  <c r="X802" i="17" s="1"/>
  <c r="X803" i="17" a="1"/>
  <c r="X803" i="17" s="1"/>
  <c r="X804" i="17" a="1"/>
  <c r="X804" i="17" s="1"/>
  <c r="X805" i="17" a="1"/>
  <c r="X805" i="17" s="1"/>
  <c r="X806" i="17" a="1"/>
  <c r="X806" i="17" s="1"/>
  <c r="Y806" i="17" s="1"/>
  <c r="Q806" i="17" s="1"/>
  <c r="W806" i="17" s="1"/>
  <c r="X807" i="17" a="1"/>
  <c r="X807" i="17" s="1"/>
  <c r="X808" i="17" a="1"/>
  <c r="X808" i="17" s="1"/>
  <c r="X809" i="17" a="1"/>
  <c r="X809" i="17" s="1"/>
  <c r="Y809" i="17" s="1"/>
  <c r="Q809" i="17" s="1"/>
  <c r="W809" i="17" s="1"/>
  <c r="X810" i="17" a="1"/>
  <c r="X810" i="17" s="1"/>
  <c r="X811" i="17" a="1"/>
  <c r="X811" i="17" s="1"/>
  <c r="Y811" i="17" s="1"/>
  <c r="Q811" i="17" s="1"/>
  <c r="W811" i="17" s="1"/>
  <c r="X812" i="17" a="1"/>
  <c r="X812" i="17" s="1"/>
  <c r="X813" i="17" a="1"/>
  <c r="X813" i="17" s="1"/>
  <c r="X1402" i="17" a="1"/>
  <c r="X1402" i="17" s="1"/>
  <c r="X1403" i="17" a="1"/>
  <c r="X1403" i="17" s="1"/>
  <c r="X1404" i="17" a="1"/>
  <c r="X1404" i="17" s="1"/>
  <c r="Y1404" i="17" s="1"/>
  <c r="Q1404" i="17" s="1"/>
  <c r="W1404" i="17" s="1"/>
  <c r="X1405" i="17" a="1"/>
  <c r="X1405" i="17" s="1"/>
  <c r="Y1405" i="17" s="1"/>
  <c r="Q1405" i="17" s="1"/>
  <c r="W1405" i="17" s="1"/>
  <c r="X1406" i="17" a="1"/>
  <c r="X1406" i="17" s="1"/>
  <c r="X1407" i="17" a="1"/>
  <c r="X1407" i="17"/>
  <c r="X1702" i="17" a="1"/>
  <c r="X1702" i="17" s="1"/>
  <c r="X1703" i="17" a="1"/>
  <c r="X1703" i="17" s="1"/>
  <c r="X8" i="17" a="1"/>
  <c r="X8" i="17" s="1"/>
  <c r="X9" i="17" a="1"/>
  <c r="X9" i="17" s="1"/>
  <c r="X10" i="17" a="1"/>
  <c r="X10" i="17"/>
  <c r="X11" i="17" a="1"/>
  <c r="X11" i="17" s="1"/>
  <c r="Y11" i="17" s="1"/>
  <c r="Q11" i="17" s="1"/>
  <c r="W11" i="17" s="1"/>
  <c r="X12" i="17" a="1"/>
  <c r="X12" i="17" s="1"/>
  <c r="Y12" i="17" s="1"/>
  <c r="Q12" i="17" s="1"/>
  <c r="W12" i="17" s="1"/>
  <c r="X13" i="17" a="1"/>
  <c r="X13" i="17" s="1"/>
  <c r="X304" i="17" a="1"/>
  <c r="X304" i="17" s="1"/>
  <c r="Y304" i="17" s="1"/>
  <c r="Q304" i="17" s="1"/>
  <c r="W304" i="17" s="1"/>
  <c r="X305" i="17" a="1"/>
  <c r="X305" i="17" s="1"/>
  <c r="X408" i="17" a="1"/>
  <c r="X408" i="17"/>
  <c r="X409" i="17" a="1"/>
  <c r="X409" i="17" s="1"/>
  <c r="X410" i="17" a="1"/>
  <c r="X410" i="17" s="1"/>
  <c r="X411" i="17" a="1"/>
  <c r="X411" i="17" s="1"/>
  <c r="Y411" i="17" s="1"/>
  <c r="Q411" i="17" s="1"/>
  <c r="W411" i="17" s="1"/>
  <c r="X412" i="17" a="1"/>
  <c r="X412" i="17" s="1"/>
  <c r="X413" i="17" a="1"/>
  <c r="X413" i="17" s="1"/>
  <c r="X704" i="17" a="1"/>
  <c r="X704" i="17"/>
  <c r="X705" i="17" a="1"/>
  <c r="X705" i="17" s="1"/>
  <c r="X814" i="17" a="1"/>
  <c r="X814" i="17" s="1"/>
  <c r="Y814" i="17" s="1"/>
  <c r="Q814" i="17" s="1"/>
  <c r="W814" i="17" s="1"/>
  <c r="X815" i="17" a="1"/>
  <c r="X815" i="17" s="1"/>
  <c r="X816" i="17" a="1"/>
  <c r="X816" i="17" s="1"/>
  <c r="X817" i="17" a="1"/>
  <c r="X817" i="17" s="1"/>
  <c r="Y817" i="17" s="1"/>
  <c r="Q817" i="17" s="1"/>
  <c r="W817" i="17" s="1"/>
  <c r="X818" i="17" a="1"/>
  <c r="X818" i="17" s="1"/>
  <c r="X819" i="17" a="1"/>
  <c r="X819" i="17" s="1"/>
  <c r="Y819" i="17" s="1"/>
  <c r="Q819" i="17" s="1"/>
  <c r="W819" i="17" s="1"/>
  <c r="X820" i="17" a="1"/>
  <c r="X820" i="17" s="1"/>
  <c r="X821" i="17" a="1"/>
  <c r="X821" i="17" s="1"/>
  <c r="X822" i="17" a="1"/>
  <c r="X822" i="17"/>
  <c r="X823" i="17" a="1"/>
  <c r="X823" i="17" s="1"/>
  <c r="X824" i="17" a="1"/>
  <c r="X824" i="17"/>
  <c r="X825" i="17" a="1"/>
  <c r="X825" i="17" s="1"/>
  <c r="Y825" i="17" s="1"/>
  <c r="Q825" i="17" s="1"/>
  <c r="W825" i="17" s="1"/>
  <c r="X1408" i="17" a="1"/>
  <c r="X1408" i="17" s="1"/>
  <c r="Y1408" i="17" s="1"/>
  <c r="Q1408" i="17" s="1"/>
  <c r="W1408" i="17" s="1"/>
  <c r="X1409" i="17" a="1"/>
  <c r="X1409" i="17"/>
  <c r="X1410" i="17" a="1"/>
  <c r="X1410" i="17" s="1"/>
  <c r="Y1410" i="17" s="1"/>
  <c r="Q1410" i="17" s="1"/>
  <c r="W1410" i="17" s="1"/>
  <c r="X1411" i="17" a="1"/>
  <c r="X1411" i="17" s="1"/>
  <c r="X1412" i="17" a="1"/>
  <c r="X1412" i="17"/>
  <c r="X1413" i="17" a="1"/>
  <c r="X1413" i="17" s="1"/>
  <c r="X1704" i="17" a="1"/>
  <c r="X1704" i="17" s="1"/>
  <c r="Y1704" i="17" s="1"/>
  <c r="Q1704" i="17" s="1"/>
  <c r="W1704" i="17" s="1"/>
  <c r="X1705" i="17" a="1"/>
  <c r="X1705" i="17" s="1"/>
  <c r="Y1705" i="17" s="1"/>
  <c r="Q1705" i="17" s="1"/>
  <c r="W1705" i="17" s="1"/>
  <c r="X14" i="17" a="1"/>
  <c r="X14" i="17" s="1"/>
  <c r="X15" i="17" a="1"/>
  <c r="X15" i="17" s="1"/>
  <c r="Y15" i="17" s="1"/>
  <c r="Q15" i="17" s="1"/>
  <c r="W15" i="17" s="1"/>
  <c r="X16" i="17" a="1"/>
  <c r="X16" i="17" s="1"/>
  <c r="X17" i="17" a="1"/>
  <c r="X17" i="17" s="1"/>
  <c r="X18" i="17" a="1"/>
  <c r="X18" i="17" s="1"/>
  <c r="X19" i="17" a="1"/>
  <c r="X19" i="17" s="1"/>
  <c r="X306" i="17" a="1"/>
  <c r="X306" i="17"/>
  <c r="X307" i="17" a="1"/>
  <c r="X307" i="17" s="1"/>
  <c r="Y307" i="17" s="1"/>
  <c r="Q307" i="17" s="1"/>
  <c r="W307" i="17" s="1"/>
  <c r="X414" i="17" a="1"/>
  <c r="X414" i="17" s="1"/>
  <c r="Y414" i="17" s="1"/>
  <c r="Q414" i="17" s="1"/>
  <c r="W414" i="17" s="1"/>
  <c r="X415" i="17" a="1"/>
  <c r="X415" i="17" s="1"/>
  <c r="X416" i="17" a="1"/>
  <c r="X416" i="17" s="1"/>
  <c r="Y416" i="17" s="1"/>
  <c r="Q416" i="17" s="1"/>
  <c r="W416" i="17" s="1"/>
  <c r="X417" i="17" a="1"/>
  <c r="X417" i="17" s="1"/>
  <c r="X418" i="17" a="1"/>
  <c r="X418" i="17" s="1"/>
  <c r="X419" i="17" a="1"/>
  <c r="X419" i="17" s="1"/>
  <c r="X706" i="17" a="1"/>
  <c r="X706" i="17" s="1"/>
  <c r="X707" i="17" a="1"/>
  <c r="X707" i="17" s="1"/>
  <c r="Y707" i="17" s="1"/>
  <c r="Q707" i="17" s="1"/>
  <c r="W707" i="17" s="1"/>
  <c r="X826" i="17" a="1"/>
  <c r="X826" i="17"/>
  <c r="X827" i="17" a="1"/>
  <c r="X827" i="17" s="1"/>
  <c r="Y827" i="17" s="1"/>
  <c r="Q827" i="17" s="1"/>
  <c r="W827" i="17" s="1"/>
  <c r="X828" i="17" a="1"/>
  <c r="X828" i="17" s="1"/>
  <c r="X829" i="17" a="1"/>
  <c r="X829" i="17" s="1"/>
  <c r="X830" i="17" a="1"/>
  <c r="X830" i="17" s="1"/>
  <c r="X831" i="17" a="1"/>
  <c r="X831" i="17"/>
  <c r="X832" i="17" a="1"/>
  <c r="X832" i="17" s="1"/>
  <c r="X833" i="17" a="1"/>
  <c r="X833" i="17" s="1"/>
  <c r="Y833" i="17" s="1"/>
  <c r="Q833" i="17" s="1"/>
  <c r="W833" i="17" s="1"/>
  <c r="X834" i="17" a="1"/>
  <c r="X834" i="17" s="1"/>
  <c r="Y834" i="17" s="1"/>
  <c r="Q834" i="17" s="1"/>
  <c r="W834" i="17" s="1"/>
  <c r="X835" i="17" a="1"/>
  <c r="X835" i="17"/>
  <c r="X836" i="17" a="1"/>
  <c r="X836" i="17" s="1"/>
  <c r="Y836" i="17" s="1"/>
  <c r="Q836" i="17" s="1"/>
  <c r="W836" i="17" s="1"/>
  <c r="X837" i="17" a="1"/>
  <c r="X837" i="17" s="1"/>
  <c r="X1414" i="17" a="1"/>
  <c r="X1414" i="17" s="1"/>
  <c r="X1415" i="17" a="1"/>
  <c r="X1415" i="17" s="1"/>
  <c r="X1416" i="17" a="1"/>
  <c r="X1416" i="17" s="1"/>
  <c r="X1417" i="17" a="1"/>
  <c r="X1417" i="17" s="1"/>
  <c r="Y1417" i="17" s="1"/>
  <c r="Q1417" i="17" s="1"/>
  <c r="W1417" i="17" s="1"/>
  <c r="X1418" i="17" a="1"/>
  <c r="X1418" i="17" s="1"/>
  <c r="X1419" i="17" a="1"/>
  <c r="X1419" i="17" s="1"/>
  <c r="Y1419" i="17" s="1"/>
  <c r="Q1419" i="17" s="1"/>
  <c r="W1419" i="17" s="1"/>
  <c r="X1706" i="17" a="1"/>
  <c r="X1706" i="17" s="1"/>
  <c r="Y1706" i="17" s="1"/>
  <c r="Q1706" i="17" s="1"/>
  <c r="W1706" i="17" s="1"/>
  <c r="X1707" i="17" a="1"/>
  <c r="X1707" i="17" s="1"/>
  <c r="X20" i="17" a="1"/>
  <c r="X20" i="17" s="1"/>
  <c r="X21" i="17" a="1"/>
  <c r="X21" i="17" s="1"/>
  <c r="X22" i="17" a="1"/>
  <c r="X22" i="17" s="1"/>
  <c r="X23" i="17" a="1"/>
  <c r="X23" i="17" s="1"/>
  <c r="Y23" i="17" s="1"/>
  <c r="Q23" i="17" s="1"/>
  <c r="W23" i="17" s="1"/>
  <c r="X24" i="17" a="1"/>
  <c r="X24" i="17" s="1"/>
  <c r="Y24" i="17" s="1"/>
  <c r="Q24" i="17" s="1"/>
  <c r="W24" i="17" s="1"/>
  <c r="X25" i="17" a="1"/>
  <c r="X25" i="17" s="1"/>
  <c r="X308" i="17" a="1"/>
  <c r="X308" i="17" s="1"/>
  <c r="Y308" i="17" s="1"/>
  <c r="Q308" i="17" s="1"/>
  <c r="W308" i="17" s="1"/>
  <c r="X309" i="17" a="1"/>
  <c r="X309" i="17" s="1"/>
  <c r="X420" i="17" a="1"/>
  <c r="X420" i="17" s="1"/>
  <c r="X421" i="17" a="1"/>
  <c r="X421" i="17" s="1"/>
  <c r="X422" i="17" a="1"/>
  <c r="X422" i="17" s="1"/>
  <c r="X423" i="17" a="1"/>
  <c r="X423" i="17" s="1"/>
  <c r="Y423" i="17" s="1"/>
  <c r="Q423" i="17" s="1"/>
  <c r="W423" i="17" s="1"/>
  <c r="X424" i="17" a="1"/>
  <c r="X424" i="17" s="1"/>
  <c r="X425" i="17" a="1"/>
  <c r="X425" i="17" s="1"/>
  <c r="Y425" i="17" s="1"/>
  <c r="Q425" i="17" s="1"/>
  <c r="W425" i="17" s="1"/>
  <c r="X708" i="17" a="1"/>
  <c r="X708" i="17" s="1"/>
  <c r="X709" i="17" a="1"/>
  <c r="X709" i="17" s="1"/>
  <c r="X838" i="17" a="1"/>
  <c r="X838" i="17" s="1"/>
  <c r="X839" i="17" a="1"/>
  <c r="X839" i="17" s="1"/>
  <c r="X840" i="17" a="1"/>
  <c r="X840" i="17"/>
  <c r="X841" i="17" a="1"/>
  <c r="X841" i="17" s="1"/>
  <c r="Y841" i="17" s="1"/>
  <c r="Q841" i="17" s="1"/>
  <c r="W841" i="17" s="1"/>
  <c r="X842" i="17" a="1"/>
  <c r="X842" i="17" s="1"/>
  <c r="Y842" i="17" s="1"/>
  <c r="Q842" i="17" s="1"/>
  <c r="W842" i="17" s="1"/>
  <c r="X843" i="17" a="1"/>
  <c r="X843" i="17"/>
  <c r="X844" i="17" a="1"/>
  <c r="X844" i="17" s="1"/>
  <c r="Y844" i="17" s="1"/>
  <c r="Q844" i="17" s="1"/>
  <c r="W844" i="17" s="1"/>
  <c r="X845" i="17" a="1"/>
  <c r="X845" i="17" s="1"/>
  <c r="X846" i="17" a="1"/>
  <c r="X846" i="17"/>
  <c r="X847" i="17" a="1"/>
  <c r="X847" i="17" s="1"/>
  <c r="X848" i="17" a="1"/>
  <c r="X848" i="17"/>
  <c r="X849" i="17" a="1"/>
  <c r="X849" i="17" s="1"/>
  <c r="Y849" i="17" s="1"/>
  <c r="Q849" i="17" s="1"/>
  <c r="W849" i="17" s="1"/>
  <c r="X1420" i="17" a="1"/>
  <c r="X1420" i="17" s="1"/>
  <c r="X1421" i="17" a="1"/>
  <c r="X1421" i="17" s="1"/>
  <c r="Y1421" i="17" s="1"/>
  <c r="Q1421" i="17" s="1"/>
  <c r="W1421" i="17" s="1"/>
  <c r="X1422" i="17" a="1"/>
  <c r="X1422" i="17" s="1"/>
  <c r="X1423" i="17" a="1"/>
  <c r="X1423" i="17" s="1"/>
  <c r="X1424" i="17" a="1"/>
  <c r="X1424" i="17"/>
  <c r="X1425" i="17" a="1"/>
  <c r="X1425" i="17" s="1"/>
  <c r="X1708" i="17" a="1"/>
  <c r="X1708" i="17" s="1"/>
  <c r="X1709" i="17" a="1"/>
  <c r="X1709" i="17" s="1"/>
  <c r="Y1709" i="17" s="1"/>
  <c r="Q1709" i="17" s="1"/>
  <c r="W1709" i="17" s="1"/>
  <c r="X26" i="17" a="1"/>
  <c r="X26" i="17" s="1"/>
  <c r="Y26" i="17" s="1"/>
  <c r="Q26" i="17" s="1"/>
  <c r="W26" i="17" s="1"/>
  <c r="X27" i="17" a="1"/>
  <c r="X27" i="17" s="1"/>
  <c r="X28" i="17" a="1"/>
  <c r="X28" i="17" s="1"/>
  <c r="Y28" i="17" s="1"/>
  <c r="Q28" i="17" s="1"/>
  <c r="W28" i="17" s="1"/>
  <c r="X29" i="17" a="1"/>
  <c r="X29" i="17" s="1"/>
  <c r="X30" i="17" a="1"/>
  <c r="X30" i="17" s="1"/>
  <c r="X31" i="17" a="1"/>
  <c r="X31" i="17" s="1"/>
  <c r="X310" i="17" a="1"/>
  <c r="X310" i="17"/>
  <c r="X311" i="17" a="1"/>
  <c r="X311" i="17" s="1"/>
  <c r="Y311" i="17" s="1"/>
  <c r="Q311" i="17" s="1"/>
  <c r="W311" i="17" s="1"/>
  <c r="X426" i="17" a="1"/>
  <c r="X426" i="17" s="1"/>
  <c r="Y426" i="17" s="1"/>
  <c r="Q426" i="17" s="1"/>
  <c r="W426" i="17" s="1"/>
  <c r="X427" i="17" a="1"/>
  <c r="X427" i="17" s="1"/>
  <c r="Y427" i="17" s="1"/>
  <c r="Q427" i="17" s="1"/>
  <c r="W427" i="17" s="1"/>
  <c r="X428" i="17" a="1"/>
  <c r="X428" i="17" s="1"/>
  <c r="X429" i="17" a="1"/>
  <c r="X429" i="17" s="1"/>
  <c r="X430" i="17" a="1"/>
  <c r="X430" i="17" s="1"/>
  <c r="X431" i="17" a="1"/>
  <c r="X431" i="17" s="1"/>
  <c r="X710" i="17" a="1"/>
  <c r="X710" i="17" s="1"/>
  <c r="X711" i="17" a="1"/>
  <c r="X711" i="17" s="1"/>
  <c r="Y711" i="17" s="1"/>
  <c r="Q711" i="17" s="1"/>
  <c r="W711" i="17" s="1"/>
  <c r="X850" i="17" a="1"/>
  <c r="X850" i="17" s="1"/>
  <c r="Y850" i="17" s="1"/>
  <c r="Q850" i="17" s="1"/>
  <c r="W850" i="17" s="1"/>
  <c r="X851" i="17" a="1"/>
  <c r="X851" i="17" s="1"/>
  <c r="X852" i="17" a="1"/>
  <c r="X852" i="17" s="1"/>
  <c r="Y852" i="17" s="1"/>
  <c r="Q852" i="17" s="1"/>
  <c r="W852" i="17" s="1"/>
  <c r="X853" i="17" a="1"/>
  <c r="X853" i="17" s="1"/>
  <c r="X854" i="17" a="1"/>
  <c r="X854" i="17" s="1"/>
  <c r="Y854" i="17" s="1"/>
  <c r="Q854" i="17" s="1"/>
  <c r="W854" i="17" s="1"/>
  <c r="X855" i="17" a="1"/>
  <c r="X855" i="17"/>
  <c r="X856" i="17" a="1"/>
  <c r="X856" i="17" s="1"/>
  <c r="X857" i="17" a="1"/>
  <c r="X857" i="17" s="1"/>
  <c r="Y857" i="17" s="1"/>
  <c r="Q857" i="17" s="1"/>
  <c r="W857" i="17" s="1"/>
  <c r="X858" i="17" a="1"/>
  <c r="X858" i="17" s="1"/>
  <c r="X859" i="17" a="1"/>
  <c r="X859" i="17" s="1"/>
  <c r="Y859" i="17" s="1"/>
  <c r="Q859" i="17" s="1"/>
  <c r="W859" i="17" s="1"/>
  <c r="X860" i="17" a="1"/>
  <c r="X860" i="17" s="1"/>
  <c r="X861" i="17" a="1"/>
  <c r="X861" i="17" s="1"/>
  <c r="X1426" i="17" a="1"/>
  <c r="X1426" i="17" s="1"/>
  <c r="X1427" i="17" a="1"/>
  <c r="X1427" i="17" s="1"/>
  <c r="X1428" i="17" a="1"/>
  <c r="X1428" i="17" s="1"/>
  <c r="X1429" i="17" a="1"/>
  <c r="X1429" i="17" s="1"/>
  <c r="Y1429" i="17" s="1"/>
  <c r="Q1429" i="17" s="1"/>
  <c r="W1429" i="17" s="1"/>
  <c r="X1430" i="17" a="1"/>
  <c r="X1430" i="17" s="1"/>
  <c r="Y1430" i="17" s="1"/>
  <c r="Q1430" i="17" s="1"/>
  <c r="W1430" i="17" s="1"/>
  <c r="X1431" i="17" a="1"/>
  <c r="X1431" i="17" s="1"/>
  <c r="X1710" i="17" a="1"/>
  <c r="X1710" i="17" s="1"/>
  <c r="Y1710" i="17" s="1"/>
  <c r="Q1710" i="17" s="1"/>
  <c r="W1710" i="17" s="1"/>
  <c r="X1711" i="17" a="1"/>
  <c r="X1711" i="17" s="1"/>
  <c r="X32" i="17" a="1"/>
  <c r="X32" i="17" s="1"/>
  <c r="X33" i="17" a="1"/>
  <c r="X33" i="17" s="1"/>
  <c r="X34" i="17" a="1"/>
  <c r="X34" i="17" s="1"/>
  <c r="X35" i="17" a="1"/>
  <c r="X35" i="17" s="1"/>
  <c r="Y35" i="17" s="1"/>
  <c r="Q35" i="17" s="1"/>
  <c r="W35" i="17" s="1"/>
  <c r="X36" i="17" a="1"/>
  <c r="X36" i="17" s="1"/>
  <c r="X37" i="17" a="1"/>
  <c r="X37" i="17" s="1"/>
  <c r="Y37" i="17" s="1"/>
  <c r="Q37" i="17" s="1"/>
  <c r="W37" i="17" s="1"/>
  <c r="X312" i="17" a="1"/>
  <c r="X312" i="17" s="1"/>
  <c r="X313" i="17" a="1"/>
  <c r="X313" i="17" s="1"/>
  <c r="X432" i="17" a="1"/>
  <c r="X432" i="17"/>
  <c r="X433" i="17" a="1"/>
  <c r="X433" i="17" s="1"/>
  <c r="X434" i="17" a="1"/>
  <c r="X434" i="17"/>
  <c r="X435" i="17" a="1"/>
  <c r="X435" i="17" s="1"/>
  <c r="Y435" i="17" s="1"/>
  <c r="Q435" i="17" s="1"/>
  <c r="W435" i="17" s="1"/>
  <c r="X436" i="17" a="1"/>
  <c r="X436" i="17" s="1"/>
  <c r="Y436" i="17" s="1"/>
  <c r="Q436" i="17" s="1"/>
  <c r="W436" i="17" s="1"/>
  <c r="X437" i="17" a="1"/>
  <c r="X437" i="17"/>
  <c r="X712" i="17" a="1"/>
  <c r="X712" i="17" s="1"/>
  <c r="Y712" i="17" s="1"/>
  <c r="Q712" i="17" s="1"/>
  <c r="W712" i="17" s="1"/>
  <c r="X713" i="17" a="1"/>
  <c r="X713" i="17" s="1"/>
  <c r="X862" i="17" a="1"/>
  <c r="X862" i="17"/>
  <c r="X863" i="17" a="1"/>
  <c r="X863" i="17" s="1"/>
  <c r="X864" i="17" a="1"/>
  <c r="X864" i="17"/>
  <c r="X865" i="17" a="1"/>
  <c r="X865" i="17" s="1"/>
  <c r="Y865" i="17" s="1"/>
  <c r="Q865" i="17" s="1"/>
  <c r="W865" i="17" s="1"/>
  <c r="X866" i="17" a="1"/>
  <c r="X866" i="17" s="1"/>
  <c r="X867" i="17" a="1"/>
  <c r="X867" i="17" s="1"/>
  <c r="Y867" i="17" s="1"/>
  <c r="Q867" i="17" s="1"/>
  <c r="W867" i="17" s="1"/>
  <c r="X868" i="17" a="1"/>
  <c r="X868" i="17" s="1"/>
  <c r="X869" i="17" a="1"/>
  <c r="X869" i="17" s="1"/>
  <c r="X870" i="17" a="1"/>
  <c r="X870" i="17" s="1"/>
  <c r="X871" i="17" a="1"/>
  <c r="X871" i="17" s="1"/>
  <c r="X872" i="17" a="1"/>
  <c r="X872" i="17"/>
  <c r="X873" i="17" a="1"/>
  <c r="X873" i="17" s="1"/>
  <c r="Y873" i="17" s="1"/>
  <c r="Q873" i="17" s="1"/>
  <c r="W873" i="17" s="1"/>
  <c r="X1432" i="17" a="1"/>
  <c r="X1432" i="17" s="1"/>
  <c r="Y1432" i="17" s="1"/>
  <c r="Q1432" i="17" s="1"/>
  <c r="W1432" i="17" s="1"/>
  <c r="X1433" i="17" a="1"/>
  <c r="X1433" i="17" s="1"/>
  <c r="X1434" i="17" a="1"/>
  <c r="X1434" i="17" s="1"/>
  <c r="Y1434" i="17" s="1"/>
  <c r="Q1434" i="17" s="1"/>
  <c r="W1434" i="17" s="1"/>
  <c r="X1435" i="17" a="1"/>
  <c r="X1435" i="17" s="1"/>
  <c r="X1436" i="17" a="1"/>
  <c r="X1436" i="17"/>
  <c r="X1437" i="17" a="1"/>
  <c r="X1437" i="17" s="1"/>
  <c r="X1712" i="17" a="1"/>
  <c r="X1712" i="17" s="1"/>
  <c r="X1713" i="17" a="1"/>
  <c r="X1713" i="17" s="1"/>
  <c r="Y1713" i="17" s="1"/>
  <c r="Q1713" i="17" s="1"/>
  <c r="W1713" i="17" s="1"/>
  <c r="X38" i="17" a="1"/>
  <c r="X38" i="17"/>
  <c r="X39" i="17" a="1"/>
  <c r="X39" i="17" s="1"/>
  <c r="Y39" i="17" s="1"/>
  <c r="Q39" i="17" s="1"/>
  <c r="W39" i="17" s="1"/>
  <c r="X40" i="17" a="1"/>
  <c r="X40" i="17" s="1"/>
  <c r="X41" i="17" a="1"/>
  <c r="X41" i="17" s="1"/>
  <c r="X42" i="17" a="1"/>
  <c r="X42" i="17" s="1"/>
  <c r="X43" i="17" a="1"/>
  <c r="X43" i="17" s="1"/>
  <c r="Y43" i="17" s="1"/>
  <c r="Q43" i="17" s="1"/>
  <c r="W43" i="17" s="1"/>
  <c r="X314" i="17" a="1"/>
  <c r="X314" i="17" s="1"/>
  <c r="X315" i="17" a="1"/>
  <c r="X315" i="17" s="1"/>
  <c r="Y315" i="17" s="1"/>
  <c r="Q315" i="17" s="1"/>
  <c r="W315" i="17" s="1"/>
  <c r="X438" i="17" a="1"/>
  <c r="X438" i="17" s="1"/>
  <c r="Y438" i="17" s="1"/>
  <c r="Q438" i="17" s="1"/>
  <c r="W438" i="17" s="1"/>
  <c r="X439" i="17" a="1"/>
  <c r="X439" i="17"/>
  <c r="X440" i="17" a="1"/>
  <c r="X440" i="17" s="1"/>
  <c r="Y440" i="17" s="1"/>
  <c r="Q440" i="17" s="1"/>
  <c r="W440" i="17" s="1"/>
  <c r="X441" i="17" a="1"/>
  <c r="X441" i="17" s="1"/>
  <c r="X442" i="17" a="1"/>
  <c r="X442" i="17" s="1"/>
  <c r="X443" i="17" a="1"/>
  <c r="X443" i="17" s="1"/>
  <c r="X714" i="17" a="1"/>
  <c r="X714" i="17"/>
  <c r="X715" i="17" a="1"/>
  <c r="X715" i="17" s="1"/>
  <c r="Y715" i="17" s="1"/>
  <c r="Q715" i="17" s="1"/>
  <c r="W715" i="17" s="1"/>
  <c r="X874" i="17" a="1"/>
  <c r="X874" i="17" s="1"/>
  <c r="X875" i="17" a="1"/>
  <c r="X875" i="17" s="1"/>
  <c r="Y875" i="17" s="1"/>
  <c r="Q875" i="17" s="1"/>
  <c r="W875" i="17" s="1"/>
  <c r="X876" i="17" a="1"/>
  <c r="X876" i="17" s="1"/>
  <c r="Y876" i="17" s="1"/>
  <c r="Q876" i="17" s="1"/>
  <c r="W876" i="17" s="1"/>
  <c r="X877" i="17" a="1"/>
  <c r="X877" i="17" s="1"/>
  <c r="X878" i="17" a="1"/>
  <c r="X878" i="17" s="1"/>
  <c r="X879" i="17" a="1"/>
  <c r="X879" i="17" s="1"/>
  <c r="X880" i="17" a="1"/>
  <c r="X880" i="17" s="1"/>
  <c r="X881" i="17" a="1"/>
  <c r="X881" i="17" s="1"/>
  <c r="Y881" i="17" s="1"/>
  <c r="Q881" i="17" s="1"/>
  <c r="W881" i="17" s="1"/>
  <c r="X882" i="17" a="1"/>
  <c r="X882" i="17" s="1"/>
  <c r="Y882" i="17" s="1"/>
  <c r="Q882" i="17" s="1"/>
  <c r="W882" i="17" s="1"/>
  <c r="X883" i="17" a="1"/>
  <c r="X883" i="17" s="1"/>
  <c r="X884" i="17" a="1"/>
  <c r="X884" i="17" s="1"/>
  <c r="Y884" i="17" s="1"/>
  <c r="Q884" i="17" s="1"/>
  <c r="W884" i="17" s="1"/>
  <c r="X885" i="17" a="1"/>
  <c r="X885" i="17" s="1"/>
  <c r="X1438" i="17" a="1"/>
  <c r="X1438" i="17" s="1"/>
  <c r="X1439" i="17" a="1"/>
  <c r="X1439" i="17" s="1"/>
  <c r="X1440" i="17" a="1"/>
  <c r="X1440" i="17" s="1"/>
  <c r="X1441" i="17" a="1"/>
  <c r="X1441" i="17" s="1"/>
  <c r="Y1441" i="17" s="1"/>
  <c r="Q1441" i="17" s="1"/>
  <c r="W1441" i="17" s="1"/>
  <c r="X1442" i="17" a="1"/>
  <c r="X1442" i="17" s="1"/>
  <c r="X1443" i="17" a="1"/>
  <c r="X1443" i="17" s="1"/>
  <c r="Y1443" i="17" s="1"/>
  <c r="Q1443" i="17" s="1"/>
  <c r="W1443" i="17" s="1"/>
  <c r="X1714" i="17" a="1"/>
  <c r="X1714" i="17" s="1"/>
  <c r="X1715" i="17" a="1"/>
  <c r="X1715" i="17" s="1"/>
  <c r="X44" i="17" a="1"/>
  <c r="X44" i="17" s="1"/>
  <c r="X45" i="17" a="1"/>
  <c r="X45" i="17" s="1"/>
  <c r="X46" i="17" a="1"/>
  <c r="X46" i="17"/>
  <c r="X47" i="17" a="1"/>
  <c r="X47" i="17" s="1"/>
  <c r="Y47" i="17" s="1"/>
  <c r="Q47" i="17" s="1"/>
  <c r="W47" i="17" s="1"/>
  <c r="X48" i="17" a="1"/>
  <c r="X48" i="17" s="1"/>
  <c r="Y48" i="17" s="1"/>
  <c r="Q48" i="17" s="1"/>
  <c r="W48" i="17" s="1"/>
  <c r="X49" i="17" a="1"/>
  <c r="X49" i="17"/>
  <c r="X316" i="17" a="1"/>
  <c r="X316" i="17" s="1"/>
  <c r="Y316" i="17" s="1"/>
  <c r="Q316" i="17" s="1"/>
  <c r="W316" i="17" s="1"/>
  <c r="X317" i="17" a="1"/>
  <c r="X317" i="17" s="1"/>
  <c r="X444" i="17" a="1"/>
  <c r="X444" i="17"/>
  <c r="X445" i="17" a="1"/>
  <c r="X445" i="17" s="1"/>
  <c r="X446" i="17" a="1"/>
  <c r="X446" i="17"/>
  <c r="X447" i="17" a="1"/>
  <c r="X447" i="17" s="1"/>
  <c r="Y447" i="17" s="1"/>
  <c r="Q447" i="17" s="1"/>
  <c r="W447" i="17" s="1"/>
  <c r="X448" i="17" a="1"/>
  <c r="X448" i="17" s="1"/>
  <c r="X449" i="17" a="1"/>
  <c r="X449" i="17" s="1"/>
  <c r="Y449" i="17" s="1"/>
  <c r="Q449" i="17" s="1"/>
  <c r="W449" i="17" s="1"/>
  <c r="X716" i="17" a="1"/>
  <c r="X716" i="17" s="1"/>
  <c r="X717" i="17" a="1"/>
  <c r="X717" i="17" s="1"/>
  <c r="X886" i="17" a="1"/>
  <c r="X886" i="17"/>
  <c r="X887" i="17" a="1"/>
  <c r="X887" i="17" s="1"/>
  <c r="X888" i="17" a="1"/>
  <c r="X888" i="17" s="1"/>
  <c r="X889" i="17" a="1"/>
  <c r="X889" i="17" s="1"/>
  <c r="Y889" i="17" s="1"/>
  <c r="Q889" i="17" s="1"/>
  <c r="W889" i="17" s="1"/>
  <c r="X890" i="17" a="1"/>
  <c r="X890" i="17" s="1"/>
  <c r="Y890" i="17" s="1"/>
  <c r="Q890" i="17" s="1"/>
  <c r="W890" i="17" s="1"/>
  <c r="X891" i="17" a="1"/>
  <c r="X891" i="17" s="1"/>
  <c r="X892" i="17" a="1"/>
  <c r="X892" i="17" s="1"/>
  <c r="Y892" i="17" s="1"/>
  <c r="Q892" i="17" s="1"/>
  <c r="W892" i="17" s="1"/>
  <c r="X893" i="17" a="1"/>
  <c r="X893" i="17" s="1"/>
  <c r="X894" i="17" a="1"/>
  <c r="X894" i="17" s="1"/>
  <c r="X895" i="17" a="1"/>
  <c r="X895" i="17" s="1"/>
  <c r="X896" i="17" a="1"/>
  <c r="X896" i="17"/>
  <c r="X897" i="17" a="1"/>
  <c r="X897" i="17" s="1"/>
  <c r="Y897" i="17" s="1"/>
  <c r="Q897" i="17" s="1"/>
  <c r="W897" i="17" s="1"/>
  <c r="X1444" i="17" a="1"/>
  <c r="X1444" i="17"/>
  <c r="X1445" i="17" a="1"/>
  <c r="X1445" i="17" s="1"/>
  <c r="Y1445" i="17" s="1"/>
  <c r="Q1445" i="17" s="1"/>
  <c r="W1445" i="17" s="1"/>
  <c r="X1446" i="17" a="1"/>
  <c r="X1446" i="17" s="1"/>
  <c r="X1447" i="17" a="1"/>
  <c r="X1447" i="17" s="1"/>
  <c r="X1448" i="17" a="1"/>
  <c r="X1448" i="17" s="1"/>
  <c r="X1449" i="17" a="1"/>
  <c r="X1449" i="17" s="1"/>
  <c r="X1716" i="17" a="1"/>
  <c r="X1716" i="17"/>
  <c r="X1717" i="17" a="1"/>
  <c r="X1717" i="17" s="1"/>
  <c r="Y1717" i="17" s="1"/>
  <c r="Q1717" i="17" s="1"/>
  <c r="W1717" i="17" s="1"/>
  <c r="X50" i="17" a="1"/>
  <c r="X50" i="17" s="1"/>
  <c r="Y50" i="17" s="1"/>
  <c r="Q50" i="17" s="1"/>
  <c r="W50" i="17" s="1"/>
  <c r="X51" i="17" a="1"/>
  <c r="X51" i="17" s="1"/>
  <c r="X52" i="17" a="1"/>
  <c r="X52" i="17" s="1"/>
  <c r="Y52" i="17" s="1"/>
  <c r="Q52" i="17" s="1"/>
  <c r="W52" i="17" s="1"/>
  <c r="X53" i="17" a="1"/>
  <c r="X53" i="17" s="1"/>
  <c r="X54" i="17" a="1"/>
  <c r="X54" i="17" s="1"/>
  <c r="X55" i="17" a="1"/>
  <c r="X55" i="17"/>
  <c r="X318" i="17" a="1"/>
  <c r="X318" i="17" s="1"/>
  <c r="X319" i="17" a="1"/>
  <c r="X319" i="17" s="1"/>
  <c r="Y319" i="17" s="1"/>
  <c r="Q319" i="17" s="1"/>
  <c r="W319" i="17" s="1"/>
  <c r="X450" i="17" a="1"/>
  <c r="X450" i="17" s="1"/>
  <c r="X451" i="17" a="1"/>
  <c r="X451" i="17" s="1"/>
  <c r="Y451" i="17" s="1"/>
  <c r="Q451" i="17" s="1"/>
  <c r="W451" i="17" s="1"/>
  <c r="X452" i="17" a="1"/>
  <c r="X452" i="17" s="1"/>
  <c r="X453" i="17" a="1"/>
  <c r="X453" i="17" s="1"/>
  <c r="X454" i="17" a="1"/>
  <c r="X454" i="17" s="1"/>
  <c r="X455" i="17" a="1"/>
  <c r="X455" i="17" s="1"/>
  <c r="X718" i="17" a="1"/>
  <c r="X718" i="17" s="1"/>
  <c r="X719" i="17" a="1"/>
  <c r="X719" i="17" s="1"/>
  <c r="Y719" i="17" s="1"/>
  <c r="Q719" i="17" s="1"/>
  <c r="W719" i="17" s="1"/>
  <c r="X898" i="17" a="1"/>
  <c r="X898" i="17" s="1"/>
  <c r="Y898" i="17" s="1"/>
  <c r="Q898" i="17" s="1"/>
  <c r="W898" i="17" s="1"/>
  <c r="X899" i="17" a="1"/>
  <c r="X899" i="17" s="1"/>
  <c r="X900" i="17" a="1"/>
  <c r="X900" i="17" s="1"/>
  <c r="Y900" i="17" s="1"/>
  <c r="Q900" i="17" s="1"/>
  <c r="W900" i="17" s="1"/>
  <c r="X901" i="17" a="1"/>
  <c r="X901" i="17" s="1"/>
  <c r="X902" i="17" a="1"/>
  <c r="X902" i="17" s="1"/>
  <c r="X903" i="17" a="1"/>
  <c r="X903" i="17" s="1"/>
  <c r="X904" i="17" a="1"/>
  <c r="X904" i="17" s="1"/>
  <c r="X905" i="17" a="1"/>
  <c r="X905" i="17" s="1"/>
  <c r="Y905" i="17" s="1"/>
  <c r="Q905" i="17" s="1"/>
  <c r="W905" i="17" s="1"/>
  <c r="X906" i="17" a="1"/>
  <c r="X906" i="17" s="1"/>
  <c r="X907" i="17" a="1"/>
  <c r="X907" i="17" s="1"/>
  <c r="Y907" i="17" s="1"/>
  <c r="Q907" i="17" s="1"/>
  <c r="W907" i="17" s="1"/>
  <c r="X908" i="17" a="1"/>
  <c r="X908" i="17" s="1"/>
  <c r="X909" i="17" a="1"/>
  <c r="X909" i="17" s="1"/>
  <c r="X1450" i="17" a="1"/>
  <c r="X1450" i="17"/>
  <c r="X1451" i="17" a="1"/>
  <c r="X1451" i="17" s="1"/>
  <c r="X1452" i="17" a="1"/>
  <c r="X1452" i="17"/>
  <c r="X1453" i="17" a="1"/>
  <c r="X1453" i="17" s="1"/>
  <c r="Y1453" i="17" s="1"/>
  <c r="Q1453" i="17" s="1"/>
  <c r="W1453" i="17" s="1"/>
  <c r="X1454" i="17" a="1"/>
  <c r="X1454" i="17" s="1"/>
  <c r="Y1454" i="17" s="1"/>
  <c r="Q1454" i="17" s="1"/>
  <c r="W1454" i="17" s="1"/>
  <c r="X1455" i="17" a="1"/>
  <c r="X1455" i="17"/>
  <c r="X1718" i="17" a="1"/>
  <c r="X1718" i="17" s="1"/>
  <c r="Y1718" i="17" s="1"/>
  <c r="Q1718" i="17" s="1"/>
  <c r="W1718" i="17" s="1"/>
  <c r="X1719" i="17" a="1"/>
  <c r="X1719" i="17" s="1"/>
  <c r="X56" i="17" a="1"/>
  <c r="X56" i="17"/>
  <c r="X57" i="17" a="1"/>
  <c r="X57" i="17" s="1"/>
  <c r="X58" i="17" a="1"/>
  <c r="X58" i="17" s="1"/>
  <c r="X59" i="17" a="1"/>
  <c r="X59" i="17" s="1"/>
  <c r="Y59" i="17" s="1"/>
  <c r="Q59" i="17" s="1"/>
  <c r="W59" i="17" s="1"/>
  <c r="X60" i="17" a="1"/>
  <c r="X60" i="17" s="1"/>
  <c r="X61" i="17" a="1"/>
  <c r="X61" i="17" s="1"/>
  <c r="Y61" i="17" s="1"/>
  <c r="Q61" i="17" s="1"/>
  <c r="W61" i="17" s="1"/>
  <c r="X320" i="17" a="1"/>
  <c r="X320" i="17" s="1"/>
  <c r="X321" i="17" a="1"/>
  <c r="X321" i="17" s="1"/>
  <c r="X456" i="17" a="1"/>
  <c r="X456" i="17" s="1"/>
  <c r="X457" i="17" a="1"/>
  <c r="X457" i="17" s="1"/>
  <c r="X458" i="17" a="1"/>
  <c r="X458" i="17"/>
  <c r="X459" i="17" a="1"/>
  <c r="X459" i="17" s="1"/>
  <c r="Y459" i="17" s="1"/>
  <c r="Q459" i="17" s="1"/>
  <c r="W459" i="17" s="1"/>
  <c r="X460" i="17" a="1"/>
  <c r="X460" i="17" s="1"/>
  <c r="Y460" i="17" s="1"/>
  <c r="Q460" i="17" s="1"/>
  <c r="W460" i="17" s="1"/>
  <c r="X461" i="17" a="1"/>
  <c r="X461" i="17" s="1"/>
  <c r="X720" i="17" a="1"/>
  <c r="X720" i="17" s="1"/>
  <c r="Y720" i="17" s="1"/>
  <c r="Q720" i="17" s="1"/>
  <c r="W720" i="17" s="1"/>
  <c r="X721" i="17" a="1"/>
  <c r="X721" i="17" s="1"/>
  <c r="X910" i="17" a="1"/>
  <c r="X910" i="17" s="1"/>
  <c r="X911" i="17" a="1"/>
  <c r="X911" i="17" s="1"/>
  <c r="X912" i="17" a="1"/>
  <c r="X912" i="17" s="1"/>
  <c r="X913" i="17" a="1"/>
  <c r="X913" i="17" s="1"/>
  <c r="Y913" i="17" s="1"/>
  <c r="Q913" i="17" s="1"/>
  <c r="W913" i="17" s="1"/>
  <c r="X914" i="17" a="1"/>
  <c r="X914" i="17"/>
  <c r="X915" i="17" a="1"/>
  <c r="X915" i="17" s="1"/>
  <c r="Y915" i="17" s="1"/>
  <c r="Q915" i="17" s="1"/>
  <c r="W915" i="17" s="1"/>
  <c r="X916" i="17" a="1"/>
  <c r="X916" i="17" s="1"/>
  <c r="X917" i="17" a="1"/>
  <c r="X917" i="17" s="1"/>
  <c r="X918" i="17" a="1"/>
  <c r="X918" i="17" s="1"/>
  <c r="X919" i="17" a="1"/>
  <c r="X919" i="17"/>
  <c r="X920" i="17" a="1"/>
  <c r="X920" i="17" s="1"/>
  <c r="X921" i="17" a="1"/>
  <c r="X921" i="17" s="1"/>
  <c r="Y921" i="17" s="1"/>
  <c r="Q921" i="17" s="1"/>
  <c r="W921" i="17" s="1"/>
  <c r="X1456" i="17" a="1"/>
  <c r="X1456" i="17" s="1"/>
  <c r="Y1456" i="17" s="1"/>
  <c r="Q1456" i="17" s="1"/>
  <c r="W1456" i="17" s="1"/>
  <c r="X1457" i="17" a="1"/>
  <c r="X1457" i="17"/>
  <c r="X1458" i="17" a="1"/>
  <c r="X1458" i="17" s="1"/>
  <c r="Y1458" i="17" s="1"/>
  <c r="Q1458" i="17" s="1"/>
  <c r="W1458" i="17" s="1"/>
  <c r="X1459" i="17" a="1"/>
  <c r="X1459" i="17" s="1"/>
  <c r="X1460" i="17" a="1"/>
  <c r="X1460" i="17" s="1"/>
  <c r="X1461" i="17" a="1"/>
  <c r="X1461" i="17" s="1"/>
  <c r="X1720" i="17" a="1"/>
  <c r="X1720" i="17" s="1"/>
  <c r="X1721" i="17" a="1"/>
  <c r="X1721" i="17" s="1"/>
  <c r="Y1721" i="17" s="1"/>
  <c r="Q1721" i="17" s="1"/>
  <c r="W1721" i="17" s="1"/>
  <c r="X62" i="17" a="1"/>
  <c r="X62" i="17" s="1"/>
  <c r="X63" i="17" a="1"/>
  <c r="X63" i="17" s="1"/>
  <c r="Y63" i="17" s="1"/>
  <c r="Q63" i="17" s="1"/>
  <c r="W63" i="17" s="1"/>
  <c r="X64" i="17" a="1"/>
  <c r="X64" i="17" s="1"/>
  <c r="X65" i="17" a="1"/>
  <c r="X65" i="17" s="1"/>
  <c r="X66" i="17" a="1"/>
  <c r="X66" i="17" s="1"/>
  <c r="X67" i="17" a="1"/>
  <c r="X67" i="17" s="1"/>
  <c r="X322" i="17" a="1"/>
  <c r="X322" i="17" s="1"/>
  <c r="X323" i="17" a="1"/>
  <c r="X323" i="17" s="1"/>
  <c r="Y323" i="17" s="1"/>
  <c r="Q323" i="17" s="1"/>
  <c r="W323" i="17" s="1"/>
  <c r="X462" i="17" a="1"/>
  <c r="X462" i="17" s="1"/>
  <c r="Y462" i="17" s="1"/>
  <c r="Q462" i="17" s="1"/>
  <c r="W462" i="17" s="1"/>
  <c r="X463" i="17" a="1"/>
  <c r="X463" i="17" s="1"/>
  <c r="X464" i="17" a="1"/>
  <c r="X464" i="17" s="1"/>
  <c r="Y464" i="17" s="1"/>
  <c r="Q464" i="17" s="1"/>
  <c r="W464" i="17" s="1"/>
  <c r="X465" i="17" a="1"/>
  <c r="X465" i="17" s="1"/>
  <c r="X466" i="17" a="1"/>
  <c r="X466" i="17" s="1"/>
  <c r="X467" i="17" a="1"/>
  <c r="X467" i="17" s="1"/>
  <c r="X722" i="17" a="1"/>
  <c r="X722" i="17" s="1"/>
  <c r="X723" i="17" a="1"/>
  <c r="X723" i="17" s="1"/>
  <c r="Y723" i="17" s="1"/>
  <c r="Q723" i="17" s="1"/>
  <c r="W723" i="17" s="1"/>
  <c r="X922" i="17" a="1"/>
  <c r="X922" i="17" s="1"/>
  <c r="X923" i="17" a="1"/>
  <c r="X923" i="17" s="1"/>
  <c r="Y923" i="17" s="1"/>
  <c r="Q923" i="17" s="1"/>
  <c r="W923" i="17" s="1"/>
  <c r="X924" i="17" a="1"/>
  <c r="X924" i="17" s="1"/>
  <c r="X925" i="17" a="1"/>
  <c r="X925" i="17" s="1"/>
  <c r="X926" i="17" a="1"/>
  <c r="X926" i="17" s="1"/>
  <c r="X927" i="17" a="1"/>
  <c r="X927" i="17" s="1"/>
  <c r="X928" i="17" a="1"/>
  <c r="X928" i="17"/>
  <c r="X929" i="17" a="1"/>
  <c r="X929" i="17" s="1"/>
  <c r="Y929" i="17" s="1"/>
  <c r="Q929" i="17" s="1"/>
  <c r="W929" i="17" s="1"/>
  <c r="X930" i="17" a="1"/>
  <c r="X930" i="17" s="1"/>
  <c r="Y930" i="17" s="1"/>
  <c r="Q930" i="17" s="1"/>
  <c r="W930" i="17" s="1"/>
  <c r="X931" i="17" a="1"/>
  <c r="X931" i="17"/>
  <c r="X932" i="17" a="1"/>
  <c r="X932" i="17" s="1"/>
  <c r="Y932" i="17" s="1"/>
  <c r="Q932" i="17" s="1"/>
  <c r="W932" i="17" s="1"/>
  <c r="X933" i="17" a="1"/>
  <c r="X933" i="17" s="1"/>
  <c r="X1462" i="17" a="1"/>
  <c r="X1462" i="17"/>
  <c r="X1463" i="17" a="1"/>
  <c r="X1463" i="17" s="1"/>
  <c r="X1464" i="17" a="1"/>
  <c r="X1464" i="17"/>
  <c r="X1465" i="17" a="1"/>
  <c r="X1465" i="17" s="1"/>
  <c r="Y1465" i="17" s="1"/>
  <c r="Q1465" i="17" s="1"/>
  <c r="W1465" i="17" s="1"/>
  <c r="X1466" i="17" a="1"/>
  <c r="X1466" i="17" s="1"/>
  <c r="X1467" i="17" a="1"/>
  <c r="X1467" i="17" s="1"/>
  <c r="Y1467" i="17" s="1"/>
  <c r="Q1467" i="17" s="1"/>
  <c r="W1467" i="17" s="1"/>
  <c r="X1722" i="17" a="1"/>
  <c r="X1722" i="17" s="1"/>
  <c r="X1723" i="17" a="1"/>
  <c r="X1723" i="17" s="1"/>
  <c r="X68" i="17" a="1"/>
  <c r="X68" i="17"/>
  <c r="X69" i="17" a="1"/>
  <c r="X69" i="17" s="1"/>
  <c r="X70" i="17" a="1"/>
  <c r="X70" i="17" s="1"/>
  <c r="X71" i="17" a="1"/>
  <c r="X71" i="17" s="1"/>
  <c r="Y71" i="17" s="1"/>
  <c r="Q71" i="17" s="1"/>
  <c r="W71" i="17" s="1"/>
  <c r="X72" i="17" a="1"/>
  <c r="X72" i="17" s="1"/>
  <c r="Y72" i="17" s="1"/>
  <c r="Q72" i="17" s="1"/>
  <c r="W72" i="17" s="1"/>
  <c r="X73" i="17" a="1"/>
  <c r="X73" i="17" s="1"/>
  <c r="X324" i="17" a="1"/>
  <c r="X324" i="17" s="1"/>
  <c r="Y324" i="17" s="1"/>
  <c r="Q324" i="17" s="1"/>
  <c r="W324" i="17" s="1"/>
  <c r="X325" i="17" a="1"/>
  <c r="X325" i="17" s="1"/>
  <c r="X468" i="17" a="1"/>
  <c r="X468" i="17" s="1"/>
  <c r="X469" i="17" a="1"/>
  <c r="X469" i="17" s="1"/>
  <c r="X470" i="17" a="1"/>
  <c r="X470" i="17"/>
  <c r="X471" i="17" a="1"/>
  <c r="X471" i="17" s="1"/>
  <c r="Y471" i="17" s="1"/>
  <c r="Q471" i="17" s="1"/>
  <c r="W471" i="17" s="1"/>
  <c r="X472" i="17" a="1"/>
  <c r="X472" i="17" s="1"/>
  <c r="X473" i="17" a="1"/>
  <c r="X473" i="17" s="1"/>
  <c r="Y473" i="17" s="1"/>
  <c r="Q473" i="17" s="1"/>
  <c r="W473" i="17" s="1"/>
  <c r="X724" i="17" a="1"/>
  <c r="X724" i="17" s="1"/>
  <c r="X725" i="17" a="1"/>
  <c r="X725" i="17" s="1"/>
  <c r="X934" i="17" a="1"/>
  <c r="X934" i="17" s="1"/>
  <c r="X935" i="17" a="1"/>
  <c r="X935" i="17" s="1"/>
  <c r="X936" i="17" a="1"/>
  <c r="X936" i="17" s="1"/>
  <c r="X937" i="17" a="1"/>
  <c r="X937" i="17" s="1"/>
  <c r="Y937" i="17" s="1"/>
  <c r="Q937" i="17" s="1"/>
  <c r="W937" i="17" s="1"/>
  <c r="X938" i="17" a="1"/>
  <c r="X938" i="17" s="1"/>
  <c r="Y938" i="17" s="1"/>
  <c r="Q938" i="17" s="1"/>
  <c r="W938" i="17" s="1"/>
  <c r="X939" i="17" a="1"/>
  <c r="X939" i="17" s="1"/>
  <c r="X940" i="17" a="1"/>
  <c r="X940" i="17" s="1"/>
  <c r="Y940" i="17" s="1"/>
  <c r="Q940" i="17" s="1"/>
  <c r="W940" i="17" s="1"/>
  <c r="X941" i="17" a="1"/>
  <c r="X941" i="17" s="1"/>
  <c r="X942" i="17" a="1"/>
  <c r="X942" i="17" s="1"/>
  <c r="X943" i="17" a="1"/>
  <c r="X943" i="17"/>
  <c r="X944" i="17" a="1"/>
  <c r="X944" i="17" s="1"/>
  <c r="X945" i="17" a="1"/>
  <c r="X945" i="17" s="1"/>
  <c r="Y945" i="17" s="1"/>
  <c r="Q945" i="17" s="1"/>
  <c r="W945" i="17" s="1"/>
  <c r="X1468" i="17" a="1"/>
  <c r="X1468" i="17" s="1"/>
  <c r="X1469" i="17" a="1"/>
  <c r="X1469" i="17" s="1"/>
  <c r="Y1469" i="17" s="1"/>
  <c r="Q1469" i="17" s="1"/>
  <c r="W1469" i="17" s="1"/>
  <c r="X1470" i="17" a="1"/>
  <c r="X1470" i="17" s="1"/>
  <c r="X1471" i="17" a="1"/>
  <c r="X1471" i="17" s="1"/>
  <c r="X1472" i="17" a="1"/>
  <c r="X1472" i="17" s="1"/>
  <c r="X1473" i="17" a="1"/>
  <c r="X1473" i="17" s="1"/>
  <c r="X1724" i="17" a="1"/>
  <c r="X1724" i="17" s="1"/>
  <c r="X1725" i="17" a="1"/>
  <c r="X1725" i="17" s="1"/>
  <c r="Y1725" i="17" s="1"/>
  <c r="Q1725" i="17" s="1"/>
  <c r="W1725" i="17" s="1"/>
  <c r="X74" i="17" a="1"/>
  <c r="X74" i="17" s="1"/>
  <c r="Y74" i="17" s="1"/>
  <c r="Q74" i="17" s="1"/>
  <c r="W74" i="17" s="1"/>
  <c r="X75" i="17" a="1"/>
  <c r="X75" i="17" s="1"/>
  <c r="X76" i="17" a="1"/>
  <c r="X76" i="17" s="1"/>
  <c r="Y76" i="17" s="1"/>
  <c r="Q76" i="17" s="1"/>
  <c r="W76" i="17" s="1"/>
  <c r="X77" i="17" a="1"/>
  <c r="X77" i="17" s="1"/>
  <c r="X78" i="17" a="1"/>
  <c r="X78" i="17" s="1"/>
  <c r="X79" i="17" a="1"/>
  <c r="X79" i="17" s="1"/>
  <c r="X326" i="17" a="1"/>
  <c r="X326" i="17" s="1"/>
  <c r="X327" i="17" a="1"/>
  <c r="X327" i="17" s="1"/>
  <c r="Y327" i="17" s="1"/>
  <c r="Q327" i="17" s="1"/>
  <c r="W327" i="17" s="1"/>
  <c r="X474" i="17" a="1"/>
  <c r="X474" i="17" s="1"/>
  <c r="X475" i="17" a="1"/>
  <c r="X475" i="17" s="1"/>
  <c r="Y475" i="17" s="1"/>
  <c r="Q475" i="17" s="1"/>
  <c r="W475" i="17" s="1"/>
  <c r="X476" i="17" a="1"/>
  <c r="X476" i="17" s="1"/>
  <c r="X477" i="17" a="1"/>
  <c r="X477" i="17" s="1"/>
  <c r="X478" i="17" a="1"/>
  <c r="X478" i="17"/>
  <c r="X479" i="17" a="1"/>
  <c r="X479" i="17" s="1"/>
  <c r="X726" i="17" a="1"/>
  <c r="X726" i="17"/>
  <c r="X727" i="17" a="1"/>
  <c r="X727" i="17" s="1"/>
  <c r="Y727" i="17" s="1"/>
  <c r="Q727" i="17" s="1"/>
  <c r="W727" i="17" s="1"/>
  <c r="X946" i="17" a="1"/>
  <c r="X946" i="17" s="1"/>
  <c r="Y946" i="17" s="1"/>
  <c r="Q946" i="17" s="1"/>
  <c r="W946" i="17" s="1"/>
  <c r="X947" i="17" a="1"/>
  <c r="X947" i="17"/>
  <c r="X948" i="17" a="1"/>
  <c r="X948" i="17" s="1"/>
  <c r="Y948" i="17" s="1"/>
  <c r="Q948" i="17" s="1"/>
  <c r="W948" i="17" s="1"/>
  <c r="X949" i="17" a="1"/>
  <c r="X949" i="17" s="1"/>
  <c r="X950" i="17" a="1"/>
  <c r="X950" i="17"/>
  <c r="X951" i="17" a="1"/>
  <c r="X951" i="17" s="1"/>
  <c r="X952" i="17" a="1"/>
  <c r="X952" i="17"/>
  <c r="X953" i="17" a="1"/>
  <c r="X953" i="17" s="1"/>
  <c r="Y953" i="17" s="1"/>
  <c r="Q953" i="17" s="1"/>
  <c r="W953" i="17" s="1"/>
  <c r="X954" i="17" a="1"/>
  <c r="X954" i="17" s="1"/>
  <c r="X955" i="17" a="1"/>
  <c r="X955" i="17" s="1"/>
  <c r="Y955" i="17" s="1"/>
  <c r="Q955" i="17" s="1"/>
  <c r="W955" i="17" s="1"/>
  <c r="X956" i="17" a="1"/>
  <c r="X956" i="17" s="1"/>
  <c r="X957" i="17" a="1"/>
  <c r="X957" i="17" s="1"/>
  <c r="X1474" i="17" a="1"/>
  <c r="X1474" i="17" s="1"/>
  <c r="X1475" i="17" a="1"/>
  <c r="X1475" i="17" s="1"/>
  <c r="X1476" i="17" a="1"/>
  <c r="X1476" i="17"/>
  <c r="X1477" i="17" a="1"/>
  <c r="X1477" i="17" s="1"/>
  <c r="Y1477" i="17" s="1"/>
  <c r="Q1477" i="17" s="1"/>
  <c r="W1477" i="17" s="1"/>
  <c r="X1478" i="17" a="1"/>
  <c r="X1478" i="17" s="1"/>
  <c r="Y1478" i="17" s="1"/>
  <c r="Q1478" i="17" s="1"/>
  <c r="W1478" i="17" s="1"/>
  <c r="X1479" i="17" a="1"/>
  <c r="X1479" i="17" s="1"/>
  <c r="X1726" i="17" a="1"/>
  <c r="X1726" i="17" s="1"/>
  <c r="Y1726" i="17" s="1"/>
  <c r="Q1726" i="17" s="1"/>
  <c r="W1726" i="17" s="1"/>
  <c r="X1727" i="17" a="1"/>
  <c r="X1727" i="17" s="1"/>
  <c r="X80" i="17" a="1"/>
  <c r="X80" i="17"/>
  <c r="X81" i="17" a="1"/>
  <c r="X81" i="17" s="1"/>
  <c r="X82" i="17" a="1"/>
  <c r="X82" i="17" s="1"/>
  <c r="X83" i="17" a="1"/>
  <c r="X83" i="17" s="1"/>
  <c r="Y83" i="17" s="1"/>
  <c r="Q83" i="17" s="1"/>
  <c r="W83" i="17" s="1"/>
  <c r="X84" i="17" a="1"/>
  <c r="X84" i="17"/>
  <c r="X85" i="17" a="1"/>
  <c r="X85" i="17" s="1"/>
  <c r="Y85" i="17" s="1"/>
  <c r="Q85" i="17" s="1"/>
  <c r="W85" i="17" s="1"/>
  <c r="X328" i="17" a="1"/>
  <c r="X328" i="17" s="1"/>
  <c r="X329" i="17" a="1"/>
  <c r="X329" i="17" s="1"/>
  <c r="X480" i="17" a="1"/>
  <c r="X480" i="17" s="1"/>
  <c r="X481" i="17" a="1"/>
  <c r="X481" i="17" s="1"/>
  <c r="X482" i="17" a="1"/>
  <c r="X482" i="17" s="1"/>
  <c r="X483" i="17" a="1"/>
  <c r="X483" i="17" s="1"/>
  <c r="Y483" i="17" s="1"/>
  <c r="Q483" i="17" s="1"/>
  <c r="W483" i="17" s="1"/>
  <c r="X484" i="17" a="1"/>
  <c r="X484" i="17" s="1"/>
  <c r="Y484" i="17" s="1"/>
  <c r="Q484" i="17" s="1"/>
  <c r="W484" i="17" s="1"/>
  <c r="X485" i="17" a="1"/>
  <c r="X485" i="17"/>
  <c r="X728" i="17" a="1"/>
  <c r="X728" i="17" s="1"/>
  <c r="Y728" i="17" s="1"/>
  <c r="Q728" i="17" s="1"/>
  <c r="W728" i="17" s="1"/>
  <c r="X729" i="17" a="1"/>
  <c r="X729" i="17" s="1"/>
  <c r="X958" i="17" a="1"/>
  <c r="X958" i="17" s="1"/>
  <c r="X959" i="17" a="1"/>
  <c r="X959" i="17"/>
  <c r="X960" i="17" a="1"/>
  <c r="X960" i="17"/>
  <c r="X961" i="17" a="1"/>
  <c r="X961" i="17" s="1"/>
  <c r="Y961" i="17" s="1"/>
  <c r="Q961" i="17" s="1"/>
  <c r="W961" i="17" s="1"/>
  <c r="X962" i="17" a="1"/>
  <c r="X962" i="17" s="1"/>
  <c r="X963" i="17" a="1"/>
  <c r="X963" i="17" s="1"/>
  <c r="Y963" i="17" s="1"/>
  <c r="Q963" i="17" s="1"/>
  <c r="W963" i="17" s="1"/>
  <c r="X964" i="17" a="1"/>
  <c r="X964" i="17" s="1"/>
  <c r="X965" i="17" a="1"/>
  <c r="X965" i="17" s="1"/>
  <c r="X966" i="17" a="1"/>
  <c r="X966" i="17" s="1"/>
  <c r="X967" i="17" a="1"/>
  <c r="X967" i="17" s="1"/>
  <c r="X968" i="17" a="1"/>
  <c r="X968" i="17" s="1"/>
  <c r="X969" i="17" a="1"/>
  <c r="X969" i="17" s="1"/>
  <c r="Y969" i="17" s="1"/>
  <c r="Q969" i="17" s="1"/>
  <c r="W969" i="17" s="1"/>
  <c r="X1480" i="17" a="1"/>
  <c r="X1480" i="17" s="1"/>
  <c r="Y1480" i="17" s="1"/>
  <c r="Q1480" i="17" s="1"/>
  <c r="W1480" i="17" s="1"/>
  <c r="X1481" i="17" a="1"/>
  <c r="X1481" i="17" s="1"/>
  <c r="X1482" i="17" a="1"/>
  <c r="X1482" i="17" s="1"/>
  <c r="Y1482" i="17" s="1"/>
  <c r="Q1482" i="17" s="1"/>
  <c r="W1482" i="17" s="1"/>
  <c r="X1483" i="17" a="1"/>
  <c r="X1483" i="17" s="1"/>
  <c r="X1484" i="17" a="1"/>
  <c r="X1484" i="17" s="1"/>
  <c r="X1485" i="17" a="1"/>
  <c r="X1485" i="17" s="1"/>
  <c r="X1728" i="17" a="1"/>
  <c r="X1728" i="17" s="1"/>
  <c r="X1729" i="17" a="1"/>
  <c r="X1729" i="17" s="1"/>
  <c r="Y1729" i="17" s="1"/>
  <c r="Q1729" i="17" s="1"/>
  <c r="W1729" i="17" s="1"/>
  <c r="X86" i="17" a="1"/>
  <c r="X86" i="17" s="1"/>
  <c r="X87" i="17" a="1"/>
  <c r="X87" i="17" s="1"/>
  <c r="Y87" i="17" s="1"/>
  <c r="Q87" i="17" s="1"/>
  <c r="W87" i="17" s="1"/>
  <c r="X88" i="17" a="1"/>
  <c r="X88" i="17" s="1"/>
  <c r="X89" i="17" a="1"/>
  <c r="X89" i="17" s="1"/>
  <c r="X90" i="17" a="1"/>
  <c r="X90" i="17" s="1"/>
  <c r="X91" i="17" a="1"/>
  <c r="X91" i="17" s="1"/>
  <c r="X330" i="17" a="1"/>
  <c r="X330" i="17"/>
  <c r="X331" i="17" a="1"/>
  <c r="X331" i="17" s="1"/>
  <c r="Y331" i="17" s="1"/>
  <c r="Q331" i="17" s="1"/>
  <c r="W331" i="17" s="1"/>
  <c r="X486" i="17" a="1"/>
  <c r="X486" i="17" s="1"/>
  <c r="Y486" i="17" s="1"/>
  <c r="Q486" i="17" s="1"/>
  <c r="W486" i="17" s="1"/>
  <c r="X487" i="17" a="1"/>
  <c r="X487" i="17"/>
  <c r="X488" i="17" a="1"/>
  <c r="X488" i="17" s="1"/>
  <c r="Y488" i="17" s="1"/>
  <c r="Q488" i="17" s="1"/>
  <c r="W488" i="17" s="1"/>
  <c r="X489" i="17" a="1"/>
  <c r="X489" i="17" s="1"/>
  <c r="X490" i="17" a="1"/>
  <c r="X490" i="17"/>
  <c r="X491" i="17" a="1"/>
  <c r="X491" i="17" s="1"/>
  <c r="X730" i="17" a="1"/>
  <c r="X730" i="17"/>
  <c r="X731" i="17" a="1"/>
  <c r="X731" i="17" s="1"/>
  <c r="Y731" i="17" s="1"/>
  <c r="Q731" i="17" s="1"/>
  <c r="W731" i="17" s="1"/>
  <c r="X970" i="17" a="1"/>
  <c r="X970" i="17" s="1"/>
  <c r="X971" i="17" a="1"/>
  <c r="X971" i="17" s="1"/>
  <c r="Y971" i="17" s="1"/>
  <c r="Q971" i="17" s="1"/>
  <c r="W971" i="17" s="1"/>
  <c r="X972" i="17" a="1"/>
  <c r="X972" i="17"/>
  <c r="X973" i="17" a="1"/>
  <c r="X973" i="17" s="1"/>
  <c r="X974" i="17" a="1"/>
  <c r="X974" i="17"/>
  <c r="X975" i="17" a="1"/>
  <c r="X975" i="17" s="1"/>
  <c r="X976" i="17" a="1"/>
  <c r="X976" i="17" s="1"/>
  <c r="X977" i="17" a="1"/>
  <c r="X977" i="17" s="1"/>
  <c r="Y977" i="17" s="1"/>
  <c r="Q977" i="17" s="1"/>
  <c r="W977" i="17" s="1"/>
  <c r="X978" i="17" a="1"/>
  <c r="X978" i="17" s="1"/>
  <c r="Y978" i="17" s="1"/>
  <c r="Q978" i="17" s="1"/>
  <c r="W978" i="17" s="1"/>
  <c r="X979" i="17" a="1"/>
  <c r="X979" i="17" s="1"/>
  <c r="X980" i="17" a="1"/>
  <c r="X980" i="17" s="1"/>
  <c r="Y980" i="17" s="1"/>
  <c r="Q980" i="17" s="1"/>
  <c r="W980" i="17" s="1"/>
  <c r="X981" i="17" a="1"/>
  <c r="X981" i="17" s="1"/>
  <c r="X1486" i="17" a="1"/>
  <c r="X1486" i="17" s="1"/>
  <c r="X1487" i="17" a="1"/>
  <c r="X1487" i="17" s="1"/>
  <c r="X1488" i="17" a="1"/>
  <c r="X1488" i="17"/>
  <c r="X1489" i="17" a="1"/>
  <c r="X1489" i="17" s="1"/>
  <c r="Y1489" i="17" s="1"/>
  <c r="Q1489" i="17" s="1"/>
  <c r="W1489" i="17" s="1"/>
  <c r="X1490" i="17" a="1"/>
  <c r="X1490" i="17"/>
  <c r="X1491" i="17" a="1"/>
  <c r="X1491" i="17" s="1"/>
  <c r="Y1491" i="17" s="1"/>
  <c r="Q1491" i="17" s="1"/>
  <c r="W1491" i="17" s="1"/>
  <c r="X1730" i="17" a="1"/>
  <c r="X1730" i="17" s="1"/>
  <c r="X1731" i="17" a="1"/>
  <c r="X1731" i="17" s="1"/>
  <c r="X92" i="17" a="1"/>
  <c r="X92" i="17" s="1"/>
  <c r="X93" i="17" a="1"/>
  <c r="X93" i="17"/>
  <c r="X94" i="17" a="1"/>
  <c r="X94" i="17"/>
  <c r="X95" i="17" a="1"/>
  <c r="X95" i="17" s="1"/>
  <c r="Y95" i="17" s="1"/>
  <c r="Q95" i="17" s="1"/>
  <c r="W95" i="17" s="1"/>
  <c r="X96" i="17" a="1"/>
  <c r="X96" i="17" s="1"/>
  <c r="Y96" i="17" s="1"/>
  <c r="Q96" i="17" s="1"/>
  <c r="W96" i="17" s="1"/>
  <c r="X97" i="17" a="1"/>
  <c r="X97" i="17" s="1"/>
  <c r="X332" i="17" a="1"/>
  <c r="X332" i="17" s="1"/>
  <c r="Y332" i="17" s="1"/>
  <c r="Q332" i="17" s="1"/>
  <c r="W332" i="17" s="1"/>
  <c r="X333" i="17" a="1"/>
  <c r="X333" i="17" s="1"/>
  <c r="X492" i="17" a="1"/>
  <c r="X492" i="17" s="1"/>
  <c r="X493" i="17" a="1"/>
  <c r="X493" i="17"/>
  <c r="X494" i="17" a="1"/>
  <c r="X494" i="17" s="1"/>
  <c r="X495" i="17" a="1"/>
  <c r="X495" i="17" s="1"/>
  <c r="Y495" i="17" s="1"/>
  <c r="Q495" i="17" s="1"/>
  <c r="W495" i="17" s="1"/>
  <c r="X496" i="17" a="1"/>
  <c r="X496" i="17" s="1"/>
  <c r="X497" i="17" a="1"/>
  <c r="X497" i="17" s="1"/>
  <c r="Y497" i="17" s="1"/>
  <c r="Q497" i="17" s="1"/>
  <c r="W497" i="17" s="1"/>
  <c r="X732" i="17" a="1"/>
  <c r="X732" i="17" s="1"/>
  <c r="X733" i="17" a="1"/>
  <c r="X733" i="17" s="1"/>
  <c r="X982" i="17" a="1"/>
  <c r="X982" i="17" s="1"/>
  <c r="X983" i="17" a="1"/>
  <c r="X983" i="17" s="1"/>
  <c r="X984" i="17" a="1"/>
  <c r="X984" i="17" s="1"/>
  <c r="X985" i="17" a="1"/>
  <c r="X985" i="17" s="1"/>
  <c r="Y985" i="17" s="1"/>
  <c r="Q985" i="17" s="1"/>
  <c r="W985" i="17" s="1"/>
  <c r="X986" i="17" a="1"/>
  <c r="X986" i="17" s="1"/>
  <c r="Y986" i="17" s="1"/>
  <c r="Q986" i="17" s="1"/>
  <c r="W986" i="17" s="1"/>
  <c r="X987" i="17" a="1"/>
  <c r="X987" i="17" s="1"/>
  <c r="X988" i="17" a="1"/>
  <c r="X988" i="17" s="1"/>
  <c r="Y988" i="17" s="1"/>
  <c r="Q988" i="17" s="1"/>
  <c r="W988" i="17" s="1"/>
  <c r="X989" i="17" a="1"/>
  <c r="X989" i="17" s="1"/>
  <c r="X990" i="17" a="1"/>
  <c r="X990" i="17" s="1"/>
  <c r="X991" i="17" a="1"/>
  <c r="X991" i="17" s="1"/>
  <c r="X992" i="17" a="1"/>
  <c r="X992" i="17" s="1"/>
  <c r="X993" i="17" a="1"/>
  <c r="X993" i="17" s="1"/>
  <c r="Y993" i="17" s="1"/>
  <c r="Q993" i="17" s="1"/>
  <c r="W993" i="17" s="1"/>
  <c r="X1492" i="17" a="1"/>
  <c r="X1492" i="17" s="1"/>
  <c r="X1493" i="17" a="1"/>
  <c r="X1493" i="17" s="1"/>
  <c r="Y1493" i="17" s="1"/>
  <c r="Q1493" i="17" s="1"/>
  <c r="W1493" i="17" s="1"/>
  <c r="X1494" i="17" a="1"/>
  <c r="X1494" i="17" s="1"/>
  <c r="X1495" i="17" a="1"/>
  <c r="X1495" i="17" s="1"/>
  <c r="X1496" i="17" a="1"/>
  <c r="X1496" i="17"/>
  <c r="X1497" i="17" a="1"/>
  <c r="X1497" i="17" s="1"/>
  <c r="X1732" i="17" a="1"/>
  <c r="X1732" i="17" s="1"/>
  <c r="X1733" i="17" a="1"/>
  <c r="X1733" i="17" s="1"/>
  <c r="Y1733" i="17" s="1"/>
  <c r="Q1733" i="17" s="1"/>
  <c r="W1733" i="17" s="1"/>
  <c r="X98" i="17" a="1"/>
  <c r="X98" i="17" s="1"/>
  <c r="Y98" i="17" s="1"/>
  <c r="Q98" i="17" s="1"/>
  <c r="W98" i="17" s="1"/>
  <c r="X99" i="17" a="1"/>
  <c r="X99" i="17"/>
  <c r="X100" i="17" a="1"/>
  <c r="X100" i="17" s="1"/>
  <c r="Y100" i="17" s="1"/>
  <c r="Q100" i="17" s="1"/>
  <c r="W100" i="17" s="1"/>
  <c r="X101" i="17" a="1"/>
  <c r="X101" i="17" s="1"/>
  <c r="X102" i="17" a="1"/>
  <c r="X102" i="17" s="1"/>
  <c r="X103" i="17" a="1"/>
  <c r="X103" i="17" s="1"/>
  <c r="X334" i="17" a="1"/>
  <c r="X334" i="17" s="1"/>
  <c r="X335" i="17" a="1"/>
  <c r="X335" i="17" s="1"/>
  <c r="Y335" i="17" s="1"/>
  <c r="Q335" i="17" s="1"/>
  <c r="W335" i="17" s="1"/>
  <c r="X498" i="17" a="1"/>
  <c r="X498" i="17" s="1"/>
  <c r="X499" i="17" a="1"/>
  <c r="X499" i="17" s="1"/>
  <c r="Y499" i="17" s="1"/>
  <c r="Q499" i="17" s="1"/>
  <c r="W499" i="17" s="1"/>
  <c r="X500" i="17" a="1"/>
  <c r="X500" i="17" s="1"/>
  <c r="X501" i="17" a="1"/>
  <c r="X501" i="17" s="1"/>
  <c r="X502" i="17" a="1"/>
  <c r="X502" i="17" s="1"/>
  <c r="X503" i="17" a="1"/>
  <c r="X503" i="17" s="1"/>
  <c r="X734" i="17" a="1"/>
  <c r="X734" i="17"/>
  <c r="X735" i="17" a="1"/>
  <c r="X735" i="17" s="1"/>
  <c r="Y735" i="17" s="1"/>
  <c r="Q735" i="17" s="1"/>
  <c r="W735" i="17" s="1"/>
  <c r="X994" i="17" a="1"/>
  <c r="X994" i="17" s="1"/>
  <c r="Y994" i="17" s="1"/>
  <c r="Q994" i="17" s="1"/>
  <c r="W994" i="17" s="1"/>
  <c r="X995" i="17" a="1"/>
  <c r="X995" i="17" s="1"/>
  <c r="X996" i="17" a="1"/>
  <c r="X996" i="17" s="1"/>
  <c r="Y996" i="17" s="1"/>
  <c r="Q996" i="17" s="1"/>
  <c r="W996" i="17" s="1"/>
  <c r="X997" i="17" a="1"/>
  <c r="X997" i="17" s="1"/>
  <c r="X998" i="17" a="1"/>
  <c r="X998" i="17" s="1"/>
  <c r="X999" i="17" a="1"/>
  <c r="X999" i="17" s="1"/>
  <c r="X1000" i="17" a="1"/>
  <c r="X1000" i="17" s="1"/>
  <c r="X1001" i="17" a="1"/>
  <c r="X1001" i="17" s="1"/>
  <c r="Y1001" i="17" s="1"/>
  <c r="Q1001" i="17" s="1"/>
  <c r="W1001" i="17" s="1"/>
  <c r="X1002" i="17" a="1"/>
  <c r="X1002" i="17" s="1"/>
  <c r="X1003" i="17" a="1"/>
  <c r="X1003" i="17" s="1"/>
  <c r="Y1003" i="17" s="1"/>
  <c r="Q1003" i="17" s="1"/>
  <c r="W1003" i="17" s="1"/>
  <c r="X1004" i="17" a="1"/>
  <c r="X1004" i="17" s="1"/>
  <c r="X1005" i="17" a="1"/>
  <c r="X1005" i="17" s="1"/>
  <c r="X1498" i="17" a="1"/>
  <c r="X1498" i="17"/>
  <c r="X1499" i="17" a="1"/>
  <c r="X1499" i="17"/>
  <c r="X1500" i="17" a="1"/>
  <c r="X1500" i="17" s="1"/>
  <c r="X1501" i="17" a="1"/>
  <c r="X1501" i="17" s="1"/>
  <c r="Y1501" i="17" s="1"/>
  <c r="Q1501" i="17" s="1"/>
  <c r="W1501" i="17" s="1"/>
  <c r="X1502" i="17" a="1"/>
  <c r="X1502" i="17" s="1"/>
  <c r="Y1502" i="17" s="1"/>
  <c r="Q1502" i="17" s="1"/>
  <c r="W1502" i="17" s="1"/>
  <c r="X1503" i="17" a="1"/>
  <c r="X1503" i="17"/>
  <c r="X1734" i="17" a="1"/>
  <c r="X1734" i="17" s="1"/>
  <c r="Y1734" i="17" s="1"/>
  <c r="Q1734" i="17" s="1"/>
  <c r="W1734" i="17" s="1"/>
  <c r="X1735" i="17" a="1"/>
  <c r="X1735" i="17" s="1"/>
  <c r="X104" i="17" a="1"/>
  <c r="X104" i="17" s="1"/>
  <c r="X105" i="17" a="1"/>
  <c r="X105" i="17" s="1"/>
  <c r="X106" i="17" a="1"/>
  <c r="X106" i="17" s="1"/>
  <c r="X107" i="17" a="1"/>
  <c r="X107" i="17" s="1"/>
  <c r="Y107" i="17" s="1"/>
  <c r="Q107" i="17" s="1"/>
  <c r="W107" i="17" s="1"/>
  <c r="X108" i="17" a="1"/>
  <c r="X108" i="17" s="1"/>
  <c r="X109" i="17" a="1"/>
  <c r="X109" i="17" s="1"/>
  <c r="Y109" i="17" s="1"/>
  <c r="Q109" i="17" s="1"/>
  <c r="W109" i="17" s="1"/>
  <c r="X336" i="17" a="1"/>
  <c r="X336" i="17" s="1"/>
  <c r="X337" i="17" a="1"/>
  <c r="X337" i="17" s="1"/>
  <c r="X504" i="17" a="1"/>
  <c r="X504" i="17" s="1"/>
  <c r="X505" i="17" a="1"/>
  <c r="X505" i="17"/>
  <c r="X506" i="17" a="1"/>
  <c r="X506" i="17" s="1"/>
  <c r="X507" i="17" a="1"/>
  <c r="X507" i="17" s="1"/>
  <c r="Y507" i="17" s="1"/>
  <c r="Q507" i="17" s="1"/>
  <c r="W507" i="17" s="1"/>
  <c r="X508" i="17" a="1"/>
  <c r="X508" i="17" s="1"/>
  <c r="Y508" i="17" s="1"/>
  <c r="Q508" i="17" s="1"/>
  <c r="W508" i="17" s="1"/>
  <c r="X509" i="17" a="1"/>
  <c r="X509" i="17" s="1"/>
  <c r="X736" i="17" a="1"/>
  <c r="X736" i="17" s="1"/>
  <c r="Y736" i="17" s="1"/>
  <c r="Q736" i="17" s="1"/>
  <c r="W736" i="17" s="1"/>
  <c r="X737" i="17" a="1"/>
  <c r="X737" i="17" s="1"/>
  <c r="X1006" i="17" a="1"/>
  <c r="X1006" i="17" s="1"/>
  <c r="X1007" i="17" a="1"/>
  <c r="X1007" i="17" s="1"/>
  <c r="X1008" i="17" a="1"/>
  <c r="X1008" i="17" s="1"/>
  <c r="X1009" i="17" a="1"/>
  <c r="X1009" i="17" s="1"/>
  <c r="Y1009" i="17" s="1"/>
  <c r="Q1009" i="17" s="1"/>
  <c r="W1009" i="17" s="1"/>
  <c r="X1010" i="17" a="1"/>
  <c r="X1010" i="17" s="1"/>
  <c r="X1011" i="17" a="1"/>
  <c r="X1011" i="17" s="1"/>
  <c r="Y1011" i="17" s="1"/>
  <c r="Q1011" i="17" s="1"/>
  <c r="W1011" i="17" s="1"/>
  <c r="X1012" i="17" a="1"/>
  <c r="X1012" i="17" s="1"/>
  <c r="X1013" i="17" a="1"/>
  <c r="X1013" i="17" s="1"/>
  <c r="X1014" i="17" a="1"/>
  <c r="X1014" i="17"/>
  <c r="X1015" i="17" a="1"/>
  <c r="X1015" i="17" s="1"/>
  <c r="X1016" i="17" a="1"/>
  <c r="X1016" i="17" s="1"/>
  <c r="X1017" i="17" a="1"/>
  <c r="X1017" i="17" s="1"/>
  <c r="Y1017" i="17" s="1"/>
  <c r="Q1017" i="17" s="1"/>
  <c r="W1017" i="17" s="1"/>
  <c r="X1504" i="17" a="1"/>
  <c r="X1504" i="17" s="1"/>
  <c r="Y1504" i="17" s="1"/>
  <c r="Q1504" i="17" s="1"/>
  <c r="W1504" i="17" s="1"/>
  <c r="X1505" i="17" a="1"/>
  <c r="X1505" i="17"/>
  <c r="X1506" i="17" a="1"/>
  <c r="X1506" i="17" s="1"/>
  <c r="Y1506" i="17" s="1"/>
  <c r="Q1506" i="17" s="1"/>
  <c r="W1506" i="17" s="1"/>
  <c r="X1507" i="17" a="1"/>
  <c r="X1507" i="17" s="1"/>
  <c r="X1508" i="17" a="1"/>
  <c r="X1508" i="17" s="1"/>
  <c r="X1509" i="17" a="1"/>
  <c r="X1509" i="17" s="1"/>
  <c r="X1736" i="17" a="1"/>
  <c r="X1736" i="17"/>
  <c r="X1737" i="17" a="1"/>
  <c r="X1737" i="17" s="1"/>
  <c r="Y1737" i="17" s="1"/>
  <c r="Q1737" i="17" s="1"/>
  <c r="W1737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X113" i="17" a="1"/>
  <c r="X113" i="17" s="1"/>
  <c r="X114" i="17" a="1"/>
  <c r="X114" i="17"/>
  <c r="X115" i="17" a="1"/>
  <c r="X115" i="17" s="1"/>
  <c r="X338" i="17" a="1"/>
  <c r="X338" i="17" s="1"/>
  <c r="X339" i="17" a="1"/>
  <c r="X339" i="17" s="1"/>
  <c r="Y339" i="17" s="1"/>
  <c r="Q339" i="17" s="1"/>
  <c r="W339" i="17" s="1"/>
  <c r="X510" i="17" a="1"/>
  <c r="X510" i="17" s="1"/>
  <c r="Y510" i="17" s="1"/>
  <c r="Q510" i="17" s="1"/>
  <c r="W510" i="17" s="1"/>
  <c r="X511" i="17" a="1"/>
  <c r="X511" i="17" s="1"/>
  <c r="X512" i="17" a="1"/>
  <c r="X512" i="17" s="1"/>
  <c r="Y512" i="17" s="1"/>
  <c r="Q512" i="17" s="1"/>
  <c r="W512" i="17" s="1"/>
  <c r="X513" i="17" a="1"/>
  <c r="X513" i="17" s="1"/>
  <c r="X514" i="17" a="1"/>
  <c r="X514" i="17" s="1"/>
  <c r="X515" i="17" a="1"/>
  <c r="X515" i="17" s="1"/>
  <c r="X738" i="17" a="1"/>
  <c r="X738" i="17" s="1"/>
  <c r="X739" i="17" a="1"/>
  <c r="X739" i="17" s="1"/>
  <c r="Y739" i="17" s="1"/>
  <c r="Q739" i="17" s="1"/>
  <c r="W739" i="17" s="1"/>
  <c r="X1018" i="17" a="1"/>
  <c r="X1018" i="17"/>
  <c r="X1019" i="17" a="1"/>
  <c r="X1019" i="17" s="1"/>
  <c r="Y1019" i="17" s="1"/>
  <c r="Q1019" i="17" s="1"/>
  <c r="W1019" i="17" s="1"/>
  <c r="X1020" i="17" a="1"/>
  <c r="X1020" i="17" s="1"/>
  <c r="X1021" i="17" a="1"/>
  <c r="X1021" i="17" s="1"/>
  <c r="X1022" i="17" a="1"/>
  <c r="X1022" i="17" s="1"/>
  <c r="X1023" i="17" a="1"/>
  <c r="X1023" i="17" s="1"/>
  <c r="X1024" i="17" a="1"/>
  <c r="X1024" i="17" s="1"/>
  <c r="X1025" i="17" a="1"/>
  <c r="X1025" i="17" s="1"/>
  <c r="Y1025" i="17" s="1"/>
  <c r="Q1025" i="17" s="1"/>
  <c r="W1025" i="17" s="1"/>
  <c r="X1026" i="17" a="1"/>
  <c r="X1026" i="17" s="1"/>
  <c r="Y1026" i="17" s="1"/>
  <c r="Q1026" i="17" s="1"/>
  <c r="W1026" i="17" s="1"/>
  <c r="X1027" i="17" a="1"/>
  <c r="X1027" i="17" s="1"/>
  <c r="X1028" i="17" a="1"/>
  <c r="X1028" i="17" s="1"/>
  <c r="Y1028" i="17" s="1"/>
  <c r="Q1028" i="17" s="1"/>
  <c r="W1028" i="17" s="1"/>
  <c r="X1029" i="17" a="1"/>
  <c r="X1029" i="17" s="1"/>
  <c r="X1510" i="17" a="1"/>
  <c r="X1510" i="17" s="1"/>
  <c r="X1511" i="17" a="1"/>
  <c r="X1511" i="17"/>
  <c r="X1512" i="17" a="1"/>
  <c r="X1512" i="17" s="1"/>
  <c r="X1513" i="17" a="1"/>
  <c r="X1513" i="17" s="1"/>
  <c r="Y1513" i="17" s="1"/>
  <c r="Q1513" i="17" s="1"/>
  <c r="W1513" i="17" s="1"/>
  <c r="X1514" i="17" a="1"/>
  <c r="X1514" i="17" s="1"/>
  <c r="X1515" i="17" a="1"/>
  <c r="X1515" i="17" s="1"/>
  <c r="Y1515" i="17" s="1"/>
  <c r="Q1515" i="17" s="1"/>
  <c r="W1515" i="17" s="1"/>
  <c r="X1738" i="17" a="1"/>
  <c r="X1738" i="17" s="1"/>
  <c r="X1739" i="17" a="1"/>
  <c r="X1739" i="17" s="1"/>
  <c r="X116" i="17" a="1"/>
  <c r="X116" i="17" s="1"/>
  <c r="X117" i="17" a="1"/>
  <c r="X117" i="17" s="1"/>
  <c r="X118" i="17" a="1"/>
  <c r="X118" i="17" s="1"/>
  <c r="X119" i="17" a="1"/>
  <c r="X119" i="17" s="1"/>
  <c r="Y119" i="17" s="1"/>
  <c r="Q119" i="17" s="1"/>
  <c r="W119" i="17" s="1"/>
  <c r="X120" i="17" a="1"/>
  <c r="X120" i="17" s="1"/>
  <c r="Y120" i="17" s="1"/>
  <c r="Q120" i="17" s="1"/>
  <c r="W120" i="17" s="1"/>
  <c r="X121" i="17" a="1"/>
  <c r="X121" i="17" s="1"/>
  <c r="X340" i="17" a="1"/>
  <c r="X340" i="17" s="1"/>
  <c r="Y340" i="17" s="1"/>
  <c r="Q340" i="17" s="1"/>
  <c r="W340" i="17" s="1"/>
  <c r="X341" i="17" a="1"/>
  <c r="X341" i="17" s="1"/>
  <c r="X516" i="17" a="1"/>
  <c r="X516" i="17" s="1"/>
  <c r="X517" i="17" a="1"/>
  <c r="X517" i="17" s="1"/>
  <c r="X518" i="17" a="1"/>
  <c r="X518" i="17" s="1"/>
  <c r="X519" i="17" a="1"/>
  <c r="X519" i="17" s="1"/>
  <c r="Y519" i="17" s="1"/>
  <c r="Q519" i="17" s="1"/>
  <c r="W519" i="17" s="1"/>
  <c r="X520" i="17" a="1"/>
  <c r="X520" i="17" s="1"/>
  <c r="X521" i="17" a="1"/>
  <c r="X521" i="17" s="1"/>
  <c r="Y521" i="17" s="1"/>
  <c r="Q521" i="17" s="1"/>
  <c r="W521" i="17" s="1"/>
  <c r="X740" i="17" a="1"/>
  <c r="X740" i="17"/>
  <c r="X741" i="17" a="1"/>
  <c r="X741" i="17" s="1"/>
  <c r="X1030" i="17" a="1"/>
  <c r="X1030" i="17" s="1"/>
  <c r="X1031" i="17" a="1"/>
  <c r="X1031" i="17" s="1"/>
  <c r="X1032" i="17" a="1"/>
  <c r="X1032" i="17"/>
  <c r="X1033" i="17" a="1"/>
  <c r="X1033" i="17" s="1"/>
  <c r="Y1033" i="17" s="1"/>
  <c r="Q1033" i="17" s="1"/>
  <c r="W1033" i="17" s="1"/>
  <c r="X1034" i="17" a="1"/>
  <c r="X1034" i="17" s="1"/>
  <c r="Y1034" i="17" s="1"/>
  <c r="Q1034" i="17" s="1"/>
  <c r="W1034" i="17" s="1"/>
  <c r="X1035" i="17" a="1"/>
  <c r="X1035" i="17" s="1"/>
  <c r="X1036" i="17" a="1"/>
  <c r="X1036" i="17" s="1"/>
  <c r="Y1036" i="17" s="1"/>
  <c r="Q1036" i="17" s="1"/>
  <c r="W1036" i="17" s="1"/>
  <c r="X1037" i="17" a="1"/>
  <c r="X1037" i="17" s="1"/>
  <c r="X1038" i="17" a="1"/>
  <c r="X1038" i="17"/>
  <c r="X1039" i="17" a="1"/>
  <c r="X1039" i="17" s="1"/>
  <c r="X1040" i="17" a="1"/>
  <c r="X1040" i="17"/>
  <c r="X1041" i="17" a="1"/>
  <c r="X1041" i="17" s="1"/>
  <c r="Y1041" i="17" s="1"/>
  <c r="Q1041" i="17" s="1"/>
  <c r="W1041" i="17" s="1"/>
  <c r="X1516" i="17" a="1"/>
  <c r="X1516" i="17" s="1"/>
  <c r="X1517" i="17" a="1"/>
  <c r="X1517" i="17" s="1"/>
  <c r="Y1517" i="17" s="1"/>
  <c r="Q1517" i="17" s="1"/>
  <c r="W1517" i="17" s="1"/>
  <c r="X1518" i="17" a="1"/>
  <c r="X1518" i="17" s="1"/>
  <c r="X1519" i="17" a="1"/>
  <c r="X1519" i="17" s="1"/>
  <c r="X1520" i="17" a="1"/>
  <c r="X1520" i="17" s="1"/>
  <c r="X1521" i="17" a="1"/>
  <c r="X1521" i="17" s="1"/>
  <c r="X1740" i="17" a="1"/>
  <c r="X1740" i="17" s="1"/>
  <c r="X1741" i="17" a="1"/>
  <c r="X1741" i="17" s="1"/>
  <c r="Y1741" i="17" s="1"/>
  <c r="Q1741" i="17" s="1"/>
  <c r="W1741" i="17" s="1"/>
  <c r="X122" i="17" a="1"/>
  <c r="X122" i="17" s="1"/>
  <c r="Y122" i="17" s="1"/>
  <c r="Q122" i="17" s="1"/>
  <c r="W122" i="17" s="1"/>
  <c r="X123" i="17" a="1"/>
  <c r="X123" i="17" s="1"/>
  <c r="X124" i="17" a="1"/>
  <c r="X124" i="17" s="1"/>
  <c r="Y124" i="17" s="1"/>
  <c r="Q124" i="17" s="1"/>
  <c r="W124" i="17" s="1"/>
  <c r="X125" i="17" a="1"/>
  <c r="X125" i="17" s="1"/>
  <c r="X126" i="17" a="1"/>
  <c r="X126" i="17"/>
  <c r="X127" i="17" a="1"/>
  <c r="X127" i="17" s="1"/>
  <c r="X342" i="17" a="1"/>
  <c r="X342" i="17" s="1"/>
  <c r="X343" i="17" a="1"/>
  <c r="X343" i="17" s="1"/>
  <c r="Y343" i="17" s="1"/>
  <c r="Q343" i="17" s="1"/>
  <c r="W343" i="17" s="1"/>
  <c r="X522" i="17" a="1"/>
  <c r="X522" i="17"/>
  <c r="X523" i="17" a="1"/>
  <c r="X523" i="17" s="1"/>
  <c r="Y523" i="17" s="1"/>
  <c r="Q523" i="17" s="1"/>
  <c r="W523" i="17" s="1"/>
  <c r="X524" i="17" a="1"/>
  <c r="X524" i="17" s="1"/>
  <c r="X525" i="17" a="1"/>
  <c r="X525" i="17" s="1"/>
  <c r="X526" i="17" a="1"/>
  <c r="X526" i="17" s="1"/>
  <c r="X527" i="17" a="1"/>
  <c r="X527" i="17"/>
  <c r="X742" i="17" a="1"/>
  <c r="X742" i="17" s="1"/>
  <c r="X743" i="17" a="1"/>
  <c r="X743" i="17" s="1"/>
  <c r="Y743" i="17" s="1"/>
  <c r="Q743" i="17" s="1"/>
  <c r="W743" i="17" s="1"/>
  <c r="X1042" i="17" a="1"/>
  <c r="X1042" i="17" s="1"/>
  <c r="Y1042" i="17" s="1"/>
  <c r="Q1042" i="17" s="1"/>
  <c r="W1042" i="17" s="1"/>
  <c r="X1043" i="17" a="1"/>
  <c r="X1043" i="17" s="1"/>
  <c r="X1044" i="17" a="1"/>
  <c r="X1044" i="17" s="1"/>
  <c r="Y1044" i="17" s="1"/>
  <c r="Q1044" i="17" s="1"/>
  <c r="W1044" i="17" s="1"/>
  <c r="X1045" i="17" a="1"/>
  <c r="X1045" i="17" s="1"/>
  <c r="X1046" i="17" a="1"/>
  <c r="X1046" i="17" s="1"/>
  <c r="X1047" i="17" a="1"/>
  <c r="X1047" i="17"/>
  <c r="X1048" i="17" a="1"/>
  <c r="X1048" i="17"/>
  <c r="X1049" i="17" a="1"/>
  <c r="X1049" i="17" s="1"/>
  <c r="Y1049" i="17" s="1"/>
  <c r="Q1049" i="17" s="1"/>
  <c r="W1049" i="17" s="1"/>
  <c r="X1050" i="17" a="1"/>
  <c r="X1050" i="17" s="1"/>
  <c r="X1051" i="17" a="1"/>
  <c r="X1051" i="17" s="1"/>
  <c r="Y1051" i="17" s="1"/>
  <c r="Q1051" i="17" s="1"/>
  <c r="W1051" i="17" s="1"/>
  <c r="X1052" i="17" a="1"/>
  <c r="X1052" i="17"/>
  <c r="X1053" i="17" a="1"/>
  <c r="X1053" i="17" s="1"/>
  <c r="X1522" i="17" a="1"/>
  <c r="X1522" i="17" s="1"/>
  <c r="X1523" i="17" a="1"/>
  <c r="X1523" i="17" s="1"/>
  <c r="X1524" i="17" a="1"/>
  <c r="X1524" i="17" s="1"/>
  <c r="X1525" i="17" a="1"/>
  <c r="X1525" i="17" s="1"/>
  <c r="Y1525" i="17" s="1"/>
  <c r="Q1525" i="17" s="1"/>
  <c r="W1525" i="17" s="1"/>
  <c r="X1526" i="17" a="1"/>
  <c r="X1526" i="17" s="1"/>
  <c r="Y1526" i="17" s="1"/>
  <c r="Q1526" i="17" s="1"/>
  <c r="W1526" i="17" s="1"/>
  <c r="X1527" i="17" a="1"/>
  <c r="X1527" i="17" s="1"/>
  <c r="X1742" i="17" a="1"/>
  <c r="X1742" i="17" s="1"/>
  <c r="Y1742" i="17" s="1"/>
  <c r="Q1742" i="17" s="1"/>
  <c r="W1742" i="17" s="1"/>
  <c r="X1743" i="17" a="1"/>
  <c r="X1743" i="17" s="1"/>
  <c r="X128" i="17" a="1"/>
  <c r="X128" i="17" s="1"/>
  <c r="X129" i="17" a="1"/>
  <c r="X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Y133" i="17" s="1"/>
  <c r="Q133" i="17" s="1"/>
  <c r="W133" i="17" s="1"/>
  <c r="X344" i="17" a="1"/>
  <c r="X344" i="17" s="1"/>
  <c r="X345" i="17" a="1"/>
  <c r="X345" i="17" s="1"/>
  <c r="X528" i="17" a="1"/>
  <c r="X528" i="17" s="1"/>
  <c r="X529" i="17" a="1"/>
  <c r="X529" i="17" s="1"/>
  <c r="X530" i="17" a="1"/>
  <c r="X530" i="17"/>
  <c r="X531" i="17" a="1"/>
  <c r="X531" i="17" s="1"/>
  <c r="Y531" i="17" s="1"/>
  <c r="Q531" i="17" s="1"/>
  <c r="W531" i="17" s="1"/>
  <c r="X532" i="17" a="1"/>
  <c r="X532" i="17" s="1"/>
  <c r="Y532" i="17" s="1"/>
  <c r="Q532" i="17" s="1"/>
  <c r="W532" i="17" s="1"/>
  <c r="X533" i="17" a="1"/>
  <c r="X533" i="17" s="1"/>
  <c r="X744" i="17" a="1"/>
  <c r="X744" i="17" s="1"/>
  <c r="Y744" i="17" s="1"/>
  <c r="Q744" i="17" s="1"/>
  <c r="W744" i="17" s="1"/>
  <c r="X745" i="17" a="1"/>
  <c r="X745" i="17" s="1"/>
  <c r="X1054" i="17" a="1"/>
  <c r="X1054" i="17"/>
  <c r="X1055" i="17" a="1"/>
  <c r="X1055" i="17" s="1"/>
  <c r="X1056" i="17" a="1"/>
  <c r="X1056" i="17" s="1"/>
  <c r="X1057" i="17" a="1"/>
  <c r="X1057" i="17" s="1"/>
  <c r="Y1057" i="17" s="1"/>
  <c r="Q1057" i="17" s="1"/>
  <c r="W1057" i="17" s="1"/>
  <c r="X1058" i="17" a="1"/>
  <c r="X1058" i="17" s="1"/>
  <c r="X1059" i="17" a="1"/>
  <c r="X1059" i="17" s="1"/>
  <c r="Y1059" i="17" s="1"/>
  <c r="Q1059" i="17" s="1"/>
  <c r="W1059" i="17" s="1"/>
  <c r="X1060" i="17" a="1"/>
  <c r="X1060" i="17"/>
  <c r="X1061" i="17" a="1"/>
  <c r="X1061" i="17" s="1"/>
  <c r="X1062" i="17" a="1"/>
  <c r="X1062" i="17" s="1"/>
  <c r="X1063" i="17" a="1"/>
  <c r="X1063" i="17" s="1"/>
  <c r="X1064" i="17" a="1"/>
  <c r="X1064" i="17" s="1"/>
  <c r="X1065" i="17" a="1"/>
  <c r="X1065" i="17" s="1"/>
  <c r="Y1065" i="17" s="1"/>
  <c r="Q1065" i="17" s="1"/>
  <c r="W1065" i="17" s="1"/>
  <c r="X1528" i="17" a="1"/>
  <c r="X1528" i="17" s="1"/>
  <c r="Y1528" i="17" s="1"/>
  <c r="Q1528" i="17" s="1"/>
  <c r="W1528" i="17" s="1"/>
  <c r="X1529" i="17" a="1"/>
  <c r="X1529" i="17" s="1"/>
  <c r="X1530" i="17" a="1"/>
  <c r="X1530" i="17" s="1"/>
  <c r="Y1530" i="17" s="1"/>
  <c r="Q1530" i="17" s="1"/>
  <c r="W1530" i="17" s="1"/>
  <c r="X1531" i="17" a="1"/>
  <c r="X1531" i="17" s="1"/>
  <c r="X1532" i="17" a="1"/>
  <c r="X1532" i="17" s="1"/>
  <c r="X1533" i="17" a="1"/>
  <c r="X1533" i="17" s="1"/>
  <c r="X1744" i="17" a="1"/>
  <c r="X1744" i="17"/>
  <c r="X1745" i="17" a="1"/>
  <c r="X1745" i="17" s="1"/>
  <c r="Y1745" i="17" s="1"/>
  <c r="Q1745" i="17" s="1"/>
  <c r="W1745" i="17" s="1"/>
  <c r="X134" i="17" a="1"/>
  <c r="X134" i="17"/>
  <c r="X135" i="17" a="1"/>
  <c r="X135" i="17" s="1"/>
  <c r="Y135" i="17" s="1"/>
  <c r="Q135" i="17" s="1"/>
  <c r="W135" i="17" s="1"/>
  <c r="X136" i="17" a="1"/>
  <c r="X136" i="17" s="1"/>
  <c r="X137" i="17" a="1"/>
  <c r="X137" i="17" s="1"/>
  <c r="X138" i="17" a="1"/>
  <c r="X138" i="17" s="1"/>
  <c r="X139" i="17" a="1"/>
  <c r="X139" i="17"/>
  <c r="X346" i="17" a="1"/>
  <c r="X346" i="17"/>
  <c r="X347" i="17" a="1"/>
  <c r="X347" i="17" s="1"/>
  <c r="Y347" i="17" s="1"/>
  <c r="Q347" i="17" s="1"/>
  <c r="W347" i="17" s="1"/>
  <c r="X534" i="17" a="1"/>
  <c r="X534" i="17" s="1"/>
  <c r="Y534" i="17" s="1"/>
  <c r="Q534" i="17" s="1"/>
  <c r="W534" i="17" s="1"/>
  <c r="X535" i="17" a="1"/>
  <c r="X535" i="17" s="1"/>
  <c r="X536" i="17" a="1"/>
  <c r="X536" i="17" s="1"/>
  <c r="Y536" i="17" s="1"/>
  <c r="Q536" i="17" s="1"/>
  <c r="W536" i="17" s="1"/>
  <c r="X537" i="17" a="1"/>
  <c r="X537" i="17" s="1"/>
  <c r="X538" i="17" a="1"/>
  <c r="X538" i="17" s="1"/>
  <c r="X539" i="17" a="1"/>
  <c r="X539" i="17" s="1"/>
  <c r="X746" i="17" a="1"/>
  <c r="X746" i="17" s="1"/>
  <c r="X747" i="17" a="1"/>
  <c r="X747" i="17" s="1"/>
  <c r="Y747" i="17" s="1"/>
  <c r="Q747" i="17" s="1"/>
  <c r="W747" i="17" s="1"/>
  <c r="X1066" i="17" a="1"/>
  <c r="X1066" i="17" s="1"/>
  <c r="X1067" i="17" a="1"/>
  <c r="X1067" i="17" s="1"/>
  <c r="Y1067" i="17" s="1"/>
  <c r="Q1067" i="17" s="1"/>
  <c r="W1067" i="17" s="1"/>
  <c r="X1068" i="17" a="1"/>
  <c r="X1068" i="17" s="1"/>
  <c r="X1069" i="17" a="1"/>
  <c r="X1069" i="17" s="1"/>
  <c r="X1070" i="17" a="1"/>
  <c r="X1070" i="17" s="1"/>
  <c r="X1071" i="17" a="1"/>
  <c r="X1071" i="17" s="1"/>
  <c r="X1072" i="17" a="1"/>
  <c r="X1072" i="17" s="1"/>
  <c r="X1073" i="17" a="1"/>
  <c r="X1073" i="17" s="1"/>
  <c r="Y1073" i="17" s="1"/>
  <c r="Q1073" i="17" s="1"/>
  <c r="W1073" i="17" s="1"/>
  <c r="X1074" i="17" a="1"/>
  <c r="X1074" i="17" s="1"/>
  <c r="Y1074" i="17" s="1"/>
  <c r="Q1074" i="17" s="1"/>
  <c r="W1074" i="17" s="1"/>
  <c r="X1075" i="17" a="1"/>
  <c r="X1075" i="17" s="1"/>
  <c r="X1076" i="17" a="1"/>
  <c r="X1076" i="17" s="1"/>
  <c r="Y1076" i="17" s="1"/>
  <c r="Q1076" i="17" s="1"/>
  <c r="W1076" i="17" s="1"/>
  <c r="X1077" i="17" a="1"/>
  <c r="X1077" i="17" s="1"/>
  <c r="X1534" i="17" a="1"/>
  <c r="X1534" i="17" s="1"/>
  <c r="X1535" i="17" a="1"/>
  <c r="X1535" i="17" s="1"/>
  <c r="Y1535" i="17" s="1"/>
  <c r="Q1535" i="17" s="1"/>
  <c r="W1535" i="17" s="1"/>
  <c r="X1536" i="17" a="1"/>
  <c r="X1536" i="17" s="1"/>
  <c r="X1537" i="17" a="1"/>
  <c r="X1537" i="17" s="1"/>
  <c r="Y1537" i="17" s="1"/>
  <c r="Q1537" i="17" s="1"/>
  <c r="W1537" i="17" s="1"/>
  <c r="X1538" i="17" a="1"/>
  <c r="X1538" i="17"/>
  <c r="X1539" i="17" a="1"/>
  <c r="X1539" i="17" s="1"/>
  <c r="Y1539" i="17" s="1"/>
  <c r="Q1539" i="17" s="1"/>
  <c r="W1539" i="17" s="1"/>
  <c r="X1746" i="17" a="1"/>
  <c r="X1746" i="17" s="1"/>
  <c r="X1747" i="17" a="1"/>
  <c r="X1747" i="17" s="1"/>
  <c r="X140" i="17" a="1"/>
  <c r="X140" i="17"/>
  <c r="X141" i="17" a="1"/>
  <c r="X141" i="17"/>
  <c r="X142" i="17" a="1"/>
  <c r="X142" i="17"/>
  <c r="X143" i="17" a="1"/>
  <c r="X143" i="17" s="1"/>
  <c r="Y143" i="17" s="1"/>
  <c r="Q143" i="17" s="1"/>
  <c r="W143" i="17" s="1"/>
  <c r="X144" i="17" a="1"/>
  <c r="X144" i="17" s="1"/>
  <c r="Y144" i="17" s="1"/>
  <c r="Q144" i="17" s="1"/>
  <c r="W144" i="17" s="1"/>
  <c r="X145" i="17" a="1"/>
  <c r="X145" i="17" s="1"/>
  <c r="X348" i="17" a="1"/>
  <c r="X348" i="17" s="1"/>
  <c r="Y348" i="17" s="1"/>
  <c r="Q348" i="17" s="1"/>
  <c r="W348" i="17" s="1"/>
  <c r="X349" i="17" a="1"/>
  <c r="X349" i="17" s="1"/>
  <c r="X540" i="17" a="1"/>
  <c r="X540" i="17"/>
  <c r="X541" i="17" a="1"/>
  <c r="X541" i="17" s="1"/>
  <c r="X542" i="17" a="1"/>
  <c r="X542" i="17" s="1"/>
  <c r="X543" i="17" a="1"/>
  <c r="X543" i="17" s="1"/>
  <c r="Y543" i="17" s="1"/>
  <c r="Q543" i="17" s="1"/>
  <c r="W543" i="17" s="1"/>
  <c r="X544" i="17" a="1"/>
  <c r="X544" i="17" s="1"/>
  <c r="X545" i="17" a="1"/>
  <c r="X545" i="17" s="1"/>
  <c r="Y545" i="17" s="1"/>
  <c r="Q545" i="17" s="1"/>
  <c r="W545" i="17" s="1"/>
  <c r="X748" i="17" a="1"/>
  <c r="X748" i="17" s="1"/>
  <c r="X749" i="17" a="1"/>
  <c r="X749" i="17" s="1"/>
  <c r="X1078" i="17" a="1"/>
  <c r="X1078" i="17" s="1"/>
  <c r="X1079" i="17" a="1"/>
  <c r="X1079" i="17" s="1"/>
  <c r="X1080" i="17" a="1"/>
  <c r="X1080" i="17" s="1"/>
  <c r="Y1080" i="17" s="1"/>
  <c r="Q1080" i="17" s="1"/>
  <c r="W1080" i="17" s="1"/>
  <c r="X1081" i="17" a="1"/>
  <c r="X1081" i="17" s="1"/>
  <c r="Y1081" i="17" s="1"/>
  <c r="Q1081" i="17" s="1"/>
  <c r="W1081" i="17" s="1"/>
  <c r="X1082" i="17" a="1"/>
  <c r="X1082" i="17" s="1"/>
  <c r="Y1082" i="17" s="1"/>
  <c r="Q1082" i="17" s="1"/>
  <c r="W1082" i="17" s="1"/>
  <c r="X1083" i="17" a="1"/>
  <c r="X1083" i="17" s="1"/>
  <c r="X1084" i="17" a="1"/>
  <c r="X1084" i="17" s="1"/>
  <c r="Y1084" i="17" s="1"/>
  <c r="Q1084" i="17" s="1"/>
  <c r="W1084" i="17" s="1"/>
  <c r="X1085" i="17" a="1"/>
  <c r="X1085" i="17" s="1"/>
  <c r="X1086" i="17" a="1"/>
  <c r="X1086" i="17" s="1"/>
  <c r="Y1086" i="17" s="1"/>
  <c r="Q1086" i="17" s="1"/>
  <c r="W1086" i="17" s="1"/>
  <c r="X1087" i="17" a="1"/>
  <c r="X1087" i="17" s="1"/>
  <c r="X1088" i="17" a="1"/>
  <c r="X1088" i="17" s="1"/>
  <c r="X1089" i="17" a="1"/>
  <c r="X1089" i="17" s="1"/>
  <c r="Y1089" i="17" s="1"/>
  <c r="Q1089" i="17" s="1"/>
  <c r="W1089" i="17" s="1"/>
  <c r="X1540" i="17" a="1"/>
  <c r="X1540" i="17"/>
  <c r="X1541" i="17" a="1"/>
  <c r="X1541" i="17" s="1"/>
  <c r="Y1541" i="17" s="1"/>
  <c r="Q1541" i="17" s="1"/>
  <c r="W1541" i="17" s="1"/>
  <c r="X1542" i="17" a="1"/>
  <c r="X1542" i="17" s="1"/>
  <c r="X1543" i="17" a="1"/>
  <c r="X1543" i="17" s="1"/>
  <c r="X1544" i="17" a="1"/>
  <c r="X1544" i="17" s="1"/>
  <c r="X1545" i="17" a="1"/>
  <c r="X1545" i="17"/>
  <c r="X1748" i="17" a="1"/>
  <c r="X1748" i="17" s="1"/>
  <c r="X1749" i="17" a="1"/>
  <c r="X1749" i="17" s="1"/>
  <c r="Y1749" i="17" s="1"/>
  <c r="Q1749" i="17" s="1"/>
  <c r="W1749" i="17" s="1"/>
  <c r="X146" i="17" a="1"/>
  <c r="X146" i="17" s="1"/>
  <c r="Y146" i="17" s="1"/>
  <c r="Q146" i="17" s="1"/>
  <c r="W146" i="17" s="1"/>
  <c r="X147" i="17" a="1"/>
  <c r="X147" i="17"/>
  <c r="X148" i="17" a="1"/>
  <c r="X148" i="17" s="1"/>
  <c r="Y148" i="17" s="1"/>
  <c r="Q148" i="17" s="1"/>
  <c r="W148" i="17" s="1"/>
  <c r="X149" i="17" a="1"/>
  <c r="X149" i="17" s="1"/>
  <c r="X150" i="17" a="1"/>
  <c r="X150" i="17" s="1"/>
  <c r="X151" i="17" a="1"/>
  <c r="X151" i="17" s="1"/>
  <c r="X350" i="17" a="1"/>
  <c r="X350" i="17" s="1"/>
  <c r="X351" i="17" a="1"/>
  <c r="X351" i="17" s="1"/>
  <c r="Y351" i="17" s="1"/>
  <c r="Q351" i="17" s="1"/>
  <c r="W351" i="17" s="1"/>
  <c r="X546" i="17" a="1"/>
  <c r="X546" i="17"/>
  <c r="X547" i="17" a="1"/>
  <c r="X547" i="17" s="1"/>
  <c r="Y547" i="17" s="1"/>
  <c r="Q547" i="17" s="1"/>
  <c r="W547" i="17" s="1"/>
  <c r="X548" i="17" a="1"/>
  <c r="X548" i="17" s="1"/>
  <c r="X549" i="17" a="1"/>
  <c r="X549" i="17" s="1"/>
  <c r="X550" i="17" a="1"/>
  <c r="X550" i="17" s="1"/>
  <c r="X551" i="17" a="1"/>
  <c r="X551" i="17" s="1"/>
  <c r="Y551" i="17" s="1"/>
  <c r="Q551" i="17" s="1"/>
  <c r="W551" i="17" s="1"/>
  <c r="X750" i="17" a="1"/>
  <c r="X750" i="17" s="1"/>
  <c r="X751" i="17" a="1"/>
  <c r="X751" i="17" s="1"/>
  <c r="Y751" i="17" s="1"/>
  <c r="Q751" i="17" s="1"/>
  <c r="W751" i="17" s="1"/>
  <c r="X1090" i="17" a="1"/>
  <c r="X1090" i="17" s="1"/>
  <c r="Y1090" i="17" s="1"/>
  <c r="Q1090" i="17" s="1"/>
  <c r="W1090" i="17" s="1"/>
  <c r="X1091" i="17" a="1"/>
  <c r="X1091" i="17" s="1"/>
  <c r="X1092" i="17" a="1"/>
  <c r="X1092" i="17" s="1"/>
  <c r="Y1092" i="17" s="1"/>
  <c r="Q1092" i="17" s="1"/>
  <c r="W1092" i="17" s="1"/>
  <c r="X1093" i="17" a="1"/>
  <c r="X1093" i="17" s="1"/>
  <c r="X1094" i="17" a="1"/>
  <c r="X1094" i="17" s="1"/>
  <c r="X1095" i="17" a="1"/>
  <c r="X1095" i="17" s="1"/>
  <c r="X1096" i="17" a="1"/>
  <c r="X1096" i="17" s="1"/>
  <c r="X1097" i="17" a="1"/>
  <c r="X1097" i="17" s="1"/>
  <c r="Y1097" i="17" s="1"/>
  <c r="Q1097" i="17" s="1"/>
  <c r="W1097" i="17" s="1"/>
  <c r="X1098" i="17" a="1"/>
  <c r="X1098" i="17" s="1"/>
  <c r="X1099" i="17" a="1"/>
  <c r="X1099" i="17" s="1"/>
  <c r="Y1099" i="17" s="1"/>
  <c r="Q1099" i="17" s="1"/>
  <c r="W1099" i="17" s="1"/>
  <c r="X1100" i="17" a="1"/>
  <c r="X1100" i="17" s="1"/>
  <c r="X1101" i="17" a="1"/>
  <c r="X1101" i="17" s="1"/>
  <c r="X1546" i="17" a="1"/>
  <c r="X1546" i="17"/>
  <c r="X1547" i="17" a="1"/>
  <c r="X1547" i="17" s="1"/>
  <c r="X1548" i="17" a="1"/>
  <c r="X1548" i="17"/>
  <c r="X1549" i="17" a="1"/>
  <c r="X1549" i="17" s="1"/>
  <c r="Y1549" i="17" s="1"/>
  <c r="Q1549" i="17" s="1"/>
  <c r="W1549" i="17" s="1"/>
  <c r="X1550" i="17" a="1"/>
  <c r="X1550" i="17" s="1"/>
  <c r="Y1550" i="17" s="1"/>
  <c r="Q1550" i="17" s="1"/>
  <c r="W1550" i="17" s="1"/>
  <c r="X1551" i="17" a="1"/>
  <c r="X1551" i="17" s="1"/>
  <c r="Y1551" i="17" s="1"/>
  <c r="Q1551" i="17" s="1"/>
  <c r="W1551" i="17" s="1"/>
  <c r="X1750" i="17" a="1"/>
  <c r="X1750" i="17" s="1"/>
  <c r="Y1750" i="17" s="1"/>
  <c r="Q1750" i="17" s="1"/>
  <c r="W1750" i="17" s="1"/>
  <c r="X1751" i="17" a="1"/>
  <c r="X1751" i="17" s="1"/>
  <c r="X152" i="17" a="1"/>
  <c r="X152" i="17" s="1"/>
  <c r="X153" i="17" a="1"/>
  <c r="X153" i="17"/>
  <c r="X154" i="17" a="1"/>
  <c r="X154" i="17" s="1"/>
  <c r="Y154" i="17" s="1"/>
  <c r="Q154" i="17" s="1"/>
  <c r="W154" i="17" s="1"/>
  <c r="X155" i="17" a="1"/>
  <c r="X155" i="17" s="1"/>
  <c r="Y155" i="17" s="1"/>
  <c r="Q155" i="17" s="1"/>
  <c r="W155" i="17" s="1"/>
  <c r="X156" i="17" a="1"/>
  <c r="X156" i="17" s="1"/>
  <c r="X157" i="17" a="1"/>
  <c r="X157" i="17" s="1"/>
  <c r="Y157" i="17" s="1"/>
  <c r="Q157" i="17" s="1"/>
  <c r="W157" i="17" s="1"/>
  <c r="X352" i="17" a="1"/>
  <c r="X352" i="17" s="1"/>
  <c r="X353" i="17" a="1"/>
  <c r="X353" i="17" s="1"/>
  <c r="X552" i="17" a="1"/>
  <c r="X552" i="17" s="1"/>
  <c r="Y552" i="17" s="1"/>
  <c r="Q552" i="17" s="1"/>
  <c r="W552" i="17" s="1"/>
  <c r="X553" i="17" a="1"/>
  <c r="X553" i="17" s="1"/>
  <c r="X554" i="17" a="1"/>
  <c r="X554" i="17" s="1"/>
  <c r="Y554" i="17" s="1"/>
  <c r="Q554" i="17" s="1"/>
  <c r="W554" i="17" s="1"/>
  <c r="X555" i="17" a="1"/>
  <c r="X555" i="17" s="1"/>
  <c r="Y555" i="17" s="1"/>
  <c r="Q555" i="17" s="1"/>
  <c r="W555" i="17" s="1"/>
  <c r="X556" i="17" a="1"/>
  <c r="X556" i="17" s="1"/>
  <c r="Y556" i="17" s="1"/>
  <c r="Q556" i="17" s="1"/>
  <c r="W556" i="17" s="1"/>
  <c r="X557" i="17" a="1"/>
  <c r="X557" i="17" s="1"/>
  <c r="X752" i="17" a="1"/>
  <c r="X752" i="17" s="1"/>
  <c r="Y752" i="17" s="1"/>
  <c r="Q752" i="17" s="1"/>
  <c r="W752" i="17" s="1"/>
  <c r="X753" i="17" a="1"/>
  <c r="X753" i="17" s="1"/>
  <c r="X1102" i="17" a="1"/>
  <c r="X1102" i="17" s="1"/>
  <c r="Y1102" i="17" s="1"/>
  <c r="Q1102" i="17" s="1"/>
  <c r="W1102" i="17" s="1"/>
  <c r="X1103" i="17" a="1"/>
  <c r="X1103" i="17" s="1"/>
  <c r="X1104" i="17" a="1"/>
  <c r="X1104" i="17" s="1"/>
  <c r="Y1104" i="17" s="1"/>
  <c r="Q1104" i="17" s="1"/>
  <c r="W1104" i="17" s="1"/>
  <c r="X1105" i="17" a="1"/>
  <c r="X1105" i="17" s="1"/>
  <c r="Y1105" i="17" s="1"/>
  <c r="Q1105" i="17" s="1"/>
  <c r="W1105" i="17" s="1"/>
  <c r="X1106" i="17" a="1"/>
  <c r="X1106" i="17"/>
  <c r="X1107" i="17" a="1"/>
  <c r="X1107" i="17" s="1"/>
  <c r="Y1107" i="17" s="1"/>
  <c r="Q1107" i="17" s="1"/>
  <c r="W1107" i="17" s="1"/>
  <c r="X1108" i="17" a="1"/>
  <c r="X1108" i="17"/>
  <c r="X1109" i="17" a="1"/>
  <c r="X1109" i="17" s="1"/>
  <c r="X1110" i="17" a="1"/>
  <c r="X1110" i="17" s="1"/>
  <c r="Y1110" i="17" s="1"/>
  <c r="Q1110" i="17" s="1"/>
  <c r="W1110" i="17" s="1"/>
  <c r="X1111" i="17" a="1"/>
  <c r="X1111" i="17" s="1"/>
  <c r="X1112" i="17" a="1"/>
  <c r="X1112" i="17" s="1"/>
  <c r="Y1112" i="17" s="1"/>
  <c r="Q1112" i="17" s="1"/>
  <c r="W1112" i="17" s="1"/>
  <c r="X1113" i="17" a="1"/>
  <c r="X1113" i="17" s="1"/>
  <c r="Y1113" i="17" s="1"/>
  <c r="Q1113" i="17" s="1"/>
  <c r="W1113" i="17" s="1"/>
  <c r="X1552" i="17" a="1"/>
  <c r="X1552" i="17" s="1"/>
  <c r="Y1552" i="17" s="1"/>
  <c r="Q1552" i="17" s="1"/>
  <c r="W1552" i="17" s="1"/>
  <c r="X1553" i="17" a="1"/>
  <c r="X1553" i="17" s="1"/>
  <c r="Y1553" i="17" s="1"/>
  <c r="Q1553" i="17" s="1"/>
  <c r="W1553" i="17" s="1"/>
  <c r="X1554" i="17" a="1"/>
  <c r="X1554" i="17" s="1"/>
  <c r="Y1554" i="17" s="1"/>
  <c r="Q1554" i="17" s="1"/>
  <c r="W1554" i="17" s="1"/>
  <c r="X1555" i="17" a="1"/>
  <c r="X1555" i="17" s="1"/>
  <c r="X1556" i="17" a="1"/>
  <c r="X1556" i="17" s="1"/>
  <c r="Y1556" i="17" s="1"/>
  <c r="Q1556" i="17" s="1"/>
  <c r="W1556" i="17" s="1"/>
  <c r="X1557" i="17" a="1"/>
  <c r="X1557" i="17"/>
  <c r="X1752" i="17" a="1"/>
  <c r="X1752" i="17" s="1"/>
  <c r="Y1752" i="17" s="1"/>
  <c r="Q1752" i="17" s="1"/>
  <c r="W1752" i="17" s="1"/>
  <c r="X1753" i="17" a="1"/>
  <c r="X1753" i="17" s="1"/>
  <c r="Y1753" i="17" s="1"/>
  <c r="Q1753" i="17" s="1"/>
  <c r="W1753" i="17" s="1"/>
  <c r="X158" i="17" a="1"/>
  <c r="X158" i="17" s="1"/>
  <c r="Y158" i="17" s="1"/>
  <c r="Q158" i="17" s="1"/>
  <c r="W158" i="17" s="1"/>
  <c r="X159" i="17" a="1"/>
  <c r="X159" i="17" s="1"/>
  <c r="Y159" i="17" s="1"/>
  <c r="Q159" i="17" s="1"/>
  <c r="W159" i="17" s="1"/>
  <c r="X160" i="17" a="1"/>
  <c r="X160" i="17" s="1"/>
  <c r="Y160" i="17" s="1"/>
  <c r="Q160" i="17" s="1"/>
  <c r="W160" i="17" s="1"/>
  <c r="X161" i="17" a="1"/>
  <c r="X161" i="17" s="1"/>
  <c r="X162" i="17" a="1"/>
  <c r="X162" i="17" s="1"/>
  <c r="X163" i="17" a="1"/>
  <c r="X163" i="17"/>
  <c r="X354" i="17" a="1"/>
  <c r="X354" i="17" s="1"/>
  <c r="Y354" i="17" s="1"/>
  <c r="Q354" i="17" s="1"/>
  <c r="W354" i="17" s="1"/>
  <c r="X355" i="17" a="1"/>
  <c r="X355" i="17" s="1"/>
  <c r="Y355" i="17" s="1"/>
  <c r="Q355" i="17" s="1"/>
  <c r="W355" i="17" s="1"/>
  <c r="X558" i="17" a="1"/>
  <c r="X558" i="17" s="1"/>
  <c r="Y558" i="17" s="1"/>
  <c r="Q558" i="17" s="1"/>
  <c r="W558" i="17" s="1"/>
  <c r="X559" i="17" a="1"/>
  <c r="X559" i="17" s="1"/>
  <c r="X560" i="17" a="1"/>
  <c r="X560" i="17" s="1"/>
  <c r="Y560" i="17" s="1"/>
  <c r="Q560" i="17" s="1"/>
  <c r="W560" i="17" s="1"/>
  <c r="X561" i="17" a="1"/>
  <c r="X561" i="17" s="1"/>
  <c r="X562" i="17" a="1"/>
  <c r="X562" i="17" s="1"/>
  <c r="Y562" i="17" s="1"/>
  <c r="Q562" i="17" s="1"/>
  <c r="W562" i="17" s="1"/>
  <c r="X563" i="17" a="1"/>
  <c r="X563" i="17" s="1"/>
  <c r="X754" i="17" a="1"/>
  <c r="X754" i="17" s="1"/>
  <c r="X755" i="17" a="1"/>
  <c r="X755" i="17" s="1"/>
  <c r="Y755" i="17" s="1"/>
  <c r="Q755" i="17" s="1"/>
  <c r="W755" i="17" s="1"/>
  <c r="X1114" i="17" a="1"/>
  <c r="X1114" i="17" s="1"/>
  <c r="Y1114" i="17" s="1"/>
  <c r="Q1114" i="17" s="1"/>
  <c r="W1114" i="17" s="1"/>
  <c r="X1115" i="17" a="1"/>
  <c r="X1115" i="17" s="1"/>
  <c r="Y1115" i="17" s="1"/>
  <c r="Q1115" i="17" s="1"/>
  <c r="W1115" i="17" s="1"/>
  <c r="X1116" i="17" a="1"/>
  <c r="X1116" i="17" s="1"/>
  <c r="Y1116" i="17" s="1"/>
  <c r="Q1116" i="17" s="1"/>
  <c r="W1116" i="17" s="1"/>
  <c r="X1117" i="17" a="1"/>
  <c r="X1117" i="17" s="1"/>
  <c r="X1118" i="17" a="1"/>
  <c r="X1118" i="17" s="1"/>
  <c r="X1119" i="17" a="1"/>
  <c r="X1119" i="17" s="1"/>
  <c r="Y1119" i="17" s="1"/>
  <c r="Q1119" i="17" s="1"/>
  <c r="W1119" i="17" s="1"/>
  <c r="X1120" i="17" a="1"/>
  <c r="X1120" i="17" s="1"/>
  <c r="Y1120" i="17" s="1"/>
  <c r="Q1120" i="17" s="1"/>
  <c r="W1120" i="17" s="1"/>
  <c r="X1121" i="17" a="1"/>
  <c r="X1121" i="17" s="1"/>
  <c r="Y1121" i="17" s="1"/>
  <c r="Q1121" i="17" s="1"/>
  <c r="W1121" i="17" s="1"/>
  <c r="X1122" i="17" a="1"/>
  <c r="X1122" i="17" s="1"/>
  <c r="Y1122" i="17" s="1"/>
  <c r="Q1122" i="17" s="1"/>
  <c r="W1122" i="17" s="1"/>
  <c r="X1123" i="17" a="1"/>
  <c r="X1123" i="17"/>
  <c r="X1124" i="17" a="1"/>
  <c r="X1124" i="17" s="1"/>
  <c r="Y1124" i="17" s="1"/>
  <c r="Q1124" i="17" s="1"/>
  <c r="W1124" i="17" s="1"/>
  <c r="X1125" i="17" a="1"/>
  <c r="X1125" i="17" s="1"/>
  <c r="X1558" i="17" a="1"/>
  <c r="X1558" i="17" s="1"/>
  <c r="Y1558" i="17" s="1"/>
  <c r="Q1558" i="17" s="1"/>
  <c r="W1558" i="17" s="1"/>
  <c r="X1559" i="17" a="1"/>
  <c r="X1559" i="17"/>
  <c r="X1560" i="17" a="1"/>
  <c r="X1560" i="17" s="1"/>
  <c r="X1561" i="17" a="1"/>
  <c r="X1561" i="17" s="1"/>
  <c r="Y1561" i="17" s="1"/>
  <c r="Q1561" i="17" s="1"/>
  <c r="W1561" i="17" s="1"/>
  <c r="X1562" i="17" a="1"/>
  <c r="X1562" i="17" s="1"/>
  <c r="X1563" i="17" a="1"/>
  <c r="X1563" i="17" s="1"/>
  <c r="Y1563" i="17" s="1"/>
  <c r="Q1563" i="17" s="1"/>
  <c r="W1563" i="17" s="1"/>
  <c r="X1754" i="17" a="1"/>
  <c r="X1754" i="17" s="1"/>
  <c r="X1755" i="17" a="1"/>
  <c r="X1755" i="17" s="1"/>
  <c r="X164" i="17" a="1"/>
  <c r="X164" i="17" s="1"/>
  <c r="Y164" i="17" s="1"/>
  <c r="Q164" i="17" s="1"/>
  <c r="W164" i="17" s="1"/>
  <c r="X165" i="17" a="1"/>
  <c r="X165" i="17"/>
  <c r="X166" i="17" a="1"/>
  <c r="X166" i="17" s="1"/>
  <c r="Y166" i="17" s="1"/>
  <c r="Q166" i="17" s="1"/>
  <c r="W166" i="17" s="1"/>
  <c r="X167" i="17" a="1"/>
  <c r="X167" i="17" s="1"/>
  <c r="Y167" i="17" s="1"/>
  <c r="Q167" i="17" s="1"/>
  <c r="W167" i="17" s="1"/>
  <c r="X168" i="17" a="1"/>
  <c r="X168" i="17" s="1"/>
  <c r="Y168" i="17" s="1"/>
  <c r="Q168" i="17" s="1"/>
  <c r="W168" i="17" s="1"/>
  <c r="X169" i="17" a="1"/>
  <c r="X169" i="17" s="1"/>
  <c r="Y169" i="17" s="1"/>
  <c r="Q169" i="17" s="1"/>
  <c r="W169" i="17" s="1"/>
  <c r="X356" i="17" a="1"/>
  <c r="X356" i="17" s="1"/>
  <c r="Y356" i="17" s="1"/>
  <c r="Q356" i="17" s="1"/>
  <c r="W356" i="17" s="1"/>
  <c r="X357" i="17" a="1"/>
  <c r="X357" i="17" s="1"/>
  <c r="X564" i="17" a="1"/>
  <c r="X564" i="17" s="1"/>
  <c r="Y564" i="17" s="1"/>
  <c r="Q564" i="17" s="1"/>
  <c r="W564" i="17" s="1"/>
  <c r="X565" i="17" a="1"/>
  <c r="X565" i="17" s="1"/>
  <c r="Y565" i="17" s="1"/>
  <c r="Q565" i="17" s="1"/>
  <c r="W565" i="17" s="1"/>
  <c r="X566" i="17" a="1"/>
  <c r="X566" i="17" s="1"/>
  <c r="Y566" i="17" s="1"/>
  <c r="Q566" i="17" s="1"/>
  <c r="W566" i="17" s="1"/>
  <c r="X567" i="17" a="1"/>
  <c r="X567" i="17" s="1"/>
  <c r="Y567" i="17" s="1"/>
  <c r="Q567" i="17" s="1"/>
  <c r="W567" i="17" s="1"/>
  <c r="X568" i="17" a="1"/>
  <c r="X568" i="17" s="1"/>
  <c r="Y568" i="17" s="1"/>
  <c r="Q568" i="17" s="1"/>
  <c r="W568" i="17" s="1"/>
  <c r="X569" i="17" a="1"/>
  <c r="X569" i="17" s="1"/>
  <c r="Y569" i="17" s="1"/>
  <c r="Q569" i="17" s="1"/>
  <c r="W569" i="17" s="1"/>
  <c r="X756" i="17" a="1"/>
  <c r="X756" i="17" s="1"/>
  <c r="Y756" i="17" s="1"/>
  <c r="Q756" i="17" s="1"/>
  <c r="W756" i="17" s="1"/>
  <c r="X757" i="17" a="1"/>
  <c r="X757" i="17" s="1"/>
  <c r="X1126" i="17" a="1"/>
  <c r="X1126" i="17"/>
  <c r="X1127" i="17" a="1"/>
  <c r="X1127" i="17" s="1"/>
  <c r="Y1127" i="17" s="1"/>
  <c r="Q1127" i="17" s="1"/>
  <c r="W1127" i="17" s="1"/>
  <c r="X1128" i="17" a="1"/>
  <c r="X1128" i="17" s="1"/>
  <c r="X1129" i="17" a="1"/>
  <c r="X1129" i="17" s="1"/>
  <c r="Y1129" i="17" s="1"/>
  <c r="Q1129" i="17" s="1"/>
  <c r="W1129" i="17" s="1"/>
  <c r="X1130" i="17" a="1"/>
  <c r="X1130" i="17" s="1"/>
  <c r="Y1130" i="17" s="1"/>
  <c r="Q1130" i="17" s="1"/>
  <c r="W1130" i="17" s="1"/>
  <c r="X1131" i="17" a="1"/>
  <c r="X1131" i="17"/>
  <c r="X1132" i="17" a="1"/>
  <c r="X1132" i="17" s="1"/>
  <c r="Y1132" i="17" s="1"/>
  <c r="Q1132" i="17" s="1"/>
  <c r="W1132" i="17" s="1"/>
  <c r="X1133" i="17" a="1"/>
  <c r="X1133" i="17" s="1"/>
  <c r="X1134" i="17" a="1"/>
  <c r="X1134" i="17" s="1"/>
  <c r="X1135" i="17" a="1"/>
  <c r="X1135" i="17" s="1"/>
  <c r="X1136" i="17" a="1"/>
  <c r="X1136" i="17" s="1"/>
  <c r="Y1136" i="17" s="1"/>
  <c r="Q1136" i="17" s="1"/>
  <c r="W1136" i="17" s="1"/>
  <c r="X1137" i="17" a="1"/>
  <c r="X1137" i="17" s="1"/>
  <c r="Y1137" i="17" s="1"/>
  <c r="Q1137" i="17" s="1"/>
  <c r="W1137" i="17" s="1"/>
  <c r="X1564" i="17" a="1"/>
  <c r="X1564" i="17" s="1"/>
  <c r="Y1564" i="17" s="1"/>
  <c r="Q1564" i="17" s="1"/>
  <c r="W1564" i="17" s="1"/>
  <c r="X1565" i="17" a="1"/>
  <c r="X1565" i="17" s="1"/>
  <c r="Y1565" i="17" s="1"/>
  <c r="Q1565" i="17" s="1"/>
  <c r="W1565" i="17" s="1"/>
  <c r="X1566" i="17" a="1"/>
  <c r="X1566" i="17" s="1"/>
  <c r="X1567" i="17" a="1"/>
  <c r="X1567" i="17" s="1"/>
  <c r="X1568" i="17" a="1"/>
  <c r="X1568" i="17" s="1"/>
  <c r="X1569" i="17" a="1"/>
  <c r="X1569" i="17" s="1"/>
  <c r="Y1569" i="17" s="1"/>
  <c r="Q1569" i="17" s="1"/>
  <c r="W1569" i="17" s="1"/>
  <c r="X1756" i="17" a="1"/>
  <c r="X1756" i="17" s="1"/>
  <c r="Y1756" i="17" s="1"/>
  <c r="Q1756" i="17" s="1"/>
  <c r="W1756" i="17" s="1"/>
  <c r="X1757" i="17" a="1"/>
  <c r="X1757" i="17" s="1"/>
  <c r="Y1757" i="17" s="1"/>
  <c r="Q1757" i="17" s="1"/>
  <c r="W1757" i="17" s="1"/>
  <c r="X170" i="17" a="1"/>
  <c r="X170" i="17" s="1"/>
  <c r="Y170" i="17" s="1"/>
  <c r="Q170" i="17" s="1"/>
  <c r="W170" i="17" s="1"/>
  <c r="X171" i="17" a="1"/>
  <c r="X171" i="17"/>
  <c r="X172" i="17" a="1"/>
  <c r="X172" i="17" s="1"/>
  <c r="Y172" i="17" s="1"/>
  <c r="Q172" i="17" s="1"/>
  <c r="W172" i="17" s="1"/>
  <c r="X173" i="17" a="1"/>
  <c r="X173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358" i="17" a="1"/>
  <c r="X358" i="17"/>
  <c r="X359" i="17" a="1"/>
  <c r="X359" i="17" s="1"/>
  <c r="Y359" i="17" s="1"/>
  <c r="Q359" i="17" s="1"/>
  <c r="W359" i="17" s="1"/>
  <c r="X570" i="17" a="1"/>
  <c r="X570" i="17" s="1"/>
  <c r="X571" i="17" a="1"/>
  <c r="X571" i="17" s="1"/>
  <c r="Y571" i="17" s="1"/>
  <c r="Q571" i="17" s="1"/>
  <c r="W571" i="17" s="1"/>
  <c r="X572" i="17" a="1"/>
  <c r="X572" i="17" s="1"/>
  <c r="Y572" i="17" s="1"/>
  <c r="Q572" i="17" s="1"/>
  <c r="W572" i="17" s="1"/>
  <c r="X573" i="17" a="1"/>
  <c r="X573" i="17" s="1"/>
  <c r="X574" i="17" a="1"/>
  <c r="X574" i="17" s="1"/>
  <c r="Y574" i="17" s="1"/>
  <c r="Q574" i="17" s="1"/>
  <c r="W574" i="17" s="1"/>
  <c r="X575" i="17" a="1"/>
  <c r="X575" i="17" s="1"/>
  <c r="X758" i="17" a="1"/>
  <c r="X758" i="17" s="1"/>
  <c r="X759" i="17" a="1"/>
  <c r="X759" i="17" s="1"/>
  <c r="Y759" i="17" s="1"/>
  <c r="Q759" i="17" s="1"/>
  <c r="W759" i="17" s="1"/>
  <c r="X1138" i="17" a="1"/>
  <c r="X1138" i="17" s="1"/>
  <c r="Y1138" i="17" s="1"/>
  <c r="Q1138" i="17" s="1"/>
  <c r="W1138" i="17" s="1"/>
  <c r="X1139" i="17" a="1"/>
  <c r="X1139" i="17" s="1"/>
  <c r="Y1139" i="17" s="1"/>
  <c r="Q1139" i="17" s="1"/>
  <c r="W1139" i="17" s="1"/>
  <c r="X1140" i="17" a="1"/>
  <c r="X1140" i="17" s="1"/>
  <c r="Y1140" i="17" s="1"/>
  <c r="Q1140" i="17" s="1"/>
  <c r="W1140" i="17" s="1"/>
  <c r="X1141" i="17" a="1"/>
  <c r="X1141" i="17" s="1"/>
  <c r="X1142" i="17" a="1"/>
  <c r="X1142" i="17"/>
  <c r="X1143" i="17" a="1"/>
  <c r="X1143" i="17" s="1"/>
  <c r="X1144" i="17" a="1"/>
  <c r="X1144" i="17" s="1"/>
  <c r="Y1144" i="17" s="1"/>
  <c r="Q1144" i="17" s="1"/>
  <c r="W1144" i="17" s="1"/>
  <c r="X1145" i="17" a="1"/>
  <c r="X1145" i="17" s="1"/>
  <c r="Y1145" i="17" s="1"/>
  <c r="Q1145" i="17" s="1"/>
  <c r="W1145" i="17" s="1"/>
  <c r="X1146" i="17" a="1"/>
  <c r="X1146" i="17" s="1"/>
  <c r="Y1146" i="17" s="1"/>
  <c r="Q1146" i="17" s="1"/>
  <c r="W1146" i="17" s="1"/>
  <c r="X1147" i="17" a="1"/>
  <c r="X1147" i="17" s="1"/>
  <c r="Y1147" i="17" s="1"/>
  <c r="Q1147" i="17" s="1"/>
  <c r="W1147" i="17" s="1"/>
  <c r="X1148" i="17" a="1"/>
  <c r="X1148" i="17" s="1"/>
  <c r="Y1148" i="17" s="1"/>
  <c r="Q1148" i="17" s="1"/>
  <c r="W1148" i="17" s="1"/>
  <c r="X1149" i="17" a="1"/>
  <c r="X1149" i="17" s="1"/>
  <c r="X1570" i="17" a="1"/>
  <c r="X1570" i="17" s="1"/>
  <c r="Y1570" i="17" s="1"/>
  <c r="Q1570" i="17" s="1"/>
  <c r="W1570" i="17" s="1"/>
  <c r="X1571" i="17" a="1"/>
  <c r="X1571" i="17" s="1"/>
  <c r="Y1571" i="17" s="1"/>
  <c r="Q1571" i="17" s="1"/>
  <c r="W1571" i="17" s="1"/>
  <c r="X1572" i="17" a="1"/>
  <c r="X1572" i="17" s="1"/>
  <c r="Y1572" i="17" s="1"/>
  <c r="Q1572" i="17" s="1"/>
  <c r="W1572" i="17" s="1"/>
  <c r="X1573" i="17" a="1"/>
  <c r="X1573" i="17" s="1"/>
  <c r="Y1573" i="17" s="1"/>
  <c r="Q1573" i="17" s="1"/>
  <c r="W1573" i="17" s="1"/>
  <c r="X1574" i="17" a="1"/>
  <c r="X1574" i="17" s="1"/>
  <c r="Y1574" i="17" s="1"/>
  <c r="Q1574" i="17" s="1"/>
  <c r="W1574" i="17" s="1"/>
  <c r="X1575" i="17" a="1"/>
  <c r="X1575" i="17" s="1"/>
  <c r="Y1575" i="17" s="1"/>
  <c r="Q1575" i="17" s="1"/>
  <c r="W1575" i="17" s="1"/>
  <c r="X1758" i="17" a="1"/>
  <c r="X1758" i="17" s="1"/>
  <c r="Y1758" i="17" s="1"/>
  <c r="Q1758" i="17" s="1"/>
  <c r="W1758" i="17" s="1"/>
  <c r="X1759" i="17" a="1"/>
  <c r="X1759" i="17" s="1"/>
  <c r="X176" i="17" a="1"/>
  <c r="X176" i="17" s="1"/>
  <c r="Y176" i="17" s="1"/>
  <c r="Q176" i="17" s="1"/>
  <c r="W176" i="17" s="1"/>
  <c r="X177" i="17" a="1"/>
  <c r="X177" i="17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X181" i="17" a="1"/>
  <c r="X181" i="17" s="1"/>
  <c r="Y181" i="17" s="1"/>
  <c r="Q181" i="17" s="1"/>
  <c r="W181" i="17" s="1"/>
  <c r="X360" i="17" a="1"/>
  <c r="X360" i="17" s="1"/>
  <c r="X361" i="17" a="1"/>
  <c r="X361" i="17" s="1"/>
  <c r="X576" i="17" a="1"/>
  <c r="X576" i="17" s="1"/>
  <c r="X577" i="17" a="1"/>
  <c r="X577" i="17" s="1"/>
  <c r="X578" i="17" a="1"/>
  <c r="X578" i="17" s="1"/>
  <c r="X579" i="17" a="1"/>
  <c r="X579" i="17" s="1"/>
  <c r="Y579" i="17" s="1"/>
  <c r="Q579" i="17" s="1"/>
  <c r="W579" i="17" s="1"/>
  <c r="X580" i="17" a="1"/>
  <c r="X580" i="17" s="1"/>
  <c r="Y580" i="17" s="1"/>
  <c r="Q580" i="17" s="1"/>
  <c r="W580" i="17" s="1"/>
  <c r="X581" i="17" a="1"/>
  <c r="X581" i="17" s="1"/>
  <c r="X760" i="17" a="1"/>
  <c r="X760" i="17" s="1"/>
  <c r="Y760" i="17" s="1"/>
  <c r="Q760" i="17" s="1"/>
  <c r="W760" i="17" s="1"/>
  <c r="X761" i="17" a="1"/>
  <c r="X761" i="17" s="1"/>
  <c r="X1150" i="17" a="1"/>
  <c r="X1150" i="17" s="1"/>
  <c r="Y1150" i="17" s="1"/>
  <c r="Q1150" i="17" s="1"/>
  <c r="W1150" i="17" s="1"/>
  <c r="X1151" i="17" a="1"/>
  <c r="X1151" i="17" s="1"/>
  <c r="Y1151" i="17" s="1"/>
  <c r="Q1151" i="17" s="1"/>
  <c r="W1151" i="17" s="1"/>
  <c r="X1152" i="17" a="1"/>
  <c r="X1152" i="17"/>
  <c r="X1153" i="17" a="1"/>
  <c r="X1153" i="17" s="1"/>
  <c r="Y1153" i="17" s="1"/>
  <c r="Q1153" i="17" s="1"/>
  <c r="W1153" i="17" s="1"/>
  <c r="X1154" i="17" a="1"/>
  <c r="X1154" i="17" s="1"/>
  <c r="Y1154" i="17" s="1"/>
  <c r="Q1154" i="17" s="1"/>
  <c r="W1154" i="17" s="1"/>
  <c r="X1155" i="17" a="1"/>
  <c r="X1155" i="17" s="1"/>
  <c r="Y1155" i="17" s="1"/>
  <c r="Q1155" i="17" s="1"/>
  <c r="W1155" i="17" s="1"/>
  <c r="X1156" i="17" a="1"/>
  <c r="X1156" i="17" s="1"/>
  <c r="Y1156" i="17" s="1"/>
  <c r="Q1156" i="17" s="1"/>
  <c r="W1156" i="17" s="1"/>
  <c r="X1157" i="17" a="1"/>
  <c r="X1157" i="17" s="1"/>
  <c r="X1158" i="17" a="1"/>
  <c r="X1158" i="17" s="1"/>
  <c r="Y1158" i="17" s="1"/>
  <c r="Q1158" i="17" s="1"/>
  <c r="W1158" i="17" s="1"/>
  <c r="X1159" i="17" a="1"/>
  <c r="X1159" i="17" s="1"/>
  <c r="Y1159" i="17" s="1"/>
  <c r="Q1159" i="17" s="1"/>
  <c r="W1159" i="17" s="1"/>
  <c r="X1160" i="17" a="1"/>
  <c r="X1160" i="17"/>
  <c r="X1161" i="17" a="1"/>
  <c r="X1161" i="17" s="1"/>
  <c r="Y1161" i="17" s="1"/>
  <c r="Q1161" i="17" s="1"/>
  <c r="W1161" i="17" s="1"/>
  <c r="X1576" i="17" a="1"/>
  <c r="X1576" i="17" s="1"/>
  <c r="Y1576" i="17" s="1"/>
  <c r="Q1576" i="17" s="1"/>
  <c r="W1576" i="17" s="1"/>
  <c r="X1577" i="17" a="1"/>
  <c r="X1577" i="17" s="1"/>
  <c r="Y1577" i="17" s="1"/>
  <c r="Q1577" i="17" s="1"/>
  <c r="W1577" i="17" s="1"/>
  <c r="X1578" i="17" a="1"/>
  <c r="X1578" i="17" s="1"/>
  <c r="Y1578" i="17" s="1"/>
  <c r="Q1578" i="17" s="1"/>
  <c r="W1578" i="17" s="1"/>
  <c r="X1579" i="17" a="1"/>
  <c r="X1579" i="17" s="1"/>
  <c r="X1580" i="17" a="1"/>
  <c r="X1580" i="17"/>
  <c r="X1581" i="17" a="1"/>
  <c r="X1581" i="17" s="1"/>
  <c r="Y1581" i="17" s="1"/>
  <c r="Q1581" i="17" s="1"/>
  <c r="W1581" i="17" s="1"/>
  <c r="X1760" i="17" a="1"/>
  <c r="X1760" i="17" s="1"/>
  <c r="Y1760" i="17" s="1"/>
  <c r="Q1760" i="17" s="1"/>
  <c r="W1760" i="17" s="1"/>
  <c r="X1761" i="17" a="1"/>
  <c r="X1761" i="17" s="1"/>
  <c r="Y1761" i="17" s="1"/>
  <c r="Q1761" i="17" s="1"/>
  <c r="W1761" i="17" s="1"/>
  <c r="X182" i="17" a="1"/>
  <c r="X182" i="17"/>
  <c r="X183" i="17" a="1"/>
  <c r="X183" i="17" s="1"/>
  <c r="Y183" i="17" s="1"/>
  <c r="Q183" i="17" s="1"/>
  <c r="W183" i="17" s="1"/>
  <c r="X184" i="17" a="1"/>
  <c r="X184" i="17" s="1"/>
  <c r="Y184" i="17" s="1"/>
  <c r="Q184" i="17" s="1"/>
  <c r="W184" i="17" s="1"/>
  <c r="X185" i="17" a="1"/>
  <c r="X185" i="17" s="1"/>
  <c r="X186" i="17" a="1"/>
  <c r="X186" i="17" s="1"/>
  <c r="X187" i="17" a="1"/>
  <c r="X187" i="17" s="1"/>
  <c r="Y187" i="17" s="1"/>
  <c r="Q187" i="17" s="1"/>
  <c r="W187" i="17" s="1"/>
  <c r="X362" i="17" a="1"/>
  <c r="X362" i="17" s="1"/>
  <c r="Y362" i="17" s="1"/>
  <c r="Q362" i="17" s="1"/>
  <c r="W362" i="17" s="1"/>
  <c r="X363" i="17" a="1"/>
  <c r="X363" i="17" s="1"/>
  <c r="Y363" i="17" s="1"/>
  <c r="Q363" i="17" s="1"/>
  <c r="W363" i="17" s="1"/>
  <c r="X582" i="17" a="1"/>
  <c r="X582" i="17" s="1"/>
  <c r="Y582" i="17" s="1"/>
  <c r="Q582" i="17" s="1"/>
  <c r="W582" i="17" s="1"/>
  <c r="X583" i="17" a="1"/>
  <c r="X583" i="17"/>
  <c r="X584" i="17" a="1"/>
  <c r="X584" i="17" s="1"/>
  <c r="Y584" i="17" s="1"/>
  <c r="Q584" i="17" s="1"/>
  <c r="W584" i="17" s="1"/>
  <c r="X585" i="17" a="1"/>
  <c r="X585" i="17" s="1"/>
  <c r="X586" i="17" a="1"/>
  <c r="X586" i="17" s="1"/>
  <c r="Y586" i="17" s="1"/>
  <c r="Q586" i="17" s="1"/>
  <c r="W586" i="17" s="1"/>
  <c r="X587" i="17" a="1"/>
  <c r="X587" i="17"/>
  <c r="X762" i="17" a="1"/>
  <c r="X762" i="17" s="1"/>
  <c r="X763" i="17" a="1"/>
  <c r="X763" i="17" s="1"/>
  <c r="Y763" i="17" s="1"/>
  <c r="Q763" i="17" s="1"/>
  <c r="W763" i="17" s="1"/>
  <c r="X1162" i="17" a="1"/>
  <c r="X1162" i="17" s="1"/>
  <c r="X1163" i="17" a="1"/>
  <c r="X1163" i="17" s="1"/>
  <c r="Y1163" i="17" s="1"/>
  <c r="Q1163" i="17" s="1"/>
  <c r="W1163" i="17" s="1"/>
  <c r="X1164" i="17" a="1"/>
  <c r="X1164" i="17"/>
  <c r="X1165" i="17" a="1"/>
  <c r="X1165" i="17" s="1"/>
  <c r="X1166" i="17" a="1"/>
  <c r="X1166" i="17" s="1"/>
  <c r="Y1166" i="17" s="1"/>
  <c r="Q1166" i="17" s="1"/>
  <c r="W1166" i="17" s="1"/>
  <c r="X1167" i="17" a="1"/>
  <c r="X1167" i="17"/>
  <c r="X1168" i="17" a="1"/>
  <c r="X1168" i="17" s="1"/>
  <c r="Y1168" i="17" s="1"/>
  <c r="Q1168" i="17" s="1"/>
  <c r="W1168" i="17" s="1"/>
  <c r="X1169" i="17" a="1"/>
  <c r="X1169" i="17" s="1"/>
  <c r="Y1169" i="17" s="1"/>
  <c r="Q1169" i="17" s="1"/>
  <c r="W1169" i="17" s="1"/>
  <c r="X1170" i="17" a="1"/>
  <c r="X1170" i="17" s="1"/>
  <c r="Y1170" i="17" s="1"/>
  <c r="Q1170" i="17" s="1"/>
  <c r="W1170" i="17" s="1"/>
  <c r="X1171" i="17" a="1"/>
  <c r="X1171" i="17" s="1"/>
  <c r="Y1171" i="17" s="1"/>
  <c r="Q1171" i="17" s="1"/>
  <c r="W1171" i="17" s="1"/>
  <c r="X1172" i="17" a="1"/>
  <c r="X1172" i="17" s="1"/>
  <c r="Y1172" i="17" s="1"/>
  <c r="Q1172" i="17" s="1"/>
  <c r="W1172" i="17" s="1"/>
  <c r="X1173" i="17" a="1"/>
  <c r="X1173" i="17" s="1"/>
  <c r="X1582" i="17" a="1"/>
  <c r="X1582" i="17" s="1"/>
  <c r="Y1582" i="17" s="1"/>
  <c r="Q1582" i="17" s="1"/>
  <c r="W1582" i="17" s="1"/>
  <c r="X1583" i="17" a="1"/>
  <c r="X1583" i="17" s="1"/>
  <c r="Y1583" i="17" s="1"/>
  <c r="Q1583" i="17" s="1"/>
  <c r="W1583" i="17" s="1"/>
  <c r="X1584" i="17" a="1"/>
  <c r="X1584" i="17" s="1"/>
  <c r="Y1584" i="17" s="1"/>
  <c r="Q1584" i="17" s="1"/>
  <c r="W1584" i="17" s="1"/>
  <c r="X1585" i="17" a="1"/>
  <c r="X1585" i="17" s="1"/>
  <c r="Y1585" i="17" s="1"/>
  <c r="Q1585" i="17" s="1"/>
  <c r="W1585" i="17" s="1"/>
  <c r="X1586" i="17" a="1"/>
  <c r="X1586" i="17" s="1"/>
  <c r="Y1586" i="17" s="1"/>
  <c r="Q1586" i="17" s="1"/>
  <c r="W1586" i="17" s="1"/>
  <c r="X1587" i="17" a="1"/>
  <c r="X1587" i="17" s="1"/>
  <c r="Y1587" i="17" s="1"/>
  <c r="Q1587" i="17" s="1"/>
  <c r="W1587" i="17" s="1"/>
  <c r="X1762" i="17" a="1"/>
  <c r="X1762" i="17" s="1"/>
  <c r="Y1762" i="17" s="1"/>
  <c r="Q1762" i="17" s="1"/>
  <c r="W1762" i="17" s="1"/>
  <c r="X1763" i="17" a="1"/>
  <c r="X1763" i="17" s="1"/>
  <c r="X188" i="17" a="1"/>
  <c r="X188" i="17"/>
  <c r="X189" i="17" a="1"/>
  <c r="X189" i="17" s="1"/>
  <c r="Y189" i="17" s="1"/>
  <c r="Q189" i="17" s="1"/>
  <c r="W189" i="17" s="1"/>
  <c r="X190" i="17" a="1"/>
  <c r="X190" i="17" s="1"/>
  <c r="X191" i="17" a="1"/>
  <c r="X191" i="17" s="1"/>
  <c r="Y191" i="17" s="1"/>
  <c r="Q191" i="17" s="1"/>
  <c r="W191" i="17" s="1"/>
  <c r="X192" i="17" a="1"/>
  <c r="X192" i="17" s="1"/>
  <c r="Y192" i="17" s="1"/>
  <c r="Q192" i="17" s="1"/>
  <c r="W192" i="17" s="1"/>
  <c r="X193" i="17" a="1"/>
  <c r="X193" i="17"/>
  <c r="X364" i="17" a="1"/>
  <c r="X364" i="17" s="1"/>
  <c r="Y364" i="17" s="1"/>
  <c r="Q364" i="17" s="1"/>
  <c r="W364" i="17" s="1"/>
  <c r="X365" i="17" a="1"/>
  <c r="X365" i="17" s="1"/>
  <c r="X588" i="17" a="1"/>
  <c r="X588" i="17" s="1"/>
  <c r="X589" i="17" a="1"/>
  <c r="X589" i="17" s="1"/>
  <c r="X590" i="17" a="1"/>
  <c r="X590" i="17" s="1"/>
  <c r="Y590" i="17" s="1"/>
  <c r="Q590" i="17" s="1"/>
  <c r="W590" i="17" s="1"/>
  <c r="X591" i="17" a="1"/>
  <c r="X591" i="17" s="1"/>
  <c r="Y591" i="17" s="1"/>
  <c r="Q591" i="17" s="1"/>
  <c r="W591" i="17" s="1"/>
  <c r="X592" i="17" a="1"/>
  <c r="X592" i="17" s="1"/>
  <c r="Y592" i="17" s="1"/>
  <c r="Q592" i="17" s="1"/>
  <c r="W592" i="17" s="1"/>
  <c r="X593" i="17" a="1"/>
  <c r="X593" i="17" s="1"/>
  <c r="Y593" i="17" s="1"/>
  <c r="Q593" i="17" s="1"/>
  <c r="W593" i="17" s="1"/>
  <c r="X764" i="17" a="1"/>
  <c r="X764" i="17" s="1"/>
  <c r="X765" i="17" a="1"/>
  <c r="X765" i="17" s="1"/>
  <c r="X1174" i="17" a="1"/>
  <c r="X1174" i="17" s="1"/>
  <c r="X1175" i="17" a="1"/>
  <c r="X1175" i="17" s="1"/>
  <c r="Y1175" i="17" s="1"/>
  <c r="Q1175" i="17" s="1"/>
  <c r="W1175" i="17" s="1"/>
  <c r="X1176" i="17" a="1"/>
  <c r="X1176" i="17" s="1"/>
  <c r="Y1176" i="17" s="1"/>
  <c r="Q1176" i="17" s="1"/>
  <c r="W1176" i="17" s="1"/>
  <c r="X1177" i="17" a="1"/>
  <c r="X1177" i="17" s="1"/>
  <c r="Y1177" i="17" s="1"/>
  <c r="Q1177" i="17" s="1"/>
  <c r="W1177" i="17" s="1"/>
  <c r="X1178" i="17" a="1"/>
  <c r="X1178" i="17" s="1"/>
  <c r="Y1178" i="17" s="1"/>
  <c r="Q1178" i="17" s="1"/>
  <c r="W1178" i="17" s="1"/>
  <c r="X1179" i="17" a="1"/>
  <c r="X1179" i="17"/>
  <c r="X1180" i="17" a="1"/>
  <c r="X1180" i="17" s="1"/>
  <c r="Y1180" i="17" s="1"/>
  <c r="Q1180" i="17" s="1"/>
  <c r="W1180" i="17" s="1"/>
  <c r="X1181" i="17" a="1"/>
  <c r="X1181" i="17" s="1"/>
  <c r="X1182" i="17" a="1"/>
  <c r="X1182" i="17" s="1"/>
  <c r="Y1182" i="17" s="1"/>
  <c r="Q1182" i="17" s="1"/>
  <c r="W1182" i="17" s="1"/>
  <c r="X1183" i="17" a="1"/>
  <c r="X1183" i="17" s="1"/>
  <c r="Y1183" i="17" s="1"/>
  <c r="Q1183" i="17" s="1"/>
  <c r="W1183" i="17" s="1"/>
  <c r="X1184" i="17" a="1"/>
  <c r="X1184" i="17"/>
  <c r="X1185" i="17" a="1"/>
  <c r="X1185" i="17" s="1"/>
  <c r="Y1185" i="17" s="1"/>
  <c r="Q1185" i="17" s="1"/>
  <c r="W1185" i="17" s="1"/>
  <c r="X1588" i="17" a="1"/>
  <c r="X1588" i="17" s="1"/>
  <c r="X1589" i="17" a="1"/>
  <c r="X1589" i="17" s="1"/>
  <c r="Y1589" i="17" s="1"/>
  <c r="Q1589" i="17" s="1"/>
  <c r="W1589" i="17" s="1"/>
  <c r="X1590" i="17" a="1"/>
  <c r="X1590" i="17" s="1"/>
  <c r="Y1590" i="17" s="1"/>
  <c r="Q1590" i="17" s="1"/>
  <c r="W1590" i="17" s="1"/>
  <c r="X1591" i="17" a="1"/>
  <c r="X1591" i="17" s="1"/>
  <c r="X1592" i="17" a="1"/>
  <c r="X1592" i="17" s="1"/>
  <c r="Y1592" i="17" s="1"/>
  <c r="Q1592" i="17" s="1"/>
  <c r="W1592" i="17" s="1"/>
  <c r="X1593" i="17" a="1"/>
  <c r="X1593" i="17" s="1"/>
  <c r="X1764" i="17" a="1"/>
  <c r="X1764" i="17" s="1"/>
  <c r="X1765" i="17" a="1"/>
  <c r="X1765" i="17" s="1"/>
  <c r="Y1765" i="17" s="1"/>
  <c r="Q1765" i="17" s="1"/>
  <c r="W1765" i="17" s="1"/>
  <c r="X194" i="17" a="1"/>
  <c r="X194" i="17" s="1"/>
  <c r="Y194" i="17" s="1"/>
  <c r="Q194" i="17" s="1"/>
  <c r="W194" i="17" s="1"/>
  <c r="X195" i="17" a="1"/>
  <c r="X195" i="17" s="1"/>
  <c r="Y195" i="17" s="1"/>
  <c r="Q195" i="17" s="1"/>
  <c r="W195" i="17" s="1"/>
  <c r="X196" i="17" a="1"/>
  <c r="X196" i="17" s="1"/>
  <c r="Y196" i="17" s="1"/>
  <c r="Q196" i="17" s="1"/>
  <c r="W196" i="17" s="1"/>
  <c r="X197" i="17" a="1"/>
  <c r="X197" i="17" s="1"/>
  <c r="X198" i="17" a="1"/>
  <c r="X198" i="17"/>
  <c r="X199" i="17" a="1"/>
  <c r="X199" i="17" s="1"/>
  <c r="Y199" i="17" s="1"/>
  <c r="Q199" i="17" s="1"/>
  <c r="W199" i="17" s="1"/>
  <c r="X366" i="17" a="1"/>
  <c r="X366" i="17" s="1"/>
  <c r="Y366" i="17" s="1"/>
  <c r="Q366" i="17" s="1"/>
  <c r="W366" i="17" s="1"/>
  <c r="X367" i="17" a="1"/>
  <c r="X367" i="17" s="1"/>
  <c r="Y367" i="17" s="1"/>
  <c r="Q367" i="17" s="1"/>
  <c r="W367" i="17" s="1"/>
  <c r="X594" i="17" a="1"/>
  <c r="X594" i="17" s="1"/>
  <c r="Y594" i="17" s="1"/>
  <c r="Q594" i="17" s="1"/>
  <c r="W594" i="17" s="1"/>
  <c r="X595" i="17" a="1"/>
  <c r="X595" i="17" s="1"/>
  <c r="Y595" i="17" s="1"/>
  <c r="Q595" i="17" s="1"/>
  <c r="W595" i="17" s="1"/>
  <c r="X596" i="17" a="1"/>
  <c r="X596" i="17" s="1"/>
  <c r="Y596" i="17" s="1"/>
  <c r="Q596" i="17" s="1"/>
  <c r="W596" i="17" s="1"/>
  <c r="X597" i="17" a="1"/>
  <c r="X597" i="17" s="1"/>
  <c r="X598" i="17" a="1"/>
  <c r="X598" i="17" s="1"/>
  <c r="Y598" i="17" s="1"/>
  <c r="Q598" i="17" s="1"/>
  <c r="W598" i="17" s="1"/>
  <c r="X599" i="17" a="1"/>
  <c r="X599" i="17" s="1"/>
  <c r="Y599" i="17" s="1"/>
  <c r="Q599" i="17" s="1"/>
  <c r="W599" i="17" s="1"/>
  <c r="X766" i="17" a="1"/>
  <c r="X766" i="17" s="1"/>
  <c r="Y766" i="17" s="1"/>
  <c r="Q766" i="17" s="1"/>
  <c r="W766" i="17" s="1"/>
  <c r="X767" i="17" a="1"/>
  <c r="X767" i="17" s="1"/>
  <c r="Y767" i="17" s="1"/>
  <c r="Q767" i="17" s="1"/>
  <c r="W767" i="17" s="1"/>
  <c r="X1186" i="17" a="1"/>
  <c r="X1186" i="17" s="1"/>
  <c r="Y1186" i="17" s="1"/>
  <c r="Q1186" i="17" s="1"/>
  <c r="W1186" i="17" s="1"/>
  <c r="X1187" i="17" a="1"/>
  <c r="X1187" i="17" s="1"/>
  <c r="Y1187" i="17" s="1"/>
  <c r="Q1187" i="17" s="1"/>
  <c r="W1187" i="17" s="1"/>
  <c r="X1188" i="17" a="1"/>
  <c r="X1188" i="17" s="1"/>
  <c r="Y1188" i="17" s="1"/>
  <c r="Q1188" i="17" s="1"/>
  <c r="W1188" i="17" s="1"/>
  <c r="X1189" i="17" a="1"/>
  <c r="X1189" i="17" s="1"/>
  <c r="X1190" i="17" a="1"/>
  <c r="X1190" i="17" s="1"/>
  <c r="Y1190" i="17" s="1"/>
  <c r="Q1190" i="17" s="1"/>
  <c r="W1190" i="17" s="1"/>
  <c r="X1191" i="17" a="1"/>
  <c r="X1191" i="17" s="1"/>
  <c r="X1192" i="17" a="1"/>
  <c r="X1192" i="17" s="1"/>
  <c r="Y1192" i="17" s="1"/>
  <c r="Q1192" i="17" s="1"/>
  <c r="W1192" i="17" s="1"/>
  <c r="X1193" i="17" a="1"/>
  <c r="X1193" i="17" s="1"/>
  <c r="Y1193" i="17" s="1"/>
  <c r="Q1193" i="17" s="1"/>
  <c r="W1193" i="17" s="1"/>
  <c r="X1194" i="17" a="1"/>
  <c r="X1194" i="17"/>
  <c r="X1195" i="17" a="1"/>
  <c r="X1195" i="17" s="1"/>
  <c r="Y1195" i="17" s="1"/>
  <c r="Q1195" i="17" s="1"/>
  <c r="W1195" i="17" s="1"/>
  <c r="X1196" i="17" a="1"/>
  <c r="X1196" i="17" s="1"/>
  <c r="X1197" i="17" a="1"/>
  <c r="X1197" i="17" s="1"/>
  <c r="X1594" i="17" a="1"/>
  <c r="X1594" i="17"/>
  <c r="X1595" i="17" a="1"/>
  <c r="X1595" i="17"/>
  <c r="X1596" i="17" a="1"/>
  <c r="X1596" i="17" s="1"/>
  <c r="Y1596" i="17" s="1"/>
  <c r="Q1596" i="17" s="1"/>
  <c r="W1596" i="17" s="1"/>
  <c r="X1597" i="17" a="1"/>
  <c r="X1597" i="17" s="1"/>
  <c r="Y1597" i="17" s="1"/>
  <c r="Q1597" i="17" s="1"/>
  <c r="W1597" i="17" s="1"/>
  <c r="X1598" i="17" a="1"/>
  <c r="X1598" i="17" s="1"/>
  <c r="Y1598" i="17" s="1"/>
  <c r="Q1598" i="17" s="1"/>
  <c r="W1598" i="17" s="1"/>
  <c r="X1599" i="17" a="1"/>
  <c r="X1599" i="17"/>
  <c r="X1766" i="17" a="1"/>
  <c r="X1766" i="17" s="1"/>
  <c r="Y1766" i="17" s="1"/>
  <c r="Q1766" i="17" s="1"/>
  <c r="W1766" i="17" s="1"/>
  <c r="X1767" i="17" a="1"/>
  <c r="X1767" i="17" s="1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02" i="17" a="1"/>
  <c r="X202" i="17" s="1"/>
  <c r="X203" i="17" a="1"/>
  <c r="X203" i="17" s="1"/>
  <c r="Y203" i="17" s="1"/>
  <c r="Q203" i="17" s="1"/>
  <c r="W203" i="17" s="1"/>
  <c r="X204" i="17" a="1"/>
  <c r="X204" i="17" s="1"/>
  <c r="Y204" i="17" s="1"/>
  <c r="Q204" i="17" s="1"/>
  <c r="W204" i="17" s="1"/>
  <c r="X205" i="17" a="1"/>
  <c r="X205" i="17" s="1"/>
  <c r="Y205" i="17" s="1"/>
  <c r="Q205" i="17" s="1"/>
  <c r="W205" i="17" s="1"/>
  <c r="X368" i="17" a="1"/>
  <c r="X368" i="17" s="1"/>
  <c r="Y368" i="17" s="1"/>
  <c r="Q368" i="17" s="1"/>
  <c r="W368" i="17" s="1"/>
  <c r="X369" i="17" a="1"/>
  <c r="X369" i="17" s="1"/>
  <c r="X600" i="17" a="1"/>
  <c r="X600" i="17" s="1"/>
  <c r="Y600" i="17" s="1"/>
  <c r="Q600" i="17" s="1"/>
  <c r="W600" i="17" s="1"/>
  <c r="X601" i="17" a="1"/>
  <c r="X601" i="17" s="1"/>
  <c r="Y601" i="17" s="1"/>
  <c r="Q601" i="17" s="1"/>
  <c r="W601" i="17" s="1"/>
  <c r="X602" i="17" a="1"/>
  <c r="X602" i="17" s="1"/>
  <c r="X603" i="17" a="1"/>
  <c r="X603" i="17" s="1"/>
  <c r="Y603" i="17" s="1"/>
  <c r="Q603" i="17" s="1"/>
  <c r="W603" i="17" s="1"/>
  <c r="X604" i="17" a="1"/>
  <c r="X604" i="17" s="1"/>
  <c r="Y604" i="17" s="1"/>
  <c r="Q604" i="17" s="1"/>
  <c r="W604" i="17" s="1"/>
  <c r="X605" i="17" a="1"/>
  <c r="X605" i="17" s="1"/>
  <c r="Y605" i="17" s="1"/>
  <c r="Q605" i="17" s="1"/>
  <c r="W605" i="17" s="1"/>
  <c r="X768" i="17" a="1"/>
  <c r="X768" i="17" s="1"/>
  <c r="Y768" i="17" s="1"/>
  <c r="Q768" i="17" s="1"/>
  <c r="W768" i="17" s="1"/>
  <c r="X769" i="17" a="1"/>
  <c r="X769" i="17" s="1"/>
  <c r="X1198" i="17" a="1"/>
  <c r="X1198" i="17" s="1"/>
  <c r="X1199" i="17" a="1"/>
  <c r="X1199" i="17" s="1"/>
  <c r="Y1199" i="17" s="1"/>
  <c r="Q1199" i="17" s="1"/>
  <c r="W1199" i="17" s="1"/>
  <c r="X1200" i="17" a="1"/>
  <c r="X1200" i="17" s="1"/>
  <c r="Y1200" i="17" s="1"/>
  <c r="Q1200" i="17" s="1"/>
  <c r="W1200" i="17" s="1"/>
  <c r="X1201" i="17" a="1"/>
  <c r="X1201" i="17" s="1"/>
  <c r="Y1201" i="17" s="1"/>
  <c r="Q1201" i="17" s="1"/>
  <c r="W1201" i="17" s="1"/>
  <c r="X1202" i="17" a="1"/>
  <c r="X1202" i="17" s="1"/>
  <c r="Y1202" i="17" s="1"/>
  <c r="Q1202" i="17" s="1"/>
  <c r="W1202" i="17" s="1"/>
  <c r="X1203" i="17" a="1"/>
  <c r="X1203" i="17" s="1"/>
  <c r="Y1203" i="17" s="1"/>
  <c r="Q1203" i="17" s="1"/>
  <c r="W1203" i="17" s="1"/>
  <c r="X1204" i="17" a="1"/>
  <c r="X1204" i="17" s="1"/>
  <c r="Y1204" i="17" s="1"/>
  <c r="Q1204" i="17" s="1"/>
  <c r="W1204" i="17" s="1"/>
  <c r="X1205" i="17" a="1"/>
  <c r="X1205" i="17" s="1"/>
  <c r="X1206" i="17" a="1"/>
  <c r="X1206" i="17" s="1"/>
  <c r="X1207" i="17" a="1"/>
  <c r="X1207" i="17" s="1"/>
  <c r="Y1207" i="17" s="1"/>
  <c r="Q1207" i="17" s="1"/>
  <c r="W1207" i="17" s="1"/>
  <c r="X1208" i="17" a="1"/>
  <c r="X1208" i="17" s="1"/>
  <c r="Y1208" i="17" s="1"/>
  <c r="Q1208" i="17" s="1"/>
  <c r="W1208" i="17" s="1"/>
  <c r="X1209" i="17" a="1"/>
  <c r="X1209" i="17" s="1"/>
  <c r="Y1209" i="17" s="1"/>
  <c r="Q1209" i="17" s="1"/>
  <c r="W1209" i="17" s="1"/>
  <c r="X1600" i="17" a="1"/>
  <c r="X1600" i="17" s="1"/>
  <c r="Y1600" i="17" s="1"/>
  <c r="Q1600" i="17" s="1"/>
  <c r="W1600" i="17" s="1"/>
  <c r="X1601" i="17" a="1"/>
  <c r="X1601" i="17"/>
  <c r="X1602" i="17" a="1"/>
  <c r="X1602" i="17" s="1"/>
  <c r="Y1602" i="17" s="1"/>
  <c r="Q1602" i="17" s="1"/>
  <c r="W1602" i="17" s="1"/>
  <c r="X1603" i="17" a="1"/>
  <c r="X1603" i="17" s="1"/>
  <c r="X1604" i="17" a="1"/>
  <c r="X1604" i="17" s="1"/>
  <c r="Y1604" i="17" s="1"/>
  <c r="Q1604" i="17" s="1"/>
  <c r="W1604" i="17" s="1"/>
  <c r="X1605" i="17" a="1"/>
  <c r="X1605" i="17" s="1"/>
  <c r="X1768" i="17" a="1"/>
  <c r="X1768" i="17" s="1"/>
  <c r="X1769" i="17" a="1"/>
  <c r="X1769" i="17" s="1"/>
  <c r="Y1769" i="17" s="1"/>
  <c r="Q1769" i="17" s="1"/>
  <c r="W1769" i="17" s="1"/>
  <c r="X206" i="17" a="1"/>
  <c r="X206" i="17" s="1"/>
  <c r="X207" i="17" a="1"/>
  <c r="X207" i="17" s="1"/>
  <c r="Y207" i="17" s="1"/>
  <c r="Q207" i="17" s="1"/>
  <c r="W207" i="17" s="1"/>
  <c r="X208" i="17" a="1"/>
  <c r="X208" i="17" s="1"/>
  <c r="X209" i="17" a="1"/>
  <c r="X209" i="17" s="1"/>
  <c r="X210" i="17" a="1"/>
  <c r="X210" i="17" s="1"/>
  <c r="Y210" i="17" s="1"/>
  <c r="Q210" i="17" s="1"/>
  <c r="W210" i="17" s="1"/>
  <c r="X211" i="17" a="1"/>
  <c r="X211" i="17" s="1"/>
  <c r="X370" i="17" a="1"/>
  <c r="X370" i="17" s="1"/>
  <c r="Y370" i="17" s="1"/>
  <c r="Q370" i="17" s="1"/>
  <c r="W370" i="17" s="1"/>
  <c r="X371" i="17" a="1"/>
  <c r="X371" i="17" s="1"/>
  <c r="Y371" i="17" s="1"/>
  <c r="Q371" i="17" s="1"/>
  <c r="W371" i="17" s="1"/>
  <c r="X606" i="17" a="1"/>
  <c r="X606" i="17" s="1"/>
  <c r="Y606" i="17" s="1"/>
  <c r="Q606" i="17" s="1"/>
  <c r="W606" i="17" s="1"/>
  <c r="X607" i="17" a="1"/>
  <c r="X607" i="17" s="1"/>
  <c r="Y607" i="17" s="1"/>
  <c r="Q607" i="17" s="1"/>
  <c r="W607" i="17" s="1"/>
  <c r="X608" i="17" a="1"/>
  <c r="X608" i="17" s="1"/>
  <c r="Y608" i="17" s="1"/>
  <c r="Q608" i="17" s="1"/>
  <c r="W608" i="17" s="1"/>
  <c r="X609" i="17" a="1"/>
  <c r="X609" i="17" s="1"/>
  <c r="X610" i="17" a="1"/>
  <c r="X610" i="17" s="1"/>
  <c r="Y610" i="17" s="1"/>
  <c r="Q610" i="17" s="1"/>
  <c r="W610" i="17" s="1"/>
  <c r="X611" i="17" a="1"/>
  <c r="X611" i="17" s="1"/>
  <c r="Y611" i="17" s="1"/>
  <c r="Q611" i="17" s="1"/>
  <c r="W611" i="17" s="1"/>
  <c r="X770" i="17" a="1"/>
  <c r="X770" i="17" s="1"/>
  <c r="Y770" i="17" s="1"/>
  <c r="Q770" i="17" s="1"/>
  <c r="W770" i="17" s="1"/>
  <c r="X771" i="17" a="1"/>
  <c r="X771" i="17" s="1"/>
  <c r="Y771" i="17" s="1"/>
  <c r="Q771" i="17" s="1"/>
  <c r="W771" i="17" s="1"/>
  <c r="X1210" i="17" a="1"/>
  <c r="X1210" i="17" s="1"/>
  <c r="Y1210" i="17" s="1"/>
  <c r="Q1210" i="17" s="1"/>
  <c r="W1210" i="17" s="1"/>
  <c r="X1211" i="17" a="1"/>
  <c r="X1211" i="17" s="1"/>
  <c r="Y1211" i="17" s="1"/>
  <c r="Q1211" i="17" s="1"/>
  <c r="W1211" i="17" s="1"/>
  <c r="X1212" i="17" a="1"/>
  <c r="X1212" i="17" s="1"/>
  <c r="Y1212" i="17" s="1"/>
  <c r="Q1212" i="17" s="1"/>
  <c r="W1212" i="17" s="1"/>
  <c r="X1213" i="17" a="1"/>
  <c r="X1213" i="17" s="1"/>
  <c r="X1214" i="17" a="1"/>
  <c r="X1214" i="17" s="1"/>
  <c r="X1215" i="17" a="1"/>
  <c r="X1215" i="17" s="1"/>
  <c r="Y1215" i="17" s="1"/>
  <c r="Q1215" i="17" s="1"/>
  <c r="W1215" i="17" s="1"/>
  <c r="X1216" i="17" a="1"/>
  <c r="X1216" i="17"/>
  <c r="X1217" i="17" a="1"/>
  <c r="X1217" i="17" s="1"/>
  <c r="Y1217" i="17" s="1"/>
  <c r="Q1217" i="17" s="1"/>
  <c r="W1217" i="17" s="1"/>
  <c r="X1218" i="17" a="1"/>
  <c r="X1218" i="17" s="1"/>
  <c r="Y1218" i="17" s="1"/>
  <c r="Q1218" i="17" s="1"/>
  <c r="W1218" i="17" s="1"/>
  <c r="X1219" i="17" a="1"/>
  <c r="X1219" i="17" s="1"/>
  <c r="Y1219" i="17" s="1"/>
  <c r="Q1219" i="17" s="1"/>
  <c r="W1219" i="17" s="1"/>
  <c r="X1220" i="17" a="1"/>
  <c r="X1220" i="17" s="1"/>
  <c r="Y1220" i="17" s="1"/>
  <c r="Q1220" i="17" s="1"/>
  <c r="W1220" i="17" s="1"/>
  <c r="X1221" i="17" a="1"/>
  <c r="X1221" i="17" s="1"/>
  <c r="X1606" i="17" a="1"/>
  <c r="X1606" i="17"/>
  <c r="X1607" i="17" a="1"/>
  <c r="X1607" i="17" s="1"/>
  <c r="X1608" i="17" a="1"/>
  <c r="X1608" i="17" s="1"/>
  <c r="Y1608" i="17" s="1"/>
  <c r="Q1608" i="17" s="1"/>
  <c r="W1608" i="17" s="1"/>
  <c r="X1609" i="17" a="1"/>
  <c r="X1609" i="17" s="1"/>
  <c r="Y1609" i="17" s="1"/>
  <c r="Q1609" i="17" s="1"/>
  <c r="W1609" i="17" s="1"/>
  <c r="X1610" i="17" a="1"/>
  <c r="X1610" i="17" s="1"/>
  <c r="Y1610" i="17" s="1"/>
  <c r="Q1610" i="17" s="1"/>
  <c r="W1610" i="17" s="1"/>
  <c r="X1611" i="17" a="1"/>
  <c r="X1611" i="17" s="1"/>
  <c r="Y1611" i="17" s="1"/>
  <c r="Q1611" i="17" s="1"/>
  <c r="W1611" i="17" s="1"/>
  <c r="X1770" i="17" a="1"/>
  <c r="X1770" i="17"/>
  <c r="X1771" i="17" a="1"/>
  <c r="X1771" i="17" s="1"/>
  <c r="X212" i="17" a="1"/>
  <c r="X212" i="17"/>
  <c r="X213" i="17" a="1"/>
  <c r="X213" i="17" s="1"/>
  <c r="Y213" i="17" s="1"/>
  <c r="Q213" i="17" s="1"/>
  <c r="W213" i="17" s="1"/>
  <c r="X214" i="17" a="1"/>
  <c r="X214" i="17" s="1"/>
  <c r="Y214" i="17" s="1"/>
  <c r="Q214" i="17" s="1"/>
  <c r="W214" i="17" s="1"/>
  <c r="X215" i="17" a="1"/>
  <c r="X215" i="17" s="1"/>
  <c r="Y215" i="17" s="1"/>
  <c r="Q215" i="17" s="1"/>
  <c r="W215" i="17" s="1"/>
  <c r="X216" i="17" a="1"/>
  <c r="X216" i="17" s="1"/>
  <c r="Y216" i="17" s="1"/>
  <c r="Q216" i="17" s="1"/>
  <c r="W216" i="17" s="1"/>
  <c r="X217" i="17" a="1"/>
  <c r="X217" i="17"/>
  <c r="X372" i="17" a="1"/>
  <c r="X372" i="17" s="1"/>
  <c r="Y372" i="17" s="1"/>
  <c r="Q372" i="17" s="1"/>
  <c r="W372" i="17" s="1"/>
  <c r="X373" i="17" a="1"/>
  <c r="X373" i="17" s="1"/>
  <c r="X612" i="17" a="1"/>
  <c r="X612" i="17" s="1"/>
  <c r="Y612" i="17" s="1"/>
  <c r="Q612" i="17" s="1"/>
  <c r="W612" i="17" s="1"/>
  <c r="X613" i="17" a="1"/>
  <c r="X613" i="17" s="1"/>
  <c r="Y613" i="17" s="1"/>
  <c r="Q613" i="17" s="1"/>
  <c r="W613" i="17" s="1"/>
  <c r="X614" i="17" a="1"/>
  <c r="X614" i="17" s="1"/>
  <c r="X615" i="17" a="1"/>
  <c r="X615" i="17" s="1"/>
  <c r="Y615" i="17" s="1"/>
  <c r="Q615" i="17" s="1"/>
  <c r="W615" i="17" s="1"/>
  <c r="X616" i="17" a="1"/>
  <c r="X616" i="17" s="1"/>
  <c r="X617" i="17" a="1"/>
  <c r="X617" i="17" s="1"/>
  <c r="Y617" i="17" s="1"/>
  <c r="Q617" i="17" s="1"/>
  <c r="W617" i="17" s="1"/>
  <c r="X772" i="17" a="1"/>
  <c r="X772" i="17" s="1"/>
  <c r="Y772" i="17" s="1"/>
  <c r="Q772" i="17" s="1"/>
  <c r="W772" i="17" s="1"/>
  <c r="X773" i="17" a="1"/>
  <c r="X773" i="17" s="1"/>
  <c r="X1222" i="17" a="1"/>
  <c r="X1222" i="17" s="1"/>
  <c r="Y1222" i="17" s="1"/>
  <c r="Q1222" i="17" s="1"/>
  <c r="W1222" i="17" s="1"/>
  <c r="X1223" i="17" a="1"/>
  <c r="X1223" i="17"/>
  <c r="X1224" i="17" a="1"/>
  <c r="X1224" i="17" s="1"/>
  <c r="X1225" i="17" a="1"/>
  <c r="X1225" i="17" s="1"/>
  <c r="Y1225" i="17" s="1"/>
  <c r="Q1225" i="17" s="1"/>
  <c r="W1225" i="17" s="1"/>
  <c r="X1226" i="17" a="1"/>
  <c r="X1226" i="17" s="1"/>
  <c r="Y1226" i="17" s="1"/>
  <c r="Q1226" i="17" s="1"/>
  <c r="W1226" i="17" s="1"/>
  <c r="X1227" i="17" a="1"/>
  <c r="X1227" i="17" s="1"/>
  <c r="Y1227" i="17" s="1"/>
  <c r="Q1227" i="17" s="1"/>
  <c r="W1227" i="17" s="1"/>
  <c r="X1228" i="17" a="1"/>
  <c r="X1228" i="17" s="1"/>
  <c r="Y1228" i="17" s="1"/>
  <c r="Q1228" i="17" s="1"/>
  <c r="W1228" i="17" s="1"/>
  <c r="X1229" i="17" a="1"/>
  <c r="X1229" i="17" s="1"/>
  <c r="X1230" i="17" a="1"/>
  <c r="X1230" i="17"/>
  <c r="X1231" i="17" a="1"/>
  <c r="X1231" i="17"/>
  <c r="X1232" i="17" a="1"/>
  <c r="X1232" i="17" s="1"/>
  <c r="Y1232" i="17" s="1"/>
  <c r="Q1232" i="17" s="1"/>
  <c r="W1232" i="17" s="1"/>
  <c r="X1233" i="17" a="1"/>
  <c r="X1233" i="17" s="1"/>
  <c r="Y1233" i="17" s="1"/>
  <c r="Q1233" i="17" s="1"/>
  <c r="W1233" i="17" s="1"/>
  <c r="X1612" i="17" a="1"/>
  <c r="X1612" i="17" s="1"/>
  <c r="Y1612" i="17" s="1"/>
  <c r="Q1612" i="17" s="1"/>
  <c r="W1612" i="17" s="1"/>
  <c r="X1613" i="17" a="1"/>
  <c r="X1613" i="17" s="1"/>
  <c r="Y1613" i="17" s="1"/>
  <c r="Q1613" i="17" s="1"/>
  <c r="W1613" i="17" s="1"/>
  <c r="X1614" i="17" a="1"/>
  <c r="X1614" i="17"/>
  <c r="X1615" i="17" a="1"/>
  <c r="X1615" i="17" s="1"/>
  <c r="X1616" i="17" a="1"/>
  <c r="X1616" i="17" s="1"/>
  <c r="Y1616" i="17" s="1"/>
  <c r="Q1616" i="17" s="1"/>
  <c r="W1616" i="17" s="1"/>
  <c r="X1617" i="17" a="1"/>
  <c r="X1617" i="17" s="1"/>
  <c r="Y1617" i="17" s="1"/>
  <c r="Q1617" i="17" s="1"/>
  <c r="W1617" i="17" s="1"/>
  <c r="X1772" i="17" a="1"/>
  <c r="X1772" i="17" s="1"/>
  <c r="Y1772" i="17" s="1"/>
  <c r="Q1772" i="17" s="1"/>
  <c r="W1772" i="17" s="1"/>
  <c r="X1773" i="17" a="1"/>
  <c r="X1773" i="17" s="1"/>
  <c r="Y1773" i="17" s="1"/>
  <c r="Q1773" i="17" s="1"/>
  <c r="W1773" i="17" s="1"/>
  <c r="X218" i="17" a="1"/>
  <c r="X218" i="17" s="1"/>
  <c r="Y218" i="17" s="1"/>
  <c r="Q218" i="17" s="1"/>
  <c r="W218" i="17" s="1"/>
  <c r="X219" i="17" a="1"/>
  <c r="X219" i="17" s="1"/>
  <c r="Y219" i="17" s="1"/>
  <c r="Q219" i="17" s="1"/>
  <c r="W219" i="17" s="1"/>
  <c r="X220" i="17" a="1"/>
  <c r="X220" i="17" s="1"/>
  <c r="Y220" i="17" s="1"/>
  <c r="Q220" i="17" s="1"/>
  <c r="W220" i="17" s="1"/>
  <c r="X221" i="17" a="1"/>
  <c r="X221" i="17" s="1"/>
  <c r="X222" i="17" a="1"/>
  <c r="X222" i="17" s="1"/>
  <c r="Y222" i="17" s="1"/>
  <c r="Q222" i="17" s="1"/>
  <c r="W222" i="17" s="1"/>
  <c r="X223" i="17" a="1"/>
  <c r="X223" i="17"/>
  <c r="X374" i="17" a="1"/>
  <c r="X374" i="17" s="1"/>
  <c r="Y374" i="17" s="1"/>
  <c r="Q374" i="17" s="1"/>
  <c r="W374" i="17" s="1"/>
  <c r="X375" i="17" a="1"/>
  <c r="X375" i="17" s="1"/>
  <c r="Y375" i="17" s="1"/>
  <c r="Q375" i="17" s="1"/>
  <c r="W375" i="17" s="1"/>
  <c r="X618" i="17" a="1"/>
  <c r="X618" i="17" s="1"/>
  <c r="Y618" i="17" s="1"/>
  <c r="Q618" i="17" s="1"/>
  <c r="W618" i="17" s="1"/>
  <c r="X619" i="17" a="1"/>
  <c r="X619" i="17" s="1"/>
  <c r="Y619" i="17" s="1"/>
  <c r="Q619" i="17" s="1"/>
  <c r="W619" i="17" s="1"/>
  <c r="X620" i="17" a="1"/>
  <c r="X620" i="17"/>
  <c r="Y620" i="17" s="1"/>
  <c r="Q620" i="17" s="1"/>
  <c r="W620" i="17" s="1"/>
  <c r="X621" i="17" a="1"/>
  <c r="X621" i="17" s="1"/>
  <c r="X622" i="17" a="1"/>
  <c r="X622" i="17" s="1"/>
  <c r="Y622" i="17" s="1"/>
  <c r="Q622" i="17" s="1"/>
  <c r="W622" i="17" s="1"/>
  <c r="X623" i="17" a="1"/>
  <c r="X623" i="17" s="1"/>
  <c r="Y623" i="17" s="1"/>
  <c r="Q623" i="17" s="1"/>
  <c r="W623" i="17" s="1"/>
  <c r="X774" i="17" a="1"/>
  <c r="X774" i="17"/>
  <c r="X775" i="17" a="1"/>
  <c r="X775" i="17" s="1"/>
  <c r="Y775" i="17" s="1"/>
  <c r="Q775" i="17" s="1"/>
  <c r="W775" i="17" s="1"/>
  <c r="X1234" i="17" a="1"/>
  <c r="X1234" i="17" s="1"/>
  <c r="Y1234" i="17" s="1"/>
  <c r="Q1234" i="17" s="1"/>
  <c r="W1234" i="17" s="1"/>
  <c r="X1235" i="17" a="1"/>
  <c r="X1235" i="17" s="1"/>
  <c r="Y1235" i="17" s="1"/>
  <c r="Q1235" i="17" s="1"/>
  <c r="W1235" i="17" s="1"/>
  <c r="X1236" i="17" a="1"/>
  <c r="X1236" i="17" s="1"/>
  <c r="Y1236" i="17" s="1"/>
  <c r="Q1236" i="17" s="1"/>
  <c r="W1236" i="17" s="1"/>
  <c r="X1237" i="17" a="1"/>
  <c r="X1237" i="17" s="1"/>
  <c r="X1238" i="17" a="1"/>
  <c r="X1238" i="17" s="1"/>
  <c r="X1239" i="17" a="1"/>
  <c r="X1239" i="17" s="1"/>
  <c r="Y1239" i="17" s="1"/>
  <c r="Q1239" i="17" s="1"/>
  <c r="W1239" i="17" s="1"/>
  <c r="X1240" i="17" a="1"/>
  <c r="X1240" i="17" s="1"/>
  <c r="Y1240" i="17" s="1"/>
  <c r="Q1240" i="17" s="1"/>
  <c r="W1240" i="17" s="1"/>
  <c r="X1241" i="17" a="1"/>
  <c r="X1241" i="17" s="1"/>
  <c r="Y1241" i="17" s="1"/>
  <c r="Q1241" i="17" s="1"/>
  <c r="W1241" i="17" s="1"/>
  <c r="X1242" i="17" a="1"/>
  <c r="X1242" i="17" s="1"/>
  <c r="X1243" i="17" a="1"/>
  <c r="X1243" i="17" s="1"/>
  <c r="Y1243" i="17" s="1"/>
  <c r="Q1243" i="17" s="1"/>
  <c r="W1243" i="17" s="1"/>
  <c r="X1244" i="17" a="1"/>
  <c r="X1244" i="17" s="1"/>
  <c r="Y1244" i="17" s="1"/>
  <c r="Q1244" i="17" s="1"/>
  <c r="W1244" i="17" s="1"/>
  <c r="X1245" i="17" a="1"/>
  <c r="X1245" i="17" s="1"/>
  <c r="X1618" i="17" a="1"/>
  <c r="X1618" i="17" s="1"/>
  <c r="Y1618" i="17" s="1"/>
  <c r="Q1618" i="17" s="1"/>
  <c r="W1618" i="17" s="1"/>
  <c r="X1619" i="17" a="1"/>
  <c r="X1619" i="17" s="1"/>
  <c r="X1620" i="17" a="1"/>
  <c r="X1620" i="17" s="1"/>
  <c r="X1621" i="17" a="1"/>
  <c r="X1621" i="17" s="1"/>
  <c r="Y1621" i="17" s="1"/>
  <c r="Q1621" i="17" s="1"/>
  <c r="W1621" i="17" s="1"/>
  <c r="X1622" i="17" a="1"/>
  <c r="X1622" i="17" s="1"/>
  <c r="Y1622" i="17" s="1"/>
  <c r="Q1622" i="17" s="1"/>
  <c r="W1622" i="17" s="1"/>
  <c r="X1623" i="17" a="1"/>
  <c r="X1623" i="17" s="1"/>
  <c r="Y1623" i="17" s="1"/>
  <c r="Q1623" i="17" s="1"/>
  <c r="W1623" i="17" s="1"/>
  <c r="X1774" i="17" a="1"/>
  <c r="X1774" i="17" s="1"/>
  <c r="Y1774" i="17" s="1"/>
  <c r="Q1774" i="17" s="1"/>
  <c r="W1774" i="17" s="1"/>
  <c r="X1775" i="17" a="1"/>
  <c r="X1775" i="17" s="1"/>
  <c r="X224" i="17" a="1"/>
  <c r="X224" i="17" s="1"/>
  <c r="Y224" i="17" s="1"/>
  <c r="Q224" i="17" s="1"/>
  <c r="W224" i="17" s="1"/>
  <c r="X225" i="17" a="1"/>
  <c r="X225" i="17" s="1"/>
  <c r="Y225" i="17" s="1"/>
  <c r="Q225" i="17" s="1"/>
  <c r="W225" i="17" s="1"/>
  <c r="X226" i="17" a="1"/>
  <c r="X226" i="17"/>
  <c r="X227" i="17" a="1"/>
  <c r="X227" i="17" s="1"/>
  <c r="Y227" i="17" s="1"/>
  <c r="Q227" i="17" s="1"/>
  <c r="W227" i="17" s="1"/>
  <c r="X228" i="17" a="1"/>
  <c r="X228" i="17"/>
  <c r="X229" i="17" a="1"/>
  <c r="X229" i="17" s="1"/>
  <c r="Y229" i="17" s="1"/>
  <c r="Q229" i="17" s="1"/>
  <c r="W229" i="17" s="1"/>
  <c r="X376" i="17" a="1"/>
  <c r="X376" i="17" s="1"/>
  <c r="Y376" i="17" s="1"/>
  <c r="Q376" i="17" s="1"/>
  <c r="W376" i="17" s="1"/>
  <c r="X377" i="17" a="1"/>
  <c r="X377" i="17" s="1"/>
  <c r="X624" i="17" a="1"/>
  <c r="X624" i="17" s="1"/>
  <c r="Y624" i="17" s="1"/>
  <c r="Q624" i="17" s="1"/>
  <c r="W624" i="17" s="1"/>
  <c r="X625" i="17" a="1"/>
  <c r="X625" i="17" s="1"/>
  <c r="Y625" i="17" s="1"/>
  <c r="Q625" i="17" s="1"/>
  <c r="W625" i="17" s="1"/>
  <c r="X626" i="17" a="1"/>
  <c r="X626" i="17" s="1"/>
  <c r="Y626" i="17" s="1"/>
  <c r="Q626" i="17" s="1"/>
  <c r="W626" i="17" s="1"/>
  <c r="X627" i="17" a="1"/>
  <c r="X627" i="17" s="1"/>
  <c r="Y627" i="17" s="1"/>
  <c r="Q627" i="17" s="1"/>
  <c r="W627" i="17" s="1"/>
  <c r="X628" i="17" a="1"/>
  <c r="X628" i="17" s="1"/>
  <c r="Y628" i="17" s="1"/>
  <c r="Q628" i="17" s="1"/>
  <c r="W628" i="17" s="1"/>
  <c r="X629" i="17" a="1"/>
  <c r="X629" i="17" s="1"/>
  <c r="X776" i="17" a="1"/>
  <c r="X776" i="17" s="1"/>
  <c r="Y776" i="17" s="1"/>
  <c r="Q776" i="17" s="1"/>
  <c r="W776" i="17" s="1"/>
  <c r="X777" i="17" a="1"/>
  <c r="X777" i="17" s="1"/>
  <c r="X1246" i="17" a="1"/>
  <c r="X1246" i="17" s="1"/>
  <c r="Y1246" i="17" s="1"/>
  <c r="Q1246" i="17" s="1"/>
  <c r="W1246" i="17" s="1"/>
  <c r="X1247" i="17" a="1"/>
  <c r="X1247" i="17" s="1"/>
  <c r="Y1247" i="17" s="1"/>
  <c r="Q1247" i="17" s="1"/>
  <c r="W1247" i="17" s="1"/>
  <c r="X1248" i="17" a="1"/>
  <c r="X1248" i="17" s="1"/>
  <c r="Y1248" i="17" s="1"/>
  <c r="Q1248" i="17" s="1"/>
  <c r="W1248" i="17" s="1"/>
  <c r="X1249" i="17" a="1"/>
  <c r="X1249" i="17" s="1"/>
  <c r="Y1249" i="17" s="1"/>
  <c r="Q1249" i="17" s="1"/>
  <c r="W1249" i="17" s="1"/>
  <c r="X1250" i="17" a="1"/>
  <c r="X1250" i="17" s="1"/>
  <c r="Y1250" i="17" s="1"/>
  <c r="Q1250" i="17" s="1"/>
  <c r="W1250" i="17" s="1"/>
  <c r="X1251" i="17" a="1"/>
  <c r="X1251" i="17" s="1"/>
  <c r="Y1251" i="17" s="1"/>
  <c r="Q1251" i="17" s="1"/>
  <c r="W1251" i="17" s="1"/>
  <c r="X1252" i="17" a="1"/>
  <c r="X1252" i="17"/>
  <c r="X1253" i="17" a="1"/>
  <c r="X1253" i="17" s="1"/>
  <c r="X1254" i="17" a="1"/>
  <c r="X1254" i="17"/>
  <c r="X1255" i="17" a="1"/>
  <c r="X1255" i="17" s="1"/>
  <c r="X1256" i="17" a="1"/>
  <c r="X1256" i="17" s="1"/>
  <c r="Y1256" i="17" s="1"/>
  <c r="Q1256" i="17" s="1"/>
  <c r="W1256" i="17" s="1"/>
  <c r="X1257" i="17" a="1"/>
  <c r="X1257" i="17" s="1"/>
  <c r="Y1257" i="17" s="1"/>
  <c r="Q1257" i="17" s="1"/>
  <c r="W1257" i="17" s="1"/>
  <c r="X1624" i="17" a="1"/>
  <c r="X1624" i="17" s="1"/>
  <c r="Y1624" i="17" s="1"/>
  <c r="Q1624" i="17" s="1"/>
  <c r="W1624" i="17" s="1"/>
  <c r="X1625" i="17" a="1"/>
  <c r="X1625" i="17" s="1"/>
  <c r="Y1625" i="17" s="1"/>
  <c r="Q1625" i="17" s="1"/>
  <c r="W1625" i="17" s="1"/>
  <c r="X1626" i="17" a="1"/>
  <c r="X1626" i="17" s="1"/>
  <c r="Y1626" i="17" s="1"/>
  <c r="Q1626" i="17" s="1"/>
  <c r="W1626" i="17" s="1"/>
  <c r="X1627" i="17" a="1"/>
  <c r="X1627" i="17" s="1"/>
  <c r="X1628" i="17" a="1"/>
  <c r="X1628" i="17" s="1"/>
  <c r="Y1628" i="17" s="1"/>
  <c r="Q1628" i="17" s="1"/>
  <c r="W1628" i="17" s="1"/>
  <c r="X1629" i="17" a="1"/>
  <c r="X1629" i="17" s="1"/>
  <c r="X1776" i="17" a="1"/>
  <c r="X1776" i="17" s="1"/>
  <c r="X1777" i="17" a="1"/>
  <c r="X1777" i="17" s="1"/>
  <c r="Y1777" i="17" s="1"/>
  <c r="Q1777" i="17" s="1"/>
  <c r="W1777" i="17" s="1"/>
  <c r="X230" i="17" a="1"/>
  <c r="X230" i="17"/>
  <c r="X231" i="17" a="1"/>
  <c r="X231" i="17" s="1"/>
  <c r="Y231" i="17" s="1"/>
  <c r="Q231" i="17" s="1"/>
  <c r="W231" i="17" s="1"/>
  <c r="X232" i="17" a="1"/>
  <c r="X232" i="17" s="1"/>
  <c r="Y232" i="17" s="1"/>
  <c r="Q232" i="17" s="1"/>
  <c r="W232" i="17" s="1"/>
  <c r="X233" i="17" a="1"/>
  <c r="X233" i="17" s="1"/>
  <c r="X234" i="17" a="1"/>
  <c r="X234" i="17" s="1"/>
  <c r="X235" i="17" a="1"/>
  <c r="X235" i="17" s="1"/>
  <c r="Y235" i="17" s="1"/>
  <c r="Q235" i="17" s="1"/>
  <c r="W235" i="17" s="1"/>
  <c r="X378" i="17" a="1"/>
  <c r="X378" i="17" s="1"/>
  <c r="X379" i="17" a="1"/>
  <c r="X379" i="17" s="1"/>
  <c r="Y379" i="17" s="1"/>
  <c r="Q379" i="17" s="1"/>
  <c r="W379" i="17" s="1"/>
  <c r="X630" i="17" a="1"/>
  <c r="X630" i="17" s="1"/>
  <c r="Y630" i="17" s="1"/>
  <c r="Q630" i="17" s="1"/>
  <c r="W630" i="17" s="1"/>
  <c r="X631" i="17" a="1"/>
  <c r="X631" i="17" s="1"/>
  <c r="X632" i="17" a="1"/>
  <c r="X632" i="17" s="1"/>
  <c r="Y632" i="17" s="1"/>
  <c r="Q632" i="17" s="1"/>
  <c r="W632" i="17" s="1"/>
  <c r="X633" i="17" a="1"/>
  <c r="X633" i="17" s="1"/>
  <c r="Y633" i="17" s="1"/>
  <c r="Q633" i="17" s="1"/>
  <c r="W633" i="17" s="1"/>
  <c r="X634" i="17" a="1"/>
  <c r="X634" i="17" s="1"/>
  <c r="X635" i="17" a="1"/>
  <c r="X635" i="17" s="1"/>
  <c r="X778" i="17" a="1"/>
  <c r="X778" i="17" s="1"/>
  <c r="Y778" i="17" s="1"/>
  <c r="Q778" i="17" s="1"/>
  <c r="W778" i="17" s="1"/>
  <c r="X779" i="17" a="1"/>
  <c r="X779" i="17" s="1"/>
  <c r="Y779" i="17" s="1"/>
  <c r="Q779" i="17" s="1"/>
  <c r="W779" i="17" s="1"/>
  <c r="X1258" i="17" a="1"/>
  <c r="X1258" i="17" s="1"/>
  <c r="Y1258" i="17" s="1"/>
  <c r="Q1258" i="17" s="1"/>
  <c r="W1258" i="17" s="1"/>
  <c r="X1259" i="17" a="1"/>
  <c r="X1259" i="17" s="1"/>
  <c r="Y1259" i="17" s="1"/>
  <c r="Q1259" i="17" s="1"/>
  <c r="W1259" i="17" s="1"/>
  <c r="X1260" i="17" a="1"/>
  <c r="X1260" i="17" s="1"/>
  <c r="Y1260" i="17" s="1"/>
  <c r="Q1260" i="17" s="1"/>
  <c r="W1260" i="17" s="1"/>
  <c r="X1261" i="17" a="1"/>
  <c r="X1261" i="17" s="1"/>
  <c r="X1262" i="17" a="1"/>
  <c r="X1262" i="17" s="1"/>
  <c r="Y1262" i="17" s="1"/>
  <c r="Q1262" i="17" s="1"/>
  <c r="W1262" i="17" s="1"/>
  <c r="X1263" i="17" a="1"/>
  <c r="X1263" i="17" s="1"/>
  <c r="Y1263" i="17" s="1"/>
  <c r="Q1263" i="17" s="1"/>
  <c r="W1263" i="17" s="1"/>
  <c r="X1264" i="17" a="1"/>
  <c r="X1264" i="17" s="1"/>
  <c r="X1265" i="17" a="1"/>
  <c r="X1265" i="17" s="1"/>
  <c r="Y1265" i="17" s="1"/>
  <c r="Q1265" i="17" s="1"/>
  <c r="W1265" i="17" s="1"/>
  <c r="X1266" i="17" a="1"/>
  <c r="X1266" i="17" s="1"/>
  <c r="Y1266" i="17" s="1"/>
  <c r="Q1266" i="17" s="1"/>
  <c r="W1266" i="17" s="1"/>
  <c r="X1267" i="17" a="1"/>
  <c r="X1267" i="17" s="1"/>
  <c r="Y1267" i="17" s="1"/>
  <c r="Q1267" i="17" s="1"/>
  <c r="W1267" i="17" s="1"/>
  <c r="X1268" i="17" a="1"/>
  <c r="X1268" i="17" s="1"/>
  <c r="Y1268" i="17" s="1"/>
  <c r="Q1268" i="17" s="1"/>
  <c r="W1268" i="17" s="1"/>
  <c r="X1269" i="17" a="1"/>
  <c r="X1269" i="17" s="1"/>
  <c r="X1630" i="17" a="1"/>
  <c r="X1630" i="17" s="1"/>
  <c r="Y1630" i="17" s="1"/>
  <c r="Q1630" i="17" s="1"/>
  <c r="W1630" i="17" s="1"/>
  <c r="X1631" i="17" a="1"/>
  <c r="X1631" i="17" s="1"/>
  <c r="Y1631" i="17" s="1"/>
  <c r="Q1631" i="17" s="1"/>
  <c r="W1631" i="17" s="1"/>
  <c r="X1632" i="17" a="1"/>
  <c r="X1632" i="17" s="1"/>
  <c r="Y1632" i="17" s="1"/>
  <c r="Q1632" i="17" s="1"/>
  <c r="W1632" i="17" s="1"/>
  <c r="X1633" i="17" a="1"/>
  <c r="X1633" i="17" s="1"/>
  <c r="Y1633" i="17" s="1"/>
  <c r="Q1633" i="17" s="1"/>
  <c r="W1633" i="17" s="1"/>
  <c r="X1634" i="17" a="1"/>
  <c r="X1634" i="17" s="1"/>
  <c r="Y1634" i="17" s="1"/>
  <c r="Q1634" i="17" s="1"/>
  <c r="W1634" i="17" s="1"/>
  <c r="X1635" i="17" a="1"/>
  <c r="X1635" i="17" s="1"/>
  <c r="Y1635" i="17" s="1"/>
  <c r="Q1635" i="17" s="1"/>
  <c r="W1635" i="17" s="1"/>
  <c r="X1778" i="17" a="1"/>
  <c r="X1778" i="17" s="1"/>
  <c r="Y1778" i="17" s="1"/>
  <c r="Q1778" i="17" s="1"/>
  <c r="W1778" i="17" s="1"/>
  <c r="X1779" i="17" a="1"/>
  <c r="X1779" i="17" s="1"/>
  <c r="X236" i="17" a="1"/>
  <c r="X236" i="17" s="1"/>
  <c r="Y236" i="17" s="1"/>
  <c r="Q236" i="17" s="1"/>
  <c r="W236" i="17" s="1"/>
  <c r="X237" i="17" a="1"/>
  <c r="X237" i="17" s="1"/>
  <c r="Y237" i="17" s="1"/>
  <c r="Q237" i="17" s="1"/>
  <c r="W237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40" i="17" a="1"/>
  <c r="X240" i="17" s="1"/>
  <c r="Y240" i="17" s="1"/>
  <c r="Q240" i="17" s="1"/>
  <c r="W240" i="17" s="1"/>
  <c r="X241" i="17" a="1"/>
  <c r="X241" i="17" s="1"/>
  <c r="Y241" i="17" s="1"/>
  <c r="Q241" i="17" s="1"/>
  <c r="W241" i="17" s="1"/>
  <c r="X380" i="17" a="1"/>
  <c r="X380" i="17" s="1"/>
  <c r="Y380" i="17" s="1"/>
  <c r="Q380" i="17" s="1"/>
  <c r="W380" i="17" s="1"/>
  <c r="X381" i="17" a="1"/>
  <c r="X381" i="17" s="1"/>
  <c r="Y381" i="17" s="1"/>
  <c r="Q381" i="17" s="1"/>
  <c r="W381" i="17" s="1"/>
  <c r="X636" i="17" a="1"/>
  <c r="X636" i="17" s="1"/>
  <c r="X637" i="17" a="1"/>
  <c r="X637" i="17" s="1"/>
  <c r="Y637" i="17" s="1"/>
  <c r="Q637" i="17" s="1"/>
  <c r="W637" i="17" s="1"/>
  <c r="X638" i="17" a="1"/>
  <c r="X638" i="17" s="1"/>
  <c r="Y638" i="17" s="1"/>
  <c r="Q638" i="17" s="1"/>
  <c r="W638" i="17" s="1"/>
  <c r="X639" i="17" a="1"/>
  <c r="X639" i="17" s="1"/>
  <c r="Y639" i="17" s="1"/>
  <c r="Q639" i="17" s="1"/>
  <c r="W639" i="17" s="1"/>
  <c r="X640" i="17" a="1"/>
  <c r="X640" i="17"/>
  <c r="Y640" i="17" s="1"/>
  <c r="Q640" i="17" s="1"/>
  <c r="W640" i="17" s="1"/>
  <c r="X641" i="17" a="1"/>
  <c r="X641" i="17" s="1"/>
  <c r="Y641" i="17" s="1"/>
  <c r="Q641" i="17" s="1"/>
  <c r="W641" i="17" s="1"/>
  <c r="X780" i="17" a="1"/>
  <c r="X780" i="17" s="1"/>
  <c r="X781" i="17" a="1"/>
  <c r="X781" i="17" s="1"/>
  <c r="X1270" i="17" a="1"/>
  <c r="X1270" i="17" s="1"/>
  <c r="Y1270" i="17" s="1"/>
  <c r="Q1270" i="17" s="1"/>
  <c r="W1270" i="17" s="1"/>
  <c r="X1271" i="17" a="1"/>
  <c r="X1271" i="17" s="1"/>
  <c r="X1272" i="17" a="1"/>
  <c r="X1272" i="17" s="1"/>
  <c r="X1273" i="17" a="1"/>
  <c r="X1273" i="17" s="1"/>
  <c r="Y1273" i="17" s="1"/>
  <c r="Q1273" i="17" s="1"/>
  <c r="W1273" i="17" s="1"/>
  <c r="X1274" i="17" a="1"/>
  <c r="X1274" i="17" s="1"/>
  <c r="Y1274" i="17" s="1"/>
  <c r="Q1274" i="17" s="1"/>
  <c r="W1274" i="17" s="1"/>
  <c r="X1275" i="17" a="1"/>
  <c r="X1275" i="17" s="1"/>
  <c r="Y1275" i="17" s="1"/>
  <c r="Q1275" i="17" s="1"/>
  <c r="W1275" i="17" s="1"/>
  <c r="X1276" i="17" a="1"/>
  <c r="X1276" i="17" s="1"/>
  <c r="Y1276" i="17" s="1"/>
  <c r="Q1276" i="17" s="1"/>
  <c r="W1276" i="17" s="1"/>
  <c r="X1277" i="17" a="1"/>
  <c r="X1277" i="17" s="1"/>
  <c r="X1278" i="17" a="1"/>
  <c r="X1278" i="17" s="1"/>
  <c r="Y1278" i="17" s="1"/>
  <c r="Q1278" i="17" s="1"/>
  <c r="W1278" i="17" s="1"/>
  <c r="X1279" i="17" a="1"/>
  <c r="X1279" i="17" s="1"/>
  <c r="X1280" i="17" a="1"/>
  <c r="X1280" i="17" s="1"/>
  <c r="X1281" i="17" a="1"/>
  <c r="X1281" i="17" s="1"/>
  <c r="Y1281" i="17" s="1"/>
  <c r="Q1281" i="17" s="1"/>
  <c r="W1281" i="17" s="1"/>
  <c r="X1636" i="17" a="1"/>
  <c r="X1636" i="17"/>
  <c r="X1637" i="17" a="1"/>
  <c r="X1637" i="17" s="1"/>
  <c r="Y1637" i="17" s="1"/>
  <c r="Q1637" i="17" s="1"/>
  <c r="W1637" i="17" s="1"/>
  <c r="X1638" i="17" a="1"/>
  <c r="X1638" i="17" s="1"/>
  <c r="Y1638" i="17" s="1"/>
  <c r="Q1638" i="17" s="1"/>
  <c r="W1638" i="17" s="1"/>
  <c r="X1639" i="17" a="1"/>
  <c r="X1639" i="17" s="1"/>
  <c r="X1640" i="17" a="1"/>
  <c r="X1640" i="17" s="1"/>
  <c r="Y1640" i="17" s="1"/>
  <c r="Q1640" i="17" s="1"/>
  <c r="W1640" i="17" s="1"/>
  <c r="X1641" i="17" a="1"/>
  <c r="X1641" i="17" s="1"/>
  <c r="Y1641" i="17" s="1"/>
  <c r="Q1641" i="17" s="1"/>
  <c r="W1641" i="17" s="1"/>
  <c r="X1780" i="17" a="1"/>
  <c r="X1780" i="17" s="1"/>
  <c r="Y1780" i="17" s="1"/>
  <c r="Q1780" i="17" s="1"/>
  <c r="W1780" i="17" s="1"/>
  <c r="X1781" i="17" a="1"/>
  <c r="X1781" i="17" s="1"/>
  <c r="Y1781" i="17" s="1"/>
  <c r="Q1781" i="17" s="1"/>
  <c r="W1781" i="17" s="1"/>
  <c r="X242" i="17" a="1"/>
  <c r="X242" i="17" s="1"/>
  <c r="Y242" i="17" s="1"/>
  <c r="Q242" i="17" s="1"/>
  <c r="W242" i="17" s="1"/>
  <c r="X243" i="17" a="1"/>
  <c r="X243" i="17" s="1"/>
  <c r="X244" i="17" a="1"/>
  <c r="X244" i="17" s="1"/>
  <c r="Y244" i="17" s="1"/>
  <c r="Q244" i="17" s="1"/>
  <c r="W244" i="17" s="1"/>
  <c r="X245" i="17" a="1"/>
  <c r="X245" i="17" s="1"/>
  <c r="Y245" i="17" s="1"/>
  <c r="Q245" i="17" s="1"/>
  <c r="W245" i="17" s="1"/>
  <c r="X246" i="17" a="1"/>
  <c r="X246" i="17" s="1"/>
  <c r="Y246" i="17" s="1"/>
  <c r="Q246" i="17" s="1"/>
  <c r="W246" i="17" s="1"/>
  <c r="X247" i="17" a="1"/>
  <c r="X247" i="17"/>
  <c r="X382" i="17" a="1"/>
  <c r="X382" i="17" s="1"/>
  <c r="Y382" i="17" s="1"/>
  <c r="Q382" i="17" s="1"/>
  <c r="W382" i="17" s="1"/>
  <c r="X383" i="17" a="1"/>
  <c r="X383" i="17" s="1"/>
  <c r="Y383" i="17" s="1"/>
  <c r="Q383" i="17" s="1"/>
  <c r="W383" i="17" s="1"/>
  <c r="X642" i="17" a="1"/>
  <c r="X642" i="17"/>
  <c r="Y642" i="17" s="1"/>
  <c r="Q642" i="17" s="1"/>
  <c r="W642" i="17" s="1"/>
  <c r="X643" i="17" a="1"/>
  <c r="X643" i="17" s="1"/>
  <c r="Y643" i="17" s="1"/>
  <c r="Q643" i="17" s="1"/>
  <c r="W643" i="17" s="1"/>
  <c r="X644" i="17" a="1"/>
  <c r="X644" i="17"/>
  <c r="X645" i="17" a="1"/>
  <c r="X645" i="17" s="1"/>
  <c r="X646" i="17" a="1"/>
  <c r="X646" i="17"/>
  <c r="Y646" i="17" s="1"/>
  <c r="Q646" i="17" s="1"/>
  <c r="W646" i="17" s="1"/>
  <c r="X647" i="17" a="1"/>
  <c r="X647" i="17"/>
  <c r="X782" i="17" a="1"/>
  <c r="X782" i="17" s="1"/>
  <c r="Y782" i="17" s="1"/>
  <c r="Q782" i="17" s="1"/>
  <c r="W782" i="17" s="1"/>
  <c r="X783" i="17" a="1"/>
  <c r="X783" i="17" s="1"/>
  <c r="Y783" i="17" s="1"/>
  <c r="Q783" i="17" s="1"/>
  <c r="W783" i="17" s="1"/>
  <c r="X1282" i="17" a="1"/>
  <c r="X1282" i="17" s="1"/>
  <c r="Y1282" i="17" s="1"/>
  <c r="Q1282" i="17" s="1"/>
  <c r="W1282" i="17" s="1"/>
  <c r="X1283" i="17" a="1"/>
  <c r="X1283" i="17" s="1"/>
  <c r="Y1283" i="17" s="1"/>
  <c r="Q1283" i="17" s="1"/>
  <c r="W1283" i="17" s="1"/>
  <c r="X1284" i="17" a="1"/>
  <c r="X1284" i="17" s="1"/>
  <c r="Y1284" i="17" s="1"/>
  <c r="Q1284" i="17" s="1"/>
  <c r="W1284" i="17" s="1"/>
  <c r="X1285" i="17" a="1"/>
  <c r="X1285" i="17" s="1"/>
  <c r="X1286" i="17" a="1"/>
  <c r="X1286" i="17" s="1"/>
  <c r="Y1286" i="17" s="1"/>
  <c r="Q1286" i="17" s="1"/>
  <c r="W1286" i="17" s="1"/>
  <c r="X1287" i="17" a="1"/>
  <c r="X1287" i="17" s="1"/>
  <c r="Y1287" i="17" s="1"/>
  <c r="Q1287" i="17" s="1"/>
  <c r="W1287" i="17" s="1"/>
  <c r="X1288" i="17" a="1"/>
  <c r="X1288" i="17" s="1"/>
  <c r="Y1288" i="17" s="1"/>
  <c r="Q1288" i="17" s="1"/>
  <c r="W1288" i="17" s="1"/>
  <c r="X1289" i="17" a="1"/>
  <c r="X1289" i="17" s="1"/>
  <c r="Y1289" i="17" s="1"/>
  <c r="Q1289" i="17" s="1"/>
  <c r="W1289" i="17" s="1"/>
  <c r="X1290" i="17" a="1"/>
  <c r="X1290" i="17"/>
  <c r="X1291" i="17" a="1"/>
  <c r="X1291" i="17" s="1"/>
  <c r="Y1291" i="17" s="1"/>
  <c r="Q1291" i="17" s="1"/>
  <c r="W1291" i="17" s="1"/>
  <c r="X1292" i="17" a="1"/>
  <c r="X1292" i="17" s="1"/>
  <c r="Y1292" i="17" s="1"/>
  <c r="Q1292" i="17" s="1"/>
  <c r="W1292" i="17" s="1"/>
  <c r="X1293" i="17" a="1"/>
  <c r="X1293" i="17" s="1"/>
  <c r="X1642" i="17" a="1"/>
  <c r="X1642" i="17" s="1"/>
  <c r="Y1642" i="17" s="1"/>
  <c r="Q1642" i="17" s="1"/>
  <c r="W1642" i="17" s="1"/>
  <c r="X1643" i="17" a="1"/>
  <c r="X1643" i="17" s="1"/>
  <c r="Y1643" i="17" s="1"/>
  <c r="Q1643" i="17" s="1"/>
  <c r="W1643" i="17" s="1"/>
  <c r="X1644" i="17" a="1"/>
  <c r="X1644" i="17" s="1"/>
  <c r="Y1644" i="17" s="1"/>
  <c r="Q1644" i="17" s="1"/>
  <c r="W1644" i="17" s="1"/>
  <c r="X1645" i="17" a="1"/>
  <c r="X1645" i="17" s="1"/>
  <c r="Y1645" i="17" s="1"/>
  <c r="Q1645" i="17" s="1"/>
  <c r="W1645" i="17" s="1"/>
  <c r="X1646" i="17" a="1"/>
  <c r="X1646" i="17" s="1"/>
  <c r="Y1646" i="17" s="1"/>
  <c r="Q1646" i="17" s="1"/>
  <c r="W1646" i="17" s="1"/>
  <c r="X1647" i="17" a="1"/>
  <c r="X1647" i="17" s="1"/>
  <c r="Y1647" i="17" s="1"/>
  <c r="Q1647" i="17" s="1"/>
  <c r="W1647" i="17" s="1"/>
  <c r="X1782" i="17" a="1"/>
  <c r="X1782" i="17" s="1"/>
  <c r="Y1782" i="17" s="1"/>
  <c r="Q1782" i="17" s="1"/>
  <c r="W1782" i="17" s="1"/>
  <c r="X1783" i="17" a="1"/>
  <c r="X1783" i="17" s="1"/>
  <c r="Y1783" i="17" s="1"/>
  <c r="Q1783" i="17" s="1"/>
  <c r="W1783" i="17" s="1"/>
  <c r="X248" i="17" a="1"/>
  <c r="X248" i="17"/>
  <c r="X249" i="17" a="1"/>
  <c r="X249" i="17" s="1"/>
  <c r="Y249" i="17" s="1"/>
  <c r="Q249" i="17" s="1"/>
  <c r="W249" i="17" s="1"/>
  <c r="X250" i="17" a="1"/>
  <c r="X250" i="17" s="1"/>
  <c r="Y250" i="17" s="1"/>
  <c r="Q250" i="17" s="1"/>
  <c r="W250" i="17" s="1"/>
  <c r="X251" i="17" a="1"/>
  <c r="X251" i="17" s="1"/>
  <c r="Y251" i="17" s="1"/>
  <c r="Q251" i="17" s="1"/>
  <c r="W251" i="17" s="1"/>
  <c r="X252" i="17" a="1"/>
  <c r="X252" i="17" s="1"/>
  <c r="Y252" i="17" s="1"/>
  <c r="Q252" i="17" s="1"/>
  <c r="W252" i="17" s="1"/>
  <c r="X253" i="17" a="1"/>
  <c r="X253" i="17" s="1"/>
  <c r="Y253" i="17" s="1"/>
  <c r="Q253" i="17" s="1"/>
  <c r="W253" i="17" s="1"/>
  <c r="X384" i="17" a="1"/>
  <c r="X384" i="17" s="1"/>
  <c r="Y384" i="17" s="1"/>
  <c r="Q384" i="17" s="1"/>
  <c r="W384" i="17" s="1"/>
  <c r="X385" i="17" a="1"/>
  <c r="X385" i="17" s="1"/>
  <c r="X648" i="17" a="1"/>
  <c r="X648" i="17" s="1"/>
  <c r="Y648" i="17" s="1"/>
  <c r="Q648" i="17" s="1"/>
  <c r="W648" i="17" s="1"/>
  <c r="X649" i="17" a="1"/>
  <c r="X649" i="17" s="1"/>
  <c r="Y649" i="17" s="1"/>
  <c r="Q649" i="17" s="1"/>
  <c r="W649" i="17" s="1"/>
  <c r="X650" i="17" a="1"/>
  <c r="X650" i="17" s="1"/>
  <c r="X651" i="17" a="1"/>
  <c r="X651" i="17" s="1"/>
  <c r="Y651" i="17" s="1"/>
  <c r="Q651" i="17" s="1"/>
  <c r="W651" i="17" s="1"/>
  <c r="X652" i="17" a="1"/>
  <c r="X652" i="17" s="1"/>
  <c r="Y652" i="17" s="1"/>
  <c r="Q652" i="17" s="1"/>
  <c r="W652" i="17" s="1"/>
  <c r="X653" i="17" a="1"/>
  <c r="X653" i="17" s="1"/>
  <c r="Y653" i="17" s="1"/>
  <c r="Q653" i="17" s="1"/>
  <c r="W653" i="17" s="1"/>
  <c r="X784" i="17" a="1"/>
  <c r="X784" i="17" s="1"/>
  <c r="Y784" i="17" s="1"/>
  <c r="Q784" i="17" s="1"/>
  <c r="W784" i="17" s="1"/>
  <c r="X785" i="17" a="1"/>
  <c r="X785" i="17" s="1"/>
  <c r="X1294" i="17" a="1"/>
  <c r="X1294" i="17" s="1"/>
  <c r="Y1294" i="17" s="1"/>
  <c r="Q1294" i="17" s="1"/>
  <c r="W1294" i="17" s="1"/>
  <c r="X1295" i="17" a="1"/>
  <c r="X1295" i="17" s="1"/>
  <c r="Y1295" i="17" s="1"/>
  <c r="Q1295" i="17" s="1"/>
  <c r="W1295" i="17" s="1"/>
  <c r="X1296" i="17" a="1"/>
  <c r="X1296" i="17" s="1"/>
  <c r="X1297" i="17" a="1"/>
  <c r="X1297" i="17" s="1"/>
  <c r="Y1297" i="17" s="1"/>
  <c r="Q1297" i="17" s="1"/>
  <c r="W1297" i="17" s="1"/>
  <c r="X1298" i="17" a="1"/>
  <c r="X1298" i="17" s="1"/>
  <c r="Y1298" i="17" s="1"/>
  <c r="Q1298" i="17" s="1"/>
  <c r="W1298" i="17" s="1"/>
  <c r="X1299" i="17" a="1"/>
  <c r="X1299" i="17" s="1"/>
  <c r="Y1299" i="17" s="1"/>
  <c r="Q1299" i="17" s="1"/>
  <c r="W1299" i="17" s="1"/>
  <c r="X1300" i="17" a="1"/>
  <c r="X1300" i="17" s="1"/>
  <c r="Y1300" i="17" s="1"/>
  <c r="Q1300" i="17" s="1"/>
  <c r="W1300" i="17" s="1"/>
  <c r="X1301" i="17" a="1"/>
  <c r="X1301" i="17" s="1"/>
  <c r="X1302" i="17" a="1"/>
  <c r="X1302" i="17" s="1"/>
  <c r="Y1302" i="17" s="1"/>
  <c r="Q1302" i="17" s="1"/>
  <c r="W1302" i="17" s="1"/>
  <c r="X1303" i="17" a="1"/>
  <c r="X1303" i="17" s="1"/>
  <c r="Y1303" i="17" s="1"/>
  <c r="Q1303" i="17" s="1"/>
  <c r="W1303" i="17" s="1"/>
  <c r="X1304" i="17" a="1"/>
  <c r="X1304" i="17"/>
  <c r="Y1304" i="17" s="1"/>
  <c r="Q1304" i="17" s="1"/>
  <c r="W1304" i="17" s="1"/>
  <c r="X1305" i="17" a="1"/>
  <c r="X1305" i="17" s="1"/>
  <c r="Y1305" i="17" s="1"/>
  <c r="Q1305" i="17" s="1"/>
  <c r="W1305" i="17" s="1"/>
  <c r="X1648" i="17" a="1"/>
  <c r="X1648" i="17" s="1"/>
  <c r="Y1648" i="17" s="1"/>
  <c r="Q1648" i="17" s="1"/>
  <c r="W1648" i="17" s="1"/>
  <c r="X1649" i="17" a="1"/>
  <c r="X1649" i="17" s="1"/>
  <c r="X1650" i="17" a="1"/>
  <c r="X1650" i="17" s="1"/>
  <c r="Y1650" i="17" s="1"/>
  <c r="Q1650" i="17" s="1"/>
  <c r="W1650" i="17" s="1"/>
  <c r="X1651" i="17" a="1"/>
  <c r="X1651" i="17" s="1"/>
  <c r="Y1651" i="17" s="1"/>
  <c r="Q1651" i="17" s="1"/>
  <c r="W1651" i="17" s="1"/>
  <c r="X1652" i="17" a="1"/>
  <c r="X1652" i="17"/>
  <c r="X1653" i="17" a="1"/>
  <c r="X1653" i="17" s="1"/>
  <c r="Y1653" i="17" s="1"/>
  <c r="Q1653" i="17" s="1"/>
  <c r="W1653" i="17" s="1"/>
  <c r="X1784" i="17" a="1"/>
  <c r="X1784" i="17" s="1"/>
  <c r="Y1784" i="17" s="1"/>
  <c r="Q1784" i="17" s="1"/>
  <c r="W1784" i="17" s="1"/>
  <c r="X1785" i="17" a="1"/>
  <c r="X1785" i="17" s="1"/>
  <c r="Y1785" i="17" s="1"/>
  <c r="Q1785" i="17" s="1"/>
  <c r="W1785" i="17" s="1"/>
  <c r="X254" i="17" a="1"/>
  <c r="X254" i="17"/>
  <c r="Y254" i="17" s="1"/>
  <c r="Q254" i="17" s="1"/>
  <c r="W254" i="17" s="1"/>
  <c r="X255" i="17" a="1"/>
  <c r="X255" i="17" s="1"/>
  <c r="Y255" i="17" s="1"/>
  <c r="Q255" i="17" s="1"/>
  <c r="W255" i="17" s="1"/>
  <c r="X256" i="17" a="1"/>
  <c r="X256" i="17"/>
  <c r="X257" i="17" a="1"/>
  <c r="X257" i="17" s="1"/>
  <c r="X258" i="17" a="1"/>
  <c r="X258" i="17"/>
  <c r="Y258" i="17" s="1"/>
  <c r="Q258" i="17" s="1"/>
  <c r="W258" i="17" s="1"/>
  <c r="X259" i="17" a="1"/>
  <c r="X259" i="17"/>
  <c r="X386" i="17" a="1"/>
  <c r="X386" i="17" s="1"/>
  <c r="Y386" i="17" s="1"/>
  <c r="Q386" i="17" s="1"/>
  <c r="W386" i="17" s="1"/>
  <c r="X387" i="17" a="1"/>
  <c r="X387" i="17" s="1"/>
  <c r="Y387" i="17" s="1"/>
  <c r="Q387" i="17" s="1"/>
  <c r="W387" i="17" s="1"/>
  <c r="X654" i="17" a="1"/>
  <c r="X654" i="17" s="1"/>
  <c r="Y654" i="17" s="1"/>
  <c r="Q654" i="17" s="1"/>
  <c r="W654" i="17" s="1"/>
  <c r="X655" i="17" a="1"/>
  <c r="X655" i="17" s="1"/>
  <c r="Y655" i="17" s="1"/>
  <c r="Q655" i="17" s="1"/>
  <c r="W655" i="17" s="1"/>
  <c r="X656" i="17" a="1"/>
  <c r="X656" i="17" s="1"/>
  <c r="Y656" i="17" s="1"/>
  <c r="Q656" i="17" s="1"/>
  <c r="W656" i="17" s="1"/>
  <c r="X657" i="17" a="1"/>
  <c r="X657" i="17" s="1"/>
  <c r="X658" i="17" a="1"/>
  <c r="X658" i="17" s="1"/>
  <c r="Y658" i="17" s="1"/>
  <c r="Q658" i="17" s="1"/>
  <c r="W658" i="17" s="1"/>
  <c r="X659" i="17" a="1"/>
  <c r="X659" i="17" s="1"/>
  <c r="Y659" i="17" s="1"/>
  <c r="Q659" i="17" s="1"/>
  <c r="W659" i="17" s="1"/>
  <c r="X786" i="17" a="1"/>
  <c r="X786" i="17" s="1"/>
  <c r="Y786" i="17" s="1"/>
  <c r="Q786" i="17" s="1"/>
  <c r="W786" i="17" s="1"/>
  <c r="X787" i="17" a="1"/>
  <c r="X787" i="17" s="1"/>
  <c r="Y787" i="17" s="1"/>
  <c r="Q787" i="17" s="1"/>
  <c r="W787" i="17" s="1"/>
  <c r="X1306" i="17" a="1"/>
  <c r="X1306" i="17" s="1"/>
  <c r="X1307" i="17" a="1"/>
  <c r="X1307" i="17" s="1"/>
  <c r="Y1307" i="17" s="1"/>
  <c r="Q1307" i="17" s="1"/>
  <c r="W1307" i="17" s="1"/>
  <c r="X1308" i="17" a="1"/>
  <c r="X1308" i="17" s="1"/>
  <c r="Y1308" i="17" s="1"/>
  <c r="Q1308" i="17" s="1"/>
  <c r="W1308" i="17" s="1"/>
  <c r="X1309" i="17" a="1"/>
  <c r="X1309" i="17" s="1"/>
  <c r="X1310" i="17" a="1"/>
  <c r="X1310" i="17" s="1"/>
  <c r="X1311" i="17" a="1"/>
  <c r="X1311" i="17" s="1"/>
  <c r="Y1311" i="17" s="1"/>
  <c r="Q1311" i="17" s="1"/>
  <c r="W1311" i="17" s="1"/>
  <c r="X1312" i="17" a="1"/>
  <c r="X1312" i="17" s="1"/>
  <c r="Y1312" i="17" s="1"/>
  <c r="Q1312" i="17" s="1"/>
  <c r="W1312" i="17" s="1"/>
  <c r="X1313" i="17" a="1"/>
  <c r="X1313" i="17" s="1"/>
  <c r="Y1313" i="17" s="1"/>
  <c r="Q1313" i="17" s="1"/>
  <c r="W1313" i="17" s="1"/>
  <c r="X1314" i="17" a="1"/>
  <c r="X1314" i="17" s="1"/>
  <c r="Y1314" i="17" s="1"/>
  <c r="Q1314" i="17" s="1"/>
  <c r="W1314" i="17" s="1"/>
  <c r="X1315" i="17" a="1"/>
  <c r="X1315" i="17" s="1"/>
  <c r="Y1315" i="17" s="1"/>
  <c r="Q1315" i="17" s="1"/>
  <c r="W1315" i="17" s="1"/>
  <c r="X1316" i="17" a="1"/>
  <c r="X1316" i="17" s="1"/>
  <c r="Y1316" i="17" s="1"/>
  <c r="Q1316" i="17" s="1"/>
  <c r="W1316" i="17" s="1"/>
  <c r="X1317" i="17" a="1"/>
  <c r="X1317" i="17" s="1"/>
  <c r="Y1317" i="17" s="1"/>
  <c r="Q1317" i="17" s="1"/>
  <c r="W1317" i="17" s="1"/>
  <c r="X1654" i="17" a="1"/>
  <c r="X1654" i="17" s="1"/>
  <c r="Y1654" i="17" s="1"/>
  <c r="Q1654" i="17" s="1"/>
  <c r="W1654" i="17" s="1"/>
  <c r="X1655" i="17" a="1"/>
  <c r="X1655" i="17" s="1"/>
  <c r="X1656" i="17" a="1"/>
  <c r="X1656" i="17" s="1"/>
  <c r="Y1656" i="17" s="1"/>
  <c r="Q1656" i="17" s="1"/>
  <c r="W1656" i="17" s="1"/>
  <c r="X1657" i="17" a="1"/>
  <c r="X1657" i="17" s="1"/>
  <c r="Y1657" i="17" s="1"/>
  <c r="Q1657" i="17" s="1"/>
  <c r="W1657" i="17" s="1"/>
  <c r="X1658" i="17" a="1"/>
  <c r="X1658" i="17" s="1"/>
  <c r="Y1658" i="17" s="1"/>
  <c r="Q1658" i="17" s="1"/>
  <c r="W1658" i="17" s="1"/>
  <c r="X1659" i="17" a="1"/>
  <c r="X1659" i="17" s="1"/>
  <c r="Y1659" i="17" s="1"/>
  <c r="Q1659" i="17" s="1"/>
  <c r="W1659" i="17" s="1"/>
  <c r="X1786" i="17" a="1"/>
  <c r="X1786" i="17" s="1"/>
  <c r="X1787" i="17" a="1"/>
  <c r="X1787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264" i="17" a="1"/>
  <c r="X264" i="17" s="1"/>
  <c r="Y264" i="17" s="1"/>
  <c r="Q264" i="17" s="1"/>
  <c r="W264" i="17" s="1"/>
  <c r="X265" i="17" a="1"/>
  <c r="X265" i="17" s="1"/>
  <c r="Y265" i="17" s="1"/>
  <c r="Q265" i="17" s="1"/>
  <c r="W265" i="17" s="1"/>
  <c r="X388" i="17" a="1"/>
  <c r="X388" i="17" s="1"/>
  <c r="Y388" i="17" s="1"/>
  <c r="Q388" i="17" s="1"/>
  <c r="W388" i="17" s="1"/>
  <c r="X389" i="17" a="1"/>
  <c r="X389" i="17" s="1"/>
  <c r="X660" i="17" a="1"/>
  <c r="X660" i="17" s="1"/>
  <c r="Y660" i="17" s="1"/>
  <c r="Q660" i="17" s="1"/>
  <c r="W660" i="17" s="1"/>
  <c r="X661" i="17" a="1"/>
  <c r="X661" i="17" s="1"/>
  <c r="Y661" i="17" s="1"/>
  <c r="Q661" i="17" s="1"/>
  <c r="W661" i="17" s="1"/>
  <c r="X662" i="17" a="1"/>
  <c r="X662" i="17" s="1"/>
  <c r="Y662" i="17" s="1"/>
  <c r="Q662" i="17" s="1"/>
  <c r="W662" i="17" s="1"/>
  <c r="X663" i="17" a="1"/>
  <c r="X663" i="17" s="1"/>
  <c r="Y663" i="17" s="1"/>
  <c r="Q663" i="17" s="1"/>
  <c r="W663" i="17" s="1"/>
  <c r="X664" i="17" a="1"/>
  <c r="X664" i="17" s="1"/>
  <c r="Y664" i="17" s="1"/>
  <c r="Q664" i="17" s="1"/>
  <c r="W664" i="17" s="1"/>
  <c r="X665" i="17" a="1"/>
  <c r="X665" i="17" s="1"/>
  <c r="Y665" i="17" s="1"/>
  <c r="Q665" i="17" s="1"/>
  <c r="W665" i="17" s="1"/>
  <c r="X788" i="17" a="1"/>
  <c r="X788" i="17" s="1"/>
  <c r="Y788" i="17" s="1"/>
  <c r="Q788" i="17" s="1"/>
  <c r="W788" i="17" s="1"/>
  <c r="X789" i="17" a="1"/>
  <c r="X789" i="17" s="1"/>
  <c r="Y789" i="17" s="1"/>
  <c r="Q789" i="17" s="1"/>
  <c r="W789" i="17" s="1"/>
  <c r="X1318" i="17" a="1"/>
  <c r="X1318" i="17" s="1"/>
  <c r="Y1318" i="17" s="1"/>
  <c r="Q1318" i="17" s="1"/>
  <c r="W1318" i="17" s="1"/>
  <c r="X1319" i="17" a="1"/>
  <c r="X1319" i="17" s="1"/>
  <c r="Y1319" i="17" s="1"/>
  <c r="Q1319" i="17" s="1"/>
  <c r="W1319" i="17" s="1"/>
  <c r="X1320" i="17" a="1"/>
  <c r="X1320" i="17"/>
  <c r="Y1320" i="17" s="1"/>
  <c r="Q1320" i="17" s="1"/>
  <c r="W1320" i="17" s="1"/>
  <c r="X1321" i="17" a="1"/>
  <c r="X1321" i="17" s="1"/>
  <c r="Y1321" i="17" s="1"/>
  <c r="Q1321" i="17" s="1"/>
  <c r="W1321" i="17" s="1"/>
  <c r="X1322" i="17" a="1"/>
  <c r="X1322" i="17" s="1"/>
  <c r="Y1322" i="17" s="1"/>
  <c r="Q1322" i="17" s="1"/>
  <c r="W1322" i="17" s="1"/>
  <c r="X1323" i="17" a="1"/>
  <c r="X1323" i="17" s="1"/>
  <c r="Y1323" i="17" s="1"/>
  <c r="Q1323" i="17" s="1"/>
  <c r="W1323" i="17" s="1"/>
  <c r="X1324" i="17" a="1"/>
  <c r="X1324" i="17" s="1"/>
  <c r="Y1324" i="17" s="1"/>
  <c r="Q1324" i="17" s="1"/>
  <c r="W1324" i="17" s="1"/>
  <c r="X1325" i="17" a="1"/>
  <c r="X1325" i="17" s="1"/>
  <c r="Y1325" i="17" s="1"/>
  <c r="Q1325" i="17" s="1"/>
  <c r="W1325" i="17" s="1"/>
  <c r="X1326" i="17" a="1"/>
  <c r="X1326" i="17" s="1"/>
  <c r="Y1326" i="17" s="1"/>
  <c r="Q1326" i="17" s="1"/>
  <c r="W1326" i="17" s="1"/>
  <c r="X1327" i="17" a="1"/>
  <c r="X1327" i="17" s="1"/>
  <c r="Y1327" i="17" s="1"/>
  <c r="Q1327" i="17" s="1"/>
  <c r="W1327" i="17" s="1"/>
  <c r="X1328" i="17" a="1"/>
  <c r="X1328" i="17" s="1"/>
  <c r="Y1328" i="17" s="1"/>
  <c r="Q1328" i="17" s="1"/>
  <c r="W1328" i="17" s="1"/>
  <c r="X1329" i="17" a="1"/>
  <c r="X1329" i="17" s="1"/>
  <c r="Y1329" i="17" s="1"/>
  <c r="Q1329" i="17" s="1"/>
  <c r="W1329" i="17" s="1"/>
  <c r="X1660" i="17" a="1"/>
  <c r="X1660" i="17" s="1"/>
  <c r="Y1660" i="17" s="1"/>
  <c r="Q1660" i="17" s="1"/>
  <c r="W1660" i="17" s="1"/>
  <c r="X1661" i="17" a="1"/>
  <c r="X1661" i="17" s="1"/>
  <c r="Y1661" i="17" s="1"/>
  <c r="Q1661" i="17" s="1"/>
  <c r="W1661" i="17" s="1"/>
  <c r="X1662" i="17" a="1"/>
  <c r="X1662" i="17" s="1"/>
  <c r="Y1662" i="17" s="1"/>
  <c r="Q1662" i="17" s="1"/>
  <c r="W1662" i="17" s="1"/>
  <c r="X1663" i="17" a="1"/>
  <c r="X1663" i="17" s="1"/>
  <c r="X1664" i="17" a="1"/>
  <c r="X1664" i="17" s="1"/>
  <c r="Y1664" i="17" s="1"/>
  <c r="Q1664" i="17" s="1"/>
  <c r="W1664" i="17" s="1"/>
  <c r="X1665" i="17" a="1"/>
  <c r="X1665" i="17" s="1"/>
  <c r="Y1665" i="17" s="1"/>
  <c r="Q1665" i="17" s="1"/>
  <c r="W1665" i="17" s="1"/>
  <c r="X1788" i="17" a="1"/>
  <c r="X1788" i="17" s="1"/>
  <c r="X1789" i="17" a="1"/>
  <c r="X1789" i="17" s="1"/>
  <c r="Y1789" i="17" s="1"/>
  <c r="Q1789" i="17" s="1"/>
  <c r="W1789" i="17" s="1"/>
  <c r="X266" i="17" a="1"/>
  <c r="X266" i="17" s="1"/>
  <c r="Y266" i="17" s="1"/>
  <c r="Q266" i="17" s="1"/>
  <c r="W266" i="17" s="1"/>
  <c r="X267" i="17" a="1"/>
  <c r="X267" i="17" s="1"/>
  <c r="Y267" i="17" s="1"/>
  <c r="Q267" i="17" s="1"/>
  <c r="W267" i="17" s="1"/>
  <c r="X268" i="17" a="1"/>
  <c r="X268" i="17" s="1"/>
  <c r="Y268" i="17" s="1"/>
  <c r="Q268" i="17" s="1"/>
  <c r="W268" i="17" s="1"/>
  <c r="X269" i="17" a="1"/>
  <c r="X269" i="17" s="1"/>
  <c r="X270" i="17" a="1"/>
  <c r="X270" i="17" s="1"/>
  <c r="Y270" i="17" s="1"/>
  <c r="Q270" i="17" s="1"/>
  <c r="W270" i="17" s="1"/>
  <c r="X271" i="17" a="1"/>
  <c r="X271" i="17" s="1"/>
  <c r="Y271" i="17" s="1"/>
  <c r="Q271" i="17" s="1"/>
  <c r="W271" i="17" s="1"/>
  <c r="X390" i="17" a="1"/>
  <c r="X390" i="17"/>
  <c r="Y390" i="17" s="1"/>
  <c r="Q390" i="17" s="1"/>
  <c r="W390" i="17" s="1"/>
  <c r="X391" i="17" a="1"/>
  <c r="X391" i="17" s="1"/>
  <c r="Y391" i="17" s="1"/>
  <c r="Q391" i="17" s="1"/>
  <c r="W391" i="17" s="1"/>
  <c r="X666" i="17" a="1"/>
  <c r="X666" i="17"/>
  <c r="X667" i="17" a="1"/>
  <c r="X667" i="17" s="1"/>
  <c r="Y667" i="17" s="1"/>
  <c r="Q667" i="17" s="1"/>
  <c r="W667" i="17" s="1"/>
  <c r="X668" i="17" a="1"/>
  <c r="X668" i="17" s="1"/>
  <c r="Y668" i="17" s="1"/>
  <c r="Q668" i="17" s="1"/>
  <c r="W668" i="17" s="1"/>
  <c r="X669" i="17" a="1"/>
  <c r="X669" i="17" s="1"/>
  <c r="Y669" i="17" s="1"/>
  <c r="Q669" i="17" s="1"/>
  <c r="W669" i="17" s="1"/>
  <c r="X670" i="17" a="1"/>
  <c r="X670" i="17" s="1"/>
  <c r="Y670" i="17" s="1"/>
  <c r="Q670" i="17" s="1"/>
  <c r="W670" i="17" s="1"/>
  <c r="X671" i="17" a="1"/>
  <c r="X671" i="17" s="1"/>
  <c r="Y671" i="17" s="1"/>
  <c r="Q671" i="17" s="1"/>
  <c r="W671" i="17" s="1"/>
  <c r="X790" i="17" a="1"/>
  <c r="X790" i="17" s="1"/>
  <c r="Y790" i="17" s="1"/>
  <c r="Q790" i="17" s="1"/>
  <c r="W790" i="17" s="1"/>
  <c r="X791" i="17" a="1"/>
  <c r="X791" i="17" s="1"/>
  <c r="Y791" i="17" s="1"/>
  <c r="Q791" i="17" s="1"/>
  <c r="W791" i="17" s="1"/>
  <c r="X1330" i="17" a="1"/>
  <c r="X1330" i="17" s="1"/>
  <c r="Y1330" i="17" s="1"/>
  <c r="Q1330" i="17" s="1"/>
  <c r="W1330" i="17" s="1"/>
  <c r="X1331" i="17" a="1"/>
  <c r="X1331" i="17" s="1"/>
  <c r="X1332" i="17" a="1"/>
  <c r="X1332" i="17" s="1"/>
  <c r="Y1332" i="17" s="1"/>
  <c r="Q1332" i="17" s="1"/>
  <c r="W1332" i="17" s="1"/>
  <c r="X1333" i="17" a="1"/>
  <c r="X1333" i="17" s="1"/>
  <c r="Y1333" i="17" s="1"/>
  <c r="Q1333" i="17" s="1"/>
  <c r="W1333" i="17" s="1"/>
  <c r="X1334" i="17" a="1"/>
  <c r="X1334" i="17" s="1"/>
  <c r="Y1334" i="17" s="1"/>
  <c r="Q1334" i="17" s="1"/>
  <c r="W1334" i="17" s="1"/>
  <c r="X1335" i="17" a="1"/>
  <c r="X1335" i="17" s="1"/>
  <c r="Y1335" i="17" s="1"/>
  <c r="Q1335" i="17" s="1"/>
  <c r="W1335" i="17" s="1"/>
  <c r="X1336" i="17" a="1"/>
  <c r="X1336" i="17" s="1"/>
  <c r="Y1336" i="17" s="1"/>
  <c r="Q1336" i="17" s="1"/>
  <c r="W1336" i="17" s="1"/>
  <c r="X1337" i="17" a="1"/>
  <c r="X1337" i="17" s="1"/>
  <c r="Y1337" i="17" s="1"/>
  <c r="Q1337" i="17" s="1"/>
  <c r="W1337" i="17" s="1"/>
  <c r="X1338" i="17" a="1"/>
  <c r="X1338" i="17" s="1"/>
  <c r="Y1338" i="17" s="1"/>
  <c r="Q1338" i="17" s="1"/>
  <c r="W1338" i="17" s="1"/>
  <c r="X1339" i="17" a="1"/>
  <c r="X1339" i="17" s="1"/>
  <c r="Y1339" i="17" s="1"/>
  <c r="Q1339" i="17" s="1"/>
  <c r="W1339" i="17" s="1"/>
  <c r="X1340" i="17" a="1"/>
  <c r="X1340" i="17"/>
  <c r="X1341" i="17" a="1"/>
  <c r="X1341" i="17" s="1"/>
  <c r="X1666" i="17" a="1"/>
  <c r="X1666" i="17"/>
  <c r="Y1666" i="17" s="1"/>
  <c r="Q1666" i="17" s="1"/>
  <c r="W1666" i="17" s="1"/>
  <c r="X1667" i="17" a="1"/>
  <c r="X1667" i="17" s="1"/>
  <c r="Y1667" i="17" s="1"/>
  <c r="Q1667" i="17" s="1"/>
  <c r="W1667" i="17" s="1"/>
  <c r="X1668" i="17" a="1"/>
  <c r="X1668" i="17" s="1"/>
  <c r="Y1668" i="17" s="1"/>
  <c r="Q1668" i="17" s="1"/>
  <c r="W1668" i="17" s="1"/>
  <c r="X1669" i="17" a="1"/>
  <c r="X1669" i="17" s="1"/>
  <c r="Y1669" i="17" s="1"/>
  <c r="Q1669" i="17" s="1"/>
  <c r="W1669" i="17" s="1"/>
  <c r="X1670" i="17" a="1"/>
  <c r="X1670" i="17" s="1"/>
  <c r="Y1670" i="17" s="1"/>
  <c r="Q1670" i="17" s="1"/>
  <c r="W1670" i="17" s="1"/>
  <c r="X1671" i="17" a="1"/>
  <c r="X1671" i="17" s="1"/>
  <c r="Y1671" i="17" s="1"/>
  <c r="Q1671" i="17" s="1"/>
  <c r="W1671" i="17" s="1"/>
  <c r="X1790" i="17" a="1"/>
  <c r="X1790" i="17" s="1"/>
  <c r="Y1790" i="17" s="1"/>
  <c r="Q1790" i="17" s="1"/>
  <c r="W1790" i="17" s="1"/>
  <c r="X1791" i="17" a="1"/>
  <c r="X1791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274" i="17" a="1"/>
  <c r="X274" i="17"/>
  <c r="Y274" i="17" s="1"/>
  <c r="Q274" i="17" s="1"/>
  <c r="W274" i="17" s="1"/>
  <c r="X275" i="17" a="1"/>
  <c r="X275" i="17" s="1"/>
  <c r="Y275" i="17" s="1"/>
  <c r="Q275" i="17" s="1"/>
  <c r="W275" i="17" s="1"/>
  <c r="X276" i="17" a="1"/>
  <c r="X276" i="17"/>
  <c r="X277" i="17" a="1"/>
  <c r="X277" i="17" s="1"/>
  <c r="Y277" i="17" s="1"/>
  <c r="Q277" i="17" s="1"/>
  <c r="W277" i="17" s="1"/>
  <c r="X392" i="17" a="1"/>
  <c r="X392" i="17" s="1"/>
  <c r="Y392" i="17" s="1"/>
  <c r="Q392" i="17" s="1"/>
  <c r="W392" i="17" s="1"/>
  <c r="X393" i="17" a="1"/>
  <c r="X393" i="17" s="1"/>
  <c r="Y393" i="17" s="1"/>
  <c r="Q393" i="17" s="1"/>
  <c r="W393" i="17" s="1"/>
  <c r="X672" i="17" a="1"/>
  <c r="X672" i="17" s="1"/>
  <c r="Y672" i="17" s="1"/>
  <c r="Q672" i="17" s="1"/>
  <c r="W672" i="17" s="1"/>
  <c r="X673" i="17" a="1"/>
  <c r="X673" i="17"/>
  <c r="X674" i="17" a="1"/>
  <c r="X674" i="17"/>
  <c r="Y674" i="17" s="1"/>
  <c r="Q674" i="17" s="1"/>
  <c r="W674" i="17" s="1"/>
  <c r="X675" i="17" a="1"/>
  <c r="X675" i="17" s="1"/>
  <c r="Y675" i="17" s="1"/>
  <c r="Q675" i="17" s="1"/>
  <c r="W675" i="17" s="1"/>
  <c r="X676" i="17" a="1"/>
  <c r="X676" i="17" s="1"/>
  <c r="Y676" i="17" s="1"/>
  <c r="Q676" i="17" s="1"/>
  <c r="W676" i="17" s="1"/>
  <c r="X677" i="17" a="1"/>
  <c r="X677" i="17" s="1"/>
  <c r="Y677" i="17" s="1"/>
  <c r="Q677" i="17" s="1"/>
  <c r="W677" i="17" s="1"/>
  <c r="X792" i="17" a="1"/>
  <c r="X792" i="17" s="1"/>
  <c r="Y792" i="17" s="1"/>
  <c r="Q792" i="17" s="1"/>
  <c r="W792" i="17" s="1"/>
  <c r="X793" i="17" a="1"/>
  <c r="X793" i="17" s="1"/>
  <c r="Y793" i="17" s="1"/>
  <c r="Q793" i="17" s="1"/>
  <c r="W793" i="17" s="1"/>
  <c r="X1342" i="17" a="1"/>
  <c r="X1342" i="17" s="1"/>
  <c r="Y1342" i="17" s="1"/>
  <c r="Q1342" i="17" s="1"/>
  <c r="W1342" i="17" s="1"/>
  <c r="X1343" i="17" a="1"/>
  <c r="X1343" i="17"/>
  <c r="X1344" i="17" a="1"/>
  <c r="X1344" i="17" s="1"/>
  <c r="Y1344" i="17" s="1"/>
  <c r="Q1344" i="17" s="1"/>
  <c r="W1344" i="17" s="1"/>
  <c r="X1345" i="17" a="1"/>
  <c r="X1345" i="17" s="1"/>
  <c r="Y1345" i="17" s="1"/>
  <c r="Q1345" i="17" s="1"/>
  <c r="W1345" i="17" s="1"/>
  <c r="X1346" i="17" a="1"/>
  <c r="X1346" i="17" s="1"/>
  <c r="Y1346" i="17" s="1"/>
  <c r="Q1346" i="17" s="1"/>
  <c r="W1346" i="17" s="1"/>
  <c r="X1347" i="17" a="1"/>
  <c r="X1347" i="17" s="1"/>
  <c r="Y1347" i="17" s="1"/>
  <c r="Q1347" i="17" s="1"/>
  <c r="W1347" i="17" s="1"/>
  <c r="X1348" i="17" a="1"/>
  <c r="X1348" i="17" s="1"/>
  <c r="X1349" i="17" a="1"/>
  <c r="X1349" i="17" s="1"/>
  <c r="X1350" i="17" a="1"/>
  <c r="X1350" i="17" s="1"/>
  <c r="Y1350" i="17" s="1"/>
  <c r="Q1350" i="17" s="1"/>
  <c r="W1350" i="17" s="1"/>
  <c r="X1351" i="17" a="1"/>
  <c r="X1351" i="17" s="1"/>
  <c r="Y1351" i="17" s="1"/>
  <c r="Q1351" i="17" s="1"/>
  <c r="W1351" i="17" s="1"/>
  <c r="X1352" i="17" a="1"/>
  <c r="X1352" i="17" s="1"/>
  <c r="Y1352" i="17" s="1"/>
  <c r="Q1352" i="17" s="1"/>
  <c r="W1352" i="17" s="1"/>
  <c r="X1353" i="17" a="1"/>
  <c r="X1353" i="17" s="1"/>
  <c r="Y1353" i="17" s="1"/>
  <c r="Q1353" i="17" s="1"/>
  <c r="W1353" i="17" s="1"/>
  <c r="X1672" i="17" a="1"/>
  <c r="X1672" i="17" s="1"/>
  <c r="Y1672" i="17" s="1"/>
  <c r="Q1672" i="17" s="1"/>
  <c r="W1672" i="17" s="1"/>
  <c r="X1673" i="17" a="1"/>
  <c r="X1673" i="17"/>
  <c r="Y1673" i="17" s="1"/>
  <c r="Q1673" i="17" s="1"/>
  <c r="W1673" i="17" s="1"/>
  <c r="X1674" i="17" a="1"/>
  <c r="X1674" i="17" s="1"/>
  <c r="Y1674" i="17" s="1"/>
  <c r="Q1674" i="17" s="1"/>
  <c r="W1674" i="17" s="1"/>
  <c r="X1675" i="17" a="1"/>
  <c r="X1675" i="17" s="1"/>
  <c r="X1676" i="17" a="1"/>
  <c r="X1676" i="17" s="1"/>
  <c r="Y1676" i="17" s="1"/>
  <c r="Q1676" i="17" s="1"/>
  <c r="W1676" i="17" s="1"/>
  <c r="X1677" i="17" a="1"/>
  <c r="X1677" i="17" s="1"/>
  <c r="Y1677" i="17" s="1"/>
  <c r="Q1677" i="17" s="1"/>
  <c r="W1677" i="17" s="1"/>
  <c r="X1792" i="17" a="1"/>
  <c r="X1792" i="17" s="1"/>
  <c r="Y1792" i="17" s="1"/>
  <c r="Q1792" i="17" s="1"/>
  <c r="W1792" i="17" s="1"/>
  <c r="X1793" i="17" a="1"/>
  <c r="X1793" i="17" s="1"/>
  <c r="Y1793" i="17" s="1"/>
  <c r="Q1793" i="17" s="1"/>
  <c r="W1793" i="17" s="1"/>
  <c r="X278" i="17" a="1"/>
  <c r="X278" i="17" s="1"/>
  <c r="X279" i="17" a="1"/>
  <c r="X279" i="17" s="1"/>
  <c r="Y279" i="17" s="1"/>
  <c r="Q279" i="17" s="1"/>
  <c r="W279" i="17" s="1"/>
  <c r="X280" i="17" a="1"/>
  <c r="X280" i="17"/>
  <c r="Y280" i="17" s="1"/>
  <c r="Q280" i="17" s="1"/>
  <c r="W280" i="17" s="1"/>
  <c r="X281" i="17" a="1"/>
  <c r="X281" i="17" s="1"/>
  <c r="Y281" i="17" s="1"/>
  <c r="Q281" i="17" s="1"/>
  <c r="W281" i="17" s="1"/>
  <c r="X282" i="17" a="1"/>
  <c r="X282" i="17"/>
  <c r="X283" i="17" a="1"/>
  <c r="X283" i="17" s="1"/>
  <c r="X394" i="17" a="1"/>
  <c r="X394" i="17"/>
  <c r="Y394" i="17" s="1"/>
  <c r="Q394" i="17" s="1"/>
  <c r="W394" i="17" s="1"/>
  <c r="X395" i="17" a="1"/>
  <c r="X395" i="17" s="1"/>
  <c r="Y395" i="17" s="1"/>
  <c r="Q395" i="17" s="1"/>
  <c r="W395" i="17" s="1"/>
  <c r="X678" i="17" a="1"/>
  <c r="X678" i="17" s="1"/>
  <c r="Y678" i="17" s="1"/>
  <c r="Q678" i="17" s="1"/>
  <c r="W678" i="17" s="1"/>
  <c r="X679" i="17" a="1"/>
  <c r="X679" i="17"/>
  <c r="X680" i="17" a="1"/>
  <c r="X680" i="17" s="1"/>
  <c r="Y680" i="17" s="1"/>
  <c r="Q680" i="17" s="1"/>
  <c r="W680" i="17" s="1"/>
  <c r="X681" i="17" a="1"/>
  <c r="X681" i="17" s="1"/>
  <c r="Y681" i="17" s="1"/>
  <c r="Q681" i="17" s="1"/>
  <c r="W681" i="17" s="1"/>
  <c r="X682" i="17" a="1"/>
  <c r="X682" i="17"/>
  <c r="Y682" i="17" s="1"/>
  <c r="Q682" i="17" s="1"/>
  <c r="W682" i="17" s="1"/>
  <c r="X683" i="17" a="1"/>
  <c r="X683" i="17" s="1"/>
  <c r="Y683" i="17" s="1"/>
  <c r="Q683" i="17" s="1"/>
  <c r="W683" i="17" s="1"/>
  <c r="X794" i="17" a="1"/>
  <c r="X794" i="17" s="1"/>
  <c r="X795" i="17" a="1"/>
  <c r="X795" i="17" s="1"/>
  <c r="Y795" i="17" s="1"/>
  <c r="Q795" i="17" s="1"/>
  <c r="W795" i="17" s="1"/>
  <c r="X1354" i="17" a="1"/>
  <c r="X1354" i="17" s="1"/>
  <c r="Y1354" i="17" s="1"/>
  <c r="Q1354" i="17" s="1"/>
  <c r="W1354" i="17" s="1"/>
  <c r="X1355" i="17" a="1"/>
  <c r="X1355" i="17" s="1"/>
  <c r="Y1355" i="17" s="1"/>
  <c r="Q1355" i="17" s="1"/>
  <c r="W1355" i="17" s="1"/>
  <c r="X1356" i="17" a="1"/>
  <c r="X1356" i="17" s="1"/>
  <c r="Y1356" i="17" s="1"/>
  <c r="Q1356" i="17" s="1"/>
  <c r="W1356" i="17" s="1"/>
  <c r="X1357" i="17" a="1"/>
  <c r="X1357" i="17" s="1"/>
  <c r="X1358" i="17" a="1"/>
  <c r="X1358" i="17" s="1"/>
  <c r="Y1358" i="17" s="1"/>
  <c r="Q1358" i="17" s="1"/>
  <c r="W1358" i="17" s="1"/>
  <c r="X1359" i="17" a="1"/>
  <c r="X1359" i="17" s="1"/>
  <c r="Y1359" i="17" s="1"/>
  <c r="Q1359" i="17" s="1"/>
  <c r="W1359" i="17" s="1"/>
  <c r="X1360" i="17" a="1"/>
  <c r="X1360" i="17"/>
  <c r="X1361" i="17" a="1"/>
  <c r="X1361" i="17" s="1"/>
  <c r="Y1361" i="17" s="1"/>
  <c r="Q1361" i="17" s="1"/>
  <c r="W1361" i="17" s="1"/>
  <c r="X1362" i="17" a="1"/>
  <c r="X1362" i="17" s="1"/>
  <c r="Y1362" i="17" s="1"/>
  <c r="Q1362" i="17" s="1"/>
  <c r="W1362" i="17" s="1"/>
  <c r="X1363" i="17" a="1"/>
  <c r="X1363" i="17" s="1"/>
  <c r="Y1363" i="17" s="1"/>
  <c r="Q1363" i="17" s="1"/>
  <c r="W1363" i="17" s="1"/>
  <c r="X1364" i="17" a="1"/>
  <c r="X1364" i="17" s="1"/>
  <c r="Y1364" i="17" s="1"/>
  <c r="Q1364" i="17" s="1"/>
  <c r="W1364" i="17" s="1"/>
  <c r="X1365" i="17" a="1"/>
  <c r="X1365" i="17" s="1"/>
  <c r="X1678" i="17" a="1"/>
  <c r="X1678" i="17" s="1"/>
  <c r="X1679" i="17" a="1"/>
  <c r="X1679" i="17"/>
  <c r="Y1679" i="17" s="1"/>
  <c r="Q1679" i="17" s="1"/>
  <c r="W1679" i="17" s="1"/>
  <c r="X1680" i="17" a="1"/>
  <c r="X1680" i="17" s="1"/>
  <c r="Y1680" i="17" s="1"/>
  <c r="Q1680" i="17" s="1"/>
  <c r="W1680" i="17" s="1"/>
  <c r="X1681" i="17" a="1"/>
  <c r="X1681" i="17" s="1"/>
  <c r="Y1681" i="17" s="1"/>
  <c r="Q1681" i="17" s="1"/>
  <c r="W1681" i="17" s="1"/>
  <c r="X1682" i="17" a="1"/>
  <c r="X1682" i="17" s="1"/>
  <c r="Y1682" i="17" s="1"/>
  <c r="Q1682" i="17" s="1"/>
  <c r="W1682" i="17" s="1"/>
  <c r="X1683" i="17" a="1"/>
  <c r="X1683" i="17" s="1"/>
  <c r="Y1683" i="17" s="1"/>
  <c r="Q1683" i="17" s="1"/>
  <c r="W1683" i="17" s="1"/>
  <c r="X1794" i="17" a="1"/>
  <c r="X1794" i="17"/>
  <c r="Y1794" i="17" s="1"/>
  <c r="Q1794" i="17" s="1"/>
  <c r="W1794" i="17" s="1"/>
  <c r="X1795" i="17" a="1"/>
  <c r="X1795" i="17" s="1"/>
  <c r="Y1795" i="17" s="1"/>
  <c r="Q1795" i="17" s="1"/>
  <c r="W1795" i="17" s="1"/>
  <c r="X284" i="17" a="1"/>
  <c r="X284" i="17"/>
  <c r="X285" i="17" a="1"/>
  <c r="X285" i="17" s="1"/>
  <c r="Y285" i="17" s="1"/>
  <c r="Q285" i="17" s="1"/>
  <c r="W285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Y288" i="17" s="1"/>
  <c r="Q288" i="17" s="1"/>
  <c r="W288" i="17" s="1"/>
  <c r="X289" i="17" a="1"/>
  <c r="X289" i="17" s="1"/>
  <c r="X396" i="17" a="1"/>
  <c r="X396" i="17" s="1"/>
  <c r="Y396" i="17" s="1"/>
  <c r="Q396" i="17" s="1"/>
  <c r="W396" i="17" s="1"/>
  <c r="X397" i="17" a="1"/>
  <c r="X397" i="17" s="1"/>
  <c r="Y397" i="17" s="1"/>
  <c r="Q397" i="17" s="1"/>
  <c r="W397" i="17" s="1"/>
  <c r="X684" i="17" a="1"/>
  <c r="X684" i="17" s="1"/>
  <c r="Y684" i="17" s="1"/>
  <c r="Q684" i="17" s="1"/>
  <c r="W684" i="17" s="1"/>
  <c r="X685" i="17" a="1"/>
  <c r="X685" i="17"/>
  <c r="X686" i="17" a="1"/>
  <c r="X686" i="17"/>
  <c r="X687" i="17" a="1"/>
  <c r="X687" i="17" s="1"/>
  <c r="Y687" i="17" s="1"/>
  <c r="Q687" i="17" s="1"/>
  <c r="W687" i="17" s="1"/>
  <c r="X688" i="17" a="1"/>
  <c r="X688" i="17"/>
  <c r="Y688" i="17" s="1"/>
  <c r="Q688" i="17" s="1"/>
  <c r="W688" i="17" s="1"/>
  <c r="X689" i="17" a="1"/>
  <c r="X689" i="17" s="1"/>
  <c r="Y689" i="17" s="1"/>
  <c r="Q689" i="17" s="1"/>
  <c r="W689" i="17" s="1"/>
  <c r="X796" i="17" a="1"/>
  <c r="X796" i="17"/>
  <c r="X797" i="17" a="1"/>
  <c r="X797" i="17" s="1"/>
  <c r="X1366" i="17" a="1"/>
  <c r="X1366" i="17" s="1"/>
  <c r="Y1366" i="17" s="1"/>
  <c r="Q1366" i="17" s="1"/>
  <c r="W1366" i="17" s="1"/>
  <c r="X1367" i="17" a="1"/>
  <c r="X1367" i="17"/>
  <c r="Y1367" i="17" s="1"/>
  <c r="Q1367" i="17" s="1"/>
  <c r="W1367" i="17" s="1"/>
  <c r="X1368" i="17" a="1"/>
  <c r="X1368" i="17"/>
  <c r="X1369" i="17" a="1"/>
  <c r="X1369" i="17" s="1"/>
  <c r="Y1369" i="17" s="1"/>
  <c r="Q1369" i="17" s="1"/>
  <c r="W1369" i="17" s="1"/>
  <c r="X1370" i="17" a="1"/>
  <c r="X1370" i="17" s="1"/>
  <c r="Y1370" i="17" s="1"/>
  <c r="Q1370" i="17" s="1"/>
  <c r="W1370" i="17" s="1"/>
  <c r="X1371" i="17" a="1"/>
  <c r="X1371" i="17" s="1"/>
  <c r="Y1371" i="17" s="1"/>
  <c r="Q1371" i="17" s="1"/>
  <c r="W1371" i="17" s="1"/>
  <c r="X1372" i="17" a="1"/>
  <c r="X1372" i="17" s="1"/>
  <c r="Y1372" i="17" s="1"/>
  <c r="Q1372" i="17" s="1"/>
  <c r="W1372" i="17" s="1"/>
  <c r="X1373" i="17" a="1"/>
  <c r="X1373" i="17" s="1"/>
  <c r="X1374" i="17" a="1"/>
  <c r="X1374" i="17"/>
  <c r="X1375" i="17" a="1"/>
  <c r="X1375" i="17" s="1"/>
  <c r="Y1375" i="17" s="1"/>
  <c r="Q1375" i="17" s="1"/>
  <c r="W1375" i="17" s="1"/>
  <c r="X1376" i="17" a="1"/>
  <c r="X1376" i="17" s="1"/>
  <c r="Y1376" i="17" s="1"/>
  <c r="Q1376" i="17" s="1"/>
  <c r="W1376" i="17" s="1"/>
  <c r="X1377" i="17" a="1"/>
  <c r="X1377" i="17" s="1"/>
  <c r="Y1377" i="17" s="1"/>
  <c r="Q1377" i="17" s="1"/>
  <c r="W1377" i="17" s="1"/>
  <c r="X1684" i="17" a="1"/>
  <c r="X1684" i="17" s="1"/>
  <c r="Y1684" i="17" s="1"/>
  <c r="Q1684" i="17" s="1"/>
  <c r="W1684" i="17" s="1"/>
  <c r="X1685" i="17" a="1"/>
  <c r="X1685" i="17" s="1"/>
  <c r="Y1685" i="17" s="1"/>
  <c r="Q1685" i="17" s="1"/>
  <c r="W1685" i="17" s="1"/>
  <c r="X1686" i="17" a="1"/>
  <c r="X1686" i="17" s="1"/>
  <c r="Y1686" i="17" s="1"/>
  <c r="Q1686" i="17" s="1"/>
  <c r="W1686" i="17" s="1"/>
  <c r="X1687" i="17" a="1"/>
  <c r="X1687" i="17" s="1"/>
  <c r="Y1687" i="17" s="1"/>
  <c r="Q1687" i="17" s="1"/>
  <c r="W1687" i="17" s="1"/>
  <c r="X1688" i="17" a="1"/>
  <c r="X1688" i="17"/>
  <c r="X1689" i="17" a="1"/>
  <c r="X1689" i="17" s="1"/>
  <c r="Y1689" i="17" s="1"/>
  <c r="Q1689" i="17" s="1"/>
  <c r="W1689" i="17" s="1"/>
  <c r="X1796" i="17" a="1"/>
  <c r="X1796" i="17" s="1"/>
  <c r="Y1796" i="17" s="1"/>
  <c r="Q1796" i="17" s="1"/>
  <c r="W1796" i="17" s="1"/>
  <c r="X1797" i="17" a="1"/>
  <c r="X1797" i="17" s="1"/>
  <c r="Y1797" i="17" s="1"/>
  <c r="Q1797" i="17" s="1"/>
  <c r="W1797" i="17" s="1"/>
  <c r="X290" i="17" a="1"/>
  <c r="X290" i="17" s="1"/>
  <c r="Y290" i="17" s="1"/>
  <c r="Q290" i="17" s="1"/>
  <c r="W290" i="17" s="1"/>
  <c r="X291" i="17" a="1"/>
  <c r="X291" i="17"/>
  <c r="X292" i="17" a="1"/>
  <c r="X292" i="17" s="1"/>
  <c r="Y292" i="17" s="1"/>
  <c r="Q292" i="17" s="1"/>
  <c r="W292" i="17" s="1"/>
  <c r="X293" i="17" a="1"/>
  <c r="X293" i="17" s="1"/>
  <c r="Y293" i="17" s="1"/>
  <c r="Q293" i="17" s="1"/>
  <c r="W293" i="17" s="1"/>
  <c r="X294" i="17" a="1"/>
  <c r="X294" i="17" s="1"/>
  <c r="Y294" i="17" s="1"/>
  <c r="Q294" i="17" s="1"/>
  <c r="W294" i="17" s="1"/>
  <c r="X295" i="17" a="1"/>
  <c r="X295" i="17" s="1"/>
  <c r="X398" i="17" a="1"/>
  <c r="X398" i="17" s="1"/>
  <c r="Y398" i="17" s="1"/>
  <c r="Q398" i="17" s="1"/>
  <c r="W398" i="17" s="1"/>
  <c r="X399" i="17" a="1"/>
  <c r="X399" i="17" s="1"/>
  <c r="Y399" i="17" s="1"/>
  <c r="Q399" i="17" s="1"/>
  <c r="W399" i="17" s="1"/>
  <c r="X690" i="17" a="1"/>
  <c r="X690" i="17" s="1"/>
  <c r="Y690" i="17" s="1"/>
  <c r="Q690" i="17" s="1"/>
  <c r="W690" i="17" s="1"/>
  <c r="X691" i="17" a="1"/>
  <c r="X691" i="17" s="1"/>
  <c r="Y691" i="17" s="1"/>
  <c r="Q691" i="17" s="1"/>
  <c r="W691" i="17" s="1"/>
  <c r="X692" i="17" a="1"/>
  <c r="X692" i="17" s="1"/>
  <c r="Y692" i="17" s="1"/>
  <c r="Q692" i="17" s="1"/>
  <c r="W692" i="17" s="1"/>
  <c r="X693" i="17" a="1"/>
  <c r="X693" i="17" s="1"/>
  <c r="X694" i="17" a="1"/>
  <c r="X694" i="17" s="1"/>
  <c r="Y694" i="17" s="1"/>
  <c r="Q694" i="17" s="1"/>
  <c r="W694" i="17" s="1"/>
  <c r="X695" i="17" a="1"/>
  <c r="X695" i="17" s="1"/>
  <c r="Y695" i="17" s="1"/>
  <c r="Q695" i="17" s="1"/>
  <c r="W695" i="17" s="1"/>
  <c r="X798" i="17" a="1"/>
  <c r="X798" i="17" s="1"/>
  <c r="Y798" i="17" s="1"/>
  <c r="Q798" i="17" s="1"/>
  <c r="W798" i="17" s="1"/>
  <c r="X799" i="17" a="1"/>
  <c r="X799" i="17" s="1"/>
  <c r="Y799" i="17" s="1"/>
  <c r="Q799" i="17" s="1"/>
  <c r="W799" i="17" s="1"/>
  <c r="X1378" i="17" a="1"/>
  <c r="X1378" i="17" s="1"/>
  <c r="Y1378" i="17" s="1"/>
  <c r="Q1378" i="17" s="1"/>
  <c r="W1378" i="17" s="1"/>
  <c r="X1379" i="17" a="1"/>
  <c r="X1379" i="17"/>
  <c r="Y1379" i="17" s="1"/>
  <c r="Q1379" i="17" s="1"/>
  <c r="W1379" i="17" s="1"/>
  <c r="X1380" i="17" a="1"/>
  <c r="X1380" i="17" s="1"/>
  <c r="Y1380" i="17" s="1"/>
  <c r="Q1380" i="17" s="1"/>
  <c r="W1380" i="17" s="1"/>
  <c r="X1381" i="17" a="1"/>
  <c r="X1381" i="17" s="1"/>
  <c r="X1382" i="17" a="1"/>
  <c r="X1382" i="17" s="1"/>
  <c r="Y1382" i="17" s="1"/>
  <c r="Q1382" i="17" s="1"/>
  <c r="W1382" i="17" s="1"/>
  <c r="X1383" i="17" a="1"/>
  <c r="X1383" i="17" s="1"/>
  <c r="Y1383" i="17" s="1"/>
  <c r="Q1383" i="17" s="1"/>
  <c r="W1383" i="17" s="1"/>
  <c r="X1384" i="17" a="1"/>
  <c r="X1384" i="17" s="1"/>
  <c r="Y1384" i="17" s="1"/>
  <c r="Q1384" i="17" s="1"/>
  <c r="W1384" i="17" s="1"/>
  <c r="X1385" i="17" a="1"/>
  <c r="X1385" i="17" s="1"/>
  <c r="Y1385" i="17" s="1"/>
  <c r="Q1385" i="17" s="1"/>
  <c r="W1385" i="17" s="1"/>
  <c r="X1386" i="17" a="1"/>
  <c r="X1386" i="17"/>
  <c r="X1387" i="17" a="1"/>
  <c r="X1387" i="17" s="1"/>
  <c r="Y1387" i="17" s="1"/>
  <c r="Q1387" i="17" s="1"/>
  <c r="W1387" i="17" s="1"/>
  <c r="X1388" i="17" a="1"/>
  <c r="X1388" i="17" s="1"/>
  <c r="Y1388" i="17" s="1"/>
  <c r="Q1388" i="17" s="1"/>
  <c r="W1388" i="17" s="1"/>
  <c r="X1389" i="17" a="1"/>
  <c r="X1389" i="17" s="1"/>
  <c r="Y1389" i="17" s="1"/>
  <c r="Q1389" i="17" s="1"/>
  <c r="W1389" i="17" s="1"/>
  <c r="X1690" i="17" a="1"/>
  <c r="X1690" i="17" s="1"/>
  <c r="Y1690" i="17" s="1"/>
  <c r="Q1690" i="17" s="1"/>
  <c r="W1690" i="17" s="1"/>
  <c r="X1691" i="17" a="1"/>
  <c r="X1691" i="17"/>
  <c r="X1692" i="17" a="1"/>
  <c r="X1692" i="17"/>
  <c r="Y1692" i="17" s="1"/>
  <c r="Q1692" i="17" s="1"/>
  <c r="W1692" i="17" s="1"/>
  <c r="X1693" i="17" a="1"/>
  <c r="X1693" i="17" s="1"/>
  <c r="Y1693" i="17" s="1"/>
  <c r="Q1693" i="17" s="1"/>
  <c r="W1693" i="17" s="1"/>
  <c r="X1694" i="17" a="1"/>
  <c r="X1694" i="17" s="1"/>
  <c r="Y1694" i="17" s="1"/>
  <c r="Q1694" i="17" s="1"/>
  <c r="W1694" i="17" s="1"/>
  <c r="X1695" i="17" a="1"/>
  <c r="X1695" i="17" s="1"/>
  <c r="Y1695" i="17" s="1"/>
  <c r="Q1695" i="17" s="1"/>
  <c r="W1695" i="17" s="1"/>
  <c r="X1798" i="17" a="1"/>
  <c r="X1798" i="17" s="1"/>
  <c r="Y1798" i="17" s="1"/>
  <c r="Q1798" i="17" s="1"/>
  <c r="W1798" i="17" s="1"/>
  <c r="X1799" i="17" a="1"/>
  <c r="X1799" i="17" s="1"/>
  <c r="Y1799" i="17" s="1"/>
  <c r="Q1799" i="17" s="1"/>
  <c r="W1799" i="17" s="1"/>
  <c r="X296" i="17" a="1"/>
  <c r="X296" i="17"/>
  <c r="Y296" i="17" s="1"/>
  <c r="Q296" i="17" s="1"/>
  <c r="W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 s="1"/>
  <c r="Y299" i="17" s="1"/>
  <c r="Q299" i="17" s="1"/>
  <c r="W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400" i="17" a="1"/>
  <c r="X400" i="17"/>
  <c r="X401" i="17" a="1"/>
  <c r="X401" i="17" s="1"/>
  <c r="Y401" i="17" s="1"/>
  <c r="Q401" i="17" s="1"/>
  <c r="W401" i="17" s="1"/>
  <c r="X696" i="17" a="1"/>
  <c r="X696" i="17"/>
  <c r="Y696" i="17" s="1"/>
  <c r="Q696" i="17" s="1"/>
  <c r="W696" i="17" s="1"/>
  <c r="X697" i="17" a="1"/>
  <c r="X697" i="17" s="1"/>
  <c r="Y697" i="17" s="1"/>
  <c r="Q697" i="17" s="1"/>
  <c r="W697" i="17" s="1"/>
  <c r="X698" i="17" a="1"/>
  <c r="X698" i="17" s="1"/>
  <c r="Y698" i="17" s="1"/>
  <c r="Q698" i="17" s="1"/>
  <c r="W698" i="17" s="1"/>
  <c r="X699" i="17" a="1"/>
  <c r="X699" i="17" s="1"/>
  <c r="Y699" i="17" s="1"/>
  <c r="Q699" i="17" s="1"/>
  <c r="W699" i="17" s="1"/>
  <c r="X700" i="17" a="1"/>
  <c r="X700" i="17" s="1"/>
  <c r="Y700" i="17" s="1"/>
  <c r="Q700" i="17" s="1"/>
  <c r="W700" i="17" s="1"/>
  <c r="X701" i="17" a="1"/>
  <c r="X701" i="17"/>
  <c r="Y701" i="17" s="1"/>
  <c r="Q701" i="17" s="1"/>
  <c r="W701" i="17" s="1"/>
  <c r="X800" i="17" a="1"/>
  <c r="X800" i="17" s="1"/>
  <c r="Y800" i="17" s="1"/>
  <c r="Q800" i="17" s="1"/>
  <c r="W800" i="17" s="1"/>
  <c r="X801" i="17" a="1"/>
  <c r="X801" i="17" s="1"/>
  <c r="X1390" i="17" a="1"/>
  <c r="X1390" i="17" s="1"/>
  <c r="Y1390" i="17" s="1"/>
  <c r="Q1390" i="17" s="1"/>
  <c r="W1390" i="17" s="1"/>
  <c r="X1391" i="17" a="1"/>
  <c r="X1391" i="17" s="1"/>
  <c r="Y1391" i="17" s="1"/>
  <c r="Q1391" i="17" s="1"/>
  <c r="W1391" i="17" s="1"/>
  <c r="X1392" i="17" a="1"/>
  <c r="X1392" i="17" s="1"/>
  <c r="Y1392" i="17" s="1"/>
  <c r="Q1392" i="17" s="1"/>
  <c r="W1392" i="17" s="1"/>
  <c r="X1393" i="17" a="1"/>
  <c r="X1393" i="17" s="1"/>
  <c r="Y1393" i="17" s="1"/>
  <c r="Q1393" i="17" s="1"/>
  <c r="W1393" i="17" s="1"/>
  <c r="X1394" i="17" a="1"/>
  <c r="X1394" i="17" s="1"/>
  <c r="Y1394" i="17" s="1"/>
  <c r="Q1394" i="17" s="1"/>
  <c r="W1394" i="17" s="1"/>
  <c r="X1395" i="17" a="1"/>
  <c r="X1395" i="17" s="1"/>
  <c r="Y1395" i="17" s="1"/>
  <c r="Q1395" i="17" s="1"/>
  <c r="W1395" i="17" s="1"/>
  <c r="X1396" i="17" a="1"/>
  <c r="X1396" i="17" s="1"/>
  <c r="Y1396" i="17" s="1"/>
  <c r="Q1396" i="17" s="1"/>
  <c r="W1396" i="17" s="1"/>
  <c r="X1397" i="17" a="1"/>
  <c r="X1397" i="17" s="1"/>
  <c r="Y1397" i="17" s="1"/>
  <c r="Q1397" i="17" s="1"/>
  <c r="W1397" i="17" s="1"/>
  <c r="X1398" i="17" a="1"/>
  <c r="X1398" i="17" s="1"/>
  <c r="Y1398" i="17" s="1"/>
  <c r="Q1398" i="17" s="1"/>
  <c r="W1398" i="17" s="1"/>
  <c r="X1399" i="17" a="1"/>
  <c r="X1399" i="17"/>
  <c r="Y1399" i="17" s="1"/>
  <c r="Q1399" i="17" s="1"/>
  <c r="W1399" i="17" s="1"/>
  <c r="X1400" i="17" a="1"/>
  <c r="X1400" i="17"/>
  <c r="Y1400" i="17" s="1"/>
  <c r="Q1400" i="17" s="1"/>
  <c r="W1400" i="17" s="1"/>
  <c r="X1401" i="17" a="1"/>
  <c r="X1401" i="17" s="1"/>
  <c r="Y1401" i="17" s="1"/>
  <c r="Q1401" i="17" s="1"/>
  <c r="W1401" i="17" s="1"/>
  <c r="X1696" i="17" a="1"/>
  <c r="X1696" i="17" s="1"/>
  <c r="Y1696" i="17" s="1"/>
  <c r="Q1696" i="17" s="1"/>
  <c r="W1696" i="17" s="1"/>
  <c r="X1697" i="17" a="1"/>
  <c r="X1697" i="17" s="1"/>
  <c r="Y1697" i="17" s="1"/>
  <c r="Q1697" i="17" s="1"/>
  <c r="W1697" i="17" s="1"/>
  <c r="X1698" i="17" a="1"/>
  <c r="X1698" i="17" s="1"/>
  <c r="Y1698" i="17" s="1"/>
  <c r="Q1698" i="17" s="1"/>
  <c r="W1698" i="17" s="1"/>
  <c r="X1699" i="17" a="1"/>
  <c r="X1699" i="17" s="1"/>
  <c r="Y1699" i="17" s="1"/>
  <c r="Q1699" i="17" s="1"/>
  <c r="W1699" i="17" s="1"/>
  <c r="X1700" i="17" a="1"/>
  <c r="X1700" i="17"/>
  <c r="Y1700" i="17" s="1"/>
  <c r="Q1700" i="17" s="1"/>
  <c r="W1700" i="17" s="1"/>
  <c r="X1701" i="17" a="1"/>
  <c r="X1701" i="17" s="1"/>
  <c r="Y1701" i="17" s="1"/>
  <c r="Q1701" i="17" s="1"/>
  <c r="W1701" i="17" s="1"/>
  <c r="X1800" i="17" a="1"/>
  <c r="X1800" i="17"/>
  <c r="X1801" i="17" a="1"/>
  <c r="X1801" i="17" s="1"/>
  <c r="Y1801" i="17" s="1"/>
  <c r="Q1801" i="17" s="1"/>
  <c r="W1801" i="17" s="1"/>
  <c r="Y2" i="17"/>
  <c r="Q2" i="17" s="1"/>
  <c r="W2" i="17" s="1"/>
  <c r="Y3" i="17"/>
  <c r="Q3" i="17" s="1"/>
  <c r="W3" i="17" s="1"/>
  <c r="Y4" i="17"/>
  <c r="Q4" i="17" s="1"/>
  <c r="W4" i="17" s="1"/>
  <c r="Y5" i="17"/>
  <c r="Q5" i="17" s="1"/>
  <c r="W5" i="17" s="1"/>
  <c r="Y6" i="17"/>
  <c r="Q6" i="17" s="1"/>
  <c r="W6" i="17" s="1"/>
  <c r="Y7" i="17"/>
  <c r="Q7" i="17" s="1"/>
  <c r="W7" i="17" s="1"/>
  <c r="Y302" i="17"/>
  <c r="Q302" i="17" s="1"/>
  <c r="W302" i="17" s="1"/>
  <c r="Y402" i="17"/>
  <c r="Q402" i="17" s="1"/>
  <c r="W402" i="17" s="1"/>
  <c r="Y403" i="17"/>
  <c r="Q403" i="17" s="1"/>
  <c r="W403" i="17" s="1"/>
  <c r="Y404" i="17"/>
  <c r="Q404" i="17" s="1"/>
  <c r="W404" i="17" s="1"/>
  <c r="Y405" i="17"/>
  <c r="Q405" i="17" s="1"/>
  <c r="W405" i="17" s="1"/>
  <c r="Y407" i="17"/>
  <c r="Q407" i="17" s="1"/>
  <c r="W407" i="17" s="1"/>
  <c r="Y702" i="17"/>
  <c r="Q702" i="17" s="1"/>
  <c r="W702" i="17" s="1"/>
  <c r="Y802" i="17"/>
  <c r="Q802" i="17" s="1"/>
  <c r="W802" i="17" s="1"/>
  <c r="Y803" i="17"/>
  <c r="Q803" i="17" s="1"/>
  <c r="W803" i="17" s="1"/>
  <c r="Y804" i="17"/>
  <c r="Q804" i="17" s="1"/>
  <c r="W804" i="17" s="1"/>
  <c r="Y805" i="17"/>
  <c r="Q805" i="17" s="1"/>
  <c r="W805" i="17" s="1"/>
  <c r="Y807" i="17"/>
  <c r="Q807" i="17" s="1"/>
  <c r="W807" i="17" s="1"/>
  <c r="Y808" i="17"/>
  <c r="Q808" i="17" s="1"/>
  <c r="W808" i="17" s="1"/>
  <c r="Y810" i="17"/>
  <c r="Q810" i="17" s="1"/>
  <c r="W810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6" i="17"/>
  <c r="Q1406" i="17" s="1"/>
  <c r="W1406" i="17" s="1"/>
  <c r="Y1407" i="17"/>
  <c r="Q1407" i="17" s="1"/>
  <c r="W1407" i="17" s="1"/>
  <c r="Y1702" i="17"/>
  <c r="Q1702" i="17" s="1"/>
  <c r="W1702" i="17" s="1"/>
  <c r="Y1703" i="17"/>
  <c r="Q1703" i="17" s="1"/>
  <c r="W1703" i="17" s="1"/>
  <c r="Y8" i="17"/>
  <c r="Q8" i="17" s="1"/>
  <c r="W8" i="17" s="1"/>
  <c r="Y9" i="17"/>
  <c r="Q9" i="17" s="1"/>
  <c r="W9" i="17" s="1"/>
  <c r="Y10" i="17"/>
  <c r="Q10" i="17" s="1"/>
  <c r="W10" i="17" s="1"/>
  <c r="Y13" i="17"/>
  <c r="Q13" i="17" s="1"/>
  <c r="W13" i="17" s="1"/>
  <c r="Y305" i="17"/>
  <c r="Q305" i="17" s="1"/>
  <c r="W305" i="17" s="1"/>
  <c r="Y408" i="17"/>
  <c r="Q408" i="17" s="1"/>
  <c r="W408" i="17" s="1"/>
  <c r="Y409" i="17"/>
  <c r="Q409" i="17" s="1"/>
  <c r="W409" i="17" s="1"/>
  <c r="Y410" i="17"/>
  <c r="Q410" i="17" s="1"/>
  <c r="W410" i="17" s="1"/>
  <c r="Y412" i="17"/>
  <c r="Q412" i="17" s="1"/>
  <c r="W412" i="17" s="1"/>
  <c r="Y413" i="17"/>
  <c r="Q413" i="17" s="1"/>
  <c r="W413" i="17" s="1"/>
  <c r="Y704" i="17"/>
  <c r="Q704" i="17" s="1"/>
  <c r="W704" i="17" s="1"/>
  <c r="Y705" i="17"/>
  <c r="Q705" i="17" s="1"/>
  <c r="W705" i="17" s="1"/>
  <c r="Y815" i="17"/>
  <c r="Q815" i="17" s="1"/>
  <c r="W815" i="17" s="1"/>
  <c r="Y816" i="17"/>
  <c r="Q816" i="17" s="1"/>
  <c r="W816" i="17" s="1"/>
  <c r="Y818" i="17"/>
  <c r="Q818" i="17" s="1"/>
  <c r="W818" i="17" s="1"/>
  <c r="Y820" i="17"/>
  <c r="Q820" i="17" s="1"/>
  <c r="W820" i="17" s="1"/>
  <c r="Y821" i="17"/>
  <c r="Q821" i="17" s="1"/>
  <c r="W821" i="17" s="1"/>
  <c r="Y822" i="17"/>
  <c r="Q822" i="17" s="1"/>
  <c r="W822" i="17" s="1"/>
  <c r="Y823" i="17"/>
  <c r="Q823" i="17" s="1"/>
  <c r="W823" i="17" s="1"/>
  <c r="Y824" i="17"/>
  <c r="Q824" i="17" s="1"/>
  <c r="W824" i="17" s="1"/>
  <c r="Y1409" i="17"/>
  <c r="Q1409" i="17" s="1"/>
  <c r="W1409" i="17" s="1"/>
  <c r="Y1411" i="17"/>
  <c r="Q1411" i="17" s="1"/>
  <c r="W1411" i="17" s="1"/>
  <c r="Y1412" i="17"/>
  <c r="Q1412" i="17" s="1"/>
  <c r="W1412" i="17" s="1"/>
  <c r="Y1413" i="17"/>
  <c r="Q1413" i="17" s="1"/>
  <c r="W1413" i="17" s="1"/>
  <c r="Y14" i="17"/>
  <c r="Q14" i="17" s="1"/>
  <c r="W14" i="17" s="1"/>
  <c r="Y16" i="17"/>
  <c r="Q16" i="17" s="1"/>
  <c r="W16" i="17" s="1"/>
  <c r="Y17" i="17"/>
  <c r="Q17" i="17" s="1"/>
  <c r="W17" i="17" s="1"/>
  <c r="Y18" i="17"/>
  <c r="Q18" i="17" s="1"/>
  <c r="W18" i="17" s="1"/>
  <c r="Y19" i="17"/>
  <c r="Q19" i="17" s="1"/>
  <c r="W19" i="17" s="1"/>
  <c r="Y306" i="17"/>
  <c r="Q306" i="17" s="1"/>
  <c r="W306" i="17" s="1"/>
  <c r="Y415" i="17"/>
  <c r="Q415" i="17" s="1"/>
  <c r="W415" i="17" s="1"/>
  <c r="Y417" i="17"/>
  <c r="Q417" i="17" s="1"/>
  <c r="W417" i="17" s="1"/>
  <c r="Y418" i="17"/>
  <c r="Q418" i="17" s="1"/>
  <c r="W418" i="17" s="1"/>
  <c r="Y419" i="17"/>
  <c r="Q419" i="17" s="1"/>
  <c r="W419" i="17" s="1"/>
  <c r="Y706" i="17"/>
  <c r="Q706" i="17" s="1"/>
  <c r="W706" i="17" s="1"/>
  <c r="Y826" i="17"/>
  <c r="Q826" i="17" s="1"/>
  <c r="W826" i="17" s="1"/>
  <c r="Y828" i="17"/>
  <c r="Q828" i="17" s="1"/>
  <c r="W828" i="17" s="1"/>
  <c r="Y829" i="17"/>
  <c r="Q829" i="17" s="1"/>
  <c r="W829" i="17" s="1"/>
  <c r="Y830" i="17"/>
  <c r="Q830" i="17" s="1"/>
  <c r="W830" i="17" s="1"/>
  <c r="Y831" i="17"/>
  <c r="Q831" i="17" s="1"/>
  <c r="W831" i="17" s="1"/>
  <c r="Y832" i="17"/>
  <c r="Q832" i="17" s="1"/>
  <c r="W832" i="17" s="1"/>
  <c r="Y835" i="17"/>
  <c r="Q835" i="17" s="1"/>
  <c r="W835" i="17" s="1"/>
  <c r="Y837" i="17"/>
  <c r="Q837" i="17" s="1"/>
  <c r="W837" i="17" s="1"/>
  <c r="Y1414" i="17"/>
  <c r="Q1414" i="17" s="1"/>
  <c r="W1414" i="17" s="1"/>
  <c r="Y1415" i="17"/>
  <c r="Q1415" i="17" s="1"/>
  <c r="W1415" i="17" s="1"/>
  <c r="Y1416" i="17"/>
  <c r="Q1416" i="17" s="1"/>
  <c r="W1416" i="17" s="1"/>
  <c r="Y1418" i="17"/>
  <c r="Q1418" i="17" s="1"/>
  <c r="W1418" i="17" s="1"/>
  <c r="Y1707" i="17"/>
  <c r="Q1707" i="17" s="1"/>
  <c r="W1707" i="17" s="1"/>
  <c r="Y20" i="17"/>
  <c r="Q20" i="17" s="1"/>
  <c r="W20" i="17" s="1"/>
  <c r="Y21" i="17"/>
  <c r="Q21" i="17" s="1"/>
  <c r="W21" i="17" s="1"/>
  <c r="Y22" i="17"/>
  <c r="Q22" i="17" s="1"/>
  <c r="W22" i="17" s="1"/>
  <c r="Y25" i="17"/>
  <c r="Q25" i="17" s="1"/>
  <c r="W25" i="17" s="1"/>
  <c r="Y309" i="17"/>
  <c r="Q309" i="17" s="1"/>
  <c r="W309" i="17" s="1"/>
  <c r="Y420" i="17"/>
  <c r="Q420" i="17" s="1"/>
  <c r="W420" i="17" s="1"/>
  <c r="Y421" i="17"/>
  <c r="Q421" i="17" s="1"/>
  <c r="W421" i="17" s="1"/>
  <c r="Y422" i="17"/>
  <c r="Q422" i="17" s="1"/>
  <c r="W422" i="17" s="1"/>
  <c r="Y424" i="17"/>
  <c r="Q424" i="17" s="1"/>
  <c r="W424" i="17" s="1"/>
  <c r="Y708" i="17"/>
  <c r="Q708" i="17" s="1"/>
  <c r="W708" i="17" s="1"/>
  <c r="Y709" i="17"/>
  <c r="Q709" i="17" s="1"/>
  <c r="W709" i="17" s="1"/>
  <c r="Y838" i="17"/>
  <c r="Q838" i="17" s="1"/>
  <c r="W838" i="17" s="1"/>
  <c r="Y839" i="17"/>
  <c r="Q839" i="17" s="1"/>
  <c r="W839" i="17" s="1"/>
  <c r="Y840" i="17"/>
  <c r="Q840" i="17" s="1"/>
  <c r="W840" i="17" s="1"/>
  <c r="Y843" i="17"/>
  <c r="Q843" i="17" s="1"/>
  <c r="W843" i="17" s="1"/>
  <c r="Y845" i="17"/>
  <c r="Q845" i="17" s="1"/>
  <c r="W845" i="17" s="1"/>
  <c r="Y846" i="17"/>
  <c r="Q846" i="17" s="1"/>
  <c r="W846" i="17" s="1"/>
  <c r="Y847" i="17"/>
  <c r="Q847" i="17" s="1"/>
  <c r="W847" i="17" s="1"/>
  <c r="Y848" i="17"/>
  <c r="Q848" i="17" s="1"/>
  <c r="W848" i="17" s="1"/>
  <c r="Y1420" i="17"/>
  <c r="Q1420" i="17" s="1"/>
  <c r="W1420" i="17" s="1"/>
  <c r="Y1422" i="17"/>
  <c r="Q1422" i="17" s="1"/>
  <c r="W1422" i="17" s="1"/>
  <c r="Y1423" i="17"/>
  <c r="Q1423" i="17" s="1"/>
  <c r="W1423" i="17" s="1"/>
  <c r="Y1424" i="17"/>
  <c r="Q1424" i="17" s="1"/>
  <c r="W1424" i="17" s="1"/>
  <c r="Y1425" i="17"/>
  <c r="Q1425" i="17" s="1"/>
  <c r="W1425" i="17" s="1"/>
  <c r="Y1708" i="17"/>
  <c r="Q1708" i="17" s="1"/>
  <c r="W1708" i="17" s="1"/>
  <c r="Y27" i="17"/>
  <c r="Q27" i="17" s="1"/>
  <c r="W27" i="17" s="1"/>
  <c r="Y29" i="17"/>
  <c r="Q29" i="17" s="1"/>
  <c r="W29" i="17" s="1"/>
  <c r="Y30" i="17"/>
  <c r="Q30" i="17" s="1"/>
  <c r="W30" i="17" s="1"/>
  <c r="Y31" i="17"/>
  <c r="Q31" i="17" s="1"/>
  <c r="W31" i="17" s="1"/>
  <c r="Y310" i="17"/>
  <c r="Q310" i="17" s="1"/>
  <c r="W310" i="17" s="1"/>
  <c r="Y428" i="17"/>
  <c r="Q428" i="17" s="1"/>
  <c r="W428" i="17" s="1"/>
  <c r="Y429" i="17"/>
  <c r="Q429" i="17" s="1"/>
  <c r="W429" i="17" s="1"/>
  <c r="Y430" i="17"/>
  <c r="Q430" i="17" s="1"/>
  <c r="W430" i="17" s="1"/>
  <c r="Y431" i="17"/>
  <c r="Q431" i="17" s="1"/>
  <c r="W431" i="17" s="1"/>
  <c r="Y710" i="17"/>
  <c r="Q710" i="17" s="1"/>
  <c r="W710" i="17" s="1"/>
  <c r="Y851" i="17"/>
  <c r="Q851" i="17" s="1"/>
  <c r="W851" i="17" s="1"/>
  <c r="Y853" i="17"/>
  <c r="Q853" i="17" s="1"/>
  <c r="W853" i="17" s="1"/>
  <c r="Y855" i="17"/>
  <c r="Q855" i="17" s="1"/>
  <c r="W855" i="17" s="1"/>
  <c r="Y856" i="17"/>
  <c r="Q856" i="17" s="1"/>
  <c r="W856" i="17" s="1"/>
  <c r="Y858" i="17"/>
  <c r="Q858" i="17" s="1"/>
  <c r="W858" i="17" s="1"/>
  <c r="Y860" i="17"/>
  <c r="Q860" i="17" s="1"/>
  <c r="W860" i="17" s="1"/>
  <c r="Y861" i="17"/>
  <c r="Q861" i="17" s="1"/>
  <c r="W861" i="17" s="1"/>
  <c r="Y1426" i="17"/>
  <c r="Q1426" i="17" s="1"/>
  <c r="W1426" i="17" s="1"/>
  <c r="Y1427" i="17"/>
  <c r="Q1427" i="17" s="1"/>
  <c r="W1427" i="17" s="1"/>
  <c r="Y1428" i="17"/>
  <c r="Q1428" i="17" s="1"/>
  <c r="W1428" i="17" s="1"/>
  <c r="Y1431" i="17"/>
  <c r="Q1431" i="17" s="1"/>
  <c r="W1431" i="17" s="1"/>
  <c r="Y1711" i="17"/>
  <c r="Q1711" i="17" s="1"/>
  <c r="W1711" i="17" s="1"/>
  <c r="Y32" i="17"/>
  <c r="Q32" i="17" s="1"/>
  <c r="W32" i="17" s="1"/>
  <c r="Y33" i="17"/>
  <c r="Q33" i="17" s="1"/>
  <c r="W33" i="17" s="1"/>
  <c r="Y34" i="17"/>
  <c r="Q34" i="17" s="1"/>
  <c r="W34" i="17" s="1"/>
  <c r="Y36" i="17"/>
  <c r="Q36" i="17" s="1"/>
  <c r="W36" i="17" s="1"/>
  <c r="Y312" i="17"/>
  <c r="Q312" i="17" s="1"/>
  <c r="W312" i="17" s="1"/>
  <c r="Y313" i="17"/>
  <c r="Q313" i="17" s="1"/>
  <c r="W313" i="17" s="1"/>
  <c r="Y432" i="17"/>
  <c r="Q432" i="17" s="1"/>
  <c r="W432" i="17" s="1"/>
  <c r="Y433" i="17"/>
  <c r="Q433" i="17" s="1"/>
  <c r="W433" i="17" s="1"/>
  <c r="Y434" i="17"/>
  <c r="Q434" i="17" s="1"/>
  <c r="W434" i="17" s="1"/>
  <c r="Y437" i="17"/>
  <c r="Q437" i="17" s="1"/>
  <c r="W437" i="17" s="1"/>
  <c r="Y713" i="17"/>
  <c r="Q713" i="17" s="1"/>
  <c r="W713" i="17" s="1"/>
  <c r="Y862" i="17"/>
  <c r="Q862" i="17" s="1"/>
  <c r="W862" i="17" s="1"/>
  <c r="Y863" i="17"/>
  <c r="Q863" i="17" s="1"/>
  <c r="W863" i="17" s="1"/>
  <c r="Y864" i="17"/>
  <c r="Q864" i="17" s="1"/>
  <c r="W864" i="17" s="1"/>
  <c r="Y866" i="17"/>
  <c r="Q866" i="17" s="1"/>
  <c r="W866" i="17" s="1"/>
  <c r="Y868" i="17"/>
  <c r="Q868" i="17" s="1"/>
  <c r="W868" i="17" s="1"/>
  <c r="Y869" i="17"/>
  <c r="Q869" i="17" s="1"/>
  <c r="W869" i="17" s="1"/>
  <c r="Y870" i="17"/>
  <c r="Q870" i="17" s="1"/>
  <c r="W870" i="17" s="1"/>
  <c r="Y871" i="17"/>
  <c r="Q871" i="17" s="1"/>
  <c r="W871" i="17" s="1"/>
  <c r="Y872" i="17"/>
  <c r="Q872" i="17" s="1"/>
  <c r="W872" i="17" s="1"/>
  <c r="Y1433" i="17"/>
  <c r="Q1433" i="17" s="1"/>
  <c r="W1433" i="17" s="1"/>
  <c r="Y1435" i="17"/>
  <c r="Q1435" i="17" s="1"/>
  <c r="W1435" i="17" s="1"/>
  <c r="Y1436" i="17"/>
  <c r="Q1436" i="17" s="1"/>
  <c r="W1436" i="17" s="1"/>
  <c r="Y1437" i="17"/>
  <c r="Q1437" i="17" s="1"/>
  <c r="W1437" i="17" s="1"/>
  <c r="Y1712" i="17"/>
  <c r="Q1712" i="17" s="1"/>
  <c r="W1712" i="17" s="1"/>
  <c r="Y38" i="17"/>
  <c r="Q38" i="17" s="1"/>
  <c r="W38" i="17" s="1"/>
  <c r="Y40" i="17"/>
  <c r="Q40" i="17" s="1"/>
  <c r="W40" i="17" s="1"/>
  <c r="Y41" i="17"/>
  <c r="Q41" i="17" s="1"/>
  <c r="W41" i="17" s="1"/>
  <c r="Y42" i="17"/>
  <c r="Q42" i="17" s="1"/>
  <c r="W42" i="17" s="1"/>
  <c r="Y314" i="17"/>
  <c r="Q314" i="17" s="1"/>
  <c r="W314" i="17" s="1"/>
  <c r="Y439" i="17"/>
  <c r="Q439" i="17" s="1"/>
  <c r="W439" i="17" s="1"/>
  <c r="Y441" i="17"/>
  <c r="Q441" i="17" s="1"/>
  <c r="W441" i="17" s="1"/>
  <c r="Y442" i="17"/>
  <c r="Q442" i="17" s="1"/>
  <c r="W442" i="17" s="1"/>
  <c r="Y443" i="17"/>
  <c r="Q443" i="17" s="1"/>
  <c r="W443" i="17" s="1"/>
  <c r="Y714" i="17"/>
  <c r="Q714" i="17" s="1"/>
  <c r="W714" i="17" s="1"/>
  <c r="Y874" i="17"/>
  <c r="Q874" i="17" s="1"/>
  <c r="W874" i="17" s="1"/>
  <c r="Y877" i="17"/>
  <c r="Q877" i="17" s="1"/>
  <c r="W877" i="17" s="1"/>
  <c r="Y878" i="17"/>
  <c r="Q878" i="17" s="1"/>
  <c r="W878" i="17" s="1"/>
  <c r="Y879" i="17"/>
  <c r="Q879" i="17" s="1"/>
  <c r="W879" i="17" s="1"/>
  <c r="Y880" i="17"/>
  <c r="Q880" i="17" s="1"/>
  <c r="W880" i="17" s="1"/>
  <c r="Y883" i="17"/>
  <c r="Q883" i="17" s="1"/>
  <c r="W883" i="17" s="1"/>
  <c r="Y885" i="17"/>
  <c r="Q885" i="17" s="1"/>
  <c r="W885" i="17" s="1"/>
  <c r="Y1438" i="17"/>
  <c r="Q1438" i="17" s="1"/>
  <c r="W1438" i="17" s="1"/>
  <c r="Y1439" i="17"/>
  <c r="Q1439" i="17" s="1"/>
  <c r="W1439" i="17" s="1"/>
  <c r="Y1440" i="17"/>
  <c r="Q1440" i="17" s="1"/>
  <c r="W1440" i="17" s="1"/>
  <c r="Y1442" i="17"/>
  <c r="Q1442" i="17" s="1"/>
  <c r="W1442" i="17" s="1"/>
  <c r="Y1714" i="17"/>
  <c r="Q1714" i="17" s="1"/>
  <c r="W1714" i="17" s="1"/>
  <c r="Y1715" i="17"/>
  <c r="Q1715" i="17" s="1"/>
  <c r="W1715" i="17" s="1"/>
  <c r="Y44" i="17"/>
  <c r="Q44" i="17" s="1"/>
  <c r="W44" i="17" s="1"/>
  <c r="Y45" i="17"/>
  <c r="Q45" i="17" s="1"/>
  <c r="W45" i="17" s="1"/>
  <c r="Y46" i="17"/>
  <c r="Q46" i="17" s="1"/>
  <c r="W46" i="17" s="1"/>
  <c r="Y49" i="17"/>
  <c r="Q49" i="17" s="1"/>
  <c r="W49" i="17" s="1"/>
  <c r="Y317" i="17"/>
  <c r="Q317" i="17" s="1"/>
  <c r="W317" i="17" s="1"/>
  <c r="Y444" i="17"/>
  <c r="Q444" i="17" s="1"/>
  <c r="W444" i="17" s="1"/>
  <c r="Y445" i="17"/>
  <c r="Q445" i="17" s="1"/>
  <c r="W445" i="17" s="1"/>
  <c r="Y446" i="17"/>
  <c r="Q446" i="17" s="1"/>
  <c r="W446" i="17" s="1"/>
  <c r="Y448" i="17"/>
  <c r="Q448" i="17" s="1"/>
  <c r="W448" i="17" s="1"/>
  <c r="Y716" i="17"/>
  <c r="Q716" i="17" s="1"/>
  <c r="W716" i="17" s="1"/>
  <c r="Y717" i="17"/>
  <c r="Q717" i="17" s="1"/>
  <c r="W717" i="17" s="1"/>
  <c r="Y886" i="17"/>
  <c r="Q886" i="17" s="1"/>
  <c r="W886" i="17" s="1"/>
  <c r="Y887" i="17"/>
  <c r="Q887" i="17" s="1"/>
  <c r="W887" i="17" s="1"/>
  <c r="Y888" i="17"/>
  <c r="Q888" i="17" s="1"/>
  <c r="W888" i="17" s="1"/>
  <c r="Y891" i="17"/>
  <c r="Q891" i="17" s="1"/>
  <c r="W891" i="17" s="1"/>
  <c r="Y893" i="17"/>
  <c r="Q893" i="17" s="1"/>
  <c r="W893" i="17" s="1"/>
  <c r="Y894" i="17"/>
  <c r="Q894" i="17" s="1"/>
  <c r="W894" i="17" s="1"/>
  <c r="Y895" i="17"/>
  <c r="Q895" i="17" s="1"/>
  <c r="W895" i="17" s="1"/>
  <c r="Y896" i="17"/>
  <c r="Q896" i="17" s="1"/>
  <c r="W896" i="17" s="1"/>
  <c r="Y1444" i="17"/>
  <c r="Q1444" i="17" s="1"/>
  <c r="W1444" i="17" s="1"/>
  <c r="Y1446" i="17"/>
  <c r="Q1446" i="17" s="1"/>
  <c r="W1446" i="17" s="1"/>
  <c r="Y1447" i="17"/>
  <c r="Q1447" i="17" s="1"/>
  <c r="W1447" i="17" s="1"/>
  <c r="Y1448" i="17"/>
  <c r="Q1448" i="17" s="1"/>
  <c r="W1448" i="17" s="1"/>
  <c r="Y1449" i="17"/>
  <c r="Q1449" i="17" s="1"/>
  <c r="W1449" i="17" s="1"/>
  <c r="Y1716" i="17"/>
  <c r="Q1716" i="17" s="1"/>
  <c r="W1716" i="17" s="1"/>
  <c r="Y51" i="17"/>
  <c r="Q51" i="17" s="1"/>
  <c r="W51" i="17" s="1"/>
  <c r="Y53" i="17"/>
  <c r="Q53" i="17" s="1"/>
  <c r="W53" i="17" s="1"/>
  <c r="Y54" i="17"/>
  <c r="Q54" i="17" s="1"/>
  <c r="W54" i="17" s="1"/>
  <c r="Y55" i="17"/>
  <c r="Q55" i="17" s="1"/>
  <c r="W55" i="17" s="1"/>
  <c r="Y318" i="17"/>
  <c r="Q318" i="17" s="1"/>
  <c r="W318" i="17" s="1"/>
  <c r="Y450" i="17"/>
  <c r="Q450" i="17" s="1"/>
  <c r="W450" i="17" s="1"/>
  <c r="Y452" i="17"/>
  <c r="Q452" i="17" s="1"/>
  <c r="W452" i="17" s="1"/>
  <c r="Y453" i="17"/>
  <c r="Q453" i="17" s="1"/>
  <c r="W453" i="17" s="1"/>
  <c r="Y454" i="17"/>
  <c r="Q454" i="17" s="1"/>
  <c r="W454" i="17" s="1"/>
  <c r="Y455" i="17"/>
  <c r="Q455" i="17" s="1"/>
  <c r="W455" i="17" s="1"/>
  <c r="Y718" i="17"/>
  <c r="Q718" i="17" s="1"/>
  <c r="W718" i="17" s="1"/>
  <c r="Y899" i="17"/>
  <c r="Q899" i="17" s="1"/>
  <c r="W899" i="17" s="1"/>
  <c r="Y901" i="17"/>
  <c r="Q901" i="17" s="1"/>
  <c r="W901" i="17" s="1"/>
  <c r="Y902" i="17"/>
  <c r="Q902" i="17" s="1"/>
  <c r="W902" i="17" s="1"/>
  <c r="Y903" i="17"/>
  <c r="Q903" i="17" s="1"/>
  <c r="W903" i="17" s="1"/>
  <c r="Y904" i="17"/>
  <c r="Q904" i="17" s="1"/>
  <c r="W904" i="17" s="1"/>
  <c r="Y906" i="17"/>
  <c r="Q906" i="17" s="1"/>
  <c r="W906" i="17" s="1"/>
  <c r="Y908" i="17"/>
  <c r="Q908" i="17" s="1"/>
  <c r="W908" i="17" s="1"/>
  <c r="Y909" i="17"/>
  <c r="Q909" i="17" s="1"/>
  <c r="W909" i="17" s="1"/>
  <c r="Y1450" i="17"/>
  <c r="Q1450" i="17" s="1"/>
  <c r="W1450" i="17" s="1"/>
  <c r="Y1451" i="17"/>
  <c r="Q1451" i="17" s="1"/>
  <c r="W1451" i="17" s="1"/>
  <c r="Y1452" i="17"/>
  <c r="Q1452" i="17" s="1"/>
  <c r="W1452" i="17" s="1"/>
  <c r="Y1455" i="17"/>
  <c r="Q1455" i="17" s="1"/>
  <c r="W1455" i="17" s="1"/>
  <c r="Y1719" i="17"/>
  <c r="Q1719" i="17" s="1"/>
  <c r="W1719" i="17" s="1"/>
  <c r="Y56" i="17"/>
  <c r="Q56" i="17" s="1"/>
  <c r="W56" i="17" s="1"/>
  <c r="Y57" i="17"/>
  <c r="Q57" i="17" s="1"/>
  <c r="W57" i="17" s="1"/>
  <c r="Y58" i="17"/>
  <c r="Q58" i="17" s="1"/>
  <c r="W58" i="17" s="1"/>
  <c r="Y60" i="17"/>
  <c r="Q60" i="17" s="1"/>
  <c r="W60" i="17" s="1"/>
  <c r="Y320" i="17"/>
  <c r="Q320" i="17" s="1"/>
  <c r="W320" i="17" s="1"/>
  <c r="Y321" i="17"/>
  <c r="Q321" i="17" s="1"/>
  <c r="W321" i="17" s="1"/>
  <c r="Y456" i="17"/>
  <c r="Q456" i="17" s="1"/>
  <c r="W456" i="17" s="1"/>
  <c r="Y457" i="17"/>
  <c r="Q457" i="17" s="1"/>
  <c r="W457" i="17" s="1"/>
  <c r="Y458" i="17"/>
  <c r="Q458" i="17" s="1"/>
  <c r="W458" i="17" s="1"/>
  <c r="Y461" i="17"/>
  <c r="Q461" i="17" s="1"/>
  <c r="W461" i="17" s="1"/>
  <c r="Y721" i="17"/>
  <c r="Q721" i="17" s="1"/>
  <c r="W721" i="17" s="1"/>
  <c r="Y910" i="17"/>
  <c r="Q910" i="17" s="1"/>
  <c r="W910" i="17" s="1"/>
  <c r="Y911" i="17"/>
  <c r="Q911" i="17" s="1"/>
  <c r="W911" i="17" s="1"/>
  <c r="Y912" i="17"/>
  <c r="Q912" i="17" s="1"/>
  <c r="W912" i="17" s="1"/>
  <c r="Y914" i="17"/>
  <c r="Q914" i="17" s="1"/>
  <c r="W914" i="17" s="1"/>
  <c r="Y916" i="17"/>
  <c r="Q916" i="17" s="1"/>
  <c r="W916" i="17" s="1"/>
  <c r="Y917" i="17"/>
  <c r="Q917" i="17" s="1"/>
  <c r="W917" i="17" s="1"/>
  <c r="Y918" i="17"/>
  <c r="Q918" i="17" s="1"/>
  <c r="W918" i="17" s="1"/>
  <c r="Y919" i="17"/>
  <c r="Q919" i="17" s="1"/>
  <c r="W919" i="17" s="1"/>
  <c r="Y920" i="17"/>
  <c r="Q920" i="17" s="1"/>
  <c r="W920" i="17" s="1"/>
  <c r="Y1457" i="17"/>
  <c r="Q1457" i="17" s="1"/>
  <c r="W1457" i="17" s="1"/>
  <c r="Y1459" i="17"/>
  <c r="Q1459" i="17" s="1"/>
  <c r="W1459" i="17" s="1"/>
  <c r="Y1460" i="17"/>
  <c r="Q1460" i="17" s="1"/>
  <c r="W1460" i="17" s="1"/>
  <c r="Y1461" i="17"/>
  <c r="Q1461" i="17" s="1"/>
  <c r="W1461" i="17" s="1"/>
  <c r="Y1720" i="17"/>
  <c r="Q1720" i="17" s="1"/>
  <c r="W1720" i="17" s="1"/>
  <c r="Y62" i="17"/>
  <c r="Q62" i="17" s="1"/>
  <c r="W62" i="17" s="1"/>
  <c r="Y64" i="17"/>
  <c r="Q64" i="17" s="1"/>
  <c r="W64" i="17" s="1"/>
  <c r="Y65" i="17"/>
  <c r="Q65" i="17" s="1"/>
  <c r="W65" i="17" s="1"/>
  <c r="Y66" i="17"/>
  <c r="Q66" i="17" s="1"/>
  <c r="W66" i="17" s="1"/>
  <c r="Y67" i="17"/>
  <c r="Q67" i="17" s="1"/>
  <c r="W67" i="17" s="1"/>
  <c r="Y322" i="17"/>
  <c r="Q322" i="17" s="1"/>
  <c r="W322" i="17" s="1"/>
  <c r="Y463" i="17"/>
  <c r="Q463" i="17" s="1"/>
  <c r="W463" i="17" s="1"/>
  <c r="Y465" i="17"/>
  <c r="Q465" i="17" s="1"/>
  <c r="W465" i="17" s="1"/>
  <c r="Y466" i="17"/>
  <c r="Q466" i="17" s="1"/>
  <c r="W466" i="17" s="1"/>
  <c r="Y467" i="17"/>
  <c r="Q467" i="17" s="1"/>
  <c r="W467" i="17" s="1"/>
  <c r="Y722" i="17"/>
  <c r="Q722" i="17" s="1"/>
  <c r="W722" i="17" s="1"/>
  <c r="Y922" i="17"/>
  <c r="Q922" i="17" s="1"/>
  <c r="W922" i="17" s="1"/>
  <c r="Y924" i="17"/>
  <c r="Q924" i="17" s="1"/>
  <c r="W924" i="17" s="1"/>
  <c r="Y925" i="17"/>
  <c r="Q925" i="17" s="1"/>
  <c r="W925" i="17" s="1"/>
  <c r="Y926" i="17"/>
  <c r="Q926" i="17" s="1"/>
  <c r="W926" i="17" s="1"/>
  <c r="Y927" i="17"/>
  <c r="Q927" i="17" s="1"/>
  <c r="W927" i="17" s="1"/>
  <c r="Y928" i="17"/>
  <c r="Q928" i="17" s="1"/>
  <c r="W928" i="17" s="1"/>
  <c r="Y931" i="17"/>
  <c r="Q931" i="17" s="1"/>
  <c r="W931" i="17" s="1"/>
  <c r="Y933" i="17"/>
  <c r="Q933" i="17" s="1"/>
  <c r="W933" i="17" s="1"/>
  <c r="Y1462" i="17"/>
  <c r="Q1462" i="17" s="1"/>
  <c r="W1462" i="17" s="1"/>
  <c r="Y1463" i="17"/>
  <c r="Q1463" i="17" s="1"/>
  <c r="W1463" i="17" s="1"/>
  <c r="Y1464" i="17"/>
  <c r="Q1464" i="17" s="1"/>
  <c r="W1464" i="17" s="1"/>
  <c r="Y1466" i="17"/>
  <c r="Q1466" i="17" s="1"/>
  <c r="W1466" i="17" s="1"/>
  <c r="Y1722" i="17"/>
  <c r="Q1722" i="17" s="1"/>
  <c r="W1722" i="17" s="1"/>
  <c r="Y1723" i="17"/>
  <c r="Q1723" i="17" s="1"/>
  <c r="W1723" i="17" s="1"/>
  <c r="Y68" i="17"/>
  <c r="Q68" i="17" s="1"/>
  <c r="W68" i="17" s="1"/>
  <c r="Y69" i="17"/>
  <c r="Q69" i="17" s="1"/>
  <c r="W69" i="17" s="1"/>
  <c r="Y70" i="17"/>
  <c r="Q70" i="17" s="1"/>
  <c r="W70" i="17" s="1"/>
  <c r="Y73" i="17"/>
  <c r="Q73" i="17" s="1"/>
  <c r="W73" i="17" s="1"/>
  <c r="Y325" i="17"/>
  <c r="Q325" i="17" s="1"/>
  <c r="W325" i="17" s="1"/>
  <c r="Y468" i="17"/>
  <c r="Q468" i="17" s="1"/>
  <c r="W468" i="17" s="1"/>
  <c r="Y469" i="17"/>
  <c r="Q469" i="17" s="1"/>
  <c r="W469" i="17" s="1"/>
  <c r="Y470" i="17"/>
  <c r="Q470" i="17" s="1"/>
  <c r="W470" i="17" s="1"/>
  <c r="Y472" i="17"/>
  <c r="Q472" i="17" s="1"/>
  <c r="W472" i="17" s="1"/>
  <c r="Y724" i="17"/>
  <c r="Q724" i="17" s="1"/>
  <c r="W724" i="17" s="1"/>
  <c r="Y725" i="17"/>
  <c r="Q725" i="17" s="1"/>
  <c r="W725" i="17" s="1"/>
  <c r="Y934" i="17"/>
  <c r="Q934" i="17" s="1"/>
  <c r="W934" i="17" s="1"/>
  <c r="Y935" i="17"/>
  <c r="Q935" i="17" s="1"/>
  <c r="W935" i="17" s="1"/>
  <c r="Y936" i="17"/>
  <c r="Q936" i="17" s="1"/>
  <c r="W936" i="17" s="1"/>
  <c r="Y939" i="17"/>
  <c r="Q939" i="17" s="1"/>
  <c r="W939" i="17" s="1"/>
  <c r="Y941" i="17"/>
  <c r="Q941" i="17" s="1"/>
  <c r="W941" i="17" s="1"/>
  <c r="Y942" i="17"/>
  <c r="Q942" i="17" s="1"/>
  <c r="W942" i="17" s="1"/>
  <c r="Y943" i="17"/>
  <c r="Q943" i="17" s="1"/>
  <c r="W943" i="17" s="1"/>
  <c r="Y944" i="17"/>
  <c r="Q944" i="17" s="1"/>
  <c r="W944" i="17" s="1"/>
  <c r="Y1468" i="17"/>
  <c r="Q1468" i="17" s="1"/>
  <c r="W1468" i="17" s="1"/>
  <c r="Y1470" i="17"/>
  <c r="Q1470" i="17" s="1"/>
  <c r="W1470" i="17" s="1"/>
  <c r="Y1471" i="17"/>
  <c r="Q1471" i="17" s="1"/>
  <c r="W1471" i="17" s="1"/>
  <c r="Y1472" i="17"/>
  <c r="Q1472" i="17" s="1"/>
  <c r="W1472" i="17" s="1"/>
  <c r="Y1473" i="17"/>
  <c r="Q1473" i="17" s="1"/>
  <c r="W1473" i="17" s="1"/>
  <c r="Y1724" i="17"/>
  <c r="Q1724" i="17" s="1"/>
  <c r="W1724" i="17" s="1"/>
  <c r="Y75" i="17"/>
  <c r="Q75" i="17" s="1"/>
  <c r="W75" i="17" s="1"/>
  <c r="Y77" i="17"/>
  <c r="Q77" i="17" s="1"/>
  <c r="W77" i="17" s="1"/>
  <c r="Y78" i="17"/>
  <c r="Q78" i="17" s="1"/>
  <c r="W78" i="17" s="1"/>
  <c r="Y79" i="17"/>
  <c r="Q79" i="17" s="1"/>
  <c r="W79" i="17" s="1"/>
  <c r="Y326" i="17"/>
  <c r="Q326" i="17" s="1"/>
  <c r="W326" i="17" s="1"/>
  <c r="Y474" i="17"/>
  <c r="Q474" i="17" s="1"/>
  <c r="W474" i="17" s="1"/>
  <c r="Y476" i="17"/>
  <c r="Q476" i="17" s="1"/>
  <c r="W476" i="17" s="1"/>
  <c r="Y477" i="17"/>
  <c r="Q477" i="17" s="1"/>
  <c r="W477" i="17" s="1"/>
  <c r="Y478" i="17"/>
  <c r="Q478" i="17" s="1"/>
  <c r="W478" i="17" s="1"/>
  <c r="Y479" i="17"/>
  <c r="Q479" i="17" s="1"/>
  <c r="W479" i="17" s="1"/>
  <c r="Y726" i="17"/>
  <c r="Q726" i="17" s="1"/>
  <c r="W726" i="17" s="1"/>
  <c r="Y947" i="17"/>
  <c r="Q947" i="17" s="1"/>
  <c r="W947" i="17" s="1"/>
  <c r="Y949" i="17"/>
  <c r="Q949" i="17" s="1"/>
  <c r="W949" i="17" s="1"/>
  <c r="Y950" i="17"/>
  <c r="Q950" i="17" s="1"/>
  <c r="W950" i="17" s="1"/>
  <c r="Y951" i="17"/>
  <c r="Q951" i="17" s="1"/>
  <c r="W951" i="17" s="1"/>
  <c r="Y952" i="17"/>
  <c r="Q952" i="17" s="1"/>
  <c r="W952" i="17" s="1"/>
  <c r="Y954" i="17"/>
  <c r="Q954" i="17" s="1"/>
  <c r="W954" i="17" s="1"/>
  <c r="Y956" i="17"/>
  <c r="Q956" i="17" s="1"/>
  <c r="W956" i="17" s="1"/>
  <c r="Y957" i="17"/>
  <c r="Q957" i="17" s="1"/>
  <c r="W957" i="17" s="1"/>
  <c r="Y1474" i="17"/>
  <c r="Q1474" i="17" s="1"/>
  <c r="W1474" i="17" s="1"/>
  <c r="Y1475" i="17"/>
  <c r="Q1475" i="17" s="1"/>
  <c r="W1475" i="17" s="1"/>
  <c r="Y1476" i="17"/>
  <c r="Q1476" i="17" s="1"/>
  <c r="W1476" i="17" s="1"/>
  <c r="Y1479" i="17"/>
  <c r="Q1479" i="17" s="1"/>
  <c r="W1479" i="17" s="1"/>
  <c r="Y1727" i="17"/>
  <c r="Q1727" i="17" s="1"/>
  <c r="W1727" i="17" s="1"/>
  <c r="Y80" i="17"/>
  <c r="Q80" i="17" s="1"/>
  <c r="W80" i="17" s="1"/>
  <c r="Y81" i="17"/>
  <c r="Q81" i="17" s="1"/>
  <c r="W81" i="17" s="1"/>
  <c r="Y82" i="17"/>
  <c r="Q82" i="17" s="1"/>
  <c r="W82" i="17" s="1"/>
  <c r="Y84" i="17"/>
  <c r="Q84" i="17" s="1"/>
  <c r="W84" i="17" s="1"/>
  <c r="Y328" i="17"/>
  <c r="Q328" i="17" s="1"/>
  <c r="W328" i="17" s="1"/>
  <c r="Y329" i="17"/>
  <c r="Q329" i="17" s="1"/>
  <c r="W329" i="17" s="1"/>
  <c r="Y480" i="17"/>
  <c r="Q480" i="17" s="1"/>
  <c r="W480" i="17" s="1"/>
  <c r="Y481" i="17"/>
  <c r="Q481" i="17" s="1"/>
  <c r="W481" i="17" s="1"/>
  <c r="Y482" i="17"/>
  <c r="Q482" i="17" s="1"/>
  <c r="W482" i="17" s="1"/>
  <c r="Y485" i="17"/>
  <c r="Q485" i="17" s="1"/>
  <c r="W485" i="17" s="1"/>
  <c r="Y729" i="17"/>
  <c r="Q729" i="17" s="1"/>
  <c r="W729" i="17" s="1"/>
  <c r="Y958" i="17"/>
  <c r="Q958" i="17" s="1"/>
  <c r="W958" i="17" s="1"/>
  <c r="Y959" i="17"/>
  <c r="Q959" i="17" s="1"/>
  <c r="W959" i="17" s="1"/>
  <c r="Y960" i="17"/>
  <c r="Q960" i="17" s="1"/>
  <c r="W960" i="17" s="1"/>
  <c r="Y962" i="17"/>
  <c r="Q962" i="17" s="1"/>
  <c r="W962" i="17" s="1"/>
  <c r="Y964" i="17"/>
  <c r="Q964" i="17" s="1"/>
  <c r="W964" i="17" s="1"/>
  <c r="Y965" i="17"/>
  <c r="Q965" i="17" s="1"/>
  <c r="W965" i="17" s="1"/>
  <c r="Y966" i="17"/>
  <c r="Q966" i="17" s="1"/>
  <c r="W966" i="17" s="1"/>
  <c r="Y967" i="17"/>
  <c r="Q967" i="17" s="1"/>
  <c r="W967" i="17" s="1"/>
  <c r="Y968" i="17"/>
  <c r="Q968" i="17" s="1"/>
  <c r="W968" i="17" s="1"/>
  <c r="Y1481" i="17"/>
  <c r="Q1481" i="17" s="1"/>
  <c r="W1481" i="17" s="1"/>
  <c r="Y1483" i="17"/>
  <c r="Q1483" i="17" s="1"/>
  <c r="W1483" i="17" s="1"/>
  <c r="Y1484" i="17"/>
  <c r="Q1484" i="17" s="1"/>
  <c r="W1484" i="17" s="1"/>
  <c r="Y1485" i="17"/>
  <c r="Q1485" i="17" s="1"/>
  <c r="W1485" i="17" s="1"/>
  <c r="Y1728" i="17"/>
  <c r="Q1728" i="17" s="1"/>
  <c r="W1728" i="17" s="1"/>
  <c r="Y86" i="17"/>
  <c r="Q86" i="17" s="1"/>
  <c r="W86" i="17" s="1"/>
  <c r="Y88" i="17"/>
  <c r="Q88" i="17" s="1"/>
  <c r="W88" i="17" s="1"/>
  <c r="Y89" i="17"/>
  <c r="Q89" i="17" s="1"/>
  <c r="W89" i="17" s="1"/>
  <c r="Y90" i="17"/>
  <c r="Q90" i="17" s="1"/>
  <c r="W90" i="17" s="1"/>
  <c r="Y91" i="17"/>
  <c r="Q91" i="17" s="1"/>
  <c r="W91" i="17" s="1"/>
  <c r="Y330" i="17"/>
  <c r="Q330" i="17" s="1"/>
  <c r="W330" i="17" s="1"/>
  <c r="Y487" i="17"/>
  <c r="Q487" i="17" s="1"/>
  <c r="W487" i="17" s="1"/>
  <c r="Y489" i="17"/>
  <c r="Q489" i="17" s="1"/>
  <c r="W489" i="17" s="1"/>
  <c r="Y490" i="17"/>
  <c r="Q490" i="17" s="1"/>
  <c r="W490" i="17" s="1"/>
  <c r="Y491" i="17"/>
  <c r="Q491" i="17" s="1"/>
  <c r="W491" i="17" s="1"/>
  <c r="Y730" i="17"/>
  <c r="Q730" i="17" s="1"/>
  <c r="W730" i="17" s="1"/>
  <c r="Y970" i="17"/>
  <c r="Q970" i="17" s="1"/>
  <c r="W970" i="17" s="1"/>
  <c r="Y972" i="17"/>
  <c r="Q972" i="17" s="1"/>
  <c r="W972" i="17" s="1"/>
  <c r="Y973" i="17"/>
  <c r="Q973" i="17" s="1"/>
  <c r="W973" i="17" s="1"/>
  <c r="Y974" i="17"/>
  <c r="Q974" i="17" s="1"/>
  <c r="W974" i="17" s="1"/>
  <c r="Y975" i="17"/>
  <c r="Q975" i="17" s="1"/>
  <c r="W975" i="17" s="1"/>
  <c r="Y976" i="17"/>
  <c r="Q976" i="17" s="1"/>
  <c r="W976" i="17" s="1"/>
  <c r="Y979" i="17"/>
  <c r="Q979" i="17" s="1"/>
  <c r="W979" i="17" s="1"/>
  <c r="Y981" i="17"/>
  <c r="Q981" i="17" s="1"/>
  <c r="W981" i="17" s="1"/>
  <c r="Y1486" i="17"/>
  <c r="Q1486" i="17" s="1"/>
  <c r="W1486" i="17" s="1"/>
  <c r="Y1487" i="17"/>
  <c r="Q1487" i="17" s="1"/>
  <c r="W1487" i="17" s="1"/>
  <c r="Y1488" i="17"/>
  <c r="Q1488" i="17" s="1"/>
  <c r="W1488" i="17" s="1"/>
  <c r="Y1490" i="17"/>
  <c r="Q1490" i="17" s="1"/>
  <c r="W1490" i="17" s="1"/>
  <c r="Y1730" i="17"/>
  <c r="Q1730" i="17" s="1"/>
  <c r="W1730" i="17" s="1"/>
  <c r="Y1731" i="17"/>
  <c r="Q1731" i="17" s="1"/>
  <c r="W1731" i="17" s="1"/>
  <c r="Y92" i="17"/>
  <c r="Q92" i="17" s="1"/>
  <c r="W92" i="17" s="1"/>
  <c r="Y93" i="17"/>
  <c r="Q93" i="17" s="1"/>
  <c r="W93" i="17" s="1"/>
  <c r="Y94" i="17"/>
  <c r="Q94" i="17" s="1"/>
  <c r="W94" i="17" s="1"/>
  <c r="Y97" i="17"/>
  <c r="Q97" i="17" s="1"/>
  <c r="W97" i="17" s="1"/>
  <c r="Y333" i="17"/>
  <c r="Q333" i="17" s="1"/>
  <c r="W333" i="17" s="1"/>
  <c r="Y492" i="17"/>
  <c r="Q492" i="17" s="1"/>
  <c r="W492" i="17" s="1"/>
  <c r="Y493" i="17"/>
  <c r="Q493" i="17" s="1"/>
  <c r="W493" i="17" s="1"/>
  <c r="Y494" i="17"/>
  <c r="Q494" i="17" s="1"/>
  <c r="W494" i="17" s="1"/>
  <c r="Y496" i="17"/>
  <c r="Q496" i="17" s="1"/>
  <c r="W496" i="17" s="1"/>
  <c r="Y732" i="17"/>
  <c r="Q732" i="17" s="1"/>
  <c r="W732" i="17" s="1"/>
  <c r="Y733" i="17"/>
  <c r="Q733" i="17" s="1"/>
  <c r="W733" i="17" s="1"/>
  <c r="Y982" i="17"/>
  <c r="Q982" i="17" s="1"/>
  <c r="W982" i="17" s="1"/>
  <c r="Y983" i="17"/>
  <c r="Q983" i="17" s="1"/>
  <c r="W983" i="17" s="1"/>
  <c r="Y984" i="17"/>
  <c r="Q984" i="17" s="1"/>
  <c r="W984" i="17" s="1"/>
  <c r="Y987" i="17"/>
  <c r="Q987" i="17" s="1"/>
  <c r="W987" i="17" s="1"/>
  <c r="Y989" i="17"/>
  <c r="Q989" i="17" s="1"/>
  <c r="W989" i="17" s="1"/>
  <c r="Y990" i="17"/>
  <c r="Q990" i="17" s="1"/>
  <c r="W990" i="17" s="1"/>
  <c r="Y991" i="17"/>
  <c r="Q991" i="17" s="1"/>
  <c r="W991" i="17" s="1"/>
  <c r="Y992" i="17"/>
  <c r="Q992" i="17" s="1"/>
  <c r="W992" i="17" s="1"/>
  <c r="Y1492" i="17"/>
  <c r="Q1492" i="17" s="1"/>
  <c r="W1492" i="17" s="1"/>
  <c r="Y1494" i="17"/>
  <c r="Q1494" i="17" s="1"/>
  <c r="W1494" i="17" s="1"/>
  <c r="Y1495" i="17"/>
  <c r="Q1495" i="17" s="1"/>
  <c r="W1495" i="17" s="1"/>
  <c r="Y1496" i="17"/>
  <c r="Q1496" i="17" s="1"/>
  <c r="W1496" i="17" s="1"/>
  <c r="Y1497" i="17"/>
  <c r="Q1497" i="17" s="1"/>
  <c r="W1497" i="17" s="1"/>
  <c r="Y1732" i="17"/>
  <c r="Q1732" i="17" s="1"/>
  <c r="W1732" i="17" s="1"/>
  <c r="Y99" i="17"/>
  <c r="Q99" i="17" s="1"/>
  <c r="W99" i="17" s="1"/>
  <c r="Y101" i="17"/>
  <c r="Q101" i="17" s="1"/>
  <c r="W101" i="17" s="1"/>
  <c r="Y102" i="17"/>
  <c r="Q102" i="17" s="1"/>
  <c r="W102" i="17" s="1"/>
  <c r="Y103" i="17"/>
  <c r="Q103" i="17" s="1"/>
  <c r="W103" i="17" s="1"/>
  <c r="Y334" i="17"/>
  <c r="Q334" i="17" s="1"/>
  <c r="W334" i="17" s="1"/>
  <c r="Y498" i="17"/>
  <c r="Q498" i="17" s="1"/>
  <c r="W498" i="17" s="1"/>
  <c r="Y500" i="17"/>
  <c r="Q500" i="17" s="1"/>
  <c r="W500" i="17" s="1"/>
  <c r="Y501" i="17"/>
  <c r="Q501" i="17" s="1"/>
  <c r="W501" i="17" s="1"/>
  <c r="Y502" i="17"/>
  <c r="Q502" i="17" s="1"/>
  <c r="W502" i="17" s="1"/>
  <c r="Y503" i="17"/>
  <c r="Q503" i="17" s="1"/>
  <c r="W503" i="17" s="1"/>
  <c r="Y734" i="17"/>
  <c r="Q734" i="17" s="1"/>
  <c r="W734" i="17" s="1"/>
  <c r="Y995" i="17"/>
  <c r="Q995" i="17" s="1"/>
  <c r="W995" i="17" s="1"/>
  <c r="Y997" i="17"/>
  <c r="Q997" i="17" s="1"/>
  <c r="W997" i="17" s="1"/>
  <c r="Y998" i="17"/>
  <c r="Q998" i="17" s="1"/>
  <c r="W998" i="17" s="1"/>
  <c r="Y999" i="17"/>
  <c r="Q999" i="17" s="1"/>
  <c r="W999" i="17" s="1"/>
  <c r="Y1000" i="17"/>
  <c r="Q1000" i="17" s="1"/>
  <c r="W1000" i="17" s="1"/>
  <c r="Y1002" i="17"/>
  <c r="Q1002" i="17" s="1"/>
  <c r="W1002" i="17" s="1"/>
  <c r="Y1004" i="17"/>
  <c r="Q1004" i="17" s="1"/>
  <c r="W1004" i="17" s="1"/>
  <c r="Y1005" i="17"/>
  <c r="Q1005" i="17" s="1"/>
  <c r="W1005" i="17" s="1"/>
  <c r="Y1498" i="17"/>
  <c r="Q1498" i="17" s="1"/>
  <c r="W1498" i="17" s="1"/>
  <c r="Y1499" i="17"/>
  <c r="Q1499" i="17" s="1"/>
  <c r="W1499" i="17" s="1"/>
  <c r="Y1500" i="17"/>
  <c r="Q1500" i="17" s="1"/>
  <c r="W1500" i="17" s="1"/>
  <c r="Y1503" i="17"/>
  <c r="Q1503" i="17" s="1"/>
  <c r="W1503" i="17" s="1"/>
  <c r="Y1735" i="17"/>
  <c r="Q1735" i="17" s="1"/>
  <c r="W1735" i="17" s="1"/>
  <c r="Y104" i="17"/>
  <c r="Q104" i="17" s="1"/>
  <c r="W104" i="17" s="1"/>
  <c r="Y105" i="17"/>
  <c r="Q105" i="17" s="1"/>
  <c r="W105" i="17" s="1"/>
  <c r="Y106" i="17"/>
  <c r="Q106" i="17" s="1"/>
  <c r="W106" i="17" s="1"/>
  <c r="Y108" i="17"/>
  <c r="Q108" i="17" s="1"/>
  <c r="W108" i="17" s="1"/>
  <c r="Y336" i="17"/>
  <c r="Q336" i="17" s="1"/>
  <c r="W336" i="17" s="1"/>
  <c r="Y337" i="17"/>
  <c r="Q337" i="17" s="1"/>
  <c r="W337" i="17" s="1"/>
  <c r="Y504" i="17"/>
  <c r="Q504" i="17" s="1"/>
  <c r="W504" i="17" s="1"/>
  <c r="Y505" i="17"/>
  <c r="Q505" i="17" s="1"/>
  <c r="W505" i="17" s="1"/>
  <c r="Y506" i="17"/>
  <c r="Q506" i="17" s="1"/>
  <c r="W506" i="17" s="1"/>
  <c r="Y509" i="17"/>
  <c r="Q509" i="17" s="1"/>
  <c r="W509" i="17" s="1"/>
  <c r="Y737" i="17"/>
  <c r="Q737" i="17" s="1"/>
  <c r="W737" i="17" s="1"/>
  <c r="Y1006" i="17"/>
  <c r="Q1006" i="17" s="1"/>
  <c r="W1006" i="17" s="1"/>
  <c r="Y1007" i="17"/>
  <c r="Q1007" i="17" s="1"/>
  <c r="W1007" i="17" s="1"/>
  <c r="Y1008" i="17"/>
  <c r="Q1008" i="17" s="1"/>
  <c r="W1008" i="17" s="1"/>
  <c r="Y1010" i="17"/>
  <c r="Q1010" i="17" s="1"/>
  <c r="W1010" i="17" s="1"/>
  <c r="Y1012" i="17"/>
  <c r="Q1012" i="17" s="1"/>
  <c r="W1012" i="17" s="1"/>
  <c r="Y1013" i="17"/>
  <c r="Q1013" i="17" s="1"/>
  <c r="W1013" i="17" s="1"/>
  <c r="Y1014" i="17"/>
  <c r="Q1014" i="17" s="1"/>
  <c r="W1014" i="17" s="1"/>
  <c r="Y1015" i="17"/>
  <c r="Q1015" i="17" s="1"/>
  <c r="W1015" i="17" s="1"/>
  <c r="Y1016" i="17"/>
  <c r="Q1016" i="17" s="1"/>
  <c r="W1016" i="17" s="1"/>
  <c r="Y1505" i="17"/>
  <c r="Q1505" i="17" s="1"/>
  <c r="W1505" i="17" s="1"/>
  <c r="Y1507" i="17"/>
  <c r="Q1507" i="17" s="1"/>
  <c r="W1507" i="17" s="1"/>
  <c r="Y1508" i="17"/>
  <c r="Q1508" i="17" s="1"/>
  <c r="W1508" i="17" s="1"/>
  <c r="Y1509" i="17"/>
  <c r="Q1509" i="17" s="1"/>
  <c r="W1509" i="17" s="1"/>
  <c r="Y1736" i="17"/>
  <c r="Q1736" i="17" s="1"/>
  <c r="W1736" i="17" s="1"/>
  <c r="Y110" i="17"/>
  <c r="Q110" i="17" s="1"/>
  <c r="W110" i="17" s="1"/>
  <c r="Y112" i="17"/>
  <c r="Q112" i="17" s="1"/>
  <c r="W112" i="17" s="1"/>
  <c r="Y113" i="17"/>
  <c r="Q113" i="17" s="1"/>
  <c r="W113" i="17" s="1"/>
  <c r="Y114" i="17"/>
  <c r="Q114" i="17" s="1"/>
  <c r="W114" i="17" s="1"/>
  <c r="Y115" i="17"/>
  <c r="Q115" i="17" s="1"/>
  <c r="W115" i="17" s="1"/>
  <c r="Y338" i="17"/>
  <c r="Q338" i="17" s="1"/>
  <c r="W338" i="17" s="1"/>
  <c r="Y511" i="17"/>
  <c r="Q511" i="17" s="1"/>
  <c r="W511" i="17" s="1"/>
  <c r="Y513" i="17"/>
  <c r="Q513" i="17" s="1"/>
  <c r="W513" i="17" s="1"/>
  <c r="Y514" i="17"/>
  <c r="Q514" i="17" s="1"/>
  <c r="W514" i="17" s="1"/>
  <c r="Y515" i="17"/>
  <c r="Q515" i="17" s="1"/>
  <c r="W515" i="17" s="1"/>
  <c r="Y738" i="17"/>
  <c r="Q738" i="17" s="1"/>
  <c r="W738" i="17" s="1"/>
  <c r="Y1018" i="17"/>
  <c r="Q1018" i="17" s="1"/>
  <c r="W1018" i="17" s="1"/>
  <c r="Y1020" i="17"/>
  <c r="Q1020" i="17" s="1"/>
  <c r="W1020" i="17" s="1"/>
  <c r="Y1021" i="17"/>
  <c r="Q1021" i="17" s="1"/>
  <c r="W1021" i="17" s="1"/>
  <c r="Y1022" i="17"/>
  <c r="Q1022" i="17" s="1"/>
  <c r="W1022" i="17" s="1"/>
  <c r="Y1023" i="17"/>
  <c r="Q1023" i="17" s="1"/>
  <c r="W1023" i="17" s="1"/>
  <c r="Y1024" i="17"/>
  <c r="Q1024" i="17" s="1"/>
  <c r="W1024" i="17" s="1"/>
  <c r="Y1027" i="17"/>
  <c r="Q1027" i="17" s="1"/>
  <c r="W1027" i="17" s="1"/>
  <c r="Y1029" i="17"/>
  <c r="Q1029" i="17" s="1"/>
  <c r="W1029" i="17" s="1"/>
  <c r="Y1510" i="17"/>
  <c r="Q1510" i="17" s="1"/>
  <c r="W1510" i="17" s="1"/>
  <c r="Y1511" i="17"/>
  <c r="Q1511" i="17" s="1"/>
  <c r="W1511" i="17" s="1"/>
  <c r="Y1512" i="17"/>
  <c r="Q1512" i="17" s="1"/>
  <c r="W1512" i="17" s="1"/>
  <c r="Y1514" i="17"/>
  <c r="Q1514" i="17" s="1"/>
  <c r="W1514" i="17" s="1"/>
  <c r="Y1738" i="17"/>
  <c r="Q1738" i="17" s="1"/>
  <c r="W1738" i="17" s="1"/>
  <c r="Y1739" i="17"/>
  <c r="Q1739" i="17" s="1"/>
  <c r="W1739" i="17" s="1"/>
  <c r="Y116" i="17"/>
  <c r="Q116" i="17" s="1"/>
  <c r="W116" i="17" s="1"/>
  <c r="Y117" i="17"/>
  <c r="Q117" i="17" s="1"/>
  <c r="W117" i="17" s="1"/>
  <c r="Y118" i="17"/>
  <c r="Q118" i="17" s="1"/>
  <c r="W118" i="17" s="1"/>
  <c r="Y121" i="17"/>
  <c r="Q121" i="17" s="1"/>
  <c r="W121" i="17" s="1"/>
  <c r="Y341" i="17"/>
  <c r="Q341" i="17" s="1"/>
  <c r="W341" i="17" s="1"/>
  <c r="Y516" i="17"/>
  <c r="Q516" i="17" s="1"/>
  <c r="W516" i="17" s="1"/>
  <c r="Y517" i="17"/>
  <c r="Q517" i="17" s="1"/>
  <c r="W517" i="17" s="1"/>
  <c r="Y518" i="17"/>
  <c r="Q518" i="17" s="1"/>
  <c r="W518" i="17" s="1"/>
  <c r="Y520" i="17"/>
  <c r="Q520" i="17" s="1"/>
  <c r="W520" i="17" s="1"/>
  <c r="Y740" i="17"/>
  <c r="Q740" i="17" s="1"/>
  <c r="W740" i="17" s="1"/>
  <c r="Y741" i="17"/>
  <c r="Q741" i="17" s="1"/>
  <c r="W741" i="17" s="1"/>
  <c r="Y1030" i="17"/>
  <c r="Q1030" i="17" s="1"/>
  <c r="W1030" i="17" s="1"/>
  <c r="Y1031" i="17"/>
  <c r="Q1031" i="17" s="1"/>
  <c r="W1031" i="17" s="1"/>
  <c r="Y1032" i="17"/>
  <c r="Q1032" i="17" s="1"/>
  <c r="W1032" i="17" s="1"/>
  <c r="Y1035" i="17"/>
  <c r="Q1035" i="17" s="1"/>
  <c r="W1035" i="17" s="1"/>
  <c r="Y1037" i="17"/>
  <c r="Q1037" i="17" s="1"/>
  <c r="W1037" i="17" s="1"/>
  <c r="Y1038" i="17"/>
  <c r="Q1038" i="17" s="1"/>
  <c r="W1038" i="17" s="1"/>
  <c r="Y1039" i="17"/>
  <c r="Q1039" i="17" s="1"/>
  <c r="W1039" i="17" s="1"/>
  <c r="Y1040" i="17"/>
  <c r="Q1040" i="17" s="1"/>
  <c r="W1040" i="17" s="1"/>
  <c r="Y1516" i="17"/>
  <c r="Q1516" i="17" s="1"/>
  <c r="W1516" i="17" s="1"/>
  <c r="Y1518" i="17"/>
  <c r="Q1518" i="17" s="1"/>
  <c r="W1518" i="17" s="1"/>
  <c r="Y1519" i="17"/>
  <c r="Q1519" i="17" s="1"/>
  <c r="W1519" i="17" s="1"/>
  <c r="Y1520" i="17"/>
  <c r="Q1520" i="17" s="1"/>
  <c r="W1520" i="17" s="1"/>
  <c r="Y1521" i="17"/>
  <c r="Q1521" i="17" s="1"/>
  <c r="W1521" i="17" s="1"/>
  <c r="Y1740" i="17"/>
  <c r="Q1740" i="17" s="1"/>
  <c r="W1740" i="17" s="1"/>
  <c r="Y123" i="17"/>
  <c r="Q123" i="17" s="1"/>
  <c r="W123" i="17" s="1"/>
  <c r="Y125" i="17"/>
  <c r="Q125" i="17" s="1"/>
  <c r="W125" i="17" s="1"/>
  <c r="Y126" i="17"/>
  <c r="Q126" i="17" s="1"/>
  <c r="W126" i="17" s="1"/>
  <c r="Y127" i="17"/>
  <c r="Q127" i="17" s="1"/>
  <c r="W127" i="17" s="1"/>
  <c r="Y342" i="17"/>
  <c r="Q342" i="17" s="1"/>
  <c r="W342" i="17" s="1"/>
  <c r="Y522" i="17"/>
  <c r="Q522" i="17" s="1"/>
  <c r="W522" i="17" s="1"/>
  <c r="Y524" i="17"/>
  <c r="Q524" i="17" s="1"/>
  <c r="W524" i="17" s="1"/>
  <c r="Y525" i="17"/>
  <c r="Q525" i="17" s="1"/>
  <c r="W525" i="17" s="1"/>
  <c r="Y526" i="17"/>
  <c r="Q526" i="17" s="1"/>
  <c r="W526" i="17" s="1"/>
  <c r="Y527" i="17"/>
  <c r="Q527" i="17" s="1"/>
  <c r="W527" i="17" s="1"/>
  <c r="Y742" i="17"/>
  <c r="Q742" i="17" s="1"/>
  <c r="W742" i="17" s="1"/>
  <c r="Y1043" i="17"/>
  <c r="Q1043" i="17" s="1"/>
  <c r="W1043" i="17" s="1"/>
  <c r="Y1045" i="17"/>
  <c r="Q1045" i="17" s="1"/>
  <c r="W1045" i="17" s="1"/>
  <c r="Y1046" i="17"/>
  <c r="Q1046" i="17" s="1"/>
  <c r="W1046" i="17" s="1"/>
  <c r="Y1047" i="17"/>
  <c r="Q1047" i="17" s="1"/>
  <c r="W1047" i="17" s="1"/>
  <c r="Y1048" i="17"/>
  <c r="Q1048" i="17" s="1"/>
  <c r="W1048" i="17" s="1"/>
  <c r="Y1050" i="17"/>
  <c r="Q1050" i="17" s="1"/>
  <c r="W1050" i="17" s="1"/>
  <c r="Y1052" i="17"/>
  <c r="Q1052" i="17" s="1"/>
  <c r="W1052" i="17" s="1"/>
  <c r="Y1053" i="17"/>
  <c r="Q1053" i="17" s="1"/>
  <c r="W1053" i="17" s="1"/>
  <c r="Y1522" i="17"/>
  <c r="Q1522" i="17" s="1"/>
  <c r="W1522" i="17" s="1"/>
  <c r="Y1523" i="17"/>
  <c r="Q1523" i="17" s="1"/>
  <c r="W1523" i="17" s="1"/>
  <c r="Y1524" i="17"/>
  <c r="Q1524" i="17" s="1"/>
  <c r="W1524" i="17" s="1"/>
  <c r="Y1527" i="17"/>
  <c r="Q1527" i="17" s="1"/>
  <c r="W1527" i="17" s="1"/>
  <c r="Y1743" i="17"/>
  <c r="Q1743" i="17" s="1"/>
  <c r="W1743" i="17" s="1"/>
  <c r="Y128" i="17"/>
  <c r="Q128" i="17" s="1"/>
  <c r="W128" i="17" s="1"/>
  <c r="Y129" i="17"/>
  <c r="Q129" i="17" s="1"/>
  <c r="W129" i="17" s="1"/>
  <c r="Y130" i="17"/>
  <c r="Q130" i="17" s="1"/>
  <c r="W130" i="17" s="1"/>
  <c r="Y132" i="17"/>
  <c r="Q132" i="17" s="1"/>
  <c r="W132" i="17" s="1"/>
  <c r="Y344" i="17"/>
  <c r="Q344" i="17" s="1"/>
  <c r="W344" i="17" s="1"/>
  <c r="Y345" i="17"/>
  <c r="Q345" i="17" s="1"/>
  <c r="W345" i="17" s="1"/>
  <c r="Y528" i="17"/>
  <c r="Q528" i="17" s="1"/>
  <c r="W528" i="17" s="1"/>
  <c r="Y529" i="17"/>
  <c r="Q529" i="17" s="1"/>
  <c r="W529" i="17" s="1"/>
  <c r="Y530" i="17"/>
  <c r="Q530" i="17" s="1"/>
  <c r="W530" i="17" s="1"/>
  <c r="Y533" i="17"/>
  <c r="Q533" i="17" s="1"/>
  <c r="W533" i="17" s="1"/>
  <c r="Y745" i="17"/>
  <c r="Q745" i="17" s="1"/>
  <c r="W745" i="17" s="1"/>
  <c r="Y1054" i="17"/>
  <c r="Q1054" i="17" s="1"/>
  <c r="W1054" i="17" s="1"/>
  <c r="Y1055" i="17"/>
  <c r="Q1055" i="17" s="1"/>
  <c r="W1055" i="17" s="1"/>
  <c r="Y1056" i="17"/>
  <c r="Q1056" i="17" s="1"/>
  <c r="W1056" i="17" s="1"/>
  <c r="Y1058" i="17"/>
  <c r="Q1058" i="17" s="1"/>
  <c r="W1058" i="17" s="1"/>
  <c r="Y1060" i="17"/>
  <c r="Q1060" i="17" s="1"/>
  <c r="W1060" i="17" s="1"/>
  <c r="Y1061" i="17"/>
  <c r="Q1061" i="17" s="1"/>
  <c r="W1061" i="17" s="1"/>
  <c r="Y1062" i="17"/>
  <c r="Q1062" i="17" s="1"/>
  <c r="W1062" i="17" s="1"/>
  <c r="Y1063" i="17"/>
  <c r="Q1063" i="17" s="1"/>
  <c r="W1063" i="17" s="1"/>
  <c r="Y1064" i="17"/>
  <c r="Q1064" i="17" s="1"/>
  <c r="W1064" i="17" s="1"/>
  <c r="Y1529" i="17"/>
  <c r="Q1529" i="17" s="1"/>
  <c r="W1529" i="17" s="1"/>
  <c r="Y1531" i="17"/>
  <c r="Q1531" i="17" s="1"/>
  <c r="W1531" i="17" s="1"/>
  <c r="Y1532" i="17"/>
  <c r="Q1532" i="17" s="1"/>
  <c r="W1532" i="17" s="1"/>
  <c r="Y1533" i="17"/>
  <c r="Q1533" i="17" s="1"/>
  <c r="W1533" i="17" s="1"/>
  <c r="Y1744" i="17"/>
  <c r="Q1744" i="17" s="1"/>
  <c r="W1744" i="17" s="1"/>
  <c r="Y134" i="17"/>
  <c r="Q134" i="17" s="1"/>
  <c r="W134" i="17" s="1"/>
  <c r="Y136" i="17"/>
  <c r="Q136" i="17" s="1"/>
  <c r="W136" i="17" s="1"/>
  <c r="Y137" i="17"/>
  <c r="Q137" i="17" s="1"/>
  <c r="W137" i="17" s="1"/>
  <c r="Y138" i="17"/>
  <c r="Q138" i="17" s="1"/>
  <c r="W138" i="17" s="1"/>
  <c r="Y139" i="17"/>
  <c r="Q139" i="17" s="1"/>
  <c r="W139" i="17" s="1"/>
  <c r="Y346" i="17"/>
  <c r="Q346" i="17" s="1"/>
  <c r="W346" i="17" s="1"/>
  <c r="Y535" i="17"/>
  <c r="Q535" i="17" s="1"/>
  <c r="W535" i="17" s="1"/>
  <c r="Y537" i="17"/>
  <c r="Q537" i="17" s="1"/>
  <c r="W537" i="17" s="1"/>
  <c r="Y538" i="17"/>
  <c r="Q538" i="17" s="1"/>
  <c r="W538" i="17" s="1"/>
  <c r="Y539" i="17"/>
  <c r="Q539" i="17" s="1"/>
  <c r="W539" i="17" s="1"/>
  <c r="Y746" i="17"/>
  <c r="Q746" i="17" s="1"/>
  <c r="W746" i="17" s="1"/>
  <c r="Y1066" i="17"/>
  <c r="Q1066" i="17" s="1"/>
  <c r="W1066" i="17" s="1"/>
  <c r="Y1068" i="17"/>
  <c r="Q1068" i="17" s="1"/>
  <c r="W1068" i="17" s="1"/>
  <c r="Y1069" i="17"/>
  <c r="Q1069" i="17" s="1"/>
  <c r="W1069" i="17" s="1"/>
  <c r="Y1070" i="17"/>
  <c r="Q1070" i="17" s="1"/>
  <c r="W1070" i="17" s="1"/>
  <c r="Y1071" i="17"/>
  <c r="Q1071" i="17" s="1"/>
  <c r="W1071" i="17" s="1"/>
  <c r="Y1072" i="17"/>
  <c r="Q1072" i="17" s="1"/>
  <c r="W1072" i="17" s="1"/>
  <c r="Y1075" i="17"/>
  <c r="Q1075" i="17" s="1"/>
  <c r="W1075" i="17" s="1"/>
  <c r="Y1077" i="17"/>
  <c r="Q1077" i="17" s="1"/>
  <c r="W1077" i="17" s="1"/>
  <c r="Y1534" i="17"/>
  <c r="Q1534" i="17" s="1"/>
  <c r="W1534" i="17" s="1"/>
  <c r="Y1536" i="17"/>
  <c r="Q1536" i="17" s="1"/>
  <c r="W1536" i="17" s="1"/>
  <c r="Y1538" i="17"/>
  <c r="Q1538" i="17" s="1"/>
  <c r="W1538" i="17" s="1"/>
  <c r="Y1746" i="17"/>
  <c r="Q1746" i="17" s="1"/>
  <c r="W1746" i="17" s="1"/>
  <c r="Y1747" i="17"/>
  <c r="Q1747" i="17" s="1"/>
  <c r="W1747" i="17" s="1"/>
  <c r="Y140" i="17"/>
  <c r="Q140" i="17" s="1"/>
  <c r="W140" i="17" s="1"/>
  <c r="Y141" i="17"/>
  <c r="Q141" i="17" s="1"/>
  <c r="W141" i="17" s="1"/>
  <c r="Y142" i="17"/>
  <c r="Q142" i="17" s="1"/>
  <c r="W142" i="17" s="1"/>
  <c r="Y145" i="17"/>
  <c r="Q145" i="17" s="1"/>
  <c r="W145" i="17" s="1"/>
  <c r="Y349" i="17"/>
  <c r="Q349" i="17" s="1"/>
  <c r="W349" i="17" s="1"/>
  <c r="Y540" i="17"/>
  <c r="Q540" i="17" s="1"/>
  <c r="W540" i="17" s="1"/>
  <c r="Y541" i="17"/>
  <c r="Q541" i="17" s="1"/>
  <c r="W541" i="17" s="1"/>
  <c r="Y542" i="17"/>
  <c r="Q542" i="17" s="1"/>
  <c r="W542" i="17" s="1"/>
  <c r="Y544" i="17"/>
  <c r="Q544" i="17" s="1"/>
  <c r="W544" i="17" s="1"/>
  <c r="Y748" i="17"/>
  <c r="Q748" i="17" s="1"/>
  <c r="W748" i="17" s="1"/>
  <c r="Y749" i="17"/>
  <c r="Q749" i="17" s="1"/>
  <c r="W749" i="17" s="1"/>
  <c r="Y1078" i="17"/>
  <c r="Q1078" i="17" s="1"/>
  <c r="W1078" i="17" s="1"/>
  <c r="Y1079" i="17"/>
  <c r="Q1079" i="17" s="1"/>
  <c r="W1079" i="17" s="1"/>
  <c r="Y1083" i="17"/>
  <c r="Q1083" i="17" s="1"/>
  <c r="W1083" i="17" s="1"/>
  <c r="Y1085" i="17"/>
  <c r="Q1085" i="17" s="1"/>
  <c r="W1085" i="17" s="1"/>
  <c r="Y1087" i="17"/>
  <c r="Q1087" i="17" s="1"/>
  <c r="W1087" i="17" s="1"/>
  <c r="Y1088" i="17"/>
  <c r="Q1088" i="17" s="1"/>
  <c r="W1088" i="17" s="1"/>
  <c r="Y1540" i="17"/>
  <c r="Q1540" i="17" s="1"/>
  <c r="W1540" i="17" s="1"/>
  <c r="Y1542" i="17"/>
  <c r="Q1542" i="17" s="1"/>
  <c r="W1542" i="17" s="1"/>
  <c r="Y1543" i="17"/>
  <c r="Q1543" i="17" s="1"/>
  <c r="W1543" i="17" s="1"/>
  <c r="Y1544" i="17"/>
  <c r="Q1544" i="17" s="1"/>
  <c r="W1544" i="17" s="1"/>
  <c r="Y1545" i="17"/>
  <c r="Q1545" i="17" s="1"/>
  <c r="W1545" i="17" s="1"/>
  <c r="Y1748" i="17"/>
  <c r="Q1748" i="17" s="1"/>
  <c r="W1748" i="17" s="1"/>
  <c r="Y147" i="17"/>
  <c r="Q147" i="17" s="1"/>
  <c r="W147" i="17" s="1"/>
  <c r="Y149" i="17"/>
  <c r="Q149" i="17" s="1"/>
  <c r="W149" i="17" s="1"/>
  <c r="Y150" i="17"/>
  <c r="Q150" i="17" s="1"/>
  <c r="W150" i="17" s="1"/>
  <c r="Y151" i="17"/>
  <c r="Q151" i="17" s="1"/>
  <c r="W151" i="17" s="1"/>
  <c r="Y350" i="17"/>
  <c r="Q350" i="17" s="1"/>
  <c r="W350" i="17" s="1"/>
  <c r="Y546" i="17"/>
  <c r="Q546" i="17" s="1"/>
  <c r="W546" i="17" s="1"/>
  <c r="Y548" i="17"/>
  <c r="Q548" i="17" s="1"/>
  <c r="W548" i="17" s="1"/>
  <c r="Y549" i="17"/>
  <c r="Q549" i="17" s="1"/>
  <c r="W549" i="17" s="1"/>
  <c r="Y550" i="17"/>
  <c r="Q550" i="17" s="1"/>
  <c r="W550" i="17" s="1"/>
  <c r="Y750" i="17"/>
  <c r="Q750" i="17" s="1"/>
  <c r="W750" i="17" s="1"/>
  <c r="Y1091" i="17"/>
  <c r="Q1091" i="17" s="1"/>
  <c r="W1091" i="17" s="1"/>
  <c r="Y1093" i="17"/>
  <c r="Q1093" i="17" s="1"/>
  <c r="W1093" i="17" s="1"/>
  <c r="Y1094" i="17"/>
  <c r="Q1094" i="17" s="1"/>
  <c r="W1094" i="17" s="1"/>
  <c r="Y1095" i="17"/>
  <c r="Q1095" i="17" s="1"/>
  <c r="W1095" i="17" s="1"/>
  <c r="Y1096" i="17"/>
  <c r="Q1096" i="17" s="1"/>
  <c r="W1096" i="17" s="1"/>
  <c r="Y1098" i="17"/>
  <c r="Q1098" i="17" s="1"/>
  <c r="W1098" i="17" s="1"/>
  <c r="Y1100" i="17"/>
  <c r="Q1100" i="17" s="1"/>
  <c r="W1100" i="17" s="1"/>
  <c r="Y1101" i="17"/>
  <c r="Q1101" i="17" s="1"/>
  <c r="W1101" i="17" s="1"/>
  <c r="Y1546" i="17"/>
  <c r="Q1546" i="17" s="1"/>
  <c r="W1546" i="17" s="1"/>
  <c r="Y1547" i="17"/>
  <c r="Q1547" i="17" s="1"/>
  <c r="W1547" i="17" s="1"/>
  <c r="Y1548" i="17"/>
  <c r="Q1548" i="17" s="1"/>
  <c r="W1548" i="17" s="1"/>
  <c r="Y1751" i="17"/>
  <c r="Q1751" i="17" s="1"/>
  <c r="W1751" i="17" s="1"/>
  <c r="Y152" i="17"/>
  <c r="Q152" i="17" s="1"/>
  <c r="W152" i="17" s="1"/>
  <c r="Y153" i="17"/>
  <c r="Q153" i="17" s="1"/>
  <c r="W153" i="17" s="1"/>
  <c r="Y156" i="17"/>
  <c r="Q156" i="17" s="1"/>
  <c r="W156" i="17" s="1"/>
  <c r="Y352" i="17"/>
  <c r="Q352" i="17" s="1"/>
  <c r="W352" i="17" s="1"/>
  <c r="Y353" i="17"/>
  <c r="Q353" i="17" s="1"/>
  <c r="W353" i="17" s="1"/>
  <c r="Y553" i="17"/>
  <c r="Q553" i="17" s="1"/>
  <c r="W553" i="17" s="1"/>
  <c r="Y557" i="17"/>
  <c r="Q557" i="17" s="1"/>
  <c r="W557" i="17" s="1"/>
  <c r="Y753" i="17"/>
  <c r="Q753" i="17" s="1"/>
  <c r="W753" i="17" s="1"/>
  <c r="Y1103" i="17"/>
  <c r="Q1103" i="17" s="1"/>
  <c r="W1103" i="17" s="1"/>
  <c r="Y1106" i="17"/>
  <c r="Q1106" i="17" s="1"/>
  <c r="W1106" i="17" s="1"/>
  <c r="Y1108" i="17"/>
  <c r="Q1108" i="17" s="1"/>
  <c r="W1108" i="17" s="1"/>
  <c r="Y1109" i="17"/>
  <c r="Q1109" i="17" s="1"/>
  <c r="W1109" i="17" s="1"/>
  <c r="Y1111" i="17"/>
  <c r="Q1111" i="17" s="1"/>
  <c r="W1111" i="17" s="1"/>
  <c r="Y1555" i="17"/>
  <c r="Q1555" i="17" s="1"/>
  <c r="W1555" i="17" s="1"/>
  <c r="Y1557" i="17"/>
  <c r="Q1557" i="17" s="1"/>
  <c r="W1557" i="17" s="1"/>
  <c r="Y161" i="17"/>
  <c r="Q161" i="17" s="1"/>
  <c r="W161" i="17" s="1"/>
  <c r="Y162" i="17"/>
  <c r="Q162" i="17" s="1"/>
  <c r="W162" i="17" s="1"/>
  <c r="Y163" i="17"/>
  <c r="Q163" i="17" s="1"/>
  <c r="W163" i="17" s="1"/>
  <c r="Y559" i="17"/>
  <c r="Q559" i="17" s="1"/>
  <c r="W559" i="17" s="1"/>
  <c r="Y561" i="17"/>
  <c r="Q561" i="17" s="1"/>
  <c r="W561" i="17" s="1"/>
  <c r="Y563" i="17"/>
  <c r="Q563" i="17" s="1"/>
  <c r="W563" i="17" s="1"/>
  <c r="Y754" i="17"/>
  <c r="Q754" i="17" s="1"/>
  <c r="W754" i="17" s="1"/>
  <c r="Y1117" i="17"/>
  <c r="Q1117" i="17" s="1"/>
  <c r="W1117" i="17" s="1"/>
  <c r="Y1118" i="17"/>
  <c r="Q1118" i="17" s="1"/>
  <c r="W1118" i="17" s="1"/>
  <c r="Y1123" i="17"/>
  <c r="Q1123" i="17" s="1"/>
  <c r="W1123" i="17" s="1"/>
  <c r="Y1125" i="17"/>
  <c r="Q1125" i="17" s="1"/>
  <c r="W1125" i="17" s="1"/>
  <c r="Y1559" i="17"/>
  <c r="Q1559" i="17" s="1"/>
  <c r="W1559" i="17" s="1"/>
  <c r="Y1560" i="17"/>
  <c r="Q1560" i="17" s="1"/>
  <c r="W1560" i="17" s="1"/>
  <c r="Y1562" i="17"/>
  <c r="Q1562" i="17" s="1"/>
  <c r="W1562" i="17" s="1"/>
  <c r="Y1754" i="17"/>
  <c r="Q1754" i="17" s="1"/>
  <c r="W1754" i="17" s="1"/>
  <c r="Y1755" i="17"/>
  <c r="Q1755" i="17" s="1"/>
  <c r="W1755" i="17" s="1"/>
  <c r="Y165" i="17"/>
  <c r="Q165" i="17" s="1"/>
  <c r="W165" i="17" s="1"/>
  <c r="Y357" i="17"/>
  <c r="Q357" i="17" s="1"/>
  <c r="W357" i="17" s="1"/>
  <c r="Y757" i="17"/>
  <c r="Q757" i="17" s="1"/>
  <c r="W757" i="17" s="1"/>
  <c r="Y1126" i="17"/>
  <c r="Q1126" i="17" s="1"/>
  <c r="W1126" i="17" s="1"/>
  <c r="Y1128" i="17"/>
  <c r="Q1128" i="17" s="1"/>
  <c r="W1128" i="17" s="1"/>
  <c r="Y1131" i="17"/>
  <c r="Q1131" i="17" s="1"/>
  <c r="W1131" i="17" s="1"/>
  <c r="Y1133" i="17"/>
  <c r="Q1133" i="17" s="1"/>
  <c r="W1133" i="17" s="1"/>
  <c r="Y1134" i="17"/>
  <c r="Q1134" i="17" s="1"/>
  <c r="W1134" i="17" s="1"/>
  <c r="Y1135" i="17"/>
  <c r="Q1135" i="17" s="1"/>
  <c r="W1135" i="17" s="1"/>
  <c r="Y1566" i="17"/>
  <c r="Q1566" i="17" s="1"/>
  <c r="W1566" i="17" s="1"/>
  <c r="Y1567" i="17"/>
  <c r="Q1567" i="17" s="1"/>
  <c r="W1567" i="17" s="1"/>
  <c r="Y1568" i="17"/>
  <c r="Q1568" i="17" s="1"/>
  <c r="W1568" i="17" s="1"/>
  <c r="Y171" i="17"/>
  <c r="Q171" i="17" s="1"/>
  <c r="W171" i="17" s="1"/>
  <c r="Y173" i="17"/>
  <c r="Q173" i="17" s="1"/>
  <c r="W173" i="17" s="1"/>
  <c r="Y358" i="17"/>
  <c r="Q358" i="17" s="1"/>
  <c r="W358" i="17" s="1"/>
  <c r="Y570" i="17"/>
  <c r="Q570" i="17" s="1"/>
  <c r="W570" i="17" s="1"/>
  <c r="Y573" i="17"/>
  <c r="Q573" i="17" s="1"/>
  <c r="W573" i="17" s="1"/>
  <c r="Y575" i="17"/>
  <c r="Q575" i="17" s="1"/>
  <c r="W575" i="17" s="1"/>
  <c r="Y758" i="17"/>
  <c r="Q758" i="17" s="1"/>
  <c r="W758" i="17" s="1"/>
  <c r="Y1141" i="17"/>
  <c r="Q1141" i="17" s="1"/>
  <c r="W1141" i="17" s="1"/>
  <c r="Y1142" i="17"/>
  <c r="Q1142" i="17" s="1"/>
  <c r="W1142" i="17" s="1"/>
  <c r="Y1143" i="17"/>
  <c r="Q1143" i="17" s="1"/>
  <c r="W1143" i="17" s="1"/>
  <c r="Y1149" i="17"/>
  <c r="Q1149" i="17" s="1"/>
  <c r="W1149" i="17" s="1"/>
  <c r="Y1759" i="17"/>
  <c r="Q1759" i="17" s="1"/>
  <c r="W1759" i="17" s="1"/>
  <c r="Y177" i="17"/>
  <c r="Q177" i="17" s="1"/>
  <c r="W177" i="17" s="1"/>
  <c r="Y180" i="17"/>
  <c r="Q180" i="17" s="1"/>
  <c r="W180" i="17" s="1"/>
  <c r="Y360" i="17"/>
  <c r="Q360" i="17" s="1"/>
  <c r="W360" i="17" s="1"/>
  <c r="Y361" i="17"/>
  <c r="Q361" i="17" s="1"/>
  <c r="W361" i="17" s="1"/>
  <c r="Y576" i="17"/>
  <c r="Q576" i="17" s="1"/>
  <c r="W576" i="17" s="1"/>
  <c r="Y577" i="17"/>
  <c r="Q577" i="17" s="1"/>
  <c r="W577" i="17" s="1"/>
  <c r="Y578" i="17"/>
  <c r="Q578" i="17" s="1"/>
  <c r="W578" i="17" s="1"/>
  <c r="Y581" i="17"/>
  <c r="Q581" i="17" s="1"/>
  <c r="W581" i="17" s="1"/>
  <c r="Y761" i="17"/>
  <c r="Q761" i="17" s="1"/>
  <c r="W761" i="17" s="1"/>
  <c r="Y1152" i="17"/>
  <c r="Q1152" i="17" s="1"/>
  <c r="W1152" i="17" s="1"/>
  <c r="Y1157" i="17"/>
  <c r="Q1157" i="17" s="1"/>
  <c r="W1157" i="17" s="1"/>
  <c r="Y1160" i="17"/>
  <c r="Q1160" i="17" s="1"/>
  <c r="W1160" i="17" s="1"/>
  <c r="Y1579" i="17"/>
  <c r="Q1579" i="17" s="1"/>
  <c r="W1579" i="17" s="1"/>
  <c r="Y1580" i="17"/>
  <c r="Q1580" i="17" s="1"/>
  <c r="W1580" i="17" s="1"/>
  <c r="Y182" i="17"/>
  <c r="Q182" i="17" s="1"/>
  <c r="W182" i="17" s="1"/>
  <c r="Y185" i="17"/>
  <c r="Q185" i="17" s="1"/>
  <c r="W185" i="17" s="1"/>
  <c r="Y186" i="17"/>
  <c r="Q186" i="17" s="1"/>
  <c r="W186" i="17" s="1"/>
  <c r="Y583" i="17"/>
  <c r="Q583" i="17" s="1"/>
  <c r="W583" i="17" s="1"/>
  <c r="Y585" i="17"/>
  <c r="Q585" i="17" s="1"/>
  <c r="W585" i="17" s="1"/>
  <c r="Y587" i="17"/>
  <c r="Q587" i="17" s="1"/>
  <c r="W587" i="17" s="1"/>
  <c r="Y762" i="17"/>
  <c r="Q762" i="17" s="1"/>
  <c r="W762" i="17" s="1"/>
  <c r="Y1162" i="17"/>
  <c r="Q1162" i="17" s="1"/>
  <c r="W1162" i="17" s="1"/>
  <c r="Y1164" i="17"/>
  <c r="Q1164" i="17" s="1"/>
  <c r="W1164" i="17" s="1"/>
  <c r="Y1165" i="17"/>
  <c r="Q1165" i="17" s="1"/>
  <c r="W1165" i="17" s="1"/>
  <c r="Y1167" i="17"/>
  <c r="Q1167" i="17" s="1"/>
  <c r="W1167" i="17" s="1"/>
  <c r="Y1173" i="17"/>
  <c r="Q1173" i="17" s="1"/>
  <c r="W1173" i="17" s="1"/>
  <c r="Y1763" i="17"/>
  <c r="Q1763" i="17" s="1"/>
  <c r="W1763" i="17" s="1"/>
  <c r="Y188" i="17"/>
  <c r="Q188" i="17" s="1"/>
  <c r="W188" i="17" s="1"/>
  <c r="Y190" i="17"/>
  <c r="Q190" i="17" s="1"/>
  <c r="W190" i="17" s="1"/>
  <c r="Y193" i="17"/>
  <c r="Q193" i="17" s="1"/>
  <c r="W193" i="17" s="1"/>
  <c r="Y365" i="17"/>
  <c r="Q365" i="17" s="1"/>
  <c r="W365" i="17" s="1"/>
  <c r="Y588" i="17"/>
  <c r="Q588" i="17" s="1"/>
  <c r="W588" i="17" s="1"/>
  <c r="Y589" i="17"/>
  <c r="Q589" i="17" s="1"/>
  <c r="W589" i="17" s="1"/>
  <c r="Y764" i="17"/>
  <c r="Q764" i="17" s="1"/>
  <c r="W764" i="17" s="1"/>
  <c r="Y765" i="17"/>
  <c r="Q765" i="17" s="1"/>
  <c r="W765" i="17" s="1"/>
  <c r="Y1174" i="17"/>
  <c r="Q1174" i="17" s="1"/>
  <c r="W1174" i="17" s="1"/>
  <c r="Y1179" i="17"/>
  <c r="Q1179" i="17" s="1"/>
  <c r="W1179" i="17" s="1"/>
  <c r="Y1181" i="17"/>
  <c r="Q1181" i="17" s="1"/>
  <c r="W1181" i="17" s="1"/>
  <c r="Y1184" i="17"/>
  <c r="Q1184" i="17" s="1"/>
  <c r="W1184" i="17" s="1"/>
  <c r="Y1588" i="17"/>
  <c r="Q1588" i="17" s="1"/>
  <c r="W1588" i="17" s="1"/>
  <c r="Y1591" i="17"/>
  <c r="Q1591" i="17" s="1"/>
  <c r="W1591" i="17" s="1"/>
  <c r="Y1593" i="17"/>
  <c r="Q1593" i="17" s="1"/>
  <c r="W1593" i="17" s="1"/>
  <c r="Y1764" i="17"/>
  <c r="Q1764" i="17" s="1"/>
  <c r="W1764" i="17" s="1"/>
  <c r="Y197" i="17"/>
  <c r="Q197" i="17" s="1"/>
  <c r="W197" i="17" s="1"/>
  <c r="Y198" i="17"/>
  <c r="Q198" i="17" s="1"/>
  <c r="W198" i="17" s="1"/>
  <c r="Y597" i="17"/>
  <c r="Q597" i="17" s="1"/>
  <c r="W597" i="17" s="1"/>
  <c r="Y1189" i="17"/>
  <c r="Q1189" i="17" s="1"/>
  <c r="W1189" i="17" s="1"/>
  <c r="Y1191" i="17"/>
  <c r="Q1191" i="17" s="1"/>
  <c r="W1191" i="17" s="1"/>
  <c r="Y1194" i="17"/>
  <c r="Q1194" i="17" s="1"/>
  <c r="W1194" i="17" s="1"/>
  <c r="Y1196" i="17"/>
  <c r="Q1196" i="17" s="1"/>
  <c r="W1196" i="17" s="1"/>
  <c r="Y1197" i="17"/>
  <c r="Q1197" i="17" s="1"/>
  <c r="W1197" i="17" s="1"/>
  <c r="Y1594" i="17"/>
  <c r="Q1594" i="17" s="1"/>
  <c r="W1594" i="17" s="1"/>
  <c r="Y1595" i="17"/>
  <c r="Q1595" i="17" s="1"/>
  <c r="W1595" i="17" s="1"/>
  <c r="Y1599" i="17"/>
  <c r="Q1599" i="17" s="1"/>
  <c r="W1599" i="17" s="1"/>
  <c r="Y1767" i="17"/>
  <c r="Q1767" i="17" s="1"/>
  <c r="W1767" i="17" s="1"/>
  <c r="Y202" i="17"/>
  <c r="Q202" i="17" s="1"/>
  <c r="W202" i="17" s="1"/>
  <c r="Y369" i="17"/>
  <c r="Q369" i="17" s="1"/>
  <c r="W369" i="17" s="1"/>
  <c r="Y602" i="17"/>
  <c r="Q602" i="17" s="1"/>
  <c r="W602" i="17" s="1"/>
  <c r="Y769" i="17"/>
  <c r="Q769" i="17" s="1"/>
  <c r="W769" i="17" s="1"/>
  <c r="Y1198" i="17"/>
  <c r="Q1198" i="17" s="1"/>
  <c r="W1198" i="17" s="1"/>
  <c r="Y1205" i="17"/>
  <c r="Q1205" i="17" s="1"/>
  <c r="W1205" i="17" s="1"/>
  <c r="Y1206" i="17"/>
  <c r="Q1206" i="17" s="1"/>
  <c r="W1206" i="17" s="1"/>
  <c r="Y1601" i="17"/>
  <c r="Q1601" i="17" s="1"/>
  <c r="W1601" i="17" s="1"/>
  <c r="Y1603" i="17"/>
  <c r="Q1603" i="17" s="1"/>
  <c r="W1603" i="17" s="1"/>
  <c r="Y1605" i="17"/>
  <c r="Q1605" i="17" s="1"/>
  <c r="W1605" i="17" s="1"/>
  <c r="Y1768" i="17"/>
  <c r="Q1768" i="17" s="1"/>
  <c r="W1768" i="17" s="1"/>
  <c r="Y206" i="17"/>
  <c r="Q206" i="17" s="1"/>
  <c r="W206" i="17" s="1"/>
  <c r="Y208" i="17"/>
  <c r="Q208" i="17" s="1"/>
  <c r="W208" i="17" s="1"/>
  <c r="Y209" i="17"/>
  <c r="Q209" i="17" s="1"/>
  <c r="W209" i="17" s="1"/>
  <c r="Y211" i="17"/>
  <c r="Q211" i="17" s="1"/>
  <c r="W211" i="17" s="1"/>
  <c r="Y609" i="17"/>
  <c r="Q609" i="17" s="1"/>
  <c r="W609" i="17" s="1"/>
  <c r="Y1213" i="17"/>
  <c r="Q1213" i="17" s="1"/>
  <c r="W1213" i="17" s="1"/>
  <c r="Y1214" i="17"/>
  <c r="Q1214" i="17" s="1"/>
  <c r="W1214" i="17" s="1"/>
  <c r="Y1216" i="17"/>
  <c r="Q1216" i="17" s="1"/>
  <c r="W1216" i="17" s="1"/>
  <c r="Y1221" i="17"/>
  <c r="Q1221" i="17" s="1"/>
  <c r="W1221" i="17" s="1"/>
  <c r="Y1606" i="17"/>
  <c r="Q1606" i="17" s="1"/>
  <c r="W1606" i="17" s="1"/>
  <c r="Y1607" i="17"/>
  <c r="Q1607" i="17" s="1"/>
  <c r="W1607" i="17" s="1"/>
  <c r="Y1770" i="17"/>
  <c r="Q1770" i="17" s="1"/>
  <c r="W1770" i="17" s="1"/>
  <c r="Y1771" i="17"/>
  <c r="Q1771" i="17" s="1"/>
  <c r="W1771" i="17" s="1"/>
  <c r="Y212" i="17"/>
  <c r="Q212" i="17" s="1"/>
  <c r="W212" i="17" s="1"/>
  <c r="Y217" i="17"/>
  <c r="Q217" i="17" s="1"/>
  <c r="W217" i="17" s="1"/>
  <c r="Y373" i="17"/>
  <c r="Q373" i="17" s="1"/>
  <c r="W373" i="17" s="1"/>
  <c r="Y614" i="17"/>
  <c r="Q614" i="17" s="1"/>
  <c r="W614" i="17" s="1"/>
  <c r="Y616" i="17"/>
  <c r="Q616" i="17" s="1"/>
  <c r="W616" i="17" s="1"/>
  <c r="Y773" i="17"/>
  <c r="Q773" i="17" s="1"/>
  <c r="W773" i="17" s="1"/>
  <c r="Y1223" i="17"/>
  <c r="Q1223" i="17" s="1"/>
  <c r="W1223" i="17" s="1"/>
  <c r="Y1224" i="17"/>
  <c r="Q1224" i="17" s="1"/>
  <c r="W1224" i="17" s="1"/>
  <c r="Y1229" i="17"/>
  <c r="Q1229" i="17" s="1"/>
  <c r="W1229" i="17" s="1"/>
  <c r="Y1230" i="17"/>
  <c r="Q1230" i="17" s="1"/>
  <c r="W1230" i="17" s="1"/>
  <c r="Y1231" i="17"/>
  <c r="Q1231" i="17" s="1"/>
  <c r="W1231" i="17" s="1"/>
  <c r="Y1614" i="17"/>
  <c r="Q1614" i="17" s="1"/>
  <c r="W1614" i="17" s="1"/>
  <c r="Y1615" i="17"/>
  <c r="Q1615" i="17" s="1"/>
  <c r="W1615" i="17" s="1"/>
  <c r="Y221" i="17"/>
  <c r="Q221" i="17" s="1"/>
  <c r="W221" i="17" s="1"/>
  <c r="Y223" i="17"/>
  <c r="Q223" i="17" s="1"/>
  <c r="W223" i="17" s="1"/>
  <c r="Y621" i="17"/>
  <c r="Q621" i="17" s="1"/>
  <c r="W621" i="17" s="1"/>
  <c r="Y774" i="17"/>
  <c r="Q774" i="17" s="1"/>
  <c r="W774" i="17" s="1"/>
  <c r="Y1237" i="17"/>
  <c r="Q1237" i="17" s="1"/>
  <c r="W1237" i="17" s="1"/>
  <c r="Y1238" i="17"/>
  <c r="Q1238" i="17" s="1"/>
  <c r="W1238" i="17" s="1"/>
  <c r="Y1242" i="17"/>
  <c r="Q1242" i="17" s="1"/>
  <c r="W1242" i="17" s="1"/>
  <c r="Y1245" i="17"/>
  <c r="Q1245" i="17" s="1"/>
  <c r="W1245" i="17" s="1"/>
  <c r="Y1619" i="17"/>
  <c r="Q1619" i="17" s="1"/>
  <c r="W1619" i="17" s="1"/>
  <c r="Y1620" i="17"/>
  <c r="Q1620" i="17" s="1"/>
  <c r="W1620" i="17" s="1"/>
  <c r="Y1775" i="17"/>
  <c r="Q1775" i="17" s="1"/>
  <c r="W1775" i="17" s="1"/>
  <c r="Y226" i="17"/>
  <c r="Q226" i="17" s="1"/>
  <c r="W226" i="17" s="1"/>
  <c r="Y228" i="17"/>
  <c r="Q228" i="17" s="1"/>
  <c r="W228" i="17" s="1"/>
  <c r="Y377" i="17"/>
  <c r="Q377" i="17" s="1"/>
  <c r="W377" i="17" s="1"/>
  <c r="Y629" i="17"/>
  <c r="Q629" i="17" s="1"/>
  <c r="W629" i="17" s="1"/>
  <c r="Y777" i="17"/>
  <c r="Q777" i="17" s="1"/>
  <c r="W777" i="17" s="1"/>
  <c r="Y1252" i="17"/>
  <c r="Q1252" i="17" s="1"/>
  <c r="W1252" i="17" s="1"/>
  <c r="Y1253" i="17"/>
  <c r="Q1253" i="17" s="1"/>
  <c r="W1253" i="17" s="1"/>
  <c r="Y1254" i="17"/>
  <c r="Q1254" i="17" s="1"/>
  <c r="W1254" i="17" s="1"/>
  <c r="Y1255" i="17"/>
  <c r="Q1255" i="17" s="1"/>
  <c r="W1255" i="17" s="1"/>
  <c r="Y1627" i="17"/>
  <c r="Q1627" i="17" s="1"/>
  <c r="W1627" i="17" s="1"/>
  <c r="Y1629" i="17"/>
  <c r="Q1629" i="17" s="1"/>
  <c r="W1629" i="17" s="1"/>
  <c r="Y1776" i="17"/>
  <c r="Q1776" i="17" s="1"/>
  <c r="W1776" i="17" s="1"/>
  <c r="Y230" i="17"/>
  <c r="Q230" i="17" s="1"/>
  <c r="W230" i="17" s="1"/>
  <c r="Y233" i="17"/>
  <c r="Q233" i="17" s="1"/>
  <c r="W233" i="17" s="1"/>
  <c r="Y234" i="17"/>
  <c r="Q234" i="17" s="1"/>
  <c r="W234" i="17" s="1"/>
  <c r="Y378" i="17"/>
  <c r="Q378" i="17" s="1"/>
  <c r="W378" i="17" s="1"/>
  <c r="Y631" i="17"/>
  <c r="Q631" i="17" s="1"/>
  <c r="W631" i="17" s="1"/>
  <c r="Y634" i="17"/>
  <c r="Q634" i="17" s="1"/>
  <c r="W634" i="17" s="1"/>
  <c r="Y635" i="17"/>
  <c r="Q635" i="17" s="1"/>
  <c r="W635" i="17" s="1"/>
  <c r="Y1261" i="17"/>
  <c r="Q1261" i="17" s="1"/>
  <c r="W1261" i="17" s="1"/>
  <c r="Y1264" i="17"/>
  <c r="Q1264" i="17" s="1"/>
  <c r="W1264" i="17" s="1"/>
  <c r="Y1269" i="17"/>
  <c r="Q1269" i="17" s="1"/>
  <c r="W1269" i="17" s="1"/>
  <c r="Y1779" i="17"/>
  <c r="Q1779" i="17" s="1"/>
  <c r="W1779" i="17" s="1"/>
  <c r="Y636" i="17"/>
  <c r="Q636" i="17" s="1"/>
  <c r="W636" i="17" s="1"/>
  <c r="Y780" i="17"/>
  <c r="Q780" i="17" s="1"/>
  <c r="W780" i="17" s="1"/>
  <c r="Y781" i="17"/>
  <c r="Q781" i="17" s="1"/>
  <c r="W781" i="17" s="1"/>
  <c r="Y1271" i="17"/>
  <c r="Q1271" i="17" s="1"/>
  <c r="W1271" i="17" s="1"/>
  <c r="Y1272" i="17"/>
  <c r="Q1272" i="17" s="1"/>
  <c r="W1272" i="17" s="1"/>
  <c r="Y1277" i="17"/>
  <c r="Q1277" i="17" s="1"/>
  <c r="W1277" i="17" s="1"/>
  <c r="Y1279" i="17"/>
  <c r="Q1279" i="17" s="1"/>
  <c r="W1279" i="17" s="1"/>
  <c r="Y1280" i="17"/>
  <c r="Q1280" i="17" s="1"/>
  <c r="W1280" i="17" s="1"/>
  <c r="Y1636" i="17"/>
  <c r="Q1636" i="17" s="1"/>
  <c r="W1636" i="17" s="1"/>
  <c r="Y1639" i="17"/>
  <c r="Q1639" i="17" s="1"/>
  <c r="W1639" i="17" s="1"/>
  <c r="Y243" i="17"/>
  <c r="Q243" i="17" s="1"/>
  <c r="W243" i="17" s="1"/>
  <c r="Y247" i="17"/>
  <c r="Q247" i="17" s="1"/>
  <c r="W247" i="17" s="1"/>
  <c r="Y644" i="17"/>
  <c r="Q644" i="17" s="1"/>
  <c r="W644" i="17" s="1"/>
  <c r="Y645" i="17"/>
  <c r="Q645" i="17" s="1"/>
  <c r="W645" i="17" s="1"/>
  <c r="Y647" i="17"/>
  <c r="Q647" i="17" s="1"/>
  <c r="W647" i="17" s="1"/>
  <c r="Y1285" i="17"/>
  <c r="Q1285" i="17" s="1"/>
  <c r="W1285" i="17" s="1"/>
  <c r="Y1290" i="17"/>
  <c r="Q1290" i="17" s="1"/>
  <c r="W1290" i="17" s="1"/>
  <c r="Y1293" i="17"/>
  <c r="Q1293" i="17" s="1"/>
  <c r="W1293" i="17" s="1"/>
  <c r="Y248" i="17"/>
  <c r="Q248" i="17" s="1"/>
  <c r="W248" i="17" s="1"/>
  <c r="Y385" i="17"/>
  <c r="Q385" i="17" s="1"/>
  <c r="W385" i="17" s="1"/>
  <c r="Y650" i="17"/>
  <c r="Q650" i="17" s="1"/>
  <c r="W650" i="17" s="1"/>
  <c r="Y785" i="17"/>
  <c r="Q785" i="17" s="1"/>
  <c r="W785" i="17" s="1"/>
  <c r="Y1296" i="17"/>
  <c r="Q1296" i="17" s="1"/>
  <c r="W1296" i="17" s="1"/>
  <c r="Y1301" i="17"/>
  <c r="Q1301" i="17" s="1"/>
  <c r="W1301" i="17" s="1"/>
  <c r="Y1649" i="17"/>
  <c r="Q1649" i="17" s="1"/>
  <c r="W1649" i="17" s="1"/>
  <c r="Y1652" i="17"/>
  <c r="Q1652" i="17" s="1"/>
  <c r="W1652" i="17" s="1"/>
  <c r="Y256" i="17"/>
  <c r="Q256" i="17" s="1"/>
  <c r="W256" i="17" s="1"/>
  <c r="Y257" i="17"/>
  <c r="Q257" i="17" s="1"/>
  <c r="W257" i="17" s="1"/>
  <c r="Y259" i="17"/>
  <c r="Q259" i="17" s="1"/>
  <c r="W259" i="17" s="1"/>
  <c r="Y657" i="17"/>
  <c r="Q657" i="17" s="1"/>
  <c r="W657" i="17" s="1"/>
  <c r="Y1306" i="17"/>
  <c r="Q1306" i="17" s="1"/>
  <c r="W1306" i="17" s="1"/>
  <c r="Y1309" i="17"/>
  <c r="Q1309" i="17" s="1"/>
  <c r="W1309" i="17" s="1"/>
  <c r="Y1310" i="17"/>
  <c r="Q1310" i="17" s="1"/>
  <c r="W1310" i="17" s="1"/>
  <c r="Y1655" i="17"/>
  <c r="Q1655" i="17" s="1"/>
  <c r="W1655" i="17" s="1"/>
  <c r="Y1786" i="17"/>
  <c r="Q1786" i="17" s="1"/>
  <c r="W1786" i="17" s="1"/>
  <c r="Y1787" i="17"/>
  <c r="Q1787" i="17" s="1"/>
  <c r="W1787" i="17" s="1"/>
  <c r="Y389" i="17"/>
  <c r="Q389" i="17" s="1"/>
  <c r="W389" i="17" s="1"/>
  <c r="Y1663" i="17"/>
  <c r="Q1663" i="17" s="1"/>
  <c r="W1663" i="17" s="1"/>
  <c r="Y1788" i="17"/>
  <c r="Q1788" i="17" s="1"/>
  <c r="W1788" i="17" s="1"/>
  <c r="Y269" i="17"/>
  <c r="Q269" i="17" s="1"/>
  <c r="W269" i="17" s="1"/>
  <c r="Y666" i="17"/>
  <c r="Q666" i="17" s="1"/>
  <c r="W666" i="17" s="1"/>
  <c r="Y1331" i="17"/>
  <c r="Q1331" i="17" s="1"/>
  <c r="W1331" i="17" s="1"/>
  <c r="Y1340" i="17"/>
  <c r="Q1340" i="17" s="1"/>
  <c r="W1340" i="17" s="1"/>
  <c r="Y1341" i="17"/>
  <c r="Q1341" i="17" s="1"/>
  <c r="W1341" i="17" s="1"/>
  <c r="Y1791" i="17"/>
  <c r="Q1791" i="17" s="1"/>
  <c r="W1791" i="17" s="1"/>
  <c r="Y276" i="17"/>
  <c r="Q276" i="17" s="1"/>
  <c r="W276" i="17" s="1"/>
  <c r="Y673" i="17"/>
  <c r="Q673" i="17" s="1"/>
  <c r="W673" i="17" s="1"/>
  <c r="Y1343" i="17"/>
  <c r="Q1343" i="17" s="1"/>
  <c r="W1343" i="17" s="1"/>
  <c r="Y1348" i="17"/>
  <c r="Q1348" i="17" s="1"/>
  <c r="W1348" i="17" s="1"/>
  <c r="Y1349" i="17"/>
  <c r="Q1349" i="17" s="1"/>
  <c r="W1349" i="17" s="1"/>
  <c r="Y1675" i="17"/>
  <c r="Q1675" i="17" s="1"/>
  <c r="W1675" i="17" s="1"/>
  <c r="Y278" i="17"/>
  <c r="Q278" i="17" s="1"/>
  <c r="W278" i="17" s="1"/>
  <c r="Y282" i="17"/>
  <c r="Q282" i="17" s="1"/>
  <c r="W282" i="17" s="1"/>
  <c r="Y283" i="17"/>
  <c r="Q283" i="17" s="1"/>
  <c r="W283" i="17" s="1"/>
  <c r="Y679" i="17"/>
  <c r="Q679" i="17" s="1"/>
  <c r="W679" i="17" s="1"/>
  <c r="Y794" i="17"/>
  <c r="Q794" i="17" s="1"/>
  <c r="W794" i="17" s="1"/>
  <c r="Y1357" i="17"/>
  <c r="Q1357" i="17" s="1"/>
  <c r="W1357" i="17" s="1"/>
  <c r="Y1360" i="17"/>
  <c r="Q1360" i="17" s="1"/>
  <c r="W1360" i="17" s="1"/>
  <c r="Y1365" i="17"/>
  <c r="Q1365" i="17" s="1"/>
  <c r="W1365" i="17" s="1"/>
  <c r="Y1678" i="17"/>
  <c r="Q1678" i="17" s="1"/>
  <c r="W1678" i="17" s="1"/>
  <c r="Y284" i="17"/>
  <c r="Q284" i="17" s="1"/>
  <c r="W284" i="17" s="1"/>
  <c r="Y289" i="17"/>
  <c r="Q289" i="17" s="1"/>
  <c r="W289" i="17" s="1"/>
  <c r="Y685" i="17"/>
  <c r="Q685" i="17" s="1"/>
  <c r="W685" i="17" s="1"/>
  <c r="Y686" i="17"/>
  <c r="Q686" i="17" s="1"/>
  <c r="W686" i="17" s="1"/>
  <c r="Y796" i="17"/>
  <c r="Q796" i="17" s="1"/>
  <c r="W796" i="17" s="1"/>
  <c r="Y797" i="17"/>
  <c r="Q797" i="17" s="1"/>
  <c r="W797" i="17" s="1"/>
  <c r="Y1368" i="17"/>
  <c r="Q1368" i="17" s="1"/>
  <c r="W1368" i="17" s="1"/>
  <c r="Y1373" i="17"/>
  <c r="Q1373" i="17" s="1"/>
  <c r="W1373" i="17" s="1"/>
  <c r="Y1374" i="17"/>
  <c r="Q1374" i="17" s="1"/>
  <c r="W1374" i="17" s="1"/>
  <c r="Y1688" i="17"/>
  <c r="Q1688" i="17" s="1"/>
  <c r="W1688" i="17" s="1"/>
  <c r="Y291" i="17"/>
  <c r="Q291" i="17" s="1"/>
  <c r="W291" i="17" s="1"/>
  <c r="Y295" i="17"/>
  <c r="Q295" i="17" s="1"/>
  <c r="W295" i="17" s="1"/>
  <c r="Y693" i="17"/>
  <c r="Q693" i="17" s="1"/>
  <c r="W693" i="17" s="1"/>
  <c r="Y1381" i="17"/>
  <c r="Q1381" i="17" s="1"/>
  <c r="W1381" i="17" s="1"/>
  <c r="Y1386" i="17"/>
  <c r="Q1386" i="17" s="1"/>
  <c r="W1386" i="17" s="1"/>
  <c r="Y1691" i="17"/>
  <c r="Q1691" i="17" s="1"/>
  <c r="W1691" i="17" s="1"/>
  <c r="Y400" i="17"/>
  <c r="Q400" i="17" s="1"/>
  <c r="W400" i="17" s="1"/>
  <c r="Y801" i="17"/>
  <c r="Q801" i="17" s="1"/>
  <c r="W801" i="17" s="1"/>
  <c r="Y1800" i="17"/>
  <c r="Q1800" i="17" s="1"/>
  <c r="W1800" i="17" s="1"/>
  <c r="G2" i="16"/>
  <c r="N2639" i="20" l="1"/>
  <c r="N2643" i="20"/>
  <c r="N2635" i="20"/>
  <c r="N2627" i="20"/>
  <c r="N2579" i="20"/>
  <c r="N2571" i="20"/>
  <c r="N2624" i="20"/>
  <c r="N1231" i="20"/>
  <c r="N1172" i="20"/>
  <c r="N996" i="20"/>
  <c r="R600" i="18"/>
  <c r="U600" i="18" s="1"/>
  <c r="R648" i="18"/>
  <c r="U648" i="18" s="1"/>
  <c r="R392" i="18"/>
  <c r="U392" i="18" s="1"/>
  <c r="R337" i="18"/>
  <c r="U337" i="18" s="1"/>
  <c r="R313" i="18"/>
  <c r="U313" i="18" s="1"/>
  <c r="R276" i="18"/>
  <c r="U276" i="18" s="1"/>
  <c r="R241" i="18"/>
  <c r="U241" i="18" s="1"/>
  <c r="R93" i="18"/>
  <c r="U93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<sst xmlns="http://schemas.openxmlformats.org/spreadsheetml/2006/main" count="26589" uniqueCount="179">
  <si>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</si>
  <si>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</si>
  <si>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</si>
  <si>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</si>
  <si>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</si>
  <si>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</si>
  <si>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</si>
  <si>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</si>
  <si>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</si>
  <si>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</si>
  <si>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</si>
  <si>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</si>
  <si>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</si>
  <si>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</si>
  <si>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</si>
  <si>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</si>
  <si>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</si>
  <si>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</si>
  <si>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</si>
  <si>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</si>
  <si>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</si>
  <si>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</si>
  <si>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</si>
  <si>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</si>
  <si>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</si>
  <si>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</si>
  <si>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</si>
  <si>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</si>
  <si>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</si>
  <si>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</si>
  <si>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</si>
  <si>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</si>
  <si>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</si>
  <si>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</si>
  <si>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</si>
  <si>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</si>
  <si>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</si>
  <si>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</si>
  <si>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</si>
  <si>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</si>
  <si>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</si>
  <si>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</si>
  <si>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</si>
  <si>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</si>
  <si>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</si>
  <si>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</si>
  <si>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</si>
  <si>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</si>
  <si>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</si>
  <si>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</si>
  <si>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</si>
  <si>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</si>
  <si>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</si>
  <si>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</si>
  <si>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</si>
  <si>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</si>
  <si>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</si>
  <si>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</si>
  <si>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</si>
  <si>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</si>
  <si>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</si>
  <si>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</si>
  <si>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</si>
  <si>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</si>
  <si>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</si>
  <si>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</si>
  <si>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</si>
  <si>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</si>
  <si>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</si>
  <si>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Model\SEQAL\Airport Security Example_Modifications-Ian(Extra Check In).p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</si>
  <si>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</si>
  <si>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</si>
  <si>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</si>
  <si>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</si>
  <si>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</si>
  <si>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</si>
  <si>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</si>
  <si>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</si>
  <si>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</si>
  <si>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</si>
  <si>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</si>
  <si>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</si>
  <si>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</si>
  <si>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</si>
  <si>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</si>
  <si>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</si>
  <si>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</si>
  <si>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</si>
  <si>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</si>
  <si>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</si>
  <si>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</si>
  <si>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</si>
  <si>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</si>
  <si>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</si>
  <si>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</si>
  <si>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</si>
  <si>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</si>
  <si>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</si>
  <si>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</si>
  <si>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</si>
  <si>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</si>
  <si>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</si>
  <si>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</si>
  <si>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</si>
  <si>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</si>
  <si>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</si>
  <si>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</si>
  <si>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</si>
  <si>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</si>
  <si>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</si>
  <si>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</si>
  <si>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</si>
  <si>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</si>
  <si>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</si>
  <si>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</si>
  <si>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</si>
  <si>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</si>
  <si>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</si>
  <si>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</si>
  <si>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</si>
  <si>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</si>
  <si>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</si>
  <si>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</si>
  <si>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</si>
  <si>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</si>
  <si>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</si>
  <si>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</si>
  <si>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</si>
  <si>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</si>
  <si>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</si>
  <si>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</si>
  <si>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</si>
  <si>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</si>
  <si>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</si>
  <si>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</si>
  <si>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</si>
  <si>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</si>
  <si>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</si>
  <si>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</si>
  <si>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</si>
  <si>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</si>
  <si>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</si>
  <si>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</si>
  <si>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</si>
  <si>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</si>
  <si>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</si>
  <si>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</si>
  <si>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</si>
  <si>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</si>
  <si>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</si>
  <si>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</si>
  <si>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</si>
  <si>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</si>
  <si>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</si>
  <si>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</si>
  <si>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</si>
  <si>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</si>
  <si>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</si>
  <si>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</si>
  <si>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</si>
  <si>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</si>
  <si>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</si>
  <si>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</si>
  <si>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</si>
  <si>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</si>
  <si>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</si>
  <si>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</si>
  <si>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</si>
  <si>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</si>
  <si>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</si>
  <si>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</si>
  <si>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</si>
  <si>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</si>
  <si>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</si>
  <si>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</si>
  <si>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</si>
  <si>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</si>
  <si>
    <t>2023-06-20 16:52:30</t>
  </si>
  <si>
    <t>Airport Security AnalysisEntity 1Total TimeEntity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</si>
</sst>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2" borderId="0" xfId="0" applyFill="1"/>
    <xf numFmtId="0" fontId="0" fillId="0" borderId="0" xfId="0" applyNumberFormat="1"/>
    <xf numFmtId="0" fontId="0" fillId="2" borderId="0" xfId="0" applyNumberFormat="1" applyFill="1"/>
  </cellXfs>
  <cellStyles count="1">
    <cellStyle name="Normal" xfId="0" builtinId="0"/>
  </cellStyles>
  <dxfs count="113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4" formatCode="0.00%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0697777777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06978240737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Additional Security Check.Queue"/>
        <s v="Check for Proper Identification.Queue"/>
        <s v="Entity 1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6.15181053706194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3"/>
    </cacheField>
    <cacheField name="LastRecordedValue" numFmtId="0">
      <sharedItems containsSemiMixedTypes="0" containsString="0" containsNumb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.2666047289881197"/>
    </cacheField>
    <cacheField name="StDevOfAverage" numFmtId="0">
      <sharedItems containsSemiMixedTypes="0" containsString="0" containsNumber="1" minValue="0" maxValue="0.6797765668325909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931903627335051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6.1518105370619498"/>
    </cacheField>
    <cacheField name="SummaryHalfWidth" numFmtId="0">
      <sharedItems containsSemiMixedTypes="0" containsString="0" containsNumber="1" minValue="0" maxValue="0.19319036273350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0697870370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06979166668" createdVersion="7" refreshedVersion="8" minRefreshableVersion="3" recordCount="18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5">
        <s v="Additional Security Check"/>
        <s v="Additional Security Check.Queue"/>
        <s v="Check for Proper Identification"/>
        <s v="Check for Proper Identification.Queue"/>
        <s v="Entity 1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1.12981267152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6.8665753796353801"/>
    </cacheField>
    <cacheField name="Maximum" numFmtId="0">
      <sharedItems containsSemiMixedTypes="0" containsString="0" containsNumber="1" minValue="0" maxValue="80.135671330964698"/>
    </cacheField>
    <cacheField name="NumberObservations" numFmtId="0">
      <sharedItems containsSemiMixedTypes="0" containsString="0" containsNumber="1" containsInteger="1" minValue="2" maxValue="145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16.392768285824943"/>
    </cacheField>
    <cacheField name="StDevOfAverage" numFmtId="0">
      <sharedItems containsSemiMixedTypes="0" containsString="0" containsNumber="1" minValue="0" maxValue="3.4611150277888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8363800740659724"/>
    </cacheField>
    <cacheField name="MinimumAverage" numFmtId="0">
      <sharedItems containsSemiMixedTypes="0" containsString="0" containsNumber="1" minValue="0" maxValue="11.634550870980901"/>
    </cacheField>
    <cacheField name="MaximumAverage" numFmtId="0">
      <sharedItems containsSemiMixedTypes="0" containsString="0" containsNumber="1" minValue="0" maxValue="31.129812671522"/>
    </cacheField>
    <cacheField name="OverallMinimum" numFmtId="0">
      <sharedItems containsSemiMixedTypes="0" containsString="0" containsNumber="1" minValue="0" maxValue="1.5334213427933201"/>
    </cacheField>
    <cacheField name="OverallMaximum" numFmtId="0">
      <sharedItems containsSemiMixedTypes="0" containsString="0" containsNumber="1" minValue="0" maxValue="80.135671330964698"/>
    </cacheField>
    <cacheField name="AverageNumberObservations" numFmtId="0">
      <sharedItems containsSemiMixedTypes="0" containsString="0" containsNumber="1" minValue="8.68" maxValue="144.56"/>
    </cacheField>
    <cacheField name="SummaryHalfWidth" numFmtId="0">
      <sharedItems containsSemiMixedTypes="0" containsString="0" containsNumber="1" minValue="0" maxValue="0.98363800740659724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06979861108" createdVersion="7" refreshedVersion="8" minRefreshableVersion="3" recordCount="26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3571.51077343549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637.6617285039399"/>
    </cacheField>
    <cacheField name="StandardDeviation" numFmtId="0">
      <sharedItems containsSemiMixedTypes="0" containsString="0" containsNumber="1" minValue="0" maxValue="425.262955863441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20.85839481520952"/>
    </cacheField>
    <cacheField name="Minimum" numFmtId="0">
      <sharedItems containsSemiMixedTypes="0" containsString="0" containsNumber="1" minValue="0" maxValue="1114.53760713569"/>
    </cacheField>
    <cacheField name="Maximum" numFmtId="0">
      <sharedItems containsSemiMixedTypes="0" containsString="0" containsNumber="1" minValue="0" maxValue="3571.5107734354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20 16:52:30"/>
    <n v="1"/>
    <x v="0"/>
    <x v="0"/>
    <x v="0"/>
    <n v="8.772953485552879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"/>
    <x v="1"/>
    <x v="0"/>
    <x v="0"/>
    <n v="4.6476938405243598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"/>
    <x v="2"/>
    <x v="1"/>
    <x v="1"/>
    <n v="3.2606178050910999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"/>
    <x v="4"/>
    <x v="2"/>
    <x v="2"/>
    <n v="0.77561091330206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"/>
    <x v="4"/>
    <x v="3"/>
    <x v="2"/>
    <n v="2.3268327399061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"/>
    <x v="5"/>
    <x v="0"/>
    <x v="0"/>
    <n v="0.87853517329411401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"/>
    <x v="6"/>
    <x v="2"/>
    <x v="2"/>
    <n v="0.762981280615208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"/>
    <x v="6"/>
    <x v="3"/>
    <x v="2"/>
    <n v="1.5259625612304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"/>
    <x v="0"/>
    <x v="0"/>
    <x v="0"/>
    <n v="1.4077192117961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"/>
    <x v="1"/>
    <x v="0"/>
    <x v="0"/>
    <n v="6.500173148497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"/>
    <x v="2"/>
    <x v="1"/>
    <x v="1"/>
    <n v="2.7641671419448399"/>
    <n v="2E+20"/>
    <n v="0"/>
    <n v="6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"/>
    <x v="4"/>
    <x v="2"/>
    <x v="2"/>
    <n v="0.742656364000523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"/>
    <x v="4"/>
    <x v="3"/>
    <x v="2"/>
    <n v="2.22796909200156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"/>
    <x v="5"/>
    <x v="0"/>
    <x v="0"/>
    <n v="0.4571191263403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"/>
    <x v="6"/>
    <x v="2"/>
    <x v="2"/>
    <n v="0.730011113856785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"/>
    <x v="6"/>
    <x v="3"/>
    <x v="2"/>
    <n v="1.4600222277135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"/>
    <x v="0"/>
    <x v="0"/>
    <x v="0"/>
    <n v="7.63891667141792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"/>
    <x v="1"/>
    <x v="0"/>
    <x v="0"/>
    <n v="8.21748539533646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"/>
    <x v="2"/>
    <x v="1"/>
    <x v="1"/>
    <n v="3.2005971617034401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"/>
    <x v="4"/>
    <x v="2"/>
    <x v="2"/>
    <n v="0.772284159879129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"/>
    <x v="4"/>
    <x v="3"/>
    <x v="2"/>
    <n v="2.31685247963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"/>
    <x v="5"/>
    <x v="0"/>
    <x v="0"/>
    <n v="0.79393091144128003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"/>
    <x v="6"/>
    <x v="2"/>
    <x v="2"/>
    <n v="0.757188295158680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"/>
    <x v="6"/>
    <x v="3"/>
    <x v="2"/>
    <n v="1.514376590317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"/>
    <x v="0"/>
    <x v="0"/>
    <x v="0"/>
    <n v="5.20484117971465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"/>
    <x v="1"/>
    <x v="0"/>
    <x v="0"/>
    <n v="1.5698078789821001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"/>
    <x v="2"/>
    <x v="1"/>
    <x v="1"/>
    <n v="2.34007282250812"/>
    <n v="2E+20"/>
    <n v="0"/>
    <n v="6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"/>
    <x v="4"/>
    <x v="2"/>
    <x v="2"/>
    <n v="0.685926008155823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"/>
    <x v="4"/>
    <x v="3"/>
    <x v="2"/>
    <n v="2.05777802446747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"/>
    <x v="5"/>
    <x v="0"/>
    <x v="0"/>
    <n v="0.261391878071112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"/>
    <x v="6"/>
    <x v="2"/>
    <x v="2"/>
    <n v="0.66044942195181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"/>
    <x v="6"/>
    <x v="3"/>
    <x v="2"/>
    <n v="1.3208988439036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5"/>
    <x v="0"/>
    <x v="0"/>
    <x v="0"/>
    <n v="8.557006722136710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5"/>
    <x v="1"/>
    <x v="0"/>
    <x v="0"/>
    <n v="0.10392952815754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5"/>
    <x v="2"/>
    <x v="1"/>
    <x v="1"/>
    <n v="3.1549053082518301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5"/>
    <x v="4"/>
    <x v="2"/>
    <x v="2"/>
    <n v="0.788896119301134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5"/>
    <x v="4"/>
    <x v="3"/>
    <x v="2"/>
    <n v="2.36668835790340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5"/>
    <x v="5"/>
    <x v="0"/>
    <x v="0"/>
    <n v="0.6757304154687510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5"/>
    <x v="6"/>
    <x v="2"/>
    <x v="2"/>
    <n v="0.7581921204782049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5"/>
    <x v="6"/>
    <x v="3"/>
    <x v="2"/>
    <n v="1.5163842409564099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6"/>
    <x v="0"/>
    <x v="0"/>
    <x v="0"/>
    <n v="5.82716557823462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6"/>
    <x v="1"/>
    <x v="0"/>
    <x v="0"/>
    <n v="8.3444837621931098E-2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6"/>
    <x v="2"/>
    <x v="1"/>
    <x v="1"/>
    <n v="2.83564760540942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6"/>
    <x v="4"/>
    <x v="2"/>
    <x v="2"/>
    <n v="0.70161073592556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6"/>
    <x v="4"/>
    <x v="3"/>
    <x v="2"/>
    <n v="2.1048322077766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6"/>
    <x v="5"/>
    <x v="0"/>
    <x v="0"/>
    <n v="0.641543394432552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6"/>
    <x v="6"/>
    <x v="2"/>
    <x v="2"/>
    <n v="0.67664344694287704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6"/>
    <x v="6"/>
    <x v="3"/>
    <x v="2"/>
    <n v="1.35328689388575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7"/>
    <x v="0"/>
    <x v="0"/>
    <x v="0"/>
    <n v="1.388422966930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7"/>
    <x v="1"/>
    <x v="0"/>
    <x v="0"/>
    <n v="0.1748585848077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7"/>
    <x v="2"/>
    <x v="1"/>
    <x v="1"/>
    <n v="3.25836343412065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7"/>
    <x v="4"/>
    <x v="2"/>
    <x v="2"/>
    <n v="0.78154423075588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7"/>
    <x v="4"/>
    <x v="3"/>
    <x v="2"/>
    <n v="2.34463269226765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7"/>
    <x v="5"/>
    <x v="0"/>
    <x v="0"/>
    <n v="0.72498792737597895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7"/>
    <x v="6"/>
    <x v="2"/>
    <x v="2"/>
    <n v="0.75029247973678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7"/>
    <x v="6"/>
    <x v="3"/>
    <x v="2"/>
    <n v="1.50058495947358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8"/>
    <x v="0"/>
    <x v="0"/>
    <x v="0"/>
    <n v="3.3958168320693302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8"/>
    <x v="1"/>
    <x v="0"/>
    <x v="0"/>
    <n v="0.246284747035532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8"/>
    <x v="2"/>
    <x v="1"/>
    <x v="1"/>
    <n v="3.8501066220078499"/>
    <n v="2E+20"/>
    <n v="0"/>
    <n v="8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8"/>
    <x v="4"/>
    <x v="2"/>
    <x v="2"/>
    <n v="0.819162639349122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8"/>
    <x v="4"/>
    <x v="3"/>
    <x v="2"/>
    <n v="2.457487918047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8"/>
    <x v="5"/>
    <x v="0"/>
    <x v="0"/>
    <n v="1.11237578860425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8"/>
    <x v="6"/>
    <x v="2"/>
    <x v="2"/>
    <n v="0.8023755002203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8"/>
    <x v="6"/>
    <x v="3"/>
    <x v="2"/>
    <n v="1.60475100044064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9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9"/>
    <x v="1"/>
    <x v="0"/>
    <x v="0"/>
    <n v="0.163812992422626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9"/>
    <x v="2"/>
    <x v="1"/>
    <x v="1"/>
    <n v="3.2803070931799398"/>
    <n v="2E+20"/>
    <n v="0"/>
    <n v="10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9"/>
    <x v="4"/>
    <x v="2"/>
    <x v="2"/>
    <n v="0.788720616007993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9"/>
    <x v="4"/>
    <x v="3"/>
    <x v="2"/>
    <n v="2.3661618480239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9"/>
    <x v="5"/>
    <x v="0"/>
    <x v="0"/>
    <n v="0.75033225273333104"/>
    <n v="2E+20"/>
    <n v="0"/>
    <n v="8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9"/>
    <x v="6"/>
    <x v="2"/>
    <x v="2"/>
    <n v="0.76455129173000103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9"/>
    <x v="6"/>
    <x v="3"/>
    <x v="2"/>
    <n v="1.52910258346000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0"/>
    <x v="0"/>
    <x v="0"/>
    <x v="0"/>
    <n v="1.1729618953083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0"/>
    <x v="1"/>
    <x v="0"/>
    <x v="0"/>
    <n v="9.1432098411902196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0"/>
    <x v="2"/>
    <x v="1"/>
    <x v="1"/>
    <n v="3.29336396603234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0"/>
    <x v="4"/>
    <x v="2"/>
    <x v="2"/>
    <n v="0.809813688385786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0"/>
    <x v="4"/>
    <x v="3"/>
    <x v="2"/>
    <n v="2.42944106515736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0"/>
    <x v="5"/>
    <x v="0"/>
    <x v="0"/>
    <n v="0.76076118351000699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0"/>
    <x v="6"/>
    <x v="2"/>
    <x v="2"/>
    <n v="0.786318758184620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0"/>
    <x v="6"/>
    <x v="3"/>
    <x v="2"/>
    <n v="1.5726375163692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1"/>
    <x v="0"/>
    <x v="0"/>
    <x v="0"/>
    <n v="1.68417216584056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1"/>
    <x v="1"/>
    <x v="0"/>
    <x v="0"/>
    <n v="8.5385824479789305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1"/>
    <x v="2"/>
    <x v="1"/>
    <x v="1"/>
    <n v="3.7158678652275499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1"/>
    <x v="4"/>
    <x v="2"/>
    <x v="2"/>
    <n v="0.84131312181535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1"/>
    <x v="4"/>
    <x v="3"/>
    <x v="2"/>
    <n v="2.52393936544606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1"/>
    <x v="5"/>
    <x v="0"/>
    <x v="0"/>
    <n v="1.08970095364329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1"/>
    <x v="6"/>
    <x v="2"/>
    <x v="2"/>
    <n v="0.803756380842243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1"/>
    <x v="6"/>
    <x v="3"/>
    <x v="2"/>
    <n v="1.607512761684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2"/>
    <x v="0"/>
    <x v="0"/>
    <x v="0"/>
    <n v="1.7721459005718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2"/>
    <x v="1"/>
    <x v="0"/>
    <x v="0"/>
    <n v="3.51580564251599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2"/>
    <x v="2"/>
    <x v="1"/>
    <x v="1"/>
    <n v="2.8359546368475099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2"/>
    <x v="4"/>
    <x v="2"/>
    <x v="2"/>
    <n v="0.758227913135107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2"/>
    <x v="4"/>
    <x v="3"/>
    <x v="2"/>
    <n v="2.2746837394053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2"/>
    <x v="5"/>
    <x v="0"/>
    <x v="0"/>
    <n v="0.50839138201131295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2"/>
    <x v="6"/>
    <x v="2"/>
    <x v="2"/>
    <n v="0.73106123683431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2"/>
    <x v="6"/>
    <x v="3"/>
    <x v="2"/>
    <n v="1.4621224736686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3"/>
    <x v="0"/>
    <x v="0"/>
    <x v="0"/>
    <n v="1.3275460067572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3"/>
    <x v="1"/>
    <x v="0"/>
    <x v="0"/>
    <n v="0.140657450241242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3"/>
    <x v="2"/>
    <x v="1"/>
    <x v="1"/>
    <n v="4.2660268038374403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3"/>
    <x v="4"/>
    <x v="2"/>
    <x v="2"/>
    <n v="0.827861630840139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3"/>
    <x v="4"/>
    <x v="3"/>
    <x v="2"/>
    <n v="2.4835848925204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3"/>
    <x v="5"/>
    <x v="0"/>
    <x v="0"/>
    <n v="1.6285090010082099"/>
    <n v="2E+20"/>
    <n v="0"/>
    <n v="7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3"/>
    <x v="6"/>
    <x v="2"/>
    <x v="2"/>
    <n v="0.818410750587211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3"/>
    <x v="6"/>
    <x v="3"/>
    <x v="2"/>
    <n v="1.6368215011744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4"/>
    <x v="0"/>
    <x v="0"/>
    <x v="0"/>
    <n v="1.01091421297068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4"/>
    <x v="1"/>
    <x v="0"/>
    <x v="0"/>
    <n v="0.157671650555618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4"/>
    <x v="2"/>
    <x v="1"/>
    <x v="1"/>
    <n v="3.0656610864718199"/>
    <n v="2E+20"/>
    <n v="0"/>
    <n v="6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4"/>
    <x v="4"/>
    <x v="2"/>
    <x v="2"/>
    <n v="0.82727576072500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4"/>
    <x v="4"/>
    <x v="3"/>
    <x v="2"/>
    <n v="2.4818272821750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4"/>
    <x v="5"/>
    <x v="0"/>
    <x v="0"/>
    <n v="0.41605301161147701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4"/>
    <x v="6"/>
    <x v="2"/>
    <x v="2"/>
    <n v="0.769001520736791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4"/>
    <x v="6"/>
    <x v="3"/>
    <x v="2"/>
    <n v="1.53800304147357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5"/>
    <x v="0"/>
    <x v="0"/>
    <x v="0"/>
    <n v="1.09927492979776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5"/>
    <x v="1"/>
    <x v="0"/>
    <x v="0"/>
    <n v="0.113962168319825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5"/>
    <x v="2"/>
    <x v="1"/>
    <x v="1"/>
    <n v="3.0689464524388601"/>
    <n v="2E+20"/>
    <n v="0"/>
    <n v="6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5"/>
    <x v="4"/>
    <x v="2"/>
    <x v="2"/>
    <n v="0.806810918624830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5"/>
    <x v="4"/>
    <x v="3"/>
    <x v="2"/>
    <n v="2.4204327558744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5"/>
    <x v="5"/>
    <x v="0"/>
    <x v="0"/>
    <n v="0.523558778946562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5"/>
    <x v="6"/>
    <x v="2"/>
    <x v="2"/>
    <n v="0.77797234572837604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5"/>
    <x v="6"/>
    <x v="3"/>
    <x v="2"/>
    <n v="1.55594469145675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6"/>
    <x v="0"/>
    <x v="0"/>
    <x v="0"/>
    <n v="1.79250855764741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6"/>
    <x v="1"/>
    <x v="0"/>
    <x v="0"/>
    <n v="0.167575608192136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6"/>
    <x v="2"/>
    <x v="1"/>
    <x v="1"/>
    <n v="3.6474588046896499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6"/>
    <x v="4"/>
    <x v="2"/>
    <x v="2"/>
    <n v="0.826711270221085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6"/>
    <x v="4"/>
    <x v="3"/>
    <x v="2"/>
    <n v="2.4801338106632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6"/>
    <x v="5"/>
    <x v="0"/>
    <x v="0"/>
    <n v="0.981824300257785"/>
    <n v="2E+20"/>
    <n v="0"/>
    <n v="8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6"/>
    <x v="6"/>
    <x v="2"/>
    <x v="2"/>
    <n v="0.79631096507977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6"/>
    <x v="6"/>
    <x v="3"/>
    <x v="2"/>
    <n v="1.5926219301595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7"/>
    <x v="0"/>
    <x v="0"/>
    <x v="0"/>
    <n v="3.22750662250475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7"/>
    <x v="1"/>
    <x v="0"/>
    <x v="0"/>
    <n v="0.126046492607184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7"/>
    <x v="2"/>
    <x v="1"/>
    <x v="1"/>
    <n v="3.02643353611513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7"/>
    <x v="4"/>
    <x v="2"/>
    <x v="2"/>
    <n v="0.80866185512137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7"/>
    <x v="4"/>
    <x v="3"/>
    <x v="2"/>
    <n v="2.4259855653641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7"/>
    <x v="5"/>
    <x v="0"/>
    <x v="0"/>
    <n v="0.47117397152130902"/>
    <n v="2E+20"/>
    <n v="0"/>
    <n v="5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7"/>
    <x v="6"/>
    <x v="2"/>
    <x v="2"/>
    <n v="0.741469448630859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7"/>
    <x v="6"/>
    <x v="3"/>
    <x v="2"/>
    <n v="1.4829388972617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8"/>
    <x v="0"/>
    <x v="0"/>
    <x v="0"/>
    <n v="3.88437460762413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8"/>
    <x v="1"/>
    <x v="0"/>
    <x v="0"/>
    <n v="3.76517144977253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8"/>
    <x v="2"/>
    <x v="1"/>
    <x v="1"/>
    <n v="2.7325724355705701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8"/>
    <x v="4"/>
    <x v="2"/>
    <x v="2"/>
    <n v="0.736734883301804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8"/>
    <x v="4"/>
    <x v="3"/>
    <x v="2"/>
    <n v="2.2102046499054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8"/>
    <x v="5"/>
    <x v="0"/>
    <x v="0"/>
    <n v="0.480831696559809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8"/>
    <x v="6"/>
    <x v="2"/>
    <x v="2"/>
    <n v="0.703421378106464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8"/>
    <x v="6"/>
    <x v="3"/>
    <x v="2"/>
    <n v="1.4068427562129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9"/>
    <x v="0"/>
    <x v="0"/>
    <x v="0"/>
    <n v="1.67630191975512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9"/>
    <x v="1"/>
    <x v="0"/>
    <x v="0"/>
    <n v="0.177618301054009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9"/>
    <x v="2"/>
    <x v="1"/>
    <x v="1"/>
    <n v="4.0024916274869904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9"/>
    <x v="4"/>
    <x v="2"/>
    <x v="2"/>
    <n v="0.82271538309923997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9"/>
    <x v="4"/>
    <x v="3"/>
    <x v="2"/>
    <n v="2.46814614929771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9"/>
    <x v="5"/>
    <x v="0"/>
    <x v="0"/>
    <n v="1.3399641579377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9"/>
    <x v="6"/>
    <x v="2"/>
    <x v="2"/>
    <n v="0.83012874377117796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9"/>
    <x v="6"/>
    <x v="3"/>
    <x v="2"/>
    <n v="1.66025748754235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0"/>
    <x v="0"/>
    <x v="0"/>
    <x v="0"/>
    <n v="6.21001269116897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0"/>
    <x v="1"/>
    <x v="0"/>
    <x v="0"/>
    <n v="9.9815407417780996E-3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0"/>
    <x v="2"/>
    <x v="1"/>
    <x v="1"/>
    <n v="2.3913851375124899"/>
    <n v="2E+20"/>
    <n v="0"/>
    <n v="5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0"/>
    <x v="4"/>
    <x v="2"/>
    <x v="2"/>
    <n v="0.70920250206436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0"/>
    <x v="4"/>
    <x v="3"/>
    <x v="2"/>
    <n v="2.1276075061931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0"/>
    <x v="5"/>
    <x v="0"/>
    <x v="0"/>
    <n v="0.24758607788644099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0"/>
    <x v="6"/>
    <x v="2"/>
    <x v="2"/>
    <n v="0.710069988537594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0"/>
    <x v="6"/>
    <x v="3"/>
    <x v="2"/>
    <n v="1.42013997707518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1"/>
    <x v="0"/>
    <x v="0"/>
    <x v="0"/>
    <n v="1.5135998676760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1"/>
    <x v="1"/>
    <x v="0"/>
    <x v="0"/>
    <n v="0.12258269714062001"/>
    <n v="2E+20"/>
    <n v="0"/>
    <n v="3"/>
    <n v="2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1"/>
    <x v="2"/>
    <x v="1"/>
    <x v="1"/>
    <n v="3.1211237694979799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1"/>
    <x v="4"/>
    <x v="2"/>
    <x v="2"/>
    <n v="0.791717130445407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1"/>
    <x v="4"/>
    <x v="3"/>
    <x v="2"/>
    <n v="2.3751513913362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1"/>
    <x v="5"/>
    <x v="0"/>
    <x v="0"/>
    <n v="0.60825368234438204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1"/>
    <x v="6"/>
    <x v="2"/>
    <x v="2"/>
    <n v="0.7380816640878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1"/>
    <x v="6"/>
    <x v="3"/>
    <x v="2"/>
    <n v="1.47616332817578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2"/>
    <x v="0"/>
    <x v="0"/>
    <x v="0"/>
    <n v="1.6990347395352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2"/>
    <x v="1"/>
    <x v="0"/>
    <x v="0"/>
    <n v="8.4682246552237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2"/>
    <x v="2"/>
    <x v="1"/>
    <x v="1"/>
    <n v="2.86854306740568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2"/>
    <x v="4"/>
    <x v="2"/>
    <x v="2"/>
    <n v="0.75539354281903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2"/>
    <x v="4"/>
    <x v="3"/>
    <x v="2"/>
    <n v="2.26618062845708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2"/>
    <x v="5"/>
    <x v="0"/>
    <x v="0"/>
    <n v="0.500689845000997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2"/>
    <x v="6"/>
    <x v="2"/>
    <x v="2"/>
    <n v="0.743538617898412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2"/>
    <x v="6"/>
    <x v="3"/>
    <x v="2"/>
    <n v="1.4870772357968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3"/>
    <x v="0"/>
    <x v="0"/>
    <x v="0"/>
    <n v="7.404760419686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3"/>
    <x v="1"/>
    <x v="0"/>
    <x v="0"/>
    <n v="7.6313865204387807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3"/>
    <x v="2"/>
    <x v="1"/>
    <x v="1"/>
    <n v="3.8950547569011702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3"/>
    <x v="4"/>
    <x v="2"/>
    <x v="2"/>
    <n v="0.838884483669575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3"/>
    <x v="4"/>
    <x v="3"/>
    <x v="2"/>
    <n v="2.5166534510087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3"/>
    <x v="5"/>
    <x v="0"/>
    <x v="0"/>
    <n v="1.29468268026837"/>
    <n v="2E+20"/>
    <n v="0"/>
    <n v="6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3"/>
    <x v="6"/>
    <x v="2"/>
    <x v="2"/>
    <n v="0.83607894182154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3"/>
    <x v="6"/>
    <x v="3"/>
    <x v="2"/>
    <n v="1.6721578836430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4"/>
    <x v="0"/>
    <x v="0"/>
    <x v="0"/>
    <n v="2.28947699873733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4"/>
    <x v="1"/>
    <x v="0"/>
    <x v="0"/>
    <n v="8.58997900038624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4"/>
    <x v="2"/>
    <x v="1"/>
    <x v="1"/>
    <n v="3.03760770106651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4"/>
    <x v="4"/>
    <x v="2"/>
    <x v="2"/>
    <n v="0.799961271563866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4"/>
    <x v="4"/>
    <x v="3"/>
    <x v="2"/>
    <n v="2.3998838146915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4"/>
    <x v="5"/>
    <x v="0"/>
    <x v="0"/>
    <n v="0.52892932638368295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4"/>
    <x v="6"/>
    <x v="2"/>
    <x v="2"/>
    <n v="0.75249661774425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4"/>
    <x v="6"/>
    <x v="3"/>
    <x v="2"/>
    <n v="1.5049932354885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5"/>
    <x v="0"/>
    <x v="0"/>
    <x v="0"/>
    <n v="7.5184728799190404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5"/>
    <x v="1"/>
    <x v="0"/>
    <x v="0"/>
    <n v="9.4476833766820603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5"/>
    <x v="2"/>
    <x v="1"/>
    <x v="1"/>
    <n v="3.08554393369515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5"/>
    <x v="4"/>
    <x v="2"/>
    <x v="2"/>
    <n v="0.78396904573284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5"/>
    <x v="4"/>
    <x v="3"/>
    <x v="2"/>
    <n v="2.3519071371985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5"/>
    <x v="5"/>
    <x v="0"/>
    <x v="0"/>
    <n v="0.631641489849877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5"/>
    <x v="6"/>
    <x v="2"/>
    <x v="2"/>
    <n v="0.748254222313997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5"/>
    <x v="6"/>
    <x v="3"/>
    <x v="2"/>
    <n v="1.4965084446279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6"/>
    <x v="0"/>
    <x v="0"/>
    <x v="0"/>
    <n v="8.305829673882160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6"/>
    <x v="1"/>
    <x v="0"/>
    <x v="0"/>
    <n v="9.9723151805653706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6"/>
    <x v="2"/>
    <x v="1"/>
    <x v="1"/>
    <n v="3.16429815838096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6"/>
    <x v="4"/>
    <x v="2"/>
    <x v="2"/>
    <n v="0.825461454249259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6"/>
    <x v="4"/>
    <x v="3"/>
    <x v="2"/>
    <n v="2.4763843627477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6"/>
    <x v="5"/>
    <x v="0"/>
    <x v="0"/>
    <n v="0.57988481415364301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6"/>
    <x v="6"/>
    <x v="2"/>
    <x v="2"/>
    <n v="0.792954056635966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6"/>
    <x v="6"/>
    <x v="3"/>
    <x v="2"/>
    <n v="1.5859081132719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7"/>
    <x v="0"/>
    <x v="0"/>
    <x v="0"/>
    <n v="3.46849488112861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7"/>
    <x v="1"/>
    <x v="0"/>
    <x v="0"/>
    <n v="0.28173014285648301"/>
    <n v="2E+20"/>
    <n v="0"/>
    <n v="4"/>
    <n v="3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7"/>
    <x v="2"/>
    <x v="1"/>
    <x v="1"/>
    <n v="3.2038218578980802"/>
    <n v="2E+20"/>
    <n v="0"/>
    <n v="12"/>
    <n v="9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7"/>
    <x v="4"/>
    <x v="2"/>
    <x v="2"/>
    <n v="0.781008353785733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7"/>
    <x v="4"/>
    <x v="3"/>
    <x v="2"/>
    <n v="2.3430250613572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7"/>
    <x v="5"/>
    <x v="0"/>
    <x v="0"/>
    <n v="0.54438170487311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7"/>
    <x v="6"/>
    <x v="2"/>
    <x v="2"/>
    <n v="0.738593864585595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7"/>
    <x v="6"/>
    <x v="3"/>
    <x v="2"/>
    <n v="1.47718772917118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8"/>
    <x v="0"/>
    <x v="0"/>
    <x v="0"/>
    <n v="2.731073425036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8"/>
    <x v="1"/>
    <x v="0"/>
    <x v="0"/>
    <n v="0.322425331536484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8"/>
    <x v="2"/>
    <x v="1"/>
    <x v="1"/>
    <n v="4.3341880816765501"/>
    <n v="2E+20"/>
    <n v="0"/>
    <n v="10"/>
    <n v="7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8"/>
    <x v="4"/>
    <x v="2"/>
    <x v="2"/>
    <n v="0.86534421892083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8"/>
    <x v="4"/>
    <x v="3"/>
    <x v="2"/>
    <n v="2.5960326567625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8"/>
    <x v="5"/>
    <x v="0"/>
    <x v="0"/>
    <n v="1.3884193591272"/>
    <n v="2E+20"/>
    <n v="0"/>
    <n v="6"/>
    <n v="4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8"/>
    <x v="6"/>
    <x v="2"/>
    <x v="2"/>
    <n v="0.834155166756802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8"/>
    <x v="6"/>
    <x v="3"/>
    <x v="2"/>
    <n v="1.66831033351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9"/>
    <x v="0"/>
    <x v="0"/>
    <x v="0"/>
    <n v="6.22408569741399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9"/>
    <x v="1"/>
    <x v="0"/>
    <x v="0"/>
    <n v="0.10460806486051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9"/>
    <x v="2"/>
    <x v="1"/>
    <x v="1"/>
    <n v="3.3434831872105999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9"/>
    <x v="4"/>
    <x v="2"/>
    <x v="2"/>
    <n v="0.79987602726525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9"/>
    <x v="4"/>
    <x v="3"/>
    <x v="2"/>
    <n v="2.3996280817957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9"/>
    <x v="5"/>
    <x v="0"/>
    <x v="0"/>
    <n v="0.833022954856915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9"/>
    <x v="6"/>
    <x v="2"/>
    <x v="2"/>
    <n v="0.78142081059192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9"/>
    <x v="6"/>
    <x v="3"/>
    <x v="2"/>
    <n v="1.56284162118386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0"/>
    <x v="0"/>
    <x v="0"/>
    <x v="0"/>
    <n v="2.976135892214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0"/>
    <x v="1"/>
    <x v="0"/>
    <x v="0"/>
    <n v="2.9984773123901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0"/>
    <x v="2"/>
    <x v="1"/>
    <x v="1"/>
    <n v="2.3269101741961702"/>
    <n v="2E+20"/>
    <n v="0"/>
    <n v="6"/>
    <n v="1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0"/>
    <x v="4"/>
    <x v="2"/>
    <x v="2"/>
    <n v="0.69342098648725603"/>
    <n v="2E+20"/>
    <n v="0"/>
    <n v="1"/>
    <n v="0.33333333333333298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0"/>
    <x v="4"/>
    <x v="3"/>
    <x v="2"/>
    <n v="2.0802629594617601"/>
    <n v="2E+20"/>
    <n v="0"/>
    <n v="3"/>
    <n v="1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0"/>
    <x v="5"/>
    <x v="0"/>
    <x v="0"/>
    <n v="0.213686305718294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0"/>
    <x v="6"/>
    <x v="2"/>
    <x v="2"/>
    <n v="0.66714129654064003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0"/>
    <x v="6"/>
    <x v="3"/>
    <x v="2"/>
    <n v="1.33428259308128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1"/>
    <x v="0"/>
    <x v="0"/>
    <x v="0"/>
    <n v="8.545470555390009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1"/>
    <x v="1"/>
    <x v="0"/>
    <x v="0"/>
    <n v="9.6886932535958106E-2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1"/>
    <x v="2"/>
    <x v="1"/>
    <x v="1"/>
    <n v="3.404145326646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1"/>
    <x v="4"/>
    <x v="2"/>
    <x v="2"/>
    <n v="0.817460177102793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1"/>
    <x v="4"/>
    <x v="3"/>
    <x v="2"/>
    <n v="2.4523805313083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1"/>
    <x v="5"/>
    <x v="0"/>
    <x v="0"/>
    <n v="0.84633239224707502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1"/>
    <x v="6"/>
    <x v="2"/>
    <x v="2"/>
    <n v="0.799398486057977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1"/>
    <x v="6"/>
    <x v="3"/>
    <x v="2"/>
    <n v="1.59879697211595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2"/>
    <x v="0"/>
    <x v="0"/>
    <x v="0"/>
    <n v="1.0657078862256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2"/>
    <x v="1"/>
    <x v="0"/>
    <x v="0"/>
    <n v="7.86157446267242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2"/>
    <x v="2"/>
    <x v="1"/>
    <x v="1"/>
    <n v="3.0561941898692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2"/>
    <x v="4"/>
    <x v="2"/>
    <x v="2"/>
    <n v="0.79162506469527305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2"/>
    <x v="4"/>
    <x v="3"/>
    <x v="2"/>
    <n v="2.37487519408582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2"/>
    <x v="5"/>
    <x v="0"/>
    <x v="0"/>
    <n v="0.592046172294399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2"/>
    <x v="6"/>
    <x v="2"/>
    <x v="2"/>
    <n v="0.753921046314811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2"/>
    <x v="6"/>
    <x v="3"/>
    <x v="2"/>
    <n v="1.5078420926296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3"/>
    <x v="0"/>
    <x v="0"/>
    <x v="0"/>
    <n v="5.38877196251826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3"/>
    <x v="1"/>
    <x v="0"/>
    <x v="0"/>
    <n v="0.101541719058505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3"/>
    <x v="2"/>
    <x v="1"/>
    <x v="1"/>
    <n v="2.9044039717664698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3"/>
    <x v="4"/>
    <x v="2"/>
    <x v="2"/>
    <n v="0.75373817244542796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3"/>
    <x v="4"/>
    <x v="3"/>
    <x v="2"/>
    <n v="2.2612145173362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3"/>
    <x v="5"/>
    <x v="0"/>
    <x v="0"/>
    <n v="0.5362589634091680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3"/>
    <x v="6"/>
    <x v="2"/>
    <x v="2"/>
    <n v="0.71706029899946999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3"/>
    <x v="6"/>
    <x v="3"/>
    <x v="2"/>
    <n v="1.4341205979989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4"/>
    <x v="0"/>
    <x v="0"/>
    <x v="0"/>
    <n v="2.5500189278846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4"/>
    <x v="1"/>
    <x v="0"/>
    <x v="0"/>
    <n v="0.12523195574105001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4"/>
    <x v="2"/>
    <x v="1"/>
    <x v="1"/>
    <n v="4.0131641859259597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4"/>
    <x v="4"/>
    <x v="2"/>
    <x v="2"/>
    <n v="0.82843446468201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4"/>
    <x v="4"/>
    <x v="3"/>
    <x v="2"/>
    <n v="2.4853033940460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4"/>
    <x v="5"/>
    <x v="0"/>
    <x v="0"/>
    <n v="1.3771286468600199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4"/>
    <x v="6"/>
    <x v="2"/>
    <x v="2"/>
    <n v="0.818244746585215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4"/>
    <x v="6"/>
    <x v="3"/>
    <x v="2"/>
    <n v="1.6364894931704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5"/>
    <x v="0"/>
    <x v="0"/>
    <x v="0"/>
    <n v="8.22447615243309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5"/>
    <x v="1"/>
    <x v="0"/>
    <x v="0"/>
    <n v="0.166282238135755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5"/>
    <x v="2"/>
    <x v="1"/>
    <x v="1"/>
    <n v="3.0726177642972501"/>
    <n v="2E+20"/>
    <n v="0"/>
    <n v="8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5"/>
    <x v="4"/>
    <x v="2"/>
    <x v="2"/>
    <n v="0.795392838863010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5"/>
    <x v="4"/>
    <x v="3"/>
    <x v="2"/>
    <n v="2.38617851658902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5"/>
    <x v="5"/>
    <x v="0"/>
    <x v="0"/>
    <n v="0.51193253342003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5"/>
    <x v="6"/>
    <x v="2"/>
    <x v="2"/>
    <n v="0.738457740394619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5"/>
    <x v="6"/>
    <x v="3"/>
    <x v="2"/>
    <n v="1.4769154807892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6"/>
    <x v="0"/>
    <x v="0"/>
    <x v="0"/>
    <n v="4.30239403168988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6"/>
    <x v="1"/>
    <x v="0"/>
    <x v="0"/>
    <n v="8.91141489363068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6"/>
    <x v="2"/>
    <x v="1"/>
    <x v="1"/>
    <n v="2.6082920469881499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6"/>
    <x v="4"/>
    <x v="2"/>
    <x v="2"/>
    <n v="0.72096597798225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6"/>
    <x v="4"/>
    <x v="3"/>
    <x v="2"/>
    <n v="2.1628979339467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6"/>
    <x v="5"/>
    <x v="0"/>
    <x v="0"/>
    <n v="0.351977570073403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6"/>
    <x v="6"/>
    <x v="2"/>
    <x v="2"/>
    <n v="0.6665453451517080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6"/>
    <x v="6"/>
    <x v="3"/>
    <x v="2"/>
    <n v="1.33309069030342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7"/>
    <x v="0"/>
    <x v="0"/>
    <x v="0"/>
    <n v="3.31859205242261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7"/>
    <x v="1"/>
    <x v="0"/>
    <x v="0"/>
    <n v="1.5289487476348999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7"/>
    <x v="2"/>
    <x v="1"/>
    <x v="1"/>
    <n v="2.7020033394919101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7"/>
    <x v="4"/>
    <x v="2"/>
    <x v="2"/>
    <n v="0.74160923750304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7"/>
    <x v="4"/>
    <x v="3"/>
    <x v="2"/>
    <n v="2.2248277125091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7"/>
    <x v="5"/>
    <x v="0"/>
    <x v="0"/>
    <n v="0.45856754745399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7"/>
    <x v="6"/>
    <x v="2"/>
    <x v="2"/>
    <n v="0.73500405832966698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7"/>
    <x v="6"/>
    <x v="3"/>
    <x v="2"/>
    <n v="1.4700081166593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8"/>
    <x v="0"/>
    <x v="0"/>
    <x v="0"/>
    <n v="6.0651028797323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8"/>
    <x v="1"/>
    <x v="0"/>
    <x v="0"/>
    <n v="4.62704990901936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8"/>
    <x v="2"/>
    <x v="1"/>
    <x v="1"/>
    <n v="2.786671147480409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8"/>
    <x v="4"/>
    <x v="2"/>
    <x v="2"/>
    <n v="0.740106256484608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8"/>
    <x v="4"/>
    <x v="3"/>
    <x v="2"/>
    <n v="2.22031876945383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8"/>
    <x v="5"/>
    <x v="0"/>
    <x v="0"/>
    <n v="0.51401677605666096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8"/>
    <x v="6"/>
    <x v="2"/>
    <x v="2"/>
    <n v="0.731408304930586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8"/>
    <x v="6"/>
    <x v="3"/>
    <x v="2"/>
    <n v="1.4628166098611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9"/>
    <x v="0"/>
    <x v="0"/>
    <x v="0"/>
    <n v="2.27763559975160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9"/>
    <x v="1"/>
    <x v="0"/>
    <x v="0"/>
    <n v="0.12579129239345899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9"/>
    <x v="2"/>
    <x v="1"/>
    <x v="1"/>
    <n v="3.0633494765553202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9"/>
    <x v="4"/>
    <x v="2"/>
    <x v="2"/>
    <n v="0.816207335541892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9"/>
    <x v="4"/>
    <x v="3"/>
    <x v="2"/>
    <n v="2.4486220066256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9"/>
    <x v="5"/>
    <x v="0"/>
    <x v="0"/>
    <n v="0.46615982153866498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9"/>
    <x v="6"/>
    <x v="2"/>
    <x v="2"/>
    <n v="0.75961962644676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9"/>
    <x v="6"/>
    <x v="3"/>
    <x v="2"/>
    <n v="1.5192392528935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0"/>
    <x v="0"/>
    <x v="0"/>
    <x v="0"/>
    <n v="4.1939349052679299E-2"/>
    <n v="2E+20"/>
    <n v="0"/>
    <n v="2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0"/>
    <x v="1"/>
    <x v="0"/>
    <x v="0"/>
    <n v="0.407605086310523"/>
    <n v="2E+20"/>
    <n v="0"/>
    <n v="5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0"/>
    <x v="2"/>
    <x v="1"/>
    <x v="1"/>
    <n v="5.1481250786098904"/>
    <n v="2E+20"/>
    <n v="0"/>
    <n v="11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0"/>
    <x v="4"/>
    <x v="2"/>
    <x v="2"/>
    <n v="0.812975086701033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0"/>
    <x v="4"/>
    <x v="3"/>
    <x v="2"/>
    <n v="2.43892526010310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0"/>
    <x v="5"/>
    <x v="0"/>
    <x v="0"/>
    <n v="2.2596553831435902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0"/>
    <x v="6"/>
    <x v="2"/>
    <x v="2"/>
    <n v="0.74133053078513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0"/>
    <x v="6"/>
    <x v="3"/>
    <x v="2"/>
    <n v="1.48266106157028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1"/>
    <x v="0"/>
    <x v="0"/>
    <x v="0"/>
    <n v="9.00564127746102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1"/>
    <x v="1"/>
    <x v="0"/>
    <x v="0"/>
    <n v="9.25068616054502E-2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1"/>
    <x v="2"/>
    <x v="1"/>
    <x v="1"/>
    <n v="3.28550658912267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1"/>
    <x v="4"/>
    <x v="2"/>
    <x v="2"/>
    <n v="0.79206217682045699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1"/>
    <x v="4"/>
    <x v="3"/>
    <x v="2"/>
    <n v="2.376186530461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1"/>
    <x v="5"/>
    <x v="0"/>
    <x v="0"/>
    <n v="0.80780755577839203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1"/>
    <x v="6"/>
    <x v="2"/>
    <x v="2"/>
    <n v="0.76555963887874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1"/>
    <x v="6"/>
    <x v="3"/>
    <x v="2"/>
    <n v="1.531119277757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2"/>
    <x v="0"/>
    <x v="0"/>
    <x v="0"/>
    <n v="1.49642106446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2"/>
    <x v="1"/>
    <x v="0"/>
    <x v="0"/>
    <n v="0.118827486755363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2"/>
    <x v="2"/>
    <x v="1"/>
    <x v="1"/>
    <n v="3.3566696478586402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2"/>
    <x v="4"/>
    <x v="2"/>
    <x v="2"/>
    <n v="0.82475574163000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2"/>
    <x v="4"/>
    <x v="3"/>
    <x v="2"/>
    <n v="2.4742672248900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2"/>
    <x v="5"/>
    <x v="0"/>
    <x v="0"/>
    <n v="0.748610725568565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2"/>
    <x v="6"/>
    <x v="2"/>
    <x v="2"/>
    <n v="0.805448633713657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2"/>
    <x v="6"/>
    <x v="3"/>
    <x v="2"/>
    <n v="1.61089726742731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3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3"/>
    <x v="1"/>
    <x v="0"/>
    <x v="0"/>
    <n v="5.735932257566590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3"/>
    <x v="2"/>
    <x v="1"/>
    <x v="1"/>
    <n v="2.8236644007578602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3"/>
    <x v="4"/>
    <x v="2"/>
    <x v="2"/>
    <n v="0.76432573989246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3"/>
    <x v="4"/>
    <x v="3"/>
    <x v="2"/>
    <n v="2.29297721967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3"/>
    <x v="5"/>
    <x v="0"/>
    <x v="0"/>
    <n v="0.47332785850481002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3"/>
    <x v="6"/>
    <x v="2"/>
    <x v="2"/>
    <n v="0.71859526227610904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3"/>
    <x v="6"/>
    <x v="3"/>
    <x v="2"/>
    <n v="1.43719052455222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4"/>
    <x v="0"/>
    <x v="0"/>
    <x v="0"/>
    <n v="5.17086577038254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4"/>
    <x v="1"/>
    <x v="0"/>
    <x v="0"/>
    <n v="4.60472292032824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4"/>
    <x v="2"/>
    <x v="1"/>
    <x v="1"/>
    <n v="3.0280805474324599"/>
    <n v="2E+20"/>
    <n v="0"/>
    <n v="9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4"/>
    <x v="4"/>
    <x v="2"/>
    <x v="2"/>
    <n v="0.776929646139541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4"/>
    <x v="4"/>
    <x v="3"/>
    <x v="2"/>
    <n v="2.3307889384186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4"/>
    <x v="5"/>
    <x v="0"/>
    <x v="0"/>
    <n v="0.64607351404016999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4"/>
    <x v="6"/>
    <x v="2"/>
    <x v="2"/>
    <n v="0.746660578785530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4"/>
    <x v="6"/>
    <x v="3"/>
    <x v="2"/>
    <n v="1.49332115757106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5"/>
    <x v="0"/>
    <x v="0"/>
    <x v="0"/>
    <n v="4.70284185456724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5"/>
    <x v="1"/>
    <x v="0"/>
    <x v="0"/>
    <n v="5.903403193961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5"/>
    <x v="2"/>
    <x v="1"/>
    <x v="1"/>
    <n v="2.65458701901631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5"/>
    <x v="4"/>
    <x v="2"/>
    <x v="2"/>
    <n v="0.733808286378491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5"/>
    <x v="4"/>
    <x v="3"/>
    <x v="2"/>
    <n v="2.2014248591354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5"/>
    <x v="5"/>
    <x v="0"/>
    <x v="0"/>
    <n v="0.38942528608665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5"/>
    <x v="6"/>
    <x v="2"/>
    <x v="2"/>
    <n v="0.71370590708446702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5"/>
    <x v="6"/>
    <x v="3"/>
    <x v="2"/>
    <n v="1.42741181416893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6"/>
    <x v="0"/>
    <x v="0"/>
    <x v="0"/>
    <n v="6.98070731646940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6"/>
    <x v="1"/>
    <x v="0"/>
    <x v="0"/>
    <n v="0.27945720812663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6"/>
    <x v="2"/>
    <x v="1"/>
    <x v="1"/>
    <n v="6.1518105370619498"/>
    <n v="2E+20"/>
    <n v="0"/>
    <n v="13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6"/>
    <x v="4"/>
    <x v="2"/>
    <x v="2"/>
    <n v="0.87027684841716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6"/>
    <x v="4"/>
    <x v="3"/>
    <x v="2"/>
    <n v="2.61083054525149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6"/>
    <x v="5"/>
    <x v="0"/>
    <x v="0"/>
    <n v="3.25454207636735"/>
    <n v="2E+20"/>
    <n v="0"/>
    <n v="11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6"/>
    <x v="6"/>
    <x v="2"/>
    <x v="2"/>
    <n v="0.87259712001045997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6"/>
    <x v="6"/>
    <x v="3"/>
    <x v="2"/>
    <n v="1.7451942400209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7"/>
    <x v="0"/>
    <x v="0"/>
    <x v="0"/>
    <n v="1.0564152433934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7"/>
    <x v="1"/>
    <x v="0"/>
    <x v="0"/>
    <n v="5.49993328803278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7"/>
    <x v="2"/>
    <x v="1"/>
    <x v="1"/>
    <n v="2.62616923710635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7"/>
    <x v="4"/>
    <x v="2"/>
    <x v="2"/>
    <n v="0.746552389583617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7"/>
    <x v="4"/>
    <x v="3"/>
    <x v="2"/>
    <n v="2.2396571687508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7"/>
    <x v="5"/>
    <x v="0"/>
    <x v="0"/>
    <n v="0.3209485830412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7"/>
    <x v="6"/>
    <x v="2"/>
    <x v="2"/>
    <n v="0.70500508735421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7"/>
    <x v="6"/>
    <x v="3"/>
    <x v="2"/>
    <n v="1.4100101747084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8"/>
    <x v="0"/>
    <x v="0"/>
    <x v="0"/>
    <n v="4.97749038752664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8"/>
    <x v="1"/>
    <x v="0"/>
    <x v="0"/>
    <n v="0.163161375693351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8"/>
    <x v="2"/>
    <x v="1"/>
    <x v="1"/>
    <n v="3.6988921047705698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8"/>
    <x v="4"/>
    <x v="2"/>
    <x v="2"/>
    <n v="0.841258264279906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8"/>
    <x v="4"/>
    <x v="3"/>
    <x v="2"/>
    <n v="2.5237747928397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8"/>
    <x v="5"/>
    <x v="0"/>
    <x v="0"/>
    <n v="1.00697844584997"/>
    <n v="2E+20"/>
    <n v="0"/>
    <n v="6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8"/>
    <x v="6"/>
    <x v="2"/>
    <x v="2"/>
    <n v="0.791382032246372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8"/>
    <x v="6"/>
    <x v="3"/>
    <x v="2"/>
    <n v="1.5827640644927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9"/>
    <x v="0"/>
    <x v="0"/>
    <x v="0"/>
    <n v="7.23659575511991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9"/>
    <x v="1"/>
    <x v="0"/>
    <x v="0"/>
    <n v="4.9170142813560698E-2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9"/>
    <x v="2"/>
    <x v="1"/>
    <x v="1"/>
    <n v="3.05037585176234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9"/>
    <x v="4"/>
    <x v="2"/>
    <x v="2"/>
    <n v="0.799366356507267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9"/>
    <x v="4"/>
    <x v="3"/>
    <x v="2"/>
    <n v="2.3980990695218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9"/>
    <x v="5"/>
    <x v="0"/>
    <x v="0"/>
    <n v="0.595870043671858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9"/>
    <x v="6"/>
    <x v="2"/>
    <x v="2"/>
    <n v="0.76984910784877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9"/>
    <x v="6"/>
    <x v="3"/>
    <x v="2"/>
    <n v="1.5396982156975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50"/>
    <x v="0"/>
    <x v="0"/>
    <x v="0"/>
    <n v="6.30946528539657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50"/>
    <x v="1"/>
    <x v="0"/>
    <x v="0"/>
    <n v="5.55317292364893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50"/>
    <x v="2"/>
    <x v="1"/>
    <x v="1"/>
    <n v="3.5239919525091201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5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5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50"/>
    <x v="4"/>
    <x v="2"/>
    <x v="2"/>
    <n v="0.801589575413280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50"/>
    <x v="4"/>
    <x v="3"/>
    <x v="2"/>
    <n v="2.4047687262398401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5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50"/>
    <x v="5"/>
    <x v="0"/>
    <x v="0"/>
    <n v="1.0573820317473901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50"/>
    <x v="6"/>
    <x v="2"/>
    <x v="2"/>
    <n v="0.803918407124644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50"/>
    <x v="6"/>
    <x v="3"/>
    <x v="2"/>
    <n v="1.6078368142492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3-06-20 16:52:30"/>
    <n v="1"/>
    <x v="0"/>
    <x v="0"/>
    <x v="0"/>
    <n v="9.0746688563786204E-2"/>
    <n v="2E+20"/>
    <n v="0"/>
    <n v="0.25252967910106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"/>
    <x v="0"/>
    <x v="1"/>
    <x v="0"/>
    <n v="6.1466375926714099"/>
    <n v="2E+20"/>
    <n v="0"/>
    <n v="15.1517807460638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"/>
    <x v="0"/>
    <x v="2"/>
    <x v="0"/>
    <n v="9.0746688563786204E-2"/>
    <n v="2E+20"/>
    <n v="0"/>
    <n v="0.25252967910106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"/>
    <x v="0"/>
    <x v="3"/>
    <x v="0"/>
    <n v="5.4448013138271696"/>
    <n v="2E+20"/>
    <n v="0"/>
    <n v="15.151780746063899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"/>
    <x v="0"/>
    <x v="5"/>
    <x v="0"/>
    <n v="0.70183627884423105"/>
    <n v="2E+20"/>
    <n v="0"/>
    <n v="2.70786859224184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"/>
    <x v="0"/>
    <x v="0"/>
    <x v="0"/>
    <n v="9.4838635222408998E-2"/>
    <n v="2E+20"/>
    <n v="0"/>
    <n v="0.22174061922965599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"/>
    <x v="0"/>
    <x v="1"/>
    <x v="0"/>
    <n v="7.3795811674999401"/>
    <n v="2E+20"/>
    <n v="0"/>
    <n v="14.796125733606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"/>
    <x v="0"/>
    <x v="2"/>
    <x v="0"/>
    <n v="9.4838635222408998E-2"/>
    <n v="2E+20"/>
    <n v="0"/>
    <n v="0.22174061922965599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"/>
    <x v="0"/>
    <x v="3"/>
    <x v="0"/>
    <n v="5.6903181133445404"/>
    <n v="2E+20"/>
    <n v="0"/>
    <n v="13.3044371537793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"/>
    <x v="0"/>
    <x v="5"/>
    <x v="0"/>
    <n v="1.6892630541554099"/>
    <n v="2E+20"/>
    <n v="0"/>
    <n v="9.48976300612979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"/>
    <x v="0"/>
    <x v="0"/>
    <x v="0"/>
    <n v="7.8326387778250697E-2"/>
    <n v="2E+20"/>
    <n v="0"/>
    <n v="0.152837023605074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"/>
    <x v="0"/>
    <x v="1"/>
    <x v="0"/>
    <n v="5.48530041004088"/>
    <n v="2E+20"/>
    <n v="0"/>
    <n v="10.871279862815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"/>
    <x v="0"/>
    <x v="2"/>
    <x v="0"/>
    <n v="7.8326387778250697E-2"/>
    <n v="2E+20"/>
    <n v="0"/>
    <n v="0.152837023605074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"/>
    <x v="0"/>
    <x v="3"/>
    <x v="0"/>
    <n v="4.6995832666950399"/>
    <n v="2E+20"/>
    <n v="0"/>
    <n v="9.170221416304460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"/>
    <x v="0"/>
    <x v="5"/>
    <x v="0"/>
    <n v="0.78571714334584297"/>
    <n v="2E+20"/>
    <n v="0"/>
    <n v="3.33408397857885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"/>
    <x v="0"/>
    <x v="0"/>
    <x v="0"/>
    <n v="5.6457538819926399E-2"/>
    <n v="2E+20"/>
    <n v="0"/>
    <n v="0.161851034192554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"/>
    <x v="0"/>
    <x v="1"/>
    <x v="0"/>
    <n v="3.8558880353699001"/>
    <n v="2E+20"/>
    <n v="0"/>
    <n v="9.7110620515532595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"/>
    <x v="0"/>
    <x v="2"/>
    <x v="0"/>
    <n v="5.6457538819926399E-2"/>
    <n v="2E+20"/>
    <n v="0"/>
    <n v="0.161851034192554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"/>
    <x v="0"/>
    <x v="3"/>
    <x v="0"/>
    <n v="3.3874523291955798"/>
    <n v="2E+20"/>
    <n v="0"/>
    <n v="9.711062051553259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"/>
    <x v="0"/>
    <x v="5"/>
    <x v="0"/>
    <n v="0.46843570617431801"/>
    <n v="2E+20"/>
    <n v="0"/>
    <n v="2.4589756158575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5"/>
    <x v="0"/>
    <x v="0"/>
    <x v="0"/>
    <n v="9.0431714747508093E-2"/>
    <n v="2E+20"/>
    <n v="0"/>
    <n v="0.2426697139834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"/>
    <x v="0"/>
    <x v="1"/>
    <x v="0"/>
    <n v="6.1104634226214198"/>
    <n v="2E+20"/>
    <n v="0"/>
    <n v="14.56018283900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5"/>
    <x v="0"/>
    <x v="2"/>
    <x v="0"/>
    <n v="9.0431714747508093E-2"/>
    <n v="2E+20"/>
    <n v="0"/>
    <n v="0.2426697139834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"/>
    <x v="0"/>
    <x v="3"/>
    <x v="0"/>
    <n v="5.4259028848504904"/>
    <n v="2E+20"/>
    <n v="0"/>
    <n v="14.56018283900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5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5"/>
    <x v="0"/>
    <x v="5"/>
    <x v="0"/>
    <n v="0.68456053777093595"/>
    <n v="2E+20"/>
    <n v="0"/>
    <n v="3.22141652835113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6"/>
    <x v="0"/>
    <x v="0"/>
    <x v="0"/>
    <n v="0.10615374410937101"/>
    <n v="2E+20"/>
    <n v="0"/>
    <n v="0.46287146589538097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6"/>
    <x v="0"/>
    <x v="1"/>
    <x v="0"/>
    <n v="7.0684845159503897"/>
    <n v="2E+20"/>
    <n v="0"/>
    <n v="27.78977333756450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6"/>
    <x v="0"/>
    <x v="2"/>
    <x v="0"/>
    <n v="0.10615374410937101"/>
    <n v="2E+20"/>
    <n v="0"/>
    <n v="0.46287146589538097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6"/>
    <x v="0"/>
    <x v="3"/>
    <x v="0"/>
    <n v="6.3692246465622402"/>
    <n v="2E+20"/>
    <n v="0"/>
    <n v="27.772287953722898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6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6"/>
    <x v="0"/>
    <x v="5"/>
    <x v="0"/>
    <n v="0.69925986938815499"/>
    <n v="2E+20"/>
    <n v="0"/>
    <n v="2.9750291703753602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7"/>
    <x v="0"/>
    <x v="0"/>
    <x v="0"/>
    <n v="0.140093855678531"/>
    <n v="2E+20"/>
    <n v="0"/>
    <n v="0.42960437953530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7"/>
    <x v="0"/>
    <x v="1"/>
    <x v="0"/>
    <n v="9.6552120109497501"/>
    <n v="2E+20"/>
    <n v="0"/>
    <n v="28.904933874644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7"/>
    <x v="0"/>
    <x v="2"/>
    <x v="0"/>
    <n v="0.140093855678531"/>
    <n v="2E+20"/>
    <n v="0"/>
    <n v="0.42960437953530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7"/>
    <x v="0"/>
    <x v="3"/>
    <x v="0"/>
    <n v="8.4056313407118903"/>
    <n v="2E+20"/>
    <n v="0"/>
    <n v="25.776262772118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7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7"/>
    <x v="0"/>
    <x v="5"/>
    <x v="0"/>
    <n v="1.24958067023786"/>
    <n v="2E+20"/>
    <n v="0"/>
    <n v="3.727967611143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8"/>
    <x v="0"/>
    <x v="0"/>
    <x v="0"/>
    <n v="0.11187209868395701"/>
    <n v="2E+20"/>
    <n v="0"/>
    <n v="0.243815117762706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8"/>
    <x v="0"/>
    <x v="1"/>
    <x v="0"/>
    <n v="9.4289793866929106"/>
    <n v="2E+20"/>
    <n v="0"/>
    <n v="20.374968449347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8"/>
    <x v="0"/>
    <x v="2"/>
    <x v="0"/>
    <n v="0.11187209868395701"/>
    <n v="2E+20"/>
    <n v="0"/>
    <n v="0.243815117762706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8"/>
    <x v="0"/>
    <x v="3"/>
    <x v="0"/>
    <n v="6.7123259210374497"/>
    <n v="2E+20"/>
    <n v="0"/>
    <n v="14.62890706576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8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8"/>
    <x v="0"/>
    <x v="5"/>
    <x v="0"/>
    <n v="2.71665346565546"/>
    <n v="2E+20"/>
    <n v="0"/>
    <n v="7.4441221099759796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9"/>
    <x v="0"/>
    <x v="0"/>
    <x v="0"/>
    <n v="9.8959919992852002E-2"/>
    <n v="2E+20"/>
    <n v="0"/>
    <n v="0.372619591985205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9"/>
    <x v="0"/>
    <x v="1"/>
    <x v="0"/>
    <n v="5.9375951995711196"/>
    <n v="2E+20"/>
    <n v="0"/>
    <n v="22.357175519112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9"/>
    <x v="0"/>
    <x v="2"/>
    <x v="0"/>
    <n v="9.8959919992852002E-2"/>
    <n v="2E+20"/>
    <n v="0"/>
    <n v="0.372619591985205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9"/>
    <x v="0"/>
    <x v="3"/>
    <x v="0"/>
    <n v="5.9375951995711196"/>
    <n v="2E+20"/>
    <n v="0"/>
    <n v="22.3571755191123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9"/>
    <x v="0"/>
    <x v="5"/>
    <x v="0"/>
    <n v="0"/>
    <n v="2E+20"/>
    <n v="0"/>
    <n v="0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0"/>
    <x v="0"/>
    <x v="0"/>
    <x v="0"/>
    <n v="6.01937403299731E-2"/>
    <n v="2E+20"/>
    <n v="0"/>
    <n v="0.271965044078186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0"/>
    <x v="0"/>
    <x v="1"/>
    <x v="0"/>
    <n v="4.5499939360450696"/>
    <n v="2E+20"/>
    <n v="0"/>
    <n v="16.3179026446911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0"/>
    <x v="0"/>
    <x v="2"/>
    <x v="0"/>
    <n v="6.01937403299731E-2"/>
    <n v="2E+20"/>
    <n v="0"/>
    <n v="0.271965044078186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0"/>
    <x v="0"/>
    <x v="3"/>
    <x v="0"/>
    <n v="3.6116244197983902"/>
    <n v="2E+20"/>
    <n v="0"/>
    <n v="16.31790264469119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0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0"/>
    <x v="0"/>
    <x v="5"/>
    <x v="0"/>
    <n v="0.93836951624667897"/>
    <n v="2E+20"/>
    <n v="0"/>
    <n v="3.93463451494677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1"/>
    <x v="0"/>
    <x v="0"/>
    <x v="0"/>
    <n v="9.2634123715630803E-2"/>
    <n v="2E+20"/>
    <n v="0"/>
    <n v="0.42629532506617701"/>
    <n v="1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1"/>
    <x v="0"/>
    <x v="1"/>
    <x v="0"/>
    <n v="6.4241931082272803"/>
    <n v="2E+20"/>
    <n v="0"/>
    <n v="25.577719503970599"/>
    <n v="1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1"/>
    <x v="0"/>
    <x v="2"/>
    <x v="0"/>
    <n v="9.2634123715630803E-2"/>
    <n v="2E+20"/>
    <n v="0"/>
    <n v="0.42629532506617701"/>
    <n v="1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1"/>
    <x v="0"/>
    <x v="3"/>
    <x v="0"/>
    <n v="5.5580474229378503"/>
    <n v="2E+20"/>
    <n v="0"/>
    <n v="25.577719503970599"/>
    <n v="1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1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1"/>
    <x v="0"/>
    <x v="5"/>
    <x v="0"/>
    <n v="0.86614568528943403"/>
    <n v="2E+20"/>
    <n v="0"/>
    <n v="3.82241386864052"/>
    <n v="1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2"/>
    <x v="0"/>
    <x v="0"/>
    <x v="0"/>
    <n v="7.4579515646282096E-2"/>
    <n v="2E+20"/>
    <n v="0"/>
    <n v="0.38078264502866399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2"/>
    <x v="0"/>
    <x v="1"/>
    <x v="0"/>
    <n v="6.0273721718984303"/>
    <n v="2E+20"/>
    <n v="0"/>
    <n v="22.8469587017197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2"/>
    <x v="0"/>
    <x v="2"/>
    <x v="0"/>
    <n v="7.4579515646282096E-2"/>
    <n v="2E+20"/>
    <n v="0"/>
    <n v="0.38078264502866399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2"/>
    <x v="0"/>
    <x v="3"/>
    <x v="0"/>
    <n v="4.4747709387769303"/>
    <n v="2E+20"/>
    <n v="0"/>
    <n v="22.8469587017197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2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2"/>
    <x v="0"/>
    <x v="5"/>
    <x v="0"/>
    <n v="1.5526012331215"/>
    <n v="2E+20"/>
    <n v="0"/>
    <n v="7.2208694878782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3"/>
    <x v="0"/>
    <x v="0"/>
    <x v="0"/>
    <n v="8.60081417263341E-2"/>
    <n v="2E+20"/>
    <n v="0"/>
    <n v="0.175664644350296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3"/>
    <x v="0"/>
    <x v="1"/>
    <x v="0"/>
    <n v="6.3552799096615704"/>
    <n v="2E+20"/>
    <n v="0"/>
    <n v="10.576808952773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3"/>
    <x v="0"/>
    <x v="2"/>
    <x v="0"/>
    <n v="8.60081417263341E-2"/>
    <n v="2E+20"/>
    <n v="0"/>
    <n v="0.175664644350296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3"/>
    <x v="0"/>
    <x v="3"/>
    <x v="0"/>
    <n v="5.1604885035800496"/>
    <n v="2E+20"/>
    <n v="0"/>
    <n v="10.5398786610178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3"/>
    <x v="0"/>
    <x v="5"/>
    <x v="0"/>
    <n v="1.1947914060815299"/>
    <n v="2E+20"/>
    <n v="0"/>
    <n v="6.83122259569768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4"/>
    <x v="0"/>
    <x v="0"/>
    <x v="0"/>
    <n v="0.12740297771471801"/>
    <n v="2E+20"/>
    <n v="0"/>
    <n v="0.29992317938916602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4"/>
    <x v="0"/>
    <x v="1"/>
    <x v="0"/>
    <n v="8.5540014545566692"/>
    <n v="2E+20"/>
    <n v="0"/>
    <n v="18.810809877216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4"/>
    <x v="0"/>
    <x v="2"/>
    <x v="0"/>
    <n v="0.12740297771471801"/>
    <n v="2E+20"/>
    <n v="0"/>
    <n v="0.29992317938916602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4"/>
    <x v="0"/>
    <x v="3"/>
    <x v="0"/>
    <n v="7.6441786628830597"/>
    <n v="2E+20"/>
    <n v="0"/>
    <n v="17.9953907633499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4"/>
    <x v="0"/>
    <x v="5"/>
    <x v="0"/>
    <n v="0.90982279167361202"/>
    <n v="2E+20"/>
    <n v="0"/>
    <n v="3.04349330177922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5"/>
    <x v="0"/>
    <x v="0"/>
    <x v="0"/>
    <n v="0.12826973089579699"/>
    <n v="2E+20"/>
    <n v="0"/>
    <n v="0.44890585584820603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5"/>
    <x v="0"/>
    <x v="1"/>
    <x v="0"/>
    <n v="7.9323224800921599"/>
    <n v="2E+20"/>
    <n v="0"/>
    <n v="26.9343513508923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5"/>
    <x v="0"/>
    <x v="2"/>
    <x v="0"/>
    <n v="0.12826973089579699"/>
    <n v="2E+20"/>
    <n v="0"/>
    <n v="0.44890585584820603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5"/>
    <x v="0"/>
    <x v="3"/>
    <x v="0"/>
    <n v="7.6961838537478204"/>
    <n v="2E+20"/>
    <n v="0"/>
    <n v="26.934351350892399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5"/>
    <x v="0"/>
    <x v="5"/>
    <x v="0"/>
    <n v="0.23613862634434901"/>
    <n v="2E+20"/>
    <n v="0"/>
    <n v="1.5994055549580399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6"/>
    <x v="0"/>
    <x v="0"/>
    <x v="0"/>
    <n v="0.110481412892849"/>
    <n v="2E+20"/>
    <n v="0"/>
    <n v="0.26260584807589399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6"/>
    <x v="0"/>
    <x v="1"/>
    <x v="0"/>
    <n v="8.0628916196888891"/>
    <n v="2E+20"/>
    <n v="0"/>
    <n v="15.7563508845536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6"/>
    <x v="0"/>
    <x v="2"/>
    <x v="0"/>
    <n v="0.110481412892849"/>
    <n v="2E+20"/>
    <n v="0"/>
    <n v="0.26260584807589399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6"/>
    <x v="0"/>
    <x v="3"/>
    <x v="0"/>
    <n v="6.6288847735709497"/>
    <n v="2E+20"/>
    <n v="0"/>
    <n v="15.7563508845536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6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6"/>
    <x v="0"/>
    <x v="5"/>
    <x v="0"/>
    <n v="1.4340068461179301"/>
    <n v="2E+20"/>
    <n v="0"/>
    <n v="6.6303039679425497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7"/>
    <x v="0"/>
    <x v="0"/>
    <x v="0"/>
    <n v="0.123771610944604"/>
    <n v="2E+20"/>
    <n v="0"/>
    <n v="0.25909799075525197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7"/>
    <x v="0"/>
    <x v="1"/>
    <x v="0"/>
    <n v="7.6199470540265501"/>
    <n v="2E+20"/>
    <n v="0"/>
    <n v="16.231804306608002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7"/>
    <x v="0"/>
    <x v="2"/>
    <x v="0"/>
    <n v="0.123771610944604"/>
    <n v="2E+20"/>
    <n v="0"/>
    <n v="0.25909799075525197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7"/>
    <x v="0"/>
    <x v="3"/>
    <x v="0"/>
    <n v="7.4262966566762598"/>
    <n v="2E+20"/>
    <n v="0"/>
    <n v="15.5458794453151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7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7"/>
    <x v="0"/>
    <x v="5"/>
    <x v="0"/>
    <n v="0.193650397350285"/>
    <n v="2E+20"/>
    <n v="0"/>
    <n v="1.6234041741154801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8"/>
    <x v="0"/>
    <x v="0"/>
    <x v="0"/>
    <n v="0.13009859143465699"/>
    <n v="2E+20"/>
    <n v="0"/>
    <n v="0.259508070256108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8"/>
    <x v="0"/>
    <x v="1"/>
    <x v="0"/>
    <n v="8.2054511600064597"/>
    <n v="2E+20"/>
    <n v="0"/>
    <n v="15.570484215366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8"/>
    <x v="0"/>
    <x v="2"/>
    <x v="0"/>
    <n v="0.13009859143465699"/>
    <n v="2E+20"/>
    <n v="0"/>
    <n v="0.259508070256108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8"/>
    <x v="0"/>
    <x v="3"/>
    <x v="0"/>
    <n v="7.8059154860794102"/>
    <n v="2E+20"/>
    <n v="0"/>
    <n v="15.5704842153665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8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8"/>
    <x v="0"/>
    <x v="5"/>
    <x v="0"/>
    <n v="0.39953567392705402"/>
    <n v="2E+20"/>
    <n v="0"/>
    <n v="2.7967497174893801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9"/>
    <x v="0"/>
    <x v="0"/>
    <x v="0"/>
    <n v="8.0913718911025403E-2"/>
    <n v="2E+20"/>
    <n v="0"/>
    <n v="0.295551314963717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9"/>
    <x v="0"/>
    <x v="1"/>
    <x v="0"/>
    <n v="6.5790193949810796"/>
    <n v="2E+20"/>
    <n v="0"/>
    <n v="21.3150617410381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9"/>
    <x v="0"/>
    <x v="2"/>
    <x v="0"/>
    <n v="8.0913718911025403E-2"/>
    <n v="2E+20"/>
    <n v="0"/>
    <n v="0.295551314963717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9"/>
    <x v="0"/>
    <x v="3"/>
    <x v="0"/>
    <n v="4.8548231346615296"/>
    <n v="2E+20"/>
    <n v="0"/>
    <n v="17.7330788978229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9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9"/>
    <x v="0"/>
    <x v="5"/>
    <x v="0"/>
    <n v="1.72419626031956"/>
    <n v="2E+20"/>
    <n v="0"/>
    <n v="3.58198284321509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0"/>
    <x v="0"/>
    <x v="0"/>
    <x v="0"/>
    <n v="4.7542858708680302E-2"/>
    <n v="2E+20"/>
    <n v="0"/>
    <n v="0.19017143483472099"/>
    <n v="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0"/>
    <x v="0"/>
    <x v="1"/>
    <x v="0"/>
    <n v="3.97037380693124"/>
    <n v="2E+20"/>
    <n v="0"/>
    <n v="11.4102860900833"/>
    <n v="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0"/>
    <x v="0"/>
    <x v="2"/>
    <x v="0"/>
    <n v="4.7542858708680302E-2"/>
    <n v="2E+20"/>
    <n v="0"/>
    <n v="0.19017143483472099"/>
    <n v="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0"/>
    <x v="0"/>
    <x v="3"/>
    <x v="0"/>
    <n v="2.8525715225208201"/>
    <n v="2E+20"/>
    <n v="0"/>
    <n v="11.4102860900833"/>
    <n v="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0"/>
    <x v="0"/>
    <x v="4"/>
    <x v="0"/>
    <n v="0"/>
    <n v="2E+20"/>
    <n v="0"/>
    <n v="0"/>
    <n v="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0"/>
    <x v="0"/>
    <x v="5"/>
    <x v="0"/>
    <n v="1.1178022844104201"/>
    <n v="2E+20"/>
    <n v="0"/>
    <n v="4.4712091376416696"/>
    <n v="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1"/>
    <x v="0"/>
    <x v="0"/>
    <x v="0"/>
    <n v="0.125174522777807"/>
    <n v="2E+20"/>
    <n v="0"/>
    <n v="0.35665273931032898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1"/>
    <x v="0"/>
    <x v="1"/>
    <x v="0"/>
    <n v="8.6002632713951996"/>
    <n v="2E+20"/>
    <n v="0"/>
    <n v="24.6890528436881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1"/>
    <x v="0"/>
    <x v="2"/>
    <x v="0"/>
    <n v="0.125174522777807"/>
    <n v="2E+20"/>
    <n v="0"/>
    <n v="0.35665273931032898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1"/>
    <x v="0"/>
    <x v="3"/>
    <x v="0"/>
    <n v="7.5104713666684404"/>
    <n v="2E+20"/>
    <n v="0"/>
    <n v="21.3991643586197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1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1"/>
    <x v="0"/>
    <x v="5"/>
    <x v="0"/>
    <n v="1.0897919047267599"/>
    <n v="2E+20"/>
    <n v="0"/>
    <n v="3.2898884850684502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2"/>
    <x v="0"/>
    <x v="0"/>
    <x v="0"/>
    <n v="8.0999422396239196E-2"/>
    <n v="2E+20"/>
    <n v="0"/>
    <n v="0.15348594745176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2"/>
    <x v="0"/>
    <x v="1"/>
    <x v="0"/>
    <n v="6.0309000805271804"/>
    <n v="2E+20"/>
    <n v="0"/>
    <n v="11.2932059900910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2"/>
    <x v="0"/>
    <x v="2"/>
    <x v="0"/>
    <n v="8.0999422396239196E-2"/>
    <n v="2E+20"/>
    <n v="0"/>
    <n v="0.15348594745176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2"/>
    <x v="0"/>
    <x v="3"/>
    <x v="0"/>
    <n v="4.8599653437743502"/>
    <n v="2E+20"/>
    <n v="0"/>
    <n v="9.209156847105649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2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2"/>
    <x v="0"/>
    <x v="5"/>
    <x v="0"/>
    <n v="1.17093473675283"/>
    <n v="2E+20"/>
    <n v="0"/>
    <n v="4.38894519378141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3"/>
    <x v="0"/>
    <x v="0"/>
    <x v="0"/>
    <n v="7.8506513209186196E-2"/>
    <n v="2E+20"/>
    <n v="0"/>
    <n v="0.225711865249155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3"/>
    <x v="0"/>
    <x v="1"/>
    <x v="0"/>
    <n v="5.3768192303229201"/>
    <n v="2E+20"/>
    <n v="0"/>
    <n v="13.564336144686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3"/>
    <x v="0"/>
    <x v="2"/>
    <x v="0"/>
    <n v="7.8506513209186196E-2"/>
    <n v="2E+20"/>
    <n v="0"/>
    <n v="0.225711865249155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3"/>
    <x v="0"/>
    <x v="3"/>
    <x v="0"/>
    <n v="4.7103907925511699"/>
    <n v="2E+20"/>
    <n v="0"/>
    <n v="13.5427119149492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3"/>
    <x v="0"/>
    <x v="5"/>
    <x v="0"/>
    <n v="0.66642843777174898"/>
    <n v="2E+20"/>
    <n v="0"/>
    <n v="3.8322035646452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4"/>
    <x v="0"/>
    <x v="0"/>
    <x v="0"/>
    <n v="0.13622811718898101"/>
    <n v="2E+20"/>
    <n v="0"/>
    <n v="0.27920331670817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4"/>
    <x v="0"/>
    <x v="1"/>
    <x v="0"/>
    <n v="10.5285776586115"/>
    <n v="2E+20"/>
    <n v="0.39597937048294801"/>
    <n v="18.1613617402943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4"/>
    <x v="0"/>
    <x v="2"/>
    <x v="0"/>
    <n v="0.13622811718898101"/>
    <n v="2E+20"/>
    <n v="0"/>
    <n v="0.27920331670817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4"/>
    <x v="0"/>
    <x v="3"/>
    <x v="0"/>
    <n v="8.1736870313388508"/>
    <n v="2E+20"/>
    <n v="0"/>
    <n v="16.7521990024903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4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4"/>
    <x v="0"/>
    <x v="5"/>
    <x v="0"/>
    <n v="2.3548906272726802"/>
    <n v="2E+20"/>
    <n v="0"/>
    <n v="5.6561438018641796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5"/>
    <x v="0"/>
    <x v="0"/>
    <x v="0"/>
    <n v="0.11014841954461201"/>
    <n v="2E+20"/>
    <n v="0"/>
    <n v="0.234877646349361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5"/>
    <x v="0"/>
    <x v="1"/>
    <x v="0"/>
    <n v="7.06001354547187"/>
    <n v="2E+20"/>
    <n v="0"/>
    <n v="14.0926587809616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5"/>
    <x v="0"/>
    <x v="2"/>
    <x v="0"/>
    <n v="0.11014841954461201"/>
    <n v="2E+20"/>
    <n v="0"/>
    <n v="0.234877646349361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5"/>
    <x v="0"/>
    <x v="3"/>
    <x v="0"/>
    <n v="6.6089051726767298"/>
    <n v="2E+20"/>
    <n v="0"/>
    <n v="14.0926587809616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5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5"/>
    <x v="0"/>
    <x v="5"/>
    <x v="0"/>
    <n v="0.45110837279514199"/>
    <n v="2E+20"/>
    <n v="0"/>
    <n v="3.0055255380887602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6"/>
    <x v="0"/>
    <x v="0"/>
    <x v="0"/>
    <n v="0.113253106527774"/>
    <n v="2E+20"/>
    <n v="0"/>
    <n v="0.240857007377129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6"/>
    <x v="0"/>
    <x v="1"/>
    <x v="0"/>
    <n v="7.6495003009800202"/>
    <n v="2E+20"/>
    <n v="0"/>
    <n v="14.451420442627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6"/>
    <x v="0"/>
    <x v="2"/>
    <x v="0"/>
    <n v="0.113253106527774"/>
    <n v="2E+20"/>
    <n v="0"/>
    <n v="0.240857007377129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6"/>
    <x v="0"/>
    <x v="3"/>
    <x v="0"/>
    <n v="6.7951863916664301"/>
    <n v="2E+20"/>
    <n v="0"/>
    <n v="14.451420442627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6"/>
    <x v="0"/>
    <x v="5"/>
    <x v="0"/>
    <n v="0.85431390931359297"/>
    <n v="2E+20"/>
    <n v="0"/>
    <n v="2.57854902145174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7"/>
    <x v="0"/>
    <x v="0"/>
    <x v="0"/>
    <n v="0.131050047070079"/>
    <n v="2E+20"/>
    <n v="0"/>
    <n v="0.268463333078640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7"/>
    <x v="0"/>
    <x v="1"/>
    <x v="0"/>
    <n v="10.1387566336538"/>
    <n v="2E+20"/>
    <n v="0"/>
    <n v="16.975790774642402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7"/>
    <x v="0"/>
    <x v="2"/>
    <x v="0"/>
    <n v="0.131050047070079"/>
    <n v="2E+20"/>
    <n v="0"/>
    <n v="0.268463333078640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7"/>
    <x v="0"/>
    <x v="3"/>
    <x v="0"/>
    <n v="7.8630028242047398"/>
    <n v="2E+20"/>
    <n v="0"/>
    <n v="16.107799984718401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7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7"/>
    <x v="0"/>
    <x v="5"/>
    <x v="0"/>
    <n v="2.27575380944901"/>
    <n v="2E+20"/>
    <n v="0"/>
    <n v="6.26096061202883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8"/>
    <x v="0"/>
    <x v="0"/>
    <x v="0"/>
    <n v="0.10294626031467401"/>
    <n v="2E+20"/>
    <n v="0"/>
    <n v="0.30099830790952897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8"/>
    <x v="0"/>
    <x v="1"/>
    <x v="0"/>
    <n v="8.6347417014132102"/>
    <n v="2E+20"/>
    <n v="0"/>
    <n v="22.01941412235819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8"/>
    <x v="0"/>
    <x v="2"/>
    <x v="0"/>
    <n v="0.10294626031467401"/>
    <n v="2E+20"/>
    <n v="0"/>
    <n v="0.30099830790952897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8"/>
    <x v="0"/>
    <x v="3"/>
    <x v="0"/>
    <n v="6.1767756188804501"/>
    <n v="2E+20"/>
    <n v="0"/>
    <n v="18.0598984745717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8"/>
    <x v="0"/>
    <x v="5"/>
    <x v="0"/>
    <n v="2.4579660825327601"/>
    <n v="2E+20"/>
    <n v="0"/>
    <n v="7.05718250021840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9"/>
    <x v="0"/>
    <x v="0"/>
    <x v="0"/>
    <n v="3.9375513329916803E-2"/>
    <n v="2E+20"/>
    <n v="0"/>
    <n v="0.112620132708573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9"/>
    <x v="0"/>
    <x v="1"/>
    <x v="0"/>
    <n v="2.92269851256227"/>
    <n v="2E+20"/>
    <n v="0"/>
    <n v="7.93018787878532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9"/>
    <x v="0"/>
    <x v="2"/>
    <x v="0"/>
    <n v="3.9375513329916803E-2"/>
    <n v="2E+20"/>
    <n v="0"/>
    <n v="0.112620132708573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9"/>
    <x v="0"/>
    <x v="3"/>
    <x v="0"/>
    <n v="2.3625307997950098"/>
    <n v="2E+20"/>
    <n v="0"/>
    <n v="6.75720796251436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9"/>
    <x v="0"/>
    <x v="5"/>
    <x v="0"/>
    <n v="0.56016771276725996"/>
    <n v="2E+20"/>
    <n v="0"/>
    <n v="2.0820817244921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0"/>
    <x v="0"/>
    <x v="0"/>
    <x v="0"/>
    <n v="0"/>
    <n v="2E+20"/>
    <n v="0"/>
    <n v="0"/>
    <n v="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0"/>
    <x v="0"/>
    <x v="1"/>
    <x v="0"/>
    <n v="0.71427261413138399"/>
    <n v="2E+20"/>
    <n v="0"/>
    <n v="2.14281784239415"/>
    <n v="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0"/>
    <x v="0"/>
    <x v="2"/>
    <x v="0"/>
    <n v="0"/>
    <n v="2E+20"/>
    <n v="0"/>
    <n v="0"/>
    <n v="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0"/>
    <x v="0"/>
    <x v="3"/>
    <x v="0"/>
    <n v="0"/>
    <n v="2E+20"/>
    <n v="0"/>
    <n v="0"/>
    <n v="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0"/>
    <x v="0"/>
    <x v="4"/>
    <x v="0"/>
    <n v="0"/>
    <n v="2E+20"/>
    <n v="0"/>
    <n v="0"/>
    <n v="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0"/>
    <x v="0"/>
    <x v="5"/>
    <x v="0"/>
    <n v="0.71427261413138399"/>
    <n v="2E+20"/>
    <n v="0"/>
    <n v="2.14281784239415"/>
    <n v="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1"/>
    <x v="0"/>
    <x v="0"/>
    <x v="0"/>
    <n v="7.4183393157256194E-2"/>
    <n v="2E+20"/>
    <n v="0"/>
    <n v="0.25518560343220398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1"/>
    <x v="0"/>
    <x v="1"/>
    <x v="0"/>
    <n v="5.1346412338665699"/>
    <n v="2E+20"/>
    <n v="0"/>
    <n v="18.6275192838690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1"/>
    <x v="0"/>
    <x v="2"/>
    <x v="0"/>
    <n v="7.4183393157256194E-2"/>
    <n v="2E+20"/>
    <n v="0"/>
    <n v="0.25518560343220398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1"/>
    <x v="0"/>
    <x v="3"/>
    <x v="0"/>
    <n v="4.4510035894353699"/>
    <n v="2E+20"/>
    <n v="0"/>
    <n v="15.31113620593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1"/>
    <x v="0"/>
    <x v="5"/>
    <x v="0"/>
    <n v="0.68363764443120101"/>
    <n v="2E+20"/>
    <n v="0"/>
    <n v="3.82945402052581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2"/>
    <x v="0"/>
    <x v="0"/>
    <x v="0"/>
    <n v="0.11898566374274799"/>
    <n v="2E+20"/>
    <n v="0"/>
    <n v="0.47525323390772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2"/>
    <x v="0"/>
    <x v="1"/>
    <x v="0"/>
    <n v="7.7293780384744801"/>
    <n v="2E+20"/>
    <n v="0"/>
    <n v="29.2382045585306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2"/>
    <x v="0"/>
    <x v="2"/>
    <x v="0"/>
    <n v="0.11898566374274799"/>
    <n v="2E+20"/>
    <n v="0"/>
    <n v="0.47525323390772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2"/>
    <x v="0"/>
    <x v="3"/>
    <x v="0"/>
    <n v="7.1391398245648796"/>
    <n v="2E+20"/>
    <n v="0"/>
    <n v="28.515194034463399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2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2"/>
    <x v="0"/>
    <x v="5"/>
    <x v="0"/>
    <n v="0.59023821390960096"/>
    <n v="2E+20"/>
    <n v="0"/>
    <n v="6.00911050546972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3"/>
    <x v="0"/>
    <x v="0"/>
    <x v="0"/>
    <n v="8.6370222205066696E-2"/>
    <n v="2E+20"/>
    <n v="0"/>
    <n v="0.40230772431608502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3"/>
    <x v="0"/>
    <x v="1"/>
    <x v="0"/>
    <n v="5.5349329516688304"/>
    <n v="2E+20"/>
    <n v="0"/>
    <n v="24.138463458965099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3"/>
    <x v="0"/>
    <x v="2"/>
    <x v="0"/>
    <n v="8.6370222205066696E-2"/>
    <n v="2E+20"/>
    <n v="0"/>
    <n v="0.40230772431608502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3"/>
    <x v="0"/>
    <x v="3"/>
    <x v="0"/>
    <n v="5.1822133323040003"/>
    <n v="2E+20"/>
    <n v="0"/>
    <n v="24.138463458965099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3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3"/>
    <x v="0"/>
    <x v="5"/>
    <x v="0"/>
    <n v="0.35271961936483198"/>
    <n v="2E+20"/>
    <n v="0"/>
    <n v="2.6196104952649599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4"/>
    <x v="0"/>
    <x v="0"/>
    <x v="0"/>
    <n v="0.132901703743628"/>
    <n v="2E+20"/>
    <n v="0"/>
    <n v="0.23195759584530301"/>
    <n v="5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4"/>
    <x v="0"/>
    <x v="1"/>
    <x v="0"/>
    <n v="11.6461294807716"/>
    <n v="2E+20"/>
    <n v="0"/>
    <n v="17.9249994127584"/>
    <n v="5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4"/>
    <x v="0"/>
    <x v="2"/>
    <x v="0"/>
    <n v="0.132901703743628"/>
    <n v="2E+20"/>
    <n v="0"/>
    <n v="0.23195759584530301"/>
    <n v="5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4"/>
    <x v="0"/>
    <x v="3"/>
    <x v="0"/>
    <n v="7.9741022246176803"/>
    <n v="2E+20"/>
    <n v="0"/>
    <n v="13.917455750718201"/>
    <n v="5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4"/>
    <x v="0"/>
    <x v="4"/>
    <x v="0"/>
    <n v="0"/>
    <n v="2E+20"/>
    <n v="0"/>
    <n v="0"/>
    <n v="5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4"/>
    <x v="0"/>
    <x v="5"/>
    <x v="0"/>
    <n v="3.6720272561538998"/>
    <n v="2E+20"/>
    <n v="0"/>
    <n v="10.980355097081301"/>
    <n v="5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5"/>
    <x v="0"/>
    <x v="0"/>
    <x v="0"/>
    <n v="0.206311882975514"/>
    <n v="2E+20"/>
    <n v="0"/>
    <n v="0.50357191604375295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5"/>
    <x v="0"/>
    <x v="1"/>
    <x v="0"/>
    <n v="13.2246590970668"/>
    <n v="2E+20"/>
    <n v="0"/>
    <n v="30.2143149626251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5"/>
    <x v="0"/>
    <x v="2"/>
    <x v="0"/>
    <n v="0.206311882975514"/>
    <n v="2E+20"/>
    <n v="0"/>
    <n v="0.50357191604375295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5"/>
    <x v="0"/>
    <x v="3"/>
    <x v="0"/>
    <n v="12.3787129785308"/>
    <n v="2E+20"/>
    <n v="0"/>
    <n v="30.2143149626251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5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5"/>
    <x v="0"/>
    <x v="5"/>
    <x v="0"/>
    <n v="0.84594611853597501"/>
    <n v="2E+20"/>
    <n v="0"/>
    <n v="3.74059143286100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6"/>
    <x v="0"/>
    <x v="0"/>
    <x v="0"/>
    <n v="0.15730603202804"/>
    <n v="2E+20"/>
    <n v="0"/>
    <n v="0.324659640773444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6"/>
    <x v="0"/>
    <x v="1"/>
    <x v="0"/>
    <n v="9.4782087021263894"/>
    <n v="2E+20"/>
    <n v="0"/>
    <n v="19.47957844640669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6"/>
    <x v="0"/>
    <x v="2"/>
    <x v="0"/>
    <n v="0.15730603202804"/>
    <n v="2E+20"/>
    <n v="0"/>
    <n v="0.324659640773444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6"/>
    <x v="0"/>
    <x v="3"/>
    <x v="0"/>
    <n v="9.4383619216824197"/>
    <n v="2E+20"/>
    <n v="0"/>
    <n v="19.47957844640669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6"/>
    <x v="0"/>
    <x v="5"/>
    <x v="0"/>
    <n v="3.9846780443968201E-2"/>
    <n v="2E+20"/>
    <n v="0"/>
    <n v="0.278927463107777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7"/>
    <x v="0"/>
    <x v="0"/>
    <x v="0"/>
    <n v="2.6958168338044101E-2"/>
    <n v="2E+20"/>
    <n v="0"/>
    <n v="0.138033505958069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7"/>
    <x v="0"/>
    <x v="1"/>
    <x v="0"/>
    <n v="1.8829774644764601"/>
    <n v="2E+20"/>
    <n v="0"/>
    <n v="8.664786822803989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7"/>
    <x v="0"/>
    <x v="2"/>
    <x v="0"/>
    <n v="2.6958168338044101E-2"/>
    <n v="2E+20"/>
    <n v="0"/>
    <n v="0.138033505958069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7"/>
    <x v="0"/>
    <x v="3"/>
    <x v="0"/>
    <n v="1.6174901002826501"/>
    <n v="2E+20"/>
    <n v="0"/>
    <n v="8.282010357484130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7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7"/>
    <x v="0"/>
    <x v="5"/>
    <x v="0"/>
    <n v="0.26548736419380897"/>
    <n v="2E+20"/>
    <n v="0"/>
    <n v="2.3893862777442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8"/>
    <x v="0"/>
    <x v="0"/>
    <x v="0"/>
    <n v="5.4331089568555001E-2"/>
    <n v="2E+20"/>
    <n v="0"/>
    <n v="0.116569578464960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8"/>
    <x v="0"/>
    <x v="1"/>
    <x v="0"/>
    <n v="3.8057246332892101"/>
    <n v="2E+20"/>
    <n v="0"/>
    <n v="7.467785777594370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8"/>
    <x v="0"/>
    <x v="2"/>
    <x v="0"/>
    <n v="5.4331089568555001E-2"/>
    <n v="2E+20"/>
    <n v="0"/>
    <n v="0.116569578464960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8"/>
    <x v="0"/>
    <x v="3"/>
    <x v="0"/>
    <n v="3.2598653741132999"/>
    <n v="2E+20"/>
    <n v="0"/>
    <n v="6.99417470789765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8"/>
    <x v="0"/>
    <x v="5"/>
    <x v="0"/>
    <n v="0.54585925917591305"/>
    <n v="2E+20"/>
    <n v="0"/>
    <n v="1.4647784427725099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9"/>
    <x v="0"/>
    <x v="0"/>
    <x v="0"/>
    <n v="0.121858425183644"/>
    <n v="2E+20"/>
    <n v="0"/>
    <n v="0.28448652713891698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9"/>
    <x v="0"/>
    <x v="1"/>
    <x v="0"/>
    <n v="8.5729652278041595"/>
    <n v="2E+20"/>
    <n v="0"/>
    <n v="17.06919162833499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9"/>
    <x v="0"/>
    <x v="2"/>
    <x v="0"/>
    <n v="0.121858425183644"/>
    <n v="2E+20"/>
    <n v="0"/>
    <n v="0.28448652713891698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9"/>
    <x v="0"/>
    <x v="3"/>
    <x v="0"/>
    <n v="7.3115055110186598"/>
    <n v="2E+20"/>
    <n v="0"/>
    <n v="17.06919162833499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9"/>
    <x v="0"/>
    <x v="5"/>
    <x v="0"/>
    <n v="1.2614597167855099"/>
    <n v="2E+20"/>
    <n v="0"/>
    <n v="5.2850286874535204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0"/>
    <x v="0"/>
    <x v="0"/>
    <x v="0"/>
    <n v="0.19651699945508799"/>
    <n v="2E+20"/>
    <n v="0"/>
    <n v="0.56637430477053596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0"/>
    <x v="0"/>
    <x v="1"/>
    <x v="0"/>
    <n v="14.1138146840691"/>
    <n v="2E+20"/>
    <n v="1.47379481929045"/>
    <n v="33.982458286232102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0"/>
    <x v="0"/>
    <x v="2"/>
    <x v="0"/>
    <n v="0.19651699945508799"/>
    <n v="2E+20"/>
    <n v="0"/>
    <n v="0.56637430477053596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0"/>
    <x v="0"/>
    <x v="3"/>
    <x v="0"/>
    <n v="11.791019967305299"/>
    <n v="2E+20"/>
    <n v="0"/>
    <n v="33.982458286232102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0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0"/>
    <x v="0"/>
    <x v="5"/>
    <x v="0"/>
    <n v="2.3227947167637799"/>
    <n v="2E+20"/>
    <n v="0"/>
    <n v="11.903448977023899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1"/>
    <x v="0"/>
    <x v="0"/>
    <x v="0"/>
    <n v="5.63003893644686E-2"/>
    <n v="2E+20"/>
    <n v="0"/>
    <n v="0.29553258419411299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1"/>
    <x v="0"/>
    <x v="1"/>
    <x v="0"/>
    <n v="3.8767973403121099"/>
    <n v="2E+20"/>
    <n v="0"/>
    <n v="17.731955051646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1"/>
    <x v="0"/>
    <x v="2"/>
    <x v="0"/>
    <n v="5.63003893644686E-2"/>
    <n v="2E+20"/>
    <n v="0"/>
    <n v="0.29553258419411299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1"/>
    <x v="0"/>
    <x v="3"/>
    <x v="0"/>
    <n v="3.3780233618681201"/>
    <n v="2E+20"/>
    <n v="0"/>
    <n v="17.731955051646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1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1"/>
    <x v="0"/>
    <x v="5"/>
    <x v="0"/>
    <n v="0.49877397844399601"/>
    <n v="2E+20"/>
    <n v="0"/>
    <n v="4.0016308291101303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2"/>
    <x v="0"/>
    <x v="0"/>
    <x v="0"/>
    <n v="8.77529188623139E-2"/>
    <n v="2E+20"/>
    <n v="0"/>
    <n v="0.28088284791911999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2"/>
    <x v="0"/>
    <x v="1"/>
    <x v="0"/>
    <n v="5.9614330677326297"/>
    <n v="2E+20"/>
    <n v="0"/>
    <n v="17.446392818048601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2"/>
    <x v="0"/>
    <x v="2"/>
    <x v="0"/>
    <n v="8.77529188623139E-2"/>
    <n v="2E+20"/>
    <n v="0"/>
    <n v="0.28088284791911999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2"/>
    <x v="0"/>
    <x v="3"/>
    <x v="0"/>
    <n v="5.2651751317388298"/>
    <n v="2E+20"/>
    <n v="0"/>
    <n v="16.8529708751472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2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2"/>
    <x v="0"/>
    <x v="5"/>
    <x v="0"/>
    <n v="0.69625793599379904"/>
    <n v="2E+20"/>
    <n v="0"/>
    <n v="4.3431699830462103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3"/>
    <x v="0"/>
    <x v="0"/>
    <x v="0"/>
    <n v="0.19875132857028499"/>
    <n v="2E+20"/>
    <n v="0.114442922993923"/>
    <n v="0.28305973414664598"/>
    <n v="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3"/>
    <x v="0"/>
    <x v="1"/>
    <x v="0"/>
    <n v="11.9250797142171"/>
    <n v="2E+20"/>
    <n v="6.8665753796353801"/>
    <n v="16.9835840487988"/>
    <n v="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3"/>
    <x v="0"/>
    <x v="2"/>
    <x v="0"/>
    <n v="0.19875132857028499"/>
    <n v="2E+20"/>
    <n v="0.114442922993923"/>
    <n v="0.28305973414664598"/>
    <n v="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3"/>
    <x v="0"/>
    <x v="3"/>
    <x v="0"/>
    <n v="11.9250797142171"/>
    <n v="2E+20"/>
    <n v="6.8665753796353801"/>
    <n v="16.9835840487988"/>
    <n v="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3"/>
    <x v="0"/>
    <x v="4"/>
    <x v="0"/>
    <n v="0"/>
    <n v="2E+20"/>
    <n v="0"/>
    <n v="0"/>
    <n v="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3"/>
    <x v="0"/>
    <x v="5"/>
    <x v="0"/>
    <n v="0"/>
    <n v="2E+20"/>
    <n v="0"/>
    <n v="0"/>
    <n v="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4"/>
    <x v="0"/>
    <x v="0"/>
    <x v="0"/>
    <n v="9.7425772843142494E-2"/>
    <n v="2E+20"/>
    <n v="0"/>
    <n v="0.45638586177006402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4"/>
    <x v="0"/>
    <x v="1"/>
    <x v="0"/>
    <n v="6.2308139126312003"/>
    <n v="2E+20"/>
    <n v="0"/>
    <n v="27.383151706203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4"/>
    <x v="0"/>
    <x v="2"/>
    <x v="0"/>
    <n v="9.7425772843142494E-2"/>
    <n v="2E+20"/>
    <n v="0"/>
    <n v="0.45638586177006402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4"/>
    <x v="0"/>
    <x v="3"/>
    <x v="0"/>
    <n v="5.8455463705885498"/>
    <n v="2E+20"/>
    <n v="0"/>
    <n v="27.383151706203801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4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4"/>
    <x v="0"/>
    <x v="5"/>
    <x v="0"/>
    <n v="0.38526754204264702"/>
    <n v="2E+20"/>
    <n v="0"/>
    <n v="1.45979621394889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5"/>
    <x v="0"/>
    <x v="0"/>
    <x v="0"/>
    <n v="5.1301134203690701E-2"/>
    <n v="2E+20"/>
    <n v="0"/>
    <n v="0.19109026200988599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5"/>
    <x v="0"/>
    <x v="1"/>
    <x v="0"/>
    <n v="3.4166726657502902"/>
    <n v="2E+20"/>
    <n v="0"/>
    <n v="11.4654157205931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5"/>
    <x v="0"/>
    <x v="2"/>
    <x v="0"/>
    <n v="5.1301134203690701E-2"/>
    <n v="2E+20"/>
    <n v="0"/>
    <n v="0.19109026200988599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5"/>
    <x v="0"/>
    <x v="3"/>
    <x v="0"/>
    <n v="3.0780680522214401"/>
    <n v="2E+20"/>
    <n v="0"/>
    <n v="11.465415720593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5"/>
    <x v="0"/>
    <x v="5"/>
    <x v="0"/>
    <n v="0.33860461352884202"/>
    <n v="2E+20"/>
    <n v="0"/>
    <n v="2.27329019119813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6"/>
    <x v="0"/>
    <x v="0"/>
    <x v="0"/>
    <n v="7.1466098760489899E-2"/>
    <n v="2E+20"/>
    <n v="0"/>
    <n v="0.25072919552966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6"/>
    <x v="0"/>
    <x v="1"/>
    <x v="0"/>
    <n v="5.0059815353233903"/>
    <n v="2E+20"/>
    <n v="0.72690521833015997"/>
    <n v="15.0437517317797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6"/>
    <x v="0"/>
    <x v="2"/>
    <x v="0"/>
    <n v="7.1466098760489899E-2"/>
    <n v="2E+20"/>
    <n v="0"/>
    <n v="0.25072919552966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6"/>
    <x v="0"/>
    <x v="3"/>
    <x v="0"/>
    <n v="4.2879659256293996"/>
    <n v="2E+20"/>
    <n v="0"/>
    <n v="15.0437517317797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6"/>
    <x v="0"/>
    <x v="5"/>
    <x v="0"/>
    <n v="0.71801560969399703"/>
    <n v="2E+20"/>
    <n v="0"/>
    <n v="1.45864786328053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7"/>
    <x v="0"/>
    <x v="0"/>
    <x v="0"/>
    <n v="6.6510951473888399E-2"/>
    <n v="2E+20"/>
    <n v="0"/>
    <n v="0.184917514343306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7"/>
    <x v="0"/>
    <x v="1"/>
    <x v="0"/>
    <n v="4.7512760636765901"/>
    <n v="2E+20"/>
    <n v="0"/>
    <n v="12.7629463364672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7"/>
    <x v="0"/>
    <x v="2"/>
    <x v="0"/>
    <n v="6.6510951473888399E-2"/>
    <n v="2E+20"/>
    <n v="0"/>
    <n v="0.184917514343306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7"/>
    <x v="0"/>
    <x v="3"/>
    <x v="0"/>
    <n v="3.9906570884332999"/>
    <n v="2E+20"/>
    <n v="0"/>
    <n v="11.09505086059830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7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7"/>
    <x v="0"/>
    <x v="5"/>
    <x v="0"/>
    <n v="0.76061897524328403"/>
    <n v="2E+20"/>
    <n v="0"/>
    <n v="3.23363806635404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8"/>
    <x v="0"/>
    <x v="0"/>
    <x v="0"/>
    <n v="0.15402876800635501"/>
    <n v="2E+20"/>
    <n v="0"/>
    <n v="0.44150236091281198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8"/>
    <x v="0"/>
    <x v="1"/>
    <x v="0"/>
    <n v="9.6897002152587195"/>
    <n v="2E+20"/>
    <n v="0"/>
    <n v="27.5485915046670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8"/>
    <x v="0"/>
    <x v="2"/>
    <x v="0"/>
    <n v="0.15402876800635501"/>
    <n v="2E+20"/>
    <n v="0"/>
    <n v="0.44150236091281198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8"/>
    <x v="0"/>
    <x v="3"/>
    <x v="0"/>
    <n v="9.2417260803813193"/>
    <n v="2E+20"/>
    <n v="0"/>
    <n v="26.4901416547686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8"/>
    <x v="0"/>
    <x v="5"/>
    <x v="0"/>
    <n v="0.44797413487739801"/>
    <n v="2E+20"/>
    <n v="0"/>
    <n v="1.08274017703032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9"/>
    <x v="0"/>
    <x v="0"/>
    <x v="0"/>
    <n v="0.11743705924982201"/>
    <n v="2E+20"/>
    <n v="0"/>
    <n v="0.5386005870963700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9"/>
    <x v="0"/>
    <x v="1"/>
    <x v="0"/>
    <n v="7.4470196275805796"/>
    <n v="2E+20"/>
    <n v="0"/>
    <n v="32.3160352257822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9"/>
    <x v="0"/>
    <x v="2"/>
    <x v="0"/>
    <n v="0.11743705924982201"/>
    <n v="2E+20"/>
    <n v="0"/>
    <n v="0.5386005870963700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9"/>
    <x v="0"/>
    <x v="3"/>
    <x v="0"/>
    <n v="7.0462235549893197"/>
    <n v="2E+20"/>
    <n v="0"/>
    <n v="32.316035225782201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9"/>
    <x v="0"/>
    <x v="5"/>
    <x v="0"/>
    <n v="0.40079607259125699"/>
    <n v="2E+20"/>
    <n v="0"/>
    <n v="3.7301386326656401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50"/>
    <x v="0"/>
    <x v="0"/>
    <x v="0"/>
    <n v="4.81312277324914E-2"/>
    <n v="2E+20"/>
    <n v="0"/>
    <n v="0.179656881231184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0"/>
    <x v="0"/>
    <x v="1"/>
    <x v="0"/>
    <n v="3.2664415810732801"/>
    <n v="2E+20"/>
    <n v="0"/>
    <n v="10.779412873870999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50"/>
    <x v="0"/>
    <x v="2"/>
    <x v="0"/>
    <n v="4.81312277324914E-2"/>
    <n v="2E+20"/>
    <n v="0"/>
    <n v="0.179656881231184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0"/>
    <x v="0"/>
    <x v="3"/>
    <x v="0"/>
    <n v="2.8878736639494802"/>
    <n v="2E+20"/>
    <n v="0"/>
    <n v="10.779412873870999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50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50"/>
    <x v="0"/>
    <x v="5"/>
    <x v="0"/>
    <n v="0.37856791712379501"/>
    <n v="2E+20"/>
    <n v="0"/>
    <n v="2.0481338923992798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"/>
    <x v="1"/>
    <x v="7"/>
    <x v="1"/>
    <n v="0.70183627884423105"/>
    <n v="2E+20"/>
    <n v="0"/>
    <n v="2.70786859224184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"/>
    <x v="1"/>
    <x v="7"/>
    <x v="1"/>
    <n v="1.6892630541554099"/>
    <n v="2E+20"/>
    <n v="0"/>
    <n v="9.48976300612979"/>
    <n v="6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"/>
    <x v="1"/>
    <x v="7"/>
    <x v="1"/>
    <n v="0.78571714334584297"/>
    <n v="2E+20"/>
    <n v="0"/>
    <n v="3.33408397857885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"/>
    <x v="1"/>
    <x v="7"/>
    <x v="1"/>
    <n v="0.41638729437717198"/>
    <n v="2E+20"/>
    <n v="0"/>
    <n v="2.45897561585753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5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5"/>
    <x v="1"/>
    <x v="7"/>
    <x v="1"/>
    <n v="0.68456053777093595"/>
    <n v="2E+20"/>
    <n v="0"/>
    <n v="3.22141652835113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6"/>
    <x v="1"/>
    <x v="7"/>
    <x v="1"/>
    <n v="0.59936560233270397"/>
    <n v="2E+20"/>
    <n v="0"/>
    <n v="2.97502917037536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7"/>
    <x v="1"/>
    <x v="7"/>
    <x v="1"/>
    <n v="1.24958067023786"/>
    <n v="2E+20"/>
    <n v="0"/>
    <n v="3.7279676111433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8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8"/>
    <x v="1"/>
    <x v="7"/>
    <x v="1"/>
    <n v="2.71665346565546"/>
    <n v="2E+20"/>
    <n v="0"/>
    <n v="7.4441221099759796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9"/>
    <x v="1"/>
    <x v="7"/>
    <x v="1"/>
    <n v="0"/>
    <n v="2E+20"/>
    <n v="0"/>
    <n v="0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0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0"/>
    <x v="1"/>
    <x v="7"/>
    <x v="1"/>
    <n v="0.93836951624667897"/>
    <n v="2E+20"/>
    <n v="0"/>
    <n v="3.9346345149467701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1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1"/>
    <x v="1"/>
    <x v="7"/>
    <x v="1"/>
    <n v="0.86614568528943403"/>
    <n v="2E+20"/>
    <n v="0"/>
    <n v="3.82241386864052"/>
    <n v="1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2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2"/>
    <x v="1"/>
    <x v="7"/>
    <x v="1"/>
    <n v="1.5949313105146601"/>
    <n v="2E+20"/>
    <n v="0"/>
    <n v="7.2208694878782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3"/>
    <x v="1"/>
    <x v="7"/>
    <x v="1"/>
    <n v="1.1947914060815299"/>
    <n v="2E+20"/>
    <n v="0"/>
    <n v="6.83122259569768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4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4"/>
    <x v="1"/>
    <x v="7"/>
    <x v="1"/>
    <n v="0.90982279167361202"/>
    <n v="2E+20"/>
    <n v="0"/>
    <n v="3.04349330177922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5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5"/>
    <x v="1"/>
    <x v="7"/>
    <x v="1"/>
    <n v="0.719525408594895"/>
    <n v="2E+20"/>
    <n v="0"/>
    <n v="5.55339323110036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6"/>
    <x v="1"/>
    <x v="7"/>
    <x v="1"/>
    <n v="1.4340068461179301"/>
    <n v="2E+20"/>
    <n v="0"/>
    <n v="6.630303967942549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7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7"/>
    <x v="1"/>
    <x v="7"/>
    <x v="1"/>
    <n v="0.193650397350285"/>
    <n v="2E+20"/>
    <n v="0"/>
    <n v="1.6234041741154801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8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8"/>
    <x v="1"/>
    <x v="7"/>
    <x v="1"/>
    <n v="0.39953567392705402"/>
    <n v="2E+20"/>
    <n v="0"/>
    <n v="2.7967497174893801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9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9"/>
    <x v="1"/>
    <x v="7"/>
    <x v="1"/>
    <n v="1.72419626031956"/>
    <n v="2E+20"/>
    <n v="0"/>
    <n v="3.58198284321509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0"/>
    <x v="1"/>
    <x v="6"/>
    <x v="1"/>
    <n v="0"/>
    <n v="2E+20"/>
    <n v="0"/>
    <n v="0"/>
    <n v="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0"/>
    <x v="1"/>
    <x v="7"/>
    <x v="1"/>
    <n v="1.1178022844104201"/>
    <n v="2E+20"/>
    <n v="0"/>
    <n v="4.4712091376416696"/>
    <n v="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1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1"/>
    <x v="1"/>
    <x v="7"/>
    <x v="1"/>
    <n v="1.0897919047267599"/>
    <n v="2E+20"/>
    <n v="0"/>
    <n v="3.2898884850684502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2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2"/>
    <x v="1"/>
    <x v="7"/>
    <x v="1"/>
    <n v="1.2233050124653799"/>
    <n v="2E+20"/>
    <n v="0"/>
    <n v="4.3889451937814101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3"/>
    <x v="1"/>
    <x v="7"/>
    <x v="1"/>
    <n v="0.66642843777174898"/>
    <n v="2E+20"/>
    <n v="0"/>
    <n v="3.8322035646452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4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4"/>
    <x v="1"/>
    <x v="7"/>
    <x v="1"/>
    <n v="2.3548906272726802"/>
    <n v="2E+20"/>
    <n v="0"/>
    <n v="5.6561438018641796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5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5"/>
    <x v="1"/>
    <x v="7"/>
    <x v="1"/>
    <n v="0.45110837279514199"/>
    <n v="2E+20"/>
    <n v="0"/>
    <n v="3.0055255380887602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6"/>
    <x v="1"/>
    <x v="7"/>
    <x v="1"/>
    <n v="0.85431390931359297"/>
    <n v="2E+20"/>
    <n v="0"/>
    <n v="2.57854902145174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7"/>
    <x v="1"/>
    <x v="7"/>
    <x v="1"/>
    <n v="3.1216453930157502"/>
    <n v="2E+20"/>
    <n v="0"/>
    <n v="9.042886477982959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8"/>
    <x v="1"/>
    <x v="7"/>
    <x v="1"/>
    <n v="2.4579660825327601"/>
    <n v="2E+20"/>
    <n v="0"/>
    <n v="7.05718250021840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9"/>
    <x v="1"/>
    <x v="7"/>
    <x v="1"/>
    <n v="0.56016771276725996"/>
    <n v="2E+20"/>
    <n v="0"/>
    <n v="2.0820817244921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0"/>
    <x v="1"/>
    <x v="6"/>
    <x v="1"/>
    <n v="0"/>
    <n v="2E+20"/>
    <n v="0"/>
    <n v="0"/>
    <n v="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0"/>
    <x v="1"/>
    <x v="7"/>
    <x v="1"/>
    <n v="0.71427261413138399"/>
    <n v="2E+20"/>
    <n v="0"/>
    <n v="2.14281784239415"/>
    <n v="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1"/>
    <x v="1"/>
    <x v="7"/>
    <x v="1"/>
    <n v="0.68363764443120101"/>
    <n v="2E+20"/>
    <n v="0"/>
    <n v="3.82945402052581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2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2"/>
    <x v="1"/>
    <x v="7"/>
    <x v="1"/>
    <n v="0.59023821390960096"/>
    <n v="2E+20"/>
    <n v="0"/>
    <n v="6.00911050546972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3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3"/>
    <x v="1"/>
    <x v="7"/>
    <x v="1"/>
    <n v="0.35271961936483198"/>
    <n v="2E+20"/>
    <n v="0"/>
    <n v="2.6196104952649599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4"/>
    <x v="1"/>
    <x v="6"/>
    <x v="1"/>
    <n v="0"/>
    <n v="2E+20"/>
    <n v="0"/>
    <n v="0"/>
    <n v="5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4"/>
    <x v="1"/>
    <x v="7"/>
    <x v="1"/>
    <n v="3.6720272561538998"/>
    <n v="2E+20"/>
    <n v="0"/>
    <n v="10.980355097081301"/>
    <n v="5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5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5"/>
    <x v="1"/>
    <x v="7"/>
    <x v="1"/>
    <n v="0.84594611853597501"/>
    <n v="2E+20"/>
    <n v="0"/>
    <n v="3.74059143286100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6"/>
    <x v="1"/>
    <x v="7"/>
    <x v="1"/>
    <n v="0.21120419997383"/>
    <n v="2E+20"/>
    <n v="0"/>
    <n v="1.621910336656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7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7"/>
    <x v="1"/>
    <x v="7"/>
    <x v="1"/>
    <n v="0.26548736419380897"/>
    <n v="2E+20"/>
    <n v="0"/>
    <n v="2.3893862777442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8"/>
    <x v="1"/>
    <x v="7"/>
    <x v="1"/>
    <n v="0.54585925917591305"/>
    <n v="2E+20"/>
    <n v="0"/>
    <n v="1.4647784427725099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9"/>
    <x v="1"/>
    <x v="7"/>
    <x v="1"/>
    <n v="1.2614597167855099"/>
    <n v="2E+20"/>
    <n v="0"/>
    <n v="5.2850286874535204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0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0"/>
    <x v="1"/>
    <x v="7"/>
    <x v="1"/>
    <n v="2.3227947167637799"/>
    <n v="2E+20"/>
    <n v="0"/>
    <n v="11.903448977023899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1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1"/>
    <x v="1"/>
    <x v="7"/>
    <x v="1"/>
    <n v="0.49877397844399601"/>
    <n v="2E+20"/>
    <n v="0"/>
    <n v="4.0016308291101303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2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2"/>
    <x v="1"/>
    <x v="7"/>
    <x v="1"/>
    <n v="0.89785263868176002"/>
    <n v="2E+20"/>
    <n v="0"/>
    <n v="4.3431699830462103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3"/>
    <x v="1"/>
    <x v="6"/>
    <x v="1"/>
    <n v="0"/>
    <n v="2E+20"/>
    <n v="0"/>
    <n v="0"/>
    <n v="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3"/>
    <x v="1"/>
    <x v="7"/>
    <x v="1"/>
    <n v="0"/>
    <n v="2E+20"/>
    <n v="0"/>
    <n v="0"/>
    <n v="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4"/>
    <x v="1"/>
    <x v="7"/>
    <x v="1"/>
    <n v="0.38526754204264702"/>
    <n v="2E+20"/>
    <n v="0"/>
    <n v="1.45979621394889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5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5"/>
    <x v="1"/>
    <x v="7"/>
    <x v="1"/>
    <n v="0.33860461352884202"/>
    <n v="2E+20"/>
    <n v="0"/>
    <n v="2.27329019119813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6"/>
    <x v="1"/>
    <x v="7"/>
    <x v="1"/>
    <n v="0.71801560969399703"/>
    <n v="2E+20"/>
    <n v="0"/>
    <n v="1.45864786328053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7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7"/>
    <x v="1"/>
    <x v="7"/>
    <x v="1"/>
    <n v="0.76061897524328403"/>
    <n v="2E+20"/>
    <n v="0"/>
    <n v="3.23363806635404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8"/>
    <x v="1"/>
    <x v="7"/>
    <x v="1"/>
    <n v="0.44797413487739801"/>
    <n v="2E+20"/>
    <n v="0"/>
    <n v="1.0827401770303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9"/>
    <x v="1"/>
    <x v="7"/>
    <x v="1"/>
    <n v="0.40079607259125699"/>
    <n v="2E+20"/>
    <n v="0"/>
    <n v="3.7301386326656401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50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50"/>
    <x v="1"/>
    <x v="7"/>
    <x v="1"/>
    <n v="0.37856791712379501"/>
    <n v="2E+20"/>
    <n v="0"/>
    <n v="2.0481338923992798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"/>
    <x v="2"/>
    <x v="0"/>
    <x v="0"/>
    <n v="6.10675135210774E-2"/>
    <n v="2E+20"/>
    <n v="1.5494989555996101E-2"/>
    <n v="0.31273354725585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"/>
    <x v="2"/>
    <x v="1"/>
    <x v="0"/>
    <n v="3.89643550329086"/>
    <n v="2E+20"/>
    <n v="0.92969937335976705"/>
    <n v="20.762545309425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"/>
    <x v="2"/>
    <x v="2"/>
    <x v="0"/>
    <n v="6.10675135210774E-2"/>
    <n v="2E+20"/>
    <n v="1.5494989555996101E-2"/>
    <n v="0.31273354725585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"/>
    <x v="2"/>
    <x v="3"/>
    <x v="0"/>
    <n v="3.6640508112646399"/>
    <n v="2E+20"/>
    <n v="0.92969937335976705"/>
    <n v="18.764012835351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"/>
    <x v="2"/>
    <x v="5"/>
    <x v="0"/>
    <n v="0.232384692026218"/>
    <n v="2E+20"/>
    <n v="0"/>
    <n v="5.63777096893836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"/>
    <x v="2"/>
    <x v="0"/>
    <x v="0"/>
    <n v="6.0043962223066197E-2"/>
    <n v="2E+20"/>
    <n v="1.39499703450121E-2"/>
    <n v="0.22322707546311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"/>
    <x v="2"/>
    <x v="1"/>
    <x v="0"/>
    <n v="3.9276463908088499"/>
    <n v="2E+20"/>
    <n v="0.83699822070072805"/>
    <n v="13.393624527786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"/>
    <x v="2"/>
    <x v="2"/>
    <x v="0"/>
    <n v="6.0043962223066197E-2"/>
    <n v="2E+20"/>
    <n v="1.39499703450121E-2"/>
    <n v="0.22322707546311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"/>
    <x v="2"/>
    <x v="3"/>
    <x v="0"/>
    <n v="3.6026377333839701"/>
    <n v="2E+20"/>
    <n v="0.83699822070072805"/>
    <n v="13.393624527786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"/>
    <x v="2"/>
    <x v="5"/>
    <x v="0"/>
    <n v="0.325008657424877"/>
    <n v="2E+20"/>
    <n v="0"/>
    <n v="6.0711951031029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"/>
    <x v="2"/>
    <x v="0"/>
    <x v="0"/>
    <n v="6.3065458037447994E-2"/>
    <n v="2E+20"/>
    <n v="1.5418139961357699E-2"/>
    <n v="0.29184893988333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"/>
    <x v="2"/>
    <x v="1"/>
    <x v="0"/>
    <n v="4.1948017520137002"/>
    <n v="2E+20"/>
    <n v="0.925088397681463"/>
    <n v="17.5109363930003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"/>
    <x v="2"/>
    <x v="2"/>
    <x v="0"/>
    <n v="6.3065458037447994E-2"/>
    <n v="2E+20"/>
    <n v="1.5418139961357699E-2"/>
    <n v="0.29184893988333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"/>
    <x v="2"/>
    <x v="3"/>
    <x v="0"/>
    <n v="3.78392748224688"/>
    <n v="2E+20"/>
    <n v="0.925088397681463"/>
    <n v="17.5109363930003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"/>
    <x v="2"/>
    <x v="5"/>
    <x v="0"/>
    <n v="0.41087426976682301"/>
    <n v="2E+20"/>
    <n v="0"/>
    <n v="9.04529973610964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"/>
    <x v="2"/>
    <x v="0"/>
    <x v="0"/>
    <n v="5.7964601943488403E-2"/>
    <n v="2E+20"/>
    <n v="1.37773296629836E-2"/>
    <n v="0.24657702125193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"/>
    <x v="2"/>
    <x v="1"/>
    <x v="0"/>
    <n v="3.5569153944321799"/>
    <n v="2E+20"/>
    <n v="0.82663977977901504"/>
    <n v="14.79462127511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"/>
    <x v="2"/>
    <x v="2"/>
    <x v="0"/>
    <n v="5.7964601943488403E-2"/>
    <n v="2E+20"/>
    <n v="1.37773296629836E-2"/>
    <n v="0.24657702125193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"/>
    <x v="2"/>
    <x v="3"/>
    <x v="0"/>
    <n v="3.4778761166093002"/>
    <n v="2E+20"/>
    <n v="0.82663977977901504"/>
    <n v="14.79462127511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"/>
    <x v="2"/>
    <x v="5"/>
    <x v="0"/>
    <n v="7.9039277822875204E-2"/>
    <n v="2E+20"/>
    <n v="0"/>
    <n v="3.13391493213921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5"/>
    <x v="2"/>
    <x v="0"/>
    <x v="0"/>
    <n v="6.4364535004481305E-2"/>
    <n v="2E+20"/>
    <n v="1.5726793780641901E-2"/>
    <n v="0.322570792686020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"/>
    <x v="2"/>
    <x v="1"/>
    <x v="0"/>
    <n v="4.38883872191274"/>
    <n v="2E+20"/>
    <n v="1.13580901772355"/>
    <n v="19.354247561161198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5"/>
    <x v="2"/>
    <x v="2"/>
    <x v="0"/>
    <n v="6.4364535004481305E-2"/>
    <n v="2E+20"/>
    <n v="1.5726793780641901E-2"/>
    <n v="0.322570792686020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"/>
    <x v="2"/>
    <x v="3"/>
    <x v="0"/>
    <n v="3.8618721002688798"/>
    <n v="2E+20"/>
    <n v="0.94360762683851396"/>
    <n v="19.354247561161198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5"/>
    <x v="2"/>
    <x v="5"/>
    <x v="0"/>
    <n v="0.52696662164386299"/>
    <n v="2E+20"/>
    <n v="0"/>
    <n v="7.5816640315375698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6"/>
    <x v="2"/>
    <x v="0"/>
    <x v="0"/>
    <n v="5.70654844195288E-2"/>
    <n v="2E+20"/>
    <n v="1.52738300407369E-2"/>
    <n v="0.268689076238350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6"/>
    <x v="2"/>
    <x v="1"/>
    <x v="0"/>
    <n v="3.8440709049464798"/>
    <n v="2E+20"/>
    <n v="0.91642980244421302"/>
    <n v="19.4232747790750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6"/>
    <x v="2"/>
    <x v="2"/>
    <x v="0"/>
    <n v="5.70654844195288E-2"/>
    <n v="2E+20"/>
    <n v="1.52738300407369E-2"/>
    <n v="0.268689076238350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6"/>
    <x v="2"/>
    <x v="3"/>
    <x v="0"/>
    <n v="3.42392906517173"/>
    <n v="2E+20"/>
    <n v="0.91642980244421302"/>
    <n v="16.1213445743011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6"/>
    <x v="2"/>
    <x v="5"/>
    <x v="0"/>
    <n v="0.420141839774758"/>
    <n v="2E+20"/>
    <n v="0"/>
    <n v="16.888327200398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7"/>
    <x v="2"/>
    <x v="0"/>
    <x v="0"/>
    <n v="6.2554319084032806E-2"/>
    <n v="2E+20"/>
    <n v="1.64061079342777E-2"/>
    <n v="0.317256115176752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7"/>
    <x v="2"/>
    <x v="1"/>
    <x v="0"/>
    <n v="4.6275520690804699"/>
    <n v="2E+20"/>
    <n v="0.98436647605666405"/>
    <n v="22.878592400439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7"/>
    <x v="2"/>
    <x v="2"/>
    <x v="0"/>
    <n v="6.2554319084032806E-2"/>
    <n v="2E+20"/>
    <n v="1.64061079342777E-2"/>
    <n v="0.317256115176752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7"/>
    <x v="2"/>
    <x v="3"/>
    <x v="0"/>
    <n v="3.7532591450419699"/>
    <n v="2E+20"/>
    <n v="0.98436647605666405"/>
    <n v="19.035366910605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7"/>
    <x v="2"/>
    <x v="5"/>
    <x v="0"/>
    <n v="0.87429292403850301"/>
    <n v="2E+20"/>
    <n v="0"/>
    <n v="19.3633217141969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8"/>
    <x v="2"/>
    <x v="0"/>
    <x v="0"/>
    <n v="6.4175712102340798E-2"/>
    <n v="2E+20"/>
    <n v="1.51794908259857E-2"/>
    <n v="0.239315839787746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8"/>
    <x v="2"/>
    <x v="1"/>
    <x v="0"/>
    <n v="5.0761165402313804"/>
    <n v="2E+20"/>
    <n v="0.91076944955913997"/>
    <n v="23.5103964041685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8"/>
    <x v="2"/>
    <x v="2"/>
    <x v="0"/>
    <n v="6.4175712102340798E-2"/>
    <n v="2E+20"/>
    <n v="1.51794908259857E-2"/>
    <n v="0.239315839787746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8"/>
    <x v="2"/>
    <x v="3"/>
    <x v="0"/>
    <n v="3.8505427261404499"/>
    <n v="2E+20"/>
    <n v="0.91076944955913997"/>
    <n v="14.358950387264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8"/>
    <x v="2"/>
    <x v="5"/>
    <x v="0"/>
    <n v="1.22557381409094"/>
    <n v="2E+20"/>
    <n v="0"/>
    <n v="14.593039475251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9"/>
    <x v="2"/>
    <x v="0"/>
    <x v="0"/>
    <n v="6.4257165380728606E-2"/>
    <n v="2E+20"/>
    <n v="1.42454654967869E-2"/>
    <n v="0.31205357554939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9"/>
    <x v="2"/>
    <x v="1"/>
    <x v="0"/>
    <n v="4.6744948849568502"/>
    <n v="2E+20"/>
    <n v="0.93040072617907299"/>
    <n v="19.124562266480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9"/>
    <x v="2"/>
    <x v="2"/>
    <x v="0"/>
    <n v="6.4257165380728606E-2"/>
    <n v="2E+20"/>
    <n v="1.42454654967869E-2"/>
    <n v="0.31205357554939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9"/>
    <x v="2"/>
    <x v="3"/>
    <x v="0"/>
    <n v="3.8554299228437201"/>
    <n v="2E+20"/>
    <n v="0.85472792980721102"/>
    <n v="18.723214532963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9"/>
    <x v="2"/>
    <x v="5"/>
    <x v="0"/>
    <n v="0.81906496211313096"/>
    <n v="2E+20"/>
    <n v="0"/>
    <n v="14.1245622664807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0"/>
    <x v="2"/>
    <x v="0"/>
    <x v="0"/>
    <n v="6.7638186961719596E-2"/>
    <n v="2E+20"/>
    <n v="1.4538692818257501E-2"/>
    <n v="0.377756586537301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0"/>
    <x v="2"/>
    <x v="1"/>
    <x v="0"/>
    <n v="4.5154517097626901"/>
    <n v="2E+20"/>
    <n v="0.872321569095448"/>
    <n v="22.6653951922381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0"/>
    <x v="2"/>
    <x v="2"/>
    <x v="0"/>
    <n v="6.7638186961719596E-2"/>
    <n v="2E+20"/>
    <n v="1.4538692818257501E-2"/>
    <n v="0.377756586537301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0"/>
    <x v="2"/>
    <x v="3"/>
    <x v="0"/>
    <n v="4.0582912177031796"/>
    <n v="2E+20"/>
    <n v="0.872321569095448"/>
    <n v="22.665395192238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0"/>
    <x v="2"/>
    <x v="5"/>
    <x v="0"/>
    <n v="0.45716049205951098"/>
    <n v="2E+20"/>
    <n v="0"/>
    <n v="8.5059823929675495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1"/>
    <x v="2"/>
    <x v="0"/>
    <x v="0"/>
    <n v="6.7343252336091702E-2"/>
    <n v="2E+20"/>
    <n v="1.37127449384298E-2"/>
    <n v="0.271694069262104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1"/>
    <x v="2"/>
    <x v="1"/>
    <x v="0"/>
    <n v="4.4649810098787004"/>
    <n v="2E+20"/>
    <n v="0.94028375315053803"/>
    <n v="16.3016441557263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1"/>
    <x v="2"/>
    <x v="2"/>
    <x v="0"/>
    <n v="6.7343252336091702E-2"/>
    <n v="2E+20"/>
    <n v="1.37127449384298E-2"/>
    <n v="0.271694069262104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1"/>
    <x v="2"/>
    <x v="3"/>
    <x v="0"/>
    <n v="4.0405951401655003"/>
    <n v="2E+20"/>
    <n v="0.82276469630578597"/>
    <n v="16.3016441557263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1"/>
    <x v="2"/>
    <x v="5"/>
    <x v="0"/>
    <n v="0.42438586971319098"/>
    <n v="2E+20"/>
    <n v="0"/>
    <n v="6.08625220928080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2"/>
    <x v="2"/>
    <x v="0"/>
    <x v="0"/>
    <n v="6.3848180978887906E-2"/>
    <n v="2E+20"/>
    <n v="1.7425967906835201E-2"/>
    <n v="0.377874792614825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2"/>
    <x v="2"/>
    <x v="1"/>
    <x v="0"/>
    <n v="4.0066811408590697"/>
    <n v="2E+20"/>
    <n v="1.0455580744101101"/>
    <n v="22.6724875568896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2"/>
    <x v="2"/>
    <x v="2"/>
    <x v="0"/>
    <n v="6.3848180978887906E-2"/>
    <n v="2E+20"/>
    <n v="1.7425967906835201E-2"/>
    <n v="0.377874792614825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2"/>
    <x v="2"/>
    <x v="3"/>
    <x v="0"/>
    <n v="3.83089085873327"/>
    <n v="2E+20"/>
    <n v="1.0455580744101101"/>
    <n v="22.6724875568896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2"/>
    <x v="2"/>
    <x v="5"/>
    <x v="0"/>
    <n v="0.1757902821258"/>
    <n v="2E+20"/>
    <n v="0"/>
    <n v="5.72359438197386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3"/>
    <x v="2"/>
    <x v="0"/>
    <x v="0"/>
    <n v="6.5785385849592301E-2"/>
    <n v="2E+20"/>
    <n v="1.6587900795258299E-2"/>
    <n v="0.303404050555407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3"/>
    <x v="2"/>
    <x v="1"/>
    <x v="0"/>
    <n v="4.6504104021817501"/>
    <n v="2E+20"/>
    <n v="0.99527404771549799"/>
    <n v="19.601410645484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3"/>
    <x v="2"/>
    <x v="2"/>
    <x v="0"/>
    <n v="6.5785385849592301E-2"/>
    <n v="2E+20"/>
    <n v="1.6587900795258299E-2"/>
    <n v="0.303404050555407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3"/>
    <x v="2"/>
    <x v="3"/>
    <x v="0"/>
    <n v="3.94712315097554"/>
    <n v="2E+20"/>
    <n v="0.99527404771549799"/>
    <n v="18.2042430333244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3"/>
    <x v="2"/>
    <x v="5"/>
    <x v="0"/>
    <n v="0.70328725120621405"/>
    <n v="2E+20"/>
    <n v="0"/>
    <n v="7.1807051197131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4"/>
    <x v="2"/>
    <x v="0"/>
    <x v="0"/>
    <n v="7.1277039045943402E-2"/>
    <n v="2E+20"/>
    <n v="1.3671459090907501E-2"/>
    <n v="0.216217984788077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4"/>
    <x v="2"/>
    <x v="1"/>
    <x v="0"/>
    <n v="5.0135465662113603"/>
    <n v="2E+20"/>
    <n v="1.0586244488426899"/>
    <n v="19.032968913835401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4"/>
    <x v="2"/>
    <x v="2"/>
    <x v="0"/>
    <n v="7.1277039045943402E-2"/>
    <n v="2E+20"/>
    <n v="1.3671459090907501E-2"/>
    <n v="0.216217984788077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4"/>
    <x v="2"/>
    <x v="3"/>
    <x v="0"/>
    <n v="4.2766223427566104"/>
    <n v="2E+20"/>
    <n v="0.82028754545444804"/>
    <n v="12.9730790872847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4"/>
    <x v="2"/>
    <x v="5"/>
    <x v="0"/>
    <n v="0.73692422345475195"/>
    <n v="2E+20"/>
    <n v="0"/>
    <n v="10.774561581673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5"/>
    <x v="2"/>
    <x v="0"/>
    <x v="0"/>
    <n v="6.3046607369062604E-2"/>
    <n v="2E+20"/>
    <n v="1.47542756369499E-2"/>
    <n v="0.344102773079813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5"/>
    <x v="2"/>
    <x v="1"/>
    <x v="0"/>
    <n v="4.3319706727200904"/>
    <n v="2E+20"/>
    <n v="0.885611537523459"/>
    <n v="23.520846217857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5"/>
    <x v="2"/>
    <x v="2"/>
    <x v="0"/>
    <n v="6.3046607369062604E-2"/>
    <n v="2E+20"/>
    <n v="1.47542756369499E-2"/>
    <n v="0.344102773079813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5"/>
    <x v="2"/>
    <x v="3"/>
    <x v="0"/>
    <n v="3.7827964421437601"/>
    <n v="2E+20"/>
    <n v="0.88525653821699302"/>
    <n v="20.6461663847887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5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5"/>
    <x v="2"/>
    <x v="5"/>
    <x v="0"/>
    <n v="0.54917423057633596"/>
    <n v="2E+20"/>
    <n v="0"/>
    <n v="5.58321622583093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6"/>
    <x v="2"/>
    <x v="0"/>
    <x v="0"/>
    <n v="6.7054235069506599E-2"/>
    <n v="2E+20"/>
    <n v="1.38692265607072E-2"/>
    <n v="0.388985736612576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6"/>
    <x v="2"/>
    <x v="1"/>
    <x v="0"/>
    <n v="4.8611321451310801"/>
    <n v="2E+20"/>
    <n v="1.09190249874462"/>
    <n v="23.339144196754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6"/>
    <x v="2"/>
    <x v="2"/>
    <x v="0"/>
    <n v="6.7054235069506599E-2"/>
    <n v="2E+20"/>
    <n v="1.38692265607072E-2"/>
    <n v="0.388985736612576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6"/>
    <x v="2"/>
    <x v="3"/>
    <x v="0"/>
    <n v="4.0232541041703902"/>
    <n v="2E+20"/>
    <n v="0.83215359364243102"/>
    <n v="23.339144196754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6"/>
    <x v="2"/>
    <x v="5"/>
    <x v="0"/>
    <n v="0.83787804096068597"/>
    <n v="2E+20"/>
    <n v="0"/>
    <n v="9.98880840927910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7"/>
    <x v="2"/>
    <x v="0"/>
    <x v="0"/>
    <n v="6.8272921429817404E-2"/>
    <n v="2E+20"/>
    <n v="1.3776125454448101E-2"/>
    <n v="0.23347189164326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7"/>
    <x v="2"/>
    <x v="1"/>
    <x v="0"/>
    <n v="4.7266077488249696"/>
    <n v="2E+20"/>
    <n v="0.82656752726688898"/>
    <n v="17.51000645973520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7"/>
    <x v="2"/>
    <x v="2"/>
    <x v="0"/>
    <n v="6.8272921429817404E-2"/>
    <n v="2E+20"/>
    <n v="1.3776125454448101E-2"/>
    <n v="0.23347189164326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7"/>
    <x v="2"/>
    <x v="3"/>
    <x v="0"/>
    <n v="4.0963752857890503"/>
    <n v="2E+20"/>
    <n v="0.82656752726688898"/>
    <n v="14.008313498596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7"/>
    <x v="2"/>
    <x v="5"/>
    <x v="0"/>
    <n v="0.63023246303591995"/>
    <n v="2E+20"/>
    <n v="0"/>
    <n v="10.78838966278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8"/>
    <x v="2"/>
    <x v="0"/>
    <x v="0"/>
    <n v="6.0463770985551502E-2"/>
    <n v="2E+20"/>
    <n v="1.4692648716512199E-2"/>
    <n v="0.26239515175137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8"/>
    <x v="2"/>
    <x v="1"/>
    <x v="0"/>
    <n v="3.81740132513562"/>
    <n v="2E+20"/>
    <n v="0.88155892299073502"/>
    <n v="15.743709105082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8"/>
    <x v="2"/>
    <x v="2"/>
    <x v="0"/>
    <n v="6.0463770985551502E-2"/>
    <n v="2E+20"/>
    <n v="1.4692648716512199E-2"/>
    <n v="0.26239515175137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8"/>
    <x v="2"/>
    <x v="3"/>
    <x v="0"/>
    <n v="3.6278262591330899"/>
    <n v="2E+20"/>
    <n v="0.88155892299073502"/>
    <n v="15.743709105082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8"/>
    <x v="2"/>
    <x v="5"/>
    <x v="0"/>
    <n v="0.18957506600253399"/>
    <n v="2E+20"/>
    <n v="0"/>
    <n v="5.74370910508243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9"/>
    <x v="2"/>
    <x v="0"/>
    <x v="0"/>
    <n v="6.3390749365883195E-2"/>
    <n v="2E+20"/>
    <n v="1.7766380390586801E-2"/>
    <n v="0.23788301041204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9"/>
    <x v="2"/>
    <x v="1"/>
    <x v="0"/>
    <n v="4.6915364672230302"/>
    <n v="2E+20"/>
    <n v="1.06598282343521"/>
    <n v="14.272980624722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9"/>
    <x v="2"/>
    <x v="2"/>
    <x v="0"/>
    <n v="6.3390749365883195E-2"/>
    <n v="2E+20"/>
    <n v="1.7766380390586801E-2"/>
    <n v="0.23788301041204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9"/>
    <x v="2"/>
    <x v="3"/>
    <x v="0"/>
    <n v="3.80344496195299"/>
    <n v="2E+20"/>
    <n v="1.06598282343521"/>
    <n v="14.272980624722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9"/>
    <x v="2"/>
    <x v="5"/>
    <x v="0"/>
    <n v="0.88809150527004399"/>
    <n v="2E+20"/>
    <n v="0"/>
    <n v="10.6446486714100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0"/>
    <x v="2"/>
    <x v="0"/>
    <x v="0"/>
    <n v="5.7634992462362998E-2"/>
    <n v="2E+20"/>
    <n v="1.4460318977565599E-2"/>
    <n v="0.291660474175413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0"/>
    <x v="2"/>
    <x v="1"/>
    <x v="0"/>
    <n v="3.5080072514506702"/>
    <n v="2E+20"/>
    <n v="0.86761913865393603"/>
    <n v="17.4996284505247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0"/>
    <x v="2"/>
    <x v="2"/>
    <x v="0"/>
    <n v="5.7634992462362998E-2"/>
    <n v="2E+20"/>
    <n v="1.4460318977565599E-2"/>
    <n v="0.291660474175413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0"/>
    <x v="2"/>
    <x v="3"/>
    <x v="0"/>
    <n v="3.4580995477417802"/>
    <n v="2E+20"/>
    <n v="0.86761913865393603"/>
    <n v="17.4996284505247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0"/>
    <x v="2"/>
    <x v="5"/>
    <x v="0"/>
    <n v="4.99077037088905E-2"/>
    <n v="2E+20"/>
    <n v="0"/>
    <n v="3.515364733818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1"/>
    <x v="2"/>
    <x v="0"/>
    <x v="0"/>
    <n v="6.69663584716058E-2"/>
    <n v="2E+20"/>
    <n v="1.8195740239318099E-2"/>
    <n v="0.237784914860131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1"/>
    <x v="2"/>
    <x v="1"/>
    <x v="0"/>
    <n v="4.5452551672540702"/>
    <n v="2E+20"/>
    <n v="1.09174441435908"/>
    <n v="16.5126349462914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1"/>
    <x v="2"/>
    <x v="2"/>
    <x v="0"/>
    <n v="6.69663584716058E-2"/>
    <n v="2E+20"/>
    <n v="1.8195740239318099E-2"/>
    <n v="0.237784914860131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1"/>
    <x v="2"/>
    <x v="3"/>
    <x v="0"/>
    <n v="4.0179815082963497"/>
    <n v="2E+20"/>
    <n v="1.09174441435908"/>
    <n v="14.2670948916079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1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1"/>
    <x v="2"/>
    <x v="5"/>
    <x v="0"/>
    <n v="0.52727365895772504"/>
    <n v="2E+20"/>
    <n v="0"/>
    <n v="12.765372737679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2"/>
    <x v="2"/>
    <x v="0"/>
    <x v="0"/>
    <n v="5.8980397231767602E-2"/>
    <n v="2E+20"/>
    <n v="1.5604397236958299E-2"/>
    <n v="0.202449873025190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2"/>
    <x v="2"/>
    <x v="1"/>
    <x v="0"/>
    <n v="3.9595433805693698"/>
    <n v="2E+20"/>
    <n v="0.93626383421749904"/>
    <n v="13.8024206720721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2"/>
    <x v="2"/>
    <x v="2"/>
    <x v="0"/>
    <n v="5.8980397231767602E-2"/>
    <n v="2E+20"/>
    <n v="1.5604397236958299E-2"/>
    <n v="0.202449873025190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2"/>
    <x v="2"/>
    <x v="3"/>
    <x v="0"/>
    <n v="3.53882383390606"/>
    <n v="2E+20"/>
    <n v="0.93626383421749904"/>
    <n v="12.1469923815113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2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2"/>
    <x v="2"/>
    <x v="5"/>
    <x v="0"/>
    <n v="0.42071954666331302"/>
    <n v="2E+20"/>
    <n v="0"/>
    <n v="7.92927663216298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3"/>
    <x v="2"/>
    <x v="0"/>
    <x v="0"/>
    <n v="6.6013157657736299E-2"/>
    <n v="2E+20"/>
    <n v="1.5578418186061999E-2"/>
    <n v="0.265075044965755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3"/>
    <x v="2"/>
    <x v="1"/>
    <x v="0"/>
    <n v="4.3423587854861196"/>
    <n v="2E+20"/>
    <n v="0.93470509116372102"/>
    <n v="15.9045026979453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3"/>
    <x v="2"/>
    <x v="2"/>
    <x v="0"/>
    <n v="6.6013157657736299E-2"/>
    <n v="2E+20"/>
    <n v="1.5578418186061999E-2"/>
    <n v="0.265075044965755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3"/>
    <x v="2"/>
    <x v="3"/>
    <x v="0"/>
    <n v="3.9607894594641802"/>
    <n v="2E+20"/>
    <n v="0.93470509116372102"/>
    <n v="15.9045026979453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3"/>
    <x v="2"/>
    <x v="5"/>
    <x v="0"/>
    <n v="0.38156932602193899"/>
    <n v="2E+20"/>
    <n v="0"/>
    <n v="6.12349646750601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4"/>
    <x v="2"/>
    <x v="0"/>
    <x v="0"/>
    <n v="6.7261702541590807E-2"/>
    <n v="2E+20"/>
    <n v="1.59226126295209E-2"/>
    <n v="0.302645859409757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4"/>
    <x v="2"/>
    <x v="1"/>
    <x v="0"/>
    <n v="4.4682045916757396"/>
    <n v="2E+20"/>
    <n v="0.95535675777125595"/>
    <n v="18.158751564585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4"/>
    <x v="2"/>
    <x v="2"/>
    <x v="0"/>
    <n v="6.7261702541590807E-2"/>
    <n v="2E+20"/>
    <n v="1.59226126295209E-2"/>
    <n v="0.302645859409757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4"/>
    <x v="2"/>
    <x v="3"/>
    <x v="0"/>
    <n v="4.0357021524954497"/>
    <n v="2E+20"/>
    <n v="0.95535675777125595"/>
    <n v="18.158751564585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4"/>
    <x v="2"/>
    <x v="5"/>
    <x v="0"/>
    <n v="0.43250243918028702"/>
    <n v="2E+20"/>
    <n v="0"/>
    <n v="6.41014413105597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5"/>
    <x v="2"/>
    <x v="0"/>
    <x v="0"/>
    <n v="6.2104189418827102E-2"/>
    <n v="2E+20"/>
    <n v="1.5603587550284201E-2"/>
    <n v="0.24787869501701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5"/>
    <x v="2"/>
    <x v="1"/>
    <x v="0"/>
    <n v="4.1986355339637296"/>
    <n v="2E+20"/>
    <n v="0.936215253017053"/>
    <n v="14.872721701021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5"/>
    <x v="2"/>
    <x v="2"/>
    <x v="0"/>
    <n v="6.2104189418827102E-2"/>
    <n v="2E+20"/>
    <n v="1.5603587550284201E-2"/>
    <n v="0.24787869501701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5"/>
    <x v="2"/>
    <x v="3"/>
    <x v="0"/>
    <n v="3.7262513651296301"/>
    <n v="2E+20"/>
    <n v="0.936215253017053"/>
    <n v="14.872721701021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5"/>
    <x v="2"/>
    <x v="5"/>
    <x v="0"/>
    <n v="0.472384168834103"/>
    <n v="2E+20"/>
    <n v="0"/>
    <n v="7.79530255205134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6"/>
    <x v="2"/>
    <x v="0"/>
    <x v="0"/>
    <n v="6.8797328409550398E-2"/>
    <n v="2E+20"/>
    <n v="1.27578161108498E-2"/>
    <n v="0.3107541371474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6"/>
    <x v="2"/>
    <x v="1"/>
    <x v="0"/>
    <n v="4.6180228264406598"/>
    <n v="2E+20"/>
    <n v="1.11941390275347"/>
    <n v="18.645248228849798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6"/>
    <x v="2"/>
    <x v="2"/>
    <x v="0"/>
    <n v="6.8797328409550398E-2"/>
    <n v="2E+20"/>
    <n v="1.27578161108498E-2"/>
    <n v="0.3107541371474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6"/>
    <x v="2"/>
    <x v="3"/>
    <x v="0"/>
    <n v="4.1278397045730202"/>
    <n v="2E+20"/>
    <n v="0.76546896665098496"/>
    <n v="18.64524822884979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6"/>
    <x v="2"/>
    <x v="5"/>
    <x v="0"/>
    <n v="0.49018312186763202"/>
    <n v="2E+20"/>
    <n v="0"/>
    <n v="9.508624693609650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7"/>
    <x v="2"/>
    <x v="0"/>
    <x v="0"/>
    <n v="6.6599078357233596E-2"/>
    <n v="2E+20"/>
    <n v="1.5169028012657799E-2"/>
    <n v="0.294102772842945"/>
    <n v="141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7"/>
    <x v="2"/>
    <x v="1"/>
    <x v="0"/>
    <n v="5.2455962430463901"/>
    <n v="2E+20"/>
    <n v="0.910141680759466"/>
    <n v="24.508162266589402"/>
    <n v="141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7"/>
    <x v="2"/>
    <x v="2"/>
    <x v="0"/>
    <n v="6.6599078357233596E-2"/>
    <n v="2E+20"/>
    <n v="1.5169028012657799E-2"/>
    <n v="0.294102772842945"/>
    <n v="141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7"/>
    <x v="2"/>
    <x v="3"/>
    <x v="0"/>
    <n v="3.9959447014340199"/>
    <n v="2E+20"/>
    <n v="0.910141680759466"/>
    <n v="17.646166370576701"/>
    <n v="141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7"/>
    <x v="2"/>
    <x v="4"/>
    <x v="0"/>
    <n v="0"/>
    <n v="2E+20"/>
    <n v="0"/>
    <n v="0"/>
    <n v="141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7"/>
    <x v="2"/>
    <x v="5"/>
    <x v="0"/>
    <n v="1.2496515416123799"/>
    <n v="2E+20"/>
    <n v="0"/>
    <n v="15.0378883966206"/>
    <n v="141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8"/>
    <x v="2"/>
    <x v="0"/>
    <x v="0"/>
    <n v="7.1590956919926202E-2"/>
    <n v="2E+20"/>
    <n v="1.6736563008819601E-2"/>
    <n v="0.24470697729175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8"/>
    <x v="2"/>
    <x v="1"/>
    <x v="0"/>
    <n v="5.9075840728779898"/>
    <n v="2E+20"/>
    <n v="1.06798033035992"/>
    <n v="17.729374743691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8"/>
    <x v="2"/>
    <x v="2"/>
    <x v="0"/>
    <n v="7.1590956919926202E-2"/>
    <n v="2E+20"/>
    <n v="1.6736563008819601E-2"/>
    <n v="0.24470697729175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8"/>
    <x v="2"/>
    <x v="3"/>
    <x v="0"/>
    <n v="4.2954574151955702"/>
    <n v="2E+20"/>
    <n v="1.0041937805291801"/>
    <n v="14.68241863750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8"/>
    <x v="2"/>
    <x v="5"/>
    <x v="0"/>
    <n v="1.61212665768242"/>
    <n v="2E+20"/>
    <n v="0"/>
    <n v="15.36992379800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9"/>
    <x v="2"/>
    <x v="0"/>
    <x v="0"/>
    <n v="6.7544676532662801E-2"/>
    <n v="2E+20"/>
    <n v="1.44471891553261E-2"/>
    <n v="0.33506941171795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9"/>
    <x v="2"/>
    <x v="1"/>
    <x v="0"/>
    <n v="4.5757209162623704"/>
    <n v="2E+20"/>
    <n v="0.86683134931956796"/>
    <n v="24.84336522957179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9"/>
    <x v="2"/>
    <x v="2"/>
    <x v="0"/>
    <n v="6.7544676532662801E-2"/>
    <n v="2E+20"/>
    <n v="1.44471891553261E-2"/>
    <n v="0.33506941171795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9"/>
    <x v="2"/>
    <x v="3"/>
    <x v="0"/>
    <n v="4.0526805919597697"/>
    <n v="2E+20"/>
    <n v="0.86683134931956796"/>
    <n v="20.104164703077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9"/>
    <x v="2"/>
    <x v="5"/>
    <x v="0"/>
    <n v="0.52304032430259695"/>
    <n v="2E+20"/>
    <n v="0"/>
    <n v="9.673110182319870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0"/>
    <x v="2"/>
    <x v="0"/>
    <x v="0"/>
    <n v="6.2165030531707098E-2"/>
    <n v="2E+20"/>
    <n v="1.4427188683403799E-2"/>
    <n v="0.27103856754621303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0"/>
    <x v="2"/>
    <x v="1"/>
    <x v="0"/>
    <n v="3.8798256975219299"/>
    <n v="2E+20"/>
    <n v="0.86563132100423001"/>
    <n v="16.262314052772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0"/>
    <x v="2"/>
    <x v="2"/>
    <x v="0"/>
    <n v="6.2165030531707098E-2"/>
    <n v="2E+20"/>
    <n v="1.4427188683403799E-2"/>
    <n v="0.27103856754621303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0"/>
    <x v="2"/>
    <x v="3"/>
    <x v="0"/>
    <n v="3.72990183190243"/>
    <n v="2E+20"/>
    <n v="0.86563132100423001"/>
    <n v="16.262314052772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0"/>
    <x v="2"/>
    <x v="5"/>
    <x v="0"/>
    <n v="0.14992386561950599"/>
    <n v="2E+20"/>
    <n v="0"/>
    <n v="6.2861550109173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1"/>
    <x v="2"/>
    <x v="0"/>
    <x v="0"/>
    <n v="6.6495501193707104E-2"/>
    <n v="2E+20"/>
    <n v="1.53573602124936E-2"/>
    <n v="0.35318657742957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1"/>
    <x v="2"/>
    <x v="1"/>
    <x v="0"/>
    <n v="4.4741647343022199"/>
    <n v="2E+20"/>
    <n v="0.921441612749618"/>
    <n v="21.191194645774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1"/>
    <x v="2"/>
    <x v="2"/>
    <x v="0"/>
    <n v="6.6495501193707104E-2"/>
    <n v="2E+20"/>
    <n v="1.53573602124936E-2"/>
    <n v="0.35318657742957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1"/>
    <x v="2"/>
    <x v="3"/>
    <x v="0"/>
    <n v="3.98973007162243"/>
    <n v="2E+20"/>
    <n v="0.921441612749618"/>
    <n v="21.191194645774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1"/>
    <x v="2"/>
    <x v="5"/>
    <x v="0"/>
    <n v="0.48443466267979102"/>
    <n v="2E+20"/>
    <n v="0"/>
    <n v="12.0315266722095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2"/>
    <x v="2"/>
    <x v="0"/>
    <x v="0"/>
    <n v="6.1510997144573899E-2"/>
    <n v="2E+20"/>
    <n v="1.5219382272010799E-2"/>
    <n v="0.23161287834943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2"/>
    <x v="2"/>
    <x v="1"/>
    <x v="0"/>
    <n v="4.08373855180806"/>
    <n v="2E+20"/>
    <n v="0.93288555157943198"/>
    <n v="13.896772700965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2"/>
    <x v="2"/>
    <x v="2"/>
    <x v="0"/>
    <n v="6.1510997144573899E-2"/>
    <n v="2E+20"/>
    <n v="1.5219382272010799E-2"/>
    <n v="0.23161287834943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2"/>
    <x v="2"/>
    <x v="3"/>
    <x v="0"/>
    <n v="3.6906598286744399"/>
    <n v="2E+20"/>
    <n v="0.91316293632064605"/>
    <n v="13.8967727009658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2"/>
    <x v="2"/>
    <x v="5"/>
    <x v="0"/>
    <n v="0.39307872313362202"/>
    <n v="2E+20"/>
    <n v="0"/>
    <n v="6.0048517677928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3"/>
    <x v="2"/>
    <x v="0"/>
    <x v="0"/>
    <n v="6.2326767970780399E-2"/>
    <n v="2E+20"/>
    <n v="1.37098205781331E-2"/>
    <n v="0.280568779075609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3"/>
    <x v="2"/>
    <x v="1"/>
    <x v="0"/>
    <n v="4.2473146735393499"/>
    <n v="2E+20"/>
    <n v="0.82258923468798395"/>
    <n v="18.013766353928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3"/>
    <x v="2"/>
    <x v="2"/>
    <x v="0"/>
    <n v="6.2326767970780399E-2"/>
    <n v="2E+20"/>
    <n v="1.37098205781331E-2"/>
    <n v="0.280568779075609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3"/>
    <x v="2"/>
    <x v="3"/>
    <x v="0"/>
    <n v="3.7396060782468199"/>
    <n v="2E+20"/>
    <n v="0.82258923468798395"/>
    <n v="16.834126744536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3"/>
    <x v="2"/>
    <x v="5"/>
    <x v="0"/>
    <n v="0.50770859529252699"/>
    <n v="2E+20"/>
    <n v="0"/>
    <n v="10.401705922362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4"/>
    <x v="2"/>
    <x v="0"/>
    <x v="0"/>
    <n v="6.6302492257863402E-2"/>
    <n v="2E+20"/>
    <n v="1.5536537134855199E-2"/>
    <n v="0.375180450452497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4"/>
    <x v="2"/>
    <x v="1"/>
    <x v="0"/>
    <n v="4.5905070324538499"/>
    <n v="2E+20"/>
    <n v="0.93219222809130997"/>
    <n v="22.510827027149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4"/>
    <x v="2"/>
    <x v="2"/>
    <x v="0"/>
    <n v="6.6302492257863402E-2"/>
    <n v="2E+20"/>
    <n v="1.5536537134855199E-2"/>
    <n v="0.375180450452497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4"/>
    <x v="2"/>
    <x v="3"/>
    <x v="0"/>
    <n v="3.9781495354718102"/>
    <n v="2E+20"/>
    <n v="0.93219222809130997"/>
    <n v="22.5108270271499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4"/>
    <x v="2"/>
    <x v="5"/>
    <x v="0"/>
    <n v="0.612357496982043"/>
    <n v="2E+20"/>
    <n v="0"/>
    <n v="9.3366498247551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5"/>
    <x v="2"/>
    <x v="0"/>
    <x v="0"/>
    <n v="6.5742869783117094E-2"/>
    <n v="2E+20"/>
    <n v="1.6366240516526898E-2"/>
    <n v="0.268151633220026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5"/>
    <x v="2"/>
    <x v="1"/>
    <x v="0"/>
    <n v="4.7759833776658001"/>
    <n v="2E+20"/>
    <n v="0.98197443099161297"/>
    <n v="23.506488548382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5"/>
    <x v="2"/>
    <x v="2"/>
    <x v="0"/>
    <n v="6.5742869783117094E-2"/>
    <n v="2E+20"/>
    <n v="1.6366240516526898E-2"/>
    <n v="0.268151633220026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5"/>
    <x v="2"/>
    <x v="3"/>
    <x v="0"/>
    <n v="3.9445721869870298"/>
    <n v="2E+20"/>
    <n v="0.98197443099161297"/>
    <n v="16.08909799320160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5"/>
    <x v="2"/>
    <x v="5"/>
    <x v="0"/>
    <n v="0.831411190678779"/>
    <n v="2E+20"/>
    <n v="0"/>
    <n v="9.1742319882195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6"/>
    <x v="2"/>
    <x v="0"/>
    <x v="0"/>
    <n v="5.9132576525449697E-2"/>
    <n v="2E+20"/>
    <n v="1.4027359649619099E-2"/>
    <n v="0.207634657802909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6"/>
    <x v="2"/>
    <x v="1"/>
    <x v="0"/>
    <n v="3.9700460120667902"/>
    <n v="2E+20"/>
    <n v="0.91527170355277598"/>
    <n v="19.8488569789087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6"/>
    <x v="2"/>
    <x v="2"/>
    <x v="0"/>
    <n v="5.9132576525449697E-2"/>
    <n v="2E+20"/>
    <n v="1.4027359649619099E-2"/>
    <n v="0.207634657802909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6"/>
    <x v="2"/>
    <x v="3"/>
    <x v="0"/>
    <n v="3.5479545915269801"/>
    <n v="2E+20"/>
    <n v="0.84164157897714598"/>
    <n v="12.4580794681745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6"/>
    <x v="2"/>
    <x v="5"/>
    <x v="0"/>
    <n v="0.42209142053981202"/>
    <n v="2E+20"/>
    <n v="0"/>
    <n v="7.45807946817461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7"/>
    <x v="2"/>
    <x v="0"/>
    <x v="0"/>
    <n v="6.0479335443976698E-2"/>
    <n v="2E+20"/>
    <n v="1.4760344103316E-2"/>
    <n v="0.278247480276601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7"/>
    <x v="2"/>
    <x v="1"/>
    <x v="0"/>
    <n v="3.70574216148455"/>
    <n v="2E+20"/>
    <n v="0.88562064619895897"/>
    <n v="16.69484881659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7"/>
    <x v="2"/>
    <x v="2"/>
    <x v="0"/>
    <n v="6.0479335443976698E-2"/>
    <n v="2E+20"/>
    <n v="1.4760344103316E-2"/>
    <n v="0.278247480276601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7"/>
    <x v="2"/>
    <x v="3"/>
    <x v="0"/>
    <n v="3.6287601266385998"/>
    <n v="2E+20"/>
    <n v="0.88562064619895897"/>
    <n v="16.69484881659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7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7"/>
    <x v="2"/>
    <x v="5"/>
    <x v="0"/>
    <n v="7.6982034845953007E-2"/>
    <n v="2E+20"/>
    <n v="0"/>
    <n v="2.8433507171072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8"/>
    <x v="2"/>
    <x v="0"/>
    <x v="0"/>
    <n v="6.0106786101134402E-2"/>
    <n v="2E+20"/>
    <n v="1.52336620600181E-2"/>
    <n v="0.21030660992622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8"/>
    <x v="2"/>
    <x v="1"/>
    <x v="0"/>
    <n v="3.8377596615190299"/>
    <n v="2E+20"/>
    <n v="0.91401972360108596"/>
    <n v="12.618396595573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8"/>
    <x v="2"/>
    <x v="2"/>
    <x v="0"/>
    <n v="6.0106786101134402E-2"/>
    <n v="2E+20"/>
    <n v="1.52336620600181E-2"/>
    <n v="0.21030660992622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8"/>
    <x v="2"/>
    <x v="3"/>
    <x v="0"/>
    <n v="3.6064071660680699"/>
    <n v="2E+20"/>
    <n v="0.91401972360108596"/>
    <n v="12.618396595573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8"/>
    <x v="2"/>
    <x v="5"/>
    <x v="0"/>
    <n v="0.231352495450968"/>
    <n v="2E+20"/>
    <n v="0"/>
    <n v="7.23451611039275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9"/>
    <x v="2"/>
    <x v="0"/>
    <x v="0"/>
    <n v="6.6565830786012706E-2"/>
    <n v="2E+20"/>
    <n v="1.4995698640559401E-2"/>
    <n v="0.336720898856221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9"/>
    <x v="2"/>
    <x v="1"/>
    <x v="0"/>
    <n v="4.6131170738965102"/>
    <n v="2E+20"/>
    <n v="0.91136756349300196"/>
    <n v="20.2032539313733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9"/>
    <x v="2"/>
    <x v="2"/>
    <x v="0"/>
    <n v="6.6565830786012706E-2"/>
    <n v="2E+20"/>
    <n v="1.4995698640559401E-2"/>
    <n v="0.336720898856221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9"/>
    <x v="2"/>
    <x v="3"/>
    <x v="0"/>
    <n v="3.99394984716076"/>
    <n v="2E+20"/>
    <n v="0.89974191843356299"/>
    <n v="20.2032539313733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9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9"/>
    <x v="2"/>
    <x v="5"/>
    <x v="0"/>
    <n v="0.61916722673574998"/>
    <n v="2E+20"/>
    <n v="0"/>
    <n v="8.109319354498779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0"/>
    <x v="2"/>
    <x v="0"/>
    <x v="0"/>
    <n v="6.1947565204706401E-2"/>
    <n v="2E+20"/>
    <n v="1.4859110678135799E-2"/>
    <n v="0.223968620567685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0"/>
    <x v="2"/>
    <x v="1"/>
    <x v="0"/>
    <n v="5.7548793438350003"/>
    <n v="2E+20"/>
    <n v="0.89154664068814804"/>
    <n v="27.283746493442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0"/>
    <x v="2"/>
    <x v="2"/>
    <x v="0"/>
    <n v="6.1947565204706401E-2"/>
    <n v="2E+20"/>
    <n v="1.4859110678135799E-2"/>
    <n v="0.223968620567685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0"/>
    <x v="2"/>
    <x v="3"/>
    <x v="0"/>
    <n v="3.7168539122823798"/>
    <n v="2E+20"/>
    <n v="0.89154664068814804"/>
    <n v="13.4381172340612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0"/>
    <x v="2"/>
    <x v="5"/>
    <x v="0"/>
    <n v="2.0380254315526098"/>
    <n v="2E+20"/>
    <n v="0"/>
    <n v="23.7077017371424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1"/>
    <x v="2"/>
    <x v="0"/>
    <x v="0"/>
    <n v="6.5473665508975903E-2"/>
    <n v="2E+20"/>
    <n v="1.42265814989628E-2"/>
    <n v="0.248749814828627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1"/>
    <x v="2"/>
    <x v="1"/>
    <x v="0"/>
    <n v="4.3785948153736696"/>
    <n v="2E+20"/>
    <n v="1.0999503432495901"/>
    <n v="16.6530319103436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1"/>
    <x v="2"/>
    <x v="2"/>
    <x v="0"/>
    <n v="6.5473665508975903E-2"/>
    <n v="2E+20"/>
    <n v="1.42265814989628E-2"/>
    <n v="0.248749814828627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1"/>
    <x v="2"/>
    <x v="3"/>
    <x v="0"/>
    <n v="3.9284199305385501"/>
    <n v="2E+20"/>
    <n v="0.853594889937767"/>
    <n v="14.924988889717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1"/>
    <x v="2"/>
    <x v="5"/>
    <x v="0"/>
    <n v="0.45017488483512502"/>
    <n v="2E+20"/>
    <n v="0"/>
    <n v="11.6530319103436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2"/>
    <x v="2"/>
    <x v="0"/>
    <x v="0"/>
    <n v="6.5153461486244901E-2"/>
    <n v="2E+20"/>
    <n v="1.6852261636084099E-2"/>
    <n v="0.26641499905797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2"/>
    <x v="2"/>
    <x v="1"/>
    <x v="0"/>
    <n v="4.5033451229515"/>
    <n v="2E+20"/>
    <n v="1.05739136996795"/>
    <n v="15.9848999434787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2"/>
    <x v="2"/>
    <x v="2"/>
    <x v="0"/>
    <n v="6.5153461486244901E-2"/>
    <n v="2E+20"/>
    <n v="1.6852261636084099E-2"/>
    <n v="0.26641499905797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2"/>
    <x v="2"/>
    <x v="3"/>
    <x v="0"/>
    <n v="3.9092076891746999"/>
    <n v="2E+20"/>
    <n v="1.0111356981650499"/>
    <n v="15.9848999434787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2"/>
    <x v="2"/>
    <x v="5"/>
    <x v="0"/>
    <n v="0.59413743377681305"/>
    <n v="2E+20"/>
    <n v="0"/>
    <n v="6.13783523616359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3"/>
    <x v="2"/>
    <x v="0"/>
    <x v="0"/>
    <n v="6.8555122808065305E-2"/>
    <n v="2E+20"/>
    <n v="1.6514143436161099E-2"/>
    <n v="0.334190289879040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3"/>
    <x v="2"/>
    <x v="1"/>
    <x v="0"/>
    <n v="4.4001039813622498"/>
    <n v="2E+20"/>
    <n v="1.02363175715021"/>
    <n v="20.0514173927425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3"/>
    <x v="2"/>
    <x v="2"/>
    <x v="0"/>
    <n v="6.8555122808065305E-2"/>
    <n v="2E+20"/>
    <n v="1.6514143436161099E-2"/>
    <n v="0.334190289879040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3"/>
    <x v="2"/>
    <x v="3"/>
    <x v="0"/>
    <n v="4.1133073684839196"/>
    <n v="2E+20"/>
    <n v="0.99084860616966397"/>
    <n v="20.051417392742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3"/>
    <x v="2"/>
    <x v="5"/>
    <x v="0"/>
    <n v="0.28679661287833003"/>
    <n v="2E+20"/>
    <n v="0"/>
    <n v="6.86474192625586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4"/>
    <x v="2"/>
    <x v="0"/>
    <x v="0"/>
    <n v="6.3348884496503E-2"/>
    <n v="2E+20"/>
    <n v="1.38973137672953E-2"/>
    <n v="0.28783192746934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4"/>
    <x v="2"/>
    <x v="1"/>
    <x v="0"/>
    <n v="4.0036682387416498"/>
    <n v="2E+20"/>
    <n v="0.83383882603771997"/>
    <n v="17.269915648160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4"/>
    <x v="2"/>
    <x v="2"/>
    <x v="0"/>
    <n v="6.3348884496503E-2"/>
    <n v="2E+20"/>
    <n v="1.38973137672953E-2"/>
    <n v="0.28783192746934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4"/>
    <x v="2"/>
    <x v="3"/>
    <x v="0"/>
    <n v="3.80093306979018"/>
    <n v="2E+20"/>
    <n v="0.83383882603771997"/>
    <n v="17.269915648160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4"/>
    <x v="2"/>
    <x v="5"/>
    <x v="0"/>
    <n v="0.20273516895146701"/>
    <n v="2E+20"/>
    <n v="0"/>
    <n v="5.2539901550816497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5"/>
    <x v="2"/>
    <x v="0"/>
    <x v="0"/>
    <n v="6.0036233785644703E-2"/>
    <n v="2E+20"/>
    <n v="1.3812090453262701E-2"/>
    <n v="0.27218188589227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5"/>
    <x v="2"/>
    <x v="1"/>
    <x v="0"/>
    <n v="3.9015015130296899"/>
    <n v="2E+20"/>
    <n v="0.82872542719576403"/>
    <n v="16.3309131535366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5"/>
    <x v="2"/>
    <x v="2"/>
    <x v="0"/>
    <n v="6.0036233785644703E-2"/>
    <n v="2E+20"/>
    <n v="1.3812090453262701E-2"/>
    <n v="0.27218188589227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5"/>
    <x v="2"/>
    <x v="3"/>
    <x v="0"/>
    <n v="3.60217402713868"/>
    <n v="2E+20"/>
    <n v="0.82872542719576403"/>
    <n v="16.33091315353669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5"/>
    <x v="2"/>
    <x v="5"/>
    <x v="0"/>
    <n v="0.29932748589100799"/>
    <n v="2E+20"/>
    <n v="0"/>
    <n v="6.2100222828700096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6"/>
    <x v="2"/>
    <x v="0"/>
    <x v="0"/>
    <n v="6.8662312301690606E-2"/>
    <n v="2E+20"/>
    <n v="1.5818698257744301E-2"/>
    <n v="0.267383709475486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6"/>
    <x v="2"/>
    <x v="1"/>
    <x v="0"/>
    <n v="5.5170247787345899"/>
    <n v="2E+20"/>
    <n v="0.94912189546465697"/>
    <n v="17.803731771867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6"/>
    <x v="2"/>
    <x v="2"/>
    <x v="0"/>
    <n v="6.8662312301690606E-2"/>
    <n v="2E+20"/>
    <n v="1.5818698257744301E-2"/>
    <n v="0.267383709475486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6"/>
    <x v="2"/>
    <x v="3"/>
    <x v="0"/>
    <n v="4.1197387381014297"/>
    <n v="2E+20"/>
    <n v="0.94912189546465697"/>
    <n v="16.0430225685291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6"/>
    <x v="2"/>
    <x v="5"/>
    <x v="0"/>
    <n v="1.39728604063316"/>
    <n v="2E+20"/>
    <n v="0"/>
    <n v="12.8037317718671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7"/>
    <x v="2"/>
    <x v="0"/>
    <x v="0"/>
    <n v="6.4518433428959104E-2"/>
    <n v="2E+20"/>
    <n v="1.4957591868751299E-2"/>
    <n v="0.342239089131500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7"/>
    <x v="2"/>
    <x v="1"/>
    <x v="0"/>
    <n v="4.1461026701391903"/>
    <n v="2E+20"/>
    <n v="0.89745551212507702"/>
    <n v="20.534345347890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7"/>
    <x v="2"/>
    <x v="2"/>
    <x v="0"/>
    <n v="6.4518433428959104E-2"/>
    <n v="2E+20"/>
    <n v="1.4957591868751299E-2"/>
    <n v="0.342239089131500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7"/>
    <x v="2"/>
    <x v="3"/>
    <x v="0"/>
    <n v="3.8711060057375501"/>
    <n v="2E+20"/>
    <n v="0.89745551212507702"/>
    <n v="20.534345347890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7"/>
    <x v="2"/>
    <x v="5"/>
    <x v="0"/>
    <n v="0.274996664401639"/>
    <n v="2E+20"/>
    <n v="0"/>
    <n v="5.6454826155483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8"/>
    <x v="2"/>
    <x v="0"/>
    <x v="0"/>
    <n v="6.9860406917450393E-2"/>
    <n v="2E+20"/>
    <n v="1.63392291149859E-2"/>
    <n v="0.350728374979381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8"/>
    <x v="2"/>
    <x v="1"/>
    <x v="0"/>
    <n v="5.0074312935137799"/>
    <n v="2E+20"/>
    <n v="0.980353746899155"/>
    <n v="21.0437024987629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8"/>
    <x v="2"/>
    <x v="2"/>
    <x v="0"/>
    <n v="6.9860406917450393E-2"/>
    <n v="2E+20"/>
    <n v="1.63392291149859E-2"/>
    <n v="0.350728374979381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8"/>
    <x v="2"/>
    <x v="3"/>
    <x v="0"/>
    <n v="4.1916244150470199"/>
    <n v="2E+20"/>
    <n v="0.980353746899155"/>
    <n v="21.0437024987629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8"/>
    <x v="2"/>
    <x v="5"/>
    <x v="0"/>
    <n v="0.81580687846675604"/>
    <n v="2E+20"/>
    <n v="0"/>
    <n v="12.407177310938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9"/>
    <x v="2"/>
    <x v="0"/>
    <x v="0"/>
    <n v="6.09314477475228E-2"/>
    <n v="2E+20"/>
    <n v="1.50589688301939E-2"/>
    <n v="0.35042170476437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9"/>
    <x v="2"/>
    <x v="1"/>
    <x v="0"/>
    <n v="3.9017375789191702"/>
    <n v="2E+20"/>
    <n v="0.90353812981163595"/>
    <n v="21.025302285862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9"/>
    <x v="2"/>
    <x v="2"/>
    <x v="0"/>
    <n v="6.09314477475228E-2"/>
    <n v="2E+20"/>
    <n v="1.50589688301939E-2"/>
    <n v="0.35042170476437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9"/>
    <x v="2"/>
    <x v="3"/>
    <x v="0"/>
    <n v="3.6558868648513601"/>
    <n v="2E+20"/>
    <n v="0.90353812981163595"/>
    <n v="21.025302285862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9"/>
    <x v="2"/>
    <x v="5"/>
    <x v="0"/>
    <n v="0.24585071406780301"/>
    <n v="2E+20"/>
    <n v="0"/>
    <n v="4.4332567423247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50"/>
    <x v="2"/>
    <x v="0"/>
    <x v="0"/>
    <n v="6.2400057021505202E-2"/>
    <n v="2E+20"/>
    <n v="1.4571521554446999E-2"/>
    <n v="0.348303985289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0"/>
    <x v="2"/>
    <x v="1"/>
    <x v="0"/>
    <n v="4.0216620674727599"/>
    <n v="2E+20"/>
    <n v="0.87429129326682198"/>
    <n v="20.898239117387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50"/>
    <x v="2"/>
    <x v="2"/>
    <x v="0"/>
    <n v="6.2400057021505202E-2"/>
    <n v="2E+20"/>
    <n v="1.4571521554446999E-2"/>
    <n v="0.348303985289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0"/>
    <x v="2"/>
    <x v="3"/>
    <x v="0"/>
    <n v="3.7440034212903099"/>
    <n v="2E+20"/>
    <n v="0.87429129326682198"/>
    <n v="20.898239117387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5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50"/>
    <x v="2"/>
    <x v="5"/>
    <x v="0"/>
    <n v="0.27765864618244601"/>
    <n v="2E+20"/>
    <n v="0"/>
    <n v="5.14834553578907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"/>
    <x v="3"/>
    <x v="7"/>
    <x v="1"/>
    <n v="0.23078203897776101"/>
    <n v="2E+20"/>
    <n v="0"/>
    <n v="5.63777096893836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"/>
    <x v="3"/>
    <x v="7"/>
    <x v="1"/>
    <n v="0.32276721840815398"/>
    <n v="2E+20"/>
    <n v="0"/>
    <n v="6.0711951031029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"/>
    <x v="3"/>
    <x v="7"/>
    <x v="1"/>
    <n v="0.40804065411325902"/>
    <n v="2E+20"/>
    <n v="0"/>
    <n v="9.04529973610964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"/>
    <x v="3"/>
    <x v="7"/>
    <x v="1"/>
    <n v="7.84903939491053E-2"/>
    <n v="2E+20"/>
    <n v="0"/>
    <n v="3.13391493213921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5"/>
    <x v="3"/>
    <x v="7"/>
    <x v="1"/>
    <n v="0.51606386395467896"/>
    <n v="2E+20"/>
    <n v="0"/>
    <n v="7.5816640315375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6"/>
    <x v="3"/>
    <x v="7"/>
    <x v="1"/>
    <n v="0.41434677991579599"/>
    <n v="2E+20"/>
    <n v="0"/>
    <n v="16.8883272003983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7"/>
    <x v="3"/>
    <x v="7"/>
    <x v="1"/>
    <n v="0.86826331766582399"/>
    <n v="2E+20"/>
    <n v="0"/>
    <n v="19.3633217141969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8"/>
    <x v="3"/>
    <x v="7"/>
    <x v="1"/>
    <n v="1.23142373517766"/>
    <n v="2E+20"/>
    <n v="0"/>
    <n v="14.593039475251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9"/>
    <x v="3"/>
    <x v="7"/>
    <x v="1"/>
    <n v="0.81341623823648901"/>
    <n v="2E+20"/>
    <n v="0"/>
    <n v="14.1245622664807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0"/>
    <x v="3"/>
    <x v="7"/>
    <x v="1"/>
    <n v="0.45400766107979001"/>
    <n v="2E+20"/>
    <n v="0"/>
    <n v="8.5059823929675495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1"/>
    <x v="3"/>
    <x v="7"/>
    <x v="1"/>
    <n v="0.42692912239894698"/>
    <n v="2E+20"/>
    <n v="0"/>
    <n v="6.08625220928080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2"/>
    <x v="3"/>
    <x v="7"/>
    <x v="1"/>
    <n v="0.1757902821258"/>
    <n v="2E+20"/>
    <n v="0"/>
    <n v="5.72359438197386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3"/>
    <x v="3"/>
    <x v="7"/>
    <x v="1"/>
    <n v="0.69843699430134298"/>
    <n v="2E+20"/>
    <n v="0"/>
    <n v="7.1807051197131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4"/>
    <x v="3"/>
    <x v="7"/>
    <x v="1"/>
    <n v="0.78835825277809701"/>
    <n v="2E+20"/>
    <n v="0"/>
    <n v="10.774561581673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5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5"/>
    <x v="3"/>
    <x v="7"/>
    <x v="1"/>
    <n v="0.56981084159912399"/>
    <n v="2E+20"/>
    <n v="0"/>
    <n v="5.58321622583093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6"/>
    <x v="3"/>
    <x v="7"/>
    <x v="1"/>
    <n v="0.83209957171268101"/>
    <n v="2E+20"/>
    <n v="0"/>
    <n v="9.98880840927910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7"/>
    <x v="3"/>
    <x v="7"/>
    <x v="1"/>
    <n v="0.62588603225636197"/>
    <n v="2E+20"/>
    <n v="0"/>
    <n v="10.78838966278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8"/>
    <x v="3"/>
    <x v="7"/>
    <x v="1"/>
    <n v="0.18825857248862701"/>
    <n v="2E+20"/>
    <n v="0"/>
    <n v="5.74370910508243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9"/>
    <x v="3"/>
    <x v="7"/>
    <x v="1"/>
    <n v="0.88196673626818101"/>
    <n v="2E+20"/>
    <n v="0"/>
    <n v="10.6446486714100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0"/>
    <x v="3"/>
    <x v="7"/>
    <x v="1"/>
    <n v="4.9563512648829203E-2"/>
    <n v="2E+20"/>
    <n v="0"/>
    <n v="3.515364733818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1"/>
    <x v="3"/>
    <x v="6"/>
    <x v="1"/>
    <n v="0"/>
    <n v="2E+20"/>
    <n v="0"/>
    <n v="0"/>
    <n v="143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1"/>
    <x v="3"/>
    <x v="7"/>
    <x v="1"/>
    <n v="0.58223455902969401"/>
    <n v="2E+20"/>
    <n v="0"/>
    <n v="12.7653727376794"/>
    <n v="143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2"/>
    <x v="3"/>
    <x v="7"/>
    <x v="1"/>
    <n v="0.42341123276118903"/>
    <n v="2E+20"/>
    <n v="0"/>
    <n v="7.92927663216298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3"/>
    <x v="3"/>
    <x v="7"/>
    <x v="1"/>
    <n v="0.37893781342868399"/>
    <n v="2E+20"/>
    <n v="0"/>
    <n v="6.12349646750601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4"/>
    <x v="3"/>
    <x v="7"/>
    <x v="1"/>
    <n v="0.42949895001931199"/>
    <n v="2E+20"/>
    <n v="0"/>
    <n v="6.41014413105597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5"/>
    <x v="3"/>
    <x v="7"/>
    <x v="1"/>
    <n v="0.46912634698007499"/>
    <n v="2E+20"/>
    <n v="0"/>
    <n v="7.79530255205134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6"/>
    <x v="3"/>
    <x v="7"/>
    <x v="1"/>
    <n v="0.49861575902826799"/>
    <n v="2E+20"/>
    <n v="0"/>
    <n v="9.508624693609650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7"/>
    <x v="3"/>
    <x v="6"/>
    <x v="1"/>
    <n v="0"/>
    <n v="2E+20"/>
    <n v="0"/>
    <n v="0"/>
    <n v="142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7"/>
    <x v="3"/>
    <x v="7"/>
    <x v="1"/>
    <n v="1.3228570623708999"/>
    <n v="2E+20"/>
    <n v="0"/>
    <n v="15.0378883966206"/>
    <n v="142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8"/>
    <x v="3"/>
    <x v="7"/>
    <x v="1"/>
    <n v="1.6010085428018499"/>
    <n v="2E+20"/>
    <n v="0"/>
    <n v="15.36992379800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9"/>
    <x v="3"/>
    <x v="7"/>
    <x v="1"/>
    <n v="0.51943314965223397"/>
    <n v="2E+20"/>
    <n v="0"/>
    <n v="9.673110182319870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0"/>
    <x v="3"/>
    <x v="7"/>
    <x v="1"/>
    <n v="0.14888990792557799"/>
    <n v="2E+20"/>
    <n v="0"/>
    <n v="6.2861550109173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1"/>
    <x v="3"/>
    <x v="7"/>
    <x v="1"/>
    <n v="0.481093733971654"/>
    <n v="2E+20"/>
    <n v="0"/>
    <n v="12.0315266722095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2"/>
    <x v="3"/>
    <x v="7"/>
    <x v="1"/>
    <n v="0.39036783538787301"/>
    <n v="2E+20"/>
    <n v="0"/>
    <n v="6.0048517677928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3"/>
    <x v="3"/>
    <x v="7"/>
    <x v="1"/>
    <n v="0.50420715670430305"/>
    <n v="2E+20"/>
    <n v="0"/>
    <n v="10.401705922362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4"/>
    <x v="3"/>
    <x v="7"/>
    <x v="1"/>
    <n v="0.62615977870524997"/>
    <n v="2E+20"/>
    <n v="0"/>
    <n v="9.3366498247551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5"/>
    <x v="3"/>
    <x v="7"/>
    <x v="1"/>
    <n v="0.82567732039823605"/>
    <n v="2E+20"/>
    <n v="0"/>
    <n v="9.1742319882195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6"/>
    <x v="3"/>
    <x v="7"/>
    <x v="1"/>
    <n v="0.44557074468153401"/>
    <n v="2E+20"/>
    <n v="0"/>
    <n v="7.45807946817461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7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7"/>
    <x v="3"/>
    <x v="7"/>
    <x v="1"/>
    <n v="7.6447437381745004E-2"/>
    <n v="2E+20"/>
    <n v="0"/>
    <n v="2.8433507171072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8"/>
    <x v="3"/>
    <x v="7"/>
    <x v="1"/>
    <n v="0.22975696099958201"/>
    <n v="2E+20"/>
    <n v="0"/>
    <n v="7.23451611039275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9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9"/>
    <x v="3"/>
    <x v="7"/>
    <x v="1"/>
    <n v="0.62895646196729504"/>
    <n v="2E+20"/>
    <n v="0"/>
    <n v="8.109319354498779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0"/>
    <x v="3"/>
    <x v="7"/>
    <x v="1"/>
    <n v="2.0239700837488002"/>
    <n v="2E+20"/>
    <n v="0"/>
    <n v="23.7077017371424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1"/>
    <x v="3"/>
    <x v="7"/>
    <x v="1"/>
    <n v="0.46253430802725098"/>
    <n v="2E+20"/>
    <n v="0"/>
    <n v="11.6530319103436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2"/>
    <x v="3"/>
    <x v="7"/>
    <x v="1"/>
    <n v="0.59413743377681405"/>
    <n v="2E+20"/>
    <n v="0"/>
    <n v="6.13783523616359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3"/>
    <x v="3"/>
    <x v="7"/>
    <x v="1"/>
    <n v="0.28481870520330599"/>
    <n v="2E+20"/>
    <n v="0"/>
    <n v="6.8647419262558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4"/>
    <x v="3"/>
    <x v="7"/>
    <x v="1"/>
    <n v="0.23023614601641201"/>
    <n v="2E+20"/>
    <n v="0"/>
    <n v="5.25399015508164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5"/>
    <x v="3"/>
    <x v="7"/>
    <x v="1"/>
    <n v="0.29313450342429698"/>
    <n v="2E+20"/>
    <n v="0"/>
    <n v="6.21002228287000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6"/>
    <x v="3"/>
    <x v="7"/>
    <x v="1"/>
    <n v="1.38764958518051"/>
    <n v="2E+20"/>
    <n v="0"/>
    <n v="12.8037317718671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7"/>
    <x v="3"/>
    <x v="7"/>
    <x v="1"/>
    <n v="0.273100135681628"/>
    <n v="2E+20"/>
    <n v="0"/>
    <n v="5.6454826155483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8"/>
    <x v="3"/>
    <x v="7"/>
    <x v="1"/>
    <n v="0.81018062413250203"/>
    <n v="2E+20"/>
    <n v="0"/>
    <n v="12.407177310938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9"/>
    <x v="3"/>
    <x v="7"/>
    <x v="1"/>
    <n v="0.244155191901818"/>
    <n v="2E+20"/>
    <n v="0"/>
    <n v="4.4332567423247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5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50"/>
    <x v="3"/>
    <x v="7"/>
    <x v="1"/>
    <n v="0.275743758967395"/>
    <n v="2E+20"/>
    <n v="0"/>
    <n v="5.14834553578907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2"/>
    <x v="2"/>
    <n v="0.32262493004362602"/>
    <n v="2E+20"/>
    <n v="2.6683992991297398E-2"/>
    <n v="1.82757478154095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"/>
    <x v="4"/>
    <x v="13"/>
    <x v="2"/>
    <n v="16.3821316060531"/>
    <n v="2E+20"/>
    <n v="1.60103957947784"/>
    <n v="64.12806722713570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6"/>
    <x v="2"/>
    <n v="0.32262493004362602"/>
    <n v="2E+20"/>
    <n v="2.6683992991297398E-2"/>
    <n v="1.82757478154095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"/>
    <x v="4"/>
    <x v="17"/>
    <x v="2"/>
    <n v="11.6805564526745"/>
    <n v="2E+20"/>
    <n v="1.60103957947784"/>
    <n v="61.7239660803463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9"/>
    <x v="2"/>
    <n v="4.7015751533785703"/>
    <n v="2E+20"/>
    <n v="0"/>
    <n v="34.1106408612592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2"/>
    <x v="2"/>
    <n v="0.308665183446799"/>
    <n v="2E+20"/>
    <n v="1.89095369373471E-2"/>
    <n v="1.1081614641982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"/>
    <x v="4"/>
    <x v="13"/>
    <x v="2"/>
    <n v="13.9098615647908"/>
    <n v="2E+20"/>
    <n v="1.13457221624083"/>
    <n v="40.9725901149685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6"/>
    <x v="2"/>
    <n v="0.308665183446799"/>
    <n v="2E+20"/>
    <n v="1.89095369373471E-2"/>
    <n v="1.1081614641982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"/>
    <x v="4"/>
    <x v="17"/>
    <x v="2"/>
    <n v="11.191110889021999"/>
    <n v="2E+20"/>
    <n v="1.13457221624083"/>
    <n v="39.941656189839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9"/>
    <x v="2"/>
    <n v="2.7187506757686899"/>
    <n v="2E+20"/>
    <n v="0"/>
    <n v="15.828204089342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2"/>
    <x v="2"/>
    <n v="0.32137102178571803"/>
    <n v="2E+20"/>
    <n v="1.6974899012238101E-2"/>
    <n v="1.3256902914200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"/>
    <x v="4"/>
    <x v="13"/>
    <x v="2"/>
    <n v="16.1227461720175"/>
    <n v="2E+20"/>
    <n v="1.0184939407342899"/>
    <n v="59.3439455470059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6"/>
    <x v="2"/>
    <n v="0.32137102178571803"/>
    <n v="2E+20"/>
    <n v="1.6974899012238101E-2"/>
    <n v="1.3256902914200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"/>
    <x v="4"/>
    <x v="17"/>
    <x v="2"/>
    <n v="11.6417872206966"/>
    <n v="2E+20"/>
    <n v="1.0184939407342899"/>
    <n v="45.0597752617422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9"/>
    <x v="2"/>
    <n v="4.4809589513208801"/>
    <n v="2E+20"/>
    <n v="0"/>
    <n v="26.580460719773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2"/>
    <x v="2"/>
    <n v="0.28193271782235202"/>
    <n v="2E+20"/>
    <n v="5.0106449327391098E-2"/>
    <n v="1.1154174444133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"/>
    <x v="4"/>
    <x v="13"/>
    <x v="2"/>
    <n v="11.7365420723819"/>
    <n v="2E+20"/>
    <n v="3.0063869596434598"/>
    <n v="39.5013573418828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6"/>
    <x v="2"/>
    <n v="0.28193271782235202"/>
    <n v="2E+20"/>
    <n v="5.0106449327391098E-2"/>
    <n v="1.1154174444133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"/>
    <x v="4"/>
    <x v="17"/>
    <x v="2"/>
    <n v="10.2980486720769"/>
    <n v="2E+20"/>
    <n v="3.0063869596434598"/>
    <n v="39.3178764150213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9"/>
    <x v="2"/>
    <n v="1.4384934003050101"/>
    <n v="2E+20"/>
    <n v="0"/>
    <n v="15.940968144956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2"/>
    <x v="2"/>
    <n v="0.32638641680505498"/>
    <n v="2E+20"/>
    <n v="3.3126566723484699E-2"/>
    <n v="1.29652417065612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"/>
    <x v="4"/>
    <x v="13"/>
    <x v="2"/>
    <n v="15.891069168600801"/>
    <n v="2E+20"/>
    <n v="1.98759400340908"/>
    <n v="55.3403229082128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6"/>
    <x v="2"/>
    <n v="0.32638641680505498"/>
    <n v="2E+20"/>
    <n v="3.3126566723484699E-2"/>
    <n v="1.29652417065612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"/>
    <x v="4"/>
    <x v="17"/>
    <x v="2"/>
    <n v="11.8944761809187"/>
    <n v="2E+20"/>
    <n v="1.98759400340908"/>
    <n v="48.013689797391599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9"/>
    <x v="2"/>
    <n v="3.99659298768217"/>
    <n v="2E+20"/>
    <n v="0"/>
    <n v="27.2899689479748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6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2"/>
    <x v="2"/>
    <n v="0.28730707030178998"/>
    <n v="2E+20"/>
    <n v="2.57470652686995E-2"/>
    <n v="1.29570228886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6"/>
    <x v="4"/>
    <x v="13"/>
    <x v="2"/>
    <n v="14.166663914752"/>
    <n v="2E+20"/>
    <n v="1.5448239161219699"/>
    <n v="50.0809712454020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6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6"/>
    <x v="2"/>
    <n v="0.28730707030178998"/>
    <n v="2E+20"/>
    <n v="2.57470652686995E-2"/>
    <n v="1.29570228886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6"/>
    <x v="4"/>
    <x v="17"/>
    <x v="2"/>
    <n v="10.461121053515701"/>
    <n v="2E+20"/>
    <n v="1.5448239161219699"/>
    <n v="42.2387495222602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6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9"/>
    <x v="2"/>
    <n v="3.7055428612363199"/>
    <n v="2E+20"/>
    <n v="0"/>
    <n v="22.93859087567140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2"/>
    <x v="2"/>
    <n v="0.32254147877213901"/>
    <n v="2E+20"/>
    <n v="5.7621223506091203E-2"/>
    <n v="1.3320262795373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7"/>
    <x v="4"/>
    <x v="13"/>
    <x v="2"/>
    <n v="16.3804343138512"/>
    <n v="2E+20"/>
    <n v="2.8440875286051401"/>
    <n v="55.5311579431911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6"/>
    <x v="2"/>
    <n v="0.32254147877213901"/>
    <n v="2E+20"/>
    <n v="5.7621223506091203E-2"/>
    <n v="1.3320262795373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7"/>
    <x v="4"/>
    <x v="17"/>
    <x v="2"/>
    <n v="11.766587122213901"/>
    <n v="2E+20"/>
    <n v="2.8440875286051401"/>
    <n v="49.4784718414221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9"/>
    <x v="2"/>
    <n v="4.6138471916372801"/>
    <n v="2E+20"/>
    <n v="0"/>
    <n v="29.9178699945974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2"/>
    <x v="2"/>
    <n v="0.34539920371535698"/>
    <n v="2E+20"/>
    <n v="1.58525057229175E-2"/>
    <n v="1.40817605368485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8"/>
    <x v="4"/>
    <x v="13"/>
    <x v="2"/>
    <n v="19.367458761479501"/>
    <n v="2E+20"/>
    <n v="0.951150343375048"/>
    <n v="80.1356713309646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6"/>
    <x v="2"/>
    <n v="0.34539920371535698"/>
    <n v="2E+20"/>
    <n v="1.58525057229175E-2"/>
    <n v="1.40817605368485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8"/>
    <x v="4"/>
    <x v="17"/>
    <x v="2"/>
    <n v="12.492070183704699"/>
    <n v="2E+20"/>
    <n v="0.951150343375048"/>
    <n v="48.6658954573825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9"/>
    <x v="2"/>
    <n v="6.87538857777482"/>
    <n v="2E+20"/>
    <n v="0"/>
    <n v="31.4697758735820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2"/>
    <x v="2"/>
    <n v="0.326004655990909"/>
    <n v="2E+20"/>
    <n v="4.3659702141948697E-2"/>
    <n v="1.50112692457564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9"/>
    <x v="4"/>
    <x v="13"/>
    <x v="2"/>
    <n v="16.481266483143699"/>
    <n v="2E+20"/>
    <n v="2.6195821285169201"/>
    <n v="59.3549032122286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6"/>
    <x v="2"/>
    <n v="0.326004655990909"/>
    <n v="2E+20"/>
    <n v="4.3659702141948697E-2"/>
    <n v="1.50112692457564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9"/>
    <x v="4"/>
    <x v="17"/>
    <x v="2"/>
    <n v="11.882522722714199"/>
    <n v="2E+20"/>
    <n v="2.6195821285169201"/>
    <n v="51.8222953589599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9"/>
    <x v="2"/>
    <n v="4.5987437604295698"/>
    <n v="2E+20"/>
    <n v="0"/>
    <n v="37.876882572335802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2"/>
    <x v="2"/>
    <n v="0.33194780565281701"/>
    <n v="2E+20"/>
    <n v="1.6384333188195401E-2"/>
    <n v="1.182018885568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0"/>
    <x v="4"/>
    <x v="13"/>
    <x v="2"/>
    <n v="16.391645783994999"/>
    <n v="2E+20"/>
    <n v="1.9881733412312901"/>
    <n v="45.1687646166763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6"/>
    <x v="2"/>
    <n v="0.33194780565281701"/>
    <n v="2E+20"/>
    <n v="1.6384333188195401E-2"/>
    <n v="1.182018885568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0"/>
    <x v="4"/>
    <x v="17"/>
    <x v="2"/>
    <n v="12.068358306660601"/>
    <n v="2E+20"/>
    <n v="0.98305999129172505"/>
    <n v="42.977814578942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9"/>
    <x v="2"/>
    <n v="4.3232874773343699"/>
    <n v="2E+20"/>
    <n v="0"/>
    <n v="23.0210365028116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1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2"/>
    <x v="2"/>
    <n v="0.34483665056148899"/>
    <n v="2E+20"/>
    <n v="3.1534210808462602E-2"/>
    <n v="1.68985712635422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1"/>
    <x v="4"/>
    <x v="13"/>
    <x v="2"/>
    <n v="18.690956474920799"/>
    <n v="2E+20"/>
    <n v="1.89205264850776"/>
    <n v="61.684389328395199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1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6"/>
    <x v="2"/>
    <n v="0.34483665056148899"/>
    <n v="2E+20"/>
    <n v="3.1534210808462602E-2"/>
    <n v="1.68985712635422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1"/>
    <x v="4"/>
    <x v="17"/>
    <x v="2"/>
    <n v="12.6101202650896"/>
    <n v="2E+20"/>
    <n v="1.89205264850776"/>
    <n v="57.36457279097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1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9"/>
    <x v="2"/>
    <n v="6.0808362098312596"/>
    <n v="2E+20"/>
    <n v="0"/>
    <n v="33.937710765865504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2"/>
    <x v="2"/>
    <n v="0.31481261893166201"/>
    <n v="2E+20"/>
    <n v="5.0767816579313299E-2"/>
    <n v="1.1874124800648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2"/>
    <x v="4"/>
    <x v="13"/>
    <x v="2"/>
    <n v="14.2277667037872"/>
    <n v="2E+20"/>
    <n v="3.0695691177917901"/>
    <n v="45.286735560346997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6"/>
    <x v="2"/>
    <n v="0.31481261893166201"/>
    <n v="2E+20"/>
    <n v="5.0767816579313299E-2"/>
    <n v="1.1874124800648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2"/>
    <x v="4"/>
    <x v="17"/>
    <x v="2"/>
    <n v="11.479203803293601"/>
    <n v="2E+20"/>
    <n v="3.0460689947588002"/>
    <n v="45.286735560346997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9"/>
    <x v="2"/>
    <n v="2.74856290049365"/>
    <n v="2E+20"/>
    <n v="0"/>
    <n v="19.5194179234656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2"/>
    <x v="2"/>
    <n v="0.34688233936698798"/>
    <n v="2E+20"/>
    <n v="2.8304912338217001E-2"/>
    <n v="1.506674595243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3"/>
    <x v="4"/>
    <x v="13"/>
    <x v="2"/>
    <n v="21.5712007004465"/>
    <n v="2E+20"/>
    <n v="1.69829474029302"/>
    <n v="72.9655234135628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6"/>
    <x v="2"/>
    <n v="0.34688233936698798"/>
    <n v="2E+20"/>
    <n v="2.8304912338217001E-2"/>
    <n v="1.506674595243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3"/>
    <x v="4"/>
    <x v="17"/>
    <x v="2"/>
    <n v="12.543551964302999"/>
    <n v="2E+20"/>
    <n v="1.69829474029302"/>
    <n v="49.943249963743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9"/>
    <x v="2"/>
    <n v="9.0276487361435205"/>
    <n v="2E+20"/>
    <n v="0"/>
    <n v="41.800230208138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2"/>
    <x v="2"/>
    <n v="0.340462476372551"/>
    <n v="2E+20"/>
    <n v="1.9397056863226101E-2"/>
    <n v="1.0505198459293901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4"/>
    <x v="4"/>
    <x v="13"/>
    <x v="2"/>
    <n v="15.4091141589979"/>
    <n v="2E+20"/>
    <n v="1.16382341179357"/>
    <n v="37.6971461720007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6"/>
    <x v="2"/>
    <n v="0.340462476372551"/>
    <n v="2E+20"/>
    <n v="1.9397056863226101E-2"/>
    <n v="1.0505198459293901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4"/>
    <x v="4"/>
    <x v="17"/>
    <x v="2"/>
    <n v="12.54810644176"/>
    <n v="2E+20"/>
    <n v="1.16382341179357"/>
    <n v="36.273087044651298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9"/>
    <x v="2"/>
    <n v="2.86100771723794"/>
    <n v="2E+20"/>
    <n v="0"/>
    <n v="16.123113349178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5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2"/>
    <x v="2"/>
    <n v="0.332147553822637"/>
    <n v="2E+20"/>
    <n v="1.7512654516898301E-2"/>
    <n v="1.1883310789012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5"/>
    <x v="4"/>
    <x v="13"/>
    <x v="2"/>
    <n v="15.249219034215701"/>
    <n v="2E+20"/>
    <n v="1.0507592710139"/>
    <n v="39.2474318780410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5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6"/>
    <x v="2"/>
    <n v="0.332147553822637"/>
    <n v="2E+20"/>
    <n v="1.7512654516898301E-2"/>
    <n v="1.1883310789012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5"/>
    <x v="4"/>
    <x v="17"/>
    <x v="2"/>
    <n v="12.0559180376043"/>
    <n v="2E+20"/>
    <n v="1.0507592710139"/>
    <n v="39.247431878041098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5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9"/>
    <x v="2"/>
    <n v="3.1933009966113302"/>
    <n v="2E+20"/>
    <n v="0"/>
    <n v="18.6870905529857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2"/>
    <x v="2"/>
    <n v="0.34269090951594"/>
    <n v="2E+20"/>
    <n v="2.09728569623659E-2"/>
    <n v="1.93961126565652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6"/>
    <x v="4"/>
    <x v="13"/>
    <x v="2"/>
    <n v="18.412555598415199"/>
    <n v="2E+20"/>
    <n v="1.25837141774196"/>
    <n v="70.3953142577833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6"/>
    <x v="2"/>
    <n v="0.34269090951594"/>
    <n v="2E+20"/>
    <n v="2.09728569623659E-2"/>
    <n v="1.93961126565652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6"/>
    <x v="4"/>
    <x v="17"/>
    <x v="2"/>
    <n v="12.509417996944901"/>
    <n v="2E+20"/>
    <n v="1.25837141774196"/>
    <n v="69.8579100680727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9"/>
    <x v="2"/>
    <n v="5.90313760147035"/>
    <n v="2E+20"/>
    <n v="0"/>
    <n v="42.2749314282011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7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2"/>
    <x v="2"/>
    <n v="0.329407714380409"/>
    <n v="2E+20"/>
    <n v="2.55355205284549E-2"/>
    <n v="1.0641132001916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7"/>
    <x v="4"/>
    <x v="13"/>
    <x v="2"/>
    <n v="15.2073724714493"/>
    <n v="2E+20"/>
    <n v="1.5321312317072999"/>
    <n v="46.1969226440031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7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6"/>
    <x v="2"/>
    <n v="0.329407714380409"/>
    <n v="2E+20"/>
    <n v="2.55355205284549E-2"/>
    <n v="1.0641132001916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7"/>
    <x v="4"/>
    <x v="17"/>
    <x v="2"/>
    <n v="12.2325801331083"/>
    <n v="2E+20"/>
    <n v="1.5321312317072999"/>
    <n v="37.3673514224391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7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9"/>
    <x v="2"/>
    <n v="2.9747923383409201"/>
    <n v="2E+20"/>
    <n v="0"/>
    <n v="22.8436883944570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8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2"/>
    <x v="2"/>
    <n v="0.30208204215200701"/>
    <n v="2E+20"/>
    <n v="1.8508620925985E-2"/>
    <n v="1.508041551525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8"/>
    <x v="4"/>
    <x v="13"/>
    <x v="2"/>
    <n v="13.6603725257915"/>
    <n v="2E+20"/>
    <n v="1.1105172555591001"/>
    <n v="50.9016316285618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8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6"/>
    <x v="2"/>
    <n v="0.30208204215200701"/>
    <n v="2E+20"/>
    <n v="1.8508620925985E-2"/>
    <n v="1.508041551525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8"/>
    <x v="4"/>
    <x v="17"/>
    <x v="2"/>
    <n v="11.049426209161"/>
    <n v="2E+20"/>
    <n v="1.1105172555591001"/>
    <n v="50.9016316285618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8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9"/>
    <x v="2"/>
    <n v="2.61094631663049"/>
    <n v="2E+20"/>
    <n v="0"/>
    <n v="16.4694395215218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2"/>
    <x v="2"/>
    <n v="0.34572845827301302"/>
    <n v="2E+20"/>
    <n v="2.7730220800836501E-2"/>
    <n v="1.8366453298416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9"/>
    <x v="4"/>
    <x v="13"/>
    <x v="2"/>
    <n v="20.117440362172299"/>
    <n v="2E+20"/>
    <n v="1.6638132480501899"/>
    <n v="59.5935183429417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6"/>
    <x v="2"/>
    <n v="0.34572845827301302"/>
    <n v="2E+20"/>
    <n v="2.7730220800836501E-2"/>
    <n v="1.8366453298416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9"/>
    <x v="4"/>
    <x v="17"/>
    <x v="2"/>
    <n v="12.3920645279326"/>
    <n v="2E+20"/>
    <n v="1.6638132480501899"/>
    <n v="59.593518342941799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9"/>
    <x v="2"/>
    <n v="7.7253758342396903"/>
    <n v="2E+20"/>
    <n v="0"/>
    <n v="29.6384600466263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2"/>
    <x v="2"/>
    <n v="0.29747448723481901"/>
    <n v="2E+20"/>
    <n v="2.2026488087143099E-2"/>
    <n v="0.96451666865130403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0"/>
    <x v="4"/>
    <x v="13"/>
    <x v="2"/>
    <n v="11.998562404319101"/>
    <n v="2E+20"/>
    <n v="1.32158928522858"/>
    <n v="37.6853142848015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6"/>
    <x v="2"/>
    <n v="0.29747448723481901"/>
    <n v="2E+20"/>
    <n v="2.2026488087143099E-2"/>
    <n v="0.96451666865130403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0"/>
    <x v="4"/>
    <x v="17"/>
    <x v="2"/>
    <n v="10.671945093873401"/>
    <n v="2E+20"/>
    <n v="1.32158928522858"/>
    <n v="37.685314284801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9"/>
    <x v="2"/>
    <n v="1.32661731044567"/>
    <n v="2E+20"/>
    <n v="0"/>
    <n v="12.099962885164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2"/>
    <x v="2"/>
    <n v="0.32976697730517801"/>
    <n v="2E+20"/>
    <n v="4.1297952815830298E-2"/>
    <n v="1.34294174046080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1"/>
    <x v="4"/>
    <x v="13"/>
    <x v="2"/>
    <n v="15.627403698119"/>
    <n v="2E+20"/>
    <n v="2.4778771689498198"/>
    <n v="47.421799659628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6"/>
    <x v="2"/>
    <n v="0.32976697730517801"/>
    <n v="2E+20"/>
    <n v="4.1297952815830298E-2"/>
    <n v="1.34294174046080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1"/>
    <x v="4"/>
    <x v="17"/>
    <x v="2"/>
    <n v="12.156951075221601"/>
    <n v="2E+20"/>
    <n v="2.4778771689498198"/>
    <n v="47.421799659628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9"/>
    <x v="2"/>
    <n v="3.4704526228974402"/>
    <n v="2E+20"/>
    <n v="0"/>
    <n v="19.6441415695373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2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2"/>
    <x v="2"/>
    <n v="0.31482427608868302"/>
    <n v="2E+20"/>
    <n v="4.1966097558643903E-2"/>
    <n v="1.299474067748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2"/>
    <x v="4"/>
    <x v="13"/>
    <x v="2"/>
    <n v="14.364191549873"/>
    <n v="2E+20"/>
    <n v="2.5179658535186298"/>
    <n v="44.22538469714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2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6"/>
    <x v="2"/>
    <n v="0.31482427608868302"/>
    <n v="2E+20"/>
    <n v="4.1966097558643903E-2"/>
    <n v="1.299474067748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2"/>
    <x v="4"/>
    <x v="17"/>
    <x v="2"/>
    <n v="11.3580774270901"/>
    <n v="2E+20"/>
    <n v="2.5179658535186298"/>
    <n v="44.2253846971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2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9"/>
    <x v="2"/>
    <n v="3.0061141227829098"/>
    <n v="2E+20"/>
    <n v="0"/>
    <n v="24.4022769563976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2"/>
    <x v="2"/>
    <n v="0.35174605957362998"/>
    <n v="2E+20"/>
    <n v="3.6554688676100497E-2"/>
    <n v="1.34080667209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3"/>
    <x v="4"/>
    <x v="13"/>
    <x v="2"/>
    <n v="19.6414143614811"/>
    <n v="2E+20"/>
    <n v="2.19328132056603"/>
    <n v="49.4867226834789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6"/>
    <x v="2"/>
    <n v="0.35174605957362998"/>
    <n v="2E+20"/>
    <n v="3.6554688676100497E-2"/>
    <n v="1.34080667209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3"/>
    <x v="4"/>
    <x v="17"/>
    <x v="2"/>
    <n v="12.625659331566601"/>
    <n v="2E+20"/>
    <n v="2.19328132056603"/>
    <n v="46.0760913637198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9"/>
    <x v="2"/>
    <n v="7.0157550299144997"/>
    <n v="2E+20"/>
    <n v="0"/>
    <n v="27.68335259064679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2"/>
    <x v="2"/>
    <n v="0.327900842064002"/>
    <n v="2E+20"/>
    <n v="4.0820788084629599E-2"/>
    <n v="1.14562398817828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4"/>
    <x v="4"/>
    <x v="13"/>
    <x v="2"/>
    <n v="15.2984223033184"/>
    <n v="2E+20"/>
    <n v="3.17430770499044"/>
    <n v="45.574013536743301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6"/>
    <x v="2"/>
    <n v="0.327900842064002"/>
    <n v="2E+20"/>
    <n v="4.0820788084629599E-2"/>
    <n v="1.14562398817828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4"/>
    <x v="4"/>
    <x v="17"/>
    <x v="2"/>
    <n v="12.0419599048082"/>
    <n v="2E+20"/>
    <n v="2.44924728507777"/>
    <n v="42.804080755493104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9"/>
    <x v="2"/>
    <n v="3.2564623985102301"/>
    <n v="2E+20"/>
    <n v="0"/>
    <n v="23.2584686944564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5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2"/>
    <x v="2"/>
    <n v="0.32365025204449999"/>
    <n v="2E+20"/>
    <n v="2.50074050293402E-2"/>
    <n v="1.32458165533596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5"/>
    <x v="4"/>
    <x v="13"/>
    <x v="2"/>
    <n v="15.4722810798617"/>
    <n v="2E+20"/>
    <n v="1.5004443017604101"/>
    <n v="50.7353969316708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5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6"/>
    <x v="2"/>
    <n v="0.32365025204449999"/>
    <n v="2E+20"/>
    <n v="2.50074050293402E-2"/>
    <n v="1.32458165533596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5"/>
    <x v="4"/>
    <x v="17"/>
    <x v="2"/>
    <n v="11.847293700711999"/>
    <n v="2E+20"/>
    <n v="1.5004443017604101"/>
    <n v="47.1738105105897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5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9"/>
    <x v="2"/>
    <n v="3.6249873791497298"/>
    <n v="2E+20"/>
    <n v="0"/>
    <n v="20.3391971037958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6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2"/>
    <x v="2"/>
    <n v="0.33957737404161598"/>
    <n v="2E+20"/>
    <n v="3.25691121828839E-2"/>
    <n v="1.338970953587210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6"/>
    <x v="4"/>
    <x v="13"/>
    <x v="2"/>
    <n v="15.7790983743474"/>
    <n v="2E+20"/>
    <n v="1.95414673097304"/>
    <n v="49.18171226682800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6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6"/>
    <x v="2"/>
    <n v="0.33957737404161598"/>
    <n v="2E+20"/>
    <n v="3.25691121828839E-2"/>
    <n v="1.338970953587210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6"/>
    <x v="4"/>
    <x v="17"/>
    <x v="2"/>
    <n v="12.383160544647"/>
    <n v="2E+20"/>
    <n v="1.95414673097304"/>
    <n v="46.5597734366663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6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9"/>
    <x v="2"/>
    <n v="3.3959378297003902"/>
    <n v="2E+20"/>
    <n v="0"/>
    <n v="17.4930607700891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7"/>
    <x v="4"/>
    <x v="8"/>
    <x v="2"/>
    <n v="0"/>
    <n v="2E+20"/>
    <n v="0"/>
    <n v="0"/>
    <n v="136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9"/>
    <x v="2"/>
    <n v="0"/>
    <n v="2E+20"/>
    <n v="0"/>
    <n v="0"/>
    <n v="136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0"/>
    <x v="2"/>
    <n v="0"/>
    <n v="2E+20"/>
    <n v="0"/>
    <n v="0"/>
    <n v="136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1"/>
    <x v="2"/>
    <n v="0"/>
    <n v="2E+20"/>
    <n v="0"/>
    <n v="0"/>
    <n v="136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2"/>
    <x v="2"/>
    <n v="0.32433189453453898"/>
    <n v="2E+20"/>
    <n v="3.0462703402432099E-2"/>
    <n v="1.42636106937355"/>
    <n v="136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7"/>
    <x v="4"/>
    <x v="13"/>
    <x v="2"/>
    <n v="15.3437627771075"/>
    <n v="2E+20"/>
    <n v="1.82776220414593"/>
    <n v="53.421508008379099"/>
    <n v="136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7"/>
    <x v="4"/>
    <x v="14"/>
    <x v="2"/>
    <n v="0"/>
    <n v="2E+20"/>
    <n v="0"/>
    <n v="0"/>
    <n v="136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5"/>
    <x v="2"/>
    <n v="0"/>
    <n v="2E+20"/>
    <n v="0"/>
    <n v="0"/>
    <n v="136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6"/>
    <x v="2"/>
    <n v="0.32433189453453898"/>
    <n v="2E+20"/>
    <n v="3.0462703402432099E-2"/>
    <n v="1.42636106937355"/>
    <n v="136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7"/>
    <x v="4"/>
    <x v="17"/>
    <x v="2"/>
    <n v="11.905461793623701"/>
    <n v="2E+20"/>
    <n v="1.82776220414593"/>
    <n v="49.821793139076497"/>
    <n v="136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7"/>
    <x v="4"/>
    <x v="18"/>
    <x v="2"/>
    <n v="0"/>
    <n v="2E+20"/>
    <n v="0"/>
    <n v="0"/>
    <n v="136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9"/>
    <x v="2"/>
    <n v="3.4383009834837699"/>
    <n v="2E+20"/>
    <n v="0"/>
    <n v="38.295654178556198"/>
    <n v="136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8"/>
    <x v="4"/>
    <x v="8"/>
    <x v="2"/>
    <n v="0"/>
    <n v="2E+20"/>
    <n v="0"/>
    <n v="0"/>
    <n v="138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9"/>
    <x v="2"/>
    <n v="0"/>
    <n v="2E+20"/>
    <n v="0"/>
    <n v="0"/>
    <n v="138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0"/>
    <x v="2"/>
    <n v="0"/>
    <n v="2E+20"/>
    <n v="0"/>
    <n v="0"/>
    <n v="138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1"/>
    <x v="2"/>
    <n v="0"/>
    <n v="2E+20"/>
    <n v="0"/>
    <n v="0"/>
    <n v="138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2"/>
    <x v="2"/>
    <n v="0.36617780685963403"/>
    <n v="2E+20"/>
    <n v="3.2627139610655997E-2"/>
    <n v="1.8657330398259699"/>
    <n v="138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8"/>
    <x v="4"/>
    <x v="13"/>
    <x v="2"/>
    <n v="21.8522856435298"/>
    <n v="2E+20"/>
    <n v="1.9576283766393601"/>
    <n v="69.777952243860895"/>
    <n v="138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8"/>
    <x v="4"/>
    <x v="14"/>
    <x v="2"/>
    <n v="0"/>
    <n v="2E+20"/>
    <n v="0"/>
    <n v="0"/>
    <n v="138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5"/>
    <x v="2"/>
    <n v="0"/>
    <n v="2E+20"/>
    <n v="0"/>
    <n v="0"/>
    <n v="138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6"/>
    <x v="2"/>
    <n v="0.36617780685963403"/>
    <n v="2E+20"/>
    <n v="3.2627139610655997E-2"/>
    <n v="1.8657330398259699"/>
    <n v="138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8"/>
    <x v="4"/>
    <x v="17"/>
    <x v="2"/>
    <n v="13.3192515431285"/>
    <n v="2E+20"/>
    <n v="1.9576283766393601"/>
    <n v="61.397253028484997"/>
    <n v="138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8"/>
    <x v="4"/>
    <x v="18"/>
    <x v="2"/>
    <n v="0"/>
    <n v="2E+20"/>
    <n v="0"/>
    <n v="0"/>
    <n v="138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9"/>
    <x v="2"/>
    <n v="8.5330341004012595"/>
    <n v="2E+20"/>
    <n v="0"/>
    <n v="34.675224999561401"/>
    <n v="138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2"/>
    <x v="2"/>
    <n v="0.33317722214409101"/>
    <n v="2E+20"/>
    <n v="2.4954231884511801E-2"/>
    <n v="1.15625342209582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9"/>
    <x v="4"/>
    <x v="13"/>
    <x v="2"/>
    <n v="16.847238695715699"/>
    <n v="2E+20"/>
    <n v="1.4972539130707101"/>
    <n v="55.0318486138622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6"/>
    <x v="2"/>
    <n v="0.33317722214409101"/>
    <n v="2E+20"/>
    <n v="2.4954231884511801E-2"/>
    <n v="1.15625342209582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9"/>
    <x v="4"/>
    <x v="17"/>
    <x v="2"/>
    <n v="12.085238350819299"/>
    <n v="2E+20"/>
    <n v="1.4972539130707101"/>
    <n v="42.3452875786253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9"/>
    <x v="2"/>
    <n v="4.7620003448964701"/>
    <n v="2E+20"/>
    <n v="0"/>
    <n v="23.1585556603535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0"/>
    <x v="4"/>
    <x v="8"/>
    <x v="2"/>
    <n v="0"/>
    <n v="2E+20"/>
    <n v="0"/>
    <n v="0"/>
    <n v="144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9"/>
    <x v="2"/>
    <n v="0"/>
    <n v="2E+20"/>
    <n v="0"/>
    <n v="0"/>
    <n v="144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0"/>
    <x v="2"/>
    <n v="0"/>
    <n v="2E+20"/>
    <n v="0"/>
    <n v="0"/>
    <n v="144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1"/>
    <x v="2"/>
    <n v="0"/>
    <n v="2E+20"/>
    <n v="0"/>
    <n v="0"/>
    <n v="144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2"/>
    <x v="2"/>
    <n v="0.28454546271192099"/>
    <n v="2E+20"/>
    <n v="2.3560119759250101E-2"/>
    <n v="1.0336127168703499"/>
    <n v="144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0"/>
    <x v="4"/>
    <x v="13"/>
    <x v="2"/>
    <n v="11.634550870980901"/>
    <n v="2E+20"/>
    <n v="1.4136071855550101"/>
    <n v="38.043925225023798"/>
    <n v="144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0"/>
    <x v="4"/>
    <x v="14"/>
    <x v="2"/>
    <n v="0"/>
    <n v="2E+20"/>
    <n v="0"/>
    <n v="0"/>
    <n v="144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5"/>
    <x v="2"/>
    <n v="0"/>
    <n v="2E+20"/>
    <n v="0"/>
    <n v="0"/>
    <n v="144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6"/>
    <x v="2"/>
    <n v="0.28454546271192099"/>
    <n v="2E+20"/>
    <n v="2.3560119759250101E-2"/>
    <n v="1.0336127168703499"/>
    <n v="144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0"/>
    <x v="4"/>
    <x v="17"/>
    <x v="2"/>
    <n v="10.4013147973088"/>
    <n v="2E+20"/>
    <n v="1.4136071855550101"/>
    <n v="36.266297751039701"/>
    <n v="144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0"/>
    <x v="4"/>
    <x v="18"/>
    <x v="2"/>
    <n v="0"/>
    <n v="2E+20"/>
    <n v="0"/>
    <n v="0"/>
    <n v="144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9"/>
    <x v="2"/>
    <n v="1.23323607367204"/>
    <n v="2E+20"/>
    <n v="0"/>
    <n v="12.3146302356528"/>
    <n v="144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1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2"/>
    <x v="2"/>
    <n v="0.33829774127717699"/>
    <n v="2E+20"/>
    <n v="6.3884325585909396E-2"/>
    <n v="1.84597318123405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1"/>
    <x v="4"/>
    <x v="13"/>
    <x v="2"/>
    <n v="17.084398839335901"/>
    <n v="2E+20"/>
    <n v="4.1946941831096503"/>
    <n v="75.94776707111290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1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6"/>
    <x v="2"/>
    <n v="0.33829774127717699"/>
    <n v="2E+20"/>
    <n v="6.3884325585909396E-2"/>
    <n v="1.84597318123405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1"/>
    <x v="4"/>
    <x v="17"/>
    <x v="2"/>
    <n v="12.2773554040067"/>
    <n v="2E+20"/>
    <n v="3.28545921251157"/>
    <n v="65.974792759908695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1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9"/>
    <x v="2"/>
    <n v="4.80704343532922"/>
    <n v="2E+20"/>
    <n v="0"/>
    <n v="22.7125717137403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2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2"/>
    <x v="2"/>
    <n v="0.32445637676587202"/>
    <n v="2E+20"/>
    <n v="6.2013586502375498E-2"/>
    <n v="1.69336108438600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2"/>
    <x v="4"/>
    <x v="13"/>
    <x v="2"/>
    <n v="15.317900816124601"/>
    <n v="2E+20"/>
    <n v="3.14355326055983"/>
    <n v="57.749218882062898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2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6"/>
    <x v="2"/>
    <n v="0.32445637676587202"/>
    <n v="2E+20"/>
    <n v="6.2013586502375498E-2"/>
    <n v="1.69336108438600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2"/>
    <x v="4"/>
    <x v="17"/>
    <x v="2"/>
    <n v="11.9046872957629"/>
    <n v="2E+20"/>
    <n v="2.9816016833128498"/>
    <n v="57.7492188820628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2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9"/>
    <x v="2"/>
    <n v="3.41321352036171"/>
    <n v="2E+20"/>
    <n v="0"/>
    <n v="19.4840018432869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3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2"/>
    <x v="2"/>
    <n v="0.30815089513849803"/>
    <n v="2E+20"/>
    <n v="3.43566419274604E-2"/>
    <n v="1.3425991247266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3"/>
    <x v="4"/>
    <x v="13"/>
    <x v="2"/>
    <n v="14.5536423753277"/>
    <n v="2E+20"/>
    <n v="2.0613985156476198"/>
    <n v="50.26937613929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3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6"/>
    <x v="2"/>
    <n v="0.30815089513849803"/>
    <n v="2E+20"/>
    <n v="3.43566419274604E-2"/>
    <n v="1.3425991247266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3"/>
    <x v="4"/>
    <x v="17"/>
    <x v="2"/>
    <n v="11.315205961413501"/>
    <n v="2E+20"/>
    <n v="2.0613985156476198"/>
    <n v="47.876083565319902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3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9"/>
    <x v="2"/>
    <n v="3.2384364139142501"/>
    <n v="2E+20"/>
    <n v="0"/>
    <n v="18.0085512222671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2"/>
    <x v="2"/>
    <n v="0.34712315032644397"/>
    <n v="2E+20"/>
    <n v="3.99794233129247E-2"/>
    <n v="1.471048294773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4"/>
    <x v="4"/>
    <x v="13"/>
    <x v="2"/>
    <n v="20.24452633948"/>
    <n v="2E+20"/>
    <n v="2.3987653987754798"/>
    <n v="58.0351770492107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6"/>
    <x v="2"/>
    <n v="0.34712315032644397"/>
    <n v="2E+20"/>
    <n v="3.99794233129247E-2"/>
    <n v="1.471048294773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4"/>
    <x v="4"/>
    <x v="17"/>
    <x v="2"/>
    <n v="12.508316154215301"/>
    <n v="2E+20"/>
    <n v="2.3987653987754798"/>
    <n v="52.4070530287339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9"/>
    <x v="2"/>
    <n v="7.7362101852647598"/>
    <n v="2E+20"/>
    <n v="0"/>
    <n v="44.0678501222570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5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2"/>
    <x v="2"/>
    <n v="0.32324788972065399"/>
    <n v="2E+20"/>
    <n v="2.9844147267382E-2"/>
    <n v="1.2107589030601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5"/>
    <x v="4"/>
    <x v="13"/>
    <x v="2"/>
    <n v="15.4355579740841"/>
    <n v="2E+20"/>
    <n v="2.8843846963533202"/>
    <n v="62.462149845617397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5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6"/>
    <x v="2"/>
    <n v="0.32324788972065399"/>
    <n v="2E+20"/>
    <n v="2.9844147267382E-2"/>
    <n v="1.2107589030601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5"/>
    <x v="4"/>
    <x v="17"/>
    <x v="2"/>
    <n v="11.979360363245499"/>
    <n v="2E+20"/>
    <n v="1.79064883604292"/>
    <n v="54.050322861323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5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9"/>
    <x v="2"/>
    <n v="3.4561976108386099"/>
    <n v="2E+20"/>
    <n v="0"/>
    <n v="19.4235537589112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6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2"/>
    <x v="2"/>
    <n v="0.292170636157083"/>
    <n v="2E+20"/>
    <n v="1.5910226993565899E-2"/>
    <n v="1.02684209385648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6"/>
    <x v="4"/>
    <x v="13"/>
    <x v="2"/>
    <n v="12.9855019559391"/>
    <n v="2E+20"/>
    <n v="0.95461361961395097"/>
    <n v="49.0972142928293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6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6"/>
    <x v="2"/>
    <n v="0.292170636157083"/>
    <n v="2E+20"/>
    <n v="1.5910226993565899E-2"/>
    <n v="1.02684209385648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6"/>
    <x v="4"/>
    <x v="17"/>
    <x v="2"/>
    <n v="10.780697052223401"/>
    <n v="2E+20"/>
    <n v="0.95461361961395097"/>
    <n v="35.7922915960073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6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9"/>
    <x v="2"/>
    <n v="2.20480490371571"/>
    <n v="2E+20"/>
    <n v="0"/>
    <n v="22.445175327574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7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2"/>
    <x v="2"/>
    <n v="0.30929493112003198"/>
    <n v="2E+20"/>
    <n v="3.3041883023669102E-2"/>
    <n v="1.16741295598205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7"/>
    <x v="4"/>
    <x v="13"/>
    <x v="2"/>
    <n v="13.5846979037885"/>
    <n v="2E+20"/>
    <n v="1.9825129814201401"/>
    <n v="42.4793228100314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7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6"/>
    <x v="2"/>
    <n v="0.30929493112003198"/>
    <n v="2E+20"/>
    <n v="3.3041883023669102E-2"/>
    <n v="1.16741295598205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7"/>
    <x v="4"/>
    <x v="17"/>
    <x v="2"/>
    <n v="11.153495523357901"/>
    <n v="2E+20"/>
    <n v="1.9825129814201401"/>
    <n v="41.8039088230625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7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9"/>
    <x v="2"/>
    <n v="2.43120238043057"/>
    <n v="2E+20"/>
    <n v="0"/>
    <n v="17.8696053391342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8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2"/>
    <x v="2"/>
    <n v="0.30864058921290699"/>
    <n v="2E+20"/>
    <n v="2.2361656747837799E-2"/>
    <n v="1.25661744495625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8"/>
    <x v="4"/>
    <x v="13"/>
    <x v="2"/>
    <n v="14.0239663815908"/>
    <n v="2E+20"/>
    <n v="1.34169940487027"/>
    <n v="44.007721646474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8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6"/>
    <x v="2"/>
    <n v="0.30864058921290699"/>
    <n v="2E+20"/>
    <n v="2.2361656747837799E-2"/>
    <n v="1.25661744495625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8"/>
    <x v="4"/>
    <x v="17"/>
    <x v="2"/>
    <n v="11.1523205211743"/>
    <n v="2E+20"/>
    <n v="1.34169940487027"/>
    <n v="44.0077216464746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8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9"/>
    <x v="2"/>
    <n v="2.8716458604164998"/>
    <n v="2E+20"/>
    <n v="0"/>
    <n v="24.5002572485016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9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2"/>
    <x v="2"/>
    <n v="0.33314581817335098"/>
    <n v="2E+20"/>
    <n v="2.3414130221170101E-2"/>
    <n v="1.3635476098630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9"/>
    <x v="4"/>
    <x v="13"/>
    <x v="2"/>
    <n v="15.3944086746087"/>
    <n v="2E+20"/>
    <n v="1.40484781327021"/>
    <n v="46.419024940791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9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6"/>
    <x v="2"/>
    <n v="0.33314581817335098"/>
    <n v="2E+20"/>
    <n v="2.3414130221170101E-2"/>
    <n v="1.3635476098630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9"/>
    <x v="4"/>
    <x v="17"/>
    <x v="2"/>
    <n v="12.313514320291199"/>
    <n v="2E+20"/>
    <n v="1.40484781327021"/>
    <n v="45.3334264443034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9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9"/>
    <x v="2"/>
    <n v="3.0808943543175502"/>
    <n v="2E+20"/>
    <n v="0"/>
    <n v="21.376486961604002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2"/>
    <x v="2"/>
    <n v="0.32845618576039598"/>
    <n v="2E+20"/>
    <n v="3.3042775193180801E-2"/>
    <n v="1.1458305899011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0"/>
    <x v="4"/>
    <x v="13"/>
    <x v="2"/>
    <n v="25.885664731462398"/>
    <n v="2E+20"/>
    <n v="2.4322352886367198"/>
    <n v="77.2263384361884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6"/>
    <x v="2"/>
    <n v="0.32845618576039598"/>
    <n v="2E+20"/>
    <n v="3.3042775193180801E-2"/>
    <n v="1.1458305899011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0"/>
    <x v="4"/>
    <x v="17"/>
    <x v="2"/>
    <n v="12.2449383725471"/>
    <n v="2E+20"/>
    <n v="1.98256651159085"/>
    <n v="47.2055977447039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9"/>
    <x v="2"/>
    <n v="13.6407263589153"/>
    <n v="2E+20"/>
    <n v="0"/>
    <n v="41.5199287116775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2"/>
    <x v="2"/>
    <n v="0.32965436359550898"/>
    <n v="2E+20"/>
    <n v="5.6222533217707399E-2"/>
    <n v="1.21350493563177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1"/>
    <x v="4"/>
    <x v="13"/>
    <x v="2"/>
    <n v="16.478883051570701"/>
    <n v="2E+20"/>
    <n v="3.3733519930624398"/>
    <n v="51.262034509797303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6"/>
    <x v="2"/>
    <n v="0.32965436359550898"/>
    <n v="2E+20"/>
    <n v="5.6222533217707399E-2"/>
    <n v="1.21350493563177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1"/>
    <x v="4"/>
    <x v="17"/>
    <x v="2"/>
    <n v="11.969707353811"/>
    <n v="2E+20"/>
    <n v="3.2375750783691601"/>
    <n v="43.867642513811802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9"/>
    <x v="2"/>
    <n v="4.50917569775965"/>
    <n v="2E+20"/>
    <n v="0"/>
    <n v="28.5177772301476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2"/>
    <x v="2"/>
    <n v="0.34616818559225898"/>
    <n v="2E+20"/>
    <n v="4.4766473772784802E-2"/>
    <n v="1.5874454889164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2"/>
    <x v="4"/>
    <x v="13"/>
    <x v="2"/>
    <n v="16.870015331844399"/>
    <n v="2E+20"/>
    <n v="3.4462161030618299"/>
    <n v="54.099656506686003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6"/>
    <x v="2"/>
    <n v="0.34616818559225898"/>
    <n v="2E+20"/>
    <n v="4.4766473772784802E-2"/>
    <n v="1.5874454889164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2"/>
    <x v="4"/>
    <x v="17"/>
    <x v="2"/>
    <n v="12.5571951493844"/>
    <n v="2E+20"/>
    <n v="2.6859884263670901"/>
    <n v="54.0996565066860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9"/>
    <x v="2"/>
    <n v="4.3128201824599701"/>
    <n v="2E+20"/>
    <n v="0"/>
    <n v="24.8303976612574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3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2"/>
    <x v="2"/>
    <n v="0.31235826500812403"/>
    <n v="2E+20"/>
    <n v="4.3969309881992102E-2"/>
    <n v="1.36477291524526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3"/>
    <x v="4"/>
    <x v="13"/>
    <x v="2"/>
    <n v="14.0146645219112"/>
    <n v="2E+20"/>
    <n v="3.0361472824429301"/>
    <n v="56.370191109108802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3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6"/>
    <x v="2"/>
    <n v="0.31235826500812403"/>
    <n v="2E+20"/>
    <n v="4.3969309881992102E-2"/>
    <n v="1.36477291524526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3"/>
    <x v="4"/>
    <x v="17"/>
    <x v="2"/>
    <n v="11.456116544487401"/>
    <n v="2E+20"/>
    <n v="2.6381585929195199"/>
    <n v="46.1482778219010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3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9"/>
    <x v="2"/>
    <n v="2.5585479774238098"/>
    <n v="2E+20"/>
    <n v="0"/>
    <n v="22.6407049585185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2"/>
    <x v="2"/>
    <n v="0.32215093523930899"/>
    <n v="2E+20"/>
    <n v="2.18297726130459E-2"/>
    <n v="1.5907126469285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4"/>
    <x v="4"/>
    <x v="13"/>
    <x v="2"/>
    <n v="15.2158428153669"/>
    <n v="2E+20"/>
    <n v="1.3097863567827499"/>
    <n v="54.7652086014493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6"/>
    <x v="2"/>
    <n v="0.32215093523930899"/>
    <n v="2E+20"/>
    <n v="2.18297726130459E-2"/>
    <n v="1.5907126469285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4"/>
    <x v="4"/>
    <x v="17"/>
    <x v="2"/>
    <n v="11.7359382121449"/>
    <n v="2E+20"/>
    <n v="1.3097863567827499"/>
    <n v="54.7652086014493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9"/>
    <x v="2"/>
    <n v="3.47990460322207"/>
    <n v="2E+20"/>
    <n v="0"/>
    <n v="34.0682657070994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2"/>
    <x v="2"/>
    <n v="0.30490169070178103"/>
    <n v="2E+20"/>
    <n v="2.209358126795E-2"/>
    <n v="1.1063729344001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5"/>
    <x v="4"/>
    <x v="13"/>
    <x v="2"/>
    <n v="13.354244040082699"/>
    <n v="2E+20"/>
    <n v="1.3256148760769999"/>
    <n v="41.752028962529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6"/>
    <x v="2"/>
    <n v="0.30490169070178103"/>
    <n v="2E+20"/>
    <n v="2.209358126795E-2"/>
    <n v="1.1063729344001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5"/>
    <x v="4"/>
    <x v="17"/>
    <x v="2"/>
    <n v="11.0565204125179"/>
    <n v="2E+20"/>
    <n v="1.3256148760769999"/>
    <n v="41.356644608772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9"/>
    <x v="2"/>
    <n v="2.2977236275647899"/>
    <n v="2E+20"/>
    <n v="0"/>
    <n v="18.3043365358135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2"/>
    <x v="2"/>
    <n v="0.366144925318659"/>
    <n v="2E+20"/>
    <n v="5.3873157599279402E-2"/>
    <n v="1.5899583654138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6"/>
    <x v="4"/>
    <x v="13"/>
    <x v="2"/>
    <n v="31.129812671522"/>
    <n v="2E+20"/>
    <n v="2.9805925014546699"/>
    <n v="76.8621342798482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6"/>
    <x v="2"/>
    <n v="0.366144925318659"/>
    <n v="2E+20"/>
    <n v="5.3873157599279402E-2"/>
    <n v="1.5899583654138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6"/>
    <x v="4"/>
    <x v="17"/>
    <x v="2"/>
    <n v="13.1529914266877"/>
    <n v="2E+20"/>
    <n v="2.9805925014546699"/>
    <n v="54.8785803633250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9"/>
    <x v="2"/>
    <n v="17.976821244834301"/>
    <n v="2E+20"/>
    <n v="0"/>
    <n v="50.466691343277297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2"/>
    <x v="2"/>
    <n v="0.306183136693358"/>
    <n v="2E+20"/>
    <n v="2.5863150329125E-2"/>
    <n v="1.02967033064729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7"/>
    <x v="4"/>
    <x v="13"/>
    <x v="2"/>
    <n v="13.2101538782857"/>
    <n v="2E+20"/>
    <n v="1.5517890197474999"/>
    <n v="42.363749916498399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6"/>
    <x v="2"/>
    <n v="0.306183136693358"/>
    <n v="2E+20"/>
    <n v="2.5863150329125E-2"/>
    <n v="1.02967033064729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7"/>
    <x v="4"/>
    <x v="17"/>
    <x v="2"/>
    <n v="11.250374376764899"/>
    <n v="2E+20"/>
    <n v="1.5517890197474999"/>
    <n v="41.1572825933637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9"/>
    <x v="2"/>
    <n v="1.9597795015208199"/>
    <n v="2E+20"/>
    <n v="0"/>
    <n v="16.8413203785724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2"/>
    <x v="2"/>
    <n v="0.35120235377470699"/>
    <n v="2E+20"/>
    <n v="4.4973448200696903E-2"/>
    <n v="1.39151198592399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8"/>
    <x v="4"/>
    <x v="13"/>
    <x v="2"/>
    <n v="18.6201605426965"/>
    <n v="2E+20"/>
    <n v="3.7270575777397599"/>
    <n v="54.839690458938797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6"/>
    <x v="2"/>
    <n v="0.35120235377470699"/>
    <n v="2E+20"/>
    <n v="4.4973448200696903E-2"/>
    <n v="1.39151198592399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8"/>
    <x v="4"/>
    <x v="17"/>
    <x v="2"/>
    <n v="12.9152957800677"/>
    <n v="2E+20"/>
    <n v="2.6984068920418198"/>
    <n v="52.26721082710150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9"/>
    <x v="2"/>
    <n v="5.7048647626288203"/>
    <n v="2E+20"/>
    <n v="0"/>
    <n v="31.9344006819024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2"/>
    <x v="2"/>
    <n v="0.33035020739659998"/>
    <n v="2E+20"/>
    <n v="4.3051807527431603E-2"/>
    <n v="1.20288990072927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9"/>
    <x v="4"/>
    <x v="13"/>
    <x v="2"/>
    <n v="15.3610606568232"/>
    <n v="2E+20"/>
    <n v="3.4632144145488701"/>
    <n v="45.0183516863255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6"/>
    <x v="2"/>
    <n v="0.33035020739659998"/>
    <n v="2E+20"/>
    <n v="4.3051807527431603E-2"/>
    <n v="1.20288990072927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9"/>
    <x v="4"/>
    <x v="17"/>
    <x v="2"/>
    <n v="12.053741760955599"/>
    <n v="2E+20"/>
    <n v="2.5831084516459"/>
    <n v="40.2776465644445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9"/>
    <x v="2"/>
    <n v="3.3073188958675201"/>
    <n v="2E+20"/>
    <n v="0"/>
    <n v="19.305358746078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5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2"/>
    <x v="2"/>
    <n v="0.33393490789951602"/>
    <n v="2E+20"/>
    <n v="3.1329914290878502E-2"/>
    <n v="2.11755177185361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0"/>
    <x v="4"/>
    <x v="13"/>
    <x v="2"/>
    <n v="17.6382811594865"/>
    <n v="2E+20"/>
    <n v="1.8797948574527099"/>
    <n v="73.975672714302206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5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6"/>
    <x v="2"/>
    <n v="0.33393490789951602"/>
    <n v="2E+20"/>
    <n v="3.1329914290878502E-2"/>
    <n v="2.11755177185361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0"/>
    <x v="4"/>
    <x v="17"/>
    <x v="2"/>
    <n v="12.003031348899899"/>
    <n v="2E+20"/>
    <n v="1.8797948574527099"/>
    <n v="73.97567271430220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5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9"/>
    <x v="2"/>
    <n v="5.6352498105865703"/>
    <n v="2E+20"/>
    <n v="0"/>
    <n v="25.0694355795703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"/>
    <x v="5"/>
    <x v="0"/>
    <x v="0"/>
    <n v="0.25952773688932801"/>
    <n v="2E+20"/>
    <n v="5.7840068213075801E-2"/>
    <n v="1.59768402707037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"/>
    <x v="5"/>
    <x v="1"/>
    <x v="0"/>
    <n v="12.271969161798699"/>
    <n v="2E+20"/>
    <n v="1.7352020463922699"/>
    <n v="50.3346219589004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"/>
    <x v="5"/>
    <x v="2"/>
    <x v="0"/>
    <n v="0.25952773688932801"/>
    <n v="2E+20"/>
    <n v="5.7840068213075801E-2"/>
    <n v="1.59768402707037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"/>
    <x v="5"/>
    <x v="3"/>
    <x v="0"/>
    <n v="7.7858321066798499"/>
    <n v="2E+20"/>
    <n v="1.7352020463922699"/>
    <n v="47.9305208121109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"/>
    <x v="5"/>
    <x v="5"/>
    <x v="0"/>
    <n v="4.4861370551188804"/>
    <n v="2E+20"/>
    <n v="0"/>
    <n v="30.234209654480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"/>
    <x v="5"/>
    <x v="0"/>
    <x v="0"/>
    <n v="0.25137430355690699"/>
    <n v="2E+20"/>
    <n v="5.3035316642393603E-2"/>
    <n v="0.88493438873509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"/>
    <x v="5"/>
    <x v="1"/>
    <x v="0"/>
    <n v="9.9261984615263508"/>
    <n v="2E+20"/>
    <n v="1.5910594992718099"/>
    <n v="27.5789655871817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"/>
    <x v="5"/>
    <x v="2"/>
    <x v="0"/>
    <n v="0.25137430355690699"/>
    <n v="2E+20"/>
    <n v="5.3035316642393603E-2"/>
    <n v="0.88493438873509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"/>
    <x v="5"/>
    <x v="3"/>
    <x v="0"/>
    <n v="7.5412291067072301"/>
    <n v="2E+20"/>
    <n v="1.5910594992718099"/>
    <n v="26.548031662052701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"/>
    <x v="5"/>
    <x v="5"/>
    <x v="0"/>
    <n v="2.38496935481913"/>
    <n v="2E+20"/>
    <n v="0"/>
    <n v="15.8282040893420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"/>
    <x v="5"/>
    <x v="0"/>
    <x v="0"/>
    <n v="0.26397745018866298"/>
    <n v="2E+20"/>
    <n v="5.9854996648294898E-2"/>
    <n v="1.1493880741153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"/>
    <x v="5"/>
    <x v="1"/>
    <x v="0"/>
    <n v="12.091807127833"/>
    <n v="2E+20"/>
    <n v="1.7956498994488499"/>
    <n v="48.5767783149053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"/>
    <x v="5"/>
    <x v="2"/>
    <x v="0"/>
    <n v="0.26397745018866298"/>
    <n v="2E+20"/>
    <n v="5.9854996648294898E-2"/>
    <n v="1.1493880741153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"/>
    <x v="5"/>
    <x v="3"/>
    <x v="0"/>
    <n v="7.9193235056598796"/>
    <n v="2E+20"/>
    <n v="1.7956498994488499"/>
    <n v="34.4816422234588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"/>
    <x v="5"/>
    <x v="5"/>
    <x v="0"/>
    <n v="4.1724836221731501"/>
    <n v="2E+20"/>
    <n v="0"/>
    <n v="20.2393301287805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"/>
    <x v="5"/>
    <x v="0"/>
    <x v="0"/>
    <n v="0.22790912047993001"/>
    <n v="2E+20"/>
    <n v="5.8655626012531499E-2"/>
    <n v="0.92023900832601102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"/>
    <x v="5"/>
    <x v="1"/>
    <x v="0"/>
    <n v="8.2010573260732809"/>
    <n v="2E+20"/>
    <n v="1.75997039609686"/>
    <n v="27.6071702497803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"/>
    <x v="5"/>
    <x v="2"/>
    <x v="0"/>
    <n v="0.22790912047993001"/>
    <n v="2E+20"/>
    <n v="5.8655626012531499E-2"/>
    <n v="0.92023900832601102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"/>
    <x v="5"/>
    <x v="3"/>
    <x v="0"/>
    <n v="6.83727361439791"/>
    <n v="2E+20"/>
    <n v="1.7596687803759501"/>
    <n v="27.6071702497803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"/>
    <x v="5"/>
    <x v="5"/>
    <x v="0"/>
    <n v="1.3637837116753699"/>
    <n v="2E+20"/>
    <n v="0"/>
    <n v="14.950524237413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5"/>
    <x v="5"/>
    <x v="0"/>
    <x v="0"/>
    <n v="0.26182173944571102"/>
    <n v="2E+20"/>
    <n v="6.4190356337130994E-2"/>
    <n v="1.1372087077663799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"/>
    <x v="5"/>
    <x v="1"/>
    <x v="0"/>
    <n v="11.3548385081015"/>
    <n v="2E+20"/>
    <n v="2.1397994115753001"/>
    <n v="39.1481828699746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5"/>
    <x v="5"/>
    <x v="2"/>
    <x v="0"/>
    <n v="0.26182173944571102"/>
    <n v="2E+20"/>
    <n v="6.4190356337130994E-2"/>
    <n v="1.1372087077663799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"/>
    <x v="5"/>
    <x v="3"/>
    <x v="0"/>
    <n v="7.8546521833713303"/>
    <n v="2E+20"/>
    <n v="1.92571069011393"/>
    <n v="34.116261232991299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5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5"/>
    <x v="5"/>
    <x v="5"/>
    <x v="0"/>
    <n v="3.5001863247302198"/>
    <n v="2E+20"/>
    <n v="0"/>
    <n v="27.2899689479748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6"/>
    <x v="5"/>
    <x v="0"/>
    <x v="0"/>
    <n v="0.237072156593125"/>
    <n v="2E+20"/>
    <n v="5.4728888183698601E-2"/>
    <n v="1.1834462603193501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6"/>
    <x v="5"/>
    <x v="1"/>
    <x v="0"/>
    <n v="10.4837796174393"/>
    <n v="2E+20"/>
    <n v="1.6418666455109601"/>
    <n v="35.503387809580403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6"/>
    <x v="5"/>
    <x v="2"/>
    <x v="0"/>
    <n v="0.237072156593125"/>
    <n v="2E+20"/>
    <n v="5.4728888183698601E-2"/>
    <n v="1.1834462603193501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6"/>
    <x v="5"/>
    <x v="3"/>
    <x v="0"/>
    <n v="7.1121646977937498"/>
    <n v="2E+20"/>
    <n v="1.6418666455109601"/>
    <n v="35.503387809580403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6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6"/>
    <x v="5"/>
    <x v="5"/>
    <x v="0"/>
    <n v="3.3716149196455301"/>
    <n v="2E+20"/>
    <n v="0"/>
    <n v="22.9385908756714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7"/>
    <x v="5"/>
    <x v="0"/>
    <x v="0"/>
    <n v="0.256475720901013"/>
    <n v="2E+20"/>
    <n v="6.1990701751616001E-2"/>
    <n v="1.01477016436057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7"/>
    <x v="5"/>
    <x v="1"/>
    <x v="0"/>
    <n v="11.403353589809299"/>
    <n v="2E+20"/>
    <n v="1.85972105254848"/>
    <n v="46.844035767185197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7"/>
    <x v="5"/>
    <x v="2"/>
    <x v="0"/>
    <n v="0.256475720901013"/>
    <n v="2E+20"/>
    <n v="6.1990701751616001E-2"/>
    <n v="1.01477016436057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7"/>
    <x v="5"/>
    <x v="3"/>
    <x v="0"/>
    <n v="7.6942716270303899"/>
    <n v="2E+20"/>
    <n v="1.85972105254848"/>
    <n v="30.44310493081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7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7"/>
    <x v="5"/>
    <x v="5"/>
    <x v="0"/>
    <n v="3.7090819627789"/>
    <n v="2E+20"/>
    <n v="0"/>
    <n v="24.618935848755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8"/>
    <x v="5"/>
    <x v="0"/>
    <x v="0"/>
    <n v="0.28252632183978399"/>
    <n v="2E+20"/>
    <n v="5.7712569369202098E-2"/>
    <n v="1.1941555921236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8"/>
    <x v="5"/>
    <x v="1"/>
    <x v="0"/>
    <n v="14.0943774074861"/>
    <n v="2E+20"/>
    <n v="1.98182018457125"/>
    <n v="56.625274926796102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8"/>
    <x v="5"/>
    <x v="2"/>
    <x v="0"/>
    <n v="0.28252632183978399"/>
    <n v="2E+20"/>
    <n v="5.7712569369202098E-2"/>
    <n v="1.1941555921236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8"/>
    <x v="5"/>
    <x v="3"/>
    <x v="0"/>
    <n v="8.4757896551935303"/>
    <n v="2E+20"/>
    <n v="1.73137708107606"/>
    <n v="35.824667763708199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8"/>
    <x v="5"/>
    <x v="5"/>
    <x v="0"/>
    <n v="5.6185877522925596"/>
    <n v="2E+20"/>
    <n v="0"/>
    <n v="24.1265178915890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9"/>
    <x v="5"/>
    <x v="0"/>
    <x v="0"/>
    <n v="0.26713362507393601"/>
    <n v="2E+20"/>
    <n v="5.8947674586676199E-2"/>
    <n v="1.2815331025038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9"/>
    <x v="5"/>
    <x v="1"/>
    <x v="0"/>
    <n v="11.953242352197201"/>
    <n v="2E+20"/>
    <n v="2.12632609856314"/>
    <n v="44.013090629499899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9"/>
    <x v="5"/>
    <x v="2"/>
    <x v="0"/>
    <n v="0.26713362507393601"/>
    <n v="2E+20"/>
    <n v="5.8947674586676199E-2"/>
    <n v="1.2815331025038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9"/>
    <x v="5"/>
    <x v="3"/>
    <x v="0"/>
    <n v="8.0140087522180696"/>
    <n v="2E+20"/>
    <n v="1.7684302376002801"/>
    <n v="38.44599307511440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9"/>
    <x v="5"/>
    <x v="5"/>
    <x v="0"/>
    <n v="3.9392335999791102"/>
    <n v="2E+20"/>
    <n v="0"/>
    <n v="26.700973069781298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0"/>
    <x v="5"/>
    <x v="0"/>
    <x v="0"/>
    <n v="0.27324442335399801"/>
    <n v="2E+20"/>
    <n v="6.3840422161560703E-2"/>
    <n v="0.93144395183806095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0"/>
    <x v="5"/>
    <x v="1"/>
    <x v="0"/>
    <n v="12.202846705338301"/>
    <n v="2E+20"/>
    <n v="1.9631973146391599"/>
    <n v="32.6564536894661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0"/>
    <x v="5"/>
    <x v="2"/>
    <x v="0"/>
    <n v="0.27324442335399801"/>
    <n v="2E+20"/>
    <n v="6.3840422161560703E-2"/>
    <n v="0.93144395183806095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0"/>
    <x v="5"/>
    <x v="3"/>
    <x v="0"/>
    <n v="8.1973327006199295"/>
    <n v="2E+20"/>
    <n v="1.91521266484682"/>
    <n v="27.943318555141801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0"/>
    <x v="5"/>
    <x v="5"/>
    <x v="0"/>
    <n v="4.0055140047183597"/>
    <n v="2E+20"/>
    <n v="0"/>
    <n v="23.0210365028116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1"/>
    <x v="5"/>
    <x v="0"/>
    <x v="0"/>
    <n v="0.28340574785387301"/>
    <n v="2E+20"/>
    <n v="6.14072149947546E-2"/>
    <n v="1.46756182634247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1"/>
    <x v="5"/>
    <x v="1"/>
    <x v="0"/>
    <n v="14.3572820372816"/>
    <n v="2E+20"/>
    <n v="2.6005685006969101"/>
    <n v="53.303931042705003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1"/>
    <x v="5"/>
    <x v="2"/>
    <x v="0"/>
    <n v="0.28340574785387301"/>
    <n v="2E+20"/>
    <n v="6.14072149947546E-2"/>
    <n v="1.46756182634247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1"/>
    <x v="5"/>
    <x v="3"/>
    <x v="0"/>
    <n v="8.5021724356161794"/>
    <n v="2E+20"/>
    <n v="1.8422164498426401"/>
    <n v="44.026854790274299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1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1"/>
    <x v="5"/>
    <x v="5"/>
    <x v="0"/>
    <n v="5.8551096016654398"/>
    <n v="2E+20"/>
    <n v="0"/>
    <n v="32.152080116227097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2"/>
    <x v="5"/>
    <x v="0"/>
    <x v="0"/>
    <n v="0.25573841402722602"/>
    <n v="2E+20"/>
    <n v="6.3468730758702893E-2"/>
    <n v="0.865267108118155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2"/>
    <x v="5"/>
    <x v="1"/>
    <x v="0"/>
    <n v="10.278901720615901"/>
    <n v="2E+20"/>
    <n v="1.97086424226609"/>
    <n v="30.823374820905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2"/>
    <x v="5"/>
    <x v="2"/>
    <x v="0"/>
    <n v="0.25573841402722602"/>
    <n v="2E+20"/>
    <n v="6.3468730758702893E-2"/>
    <n v="0.865267108118155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2"/>
    <x v="5"/>
    <x v="3"/>
    <x v="0"/>
    <n v="7.6721524208167899"/>
    <n v="2E+20"/>
    <n v="1.90406192276109"/>
    <n v="25.9580132435446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2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2"/>
    <x v="5"/>
    <x v="5"/>
    <x v="0"/>
    <n v="2.6067492997990702"/>
    <n v="2E+20"/>
    <n v="0"/>
    <n v="19.1434727565729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3"/>
    <x v="5"/>
    <x v="0"/>
    <x v="0"/>
    <n v="0.281638590357004"/>
    <n v="2E+20"/>
    <n v="6.3838582254777496E-2"/>
    <n v="1.34857419169468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3"/>
    <x v="5"/>
    <x v="1"/>
    <x v="0"/>
    <n v="16.869931452549899"/>
    <n v="2E+20"/>
    <n v="2.1365801185872302"/>
    <n v="62.5161483536155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3"/>
    <x v="5"/>
    <x v="2"/>
    <x v="0"/>
    <n v="0.281638590357004"/>
    <n v="2E+20"/>
    <n v="6.3838582254777496E-2"/>
    <n v="1.34857419169468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3"/>
    <x v="5"/>
    <x v="3"/>
    <x v="0"/>
    <n v="8.4491577107101303"/>
    <n v="2E+20"/>
    <n v="1.9151574676433301"/>
    <n v="40.4572257508405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3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3"/>
    <x v="5"/>
    <x v="5"/>
    <x v="0"/>
    <n v="8.4207737418397794"/>
    <n v="2E+20"/>
    <n v="0"/>
    <n v="41.2029376582325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4"/>
    <x v="5"/>
    <x v="0"/>
    <x v="0"/>
    <n v="0.28285894863667499"/>
    <n v="2E+20"/>
    <n v="6.3183019740137097E-2"/>
    <n v="0.89193679037040297"/>
    <n v="13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4"/>
    <x v="5"/>
    <x v="1"/>
    <x v="0"/>
    <n v="10.7391943554261"/>
    <n v="2E+20"/>
    <n v="2.1580760638911398"/>
    <n v="26.758103711112099"/>
    <n v="13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4"/>
    <x v="5"/>
    <x v="2"/>
    <x v="0"/>
    <n v="0.28285894863667499"/>
    <n v="2E+20"/>
    <n v="6.3183019740137097E-2"/>
    <n v="0.89193679037040297"/>
    <n v="13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4"/>
    <x v="5"/>
    <x v="3"/>
    <x v="0"/>
    <n v="8.4857684591002602"/>
    <n v="2E+20"/>
    <n v="1.8954905922041101"/>
    <n v="26.758103711112099"/>
    <n v="13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4"/>
    <x v="5"/>
    <x v="4"/>
    <x v="0"/>
    <n v="0"/>
    <n v="2E+20"/>
    <n v="0"/>
    <n v="0"/>
    <n v="13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4"/>
    <x v="5"/>
    <x v="5"/>
    <x v="0"/>
    <n v="2.25342589632589"/>
    <n v="2E+20"/>
    <n v="0"/>
    <n v="12.2293385999047"/>
    <n v="13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5"/>
    <x v="5"/>
    <x v="0"/>
    <x v="0"/>
    <n v="0.26745073434762001"/>
    <n v="2E+20"/>
    <n v="6.3487338975468793E-2"/>
    <n v="1.10879434408993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5"/>
    <x v="5"/>
    <x v="1"/>
    <x v="0"/>
    <n v="10.742008484624201"/>
    <n v="2E+20"/>
    <n v="1.9046201692640601"/>
    <n v="33.2638303226980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5"/>
    <x v="5"/>
    <x v="2"/>
    <x v="0"/>
    <n v="0.26745073434762001"/>
    <n v="2E+20"/>
    <n v="6.3487338975468793E-2"/>
    <n v="1.10879434408993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5"/>
    <x v="5"/>
    <x v="3"/>
    <x v="0"/>
    <n v="8.0235220304286106"/>
    <n v="2E+20"/>
    <n v="1.9046201692640601"/>
    <n v="33.2638303226980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5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5"/>
    <x v="5"/>
    <x v="5"/>
    <x v="0"/>
    <n v="2.7184864541955398"/>
    <n v="2E+20"/>
    <n v="0"/>
    <n v="17.210960941947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6"/>
    <x v="5"/>
    <x v="0"/>
    <x v="0"/>
    <n v="0.28670130225647"/>
    <n v="2E+20"/>
    <n v="5.3682382804978099E-2"/>
    <n v="1.5506255290439399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6"/>
    <x v="5"/>
    <x v="1"/>
    <x v="0"/>
    <n v="13.8948413577995"/>
    <n v="2E+20"/>
    <n v="1.6104714841493399"/>
    <n v="47.882836061680102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6"/>
    <x v="5"/>
    <x v="2"/>
    <x v="0"/>
    <n v="0.28670130225647"/>
    <n v="2E+20"/>
    <n v="5.3682382804978099E-2"/>
    <n v="1.5506255290439399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6"/>
    <x v="5"/>
    <x v="3"/>
    <x v="0"/>
    <n v="8.6010390676940904"/>
    <n v="2E+20"/>
    <n v="1.6104714841493399"/>
    <n v="46.518765871318202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6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6"/>
    <x v="5"/>
    <x v="5"/>
    <x v="0"/>
    <n v="5.2938022901054502"/>
    <n v="2E+20"/>
    <n v="0"/>
    <n v="38.6793764858144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7"/>
    <x v="5"/>
    <x v="0"/>
    <x v="0"/>
    <n v="0.262304373671709"/>
    <n v="2E+20"/>
    <n v="5.34709345693841E-2"/>
    <n v="0.923806767720192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7"/>
    <x v="5"/>
    <x v="1"/>
    <x v="0"/>
    <n v="10.320489690887801"/>
    <n v="2E+20"/>
    <n v="1.6041280370815201"/>
    <n v="35.783632510500901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7"/>
    <x v="5"/>
    <x v="2"/>
    <x v="0"/>
    <n v="0.262304373671709"/>
    <n v="2E+20"/>
    <n v="5.34709345693841E-2"/>
    <n v="0.923806767720192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7"/>
    <x v="5"/>
    <x v="3"/>
    <x v="0"/>
    <n v="7.8691312101512398"/>
    <n v="2E+20"/>
    <n v="1.6041280370815201"/>
    <n v="27.714203031605798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7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7"/>
    <x v="5"/>
    <x v="5"/>
    <x v="0"/>
    <n v="2.4513584807365598"/>
    <n v="2E+20"/>
    <n v="0"/>
    <n v="17.628832429443001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8"/>
    <x v="5"/>
    <x v="0"/>
    <x v="0"/>
    <n v="0.24458505797390501"/>
    <n v="2E+20"/>
    <n v="5.6231737319565898E-2"/>
    <n v="1.3193620487658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8"/>
    <x v="5"/>
    <x v="1"/>
    <x v="0"/>
    <n v="9.8236739627165299"/>
    <n v="2E+20"/>
    <n v="1.6869521195869801"/>
    <n v="39.5808614629743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8"/>
    <x v="5"/>
    <x v="2"/>
    <x v="0"/>
    <n v="0.24458505797390501"/>
    <n v="2E+20"/>
    <n v="5.6231737319565898E-2"/>
    <n v="1.3193620487658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8"/>
    <x v="5"/>
    <x v="3"/>
    <x v="0"/>
    <n v="7.3375517392171501"/>
    <n v="2E+20"/>
    <n v="1.6869521195869801"/>
    <n v="39.580861462974397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8"/>
    <x v="5"/>
    <x v="5"/>
    <x v="0"/>
    <n v="2.48612222349939"/>
    <n v="2E+20"/>
    <n v="0"/>
    <n v="16.4694395215218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9"/>
    <x v="5"/>
    <x v="0"/>
    <x v="0"/>
    <n v="0.29058027846425599"/>
    <n v="2E+20"/>
    <n v="6.1911847023075499E-2"/>
    <n v="1.6868400482519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9"/>
    <x v="5"/>
    <x v="1"/>
    <x v="0"/>
    <n v="15.759555753308399"/>
    <n v="2E+20"/>
    <n v="2.2043914497235702"/>
    <n v="50.6052014475573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9"/>
    <x v="5"/>
    <x v="2"/>
    <x v="0"/>
    <n v="0.29058027846425599"/>
    <n v="2E+20"/>
    <n v="6.1911847023075499E-2"/>
    <n v="1.6868400482519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9"/>
    <x v="5"/>
    <x v="3"/>
    <x v="0"/>
    <n v="8.7174083539276701"/>
    <n v="2E+20"/>
    <n v="1.8573554106922601"/>
    <n v="50.6052014475573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9"/>
    <x v="5"/>
    <x v="5"/>
    <x v="0"/>
    <n v="7.0421473993806796"/>
    <n v="2E+20"/>
    <n v="0"/>
    <n v="25.8143440654043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0"/>
    <x v="5"/>
    <x v="0"/>
    <x v="0"/>
    <n v="0.25360649217303599"/>
    <n v="2E+20"/>
    <n v="6.14035667251812E-2"/>
    <n v="0.80746419196264396"/>
    <n v="133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0"/>
    <x v="5"/>
    <x v="1"/>
    <x v="0"/>
    <n v="8.9282109557053992"/>
    <n v="2E+20"/>
    <n v="1.9329882238715801"/>
    <n v="24.524255464173301"/>
    <n v="133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0"/>
    <x v="5"/>
    <x v="2"/>
    <x v="0"/>
    <n v="0.25360649217303599"/>
    <n v="2E+20"/>
    <n v="6.14035667251812E-2"/>
    <n v="0.80746419196264396"/>
    <n v="133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0"/>
    <x v="5"/>
    <x v="3"/>
    <x v="0"/>
    <n v="7.6081947651910902"/>
    <n v="2E+20"/>
    <n v="1.84210700175544"/>
    <n v="24.2239257588793"/>
    <n v="133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0"/>
    <x v="5"/>
    <x v="4"/>
    <x v="0"/>
    <n v="0"/>
    <n v="2E+20"/>
    <n v="0"/>
    <n v="0"/>
    <n v="133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0"/>
    <x v="5"/>
    <x v="5"/>
    <x v="0"/>
    <n v="1.3200161905143"/>
    <n v="2E+20"/>
    <n v="0"/>
    <n v="12.0999628851648"/>
    <n v="133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1"/>
    <x v="5"/>
    <x v="0"/>
    <x v="0"/>
    <n v="0.25991186060524002"/>
    <n v="2E+20"/>
    <n v="5.1114044759777301E-2"/>
    <n v="1.19060659570512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1"/>
    <x v="5"/>
    <x v="1"/>
    <x v="0"/>
    <n v="10.923777778306601"/>
    <n v="2E+20"/>
    <n v="1.5334213427933201"/>
    <n v="35.718197871153997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1"/>
    <x v="5"/>
    <x v="2"/>
    <x v="0"/>
    <n v="0.25991186060524002"/>
    <n v="2E+20"/>
    <n v="5.1114044759777301E-2"/>
    <n v="1.19060659570512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1"/>
    <x v="5"/>
    <x v="3"/>
    <x v="0"/>
    <n v="7.7973558181572002"/>
    <n v="2E+20"/>
    <n v="1.5334213427933201"/>
    <n v="35.718197871153997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1"/>
    <x v="5"/>
    <x v="5"/>
    <x v="0"/>
    <n v="3.1264219601494201"/>
    <n v="2E+20"/>
    <n v="0"/>
    <n v="19.6441415695373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2"/>
    <x v="5"/>
    <x v="0"/>
    <x v="0"/>
    <n v="0.25801252000442199"/>
    <n v="2E+20"/>
    <n v="5.8602799513731901E-2"/>
    <n v="1.12476864559214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2"/>
    <x v="5"/>
    <x v="1"/>
    <x v="0"/>
    <n v="10.3405842066608"/>
    <n v="2E+20"/>
    <n v="2.1320206391548"/>
    <n v="33.7610343565076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2"/>
    <x v="5"/>
    <x v="2"/>
    <x v="0"/>
    <n v="0.25801252000442199"/>
    <n v="2E+20"/>
    <n v="5.8602799513731901E-2"/>
    <n v="1.12476864559214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2"/>
    <x v="5"/>
    <x v="3"/>
    <x v="0"/>
    <n v="7.7403756001326602"/>
    <n v="2E+20"/>
    <n v="1.7580839854119601"/>
    <n v="33.7430593677640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2"/>
    <x v="5"/>
    <x v="5"/>
    <x v="0"/>
    <n v="2.6002086065281298"/>
    <n v="2E+20"/>
    <n v="0"/>
    <n v="19.2460974742729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3"/>
    <x v="5"/>
    <x v="0"/>
    <x v="0"/>
    <n v="0.29302786721618101"/>
    <n v="2E+20"/>
    <n v="6.2696595150159296E-2"/>
    <n v="1.145887792778210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3"/>
    <x v="5"/>
    <x v="1"/>
    <x v="0"/>
    <n v="15.627957718445399"/>
    <n v="2E+20"/>
    <n v="1.8808978545047801"/>
    <n v="40.618393706323801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3"/>
    <x v="5"/>
    <x v="2"/>
    <x v="0"/>
    <n v="0.29302786721618101"/>
    <n v="2E+20"/>
    <n v="6.2696595150159296E-2"/>
    <n v="1.145887792778210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3"/>
    <x v="5"/>
    <x v="3"/>
    <x v="0"/>
    <n v="8.7908360164854198"/>
    <n v="2E+20"/>
    <n v="1.8808978545047801"/>
    <n v="34.376633783346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3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3"/>
    <x v="5"/>
    <x v="5"/>
    <x v="0"/>
    <n v="6.8371217019599797"/>
    <n v="2E+20"/>
    <n v="0"/>
    <n v="27.5881099656216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4"/>
    <x v="5"/>
    <x v="0"/>
    <x v="0"/>
    <n v="0.25993352108297202"/>
    <n v="2E+20"/>
    <n v="5.8850662536788903E-2"/>
    <n v="0.888678366112981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4"/>
    <x v="5"/>
    <x v="1"/>
    <x v="0"/>
    <n v="10.557636900578"/>
    <n v="2E+20"/>
    <n v="2.3141368473953001"/>
    <n v="28.7032913164544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4"/>
    <x v="5"/>
    <x v="2"/>
    <x v="0"/>
    <n v="0.25993352108297202"/>
    <n v="2E+20"/>
    <n v="5.8850662536788903E-2"/>
    <n v="0.888678366112981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4"/>
    <x v="5"/>
    <x v="3"/>
    <x v="0"/>
    <n v="7.7980056324891702"/>
    <n v="2E+20"/>
    <n v="1.7655198761036699"/>
    <n v="26.6603509833893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4"/>
    <x v="5"/>
    <x v="5"/>
    <x v="0"/>
    <n v="2.7596312680887798"/>
    <n v="2E+20"/>
    <n v="0"/>
    <n v="20.655189226201198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5"/>
    <x v="5"/>
    <x v="0"/>
    <x v="0"/>
    <n v="0.25787746871885803"/>
    <n v="2E+20"/>
    <n v="5.3008092364522502E-2"/>
    <n v="1.07670296031895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5"/>
    <x v="5"/>
    <x v="1"/>
    <x v="0"/>
    <n v="10.9079660881923"/>
    <n v="2E+20"/>
    <n v="2.1749006099689199"/>
    <n v="35.862675230649899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5"/>
    <x v="5"/>
    <x v="2"/>
    <x v="0"/>
    <n v="0.25787746871885803"/>
    <n v="2E+20"/>
    <n v="5.3008092364522502E-2"/>
    <n v="1.07670296031895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5"/>
    <x v="5"/>
    <x v="3"/>
    <x v="0"/>
    <n v="7.7363240615657496"/>
    <n v="2E+20"/>
    <n v="1.5902427709356699"/>
    <n v="32.3010888095685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5"/>
    <x v="5"/>
    <x v="5"/>
    <x v="0"/>
    <n v="3.1716420266265102"/>
    <n v="2E+20"/>
    <n v="0"/>
    <n v="19.4995567405733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6"/>
    <x v="5"/>
    <x v="0"/>
    <x v="0"/>
    <n v="0.27225881955910403"/>
    <n v="2E+20"/>
    <n v="6.2949990626899904E-2"/>
    <n v="1.12594945928553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6"/>
    <x v="5"/>
    <x v="1"/>
    <x v="0"/>
    <n v="11.0885245865834"/>
    <n v="2E+20"/>
    <n v="2.4921271167502299"/>
    <n v="35.942196255333698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6"/>
    <x v="5"/>
    <x v="2"/>
    <x v="0"/>
    <n v="0.27225881955910403"/>
    <n v="2E+20"/>
    <n v="6.2949990626899904E-2"/>
    <n v="1.12594945928553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6"/>
    <x v="5"/>
    <x v="3"/>
    <x v="0"/>
    <n v="8.1677645867731208"/>
    <n v="2E+20"/>
    <n v="1.8884997188070001"/>
    <n v="33.7784837785661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6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6"/>
    <x v="5"/>
    <x v="5"/>
    <x v="0"/>
    <n v="2.9207599998103402"/>
    <n v="2E+20"/>
    <n v="0"/>
    <n v="17.4930607700891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7"/>
    <x v="5"/>
    <x v="0"/>
    <x v="0"/>
    <n v="0.26848562735811399"/>
    <n v="2E+20"/>
    <n v="6.6325675351051397E-2"/>
    <n v="1.19325429563726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7"/>
    <x v="5"/>
    <x v="1"/>
    <x v="0"/>
    <n v="10.5664300580023"/>
    <n v="2E+20"/>
    <n v="2.08466582436591"/>
    <n v="46.417706438440703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7"/>
    <x v="5"/>
    <x v="2"/>
    <x v="0"/>
    <n v="0.26848562735811399"/>
    <n v="2E+20"/>
    <n v="6.6325675351051397E-2"/>
    <n v="1.19325429563726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7"/>
    <x v="5"/>
    <x v="3"/>
    <x v="0"/>
    <n v="8.0545688207434303"/>
    <n v="2E+20"/>
    <n v="1.9897702605315399"/>
    <n v="35.797628869117801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7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7"/>
    <x v="5"/>
    <x v="5"/>
    <x v="0"/>
    <n v="2.5118612372588198"/>
    <n v="2E+20"/>
    <n v="0"/>
    <n v="25.5755049192655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8"/>
    <x v="5"/>
    <x v="0"/>
    <x v="0"/>
    <n v="0.303790210647845"/>
    <n v="2E+20"/>
    <n v="5.6420904986017199E-2"/>
    <n v="1.68489097870243"/>
    <n v="13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8"/>
    <x v="5"/>
    <x v="1"/>
    <x v="0"/>
    <n v="16.2035995745102"/>
    <n v="2E+20"/>
    <n v="2.1304559227107802"/>
    <n v="58.927428576448797"/>
    <n v="13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8"/>
    <x v="5"/>
    <x v="2"/>
    <x v="0"/>
    <n v="0.303790210647845"/>
    <n v="2E+20"/>
    <n v="5.6420904986017199E-2"/>
    <n v="1.68489097870243"/>
    <n v="13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8"/>
    <x v="5"/>
    <x v="3"/>
    <x v="0"/>
    <n v="9.1137063194353303"/>
    <n v="2E+20"/>
    <n v="1.6926271495805201"/>
    <n v="50.546729361072899"/>
    <n v="13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8"/>
    <x v="5"/>
    <x v="4"/>
    <x v="0"/>
    <n v="0"/>
    <n v="2E+20"/>
    <n v="0"/>
    <n v="0"/>
    <n v="13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8"/>
    <x v="5"/>
    <x v="5"/>
    <x v="0"/>
    <n v="7.0898932550748901"/>
    <n v="2E+20"/>
    <n v="0"/>
    <n v="29.3813845386398"/>
    <n v="13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9"/>
    <x v="5"/>
    <x v="0"/>
    <x v="0"/>
    <n v="0.26920050044396099"/>
    <n v="2E+20"/>
    <n v="6.7358922193977794E-2"/>
    <n v="0.98252677885495798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9"/>
    <x v="5"/>
    <x v="1"/>
    <x v="0"/>
    <n v="12.370603225284601"/>
    <n v="2E+20"/>
    <n v="2.0207676658193301"/>
    <n v="34.4941179860275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9"/>
    <x v="5"/>
    <x v="2"/>
    <x v="0"/>
    <n v="0.26920050044396099"/>
    <n v="2E+20"/>
    <n v="6.7358922193977794E-2"/>
    <n v="0.98252677885495798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9"/>
    <x v="5"/>
    <x v="3"/>
    <x v="0"/>
    <n v="8.0760150133188393"/>
    <n v="2E+20"/>
    <n v="2.0207676658193301"/>
    <n v="29.475803365648702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9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9"/>
    <x v="5"/>
    <x v="5"/>
    <x v="0"/>
    <n v="4.2945882119657304"/>
    <n v="2E+20"/>
    <n v="0"/>
    <n v="20.8577526880613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0"/>
    <x v="5"/>
    <x v="0"/>
    <x v="0"/>
    <n v="0.23720579432556099"/>
    <n v="2E+20"/>
    <n v="6.01750461783764E-2"/>
    <n v="0.89495083122178598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0"/>
    <x v="5"/>
    <x v="1"/>
    <x v="0"/>
    <n v="8.2558341269310596"/>
    <n v="2E+20"/>
    <n v="1.8052513853512899"/>
    <n v="26.8485249366536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0"/>
    <x v="5"/>
    <x v="2"/>
    <x v="0"/>
    <n v="0.23720579432556099"/>
    <n v="2E+20"/>
    <n v="6.01750461783764E-2"/>
    <n v="0.89495083122178598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0"/>
    <x v="5"/>
    <x v="3"/>
    <x v="0"/>
    <n v="7.1161738297668302"/>
    <n v="2E+20"/>
    <n v="1.8052513853512899"/>
    <n v="26.848524936653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0"/>
    <x v="5"/>
    <x v="5"/>
    <x v="0"/>
    <n v="1.13966029716423"/>
    <n v="2E+20"/>
    <n v="0"/>
    <n v="10.9591670333464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1"/>
    <x v="5"/>
    <x v="0"/>
    <x v="0"/>
    <n v="0.27116959245538103"/>
    <n v="2E+20"/>
    <n v="6.4748428394886995E-2"/>
    <n v="1.492786603804469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1"/>
    <x v="5"/>
    <x v="1"/>
    <x v="0"/>
    <n v="12.468579470739799"/>
    <n v="2E+20"/>
    <n v="2.6770403528717801"/>
    <n v="54.756572425338199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1"/>
    <x v="5"/>
    <x v="2"/>
    <x v="0"/>
    <n v="0.27116959245538103"/>
    <n v="2E+20"/>
    <n v="6.4748428394886995E-2"/>
    <n v="1.492786603804469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1"/>
    <x v="5"/>
    <x v="3"/>
    <x v="0"/>
    <n v="8.1350877736614198"/>
    <n v="2E+20"/>
    <n v="1.94245285184661"/>
    <n v="44.7835981141341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1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1"/>
    <x v="5"/>
    <x v="5"/>
    <x v="0"/>
    <n v="4.3334916970784203"/>
    <n v="2E+20"/>
    <n v="0"/>
    <n v="18.8831176932146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2"/>
    <x v="5"/>
    <x v="0"/>
    <x v="0"/>
    <n v="0.257491768894544"/>
    <n v="2E+20"/>
    <n v="6.2302281962433897E-2"/>
    <n v="1.46174820603657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2"/>
    <x v="5"/>
    <x v="1"/>
    <x v="0"/>
    <n v="10.7519894989767"/>
    <n v="2E+20"/>
    <n v="2.19361465513856"/>
    <n v="43.852446181097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2"/>
    <x v="5"/>
    <x v="2"/>
    <x v="0"/>
    <n v="0.257491768894544"/>
    <n v="2E+20"/>
    <n v="6.2302281962433897E-2"/>
    <n v="1.46174820603657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2"/>
    <x v="5"/>
    <x v="3"/>
    <x v="0"/>
    <n v="7.7247530668363202"/>
    <n v="2E+20"/>
    <n v="1.86906845887302"/>
    <n v="43.85244618109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2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2"/>
    <x v="5"/>
    <x v="5"/>
    <x v="0"/>
    <n v="3.0272364321404099"/>
    <n v="2E+20"/>
    <n v="0"/>
    <n v="19.4840018432869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3"/>
    <x v="5"/>
    <x v="0"/>
    <x v="0"/>
    <n v="0.24252014841753899"/>
    <n v="2E+20"/>
    <n v="6.0689577977833198E-2"/>
    <n v="1.089328797276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3"/>
    <x v="5"/>
    <x v="1"/>
    <x v="0"/>
    <n v="10.013948095466599"/>
    <n v="2E+20"/>
    <n v="1.820687339335"/>
    <n v="33.416466094342702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3"/>
    <x v="5"/>
    <x v="2"/>
    <x v="0"/>
    <n v="0.24252014841753899"/>
    <n v="2E+20"/>
    <n v="6.0689577977833198E-2"/>
    <n v="1.089328797276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3"/>
    <x v="5"/>
    <x v="3"/>
    <x v="0"/>
    <n v="7.2756044525261796"/>
    <n v="2E+20"/>
    <n v="1.820687339335"/>
    <n v="32.6798639182814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3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3"/>
    <x v="5"/>
    <x v="5"/>
    <x v="0"/>
    <n v="2.7383436429404302"/>
    <n v="2E+20"/>
    <n v="0"/>
    <n v="18.008551222267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4"/>
    <x v="5"/>
    <x v="0"/>
    <x v="0"/>
    <n v="0.28749737108268503"/>
    <n v="2E+20"/>
    <n v="6.5011488620418306E-2"/>
    <n v="1.2107090456067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4"/>
    <x v="5"/>
    <x v="1"/>
    <x v="0"/>
    <n v="15.8666739102242"/>
    <n v="2E+20"/>
    <n v="1.9503446586125499"/>
    <n v="46.202066679035902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4"/>
    <x v="5"/>
    <x v="2"/>
    <x v="0"/>
    <n v="0.28749737108268503"/>
    <n v="2E+20"/>
    <n v="6.5011488620418306E-2"/>
    <n v="1.2107090456067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4"/>
    <x v="5"/>
    <x v="3"/>
    <x v="0"/>
    <n v="8.6249211324805604"/>
    <n v="2E+20"/>
    <n v="1.9503446586125499"/>
    <n v="36.32127136820120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4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4"/>
    <x v="5"/>
    <x v="5"/>
    <x v="0"/>
    <n v="7.2417527777435904"/>
    <n v="2E+20"/>
    <n v="0"/>
    <n v="35.1357094104860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5"/>
    <x v="5"/>
    <x v="0"/>
    <x v="0"/>
    <n v="0.25068992006125601"/>
    <n v="2E+20"/>
    <n v="5.4234248653319599E-2"/>
    <n v="0.8446809676964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5"/>
    <x v="5"/>
    <x v="1"/>
    <x v="0"/>
    <n v="10.134821176748501"/>
    <n v="2E+20"/>
    <n v="2.3439070017241099"/>
    <n v="27.8455144669209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5"/>
    <x v="5"/>
    <x v="2"/>
    <x v="0"/>
    <n v="0.25068992006125601"/>
    <n v="2E+20"/>
    <n v="5.4234248653319599E-2"/>
    <n v="0.8446809676964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5"/>
    <x v="5"/>
    <x v="3"/>
    <x v="0"/>
    <n v="7.5206976018376803"/>
    <n v="2E+20"/>
    <n v="1.6270274595995899"/>
    <n v="25.34042903089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5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5"/>
    <x v="5"/>
    <x v="5"/>
    <x v="0"/>
    <n v="2.6141235749108098"/>
    <n v="2E+20"/>
    <n v="0"/>
    <n v="17.376125384640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6"/>
    <x v="5"/>
    <x v="0"/>
    <x v="0"/>
    <n v="0.22852983262344301"/>
    <n v="2E+20"/>
    <n v="6.2117460493208397E-2"/>
    <n v="0.86060780117937996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6"/>
    <x v="5"/>
    <x v="1"/>
    <x v="0"/>
    <n v="8.6660653390807703"/>
    <n v="2E+20"/>
    <n v="1.8635238147962501"/>
    <n v="29.2483573139206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6"/>
    <x v="5"/>
    <x v="2"/>
    <x v="0"/>
    <n v="0.22852983262344301"/>
    <n v="2E+20"/>
    <n v="6.2117460493208397E-2"/>
    <n v="0.86060780117937996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6"/>
    <x v="5"/>
    <x v="3"/>
    <x v="0"/>
    <n v="6.8558949787032804"/>
    <n v="2E+20"/>
    <n v="1.8635238147962501"/>
    <n v="25.8182340353814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6"/>
    <x v="5"/>
    <x v="5"/>
    <x v="0"/>
    <n v="1.8101703603774999"/>
    <n v="2E+20"/>
    <n v="0"/>
    <n v="20.736925680265099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7"/>
    <x v="5"/>
    <x v="0"/>
    <x v="0"/>
    <n v="0.25401271252603602"/>
    <n v="2E+20"/>
    <n v="5.6252881904406402E-2"/>
    <n v="0.97091816705547096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7"/>
    <x v="5"/>
    <x v="1"/>
    <x v="0"/>
    <n v="10.030371406196201"/>
    <n v="2E+20"/>
    <n v="1.9283164503204899"/>
    <n v="31.197000585306402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7"/>
    <x v="5"/>
    <x v="2"/>
    <x v="0"/>
    <n v="0.25401271252603602"/>
    <n v="2E+20"/>
    <n v="5.6252881904406402E-2"/>
    <n v="0.97091816705547096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7"/>
    <x v="5"/>
    <x v="3"/>
    <x v="0"/>
    <n v="7.6203813757810899"/>
    <n v="2E+20"/>
    <n v="1.6875864571321899"/>
    <n v="29.127545011664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7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7"/>
    <x v="5"/>
    <x v="5"/>
    <x v="0"/>
    <n v="2.40999003041515"/>
    <n v="2E+20"/>
    <n v="0"/>
    <n v="17.8696053391342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8"/>
    <x v="5"/>
    <x v="0"/>
    <x v="0"/>
    <n v="0.24904483478267"/>
    <n v="2E+20"/>
    <n v="5.5761279815294502E-2"/>
    <n v="1.04631083503003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8"/>
    <x v="5"/>
    <x v="1"/>
    <x v="0"/>
    <n v="10.1148598917715"/>
    <n v="2E+20"/>
    <n v="1.6728383944588401"/>
    <n v="31.38932505090080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8"/>
    <x v="5"/>
    <x v="2"/>
    <x v="0"/>
    <n v="0.24904483478267"/>
    <n v="2E+20"/>
    <n v="5.5761279815294502E-2"/>
    <n v="1.04631083503003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8"/>
    <x v="5"/>
    <x v="3"/>
    <x v="0"/>
    <n v="7.4713450434800901"/>
    <n v="2E+20"/>
    <n v="1.6728383944588401"/>
    <n v="31.3893250509008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8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8"/>
    <x v="5"/>
    <x v="5"/>
    <x v="0"/>
    <n v="2.6435148482913999"/>
    <n v="2E+20"/>
    <n v="0"/>
    <n v="23.222172647200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9"/>
    <x v="5"/>
    <x v="0"/>
    <x v="0"/>
    <n v="0.26140292332983001"/>
    <n v="2E+20"/>
    <n v="6.7643822772731704E-2"/>
    <n v="1.21598100491595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9"/>
    <x v="5"/>
    <x v="1"/>
    <x v="0"/>
    <n v="10.254556303673599"/>
    <n v="2E+20"/>
    <n v="2.02931468318195"/>
    <n v="36.479430147478602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9"/>
    <x v="5"/>
    <x v="2"/>
    <x v="0"/>
    <n v="0.26140292332983001"/>
    <n v="2E+20"/>
    <n v="6.7643822772731704E-2"/>
    <n v="1.21598100491595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9"/>
    <x v="5"/>
    <x v="3"/>
    <x v="0"/>
    <n v="7.8420876998948899"/>
    <n v="2E+20"/>
    <n v="2.02931468318195"/>
    <n v="36.479430147478602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9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9"/>
    <x v="5"/>
    <x v="5"/>
    <x v="0"/>
    <n v="2.41246860377872"/>
    <n v="2E+20"/>
    <n v="0"/>
    <n v="21.326264447240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0"/>
    <x v="5"/>
    <x v="0"/>
    <x v="0"/>
    <n v="0.26348836704937501"/>
    <n v="2E+20"/>
    <n v="6.0754799196968197E-2"/>
    <n v="1.0448924871434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0"/>
    <x v="5"/>
    <x v="1"/>
    <x v="0"/>
    <n v="19.956146388246999"/>
    <n v="2E+20"/>
    <n v="2.2018159432362001"/>
    <n v="47.036290670134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0"/>
    <x v="5"/>
    <x v="2"/>
    <x v="0"/>
    <n v="0.26348836704937501"/>
    <n v="2E+20"/>
    <n v="6.0754799196968197E-2"/>
    <n v="1.0448924871434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0"/>
    <x v="5"/>
    <x v="3"/>
    <x v="0"/>
    <n v="7.9046510114812403"/>
    <n v="2E+20"/>
    <n v="1.82264397590905"/>
    <n v="31.346774614302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0"/>
    <x v="5"/>
    <x v="5"/>
    <x v="0"/>
    <n v="12.0514953767658"/>
    <n v="2E+20"/>
    <n v="0"/>
    <n v="35.611213823360302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1"/>
    <x v="5"/>
    <x v="0"/>
    <x v="0"/>
    <n v="0.26606080152127598"/>
    <n v="2E+20"/>
    <n v="5.9177424867455801E-2"/>
    <n v="0.96475512080313897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1"/>
    <x v="5"/>
    <x v="1"/>
    <x v="0"/>
    <n v="12.1486352399106"/>
    <n v="2E+20"/>
    <n v="1.77532274602368"/>
    <n v="34.60900259945360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1"/>
    <x v="5"/>
    <x v="2"/>
    <x v="0"/>
    <n v="0.26606080152127598"/>
    <n v="2E+20"/>
    <n v="5.9177424867455801E-2"/>
    <n v="0.96475512080313897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1"/>
    <x v="5"/>
    <x v="3"/>
    <x v="0"/>
    <n v="7.9818240456382998"/>
    <n v="2E+20"/>
    <n v="1.77532274602368"/>
    <n v="28.942653624094199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1"/>
    <x v="5"/>
    <x v="5"/>
    <x v="0"/>
    <n v="4.1668111942722996"/>
    <n v="2E+20"/>
    <n v="0"/>
    <n v="25.3395041266882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2"/>
    <x v="5"/>
    <x v="0"/>
    <x v="0"/>
    <n v="0.2768104017445"/>
    <n v="2E+20"/>
    <n v="5.4686641698287998E-2"/>
    <n v="1.37156909427672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2"/>
    <x v="5"/>
    <x v="1"/>
    <x v="0"/>
    <n v="12.0993567811794"/>
    <n v="2E+20"/>
    <n v="2.45300615297305"/>
    <n v="41.147072828301503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2"/>
    <x v="5"/>
    <x v="2"/>
    <x v="0"/>
    <n v="0.2768104017445"/>
    <n v="2E+20"/>
    <n v="5.4686641698287998E-2"/>
    <n v="1.37156909427672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2"/>
    <x v="5"/>
    <x v="3"/>
    <x v="0"/>
    <n v="8.3043120523349891"/>
    <n v="2E+20"/>
    <n v="1.64059925094864"/>
    <n v="41.147072828301503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2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2"/>
    <x v="5"/>
    <x v="5"/>
    <x v="0"/>
    <n v="3.7950447288443998"/>
    <n v="2E+20"/>
    <n v="0"/>
    <n v="24.282642923721301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3"/>
    <x v="5"/>
    <x v="0"/>
    <x v="0"/>
    <n v="0.255724174364648"/>
    <n v="2E+20"/>
    <n v="6.1699175062604701E-2"/>
    <n v="1.1912699030938401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3"/>
    <x v="5"/>
    <x v="1"/>
    <x v="0"/>
    <n v="10.085950407344299"/>
    <n v="2E+20"/>
    <n v="2.0031788968829001"/>
    <n v="47.825399923447101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3"/>
    <x v="5"/>
    <x v="2"/>
    <x v="0"/>
    <n v="0.255724174364648"/>
    <n v="2E+20"/>
    <n v="6.1699175062604701E-2"/>
    <n v="1.1912699030938401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3"/>
    <x v="5"/>
    <x v="3"/>
    <x v="0"/>
    <n v="7.6717252309394599"/>
    <n v="2E+20"/>
    <n v="1.8509752518781399"/>
    <n v="35.738097092815103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3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3"/>
    <x v="5"/>
    <x v="5"/>
    <x v="0"/>
    <n v="2.4142251764048299"/>
    <n v="2E+20"/>
    <n v="0"/>
    <n v="22.640704958518501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4"/>
    <x v="5"/>
    <x v="0"/>
    <x v="0"/>
    <n v="0.26154151288926297"/>
    <n v="2E+20"/>
    <n v="6.4003007555966898E-2"/>
    <n v="1.3559183404754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4"/>
    <x v="5"/>
    <x v="1"/>
    <x v="0"/>
    <n v="11.1669084712151"/>
    <n v="2E+20"/>
    <n v="1.97312816457642"/>
    <n v="41.6702204030904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4"/>
    <x v="5"/>
    <x v="2"/>
    <x v="0"/>
    <n v="0.26154151288926297"/>
    <n v="2E+20"/>
    <n v="6.4003007555966898E-2"/>
    <n v="1.3559183404754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4"/>
    <x v="5"/>
    <x v="3"/>
    <x v="0"/>
    <n v="7.8462453866779001"/>
    <n v="2E+20"/>
    <n v="1.9200902266790101"/>
    <n v="40.677550214264599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4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4"/>
    <x v="5"/>
    <x v="5"/>
    <x v="0"/>
    <n v="3.3206630845372098"/>
    <n v="2E+20"/>
    <n v="0"/>
    <n v="34.0682657070994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5"/>
    <x v="5"/>
    <x v="0"/>
    <x v="0"/>
    <n v="0.24824553289894499"/>
    <n v="2E+20"/>
    <n v="5.6404756176755201E-2"/>
    <n v="0.83419104850786396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5"/>
    <x v="5"/>
    <x v="1"/>
    <x v="0"/>
    <n v="9.4791500882899999"/>
    <n v="2E+20"/>
    <n v="2.1465909869873201"/>
    <n v="25.4211158089929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5"/>
    <x v="5"/>
    <x v="2"/>
    <x v="0"/>
    <n v="0.24824553289894499"/>
    <n v="2E+20"/>
    <n v="5.6404756176755201E-2"/>
    <n v="0.83419104850786396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5"/>
    <x v="5"/>
    <x v="3"/>
    <x v="0"/>
    <n v="7.4473659869683502"/>
    <n v="2E+20"/>
    <n v="1.69214268530266"/>
    <n v="25.0257314552358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5"/>
    <x v="5"/>
    <x v="5"/>
    <x v="0"/>
    <n v="2.03178410132166"/>
    <n v="2E+20"/>
    <n v="0"/>
    <n v="16.5577731372577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6"/>
    <x v="5"/>
    <x v="0"/>
    <x v="0"/>
    <n v="0.295955780245926"/>
    <n v="2E+20"/>
    <n v="5.2902359530250902E-2"/>
    <n v="1.3506307187168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6"/>
    <x v="5"/>
    <x v="1"/>
    <x v="0"/>
    <n v="25.510791238824901"/>
    <n v="2E+20"/>
    <n v="1.67714457787362"/>
    <n v="65.717695234266998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6"/>
    <x v="5"/>
    <x v="2"/>
    <x v="0"/>
    <n v="0.295955780245926"/>
    <n v="2E+20"/>
    <n v="5.2902359530250902E-2"/>
    <n v="1.3506307187168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6"/>
    <x v="5"/>
    <x v="3"/>
    <x v="0"/>
    <n v="8.8786734073777893"/>
    <n v="2E+20"/>
    <n v="1.5870707859075299"/>
    <n v="40.5189215615067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6"/>
    <x v="5"/>
    <x v="5"/>
    <x v="0"/>
    <n v="16.6321178314472"/>
    <n v="2E+20"/>
    <n v="0"/>
    <n v="44.893738009191402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7"/>
    <x v="5"/>
    <x v="0"/>
    <x v="0"/>
    <n v="0.249661027932541"/>
    <n v="2E+20"/>
    <n v="5.6350704404011701E-2"/>
    <n v="0.8183254144956120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7"/>
    <x v="5"/>
    <x v="1"/>
    <x v="0"/>
    <n v="9.2015566141961393"/>
    <n v="2E+20"/>
    <n v="1.95043407975072"/>
    <n v="26.585105288131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7"/>
    <x v="5"/>
    <x v="2"/>
    <x v="0"/>
    <n v="0.249661027932541"/>
    <n v="2E+20"/>
    <n v="5.6350704404011701E-2"/>
    <n v="0.8183254144956120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7"/>
    <x v="5"/>
    <x v="3"/>
    <x v="0"/>
    <n v="7.4898308379762302"/>
    <n v="2E+20"/>
    <n v="1.6905211321203499"/>
    <n v="24.549762434868398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7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7"/>
    <x v="5"/>
    <x v="5"/>
    <x v="0"/>
    <n v="1.7117257762199101"/>
    <n v="2E+20"/>
    <n v="0"/>
    <n v="16.8413203785724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8"/>
    <x v="5"/>
    <x v="0"/>
    <x v="0"/>
    <n v="0.27586411607096201"/>
    <n v="2E+20"/>
    <n v="5.5852017177200702E-2"/>
    <n v="1.04078361094462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8"/>
    <x v="5"/>
    <x v="1"/>
    <x v="0"/>
    <n v="13.190402508444301"/>
    <n v="2E+20"/>
    <n v="2.1432017603056002"/>
    <n v="33.925988397277401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8"/>
    <x v="5"/>
    <x v="2"/>
    <x v="0"/>
    <n v="0.27586411607096201"/>
    <n v="2E+20"/>
    <n v="5.5852017177200702E-2"/>
    <n v="1.04078361094462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8"/>
    <x v="5"/>
    <x v="3"/>
    <x v="0"/>
    <n v="8.2759234821288707"/>
    <n v="2E+20"/>
    <n v="1.67556051531602"/>
    <n v="31.2235083283386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8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8"/>
    <x v="5"/>
    <x v="5"/>
    <x v="0"/>
    <n v="4.9144790263153997"/>
    <n v="2E+20"/>
    <n v="0"/>
    <n v="27.4083766416388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9"/>
    <x v="5"/>
    <x v="0"/>
    <x v="0"/>
    <n v="0.26074525696532702"/>
    <n v="2E+20"/>
    <n v="5.2118606224542001E-2"/>
    <n v="1.06319158264373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9"/>
    <x v="5"/>
    <x v="1"/>
    <x v="0"/>
    <n v="10.865098357497001"/>
    <n v="2E+20"/>
    <n v="1.9338069088782699"/>
    <n v="33.741795199283601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9"/>
    <x v="5"/>
    <x v="2"/>
    <x v="0"/>
    <n v="0.26074525696532702"/>
    <n v="2E+20"/>
    <n v="5.2118606224542001E-2"/>
    <n v="1.06319158264373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9"/>
    <x v="5"/>
    <x v="3"/>
    <x v="0"/>
    <n v="7.82235770895982"/>
    <n v="2E+20"/>
    <n v="1.56355818673626"/>
    <n v="31.89574747931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9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9"/>
    <x v="5"/>
    <x v="5"/>
    <x v="0"/>
    <n v="3.04274064853715"/>
    <n v="2E+20"/>
    <n v="0"/>
    <n v="18.911381000826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50"/>
    <x v="5"/>
    <x v="0"/>
    <x v="0"/>
    <n v="0.27547434697485801"/>
    <n v="2E+20"/>
    <n v="5.72847287218489E-2"/>
    <n v="1.7692477865638101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0"/>
    <x v="5"/>
    <x v="1"/>
    <x v="0"/>
    <n v="13.7413171923977"/>
    <n v="2E+20"/>
    <n v="2.3017443644090201"/>
    <n v="53.0774335969142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50"/>
    <x v="5"/>
    <x v="2"/>
    <x v="0"/>
    <n v="0.27547434697485801"/>
    <n v="2E+20"/>
    <n v="5.72847287218489E-2"/>
    <n v="1.7692477865638101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0"/>
    <x v="5"/>
    <x v="3"/>
    <x v="0"/>
    <n v="8.2642304092457408"/>
    <n v="2E+20"/>
    <n v="1.71854186165547"/>
    <n v="53.077433596914297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50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50"/>
    <x v="5"/>
    <x v="5"/>
    <x v="0"/>
    <n v="5.4770867831519601"/>
    <n v="2E+20"/>
    <n v="0"/>
    <n v="23.9308036465284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"/>
    <x v="6"/>
    <x v="7"/>
    <x v="1"/>
    <n v="4.4545445406462099"/>
    <n v="2E+20"/>
    <n v="0"/>
    <n v="30.234209654480999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"/>
    <x v="6"/>
    <x v="7"/>
    <x v="1"/>
    <n v="2.3508983640359999"/>
    <n v="2E+20"/>
    <n v="0"/>
    <n v="15.828204089342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"/>
    <x v="6"/>
    <x v="7"/>
    <x v="1"/>
    <n v="4.11244788660232"/>
    <n v="2E+20"/>
    <n v="0"/>
    <n v="20.239330128780502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"/>
    <x v="6"/>
    <x v="7"/>
    <x v="1"/>
    <n v="1.35397231806619"/>
    <n v="2E+20"/>
    <n v="0"/>
    <n v="14.9505242374136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5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5"/>
    <x v="6"/>
    <x v="7"/>
    <x v="1"/>
    <n v="3.5001863247302198"/>
    <n v="2E+20"/>
    <n v="0"/>
    <n v="27.289968947974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6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6"/>
    <x v="6"/>
    <x v="7"/>
    <x v="1"/>
    <n v="3.3716149196455301"/>
    <n v="2E+20"/>
    <n v="0"/>
    <n v="22.938590875671402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7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7"/>
    <x v="6"/>
    <x v="7"/>
    <x v="1"/>
    <n v="3.67599512472328"/>
    <n v="2E+20"/>
    <n v="0"/>
    <n v="24.618935848755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8"/>
    <x v="6"/>
    <x v="7"/>
    <x v="1"/>
    <n v="5.7505518910967002"/>
    <n v="2E+20"/>
    <n v="0"/>
    <n v="24.1265178915890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9"/>
    <x v="6"/>
    <x v="7"/>
    <x v="1"/>
    <n v="3.9147769707825999"/>
    <n v="2E+20"/>
    <n v="0"/>
    <n v="26.700973069781298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0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0"/>
    <x v="6"/>
    <x v="7"/>
    <x v="1"/>
    <n v="3.99361148190216"/>
    <n v="2E+20"/>
    <n v="0"/>
    <n v="23.0210365028116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1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1"/>
    <x v="6"/>
    <x v="7"/>
    <x v="1"/>
    <n v="5.7690050486997704"/>
    <n v="2E+20"/>
    <n v="0"/>
    <n v="32.152080116227097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2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2"/>
    <x v="6"/>
    <x v="7"/>
    <x v="1"/>
    <n v="2.6374591590344401"/>
    <n v="2E+20"/>
    <n v="0"/>
    <n v="19.1434727565729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3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3"/>
    <x v="6"/>
    <x v="7"/>
    <x v="1"/>
    <n v="8.3480363595428297"/>
    <n v="2E+20"/>
    <n v="0"/>
    <n v="41.2029376582325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4"/>
    <x v="6"/>
    <x v="6"/>
    <x v="1"/>
    <n v="0"/>
    <n v="2E+20"/>
    <n v="0"/>
    <n v="0"/>
    <n v="13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4"/>
    <x v="6"/>
    <x v="7"/>
    <x v="1"/>
    <n v="2.25454868841463"/>
    <n v="2E+20"/>
    <n v="0"/>
    <n v="12.2293385999047"/>
    <n v="13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5"/>
    <x v="6"/>
    <x v="7"/>
    <x v="1"/>
    <n v="2.6987872769912302"/>
    <n v="2E+20"/>
    <n v="0"/>
    <n v="17.210960941947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6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6"/>
    <x v="6"/>
    <x v="7"/>
    <x v="1"/>
    <n v="5.26033381574437"/>
    <n v="2E+20"/>
    <n v="0"/>
    <n v="38.679376485814402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7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7"/>
    <x v="6"/>
    <x v="7"/>
    <x v="1"/>
    <n v="2.4591022782488201"/>
    <n v="2E+20"/>
    <n v="0"/>
    <n v="17.628832429443001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8"/>
    <x v="6"/>
    <x v="7"/>
    <x v="1"/>
    <n v="2.47867313978151"/>
    <n v="2E+20"/>
    <n v="0"/>
    <n v="16.4694395215218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9"/>
    <x v="6"/>
    <x v="7"/>
    <x v="1"/>
    <n v="6.99111734576198"/>
    <n v="2E+20"/>
    <n v="0"/>
    <n v="25.8143440654043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0"/>
    <x v="6"/>
    <x v="7"/>
    <x v="1"/>
    <n v="1.3004603950992799"/>
    <n v="2E+20"/>
    <n v="0"/>
    <n v="12.0999628851648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1"/>
    <x v="6"/>
    <x v="7"/>
    <x v="1"/>
    <n v="3.16511069270235"/>
    <n v="2E+20"/>
    <n v="0"/>
    <n v="19.6441415695373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2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2"/>
    <x v="6"/>
    <x v="7"/>
    <x v="1"/>
    <n v="2.5935013554008499"/>
    <n v="2E+20"/>
    <n v="0"/>
    <n v="19.246097474272901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3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3"/>
    <x v="6"/>
    <x v="7"/>
    <x v="1"/>
    <n v="6.7492805587468601"/>
    <n v="2E+20"/>
    <n v="0"/>
    <n v="27.5881099656216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4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4"/>
    <x v="6"/>
    <x v="7"/>
    <x v="1"/>
    <n v="2.7202079642589401"/>
    <n v="2E+20"/>
    <n v="0"/>
    <n v="20.655189226201198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5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5"/>
    <x v="6"/>
    <x v="7"/>
    <x v="1"/>
    <n v="3.22000781948541"/>
    <n v="2E+20"/>
    <n v="0"/>
    <n v="19.499556740573301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6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6"/>
    <x v="6"/>
    <x v="7"/>
    <x v="1"/>
    <n v="2.95551295769341"/>
    <n v="2E+20"/>
    <n v="0"/>
    <n v="17.4930607700891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7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7"/>
    <x v="6"/>
    <x v="7"/>
    <x v="1"/>
    <n v="2.7036685487752301"/>
    <n v="2E+20"/>
    <n v="0"/>
    <n v="28.0222336689416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8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8"/>
    <x v="6"/>
    <x v="7"/>
    <x v="1"/>
    <n v="7.2690239534373999"/>
    <n v="2E+20"/>
    <n v="0"/>
    <n v="29.38138453863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9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9"/>
    <x v="6"/>
    <x v="7"/>
    <x v="1"/>
    <n v="4.2537342375672296"/>
    <n v="2E+20"/>
    <n v="0"/>
    <n v="20.8577526880613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0"/>
    <x v="6"/>
    <x v="7"/>
    <x v="1"/>
    <n v="1.13966029716423"/>
    <n v="2E+20"/>
    <n v="0"/>
    <n v="10.9591670333464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1"/>
    <x v="6"/>
    <x v="7"/>
    <x v="1"/>
    <n v="4.2912628339288403"/>
    <n v="2E+20"/>
    <n v="0"/>
    <n v="18.8831176932146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2"/>
    <x v="6"/>
    <x v="7"/>
    <x v="1"/>
    <n v="3.0232144968224599"/>
    <n v="2E+20"/>
    <n v="0"/>
    <n v="19.4840018432869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3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3"/>
    <x v="6"/>
    <x v="7"/>
    <x v="1"/>
    <n v="2.7190595327788798"/>
    <n v="2E+20"/>
    <n v="0"/>
    <n v="18.008551222267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4"/>
    <x v="6"/>
    <x v="7"/>
    <x v="1"/>
    <n v="7.1850190270957697"/>
    <n v="2E+20"/>
    <n v="0"/>
    <n v="35.1357094104860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5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5"/>
    <x v="6"/>
    <x v="7"/>
    <x v="1"/>
    <n v="2.5957142539607401"/>
    <n v="2E+20"/>
    <n v="0"/>
    <n v="17.376125384640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6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6"/>
    <x v="6"/>
    <x v="7"/>
    <x v="1"/>
    <n v="1.8101703603774999"/>
    <n v="2E+20"/>
    <n v="0"/>
    <n v="20.736925680265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7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7"/>
    <x v="6"/>
    <x v="7"/>
    <x v="1"/>
    <n v="2.3753139148696101"/>
    <n v="2E+20"/>
    <n v="0"/>
    <n v="17.8696053391342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8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8"/>
    <x v="6"/>
    <x v="7"/>
    <x v="1"/>
    <n v="2.6062822447943401"/>
    <n v="2E+20"/>
    <n v="0"/>
    <n v="23.222172647200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9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9"/>
    <x v="6"/>
    <x v="7"/>
    <x v="1"/>
    <n v="2.3973933679131298"/>
    <n v="2E+20"/>
    <n v="0"/>
    <n v="21.3262644472406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0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0"/>
    <x v="6"/>
    <x v="7"/>
    <x v="1"/>
    <n v="11.9628814401719"/>
    <n v="2E+20"/>
    <n v="0"/>
    <n v="35.611213823360302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1"/>
    <x v="6"/>
    <x v="7"/>
    <x v="1"/>
    <n v="4.1310682414977498"/>
    <n v="2E+20"/>
    <n v="0"/>
    <n v="25.3395041266882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2"/>
    <x v="6"/>
    <x v="7"/>
    <x v="1"/>
    <n v="3.8171360760745001"/>
    <n v="2E+20"/>
    <n v="0"/>
    <n v="24.2826429237213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3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3"/>
    <x v="6"/>
    <x v="7"/>
    <x v="1"/>
    <n v="2.4616948246026502"/>
    <n v="2E+20"/>
    <n v="0"/>
    <n v="22.640704958518501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4"/>
    <x v="6"/>
    <x v="7"/>
    <x v="1"/>
    <n v="3.3708183341226299"/>
    <n v="2E+20"/>
    <n v="0"/>
    <n v="34.0682657070994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5"/>
    <x v="6"/>
    <x v="7"/>
    <x v="1"/>
    <n v="2.03178410132166"/>
    <n v="2E+20"/>
    <n v="0"/>
    <n v="16.5577731372577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6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6"/>
    <x v="6"/>
    <x v="7"/>
    <x v="1"/>
    <n v="16.485559519372401"/>
    <n v="2E+20"/>
    <n v="0"/>
    <n v="44.893738009191402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7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7"/>
    <x v="6"/>
    <x v="7"/>
    <x v="1"/>
    <n v="1.6867370787568501"/>
    <n v="2E+20"/>
    <n v="0"/>
    <n v="16.8413203785724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8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8"/>
    <x v="6"/>
    <x v="7"/>
    <x v="1"/>
    <n v="5.0753688138258397"/>
    <n v="2E+20"/>
    <n v="0"/>
    <n v="27.408376641638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9"/>
    <x v="6"/>
    <x v="6"/>
    <x v="1"/>
    <n v="0"/>
    <n v="2E+20"/>
    <n v="0"/>
    <n v="0"/>
    <n v="14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9"/>
    <x v="6"/>
    <x v="7"/>
    <x v="1"/>
    <n v="3.0001848352708902"/>
    <n v="2E+20"/>
    <n v="0"/>
    <n v="18.911381000826999"/>
    <n v="14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50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50"/>
    <x v="6"/>
    <x v="7"/>
    <x v="1"/>
    <n v="5.4379647347008699"/>
    <n v="2E+20"/>
    <n v="0"/>
    <n v="23.9308036465284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s v="2023-06-20 16:52:30"/>
    <n v="1"/>
    <x v="0"/>
    <x v="0"/>
    <x v="0"/>
    <n v="0.816720197074075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"/>
    <x v="1"/>
    <x v="1"/>
    <x v="0"/>
    <n v="49.0032118244445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"/>
    <x v="3"/>
    <x v="3"/>
    <x v="0"/>
    <n v="6.316526509598079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"/>
    <x v="6"/>
    <x v="6"/>
    <x v="0"/>
    <n v="0.816720197074075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"/>
    <x v="7"/>
    <x v="7"/>
    <x v="0"/>
    <n v="55.3197383340426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"/>
    <x v="10"/>
    <x v="10"/>
    <x v="1"/>
    <n v="46.203853045504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"/>
    <x v="12"/>
    <x v="12"/>
    <x v="1"/>
    <n v="46.203853045504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"/>
    <x v="14"/>
    <x v="14"/>
    <x v="1"/>
    <n v="46.203853045504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"/>
    <x v="15"/>
    <x v="15"/>
    <x v="1"/>
    <n v="25.766456386360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"/>
    <x v="16"/>
    <x v="10"/>
    <x v="1"/>
    <n v="71.9703094318653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"/>
    <x v="18"/>
    <x v="0"/>
    <x v="0"/>
    <n v="8.7937219470351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"/>
    <x v="19"/>
    <x v="1"/>
    <x v="0"/>
    <n v="527.623316822109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"/>
    <x v="21"/>
    <x v="3"/>
    <x v="0"/>
    <n v="33.463395651775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"/>
    <x v="24"/>
    <x v="6"/>
    <x v="0"/>
    <n v="8.7937219470351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"/>
    <x v="25"/>
    <x v="7"/>
    <x v="0"/>
    <n v="561.086712473883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"/>
    <x v="34"/>
    <x v="10"/>
    <x v="1"/>
    <n v="71.9703094318653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"/>
    <x v="35"/>
    <x v="14"/>
    <x v="3"/>
    <n v="27.907147594806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"/>
    <x v="36"/>
    <x v="15"/>
    <x v="3"/>
    <n v="8.07800712112575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"/>
    <x v="38"/>
    <x v="18"/>
    <x v="3"/>
    <n v="0.77561091330206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"/>
    <x v="40"/>
    <x v="0"/>
    <x v="0"/>
    <n v="36.5934109013953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"/>
    <x v="41"/>
    <x v="1"/>
    <x v="0"/>
    <n v="1097.80232704186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"/>
    <x v="43"/>
    <x v="3"/>
    <x v="0"/>
    <n v="632.54532477176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"/>
    <x v="46"/>
    <x v="6"/>
    <x v="0"/>
    <n v="36.5934109013953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"/>
    <x v="47"/>
    <x v="7"/>
    <x v="0"/>
    <n v="1730.3476518136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"/>
    <x v="48"/>
    <x v="14"/>
    <x v="3"/>
    <n v="18.2967054506976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"/>
    <x v="49"/>
    <x v="15"/>
    <x v="3"/>
    <n v="5.6884492652349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"/>
    <x v="51"/>
    <x v="18"/>
    <x v="3"/>
    <n v="0.762981280615208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"/>
    <x v="0"/>
    <x v="0"/>
    <x v="0"/>
    <n v="0.56903181133445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"/>
    <x v="1"/>
    <x v="1"/>
    <x v="0"/>
    <n v="34.1419086800672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"/>
    <x v="3"/>
    <x v="3"/>
    <x v="0"/>
    <n v="10.135578324932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"/>
    <x v="4"/>
    <x v="4"/>
    <x v="0"/>
    <n v="6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"/>
    <x v="6"/>
    <x v="6"/>
    <x v="0"/>
    <n v="0.56903181133445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"/>
    <x v="7"/>
    <x v="7"/>
    <x v="0"/>
    <n v="44.27748700499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"/>
    <x v="10"/>
    <x v="10"/>
    <x v="1"/>
    <n v="43.90501626230920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"/>
    <x v="12"/>
    <x v="12"/>
    <x v="1"/>
    <n v="43.90501626230920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"/>
    <x v="14"/>
    <x v="14"/>
    <x v="1"/>
    <n v="43.90501626230920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"/>
    <x v="15"/>
    <x v="15"/>
    <x v="1"/>
    <n v="27.7441041634182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"/>
    <x v="16"/>
    <x v="10"/>
    <x v="1"/>
    <n v="71.6491204257275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"/>
    <x v="18"/>
    <x v="0"/>
    <x v="0"/>
    <n v="8.64633056012153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"/>
    <x v="19"/>
    <x v="1"/>
    <x v="0"/>
    <n v="518.779833607291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"/>
    <x v="21"/>
    <x v="3"/>
    <x v="0"/>
    <n v="46.8012466691822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"/>
    <x v="24"/>
    <x v="6"/>
    <x v="0"/>
    <n v="8.64633056012153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"/>
    <x v="25"/>
    <x v="7"/>
    <x v="0"/>
    <n v="565.58108027647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"/>
    <x v="34"/>
    <x v="10"/>
    <x v="1"/>
    <n v="71.6491204257275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"/>
    <x v="35"/>
    <x v="14"/>
    <x v="3"/>
    <n v="26.560189316882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"/>
    <x v="36"/>
    <x v="15"/>
    <x v="3"/>
    <n v="9.2643708959811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"/>
    <x v="38"/>
    <x v="18"/>
    <x v="3"/>
    <n v="0.742656364000524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"/>
    <x v="40"/>
    <x v="0"/>
    <x v="0"/>
    <n v="34.689653890853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"/>
    <x v="41"/>
    <x v="1"/>
    <x v="0"/>
    <n v="1040.689616725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"/>
    <x v="43"/>
    <x v="3"/>
    <x v="0"/>
    <n v="329.125770965039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"/>
    <x v="46"/>
    <x v="6"/>
    <x v="0"/>
    <n v="34.689653890853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"/>
    <x v="47"/>
    <x v="7"/>
    <x v="0"/>
    <n v="1369.8153876906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"/>
    <x v="48"/>
    <x v="14"/>
    <x v="3"/>
    <n v="17.344826945426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"/>
    <x v="49"/>
    <x v="15"/>
    <x v="3"/>
    <n v="6.47973326743714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"/>
    <x v="51"/>
    <x v="18"/>
    <x v="3"/>
    <n v="0.730011113856785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"/>
    <x v="0"/>
    <x v="0"/>
    <x v="0"/>
    <n v="0.548284714447754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"/>
    <x v="1"/>
    <x v="1"/>
    <x v="0"/>
    <n v="32.897082866865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"/>
    <x v="3"/>
    <x v="3"/>
    <x v="0"/>
    <n v="5.50002000342090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"/>
    <x v="6"/>
    <x v="6"/>
    <x v="0"/>
    <n v="0.548284714447754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"/>
    <x v="7"/>
    <x v="7"/>
    <x v="0"/>
    <n v="38.397102870286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"/>
    <x v="10"/>
    <x v="10"/>
    <x v="1"/>
    <n v="45.794621347686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"/>
    <x v="12"/>
    <x v="12"/>
    <x v="1"/>
    <n v="45.794621347686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"/>
    <x v="14"/>
    <x v="14"/>
    <x v="1"/>
    <n v="45.7946213476869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"/>
    <x v="15"/>
    <x v="15"/>
    <x v="1"/>
    <n v="26.02525116054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"/>
    <x v="16"/>
    <x v="10"/>
    <x v="1"/>
    <n v="71.8198725082301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"/>
    <x v="18"/>
    <x v="0"/>
    <x v="0"/>
    <n v="9.08142595739250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"/>
    <x v="19"/>
    <x v="1"/>
    <x v="0"/>
    <n v="544.8855574435500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"/>
    <x v="21"/>
    <x v="3"/>
    <x v="0"/>
    <n v="59.1658948464226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"/>
    <x v="24"/>
    <x v="6"/>
    <x v="0"/>
    <n v="9.08142595739250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"/>
    <x v="25"/>
    <x v="7"/>
    <x v="0"/>
    <n v="604.05145228997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"/>
    <x v="34"/>
    <x v="10"/>
    <x v="1"/>
    <n v="71.8198725082301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"/>
    <x v="35"/>
    <x v="14"/>
    <x v="3"/>
    <n v="27.712166009763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"/>
    <x v="36"/>
    <x v="15"/>
    <x v="3"/>
    <n v="8.19777024435138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"/>
    <x v="38"/>
    <x v="18"/>
    <x v="3"/>
    <n v="0.772284159879128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"/>
    <x v="40"/>
    <x v="0"/>
    <x v="0"/>
    <n v="36.1649106758467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"/>
    <x v="41"/>
    <x v="1"/>
    <x v="0"/>
    <n v="1084.947320275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"/>
    <x v="43"/>
    <x v="3"/>
    <x v="0"/>
    <n v="571.63025623772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"/>
    <x v="46"/>
    <x v="6"/>
    <x v="0"/>
    <n v="36.1649106758467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"/>
    <x v="47"/>
    <x v="7"/>
    <x v="0"/>
    <n v="1656.5775765131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"/>
    <x v="48"/>
    <x v="14"/>
    <x v="3"/>
    <n v="18.082455337923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"/>
    <x v="49"/>
    <x v="15"/>
    <x v="3"/>
    <n v="5.82748091619165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"/>
    <x v="51"/>
    <x v="18"/>
    <x v="3"/>
    <n v="0.757188295158680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"/>
    <x v="0"/>
    <x v="0"/>
    <x v="0"/>
    <n v="0.451660310559411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"/>
    <x v="1"/>
    <x v="1"/>
    <x v="0"/>
    <n v="27.0996186335646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"/>
    <x v="3"/>
    <x v="3"/>
    <x v="0"/>
    <n v="3.7474856493945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"/>
    <x v="6"/>
    <x v="6"/>
    <x v="0"/>
    <n v="0.451660310559411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"/>
    <x v="7"/>
    <x v="7"/>
    <x v="0"/>
    <n v="30.847104282959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"/>
    <x v="10"/>
    <x v="10"/>
    <x v="1"/>
    <n v="40.19205701470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"/>
    <x v="12"/>
    <x v="12"/>
    <x v="1"/>
    <n v="40.19205701470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"/>
    <x v="14"/>
    <x v="14"/>
    <x v="1"/>
    <n v="40.1920570147086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"/>
    <x v="15"/>
    <x v="15"/>
    <x v="1"/>
    <n v="31.455877579546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"/>
    <x v="16"/>
    <x v="10"/>
    <x v="1"/>
    <n v="71.6479345942556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"/>
    <x v="18"/>
    <x v="0"/>
    <x v="0"/>
    <n v="8.2889380779188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"/>
    <x v="19"/>
    <x v="1"/>
    <x v="0"/>
    <n v="497.3362846751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"/>
    <x v="21"/>
    <x v="3"/>
    <x v="0"/>
    <n v="11.30261672867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"/>
    <x v="24"/>
    <x v="6"/>
    <x v="0"/>
    <n v="8.2889380779188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"/>
    <x v="25"/>
    <x v="7"/>
    <x v="0"/>
    <n v="508.63890140380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"/>
    <x v="34"/>
    <x v="10"/>
    <x v="1"/>
    <n v="71.6479345942556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"/>
    <x v="35"/>
    <x v="14"/>
    <x v="3"/>
    <n v="24.4663277015934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"/>
    <x v="36"/>
    <x v="15"/>
    <x v="3"/>
    <n v="11.3066637063904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"/>
    <x v="38"/>
    <x v="18"/>
    <x v="3"/>
    <n v="0.685926008155822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"/>
    <x v="40"/>
    <x v="0"/>
    <x v="0"/>
    <n v="31.451458626230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"/>
    <x v="41"/>
    <x v="1"/>
    <x v="0"/>
    <n v="943.54375878691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"/>
    <x v="43"/>
    <x v="3"/>
    <x v="0"/>
    <n v="188.202152211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"/>
    <x v="46"/>
    <x v="6"/>
    <x v="0"/>
    <n v="31.451458626230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"/>
    <x v="47"/>
    <x v="7"/>
    <x v="0"/>
    <n v="1131.7459109981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"/>
    <x v="48"/>
    <x v="14"/>
    <x v="3"/>
    <n v="15.725729313115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"/>
    <x v="49"/>
    <x v="15"/>
    <x v="3"/>
    <n v="8.149213873156519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"/>
    <x v="51"/>
    <x v="18"/>
    <x v="3"/>
    <n v="0.66044942195181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5"/>
    <x v="0"/>
    <x v="0"/>
    <x v="0"/>
    <n v="0.813885432727572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5"/>
    <x v="1"/>
    <x v="1"/>
    <x v="0"/>
    <n v="48.8331259636544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5"/>
    <x v="3"/>
    <x v="3"/>
    <x v="0"/>
    <n v="6.16104483993843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5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5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5"/>
    <x v="6"/>
    <x v="6"/>
    <x v="0"/>
    <n v="0.813885432727572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5"/>
    <x v="7"/>
    <x v="7"/>
    <x v="0"/>
    <n v="54.9941708035928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5"/>
    <x v="10"/>
    <x v="10"/>
    <x v="1"/>
    <n v="46.3468711863177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5"/>
    <x v="12"/>
    <x v="12"/>
    <x v="1"/>
    <n v="46.3468711863177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5"/>
    <x v="14"/>
    <x v="14"/>
    <x v="1"/>
    <n v="46.3468711863176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5"/>
    <x v="15"/>
    <x v="15"/>
    <x v="1"/>
    <n v="25.4031288136823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5"/>
    <x v="16"/>
    <x v="10"/>
    <x v="1"/>
    <n v="71.7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5"/>
    <x v="18"/>
    <x v="0"/>
    <x v="0"/>
    <n v="9.139763970636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"/>
    <x v="19"/>
    <x v="1"/>
    <x v="0"/>
    <n v="548.38583823818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5"/>
    <x v="21"/>
    <x v="3"/>
    <x v="0"/>
    <n v="74.8292602734285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5"/>
    <x v="24"/>
    <x v="6"/>
    <x v="0"/>
    <n v="9.139763970636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"/>
    <x v="25"/>
    <x v="7"/>
    <x v="0"/>
    <n v="623.21509851160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5"/>
    <x v="34"/>
    <x v="10"/>
    <x v="1"/>
    <n v="71.7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"/>
    <x v="35"/>
    <x v="14"/>
    <x v="3"/>
    <n v="28.1502602948407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5"/>
    <x v="36"/>
    <x v="15"/>
    <x v="3"/>
    <n v="7.599739705159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5"/>
    <x v="38"/>
    <x v="18"/>
    <x v="3"/>
    <n v="0.788896119301135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5"/>
    <x v="40"/>
    <x v="0"/>
    <x v="0"/>
    <n v="36.39322178295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"/>
    <x v="41"/>
    <x v="1"/>
    <x v="0"/>
    <n v="1091.7966534886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5"/>
    <x v="43"/>
    <x v="3"/>
    <x v="0"/>
    <n v="486.52589913750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5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5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5"/>
    <x v="46"/>
    <x v="6"/>
    <x v="0"/>
    <n v="36.39322178295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"/>
    <x v="47"/>
    <x v="7"/>
    <x v="0"/>
    <n v="1578.3225526261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5"/>
    <x v="48"/>
    <x v="14"/>
    <x v="3"/>
    <n v="18.19661089147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5"/>
    <x v="49"/>
    <x v="15"/>
    <x v="3"/>
    <n v="5.8033891085230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5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5"/>
    <x v="51"/>
    <x v="18"/>
    <x v="3"/>
    <n v="0.75819212047820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6"/>
    <x v="0"/>
    <x v="0"/>
    <x v="0"/>
    <n v="0.636922464656224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6"/>
    <x v="1"/>
    <x v="1"/>
    <x v="0"/>
    <n v="38.215347879373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6"/>
    <x v="3"/>
    <x v="3"/>
    <x v="0"/>
    <n v="4.1955592163289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6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6"/>
    <x v="6"/>
    <x v="6"/>
    <x v="0"/>
    <n v="0.636922464656224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6"/>
    <x v="7"/>
    <x v="7"/>
    <x v="0"/>
    <n v="42.4109070957023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6"/>
    <x v="10"/>
    <x v="10"/>
    <x v="1"/>
    <n v="41.276172189906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6"/>
    <x v="12"/>
    <x v="12"/>
    <x v="1"/>
    <n v="41.276172189906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6"/>
    <x v="14"/>
    <x v="14"/>
    <x v="1"/>
    <n v="41.276172189906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6"/>
    <x v="15"/>
    <x v="15"/>
    <x v="1"/>
    <n v="30.50257078005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6"/>
    <x v="16"/>
    <x v="10"/>
    <x v="1"/>
    <n v="71.7787429699574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6"/>
    <x v="18"/>
    <x v="0"/>
    <x v="0"/>
    <n v="8.16036427199260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6"/>
    <x v="19"/>
    <x v="1"/>
    <x v="0"/>
    <n v="489.62185631955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6"/>
    <x v="21"/>
    <x v="3"/>
    <x v="0"/>
    <n v="60.080283087790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6"/>
    <x v="24"/>
    <x v="6"/>
    <x v="0"/>
    <n v="8.16036427199260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6"/>
    <x v="25"/>
    <x v="7"/>
    <x v="0"/>
    <n v="549.70213940734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6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6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6"/>
    <x v="34"/>
    <x v="10"/>
    <x v="1"/>
    <n v="71.7787429699574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6"/>
    <x v="35"/>
    <x v="14"/>
    <x v="3"/>
    <n v="25.036729463277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6"/>
    <x v="36"/>
    <x v="15"/>
    <x v="3"/>
    <n v="10.74201350667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6"/>
    <x v="38"/>
    <x v="18"/>
    <x v="3"/>
    <n v="0.70161073592556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6"/>
    <x v="40"/>
    <x v="0"/>
    <x v="0"/>
    <n v="32.478885453258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6"/>
    <x v="41"/>
    <x v="1"/>
    <x v="0"/>
    <n v="974.366563597743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6"/>
    <x v="43"/>
    <x v="3"/>
    <x v="0"/>
    <n v="461.911243991438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6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6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6"/>
    <x v="46"/>
    <x v="6"/>
    <x v="0"/>
    <n v="32.478885453258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6"/>
    <x v="47"/>
    <x v="7"/>
    <x v="0"/>
    <n v="1436.2778075891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6"/>
    <x v="48"/>
    <x v="14"/>
    <x v="3"/>
    <n v="16.239442726629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6"/>
    <x v="49"/>
    <x v="15"/>
    <x v="3"/>
    <n v="7.76055727337095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6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6"/>
    <x v="51"/>
    <x v="18"/>
    <x v="3"/>
    <n v="0.676643446942877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7"/>
    <x v="0"/>
    <x v="0"/>
    <x v="0"/>
    <n v="1.120750845428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7"/>
    <x v="1"/>
    <x v="1"/>
    <x v="0"/>
    <n v="67.2450507256950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7"/>
    <x v="3"/>
    <x v="3"/>
    <x v="0"/>
    <n v="9.996645361902890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7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7"/>
    <x v="6"/>
    <x v="6"/>
    <x v="0"/>
    <n v="1.120750845428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7"/>
    <x v="7"/>
    <x v="7"/>
    <x v="0"/>
    <n v="77.241696087598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7"/>
    <x v="10"/>
    <x v="10"/>
    <x v="1"/>
    <n v="46.0351737196708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7"/>
    <x v="12"/>
    <x v="12"/>
    <x v="1"/>
    <n v="46.0351737196708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7"/>
    <x v="14"/>
    <x v="14"/>
    <x v="1"/>
    <n v="46.0351737196708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7"/>
    <x v="15"/>
    <x v="15"/>
    <x v="1"/>
    <n v="25.857388179105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7"/>
    <x v="16"/>
    <x v="10"/>
    <x v="1"/>
    <n v="71.8925618987759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7"/>
    <x v="18"/>
    <x v="0"/>
    <x v="0"/>
    <n v="9.00782194810071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7"/>
    <x v="19"/>
    <x v="1"/>
    <x v="0"/>
    <n v="540.46931688604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7"/>
    <x v="21"/>
    <x v="3"/>
    <x v="0"/>
    <n v="125.89818106154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7"/>
    <x v="24"/>
    <x v="6"/>
    <x v="0"/>
    <n v="9.00782194810071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7"/>
    <x v="25"/>
    <x v="7"/>
    <x v="0"/>
    <n v="666.367497947588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7"/>
    <x v="34"/>
    <x v="10"/>
    <x v="1"/>
    <n v="71.8925618987759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7"/>
    <x v="35"/>
    <x v="14"/>
    <x v="3"/>
    <n v="28.081873256599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7"/>
    <x v="36"/>
    <x v="15"/>
    <x v="3"/>
    <n v="7.864407692788110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7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7"/>
    <x v="38"/>
    <x v="18"/>
    <x v="3"/>
    <n v="0.781544230755885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7"/>
    <x v="40"/>
    <x v="0"/>
    <x v="0"/>
    <n v="35.9066009261417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7"/>
    <x v="41"/>
    <x v="1"/>
    <x v="0"/>
    <n v="1077.19802778424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7"/>
    <x v="43"/>
    <x v="3"/>
    <x v="0"/>
    <n v="519.27147478904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7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7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7"/>
    <x v="46"/>
    <x v="6"/>
    <x v="0"/>
    <n v="35.9066009261417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7"/>
    <x v="47"/>
    <x v="7"/>
    <x v="0"/>
    <n v="1596.46950257329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7"/>
    <x v="48"/>
    <x v="14"/>
    <x v="3"/>
    <n v="17.9533004630708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7"/>
    <x v="49"/>
    <x v="15"/>
    <x v="3"/>
    <n v="5.9929804863170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7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7"/>
    <x v="51"/>
    <x v="18"/>
    <x v="3"/>
    <n v="0.75029247973678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8"/>
    <x v="0"/>
    <x v="0"/>
    <x v="0"/>
    <n v="1.0068488881556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8"/>
    <x v="1"/>
    <x v="1"/>
    <x v="0"/>
    <n v="60.4109332893370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8"/>
    <x v="3"/>
    <x v="3"/>
    <x v="0"/>
    <n v="24.449881190899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8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8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8"/>
    <x v="6"/>
    <x v="6"/>
    <x v="0"/>
    <n v="1.0068488881556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8"/>
    <x v="7"/>
    <x v="7"/>
    <x v="0"/>
    <n v="84.860814480236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8"/>
    <x v="10"/>
    <x v="10"/>
    <x v="1"/>
    <n v="48.325029167161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8"/>
    <x v="12"/>
    <x v="12"/>
    <x v="1"/>
    <n v="48.325029167161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8"/>
    <x v="14"/>
    <x v="14"/>
    <x v="1"/>
    <n v="48.325029167161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8"/>
    <x v="15"/>
    <x v="15"/>
    <x v="1"/>
    <n v="23.253132978143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8"/>
    <x v="16"/>
    <x v="10"/>
    <x v="1"/>
    <n v="71.578162145305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8"/>
    <x v="18"/>
    <x v="0"/>
    <x v="0"/>
    <n v="9.17712683063473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8"/>
    <x v="19"/>
    <x v="1"/>
    <x v="0"/>
    <n v="550.6276098380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8"/>
    <x v="21"/>
    <x v="3"/>
    <x v="0"/>
    <n v="175.257055415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8"/>
    <x v="24"/>
    <x v="6"/>
    <x v="0"/>
    <n v="9.17712683063473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8"/>
    <x v="25"/>
    <x v="7"/>
    <x v="0"/>
    <n v="725.884665253087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8"/>
    <x v="34"/>
    <x v="10"/>
    <x v="1"/>
    <n v="71.578162145305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8"/>
    <x v="35"/>
    <x v="14"/>
    <x v="3"/>
    <n v="29.2545024429757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8"/>
    <x v="36"/>
    <x v="15"/>
    <x v="3"/>
    <n v="6.51014498343161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8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8"/>
    <x v="38"/>
    <x v="18"/>
    <x v="3"/>
    <n v="0.819162639349122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8"/>
    <x v="40"/>
    <x v="0"/>
    <x v="0"/>
    <n v="38.1410534483708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8"/>
    <x v="41"/>
    <x v="1"/>
    <x v="0"/>
    <n v="1144.2316034511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8"/>
    <x v="43"/>
    <x v="3"/>
    <x v="0"/>
    <n v="758.509346559495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8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8"/>
    <x v="46"/>
    <x v="6"/>
    <x v="0"/>
    <n v="38.1410534483708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8"/>
    <x v="47"/>
    <x v="7"/>
    <x v="0"/>
    <n v="1902.7409500106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8"/>
    <x v="48"/>
    <x v="14"/>
    <x v="3"/>
    <n v="19.070526724185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8"/>
    <x v="49"/>
    <x v="15"/>
    <x v="3"/>
    <n v="4.74298799471231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8"/>
    <x v="51"/>
    <x v="18"/>
    <x v="3"/>
    <n v="0.8023755002203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9"/>
    <x v="0"/>
    <x v="0"/>
    <x v="0"/>
    <n v="0.791679359942816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9"/>
    <x v="1"/>
    <x v="1"/>
    <x v="0"/>
    <n v="47.5007615965689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9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9"/>
    <x v="6"/>
    <x v="6"/>
    <x v="0"/>
    <n v="0.791679359942816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9"/>
    <x v="7"/>
    <x v="7"/>
    <x v="0"/>
    <n v="47.500761596568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9"/>
    <x v="10"/>
    <x v="10"/>
    <x v="1"/>
    <n v="46.6420178098969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9"/>
    <x v="12"/>
    <x v="12"/>
    <x v="1"/>
    <n v="46.6420178098969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9"/>
    <x v="14"/>
    <x v="14"/>
    <x v="1"/>
    <n v="46.642017809896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9"/>
    <x v="15"/>
    <x v="15"/>
    <x v="1"/>
    <n v="25.2568268221921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9"/>
    <x v="16"/>
    <x v="10"/>
    <x v="1"/>
    <n v="71.898844632089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9"/>
    <x v="18"/>
    <x v="0"/>
    <x v="0"/>
    <n v="9.2530318148249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9"/>
    <x v="19"/>
    <x v="1"/>
    <x v="0"/>
    <n v="555.181908889495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9"/>
    <x v="21"/>
    <x v="3"/>
    <x v="0"/>
    <n v="117.94535454429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9"/>
    <x v="24"/>
    <x v="6"/>
    <x v="0"/>
    <n v="9.2530318148249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9"/>
    <x v="25"/>
    <x v="7"/>
    <x v="0"/>
    <n v="673.127263433785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9"/>
    <x v="34"/>
    <x v="10"/>
    <x v="1"/>
    <n v="71.898844632089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9"/>
    <x v="35"/>
    <x v="14"/>
    <x v="3"/>
    <n v="28.3433644923322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9"/>
    <x v="36"/>
    <x v="15"/>
    <x v="3"/>
    <n v="7.6060578237122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9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9"/>
    <x v="38"/>
    <x v="18"/>
    <x v="3"/>
    <n v="0.788720616007993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9"/>
    <x v="40"/>
    <x v="0"/>
    <x v="0"/>
    <n v="36.597306635129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9"/>
    <x v="41"/>
    <x v="1"/>
    <x v="0"/>
    <n v="1097.919199053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9"/>
    <x v="43"/>
    <x v="3"/>
    <x v="0"/>
    <n v="539.675003197138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9"/>
    <x v="46"/>
    <x v="6"/>
    <x v="0"/>
    <n v="36.597306635129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9"/>
    <x v="47"/>
    <x v="7"/>
    <x v="0"/>
    <n v="1637.59420225101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9"/>
    <x v="48"/>
    <x v="14"/>
    <x v="3"/>
    <n v="18.298653317564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9"/>
    <x v="49"/>
    <x v="15"/>
    <x v="3"/>
    <n v="5.6507689984799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9"/>
    <x v="51"/>
    <x v="18"/>
    <x v="3"/>
    <n v="0.764551291730001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0"/>
    <x v="0"/>
    <x v="0"/>
    <x v="0"/>
    <n v="0.54174366296975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0"/>
    <x v="1"/>
    <x v="1"/>
    <x v="0"/>
    <n v="32.504619778185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0"/>
    <x v="3"/>
    <x v="3"/>
    <x v="0"/>
    <n v="8.4453256462201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0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0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0"/>
    <x v="6"/>
    <x v="6"/>
    <x v="0"/>
    <n v="0.54174366296975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0"/>
    <x v="7"/>
    <x v="7"/>
    <x v="0"/>
    <n v="40.949945424405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0"/>
    <x v="10"/>
    <x v="10"/>
    <x v="1"/>
    <n v="47.1696397382470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0"/>
    <x v="12"/>
    <x v="12"/>
    <x v="1"/>
    <n v="47.1696397382470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0"/>
    <x v="14"/>
    <x v="14"/>
    <x v="1"/>
    <n v="47.1696397382470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0"/>
    <x v="15"/>
    <x v="15"/>
    <x v="1"/>
    <n v="23.97505702168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0"/>
    <x v="16"/>
    <x v="10"/>
    <x v="1"/>
    <n v="71.1446967599278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0"/>
    <x v="18"/>
    <x v="0"/>
    <x v="0"/>
    <n v="9.73989892248762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0"/>
    <x v="19"/>
    <x v="1"/>
    <x v="0"/>
    <n v="584.393935349257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0"/>
    <x v="21"/>
    <x v="3"/>
    <x v="0"/>
    <n v="65.8311108565695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0"/>
    <x v="24"/>
    <x v="6"/>
    <x v="0"/>
    <n v="9.73989892248762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0"/>
    <x v="25"/>
    <x v="7"/>
    <x v="0"/>
    <n v="650.22504620582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0"/>
    <x v="34"/>
    <x v="10"/>
    <x v="1"/>
    <n v="71.1446967599278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0"/>
    <x v="35"/>
    <x v="14"/>
    <x v="3"/>
    <n v="28.725641161852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0"/>
    <x v="36"/>
    <x v="15"/>
    <x v="3"/>
    <n v="6.8467072181117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0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0"/>
    <x v="38"/>
    <x v="18"/>
    <x v="3"/>
    <n v="0.809813688385786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0"/>
    <x v="40"/>
    <x v="0"/>
    <x v="0"/>
    <n v="36.8879971527897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0"/>
    <x v="41"/>
    <x v="1"/>
    <x v="0"/>
    <n v="1106.63991458368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0"/>
    <x v="43"/>
    <x v="3"/>
    <x v="0"/>
    <n v="540.74439063697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0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0"/>
    <x v="46"/>
    <x v="6"/>
    <x v="0"/>
    <n v="36.8879971527897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0"/>
    <x v="47"/>
    <x v="7"/>
    <x v="0"/>
    <n v="1647.38430522067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0"/>
    <x v="48"/>
    <x v="14"/>
    <x v="3"/>
    <n v="18.44399857639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0"/>
    <x v="49"/>
    <x v="15"/>
    <x v="3"/>
    <n v="5.12834980356910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0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0"/>
    <x v="51"/>
    <x v="18"/>
    <x v="3"/>
    <n v="0.78631875818462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1"/>
    <x v="0"/>
    <x v="0"/>
    <x v="0"/>
    <n v="1.2968777320188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1"/>
    <x v="1"/>
    <x v="1"/>
    <x v="0"/>
    <n v="77.81266392112989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1"/>
    <x v="3"/>
    <x v="3"/>
    <x v="0"/>
    <n v="12.126039594052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1"/>
    <x v="4"/>
    <x v="4"/>
    <x v="0"/>
    <n v="1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1"/>
    <x v="5"/>
    <x v="5"/>
    <x v="0"/>
    <n v="1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1"/>
    <x v="6"/>
    <x v="6"/>
    <x v="0"/>
    <n v="1.2968777320188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1"/>
    <x v="7"/>
    <x v="7"/>
    <x v="0"/>
    <n v="89.938703515181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1"/>
    <x v="10"/>
    <x v="10"/>
    <x v="1"/>
    <n v="48.903333028498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1"/>
    <x v="12"/>
    <x v="12"/>
    <x v="1"/>
    <n v="48.903333028498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1"/>
    <x v="14"/>
    <x v="14"/>
    <x v="1"/>
    <n v="48.90333302849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1"/>
    <x v="15"/>
    <x v="15"/>
    <x v="1"/>
    <n v="22.422574474433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1"/>
    <x v="16"/>
    <x v="10"/>
    <x v="1"/>
    <n v="71.3259075029322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1"/>
    <x v="18"/>
    <x v="0"/>
    <x v="0"/>
    <n v="9.63008508406112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1"/>
    <x v="19"/>
    <x v="1"/>
    <x v="0"/>
    <n v="577.80510504366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1"/>
    <x v="21"/>
    <x v="3"/>
    <x v="0"/>
    <n v="60.687179368986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1"/>
    <x v="24"/>
    <x v="6"/>
    <x v="0"/>
    <n v="9.63008508406112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1"/>
    <x v="25"/>
    <x v="7"/>
    <x v="0"/>
    <n v="638.49228441265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1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1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1"/>
    <x v="34"/>
    <x v="10"/>
    <x v="1"/>
    <n v="71.3259075029322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1"/>
    <x v="35"/>
    <x v="14"/>
    <x v="3"/>
    <n v="29.915147922289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1"/>
    <x v="36"/>
    <x v="15"/>
    <x v="3"/>
    <n v="5.7127276146472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1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1"/>
    <x v="38"/>
    <x v="18"/>
    <x v="3"/>
    <n v="0.84131312181535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1"/>
    <x v="40"/>
    <x v="0"/>
    <x v="0"/>
    <n v="37.976370212418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1"/>
    <x v="41"/>
    <x v="1"/>
    <x v="0"/>
    <n v="1139.2911063725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1"/>
    <x v="43"/>
    <x v="3"/>
    <x v="0"/>
    <n v="784.5846866231679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1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1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1"/>
    <x v="46"/>
    <x v="6"/>
    <x v="0"/>
    <n v="37.976370212418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1"/>
    <x v="47"/>
    <x v="7"/>
    <x v="0"/>
    <n v="1923.875792995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1"/>
    <x v="48"/>
    <x v="14"/>
    <x v="3"/>
    <n v="18.988185106209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1"/>
    <x v="49"/>
    <x v="15"/>
    <x v="3"/>
    <n v="4.7098468597861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1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1"/>
    <x v="51"/>
    <x v="18"/>
    <x v="3"/>
    <n v="0.803756380842243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2"/>
    <x v="0"/>
    <x v="0"/>
    <x v="0"/>
    <n v="0.522056609523975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2"/>
    <x v="1"/>
    <x v="1"/>
    <x v="0"/>
    <n v="31.323396571438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2"/>
    <x v="3"/>
    <x v="3"/>
    <x v="0"/>
    <n v="10.868208631850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2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2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2"/>
    <x v="6"/>
    <x v="6"/>
    <x v="0"/>
    <n v="0.522056609523975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2"/>
    <x v="7"/>
    <x v="7"/>
    <x v="0"/>
    <n v="42.191605203289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2"/>
    <x v="10"/>
    <x v="10"/>
    <x v="1"/>
    <n v="44.496618978186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2"/>
    <x v="12"/>
    <x v="12"/>
    <x v="1"/>
    <n v="44.496618978186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2"/>
    <x v="14"/>
    <x v="14"/>
    <x v="1"/>
    <n v="44.496618978186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2"/>
    <x v="15"/>
    <x v="15"/>
    <x v="1"/>
    <n v="27.1583254431125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2"/>
    <x v="16"/>
    <x v="10"/>
    <x v="1"/>
    <n v="71.6549444212992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2"/>
    <x v="18"/>
    <x v="0"/>
    <x v="0"/>
    <n v="9.19413806095984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2"/>
    <x v="19"/>
    <x v="1"/>
    <x v="0"/>
    <n v="551.648283657591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2"/>
    <x v="21"/>
    <x v="3"/>
    <x v="0"/>
    <n v="25.313800626115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2"/>
    <x v="24"/>
    <x v="6"/>
    <x v="0"/>
    <n v="9.19413806095984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2"/>
    <x v="25"/>
    <x v="7"/>
    <x v="0"/>
    <n v="576.962084283706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2"/>
    <x v="34"/>
    <x v="10"/>
    <x v="1"/>
    <n v="71.6549444212992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2"/>
    <x v="35"/>
    <x v="14"/>
    <x v="3"/>
    <n v="27.10640682433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2"/>
    <x v="36"/>
    <x v="15"/>
    <x v="3"/>
    <n v="8.703795127136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2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2"/>
    <x v="38"/>
    <x v="18"/>
    <x v="3"/>
    <n v="0.75822791313510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2"/>
    <x v="40"/>
    <x v="0"/>
    <x v="0"/>
    <n v="34.780424307702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2"/>
    <x v="41"/>
    <x v="1"/>
    <x v="0"/>
    <n v="1043.41272923108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2"/>
    <x v="43"/>
    <x v="3"/>
    <x v="0"/>
    <n v="354.51790477267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2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2"/>
    <x v="46"/>
    <x v="6"/>
    <x v="0"/>
    <n v="34.780424307702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2"/>
    <x v="47"/>
    <x v="7"/>
    <x v="0"/>
    <n v="1397.93063400375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2"/>
    <x v="48"/>
    <x v="14"/>
    <x v="3"/>
    <n v="17.3902121538514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2"/>
    <x v="49"/>
    <x v="15"/>
    <x v="3"/>
    <n v="6.45453031597649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2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2"/>
    <x v="51"/>
    <x v="18"/>
    <x v="3"/>
    <n v="0.73106123683431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3"/>
    <x v="0"/>
    <x v="0"/>
    <x v="0"/>
    <n v="0.688065133810673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3"/>
    <x v="1"/>
    <x v="1"/>
    <x v="0"/>
    <n v="41.283908028640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3"/>
    <x v="3"/>
    <x v="3"/>
    <x v="0"/>
    <n v="9.5583312486522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3"/>
    <x v="6"/>
    <x v="6"/>
    <x v="0"/>
    <n v="0.688065133810673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3"/>
    <x v="7"/>
    <x v="7"/>
    <x v="0"/>
    <n v="50.8422392772925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3"/>
    <x v="10"/>
    <x v="10"/>
    <x v="1"/>
    <n v="49.027286165418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3"/>
    <x v="12"/>
    <x v="12"/>
    <x v="1"/>
    <n v="49.027286165418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3"/>
    <x v="14"/>
    <x v="14"/>
    <x v="1"/>
    <n v="49.027286165418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3"/>
    <x v="15"/>
    <x v="15"/>
    <x v="1"/>
    <n v="22.555123275661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3"/>
    <x v="16"/>
    <x v="10"/>
    <x v="1"/>
    <n v="71.58240944108040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3"/>
    <x v="18"/>
    <x v="0"/>
    <x v="0"/>
    <n v="9.47309556234129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3"/>
    <x v="19"/>
    <x v="1"/>
    <x v="0"/>
    <n v="568.385733740477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3"/>
    <x v="21"/>
    <x v="3"/>
    <x v="0"/>
    <n v="101.2733641736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3"/>
    <x v="24"/>
    <x v="6"/>
    <x v="0"/>
    <n v="9.47309556234129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3"/>
    <x v="25"/>
    <x v="7"/>
    <x v="0"/>
    <n v="669.65909791417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3"/>
    <x v="34"/>
    <x v="10"/>
    <x v="1"/>
    <n v="71.58240944108040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3"/>
    <x v="35"/>
    <x v="14"/>
    <x v="3"/>
    <n v="29.59422343078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3"/>
    <x v="36"/>
    <x v="15"/>
    <x v="3"/>
    <n v="6.19698128975498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3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3"/>
    <x v="38"/>
    <x v="18"/>
    <x v="3"/>
    <n v="0.8278616308401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3"/>
    <x v="40"/>
    <x v="0"/>
    <x v="0"/>
    <n v="38.8661254692665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3"/>
    <x v="41"/>
    <x v="1"/>
    <x v="0"/>
    <n v="1165.9837640779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3"/>
    <x v="43"/>
    <x v="3"/>
    <x v="0"/>
    <n v="1162.0667763738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3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3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3"/>
    <x v="46"/>
    <x v="6"/>
    <x v="0"/>
    <n v="38.8661254692665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3"/>
    <x v="47"/>
    <x v="7"/>
    <x v="0"/>
    <n v="2328.0505404518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3"/>
    <x v="48"/>
    <x v="14"/>
    <x v="3"/>
    <n v="19.433062734633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3"/>
    <x v="49"/>
    <x v="15"/>
    <x v="3"/>
    <n v="4.35814198590693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3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3"/>
    <x v="51"/>
    <x v="18"/>
    <x v="3"/>
    <n v="0.818410750587211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4"/>
    <x v="0"/>
    <x v="0"/>
    <x v="0"/>
    <n v="1.0192238217177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4"/>
    <x v="1"/>
    <x v="1"/>
    <x v="0"/>
    <n v="61.15342930306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4"/>
    <x v="3"/>
    <x v="3"/>
    <x v="0"/>
    <n v="7.27858233338889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4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4"/>
    <x v="6"/>
    <x v="6"/>
    <x v="0"/>
    <n v="1.0192238217177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4"/>
    <x v="7"/>
    <x v="7"/>
    <x v="0"/>
    <n v="68.4320116364533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4"/>
    <x v="10"/>
    <x v="10"/>
    <x v="1"/>
    <n v="47.9122266890095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4"/>
    <x v="12"/>
    <x v="12"/>
    <x v="1"/>
    <n v="47.9122266890095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4"/>
    <x v="14"/>
    <x v="14"/>
    <x v="1"/>
    <n v="47.912226689009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4"/>
    <x v="15"/>
    <x v="15"/>
    <x v="1"/>
    <n v="23.7620361162168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4"/>
    <x v="16"/>
    <x v="10"/>
    <x v="1"/>
    <n v="71.6742628052263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4"/>
    <x v="18"/>
    <x v="0"/>
    <x v="0"/>
    <n v="10.12133954452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4"/>
    <x v="19"/>
    <x v="1"/>
    <x v="0"/>
    <n v="607.280372671438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4"/>
    <x v="21"/>
    <x v="3"/>
    <x v="0"/>
    <n v="104.64323973057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4"/>
    <x v="24"/>
    <x v="6"/>
    <x v="0"/>
    <n v="10.12133954452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4"/>
    <x v="25"/>
    <x v="7"/>
    <x v="0"/>
    <n v="711.923612402012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4"/>
    <x v="34"/>
    <x v="10"/>
    <x v="1"/>
    <n v="71.6742628052263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4"/>
    <x v="35"/>
    <x v="14"/>
    <x v="3"/>
    <n v="29.526395027625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4"/>
    <x v="36"/>
    <x v="15"/>
    <x v="3"/>
    <n v="6.218072613899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4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4"/>
    <x v="38"/>
    <x v="18"/>
    <x v="3"/>
    <n v="0.82727576072500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4"/>
    <x v="40"/>
    <x v="0"/>
    <x v="0"/>
    <n v="36.771663322767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4"/>
    <x v="41"/>
    <x v="1"/>
    <x v="0"/>
    <n v="1103.149899683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4"/>
    <x v="43"/>
    <x v="3"/>
    <x v="0"/>
    <n v="292.945366522365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4"/>
    <x v="44"/>
    <x v="4"/>
    <x v="0"/>
    <n v="13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4"/>
    <x v="45"/>
    <x v="5"/>
    <x v="0"/>
    <n v="13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4"/>
    <x v="46"/>
    <x v="6"/>
    <x v="0"/>
    <n v="36.771663322767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4"/>
    <x v="47"/>
    <x v="7"/>
    <x v="0"/>
    <n v="1396.09526620540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4"/>
    <x v="48"/>
    <x v="14"/>
    <x v="3"/>
    <n v="18.385831661383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4"/>
    <x v="49"/>
    <x v="15"/>
    <x v="3"/>
    <n v="5.54396350231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4"/>
    <x v="50"/>
    <x v="17"/>
    <x v="3"/>
    <n v="13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4"/>
    <x v="51"/>
    <x v="18"/>
    <x v="3"/>
    <n v="0.769001520736791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5"/>
    <x v="0"/>
    <x v="0"/>
    <x v="0"/>
    <n v="1.2826973089579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5"/>
    <x v="1"/>
    <x v="1"/>
    <x v="0"/>
    <n v="76.9618385374782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5"/>
    <x v="3"/>
    <x v="3"/>
    <x v="0"/>
    <n v="2.3613862634434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5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5"/>
    <x v="6"/>
    <x v="6"/>
    <x v="0"/>
    <n v="1.2826973089579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5"/>
    <x v="7"/>
    <x v="7"/>
    <x v="0"/>
    <n v="79.3232248009216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5"/>
    <x v="10"/>
    <x v="10"/>
    <x v="1"/>
    <n v="46.9391127683579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5"/>
    <x v="12"/>
    <x v="12"/>
    <x v="1"/>
    <n v="46.9391127683579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5"/>
    <x v="14"/>
    <x v="14"/>
    <x v="1"/>
    <n v="46.9391127683579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5"/>
    <x v="15"/>
    <x v="15"/>
    <x v="1"/>
    <n v="24.283470632025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5"/>
    <x v="16"/>
    <x v="10"/>
    <x v="1"/>
    <n v="71.2225834003830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5"/>
    <x v="18"/>
    <x v="0"/>
    <x v="0"/>
    <n v="9.01566485377595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5"/>
    <x v="19"/>
    <x v="1"/>
    <x v="0"/>
    <n v="540.939891226557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5"/>
    <x v="21"/>
    <x v="3"/>
    <x v="0"/>
    <n v="78.531914972416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5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5"/>
    <x v="24"/>
    <x v="6"/>
    <x v="0"/>
    <n v="9.01566485377595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5"/>
    <x v="25"/>
    <x v="7"/>
    <x v="0"/>
    <n v="619.471806198973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5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5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5"/>
    <x v="34"/>
    <x v="10"/>
    <x v="1"/>
    <n v="71.2225834003830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5"/>
    <x v="35"/>
    <x v="14"/>
    <x v="3"/>
    <n v="28.6187374655459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5"/>
    <x v="36"/>
    <x v="15"/>
    <x v="3"/>
    <n v="6.95480692950611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5"/>
    <x v="38"/>
    <x v="18"/>
    <x v="3"/>
    <n v="0.806810918624830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5"/>
    <x v="40"/>
    <x v="0"/>
    <x v="0"/>
    <n v="36.640750605624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5"/>
    <x v="41"/>
    <x v="1"/>
    <x v="0"/>
    <n v="1099.2225181687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5"/>
    <x v="43"/>
    <x v="3"/>
    <x v="0"/>
    <n v="372.43264422478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5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5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5"/>
    <x v="46"/>
    <x v="6"/>
    <x v="0"/>
    <n v="36.640750605624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5"/>
    <x v="47"/>
    <x v="7"/>
    <x v="0"/>
    <n v="1471.6551623935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5"/>
    <x v="48"/>
    <x v="14"/>
    <x v="3"/>
    <n v="18.32037530281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5"/>
    <x v="49"/>
    <x v="15"/>
    <x v="3"/>
    <n v="5.3286637025189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5"/>
    <x v="51"/>
    <x v="18"/>
    <x v="3"/>
    <n v="0.777972345728376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6"/>
    <x v="0"/>
    <x v="0"/>
    <x v="0"/>
    <n v="0.994332716035642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6"/>
    <x v="1"/>
    <x v="1"/>
    <x v="0"/>
    <n v="59.659962962138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6"/>
    <x v="3"/>
    <x v="3"/>
    <x v="0"/>
    <n v="12.906061615061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6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6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6"/>
    <x v="6"/>
    <x v="6"/>
    <x v="0"/>
    <n v="0.994332716035642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6"/>
    <x v="7"/>
    <x v="7"/>
    <x v="0"/>
    <n v="72.5660245771999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6"/>
    <x v="10"/>
    <x v="10"/>
    <x v="1"/>
    <n v="48.494714463898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6"/>
    <x v="12"/>
    <x v="12"/>
    <x v="1"/>
    <n v="48.494714463898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6"/>
    <x v="14"/>
    <x v="14"/>
    <x v="1"/>
    <n v="48.494714463898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6"/>
    <x v="15"/>
    <x v="15"/>
    <x v="1"/>
    <n v="23.1269311101263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6"/>
    <x v="16"/>
    <x v="10"/>
    <x v="1"/>
    <n v="71.6216455740249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6"/>
    <x v="18"/>
    <x v="0"/>
    <x v="0"/>
    <n v="9.6558098500089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6"/>
    <x v="19"/>
    <x v="1"/>
    <x v="0"/>
    <n v="579.34859100053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6"/>
    <x v="21"/>
    <x v="3"/>
    <x v="0"/>
    <n v="120.65443789833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6"/>
    <x v="24"/>
    <x v="6"/>
    <x v="0"/>
    <n v="9.6558098500089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6"/>
    <x v="25"/>
    <x v="7"/>
    <x v="0"/>
    <n v="700.003028898874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6"/>
    <x v="34"/>
    <x v="10"/>
    <x v="1"/>
    <n v="71.6216455740249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6"/>
    <x v="35"/>
    <x v="14"/>
    <x v="3"/>
    <n v="29.5724285149716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6"/>
    <x v="36"/>
    <x v="15"/>
    <x v="3"/>
    <n v="6.2383942720409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6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6"/>
    <x v="38"/>
    <x v="18"/>
    <x v="3"/>
    <n v="0.82671127022108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6"/>
    <x v="40"/>
    <x v="0"/>
    <x v="0"/>
    <n v="37.8445718978540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6"/>
    <x v="41"/>
    <x v="1"/>
    <x v="0"/>
    <n v="1135.3371569356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6"/>
    <x v="43"/>
    <x v="3"/>
    <x v="0"/>
    <n v="698.781902293918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6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6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6"/>
    <x v="46"/>
    <x v="6"/>
    <x v="0"/>
    <n v="37.8445718978540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6"/>
    <x v="47"/>
    <x v="7"/>
    <x v="0"/>
    <n v="1834.119059229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6"/>
    <x v="48"/>
    <x v="14"/>
    <x v="3"/>
    <n v="18.922285948927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6"/>
    <x v="49"/>
    <x v="15"/>
    <x v="3"/>
    <n v="4.8885368380854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6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6"/>
    <x v="51"/>
    <x v="18"/>
    <x v="3"/>
    <n v="0.79631096507977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7"/>
    <x v="0"/>
    <x v="0"/>
    <x v="0"/>
    <n v="1.485259331335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7"/>
    <x v="1"/>
    <x v="1"/>
    <x v="0"/>
    <n v="89.115559880115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7"/>
    <x v="3"/>
    <x v="3"/>
    <x v="0"/>
    <n v="2.3238047682034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7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7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7"/>
    <x v="6"/>
    <x v="6"/>
    <x v="0"/>
    <n v="1.485259331335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7"/>
    <x v="7"/>
    <x v="7"/>
    <x v="0"/>
    <n v="91.4393646483186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7"/>
    <x v="10"/>
    <x v="10"/>
    <x v="1"/>
    <n v="46.465346089237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7"/>
    <x v="12"/>
    <x v="12"/>
    <x v="1"/>
    <n v="46.465346089237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7"/>
    <x v="14"/>
    <x v="14"/>
    <x v="1"/>
    <n v="46.4653460892377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7"/>
    <x v="15"/>
    <x v="15"/>
    <x v="1"/>
    <n v="25.092906448489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7"/>
    <x v="16"/>
    <x v="10"/>
    <x v="1"/>
    <n v="71.558252537727597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7"/>
    <x v="18"/>
    <x v="0"/>
    <x v="0"/>
    <n v="9.83130068589371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7"/>
    <x v="19"/>
    <x v="1"/>
    <x v="0"/>
    <n v="589.878041153623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7"/>
    <x v="21"/>
    <x v="3"/>
    <x v="0"/>
    <n v="90.75347467717250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7"/>
    <x v="24"/>
    <x v="6"/>
    <x v="0"/>
    <n v="9.83130068589371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7"/>
    <x v="25"/>
    <x v="7"/>
    <x v="0"/>
    <n v="680.63151583079502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7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7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7"/>
    <x v="34"/>
    <x v="10"/>
    <x v="1"/>
    <n v="71.558252537727597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7"/>
    <x v="35"/>
    <x v="14"/>
    <x v="3"/>
    <n v="28.890953053233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7"/>
    <x v="36"/>
    <x v="15"/>
    <x v="3"/>
    <n v="6.88817321563038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7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7"/>
    <x v="38"/>
    <x v="18"/>
    <x v="3"/>
    <n v="0.80866185512137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7"/>
    <x v="40"/>
    <x v="0"/>
    <x v="0"/>
    <n v="35.148786072008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7"/>
    <x v="41"/>
    <x v="1"/>
    <x v="0"/>
    <n v="1054.4635821602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7"/>
    <x v="43"/>
    <x v="3"/>
    <x v="0"/>
    <n v="328.48203641869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7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7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7"/>
    <x v="46"/>
    <x v="6"/>
    <x v="0"/>
    <n v="35.148786072008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7"/>
    <x v="47"/>
    <x v="7"/>
    <x v="0"/>
    <n v="1382.945618578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7"/>
    <x v="48"/>
    <x v="14"/>
    <x v="3"/>
    <n v="17.5743930360043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7"/>
    <x v="49"/>
    <x v="15"/>
    <x v="3"/>
    <n v="6.2047332328593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7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7"/>
    <x v="51"/>
    <x v="18"/>
    <x v="3"/>
    <n v="0.741469448630859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8"/>
    <x v="0"/>
    <x v="0"/>
    <x v="0"/>
    <n v="0.91069014004259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8"/>
    <x v="1"/>
    <x v="1"/>
    <x v="0"/>
    <n v="54.6414084025559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8"/>
    <x v="3"/>
    <x v="3"/>
    <x v="0"/>
    <n v="2.7967497174893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8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8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8"/>
    <x v="6"/>
    <x v="6"/>
    <x v="0"/>
    <n v="0.91069014004259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8"/>
    <x v="7"/>
    <x v="7"/>
    <x v="0"/>
    <n v="57.4381581200452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8"/>
    <x v="10"/>
    <x v="10"/>
    <x v="1"/>
    <n v="42.575992217453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8"/>
    <x v="12"/>
    <x v="12"/>
    <x v="1"/>
    <n v="42.575992217453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8"/>
    <x v="14"/>
    <x v="14"/>
    <x v="1"/>
    <n v="42.575992217453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8"/>
    <x v="15"/>
    <x v="15"/>
    <x v="1"/>
    <n v="28.5954311265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8"/>
    <x v="16"/>
    <x v="10"/>
    <x v="1"/>
    <n v="71.1714233440334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8"/>
    <x v="18"/>
    <x v="0"/>
    <x v="0"/>
    <n v="8.64631925093386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8"/>
    <x v="19"/>
    <x v="1"/>
    <x v="0"/>
    <n v="518.779155056031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8"/>
    <x v="21"/>
    <x v="3"/>
    <x v="0"/>
    <n v="27.109234438362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8"/>
    <x v="24"/>
    <x v="6"/>
    <x v="0"/>
    <n v="8.64631925093386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8"/>
    <x v="25"/>
    <x v="7"/>
    <x v="0"/>
    <n v="545.88838949439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8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8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8"/>
    <x v="34"/>
    <x v="10"/>
    <x v="1"/>
    <n v="71.1714233440334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8"/>
    <x v="35"/>
    <x v="14"/>
    <x v="3"/>
    <n v="26.06650080421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8"/>
    <x v="36"/>
    <x v="15"/>
    <x v="3"/>
    <n v="9.47754420113504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8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8"/>
    <x v="38"/>
    <x v="18"/>
    <x v="3"/>
    <n v="0.736734883301804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8"/>
    <x v="40"/>
    <x v="0"/>
    <x v="0"/>
    <n v="33.0189828264771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8"/>
    <x v="41"/>
    <x v="1"/>
    <x v="0"/>
    <n v="990.5694847943150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8"/>
    <x v="43"/>
    <x v="3"/>
    <x v="0"/>
    <n v="335.626500172417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8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8"/>
    <x v="46"/>
    <x v="6"/>
    <x v="0"/>
    <n v="33.0189828264771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8"/>
    <x v="47"/>
    <x v="7"/>
    <x v="0"/>
    <n v="1326.1959849667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8"/>
    <x v="48"/>
    <x v="14"/>
    <x v="3"/>
    <n v="16.509491413238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8"/>
    <x v="49"/>
    <x v="15"/>
    <x v="3"/>
    <n v="7.1178869254448403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8"/>
    <x v="51"/>
    <x v="18"/>
    <x v="3"/>
    <n v="0.703421378106464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9"/>
    <x v="0"/>
    <x v="0"/>
    <x v="0"/>
    <n v="0.566396032377177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9"/>
    <x v="1"/>
    <x v="1"/>
    <x v="0"/>
    <n v="33.983761942630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9"/>
    <x v="3"/>
    <x v="3"/>
    <x v="0"/>
    <n v="12.069373822236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9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9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9"/>
    <x v="6"/>
    <x v="6"/>
    <x v="0"/>
    <n v="0.566396032377177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9"/>
    <x v="7"/>
    <x v="7"/>
    <x v="0"/>
    <n v="46.053135764867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9"/>
    <x v="10"/>
    <x v="10"/>
    <x v="1"/>
    <n v="49.504162090667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9"/>
    <x v="12"/>
    <x v="12"/>
    <x v="1"/>
    <n v="49.504162090667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9"/>
    <x v="14"/>
    <x v="14"/>
    <x v="1"/>
    <n v="49.504162090667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9"/>
    <x v="15"/>
    <x v="15"/>
    <x v="1"/>
    <n v="22.459156357919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9"/>
    <x v="16"/>
    <x v="10"/>
    <x v="1"/>
    <n v="71.9633184485865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9"/>
    <x v="18"/>
    <x v="0"/>
    <x v="0"/>
    <n v="9.12826790868716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9"/>
    <x v="19"/>
    <x v="1"/>
    <x v="0"/>
    <n v="547.69607452123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9"/>
    <x v="21"/>
    <x v="3"/>
    <x v="0"/>
    <n v="127.88517675888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9"/>
    <x v="24"/>
    <x v="6"/>
    <x v="0"/>
    <n v="9.12826790868716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9"/>
    <x v="25"/>
    <x v="7"/>
    <x v="0"/>
    <n v="675.5812512801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9"/>
    <x v="34"/>
    <x v="10"/>
    <x v="1"/>
    <n v="71.9633184485865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9"/>
    <x v="35"/>
    <x v="14"/>
    <x v="3"/>
    <n v="29.599413015865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9"/>
    <x v="36"/>
    <x v="15"/>
    <x v="3"/>
    <n v="6.3822462084273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9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9"/>
    <x v="38"/>
    <x v="18"/>
    <x v="3"/>
    <n v="0.8227153830992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9"/>
    <x v="40"/>
    <x v="0"/>
    <x v="0"/>
    <n v="39.809498149603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9"/>
    <x v="41"/>
    <x v="1"/>
    <x v="0"/>
    <n v="1194.2849444880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9"/>
    <x v="43"/>
    <x v="3"/>
    <x v="0"/>
    <n v="964.77419371515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9"/>
    <x v="46"/>
    <x v="6"/>
    <x v="0"/>
    <n v="39.809498149603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9"/>
    <x v="47"/>
    <x v="7"/>
    <x v="0"/>
    <n v="2159.0591382032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9"/>
    <x v="48"/>
    <x v="14"/>
    <x v="3"/>
    <n v="19.904749074801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9"/>
    <x v="49"/>
    <x v="15"/>
    <x v="3"/>
    <n v="4.0769101494917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9"/>
    <x v="51"/>
    <x v="18"/>
    <x v="3"/>
    <n v="0.83012874377117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0"/>
    <x v="0"/>
    <x v="0"/>
    <x v="0"/>
    <n v="0.190171434834720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0"/>
    <x v="1"/>
    <x v="1"/>
    <x v="0"/>
    <n v="11.41028609008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0"/>
    <x v="3"/>
    <x v="3"/>
    <x v="0"/>
    <n v="4.471209137641669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0"/>
    <x v="4"/>
    <x v="4"/>
    <x v="0"/>
    <n v="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0"/>
    <x v="5"/>
    <x v="5"/>
    <x v="0"/>
    <n v="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0"/>
    <x v="6"/>
    <x v="6"/>
    <x v="0"/>
    <n v="0.190171434834720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0"/>
    <x v="7"/>
    <x v="7"/>
    <x v="0"/>
    <n v="15.881495227724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0"/>
    <x v="10"/>
    <x v="10"/>
    <x v="1"/>
    <n v="42.219273808428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0"/>
    <x v="12"/>
    <x v="12"/>
    <x v="1"/>
    <n v="42.219273808428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0"/>
    <x v="14"/>
    <x v="14"/>
    <x v="1"/>
    <n v="42.219273808428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0"/>
    <x v="15"/>
    <x v="15"/>
    <x v="1"/>
    <n v="29.427030200780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0"/>
    <x v="16"/>
    <x v="10"/>
    <x v="1"/>
    <n v="71.6463040092094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0"/>
    <x v="18"/>
    <x v="0"/>
    <x v="0"/>
    <n v="8.29943891458028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0"/>
    <x v="19"/>
    <x v="1"/>
    <x v="0"/>
    <n v="497.966334874816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0"/>
    <x v="21"/>
    <x v="3"/>
    <x v="0"/>
    <n v="7.18670933408022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0"/>
    <x v="24"/>
    <x v="6"/>
    <x v="0"/>
    <n v="8.29943891458028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0"/>
    <x v="25"/>
    <x v="7"/>
    <x v="0"/>
    <n v="505.15304420889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0"/>
    <x v="34"/>
    <x v="10"/>
    <x v="1"/>
    <n v="71.6463040092094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0"/>
    <x v="35"/>
    <x v="14"/>
    <x v="3"/>
    <n v="25.354442078921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0"/>
    <x v="36"/>
    <x v="15"/>
    <x v="3"/>
    <n v="10.4687099256827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0"/>
    <x v="37"/>
    <x v="17"/>
    <x v="3"/>
    <n v="28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0"/>
    <x v="38"/>
    <x v="18"/>
    <x v="3"/>
    <n v="0.70920250206436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0"/>
    <x v="40"/>
    <x v="0"/>
    <x v="0"/>
    <n v="33.729663459013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0"/>
    <x v="41"/>
    <x v="1"/>
    <x v="0"/>
    <n v="1011.8899037704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0"/>
    <x v="43"/>
    <x v="3"/>
    <x v="0"/>
    <n v="175.5621533384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0"/>
    <x v="45"/>
    <x v="5"/>
    <x v="0"/>
    <n v="133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0"/>
    <x v="46"/>
    <x v="6"/>
    <x v="0"/>
    <n v="33.729663459013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0"/>
    <x v="47"/>
    <x v="7"/>
    <x v="0"/>
    <n v="1187.4520571088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0"/>
    <x v="48"/>
    <x v="14"/>
    <x v="3"/>
    <n v="16.864831729506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0"/>
    <x v="49"/>
    <x v="15"/>
    <x v="3"/>
    <n v="6.95832027509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0"/>
    <x v="51"/>
    <x v="18"/>
    <x v="3"/>
    <n v="0.71006998853759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1"/>
    <x v="0"/>
    <x v="0"/>
    <x v="0"/>
    <n v="1.2517452277780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1"/>
    <x v="1"/>
    <x v="1"/>
    <x v="0"/>
    <n v="75.10471366668440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1"/>
    <x v="3"/>
    <x v="3"/>
    <x v="0"/>
    <n v="10.897919047267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1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1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1"/>
    <x v="6"/>
    <x v="6"/>
    <x v="0"/>
    <n v="1.2517452277780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1"/>
    <x v="7"/>
    <x v="7"/>
    <x v="0"/>
    <n v="86.0026327139519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1"/>
    <x v="10"/>
    <x v="10"/>
    <x v="1"/>
    <n v="46.10898117305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1"/>
    <x v="12"/>
    <x v="12"/>
    <x v="1"/>
    <n v="46.10898117305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1"/>
    <x v="14"/>
    <x v="14"/>
    <x v="1"/>
    <n v="46.108981173058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1"/>
    <x v="15"/>
    <x v="15"/>
    <x v="1"/>
    <n v="25.78422336585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1"/>
    <x v="16"/>
    <x v="10"/>
    <x v="1"/>
    <n v="71.8932045389147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1"/>
    <x v="18"/>
    <x v="0"/>
    <x v="0"/>
    <n v="9.50922290296803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1"/>
    <x v="19"/>
    <x v="1"/>
    <x v="0"/>
    <n v="570.553374178080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1"/>
    <x v="21"/>
    <x v="3"/>
    <x v="0"/>
    <n v="74.8728595719969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1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1"/>
    <x v="24"/>
    <x v="6"/>
    <x v="0"/>
    <n v="9.50922290296803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1"/>
    <x v="25"/>
    <x v="7"/>
    <x v="0"/>
    <n v="645.426233750078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1"/>
    <x v="34"/>
    <x v="10"/>
    <x v="1"/>
    <n v="71.8932045389147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1"/>
    <x v="35"/>
    <x v="14"/>
    <x v="3"/>
    <n v="28.434974651902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1"/>
    <x v="36"/>
    <x v="15"/>
    <x v="3"/>
    <n v="7.49818330396537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1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1"/>
    <x v="38"/>
    <x v="18"/>
    <x v="3"/>
    <n v="0.79171713044540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1"/>
    <x v="40"/>
    <x v="0"/>
    <x v="0"/>
    <n v="35.348013042312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1"/>
    <x v="41"/>
    <x v="1"/>
    <x v="0"/>
    <n v="1060.44039126937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1"/>
    <x v="43"/>
    <x v="3"/>
    <x v="0"/>
    <n v="425.193386580320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1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1"/>
    <x v="46"/>
    <x v="6"/>
    <x v="0"/>
    <n v="35.348013042312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1"/>
    <x v="47"/>
    <x v="7"/>
    <x v="0"/>
    <n v="1485.63377784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1"/>
    <x v="48"/>
    <x v="14"/>
    <x v="3"/>
    <n v="17.6740065211563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1"/>
    <x v="49"/>
    <x v="15"/>
    <x v="3"/>
    <n v="6.28604006189064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1"/>
    <x v="51"/>
    <x v="18"/>
    <x v="3"/>
    <n v="0.7380816640878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2"/>
    <x v="0"/>
    <x v="0"/>
    <x v="0"/>
    <n v="0.728994801566153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2"/>
    <x v="1"/>
    <x v="1"/>
    <x v="0"/>
    <n v="43.739688093969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2"/>
    <x v="3"/>
    <x v="3"/>
    <x v="0"/>
    <n v="10.538412630775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2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2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2"/>
    <x v="6"/>
    <x v="6"/>
    <x v="0"/>
    <n v="0.728994801566153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2"/>
    <x v="7"/>
    <x v="7"/>
    <x v="0"/>
    <n v="54.278100724744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2"/>
    <x v="10"/>
    <x v="10"/>
    <x v="1"/>
    <n v="44.768919366319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2"/>
    <x v="12"/>
    <x v="12"/>
    <x v="1"/>
    <n v="44.768919366319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2"/>
    <x v="14"/>
    <x v="14"/>
    <x v="1"/>
    <n v="44.768919366319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2"/>
    <x v="15"/>
    <x v="15"/>
    <x v="1"/>
    <n v="26.96090562895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2"/>
    <x v="16"/>
    <x v="10"/>
    <x v="1"/>
    <n v="71.7298249952721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2"/>
    <x v="18"/>
    <x v="0"/>
    <x v="0"/>
    <n v="8.43419680414277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2"/>
    <x v="19"/>
    <x v="1"/>
    <x v="0"/>
    <n v="506.05180824856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2"/>
    <x v="21"/>
    <x v="3"/>
    <x v="0"/>
    <n v="60.1628951728537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2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2"/>
    <x v="24"/>
    <x v="6"/>
    <x v="0"/>
    <n v="8.43419680414277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2"/>
    <x v="25"/>
    <x v="7"/>
    <x v="0"/>
    <n v="566.214703421420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2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2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2"/>
    <x v="34"/>
    <x v="10"/>
    <x v="1"/>
    <n v="71.7298249952721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2"/>
    <x v="35"/>
    <x v="14"/>
    <x v="3"/>
    <n v="26.9660554860140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2"/>
    <x v="36"/>
    <x v="15"/>
    <x v="3"/>
    <n v="8.80583245851487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2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2"/>
    <x v="38"/>
    <x v="18"/>
    <x v="3"/>
    <n v="0.75539354281903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2"/>
    <x v="40"/>
    <x v="0"/>
    <x v="0"/>
    <n v="35.6057277606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2"/>
    <x v="41"/>
    <x v="1"/>
    <x v="0"/>
    <n v="1068.1718328183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2"/>
    <x v="43"/>
    <x v="3"/>
    <x v="0"/>
    <n v="358.82878770088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2"/>
    <x v="46"/>
    <x v="6"/>
    <x v="0"/>
    <n v="35.6057277606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2"/>
    <x v="47"/>
    <x v="7"/>
    <x v="0"/>
    <n v="1427.0006205191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2"/>
    <x v="48"/>
    <x v="14"/>
    <x v="3"/>
    <n v="17.802863880305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2"/>
    <x v="49"/>
    <x v="15"/>
    <x v="3"/>
    <n v="6.1550731704380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2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2"/>
    <x v="51"/>
    <x v="18"/>
    <x v="3"/>
    <n v="0.743538617898412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3"/>
    <x v="0"/>
    <x v="0"/>
    <x v="0"/>
    <n v="0.62805210567349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3"/>
    <x v="1"/>
    <x v="1"/>
    <x v="0"/>
    <n v="37.6831263404094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3"/>
    <x v="3"/>
    <x v="3"/>
    <x v="0"/>
    <n v="5.3314275021739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3"/>
    <x v="6"/>
    <x v="6"/>
    <x v="0"/>
    <n v="0.62805210567349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3"/>
    <x v="7"/>
    <x v="7"/>
    <x v="0"/>
    <n v="43.014553842583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3"/>
    <x v="10"/>
    <x v="10"/>
    <x v="1"/>
    <n v="49.9857367497880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3"/>
    <x v="12"/>
    <x v="12"/>
    <x v="1"/>
    <n v="49.9857367497880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3"/>
    <x v="14"/>
    <x v="14"/>
    <x v="1"/>
    <n v="49.9857367497881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3"/>
    <x v="15"/>
    <x v="15"/>
    <x v="1"/>
    <n v="21.734263984178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3"/>
    <x v="16"/>
    <x v="10"/>
    <x v="1"/>
    <n v="71.7200007339662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3"/>
    <x v="18"/>
    <x v="0"/>
    <x v="0"/>
    <n v="9.505894702714019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3"/>
    <x v="19"/>
    <x v="1"/>
    <x v="0"/>
    <n v="570.353682162840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3"/>
    <x v="21"/>
    <x v="3"/>
    <x v="0"/>
    <n v="54.9459829471592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3"/>
    <x v="24"/>
    <x v="6"/>
    <x v="0"/>
    <n v="9.505894702714019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3"/>
    <x v="25"/>
    <x v="7"/>
    <x v="0"/>
    <n v="625.299665110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3"/>
    <x v="34"/>
    <x v="10"/>
    <x v="1"/>
    <n v="71.7200007339662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3"/>
    <x v="35"/>
    <x v="14"/>
    <x v="3"/>
    <n v="30.059841779087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3"/>
    <x v="36"/>
    <x v="15"/>
    <x v="3"/>
    <n v="5.8001585878953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3"/>
    <x v="38"/>
    <x v="18"/>
    <x v="3"/>
    <n v="0.83888448366957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3"/>
    <x v="40"/>
    <x v="0"/>
    <x v="0"/>
    <n v="39.8517899414005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3"/>
    <x v="41"/>
    <x v="1"/>
    <x v="0"/>
    <n v="1195.5536982420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3"/>
    <x v="43"/>
    <x v="3"/>
    <x v="0"/>
    <n v="929.848551466556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3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3"/>
    <x v="46"/>
    <x v="6"/>
    <x v="0"/>
    <n v="39.8517899414005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3"/>
    <x v="47"/>
    <x v="7"/>
    <x v="0"/>
    <n v="2125.402249708569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3"/>
    <x v="48"/>
    <x v="14"/>
    <x v="3"/>
    <n v="19.9258949707002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3"/>
    <x v="49"/>
    <x v="15"/>
    <x v="3"/>
    <n v="3.9341053962828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3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3"/>
    <x v="51"/>
    <x v="18"/>
    <x v="3"/>
    <n v="0.83607894182154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4"/>
    <x v="0"/>
    <x v="0"/>
    <x v="0"/>
    <n v="0.95359682032286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4"/>
    <x v="1"/>
    <x v="1"/>
    <x v="0"/>
    <n v="57.2158092193719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4"/>
    <x v="3"/>
    <x v="3"/>
    <x v="0"/>
    <n v="16.4842343909087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4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4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4"/>
    <x v="6"/>
    <x v="6"/>
    <x v="0"/>
    <n v="0.95359682032286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4"/>
    <x v="7"/>
    <x v="7"/>
    <x v="0"/>
    <n v="73.7000436102807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4"/>
    <x v="10"/>
    <x v="10"/>
    <x v="1"/>
    <n v="46.4428461932204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4"/>
    <x v="12"/>
    <x v="12"/>
    <x v="1"/>
    <n v="46.4428461932204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4"/>
    <x v="14"/>
    <x v="14"/>
    <x v="1"/>
    <n v="46.4428461932204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4"/>
    <x v="15"/>
    <x v="15"/>
    <x v="1"/>
    <n v="25.141475397838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4"/>
    <x v="16"/>
    <x v="10"/>
    <x v="1"/>
    <n v="71.5843215910590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4"/>
    <x v="18"/>
    <x v="0"/>
    <x v="0"/>
    <n v="9.61842346344749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4"/>
    <x v="19"/>
    <x v="1"/>
    <x v="0"/>
    <n v="577.105407806849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4"/>
    <x v="21"/>
    <x v="3"/>
    <x v="0"/>
    <n v="61.8478488027810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4"/>
    <x v="24"/>
    <x v="6"/>
    <x v="0"/>
    <n v="9.61842346344749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4"/>
    <x v="25"/>
    <x v="7"/>
    <x v="0"/>
    <n v="638.95325660962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4"/>
    <x v="34"/>
    <x v="10"/>
    <x v="1"/>
    <n v="71.5843215910590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4"/>
    <x v="35"/>
    <x v="14"/>
    <x v="3"/>
    <n v="28.5074332384953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4"/>
    <x v="36"/>
    <x v="15"/>
    <x v="3"/>
    <n v="7.2013942237007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4"/>
    <x v="38"/>
    <x v="18"/>
    <x v="3"/>
    <n v="0.799961271563867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4"/>
    <x v="40"/>
    <x v="0"/>
    <x v="0"/>
    <n v="35.870825909450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4"/>
    <x v="41"/>
    <x v="1"/>
    <x v="0"/>
    <n v="1076.1247772835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4"/>
    <x v="43"/>
    <x v="3"/>
    <x v="0"/>
    <n v="380.829114996251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4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4"/>
    <x v="46"/>
    <x v="6"/>
    <x v="0"/>
    <n v="35.870825909450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4"/>
    <x v="47"/>
    <x v="7"/>
    <x v="0"/>
    <n v="1456.9538922797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4"/>
    <x v="48"/>
    <x v="14"/>
    <x v="3"/>
    <n v="17.9354129547250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4"/>
    <x v="49"/>
    <x v="15"/>
    <x v="3"/>
    <n v="5.9400811741377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4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4"/>
    <x v="51"/>
    <x v="18"/>
    <x v="3"/>
    <n v="0.75249661774425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5"/>
    <x v="0"/>
    <x v="0"/>
    <x v="0"/>
    <n v="1.3217810345353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5"/>
    <x v="1"/>
    <x v="1"/>
    <x v="0"/>
    <n v="79.3068620721207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5"/>
    <x v="3"/>
    <x v="3"/>
    <x v="0"/>
    <n v="5.4133004735417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5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5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5"/>
    <x v="6"/>
    <x v="6"/>
    <x v="0"/>
    <n v="1.3217810345353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5"/>
    <x v="7"/>
    <x v="7"/>
    <x v="0"/>
    <n v="84.72016254566250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5"/>
    <x v="10"/>
    <x v="10"/>
    <x v="1"/>
    <n v="45.851874994048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5"/>
    <x v="12"/>
    <x v="12"/>
    <x v="1"/>
    <n v="45.851874994048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5"/>
    <x v="14"/>
    <x v="14"/>
    <x v="1"/>
    <n v="45.85187499404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5"/>
    <x v="15"/>
    <x v="15"/>
    <x v="1"/>
    <n v="25.819013018081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5"/>
    <x v="16"/>
    <x v="10"/>
    <x v="1"/>
    <n v="71.670888012130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5"/>
    <x v="18"/>
    <x v="0"/>
    <x v="0"/>
    <n v="8.94300327631109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5"/>
    <x v="19"/>
    <x v="1"/>
    <x v="0"/>
    <n v="536.58019657866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5"/>
    <x v="21"/>
    <x v="3"/>
    <x v="0"/>
    <n v="68.0233203121107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5"/>
    <x v="24"/>
    <x v="6"/>
    <x v="0"/>
    <n v="8.94300327631109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5"/>
    <x v="25"/>
    <x v="7"/>
    <x v="0"/>
    <n v="604.60351689077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5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5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5"/>
    <x v="34"/>
    <x v="10"/>
    <x v="1"/>
    <n v="71.670888012130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5"/>
    <x v="35"/>
    <x v="14"/>
    <x v="3"/>
    <n v="28.058329652447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5"/>
    <x v="36"/>
    <x v="15"/>
    <x v="3"/>
    <n v="7.77711435361760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5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5"/>
    <x v="38"/>
    <x v="18"/>
    <x v="3"/>
    <n v="0.78396904573284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5"/>
    <x v="40"/>
    <x v="0"/>
    <x v="0"/>
    <n v="35.5870906832024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5"/>
    <x v="41"/>
    <x v="1"/>
    <x v="0"/>
    <n v="1067.6127204960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5"/>
    <x v="43"/>
    <x v="3"/>
    <x v="0"/>
    <n v="437.68659967445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5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5"/>
    <x v="46"/>
    <x v="6"/>
    <x v="0"/>
    <n v="35.5870906832024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5"/>
    <x v="47"/>
    <x v="7"/>
    <x v="0"/>
    <n v="1505.2993201705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5"/>
    <x v="48"/>
    <x v="14"/>
    <x v="3"/>
    <n v="17.7935453416011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5"/>
    <x v="49"/>
    <x v="15"/>
    <x v="3"/>
    <n v="6.0418986644640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5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5"/>
    <x v="51"/>
    <x v="18"/>
    <x v="3"/>
    <n v="0.74825422231399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6"/>
    <x v="0"/>
    <x v="0"/>
    <x v="0"/>
    <n v="0.79277174569441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6"/>
    <x v="1"/>
    <x v="1"/>
    <x v="0"/>
    <n v="47.56630474166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6"/>
    <x v="3"/>
    <x v="3"/>
    <x v="0"/>
    <n v="5.98019736519515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6"/>
    <x v="6"/>
    <x v="6"/>
    <x v="0"/>
    <n v="0.79277174569441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6"/>
    <x v="7"/>
    <x v="7"/>
    <x v="0"/>
    <n v="53.5465021068602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6"/>
    <x v="10"/>
    <x v="10"/>
    <x v="1"/>
    <n v="47.657989168298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6"/>
    <x v="12"/>
    <x v="12"/>
    <x v="1"/>
    <n v="47.657989168298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6"/>
    <x v="14"/>
    <x v="14"/>
    <x v="1"/>
    <n v="47.6579891682982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6"/>
    <x v="15"/>
    <x v="15"/>
    <x v="1"/>
    <n v="23.25249028776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6"/>
    <x v="16"/>
    <x v="10"/>
    <x v="1"/>
    <n v="70.9104794560616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6"/>
    <x v="18"/>
    <x v="0"/>
    <x v="0"/>
    <n v="9.83801796256570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6"/>
    <x v="19"/>
    <x v="1"/>
    <x v="0"/>
    <n v="590.281077753941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6"/>
    <x v="21"/>
    <x v="3"/>
    <x v="0"/>
    <n v="70.0961864270714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6"/>
    <x v="24"/>
    <x v="6"/>
    <x v="0"/>
    <n v="9.83801796256570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6"/>
    <x v="25"/>
    <x v="7"/>
    <x v="0"/>
    <n v="660.377264181012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6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6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6"/>
    <x v="34"/>
    <x v="10"/>
    <x v="1"/>
    <n v="70.9104794560616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6"/>
    <x v="35"/>
    <x v="14"/>
    <x v="3"/>
    <n v="29.1443894382792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6"/>
    <x v="36"/>
    <x v="15"/>
    <x v="3"/>
    <n v="6.2833876470266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6"/>
    <x v="38"/>
    <x v="18"/>
    <x v="3"/>
    <n v="0.825461454249258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6"/>
    <x v="40"/>
    <x v="0"/>
    <x v="0"/>
    <n v="37.0271994600380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6"/>
    <x v="41"/>
    <x v="1"/>
    <x v="0"/>
    <n v="1110.8159838011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6"/>
    <x v="43"/>
    <x v="3"/>
    <x v="0"/>
    <n v="397.22335997420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6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6"/>
    <x v="46"/>
    <x v="6"/>
    <x v="0"/>
    <n v="37.0271994600380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6"/>
    <x v="47"/>
    <x v="7"/>
    <x v="0"/>
    <n v="1508.03934377535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6"/>
    <x v="48"/>
    <x v="14"/>
    <x v="3"/>
    <n v="18.5135997300190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6"/>
    <x v="49"/>
    <x v="15"/>
    <x v="3"/>
    <n v="4.9691026407367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6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6"/>
    <x v="51"/>
    <x v="18"/>
    <x v="3"/>
    <n v="0.792954056635966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7"/>
    <x v="0"/>
    <x v="0"/>
    <x v="0"/>
    <n v="0.917350329490552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7"/>
    <x v="1"/>
    <x v="1"/>
    <x v="0"/>
    <n v="55.0410197694331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7"/>
    <x v="3"/>
    <x v="3"/>
    <x v="0"/>
    <n v="15.930276666143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7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7"/>
    <x v="6"/>
    <x v="6"/>
    <x v="0"/>
    <n v="0.917350329490552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7"/>
    <x v="7"/>
    <x v="7"/>
    <x v="0"/>
    <n v="70.9712964355762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7"/>
    <x v="10"/>
    <x v="10"/>
    <x v="1"/>
    <n v="45.747923189131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7"/>
    <x v="12"/>
    <x v="12"/>
    <x v="1"/>
    <n v="45.747923189131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7"/>
    <x v="14"/>
    <x v="14"/>
    <x v="1"/>
    <n v="45.747923189131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7"/>
    <x v="15"/>
    <x v="15"/>
    <x v="1"/>
    <n v="26.15744651365929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7"/>
    <x v="16"/>
    <x v="10"/>
    <x v="1"/>
    <n v="71.9053697027907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7"/>
    <x v="18"/>
    <x v="0"/>
    <x v="0"/>
    <n v="9.3904700483699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7"/>
    <x v="19"/>
    <x v="1"/>
    <x v="0"/>
    <n v="563.42820290219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7"/>
    <x v="21"/>
    <x v="3"/>
    <x v="0"/>
    <n v="176.200867367345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7"/>
    <x v="23"/>
    <x v="5"/>
    <x v="0"/>
    <n v="141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7"/>
    <x v="24"/>
    <x v="6"/>
    <x v="0"/>
    <n v="9.3904700483699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7"/>
    <x v="25"/>
    <x v="7"/>
    <x v="0"/>
    <n v="739.629070269542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7"/>
    <x v="27"/>
    <x v="5"/>
    <x v="2"/>
    <n v="136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7"/>
    <x v="33"/>
    <x v="5"/>
    <x v="1"/>
    <n v="136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7"/>
    <x v="34"/>
    <x v="10"/>
    <x v="1"/>
    <n v="71.9053697027907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7"/>
    <x v="35"/>
    <x v="14"/>
    <x v="3"/>
    <n v="28.02787178349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7"/>
    <x v="36"/>
    <x v="15"/>
    <x v="3"/>
    <n v="7.8836992637135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7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7"/>
    <x v="38"/>
    <x v="18"/>
    <x v="3"/>
    <n v="0.78100835378573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7"/>
    <x v="40"/>
    <x v="0"/>
    <x v="0"/>
    <n v="35.440102811271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7"/>
    <x v="41"/>
    <x v="1"/>
    <x v="0"/>
    <n v="1063.2030843381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7"/>
    <x v="43"/>
    <x v="3"/>
    <x v="0"/>
    <n v="331.56568331816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7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7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7"/>
    <x v="46"/>
    <x v="6"/>
    <x v="0"/>
    <n v="35.440102811271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7"/>
    <x v="47"/>
    <x v="7"/>
    <x v="0"/>
    <n v="1394.768767656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7"/>
    <x v="48"/>
    <x v="14"/>
    <x v="3"/>
    <n v="17.7200514056354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7"/>
    <x v="49"/>
    <x v="15"/>
    <x v="3"/>
    <n v="6.2737472499456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7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7"/>
    <x v="51"/>
    <x v="18"/>
    <x v="3"/>
    <n v="0.73859386458559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8"/>
    <x v="0"/>
    <x v="0"/>
    <x v="0"/>
    <n v="0.8235700825173930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8"/>
    <x v="1"/>
    <x v="1"/>
    <x v="0"/>
    <n v="49.41420495104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8"/>
    <x v="3"/>
    <x v="3"/>
    <x v="0"/>
    <n v="19.6637286602621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8"/>
    <x v="6"/>
    <x v="6"/>
    <x v="0"/>
    <n v="0.8235700825173930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8"/>
    <x v="7"/>
    <x v="7"/>
    <x v="0"/>
    <n v="69.077933611305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8"/>
    <x v="10"/>
    <x v="10"/>
    <x v="1"/>
    <n v="50.9291854738542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8"/>
    <x v="12"/>
    <x v="12"/>
    <x v="1"/>
    <n v="50.9291854738542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8"/>
    <x v="14"/>
    <x v="14"/>
    <x v="1"/>
    <n v="50.9291854738544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8"/>
    <x v="15"/>
    <x v="15"/>
    <x v="1"/>
    <n v="20.827884116686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8"/>
    <x v="16"/>
    <x v="10"/>
    <x v="1"/>
    <n v="71.7570695905410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8"/>
    <x v="18"/>
    <x v="0"/>
    <x v="0"/>
    <n v="10.30909779646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8"/>
    <x v="19"/>
    <x v="1"/>
    <x v="0"/>
    <n v="618.545867788162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8"/>
    <x v="21"/>
    <x v="3"/>
    <x v="0"/>
    <n v="232.14623870626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8"/>
    <x v="24"/>
    <x v="6"/>
    <x v="0"/>
    <n v="10.30909779646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8"/>
    <x v="25"/>
    <x v="7"/>
    <x v="0"/>
    <n v="850.692106494430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8"/>
    <x v="27"/>
    <x v="5"/>
    <x v="2"/>
    <n v="138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8"/>
    <x v="33"/>
    <x v="5"/>
    <x v="1"/>
    <n v="138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8"/>
    <x v="34"/>
    <x v="10"/>
    <x v="1"/>
    <n v="71.7570695905410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8"/>
    <x v="35"/>
    <x v="14"/>
    <x v="3"/>
    <n v="31.030926676420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8"/>
    <x v="36"/>
    <x v="15"/>
    <x v="3"/>
    <n v="4.84760811884997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8"/>
    <x v="37"/>
    <x v="17"/>
    <x v="3"/>
    <n v="28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8"/>
    <x v="38"/>
    <x v="18"/>
    <x v="3"/>
    <n v="0.86534421892083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8"/>
    <x v="40"/>
    <x v="0"/>
    <x v="0"/>
    <n v="39.7965175948676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8"/>
    <x v="41"/>
    <x v="1"/>
    <x v="0"/>
    <n v="1193.895527846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8"/>
    <x v="43"/>
    <x v="3"/>
    <x v="0"/>
    <n v="928.77601641481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8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8"/>
    <x v="45"/>
    <x v="5"/>
    <x v="0"/>
    <n v="13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8"/>
    <x v="46"/>
    <x v="6"/>
    <x v="0"/>
    <n v="39.7965175948676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8"/>
    <x v="47"/>
    <x v="7"/>
    <x v="0"/>
    <n v="2122.671544260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8"/>
    <x v="48"/>
    <x v="14"/>
    <x v="3"/>
    <n v="19.898258797433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8"/>
    <x v="49"/>
    <x v="15"/>
    <x v="3"/>
    <n v="3.98027599783674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8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8"/>
    <x v="51"/>
    <x v="18"/>
    <x v="3"/>
    <n v="0.834155166756802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9"/>
    <x v="0"/>
    <x v="0"/>
    <x v="0"/>
    <n v="0.315004106639334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9"/>
    <x v="1"/>
    <x v="1"/>
    <x v="0"/>
    <n v="18.900246398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9"/>
    <x v="3"/>
    <x v="3"/>
    <x v="0"/>
    <n v="4.48134170213807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9"/>
    <x v="6"/>
    <x v="6"/>
    <x v="0"/>
    <n v="0.315004106639334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9"/>
    <x v="7"/>
    <x v="7"/>
    <x v="0"/>
    <n v="23.3815881004981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9"/>
    <x v="10"/>
    <x v="10"/>
    <x v="1"/>
    <n v="47.4603070890533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9"/>
    <x v="12"/>
    <x v="12"/>
    <x v="1"/>
    <n v="47.4603070890533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9"/>
    <x v="14"/>
    <x v="14"/>
    <x v="1"/>
    <n v="47.4603070890533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9"/>
    <x v="15"/>
    <x v="15"/>
    <x v="1"/>
    <n v="24.4503635642446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9"/>
    <x v="16"/>
    <x v="10"/>
    <x v="1"/>
    <n v="71.910670653297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9"/>
    <x v="18"/>
    <x v="0"/>
    <x v="0"/>
    <n v="9.72643342070345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9"/>
    <x v="19"/>
    <x v="1"/>
    <x v="0"/>
    <n v="583.58600524220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9"/>
    <x v="21"/>
    <x v="3"/>
    <x v="0"/>
    <n v="75.31780669957389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9"/>
    <x v="24"/>
    <x v="6"/>
    <x v="0"/>
    <n v="9.72643342070345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9"/>
    <x v="25"/>
    <x v="7"/>
    <x v="0"/>
    <n v="658.903811941779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9"/>
    <x v="34"/>
    <x v="10"/>
    <x v="1"/>
    <n v="71.910670653297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9"/>
    <x v="35"/>
    <x v="14"/>
    <x v="3"/>
    <n v="28.7508723081980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9"/>
    <x v="36"/>
    <x v="15"/>
    <x v="3"/>
    <n v="7.20446301845093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9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9"/>
    <x v="38"/>
    <x v="18"/>
    <x v="3"/>
    <n v="0.79987602726525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9"/>
    <x v="40"/>
    <x v="0"/>
    <x v="0"/>
    <n v="37.418869561710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9"/>
    <x v="41"/>
    <x v="1"/>
    <x v="0"/>
    <n v="1122.5660868513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9"/>
    <x v="43"/>
    <x v="3"/>
    <x v="0"/>
    <n v="596.947761463236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9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9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9"/>
    <x v="46"/>
    <x v="6"/>
    <x v="0"/>
    <n v="37.418869561710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9"/>
    <x v="47"/>
    <x v="7"/>
    <x v="0"/>
    <n v="1719.5138483145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9"/>
    <x v="48"/>
    <x v="14"/>
    <x v="3"/>
    <n v="18.709434780855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9"/>
    <x v="49"/>
    <x v="15"/>
    <x v="3"/>
    <n v="5.2459005457937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9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9"/>
    <x v="51"/>
    <x v="18"/>
    <x v="3"/>
    <n v="0.78142081059192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0"/>
    <x v="0"/>
    <x v="0"/>
    <x v="0"/>
    <n v="0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0"/>
    <x v="1"/>
    <x v="1"/>
    <x v="0"/>
    <n v="0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0"/>
    <x v="3"/>
    <x v="3"/>
    <x v="0"/>
    <n v="2.1428178423941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0"/>
    <x v="4"/>
    <x v="4"/>
    <x v="0"/>
    <n v="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0"/>
    <x v="5"/>
    <x v="5"/>
    <x v="0"/>
    <n v="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0"/>
    <x v="6"/>
    <x v="6"/>
    <x v="0"/>
    <n v="0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0"/>
    <x v="7"/>
    <x v="7"/>
    <x v="0"/>
    <n v="2.14281784239415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0"/>
    <x v="10"/>
    <x v="10"/>
    <x v="1"/>
    <n v="40.97454663051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0"/>
    <x v="12"/>
    <x v="12"/>
    <x v="1"/>
    <n v="40.97454663051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0"/>
    <x v="14"/>
    <x v="14"/>
    <x v="1"/>
    <n v="40.97454663051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0"/>
    <x v="15"/>
    <x v="15"/>
    <x v="1"/>
    <n v="31.02545336948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0"/>
    <x v="16"/>
    <x v="10"/>
    <x v="1"/>
    <n v="7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0"/>
    <x v="18"/>
    <x v="0"/>
    <x v="0"/>
    <n v="8.951764396565819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0"/>
    <x v="19"/>
    <x v="1"/>
    <x v="0"/>
    <n v="537.105863793948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0"/>
    <x v="21"/>
    <x v="3"/>
    <x v="0"/>
    <n v="21.589036649208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0"/>
    <x v="24"/>
    <x v="6"/>
    <x v="0"/>
    <n v="8.951764396565819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0"/>
    <x v="25"/>
    <x v="7"/>
    <x v="0"/>
    <n v="558.694900443157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0"/>
    <x v="27"/>
    <x v="5"/>
    <x v="2"/>
    <n v="144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0"/>
    <x v="33"/>
    <x v="5"/>
    <x v="1"/>
    <n v="144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0"/>
    <x v="34"/>
    <x v="10"/>
    <x v="1"/>
    <n v="7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0"/>
    <x v="35"/>
    <x v="14"/>
    <x v="3"/>
    <n v="24.963155513541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0"/>
    <x v="36"/>
    <x v="15"/>
    <x v="3"/>
    <n v="11.0368444864588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0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0"/>
    <x v="38"/>
    <x v="18"/>
    <x v="3"/>
    <n v="0.693420986487255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0"/>
    <x v="40"/>
    <x v="0"/>
    <x v="0"/>
    <n v="32.022782233950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0"/>
    <x v="41"/>
    <x v="1"/>
    <x v="0"/>
    <n v="960.683467018522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0"/>
    <x v="43"/>
    <x v="3"/>
    <x v="0"/>
    <n v="153.854140117171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0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0"/>
    <x v="46"/>
    <x v="6"/>
    <x v="0"/>
    <n v="32.022782233950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0"/>
    <x v="47"/>
    <x v="7"/>
    <x v="0"/>
    <n v="1114.5376071356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0"/>
    <x v="48"/>
    <x v="14"/>
    <x v="3"/>
    <n v="16.0113911169754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0"/>
    <x v="49"/>
    <x v="15"/>
    <x v="3"/>
    <n v="7.98860888302464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0"/>
    <x v="51"/>
    <x v="18"/>
    <x v="3"/>
    <n v="0.667141296540640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1"/>
    <x v="0"/>
    <x v="0"/>
    <x v="0"/>
    <n v="0.66765053841530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1"/>
    <x v="1"/>
    <x v="1"/>
    <x v="0"/>
    <n v="40.059032304918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1"/>
    <x v="3"/>
    <x v="3"/>
    <x v="0"/>
    <n v="6.1527387998808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1"/>
    <x v="6"/>
    <x v="6"/>
    <x v="0"/>
    <n v="0.66765053841530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1"/>
    <x v="7"/>
    <x v="7"/>
    <x v="0"/>
    <n v="46.211771104799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1"/>
    <x v="10"/>
    <x v="10"/>
    <x v="1"/>
    <n v="48.206745654062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1"/>
    <x v="12"/>
    <x v="12"/>
    <x v="1"/>
    <n v="48.206745654062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1"/>
    <x v="14"/>
    <x v="14"/>
    <x v="1"/>
    <n v="48.206745654062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1"/>
    <x v="15"/>
    <x v="15"/>
    <x v="1"/>
    <n v="23.38586995890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1"/>
    <x v="16"/>
    <x v="10"/>
    <x v="1"/>
    <n v="71.5926156129704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1"/>
    <x v="18"/>
    <x v="0"/>
    <x v="0"/>
    <n v="9.57535217189382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1"/>
    <x v="19"/>
    <x v="1"/>
    <x v="0"/>
    <n v="574.521130313630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1"/>
    <x v="21"/>
    <x v="3"/>
    <x v="0"/>
    <n v="69.7585914258898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1"/>
    <x v="24"/>
    <x v="6"/>
    <x v="0"/>
    <n v="9.57535217189382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1"/>
    <x v="25"/>
    <x v="7"/>
    <x v="0"/>
    <n v="644.27972173951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1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1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1"/>
    <x v="34"/>
    <x v="10"/>
    <x v="1"/>
    <n v="71.5926156129704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1"/>
    <x v="35"/>
    <x v="14"/>
    <x v="3"/>
    <n v="29.224874182185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1"/>
    <x v="36"/>
    <x v="15"/>
    <x v="3"/>
    <n v="6.57143362429942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1"/>
    <x v="38"/>
    <x v="18"/>
    <x v="3"/>
    <n v="0.817460177102793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1"/>
    <x v="40"/>
    <x v="0"/>
    <x v="0"/>
    <n v="37.9637429437533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1"/>
    <x v="41"/>
    <x v="1"/>
    <x v="0"/>
    <n v="1138.9122883125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1"/>
    <x v="43"/>
    <x v="3"/>
    <x v="0"/>
    <n v="606.68883759097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1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1"/>
    <x v="46"/>
    <x v="6"/>
    <x v="0"/>
    <n v="37.9637429437533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1"/>
    <x v="47"/>
    <x v="7"/>
    <x v="0"/>
    <n v="1745.6011259035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1"/>
    <x v="48"/>
    <x v="14"/>
    <x v="3"/>
    <n v="18.9818714718766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1"/>
    <x v="49"/>
    <x v="15"/>
    <x v="3"/>
    <n v="4.81443633460856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1"/>
    <x v="51"/>
    <x v="18"/>
    <x v="3"/>
    <n v="0.799398486057977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2"/>
    <x v="0"/>
    <x v="0"/>
    <x v="0"/>
    <n v="1.5468136286557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2"/>
    <x v="1"/>
    <x v="1"/>
    <x v="0"/>
    <n v="92.80881771934339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2"/>
    <x v="3"/>
    <x v="3"/>
    <x v="0"/>
    <n v="7.6730967808248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2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2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2"/>
    <x v="6"/>
    <x v="6"/>
    <x v="0"/>
    <n v="1.5468136286557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2"/>
    <x v="7"/>
    <x v="7"/>
    <x v="0"/>
    <n v="100.48191450016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2"/>
    <x v="10"/>
    <x v="10"/>
    <x v="1"/>
    <n v="46.453244862710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2"/>
    <x v="12"/>
    <x v="12"/>
    <x v="1"/>
    <n v="46.453244862710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2"/>
    <x v="14"/>
    <x v="14"/>
    <x v="1"/>
    <n v="46.453244862710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2"/>
    <x v="15"/>
    <x v="15"/>
    <x v="1"/>
    <n v="25.407392559414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2"/>
    <x v="16"/>
    <x v="10"/>
    <x v="1"/>
    <n v="71.860637422125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2"/>
    <x v="18"/>
    <x v="0"/>
    <x v="0"/>
    <n v="8.85758358881865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2"/>
    <x v="19"/>
    <x v="1"/>
    <x v="0"/>
    <n v="531.455015329118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2"/>
    <x v="21"/>
    <x v="3"/>
    <x v="0"/>
    <n v="56.6033361312414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2"/>
    <x v="24"/>
    <x v="6"/>
    <x v="0"/>
    <n v="8.85758358881865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2"/>
    <x v="25"/>
    <x v="7"/>
    <x v="0"/>
    <n v="588.058351460359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2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2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2"/>
    <x v="34"/>
    <x v="10"/>
    <x v="1"/>
    <n v="71.860637422125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2"/>
    <x v="35"/>
    <x v="14"/>
    <x v="3"/>
    <n v="28.428821040092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2"/>
    <x v="36"/>
    <x v="15"/>
    <x v="3"/>
    <n v="7.501497670970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2"/>
    <x v="37"/>
    <x v="17"/>
    <x v="3"/>
    <n v="29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2"/>
    <x v="38"/>
    <x v="18"/>
    <x v="3"/>
    <n v="0.791625064695273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2"/>
    <x v="40"/>
    <x v="0"/>
    <x v="0"/>
    <n v="36.048847645236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2"/>
    <x v="41"/>
    <x v="1"/>
    <x v="0"/>
    <n v="1081.4654293570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2"/>
    <x v="43"/>
    <x v="3"/>
    <x v="0"/>
    <n v="423.813100499657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2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2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2"/>
    <x v="46"/>
    <x v="6"/>
    <x v="0"/>
    <n v="36.048847645236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2"/>
    <x v="47"/>
    <x v="7"/>
    <x v="0"/>
    <n v="1505.278529856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2"/>
    <x v="48"/>
    <x v="14"/>
    <x v="3"/>
    <n v="18.024423822618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2"/>
    <x v="49"/>
    <x v="15"/>
    <x v="3"/>
    <n v="5.90589488844453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2"/>
    <x v="51"/>
    <x v="18"/>
    <x v="3"/>
    <n v="0.753921046314811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3"/>
    <x v="0"/>
    <x v="0"/>
    <x v="0"/>
    <n v="0.95007244425573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3"/>
    <x v="1"/>
    <x v="1"/>
    <x v="0"/>
    <n v="57.0043466553440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3"/>
    <x v="3"/>
    <x v="3"/>
    <x v="0"/>
    <n v="3.879915813013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3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3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3"/>
    <x v="6"/>
    <x v="6"/>
    <x v="0"/>
    <n v="0.95007244425573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3"/>
    <x v="7"/>
    <x v="7"/>
    <x v="0"/>
    <n v="60.884262468357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3"/>
    <x v="10"/>
    <x v="10"/>
    <x v="1"/>
    <n v="44.120467958921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3"/>
    <x v="12"/>
    <x v="12"/>
    <x v="1"/>
    <n v="44.120467958921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3"/>
    <x v="14"/>
    <x v="14"/>
    <x v="1"/>
    <n v="44.120467958921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3"/>
    <x v="15"/>
    <x v="15"/>
    <x v="1"/>
    <n v="27.655978615977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3"/>
    <x v="16"/>
    <x v="10"/>
    <x v="1"/>
    <n v="71.776446574898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3"/>
    <x v="18"/>
    <x v="0"/>
    <x v="0"/>
    <n v="8.97505458779238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3"/>
    <x v="19"/>
    <x v="1"/>
    <x v="0"/>
    <n v="538.503275267543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3"/>
    <x v="21"/>
    <x v="3"/>
    <x v="0"/>
    <n v="73.11003772212390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3"/>
    <x v="24"/>
    <x v="6"/>
    <x v="0"/>
    <n v="8.97505458779238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3"/>
    <x v="25"/>
    <x v="7"/>
    <x v="0"/>
    <n v="611.613312989666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3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3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3"/>
    <x v="34"/>
    <x v="10"/>
    <x v="1"/>
    <n v="71.776446574898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3"/>
    <x v="35"/>
    <x v="14"/>
    <x v="3"/>
    <n v="27.022797495484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3"/>
    <x v="36"/>
    <x v="15"/>
    <x v="3"/>
    <n v="8.8654257919646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3"/>
    <x v="37"/>
    <x v="17"/>
    <x v="3"/>
    <n v="29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3"/>
    <x v="38"/>
    <x v="18"/>
    <x v="3"/>
    <n v="0.75373817244542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3"/>
    <x v="40"/>
    <x v="0"/>
    <x v="0"/>
    <n v="34.1953409268730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3"/>
    <x v="41"/>
    <x v="1"/>
    <x v="0"/>
    <n v="1025.8602278061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3"/>
    <x v="43"/>
    <x v="3"/>
    <x v="0"/>
    <n v="386.10645365460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3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3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3"/>
    <x v="46"/>
    <x v="6"/>
    <x v="0"/>
    <n v="34.1953409268730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3"/>
    <x v="47"/>
    <x v="7"/>
    <x v="0"/>
    <n v="1411.96668146078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3"/>
    <x v="48"/>
    <x v="14"/>
    <x v="3"/>
    <n v="17.097670463436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3"/>
    <x v="49"/>
    <x v="15"/>
    <x v="3"/>
    <n v="6.79055282401272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3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3"/>
    <x v="51"/>
    <x v="18"/>
    <x v="3"/>
    <n v="0.717060298999469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4"/>
    <x v="0"/>
    <x v="0"/>
    <x v="0"/>
    <n v="0.664508518718139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4"/>
    <x v="1"/>
    <x v="1"/>
    <x v="0"/>
    <n v="39.870511123088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4"/>
    <x v="3"/>
    <x v="3"/>
    <x v="0"/>
    <n v="18.360136280769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4"/>
    <x v="4"/>
    <x v="4"/>
    <x v="0"/>
    <n v="5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4"/>
    <x v="5"/>
    <x v="5"/>
    <x v="0"/>
    <n v="5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4"/>
    <x v="6"/>
    <x v="6"/>
    <x v="0"/>
    <n v="0.664508518718139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4"/>
    <x v="7"/>
    <x v="7"/>
    <x v="0"/>
    <n v="58.2306474038579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4"/>
    <x v="10"/>
    <x v="10"/>
    <x v="1"/>
    <n v="49.2454073788377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4"/>
    <x v="12"/>
    <x v="12"/>
    <x v="1"/>
    <n v="49.2454073788377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4"/>
    <x v="14"/>
    <x v="14"/>
    <x v="1"/>
    <n v="49.2454073788377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4"/>
    <x v="15"/>
    <x v="15"/>
    <x v="1"/>
    <n v="22.538485353402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4"/>
    <x v="16"/>
    <x v="10"/>
    <x v="1"/>
    <n v="71.7838927322402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4"/>
    <x v="18"/>
    <x v="0"/>
    <x v="0"/>
    <n v="9.481256392874479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4"/>
    <x v="19"/>
    <x v="1"/>
    <x v="0"/>
    <n v="568.875383572468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4"/>
    <x v="21"/>
    <x v="3"/>
    <x v="0"/>
    <n v="87.5671220684320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4"/>
    <x v="24"/>
    <x v="6"/>
    <x v="0"/>
    <n v="9.481256392874479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4"/>
    <x v="25"/>
    <x v="7"/>
    <x v="0"/>
    <n v="656.4425056409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4"/>
    <x v="34"/>
    <x v="10"/>
    <x v="1"/>
    <n v="71.7838927322402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4"/>
    <x v="35"/>
    <x v="14"/>
    <x v="3"/>
    <n v="29.69558614521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4"/>
    <x v="36"/>
    <x v="15"/>
    <x v="3"/>
    <n v="6.17635927144759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4"/>
    <x v="37"/>
    <x v="17"/>
    <x v="3"/>
    <n v="28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4"/>
    <x v="38"/>
    <x v="18"/>
    <x v="3"/>
    <n v="0.82843446468201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4"/>
    <x v="40"/>
    <x v="0"/>
    <x v="0"/>
    <n v="39.099642467245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4"/>
    <x v="41"/>
    <x v="1"/>
    <x v="0"/>
    <n v="1172.9892740173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4"/>
    <x v="43"/>
    <x v="3"/>
    <x v="0"/>
    <n v="984.8783777731290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4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4"/>
    <x v="46"/>
    <x v="6"/>
    <x v="0"/>
    <n v="39.099642467245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4"/>
    <x v="47"/>
    <x v="7"/>
    <x v="0"/>
    <n v="2157.867651790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4"/>
    <x v="48"/>
    <x v="14"/>
    <x v="3"/>
    <n v="19.5498212336225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4"/>
    <x v="49"/>
    <x v="15"/>
    <x v="3"/>
    <n v="4.36212608195481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4"/>
    <x v="51"/>
    <x v="18"/>
    <x v="3"/>
    <n v="0.81824474658521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5"/>
    <x v="0"/>
    <x v="0"/>
    <x v="0"/>
    <n v="1.44418318082859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5"/>
    <x v="1"/>
    <x v="1"/>
    <x v="0"/>
    <n v="86.6509908497156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5"/>
    <x v="3"/>
    <x v="3"/>
    <x v="0"/>
    <n v="5.9216228297518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5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5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5"/>
    <x v="6"/>
    <x v="6"/>
    <x v="0"/>
    <n v="1.44418318082859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5"/>
    <x v="7"/>
    <x v="7"/>
    <x v="0"/>
    <n v="92.57261367946749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5"/>
    <x v="10"/>
    <x v="10"/>
    <x v="1"/>
    <n v="46.258435158234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5"/>
    <x v="12"/>
    <x v="12"/>
    <x v="1"/>
    <n v="46.258435158234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5"/>
    <x v="14"/>
    <x v="14"/>
    <x v="1"/>
    <n v="46.258435158234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5"/>
    <x v="15"/>
    <x v="15"/>
    <x v="1"/>
    <n v="25.64287203146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5"/>
    <x v="16"/>
    <x v="10"/>
    <x v="1"/>
    <n v="71.9013071896953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5"/>
    <x v="18"/>
    <x v="0"/>
    <x v="0"/>
    <n v="9.46697324876885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5"/>
    <x v="19"/>
    <x v="1"/>
    <x v="0"/>
    <n v="568.01839492613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5"/>
    <x v="21"/>
    <x v="3"/>
    <x v="0"/>
    <n v="119.72321145774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5"/>
    <x v="24"/>
    <x v="6"/>
    <x v="0"/>
    <n v="9.46697324876885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5"/>
    <x v="25"/>
    <x v="7"/>
    <x v="0"/>
    <n v="687.741606383876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5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5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5"/>
    <x v="34"/>
    <x v="10"/>
    <x v="1"/>
    <n v="71.9013071896953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5"/>
    <x v="35"/>
    <x v="14"/>
    <x v="3"/>
    <n v="28.5847957939160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5"/>
    <x v="36"/>
    <x v="15"/>
    <x v="3"/>
    <n v="7.36585780093165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5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5"/>
    <x v="38"/>
    <x v="18"/>
    <x v="3"/>
    <n v="0.795392838863010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5"/>
    <x v="40"/>
    <x v="0"/>
    <x v="0"/>
    <n v="35.347278728637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5"/>
    <x v="41"/>
    <x v="1"/>
    <x v="0"/>
    <n v="1060.4183618591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5"/>
    <x v="43"/>
    <x v="3"/>
    <x v="0"/>
    <n v="368.591424062425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5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5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5"/>
    <x v="46"/>
    <x v="6"/>
    <x v="0"/>
    <n v="35.347278728637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5"/>
    <x v="47"/>
    <x v="7"/>
    <x v="0"/>
    <n v="1429.009785921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5"/>
    <x v="48"/>
    <x v="14"/>
    <x v="3"/>
    <n v="17.673639364318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5"/>
    <x v="49"/>
    <x v="15"/>
    <x v="3"/>
    <n v="6.27701423052910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5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5"/>
    <x v="51"/>
    <x v="18"/>
    <x v="3"/>
    <n v="0.738457740394619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6"/>
    <x v="0"/>
    <x v="0"/>
    <x v="0"/>
    <n v="1.1011422241962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6"/>
    <x v="1"/>
    <x v="1"/>
    <x v="0"/>
    <n v="66.06853345177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6"/>
    <x v="3"/>
    <x v="3"/>
    <x v="0"/>
    <n v="0.27892746310777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6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6"/>
    <x v="6"/>
    <x v="6"/>
    <x v="0"/>
    <n v="1.1011422241962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6"/>
    <x v="7"/>
    <x v="7"/>
    <x v="0"/>
    <n v="66.3474609148847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6"/>
    <x v="10"/>
    <x v="10"/>
    <x v="1"/>
    <n v="41.5512772346176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6"/>
    <x v="12"/>
    <x v="12"/>
    <x v="1"/>
    <n v="41.5512772346176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6"/>
    <x v="14"/>
    <x v="14"/>
    <x v="1"/>
    <n v="41.5512772346176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6"/>
    <x v="15"/>
    <x v="15"/>
    <x v="1"/>
    <n v="30.0481365089979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6"/>
    <x v="16"/>
    <x v="10"/>
    <x v="1"/>
    <n v="71.599413743615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6"/>
    <x v="18"/>
    <x v="0"/>
    <x v="0"/>
    <n v="8.45595844313930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6"/>
    <x v="19"/>
    <x v="1"/>
    <x v="0"/>
    <n v="507.357506588357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6"/>
    <x v="21"/>
    <x v="3"/>
    <x v="0"/>
    <n v="60.359073137193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6"/>
    <x v="24"/>
    <x v="6"/>
    <x v="0"/>
    <n v="8.45595844313930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6"/>
    <x v="25"/>
    <x v="7"/>
    <x v="0"/>
    <n v="567.716579725551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6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6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6"/>
    <x v="34"/>
    <x v="10"/>
    <x v="1"/>
    <n v="71.599413743615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6"/>
    <x v="35"/>
    <x v="14"/>
    <x v="3"/>
    <n v="25.55418895097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6"/>
    <x v="36"/>
    <x v="15"/>
    <x v="3"/>
    <n v="10.045224792639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6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6"/>
    <x v="38"/>
    <x v="18"/>
    <x v="3"/>
    <n v="0.72096597798225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6"/>
    <x v="40"/>
    <x v="0"/>
    <x v="0"/>
    <n v="31.99417656728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6"/>
    <x v="41"/>
    <x v="1"/>
    <x v="0"/>
    <n v="959.8252970184589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6"/>
    <x v="43"/>
    <x v="3"/>
    <x v="0"/>
    <n v="253.42385045284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6"/>
    <x v="46"/>
    <x v="6"/>
    <x v="0"/>
    <n v="31.99417656728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6"/>
    <x v="47"/>
    <x v="7"/>
    <x v="0"/>
    <n v="1213.24914747130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6"/>
    <x v="48"/>
    <x v="14"/>
    <x v="3"/>
    <n v="15.99708828364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6"/>
    <x v="49"/>
    <x v="15"/>
    <x v="3"/>
    <n v="8.00291171635901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6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6"/>
    <x v="51"/>
    <x v="18"/>
    <x v="3"/>
    <n v="0.666545345151708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7"/>
    <x v="0"/>
    <x v="0"/>
    <x v="0"/>
    <n v="0.242623515042396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7"/>
    <x v="1"/>
    <x v="1"/>
    <x v="0"/>
    <n v="14.55741090254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7"/>
    <x v="3"/>
    <x v="3"/>
    <x v="0"/>
    <n v="2.3893862777442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7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7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7"/>
    <x v="6"/>
    <x v="6"/>
    <x v="0"/>
    <n v="0.242623515042396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7"/>
    <x v="7"/>
    <x v="7"/>
    <x v="0"/>
    <n v="16.9467971802881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7"/>
    <x v="10"/>
    <x v="10"/>
    <x v="1"/>
    <n v="43.690910099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7"/>
    <x v="12"/>
    <x v="12"/>
    <x v="1"/>
    <n v="43.690910099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7"/>
    <x v="14"/>
    <x v="14"/>
    <x v="1"/>
    <n v="43.690910099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7"/>
    <x v="15"/>
    <x v="15"/>
    <x v="1"/>
    <n v="27.6619700499782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7"/>
    <x v="16"/>
    <x v="10"/>
    <x v="1"/>
    <n v="71.3528801495762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7"/>
    <x v="18"/>
    <x v="0"/>
    <x v="0"/>
    <n v="8.64854496848865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7"/>
    <x v="19"/>
    <x v="1"/>
    <x v="0"/>
    <n v="518.912698109319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7"/>
    <x v="21"/>
    <x v="3"/>
    <x v="0"/>
    <n v="11.00843098297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7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7"/>
    <x v="24"/>
    <x v="6"/>
    <x v="0"/>
    <n v="8.64854496848865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7"/>
    <x v="25"/>
    <x v="7"/>
    <x v="0"/>
    <n v="529.92112909229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7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7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7"/>
    <x v="34"/>
    <x v="10"/>
    <x v="1"/>
    <n v="71.3528801495762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7"/>
    <x v="35"/>
    <x v="14"/>
    <x v="3"/>
    <n v="26.2910392915644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7"/>
    <x v="36"/>
    <x v="15"/>
    <x v="3"/>
    <n v="9.302067449890259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7"/>
    <x v="38"/>
    <x v="18"/>
    <x v="3"/>
    <n v="0.74160923750304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7"/>
    <x v="40"/>
    <x v="0"/>
    <x v="0"/>
    <n v="34.799741616066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7"/>
    <x v="41"/>
    <x v="1"/>
    <x v="0"/>
    <n v="1043.9922484820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7"/>
    <x v="43"/>
    <x v="3"/>
    <x v="0"/>
    <n v="330.16863416687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7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7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7"/>
    <x v="46"/>
    <x v="6"/>
    <x v="0"/>
    <n v="34.799741616066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7"/>
    <x v="47"/>
    <x v="7"/>
    <x v="0"/>
    <n v="1374.1608826488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7"/>
    <x v="48"/>
    <x v="14"/>
    <x v="3"/>
    <n v="17.399870808033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7"/>
    <x v="49"/>
    <x v="15"/>
    <x v="3"/>
    <n v="6.3599026000879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7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7"/>
    <x v="51"/>
    <x v="18"/>
    <x v="3"/>
    <n v="0.735004058329666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8"/>
    <x v="0"/>
    <x v="0"/>
    <x v="0"/>
    <n v="0.43464871654844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8"/>
    <x v="1"/>
    <x v="1"/>
    <x v="0"/>
    <n v="26.078922992906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8"/>
    <x v="3"/>
    <x v="3"/>
    <x v="0"/>
    <n v="4.36687407340729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8"/>
    <x v="6"/>
    <x v="6"/>
    <x v="0"/>
    <n v="0.43464871654844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8"/>
    <x v="7"/>
    <x v="7"/>
    <x v="0"/>
    <n v="30.4457970663136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8"/>
    <x v="10"/>
    <x v="10"/>
    <x v="1"/>
    <n v="43.956302784685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8"/>
    <x v="12"/>
    <x v="12"/>
    <x v="1"/>
    <n v="43.956302784685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8"/>
    <x v="14"/>
    <x v="14"/>
    <x v="1"/>
    <n v="43.9563027846855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8"/>
    <x v="15"/>
    <x v="15"/>
    <x v="1"/>
    <n v="27.8023754482200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8"/>
    <x v="16"/>
    <x v="10"/>
    <x v="1"/>
    <n v="71.7586782329055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8"/>
    <x v="18"/>
    <x v="0"/>
    <x v="0"/>
    <n v="8.655377198563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8"/>
    <x v="19"/>
    <x v="1"/>
    <x v="0"/>
    <n v="519.322631913801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8"/>
    <x v="21"/>
    <x v="3"/>
    <x v="0"/>
    <n v="33.3147593449393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8"/>
    <x v="24"/>
    <x v="6"/>
    <x v="0"/>
    <n v="8.655377198563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8"/>
    <x v="25"/>
    <x v="7"/>
    <x v="0"/>
    <n v="552.637391258740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8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8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8"/>
    <x v="34"/>
    <x v="10"/>
    <x v="1"/>
    <n v="71.7586782329055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8"/>
    <x v="35"/>
    <x v="14"/>
    <x v="3"/>
    <n v="26.523164349898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8"/>
    <x v="36"/>
    <x v="15"/>
    <x v="3"/>
    <n v="9.356174766554090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8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8"/>
    <x v="38"/>
    <x v="18"/>
    <x v="3"/>
    <n v="0.740106256484609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8"/>
    <x v="40"/>
    <x v="0"/>
    <x v="0"/>
    <n v="34.86627686957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8"/>
    <x v="41"/>
    <x v="1"/>
    <x v="0"/>
    <n v="1045.9883060872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8"/>
    <x v="43"/>
    <x v="3"/>
    <x v="0"/>
    <n v="370.092078760796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8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8"/>
    <x v="46"/>
    <x v="6"/>
    <x v="0"/>
    <n v="34.86627686957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8"/>
    <x v="47"/>
    <x v="7"/>
    <x v="0"/>
    <n v="1416.080384848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8"/>
    <x v="48"/>
    <x v="14"/>
    <x v="3"/>
    <n v="17.43313843478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8"/>
    <x v="49"/>
    <x v="15"/>
    <x v="3"/>
    <n v="6.44620068166589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8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8"/>
    <x v="51"/>
    <x v="18"/>
    <x v="3"/>
    <n v="0.731408304930586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9"/>
    <x v="0"/>
    <x v="0"/>
    <x v="0"/>
    <n v="1.5841595273873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9"/>
    <x v="1"/>
    <x v="1"/>
    <x v="0"/>
    <n v="95.049571643242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9"/>
    <x v="3"/>
    <x v="3"/>
    <x v="0"/>
    <n v="16.39897631821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9"/>
    <x v="6"/>
    <x v="6"/>
    <x v="0"/>
    <n v="1.5841595273873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9"/>
    <x v="7"/>
    <x v="7"/>
    <x v="0"/>
    <n v="111.44854796145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9"/>
    <x v="10"/>
    <x v="10"/>
    <x v="1"/>
    <n v="47.176676749303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9"/>
    <x v="12"/>
    <x v="12"/>
    <x v="1"/>
    <n v="47.176676749303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9"/>
    <x v="14"/>
    <x v="14"/>
    <x v="1"/>
    <n v="47.176676749303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9"/>
    <x v="15"/>
    <x v="15"/>
    <x v="1"/>
    <n v="24.385664885769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9"/>
    <x v="16"/>
    <x v="10"/>
    <x v="1"/>
    <n v="71.5623416350732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9"/>
    <x v="18"/>
    <x v="0"/>
    <x v="0"/>
    <n v="9.5189138023998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9"/>
    <x v="19"/>
    <x v="1"/>
    <x v="0"/>
    <n v="571.134828143989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9"/>
    <x v="21"/>
    <x v="3"/>
    <x v="0"/>
    <n v="88.5409134232122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9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9"/>
    <x v="24"/>
    <x v="6"/>
    <x v="0"/>
    <n v="9.5189138023998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9"/>
    <x v="25"/>
    <x v="7"/>
    <x v="0"/>
    <n v="659.67574156720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9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9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9"/>
    <x v="34"/>
    <x v="10"/>
    <x v="1"/>
    <n v="71.5623416350732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9"/>
    <x v="35"/>
    <x v="14"/>
    <x v="3"/>
    <n v="29.139875039545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9"/>
    <x v="36"/>
    <x v="15"/>
    <x v="3"/>
    <n v="6.6165359204918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9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9"/>
    <x v="38"/>
    <x v="18"/>
    <x v="3"/>
    <n v="0.816207335541892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9"/>
    <x v="40"/>
    <x v="0"/>
    <x v="0"/>
    <n v="36.0736034195165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9"/>
    <x v="41"/>
    <x v="1"/>
    <x v="0"/>
    <n v="1082.2081025855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9"/>
    <x v="43"/>
    <x v="3"/>
    <x v="0"/>
    <n v="332.920667321462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9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9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9"/>
    <x v="46"/>
    <x v="6"/>
    <x v="0"/>
    <n v="36.0736034195165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9"/>
    <x v="47"/>
    <x v="7"/>
    <x v="0"/>
    <n v="1415.1287699069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9"/>
    <x v="48"/>
    <x v="14"/>
    <x v="3"/>
    <n v="18.036801709758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9"/>
    <x v="49"/>
    <x v="15"/>
    <x v="3"/>
    <n v="5.76912896527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9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9"/>
    <x v="51"/>
    <x v="18"/>
    <x v="3"/>
    <n v="0.75961962644676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0"/>
    <x v="0"/>
    <x v="0"/>
    <x v="0"/>
    <n v="2.5547209929161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0"/>
    <x v="1"/>
    <x v="1"/>
    <x v="0"/>
    <n v="153.283259574969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0"/>
    <x v="3"/>
    <x v="3"/>
    <x v="0"/>
    <n v="30.196331317929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0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0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0"/>
    <x v="6"/>
    <x v="6"/>
    <x v="0"/>
    <n v="2.5547209929161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0"/>
    <x v="7"/>
    <x v="7"/>
    <x v="0"/>
    <n v="183.479590892897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0"/>
    <x v="10"/>
    <x v="10"/>
    <x v="1"/>
    <n v="47.046099934059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0"/>
    <x v="12"/>
    <x v="12"/>
    <x v="1"/>
    <n v="47.046099934059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0"/>
    <x v="14"/>
    <x v="14"/>
    <x v="1"/>
    <n v="47.0460999340593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0"/>
    <x v="15"/>
    <x v="15"/>
    <x v="1"/>
    <n v="24.940964139919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0"/>
    <x v="16"/>
    <x v="10"/>
    <x v="1"/>
    <n v="71.9870640739789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0"/>
    <x v="18"/>
    <x v="0"/>
    <x v="0"/>
    <n v="8.9204493894777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0"/>
    <x v="19"/>
    <x v="1"/>
    <x v="0"/>
    <n v="535.226963368662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0"/>
    <x v="21"/>
    <x v="3"/>
    <x v="0"/>
    <n v="293.47566214357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0"/>
    <x v="24"/>
    <x v="6"/>
    <x v="0"/>
    <n v="8.9204493894777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0"/>
    <x v="25"/>
    <x v="7"/>
    <x v="0"/>
    <n v="828.702625512240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0"/>
    <x v="34"/>
    <x v="10"/>
    <x v="1"/>
    <n v="71.9870640739789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0"/>
    <x v="35"/>
    <x v="14"/>
    <x v="3"/>
    <n v="29.26063515822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0"/>
    <x v="36"/>
    <x v="15"/>
    <x v="3"/>
    <n v="6.732896878762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0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0"/>
    <x v="38"/>
    <x v="18"/>
    <x v="3"/>
    <n v="0.812975086701033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0"/>
    <x v="40"/>
    <x v="0"/>
    <x v="0"/>
    <n v="35.570929551665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0"/>
    <x v="41"/>
    <x v="1"/>
    <x v="0"/>
    <n v="1067.1278865499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0"/>
    <x v="43"/>
    <x v="3"/>
    <x v="0"/>
    <n v="1626.9518758633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0"/>
    <x v="46"/>
    <x v="6"/>
    <x v="0"/>
    <n v="35.570929551665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0"/>
    <x v="47"/>
    <x v="7"/>
    <x v="0"/>
    <n v="2694.07976241335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0"/>
    <x v="48"/>
    <x v="14"/>
    <x v="3"/>
    <n v="17.785464775832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0"/>
    <x v="49"/>
    <x v="15"/>
    <x v="3"/>
    <n v="6.2080672611566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0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0"/>
    <x v="51"/>
    <x v="18"/>
    <x v="3"/>
    <n v="0.74133053078513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1"/>
    <x v="0"/>
    <x v="0"/>
    <x v="0"/>
    <n v="0.73190506173809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1"/>
    <x v="1"/>
    <x v="1"/>
    <x v="0"/>
    <n v="43.914303704285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1"/>
    <x v="3"/>
    <x v="3"/>
    <x v="0"/>
    <n v="6.48406171977194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1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1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1"/>
    <x v="6"/>
    <x v="6"/>
    <x v="0"/>
    <n v="0.73190506173809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1"/>
    <x v="7"/>
    <x v="7"/>
    <x v="0"/>
    <n v="50.398365424057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1"/>
    <x v="10"/>
    <x v="10"/>
    <x v="1"/>
    <n v="46.278908236415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1"/>
    <x v="12"/>
    <x v="12"/>
    <x v="1"/>
    <n v="46.278908236415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1"/>
    <x v="14"/>
    <x v="14"/>
    <x v="1"/>
    <n v="46.278908236415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1"/>
    <x v="15"/>
    <x v="15"/>
    <x v="1"/>
    <n v="25.112330301373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1"/>
    <x v="16"/>
    <x v="10"/>
    <x v="1"/>
    <n v="71.3912385377889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1"/>
    <x v="18"/>
    <x v="0"/>
    <x v="0"/>
    <n v="9.36273416778353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1"/>
    <x v="19"/>
    <x v="1"/>
    <x v="0"/>
    <n v="561.764050067013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1"/>
    <x v="21"/>
    <x v="3"/>
    <x v="0"/>
    <n v="64.37500853142290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1"/>
    <x v="24"/>
    <x v="6"/>
    <x v="0"/>
    <n v="9.36273416778353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1"/>
    <x v="25"/>
    <x v="7"/>
    <x v="0"/>
    <n v="626.139058598436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1"/>
    <x v="34"/>
    <x v="10"/>
    <x v="1"/>
    <n v="71.3912385377889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1"/>
    <x v="35"/>
    <x v="14"/>
    <x v="3"/>
    <n v="28.186773732968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1"/>
    <x v="36"/>
    <x v="15"/>
    <x v="3"/>
    <n v="7.4857616344635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1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1"/>
    <x v="38"/>
    <x v="18"/>
    <x v="3"/>
    <n v="0.792062176820457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1"/>
    <x v="40"/>
    <x v="0"/>
    <x v="0"/>
    <n v="36.184269006893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1"/>
    <x v="41"/>
    <x v="1"/>
    <x v="0"/>
    <n v="1085.5280702068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1"/>
    <x v="43"/>
    <x v="3"/>
    <x v="0"/>
    <n v="566.686322421032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1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1"/>
    <x v="46"/>
    <x v="6"/>
    <x v="0"/>
    <n v="36.184269006893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1"/>
    <x v="47"/>
    <x v="7"/>
    <x v="0"/>
    <n v="1652.2143926278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1"/>
    <x v="48"/>
    <x v="14"/>
    <x v="3"/>
    <n v="18.09213450344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1"/>
    <x v="49"/>
    <x v="15"/>
    <x v="3"/>
    <n v="5.62656866691017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1"/>
    <x v="51"/>
    <x v="18"/>
    <x v="3"/>
    <n v="0.76555963887874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2"/>
    <x v="0"/>
    <x v="0"/>
    <x v="0"/>
    <n v="0.965282107485451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2"/>
    <x v="1"/>
    <x v="1"/>
    <x v="0"/>
    <n v="57.9169264491270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2"/>
    <x v="3"/>
    <x v="3"/>
    <x v="0"/>
    <n v="7.65883729593179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2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2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2"/>
    <x v="6"/>
    <x v="6"/>
    <x v="0"/>
    <n v="0.965282107485451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2"/>
    <x v="7"/>
    <x v="7"/>
    <x v="0"/>
    <n v="65.5757637450588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2"/>
    <x v="10"/>
    <x v="10"/>
    <x v="1"/>
    <n v="48.824026403990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2"/>
    <x v="12"/>
    <x v="12"/>
    <x v="1"/>
    <n v="48.824026403990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2"/>
    <x v="14"/>
    <x v="14"/>
    <x v="1"/>
    <n v="48.824026403990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2"/>
    <x v="15"/>
    <x v="15"/>
    <x v="1"/>
    <n v="22.978026092192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2"/>
    <x v="16"/>
    <x v="10"/>
    <x v="1"/>
    <n v="71.8020524961821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2"/>
    <x v="18"/>
    <x v="0"/>
    <x v="0"/>
    <n v="9.38209845401926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2"/>
    <x v="19"/>
    <x v="1"/>
    <x v="0"/>
    <n v="562.92590724115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2"/>
    <x v="21"/>
    <x v="3"/>
    <x v="0"/>
    <n v="85.55579046386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2"/>
    <x v="24"/>
    <x v="6"/>
    <x v="0"/>
    <n v="9.38209845401926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2"/>
    <x v="25"/>
    <x v="7"/>
    <x v="0"/>
    <n v="648.4816977050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2"/>
    <x v="34"/>
    <x v="10"/>
    <x v="1"/>
    <n v="71.8020524961821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2"/>
    <x v="35"/>
    <x v="14"/>
    <x v="3"/>
    <n v="29.585703482747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2"/>
    <x v="36"/>
    <x v="15"/>
    <x v="3"/>
    <n v="6.3087933013198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2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2"/>
    <x v="38"/>
    <x v="18"/>
    <x v="3"/>
    <n v="0.82475574163000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2"/>
    <x v="40"/>
    <x v="0"/>
    <x v="0"/>
    <n v="38.4766458424855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2"/>
    <x v="41"/>
    <x v="1"/>
    <x v="0"/>
    <n v="1154.29937527455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2"/>
    <x v="43"/>
    <x v="3"/>
    <x v="0"/>
    <n v="527.51121730937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2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2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2"/>
    <x v="46"/>
    <x v="6"/>
    <x v="0"/>
    <n v="38.4766458424855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2"/>
    <x v="47"/>
    <x v="7"/>
    <x v="0"/>
    <n v="1681.8105925839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2"/>
    <x v="48"/>
    <x v="14"/>
    <x v="3"/>
    <n v="19.2383229212426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2"/>
    <x v="49"/>
    <x v="15"/>
    <x v="3"/>
    <n v="4.66923279087223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2"/>
    <x v="51"/>
    <x v="18"/>
    <x v="3"/>
    <n v="0.805448633713657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3"/>
    <x v="0"/>
    <x v="0"/>
    <x v="0"/>
    <n v="0.397502657140568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3"/>
    <x v="1"/>
    <x v="1"/>
    <x v="0"/>
    <n v="23.850159428434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3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3"/>
    <x v="4"/>
    <x v="4"/>
    <x v="0"/>
    <n v="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3"/>
    <x v="5"/>
    <x v="5"/>
    <x v="0"/>
    <n v="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3"/>
    <x v="6"/>
    <x v="6"/>
    <x v="0"/>
    <n v="0.397502657140568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3"/>
    <x v="7"/>
    <x v="7"/>
    <x v="0"/>
    <n v="23.850159428434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3"/>
    <x v="10"/>
    <x v="10"/>
    <x v="1"/>
    <n v="44.025031357635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3"/>
    <x v="12"/>
    <x v="12"/>
    <x v="1"/>
    <n v="44.025031357635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3"/>
    <x v="14"/>
    <x v="14"/>
    <x v="1"/>
    <n v="44.025031357635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3"/>
    <x v="15"/>
    <x v="15"/>
    <x v="1"/>
    <n v="27.237987069244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3"/>
    <x v="16"/>
    <x v="10"/>
    <x v="1"/>
    <n v="71.2630184268803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3"/>
    <x v="18"/>
    <x v="0"/>
    <x v="0"/>
    <n v="9.87193768436140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3"/>
    <x v="19"/>
    <x v="1"/>
    <x v="0"/>
    <n v="592.3162610616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3"/>
    <x v="21"/>
    <x v="3"/>
    <x v="0"/>
    <n v="41.2987122544793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3"/>
    <x v="24"/>
    <x v="6"/>
    <x v="0"/>
    <n v="9.87193768436140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3"/>
    <x v="25"/>
    <x v="7"/>
    <x v="0"/>
    <n v="633.614973316163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3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3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3"/>
    <x v="34"/>
    <x v="10"/>
    <x v="1"/>
    <n v="71.2630184268803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3"/>
    <x v="35"/>
    <x v="14"/>
    <x v="3"/>
    <n v="27.147235849568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3"/>
    <x v="36"/>
    <x v="15"/>
    <x v="3"/>
    <n v="8.4842733638714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3"/>
    <x v="37"/>
    <x v="17"/>
    <x v="3"/>
    <n v="28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3"/>
    <x v="38"/>
    <x v="18"/>
    <x v="3"/>
    <n v="0.76432573989246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3"/>
    <x v="40"/>
    <x v="0"/>
    <x v="0"/>
    <n v="33.755591016133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3"/>
    <x v="41"/>
    <x v="1"/>
    <x v="0"/>
    <n v="1012.667730484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3"/>
    <x v="43"/>
    <x v="3"/>
    <x v="0"/>
    <n v="318.677723285437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3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3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3"/>
    <x v="46"/>
    <x v="6"/>
    <x v="0"/>
    <n v="33.755591016133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3"/>
    <x v="47"/>
    <x v="7"/>
    <x v="0"/>
    <n v="1331.3454537694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3"/>
    <x v="48"/>
    <x v="14"/>
    <x v="3"/>
    <n v="16.87779550806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3"/>
    <x v="49"/>
    <x v="15"/>
    <x v="3"/>
    <n v="6.7537137053733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3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3"/>
    <x v="51"/>
    <x v="18"/>
    <x v="3"/>
    <n v="0.718595262276109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4"/>
    <x v="0"/>
    <x v="0"/>
    <x v="0"/>
    <n v="0.876831955588281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4"/>
    <x v="1"/>
    <x v="1"/>
    <x v="0"/>
    <n v="52.6099173352968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4"/>
    <x v="3"/>
    <x v="3"/>
    <x v="0"/>
    <n v="3.4674078783838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4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4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4"/>
    <x v="6"/>
    <x v="6"/>
    <x v="0"/>
    <n v="0.876831955588281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4"/>
    <x v="7"/>
    <x v="7"/>
    <x v="0"/>
    <n v="56.0773252136808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4"/>
    <x v="10"/>
    <x v="10"/>
    <x v="1"/>
    <n v="45.7035608199208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4"/>
    <x v="12"/>
    <x v="12"/>
    <x v="1"/>
    <n v="45.7035608199208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4"/>
    <x v="14"/>
    <x v="14"/>
    <x v="1"/>
    <n v="45.7035608199208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4"/>
    <x v="15"/>
    <x v="15"/>
    <x v="1"/>
    <n v="26.110678848123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4"/>
    <x v="16"/>
    <x v="10"/>
    <x v="1"/>
    <n v="71.8142396680444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4"/>
    <x v="18"/>
    <x v="0"/>
    <x v="0"/>
    <n v="8.9955415985034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4"/>
    <x v="19"/>
    <x v="1"/>
    <x v="0"/>
    <n v="539.732495910204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4"/>
    <x v="21"/>
    <x v="3"/>
    <x v="0"/>
    <n v="28.788393991108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4"/>
    <x v="24"/>
    <x v="6"/>
    <x v="0"/>
    <n v="8.9955415985034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4"/>
    <x v="25"/>
    <x v="7"/>
    <x v="0"/>
    <n v="568.52088990131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4"/>
    <x v="34"/>
    <x v="10"/>
    <x v="1"/>
    <n v="71.8142396680444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4"/>
    <x v="35"/>
    <x v="14"/>
    <x v="3"/>
    <n v="27.787967187006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4"/>
    <x v="36"/>
    <x v="15"/>
    <x v="3"/>
    <n v="8.03053273897647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4"/>
    <x v="38"/>
    <x v="18"/>
    <x v="3"/>
    <n v="0.776929646139541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4"/>
    <x v="40"/>
    <x v="0"/>
    <x v="0"/>
    <n v="35.831187265829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4"/>
    <x v="41"/>
    <x v="1"/>
    <x v="0"/>
    <n v="1074.935617974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4"/>
    <x v="43"/>
    <x v="3"/>
    <x v="0"/>
    <n v="454.930842581597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4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4"/>
    <x v="46"/>
    <x v="6"/>
    <x v="0"/>
    <n v="35.831187265829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4"/>
    <x v="47"/>
    <x v="7"/>
    <x v="0"/>
    <n v="1529.8664605564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4"/>
    <x v="48"/>
    <x v="14"/>
    <x v="3"/>
    <n v="17.915593632914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4"/>
    <x v="49"/>
    <x v="15"/>
    <x v="3"/>
    <n v="6.08014610914726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4"/>
    <x v="51"/>
    <x v="18"/>
    <x v="3"/>
    <n v="0.74666057878553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5"/>
    <x v="0"/>
    <x v="0"/>
    <x v="0"/>
    <n v="0.51301134203690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5"/>
    <x v="1"/>
    <x v="1"/>
    <x v="0"/>
    <n v="30.78068052221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5"/>
    <x v="3"/>
    <x v="3"/>
    <x v="0"/>
    <n v="3.38604613528841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5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5"/>
    <x v="6"/>
    <x v="6"/>
    <x v="0"/>
    <n v="0.51301134203690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5"/>
    <x v="7"/>
    <x v="7"/>
    <x v="0"/>
    <n v="34.1667266575028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5"/>
    <x v="10"/>
    <x v="10"/>
    <x v="1"/>
    <n v="43.296040079652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5"/>
    <x v="12"/>
    <x v="12"/>
    <x v="1"/>
    <n v="43.296040079652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5"/>
    <x v="14"/>
    <x v="14"/>
    <x v="1"/>
    <n v="43.2960400796528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5"/>
    <x v="15"/>
    <x v="15"/>
    <x v="1"/>
    <n v="28.453959920347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5"/>
    <x v="16"/>
    <x v="10"/>
    <x v="1"/>
    <n v="71.7500000000000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5"/>
    <x v="18"/>
    <x v="0"/>
    <x v="0"/>
    <n v="8.52514519756154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5"/>
    <x v="19"/>
    <x v="1"/>
    <x v="0"/>
    <n v="511.50871185369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5"/>
    <x v="21"/>
    <x v="3"/>
    <x v="0"/>
    <n v="42.504502996523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5"/>
    <x v="24"/>
    <x v="6"/>
    <x v="0"/>
    <n v="8.52514519756154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5"/>
    <x v="25"/>
    <x v="7"/>
    <x v="0"/>
    <n v="554.013214850215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5"/>
    <x v="34"/>
    <x v="10"/>
    <x v="1"/>
    <n v="71.7500000000000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5"/>
    <x v="35"/>
    <x v="14"/>
    <x v="3"/>
    <n v="26.167098309625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5"/>
    <x v="36"/>
    <x v="15"/>
    <x v="3"/>
    <n v="9.582901690374340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5"/>
    <x v="38"/>
    <x v="18"/>
    <x v="3"/>
    <n v="0.733808286378491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5"/>
    <x v="40"/>
    <x v="0"/>
    <x v="0"/>
    <n v="34.257883540054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5"/>
    <x v="41"/>
    <x v="1"/>
    <x v="0"/>
    <n v="1027.73650620162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5"/>
    <x v="43"/>
    <x v="3"/>
    <x v="0"/>
    <n v="280.38620598238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5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5"/>
    <x v="46"/>
    <x v="6"/>
    <x v="0"/>
    <n v="34.257883540054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5"/>
    <x v="47"/>
    <x v="7"/>
    <x v="0"/>
    <n v="1308.1227121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5"/>
    <x v="48"/>
    <x v="14"/>
    <x v="3"/>
    <n v="17.128941770027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5"/>
    <x v="49"/>
    <x v="15"/>
    <x v="3"/>
    <n v="6.87105822997279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5"/>
    <x v="51"/>
    <x v="18"/>
    <x v="3"/>
    <n v="0.713705907084467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6"/>
    <x v="0"/>
    <x v="0"/>
    <x v="0"/>
    <n v="0.500262691323429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6"/>
    <x v="1"/>
    <x v="1"/>
    <x v="0"/>
    <n v="30.015761479405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6"/>
    <x v="3"/>
    <x v="3"/>
    <x v="0"/>
    <n v="5.02610926785798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6"/>
    <x v="6"/>
    <x v="6"/>
    <x v="0"/>
    <n v="0.500262691323429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6"/>
    <x v="7"/>
    <x v="7"/>
    <x v="0"/>
    <n v="35.0418707472637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6"/>
    <x v="10"/>
    <x v="10"/>
    <x v="1"/>
    <n v="51.82144489719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6"/>
    <x v="12"/>
    <x v="12"/>
    <x v="1"/>
    <n v="51.82144489719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6"/>
    <x v="14"/>
    <x v="14"/>
    <x v="1"/>
    <n v="51.82144489719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6"/>
    <x v="15"/>
    <x v="15"/>
    <x v="1"/>
    <n v="19.7277025767311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6"/>
    <x v="16"/>
    <x v="10"/>
    <x v="1"/>
    <n v="71.549147473927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6"/>
    <x v="18"/>
    <x v="0"/>
    <x v="0"/>
    <n v="9.88737297144344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6"/>
    <x v="19"/>
    <x v="1"/>
    <x v="0"/>
    <n v="593.242378286606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6"/>
    <x v="21"/>
    <x v="3"/>
    <x v="0"/>
    <n v="201.20918985117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6"/>
    <x v="24"/>
    <x v="6"/>
    <x v="0"/>
    <n v="9.88737297144344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6"/>
    <x v="25"/>
    <x v="7"/>
    <x v="0"/>
    <n v="794.45156813777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6"/>
    <x v="34"/>
    <x v="10"/>
    <x v="1"/>
    <n v="71.549147473927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6"/>
    <x v="35"/>
    <x v="14"/>
    <x v="3"/>
    <n v="31.1045402799816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6"/>
    <x v="36"/>
    <x v="15"/>
    <x v="3"/>
    <n v="4.670033456982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6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6"/>
    <x v="38"/>
    <x v="18"/>
    <x v="3"/>
    <n v="0.87027684841716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6"/>
    <x v="40"/>
    <x v="0"/>
    <x v="0"/>
    <n v="41.4338092344297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6"/>
    <x v="41"/>
    <x v="1"/>
    <x v="0"/>
    <n v="1243.0142770328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6"/>
    <x v="43"/>
    <x v="3"/>
    <x v="0"/>
    <n v="2328.4964964025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6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6"/>
    <x v="46"/>
    <x v="6"/>
    <x v="0"/>
    <n v="41.4338092344297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6"/>
    <x v="47"/>
    <x v="7"/>
    <x v="0"/>
    <n v="3571.510773435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6"/>
    <x v="48"/>
    <x v="14"/>
    <x v="3"/>
    <n v="20.71690461721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6"/>
    <x v="49"/>
    <x v="15"/>
    <x v="3"/>
    <n v="3.057669119748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6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6"/>
    <x v="51"/>
    <x v="18"/>
    <x v="3"/>
    <n v="0.87259712001045997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7"/>
    <x v="0"/>
    <x v="0"/>
    <x v="0"/>
    <n v="0.66510951473888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7"/>
    <x v="1"/>
    <x v="1"/>
    <x v="0"/>
    <n v="39.9065708843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7"/>
    <x v="3"/>
    <x v="3"/>
    <x v="0"/>
    <n v="7.6061897524328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7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7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7"/>
    <x v="6"/>
    <x v="6"/>
    <x v="0"/>
    <n v="0.66510951473888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7"/>
    <x v="7"/>
    <x v="7"/>
    <x v="0"/>
    <n v="47.5127606367658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7"/>
    <x v="10"/>
    <x v="10"/>
    <x v="1"/>
    <n v="43.660002699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7"/>
    <x v="12"/>
    <x v="12"/>
    <x v="1"/>
    <n v="43.660002699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7"/>
    <x v="14"/>
    <x v="14"/>
    <x v="1"/>
    <n v="43.660002699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7"/>
    <x v="15"/>
    <x v="15"/>
    <x v="1"/>
    <n v="28.2039918784885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7"/>
    <x v="16"/>
    <x v="10"/>
    <x v="1"/>
    <n v="71.8639945778904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7"/>
    <x v="18"/>
    <x v="0"/>
    <x v="0"/>
    <n v="9.2906544137701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7"/>
    <x v="19"/>
    <x v="1"/>
    <x v="0"/>
    <n v="557.439264826207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7"/>
    <x v="21"/>
    <x v="3"/>
    <x v="0"/>
    <n v="39.5995196738359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7"/>
    <x v="24"/>
    <x v="6"/>
    <x v="0"/>
    <n v="9.2906544137701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7"/>
    <x v="25"/>
    <x v="7"/>
    <x v="0"/>
    <n v="597.03878450004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7"/>
    <x v="34"/>
    <x v="10"/>
    <x v="1"/>
    <n v="71.8639945778904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7"/>
    <x v="35"/>
    <x v="14"/>
    <x v="3"/>
    <n v="26.807883313955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7"/>
    <x v="36"/>
    <x v="15"/>
    <x v="3"/>
    <n v="9.124113974989759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7"/>
    <x v="38"/>
    <x v="18"/>
    <x v="3"/>
    <n v="0.746552389583618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7"/>
    <x v="40"/>
    <x v="0"/>
    <x v="0"/>
    <n v="33.704238770892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7"/>
    <x v="41"/>
    <x v="1"/>
    <x v="0"/>
    <n v="1011.1271631267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7"/>
    <x v="43"/>
    <x v="3"/>
    <x v="0"/>
    <n v="231.08297978968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7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7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7"/>
    <x v="46"/>
    <x v="6"/>
    <x v="0"/>
    <n v="33.704238770892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7"/>
    <x v="47"/>
    <x v="7"/>
    <x v="0"/>
    <n v="1242.2101429164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7"/>
    <x v="48"/>
    <x v="14"/>
    <x v="3"/>
    <n v="16.852119385446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7"/>
    <x v="49"/>
    <x v="15"/>
    <x v="3"/>
    <n v="7.0798779034987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7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7"/>
    <x v="51"/>
    <x v="18"/>
    <x v="3"/>
    <n v="0.70500508735421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8"/>
    <x v="0"/>
    <x v="0"/>
    <x v="0"/>
    <n v="1.2322301440508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8"/>
    <x v="1"/>
    <x v="1"/>
    <x v="0"/>
    <n v="73.9338086430505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8"/>
    <x v="3"/>
    <x v="3"/>
    <x v="0"/>
    <n v="3.5837930790191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8"/>
    <x v="6"/>
    <x v="6"/>
    <x v="0"/>
    <n v="1.2322301440508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8"/>
    <x v="7"/>
    <x v="7"/>
    <x v="0"/>
    <n v="77.51760172206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8"/>
    <x v="10"/>
    <x v="10"/>
    <x v="1"/>
    <n v="49.0855126418856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8"/>
    <x v="12"/>
    <x v="12"/>
    <x v="1"/>
    <n v="49.0855126418856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8"/>
    <x v="14"/>
    <x v="14"/>
    <x v="1"/>
    <n v="49.085512641885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8"/>
    <x v="15"/>
    <x v="15"/>
    <x v="1"/>
    <n v="22.72153371201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8"/>
    <x v="16"/>
    <x v="10"/>
    <x v="1"/>
    <n v="71.807046353895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8"/>
    <x v="18"/>
    <x v="0"/>
    <x v="0"/>
    <n v="10.059898596112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8"/>
    <x v="19"/>
    <x v="1"/>
    <x v="0"/>
    <n v="603.59391576677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8"/>
    <x v="21"/>
    <x v="3"/>
    <x v="0"/>
    <n v="117.4761904992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8"/>
    <x v="24"/>
    <x v="6"/>
    <x v="0"/>
    <n v="10.059898596112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8"/>
    <x v="25"/>
    <x v="7"/>
    <x v="0"/>
    <n v="721.070106265984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8"/>
    <x v="34"/>
    <x v="10"/>
    <x v="1"/>
    <n v="71.807046353895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8"/>
    <x v="35"/>
    <x v="14"/>
    <x v="3"/>
    <n v="30.188820691024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8"/>
    <x v="36"/>
    <x v="15"/>
    <x v="3"/>
    <n v="5.71470248592337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8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8"/>
    <x v="38"/>
    <x v="18"/>
    <x v="3"/>
    <n v="0.841258264279905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8"/>
    <x v="40"/>
    <x v="0"/>
    <x v="0"/>
    <n v="37.7933839017218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8"/>
    <x v="41"/>
    <x v="1"/>
    <x v="0"/>
    <n v="1133.80151705165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8"/>
    <x v="43"/>
    <x v="3"/>
    <x v="0"/>
    <n v="673.283626605209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8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8"/>
    <x v="46"/>
    <x v="6"/>
    <x v="0"/>
    <n v="37.7933839017218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8"/>
    <x v="47"/>
    <x v="7"/>
    <x v="0"/>
    <n v="1807.0851436568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8"/>
    <x v="48"/>
    <x v="14"/>
    <x v="3"/>
    <n v="18.8966919508609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8"/>
    <x v="49"/>
    <x v="15"/>
    <x v="3"/>
    <n v="5.0068312260870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8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8"/>
    <x v="51"/>
    <x v="18"/>
    <x v="3"/>
    <n v="0.791382032246372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9"/>
    <x v="0"/>
    <x v="0"/>
    <x v="0"/>
    <n v="1.5266817702476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9"/>
    <x v="1"/>
    <x v="1"/>
    <x v="0"/>
    <n v="91.6009062148611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9"/>
    <x v="3"/>
    <x v="3"/>
    <x v="0"/>
    <n v="5.210348943686340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9"/>
    <x v="6"/>
    <x v="6"/>
    <x v="0"/>
    <n v="1.5266817702476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9"/>
    <x v="7"/>
    <x v="7"/>
    <x v="0"/>
    <n v="96.8112551585474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9"/>
    <x v="10"/>
    <x v="10"/>
    <x v="1"/>
    <n v="47.0658914780021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9"/>
    <x v="12"/>
    <x v="12"/>
    <x v="1"/>
    <n v="47.0658914780021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9"/>
    <x v="14"/>
    <x v="14"/>
    <x v="1"/>
    <n v="47.0658914780021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9"/>
    <x v="15"/>
    <x v="15"/>
    <x v="1"/>
    <n v="24.746432577367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9"/>
    <x v="16"/>
    <x v="10"/>
    <x v="1"/>
    <n v="71.81232405536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9"/>
    <x v="18"/>
    <x v="0"/>
    <x v="0"/>
    <n v="8.774128475643280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9"/>
    <x v="19"/>
    <x v="1"/>
    <x v="0"/>
    <n v="526.4477085385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9"/>
    <x v="21"/>
    <x v="3"/>
    <x v="0"/>
    <n v="35.402502825763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9"/>
    <x v="24"/>
    <x v="6"/>
    <x v="0"/>
    <n v="8.774128475643280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9"/>
    <x v="25"/>
    <x v="7"/>
    <x v="0"/>
    <n v="561.85021136436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9"/>
    <x v="34"/>
    <x v="10"/>
    <x v="1"/>
    <n v="71.81232405536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9"/>
    <x v="35"/>
    <x v="14"/>
    <x v="3"/>
    <n v="28.683350861946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9"/>
    <x v="36"/>
    <x v="15"/>
    <x v="3"/>
    <n v="7.2228111657383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9"/>
    <x v="37"/>
    <x v="17"/>
    <x v="3"/>
    <n v="30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9"/>
    <x v="38"/>
    <x v="18"/>
    <x v="3"/>
    <n v="0.799366356507266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9"/>
    <x v="40"/>
    <x v="0"/>
    <x v="0"/>
    <n v="36.765081232111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9"/>
    <x v="41"/>
    <x v="1"/>
    <x v="0"/>
    <n v="1102.9524369633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9"/>
    <x v="43"/>
    <x v="3"/>
    <x v="0"/>
    <n v="429.02643144373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9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9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9"/>
    <x v="46"/>
    <x v="6"/>
    <x v="0"/>
    <n v="36.765081232111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9"/>
    <x v="47"/>
    <x v="7"/>
    <x v="0"/>
    <n v="1531.9788684070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9"/>
    <x v="48"/>
    <x v="14"/>
    <x v="3"/>
    <n v="18.382540616055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9"/>
    <x v="49"/>
    <x v="15"/>
    <x v="3"/>
    <n v="5.5236214116293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9"/>
    <x v="50"/>
    <x v="17"/>
    <x v="3"/>
    <n v="14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9"/>
    <x v="51"/>
    <x v="18"/>
    <x v="3"/>
    <n v="0.76984910784877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50"/>
    <x v="0"/>
    <x v="0"/>
    <x v="0"/>
    <n v="0.577574732789897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50"/>
    <x v="1"/>
    <x v="1"/>
    <x v="0"/>
    <n v="34.65448396739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5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50"/>
    <x v="3"/>
    <x v="3"/>
    <x v="0"/>
    <n v="4.5428150054855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50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50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50"/>
    <x v="6"/>
    <x v="6"/>
    <x v="0"/>
    <n v="0.577574732789897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50"/>
    <x v="7"/>
    <x v="7"/>
    <x v="0"/>
    <n v="39.1972989728794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5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5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50"/>
    <x v="10"/>
    <x v="10"/>
    <x v="1"/>
    <n v="47.854117173391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50"/>
    <x v="12"/>
    <x v="12"/>
    <x v="1"/>
    <n v="47.854117173391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50"/>
    <x v="14"/>
    <x v="14"/>
    <x v="1"/>
    <n v="47.854117173391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50"/>
    <x v="15"/>
    <x v="15"/>
    <x v="1"/>
    <n v="23.84873351413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50"/>
    <x v="16"/>
    <x v="10"/>
    <x v="1"/>
    <n v="71.702850687522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50"/>
    <x v="18"/>
    <x v="0"/>
    <x v="0"/>
    <n v="8.98560821109673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0"/>
    <x v="19"/>
    <x v="1"/>
    <x v="0"/>
    <n v="539.136492665805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5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50"/>
    <x v="21"/>
    <x v="3"/>
    <x v="0"/>
    <n v="39.9828450502723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5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5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50"/>
    <x v="24"/>
    <x v="6"/>
    <x v="0"/>
    <n v="8.98560821109673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0"/>
    <x v="25"/>
    <x v="7"/>
    <x v="0"/>
    <n v="579.11933771607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5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5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5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5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5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5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5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5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50"/>
    <x v="34"/>
    <x v="10"/>
    <x v="1"/>
    <n v="71.702850687522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0"/>
    <x v="35"/>
    <x v="14"/>
    <x v="3"/>
    <n v="28.7086500586393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50"/>
    <x v="36"/>
    <x v="15"/>
    <x v="3"/>
    <n v="7.1427752851219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50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50"/>
    <x v="38"/>
    <x v="18"/>
    <x v="3"/>
    <n v="0.801589575413280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5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50"/>
    <x v="40"/>
    <x v="0"/>
    <x v="0"/>
    <n v="38.2909342295052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0"/>
    <x v="41"/>
    <x v="1"/>
    <x v="0"/>
    <n v="1148.7280268851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5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50"/>
    <x v="43"/>
    <x v="3"/>
    <x v="0"/>
    <n v="761.31506285812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50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50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50"/>
    <x v="46"/>
    <x v="6"/>
    <x v="0"/>
    <n v="38.2909342295052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0"/>
    <x v="47"/>
    <x v="7"/>
    <x v="0"/>
    <n v="1910.0430897432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50"/>
    <x v="48"/>
    <x v="14"/>
    <x v="3"/>
    <n v="19.145467114752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50"/>
    <x v="49"/>
    <x v="15"/>
    <x v="3"/>
    <n v="4.7059582290085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50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50"/>
    <x v="51"/>
    <x v="18"/>
    <x v="3"/>
    <n v="0.803918407124644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50"/>
    <x v="52"/>
    <x v="16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2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formats count="5">
    <format dxfId="56">
      <pivotArea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55">
      <pivotArea dataOnly="0" labelOnly="1" outline="0" offset="IV6" fieldPosition="0">
        <references count="1">
          <reference field="0" count="0"/>
        </references>
      </pivotArea>
    </format>
    <format dxfId="54">
      <pivotArea dataOnly="0" labelOnly="1" outline="0" offset="IV256" fieldPosition="0">
        <references count="2">
          <reference field="0" count="0" selected="0"/>
          <reference field="3" count="1">
            <x v="126"/>
          </reference>
        </references>
      </pivotArea>
    </format>
    <format dxfId="53">
      <pivotArea dataOnly="0" labelOnly="1" outline="0" fieldPosition="0">
        <references count="3">
          <reference field="0" count="0" selected="0"/>
          <reference field="3" count="1" selected="0">
            <x v="126"/>
          </reference>
          <reference field="4" count="1">
            <x v="2"/>
          </reference>
        </references>
      </pivotArea>
    </format>
    <format dxfId="52">
      <pivotArea dataOnly="0" labelOnly="1"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>
            <x v="2"/>
          </reference>
        </references>
      </pivotArea>
    </format>
  </format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1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2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8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7"/>
        <item m="1" x="40"/>
        <item m="1" x="12"/>
        <item m="1" x="92"/>
        <item m="1" x="75"/>
        <item m="1" x="45"/>
        <item m="1" x="101"/>
        <item m="1" x="33"/>
        <item m="1" x="37"/>
        <item x="4"/>
        <item m="1" x="70"/>
        <item m="1" x="82"/>
        <item m="1" x="87"/>
        <item m="1" x="11"/>
        <item m="1" x="39"/>
        <item m="1" x="29"/>
        <item m="1" x="104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6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2"/>
      <x v="7"/>
      <x v="1"/>
    </i>
    <i r="2">
      <x v="15"/>
      <x v="1"/>
    </i>
    <i r="1">
      <x v="103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4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formats count="20">
    <format dxfId="77">
      <pivotArea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76">
      <pivotArea dataOnly="0" labelOnly="1" outline="0" offset="IV23" fieldPosition="0">
        <references count="1">
          <reference field="0" count="0"/>
        </references>
      </pivotArea>
    </format>
    <format dxfId="75">
      <pivotArea dataOnly="0" labelOnly="1" outline="0" offset="IV3" fieldPosition="0">
        <references count="2">
          <reference field="0" count="0" selected="0"/>
          <reference field="3" count="1">
            <x v="101"/>
          </reference>
        </references>
      </pivotArea>
    </format>
    <format dxfId="74">
      <pivotArea dataOnly="0" labelOnly="1" outline="0" fieldPosition="0">
        <references count="3">
          <reference field="0" count="0" selected="0"/>
          <reference field="3" count="1" selected="0">
            <x v="101"/>
          </reference>
          <reference field="4" count="1">
            <x v="10"/>
          </reference>
        </references>
      </pivotArea>
    </format>
    <format dxfId="73">
      <pivotArea dataOnly="0" labelOnly="1"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72">
      <pivotArea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71">
      <pivotArea dataOnly="0" labelOnly="1" outline="0" offset="IV31" fieldPosition="0">
        <references count="1">
          <reference field="0" count="0"/>
        </references>
      </pivotArea>
    </format>
    <format dxfId="70">
      <pivotArea dataOnly="0" labelOnly="1" outline="0" offset="IV3" fieldPosition="0">
        <references count="2">
          <reference field="0" count="0" selected="0"/>
          <reference field="3" count="1">
            <x v="103"/>
          </reference>
        </references>
      </pivotArea>
    </format>
    <format dxfId="69">
      <pivotArea dataOnly="0" labelOnly="1" outline="0" fieldPosition="0">
        <references count="3">
          <reference field="0" count="0" selected="0"/>
          <reference field="3" count="1" selected="0">
            <x v="103"/>
          </reference>
          <reference field="4" count="1">
            <x v="10"/>
          </reference>
        </references>
      </pivotArea>
    </format>
    <format dxfId="68">
      <pivotArea dataOnly="0" labelOnly="1"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67">
      <pivotArea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 selected="0">
            <x v="0"/>
          </reference>
        </references>
      </pivotArea>
    </format>
    <format dxfId="66">
      <pivotArea dataOnly="0" labelOnly="1" outline="0" offset="IV6" fieldPosition="0">
        <references count="1">
          <reference field="0" count="0"/>
        </references>
      </pivotArea>
    </format>
    <format dxfId="65">
      <pivotArea dataOnly="0" labelOnly="1" outline="0" offset="IV6" fieldPosition="0">
        <references count="2">
          <reference field="0" count="0" selected="0"/>
          <reference field="3" count="1">
            <x v="9"/>
          </reference>
        </references>
      </pivotArea>
    </format>
    <format dxfId="64">
      <pivotArea dataOnly="0" labelOnly="1" outline="0" fieldPosition="0">
        <references count="3">
          <reference field="0" count="0" selected="0"/>
          <reference field="3" count="1" selected="0">
            <x v="9"/>
          </reference>
          <reference field="4" count="1">
            <x v="6"/>
          </reference>
        </references>
      </pivotArea>
    </format>
    <format dxfId="63">
      <pivotArea dataOnly="0" labelOnly="1"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>
            <x v="0"/>
          </reference>
        </references>
      </pivotArea>
    </format>
    <format dxfId="62">
      <pivotArea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61">
      <pivotArea dataOnly="0" labelOnly="1" outline="0" offset="IV15" fieldPosition="0">
        <references count="1">
          <reference field="0" count="0"/>
        </references>
      </pivotArea>
    </format>
    <format dxfId="60">
      <pivotArea dataOnly="0" labelOnly="1" outline="0" offset="IV3" fieldPosition="0">
        <references count="2">
          <reference field="0" count="0" selected="0"/>
          <reference field="3" count="1">
            <x v="99"/>
          </reference>
        </references>
      </pivotArea>
    </format>
    <format dxfId="59">
      <pivotArea dataOnly="0" labelOnly="1" outline="0" fieldPosition="0">
        <references count="3">
          <reference field="0" count="0" selected="0"/>
          <reference field="3" count="1" selected="0">
            <x v="99"/>
          </reference>
          <reference field="4" count="1">
            <x v="10"/>
          </reference>
        </references>
      </pivotArea>
    </format>
    <format dxfId="58">
      <pivotArea dataOnly="0" labelOnly="1"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>
            <x v="3"/>
          </reference>
        </references>
      </pivotArea>
    </format>
  </format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2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3"/>
        <item m="1" x="112"/>
        <item m="1" x="99"/>
        <item m="1" x="116"/>
        <item m="1" x="101"/>
        <item x="26"/>
        <item x="27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5"/>
        <item m="1" x="67"/>
        <item m="1" x="128"/>
        <item m="1" x="95"/>
        <item m="1" x="62"/>
        <item m="1" x="123"/>
        <item m="1" x="119"/>
        <item m="1" x="96"/>
        <item m="1" x="63"/>
        <item m="1" x="124"/>
        <item m="1" x="120"/>
        <item m="1" x="58"/>
        <item m="1" x="92"/>
        <item m="1" x="76"/>
        <item m="1" x="66"/>
        <item m="1" x="117"/>
        <item m="1" x="88"/>
        <item m="1" x="118"/>
        <item m="1" x="89"/>
        <item m="1" x="75"/>
        <item m="1" x="70"/>
        <item m="1" x="97"/>
        <item m="1" x="72"/>
        <item m="1" x="127"/>
        <item m="1" x="121"/>
        <item m="1" x="71"/>
        <item m="1" x="69"/>
        <item m="1" x="114"/>
        <item m="1" x="122"/>
        <item m="1" x="59"/>
        <item m="1" x="77"/>
        <item m="1" x="90"/>
        <item m="1" x="111"/>
        <item m="1" x="126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17"/>
      <x v="1"/>
    </i>
    <i r="1">
      <x v="106"/>
      <x v="18"/>
      <x v="1"/>
    </i>
    <i r="1">
      <x v="107"/>
      <x v="3"/>
      <x v="1"/>
    </i>
    <i r="1">
      <x v="108"/>
      <x v="2"/>
      <x v="1"/>
    </i>
    <i r="1">
      <x v="109"/>
      <x v="19"/>
      <x v="1"/>
    </i>
    <i r="1">
      <x v="110"/>
      <x v="13"/>
      <x v="2"/>
    </i>
    <i r="1">
      <x v="111"/>
      <x v="17"/>
      <x v="1"/>
    </i>
    <i r="1">
      <x v="112"/>
      <x v="18"/>
      <x v="1"/>
    </i>
    <i r="1">
      <x v="113"/>
      <x v="3"/>
      <x v="1"/>
    </i>
    <i r="1">
      <x v="114"/>
      <x v="2"/>
      <x v="1"/>
    </i>
    <i r="1">
      <x v="115"/>
      <x v="19"/>
      <x v="1"/>
    </i>
    <i r="1">
      <x v="116"/>
      <x v="7"/>
      <x v="3"/>
    </i>
    <i r="1">
      <x v="117"/>
      <x v="4"/>
      <x v="3"/>
    </i>
    <i r="1">
      <x v="118"/>
      <x v="8"/>
      <x v="3"/>
    </i>
    <i r="1">
      <x v="119"/>
      <x v="5"/>
      <x v="3"/>
    </i>
    <i r="1">
      <x v="120"/>
      <x/>
      <x v="3"/>
    </i>
    <i r="1">
      <x v="121"/>
      <x v="1"/>
      <x v="3"/>
    </i>
    <i r="1">
      <x v="122"/>
      <x v="9"/>
      <x v="3"/>
    </i>
    <i r="1">
      <x v="123"/>
      <x v="10"/>
      <x v="3"/>
    </i>
    <i r="1">
      <x v="124"/>
      <x v="17"/>
      <x v="1"/>
    </i>
    <i r="1">
      <x v="125"/>
      <x v="18"/>
      <x v="1"/>
    </i>
    <i r="1">
      <x v="126"/>
      <x v="3"/>
      <x v="1"/>
    </i>
    <i r="1">
      <x v="127"/>
      <x v="2"/>
      <x v="1"/>
    </i>
    <i r="1">
      <x v="128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formats count="20">
    <format dxfId="97">
      <pivotArea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96">
      <pivotArea dataOnly="0" labelOnly="1" outline="0" offset="IV23" fieldPosition="0">
        <references count="1">
          <reference field="0" count="0"/>
        </references>
      </pivotArea>
    </format>
    <format dxfId="95">
      <pivotArea dataOnly="0" labelOnly="1" outline="0" fieldPosition="0">
        <references count="2">
          <reference field="0" count="0" selected="0"/>
          <reference field="3" count="1">
            <x v="98"/>
          </reference>
        </references>
      </pivotArea>
    </format>
    <format dxfId="94">
      <pivotArea dataOnly="0" labelOnly="1" outline="0" fieldPosition="0">
        <references count="3">
          <reference field="0" count="0" selected="0"/>
          <reference field="3" count="1" selected="0">
            <x v="98"/>
          </reference>
          <reference field="4" count="1">
            <x v="4"/>
          </reference>
        </references>
      </pivotArea>
    </format>
    <format dxfId="93">
      <pivotArea dataOnly="0" labelOnly="1"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>
            <x v="3"/>
          </reference>
        </references>
      </pivotArea>
    </format>
    <format dxfId="92">
      <pivotArea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 selected="0">
            <x v="1"/>
          </reference>
        </references>
      </pivotArea>
    </format>
    <format dxfId="91">
      <pivotArea dataOnly="0" labelOnly="1" outline="0" offset="IV31" fieldPosition="0">
        <references count="1">
          <reference field="0" count="0"/>
        </references>
      </pivotArea>
    </format>
    <format dxfId="90">
      <pivotArea dataOnly="0" labelOnly="1" outline="0" fieldPosition="0">
        <references count="2">
          <reference field="0" count="0" selected="0"/>
          <reference field="3" count="1">
            <x v="106"/>
          </reference>
        </references>
      </pivotArea>
    </format>
    <format dxfId="89">
      <pivotArea dataOnly="0" labelOnly="1" outline="0" fieldPosition="0">
        <references count="3">
          <reference field="0" count="0" selected="0"/>
          <reference field="3" count="1" selected="0">
            <x v="106"/>
          </reference>
          <reference field="4" count="1">
            <x v="18"/>
          </reference>
        </references>
      </pivotArea>
    </format>
    <format dxfId="88">
      <pivotArea dataOnly="0" labelOnly="1"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>
            <x v="1"/>
          </reference>
        </references>
      </pivotArea>
    </format>
    <format dxfId="87">
      <pivotArea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 selected="0">
            <x v="3"/>
          </reference>
        </references>
      </pivotArea>
    </format>
    <format dxfId="86">
      <pivotArea dataOnly="0" labelOnly="1" outline="0" offset="IV6" fieldPosition="0">
        <references count="1">
          <reference field="0" count="0"/>
        </references>
      </pivotArea>
    </format>
    <format dxfId="85">
      <pivotArea dataOnly="0" labelOnly="1" outline="0" fieldPosition="0">
        <references count="2">
          <reference field="0" count="0" selected="0"/>
          <reference field="3" count="1">
            <x v="81"/>
          </reference>
        </references>
      </pivotArea>
    </format>
    <format dxfId="84">
      <pivotArea dataOnly="0" labelOnly="1" outline="0" fieldPosition="0">
        <references count="3">
          <reference field="0" count="0" selected="0"/>
          <reference field="3" count="1" selected="0">
            <x v="81"/>
          </reference>
          <reference field="4" count="1">
            <x v="8"/>
          </reference>
        </references>
      </pivotArea>
    </format>
    <format dxfId="83">
      <pivotArea dataOnly="0" labelOnly="1"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>
            <x v="3"/>
          </reference>
        </references>
      </pivotArea>
    </format>
    <format dxfId="82">
      <pivotArea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 selected="0">
            <x v="2"/>
          </reference>
        </references>
      </pivotArea>
    </format>
    <format dxfId="81">
      <pivotArea dataOnly="0" labelOnly="1" outline="0" offset="IV15" fieldPosition="0">
        <references count="1">
          <reference field="0" count="0"/>
        </references>
      </pivotArea>
    </format>
    <format dxfId="80">
      <pivotArea dataOnly="0" labelOnly="1" outline="0" fieldPosition="0">
        <references count="2">
          <reference field="0" count="0" selected="0"/>
          <reference field="3" count="1">
            <x v="90"/>
          </reference>
        </references>
      </pivotArea>
    </format>
    <format dxfId="79">
      <pivotArea dataOnly="0" labelOnly="1" outline="0" fieldPosition="0">
        <references count="3">
          <reference field="0" count="0" selected="0"/>
          <reference field="3" count="1" selected="0">
            <x v="90"/>
          </reference>
          <reference field="4" count="1">
            <x v="14"/>
          </reference>
        </references>
      </pivotArea>
    </format>
    <format dxfId="78">
      <pivotArea dataOnly="0" labelOnly="1"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>
            <x v="2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B03503-BD30-429C-A241-71F9E76CCCD7}" name="Table2" displayName="Table2" ref="A1:Y51" totalsRowShown="0">
  <autoFilter ref="A1:Y51" xr:uid="{24B03503-BD30-429C-A241-71F9E76CCCD7}"/>
  <tableColumns count="25">
    <tableColumn id="1" xr3:uid="{A94EBD7D-8A81-4E99-8B83-1C617EF977C4}" name="ProjectName"/>
    <tableColumn id="2" xr3:uid="{09B1A2FA-2D18-437C-8B61-1E91CAB2467E}" name="Project RunDateTime"/>
    <tableColumn id="3" xr3:uid="{303AE9CE-2613-44E4-A006-2111D7F57D41}" name="Replication"/>
    <tableColumn id="4" xr3:uid="{A5158A23-9F4F-40FB-A382-8C5831991D0B}" name="Name"/>
    <tableColumn id="5" xr3:uid="{EBC29B7B-CD53-49A2-BDBF-85BAD0F2C905}" name="Type"/>
    <tableColumn id="6" xr3:uid="{BFE07564-218B-48AA-9329-D6B5B41125ED}" name="Source"/>
    <tableColumn id="7" xr3:uid="{C59430CC-67D4-4DCB-9A6B-886B4A1FB9ED}" name="Average"/>
    <tableColumn id="8" xr3:uid="{DC640D90-8A61-4109-9C42-E18B705CB90F}" name="BatchMeansHalfWidth"/>
    <tableColumn id="9" xr3:uid="{CA9D1896-F94C-4C1A-B766-50BC2F971648}" name="Minimum"/>
    <tableColumn id="10" xr3:uid="{F266905C-6CE0-4135-A619-341575FFDF72}" name="Maximum"/>
    <tableColumn id="11" xr3:uid="{0B36EBC8-B6D3-4F27-BB7D-E63CDA403A15}" name="NumberObservations"/>
    <tableColumn id="12" xr3:uid="{E0990445-0BC4-4299-93F5-7CC0F10239B2}" name="GroupByKey"/>
    <tableColumn id="13" xr3:uid="{74DA2844-ADF0-4D53-88A0-7F5342C616D9}" name="RepsRequested"/>
    <tableColumn id="14" xr3:uid="{0C995454-9E17-44A4-9E91-42F75B2C9C08}" name="AverageOfAverage"/>
    <tableColumn id="15" xr3:uid="{C39E580E-1F6E-4656-8A5A-304320CE9C81}" name="StDevOfAverage"/>
    <tableColumn id="16" xr3:uid="{3DAD2DD8-74F9-4D3B-9C82-E922F82B92AC}" name="ConfidenceInterval"/>
    <tableColumn id="17" xr3:uid="{147A37D5-7434-4235-AFAD-08D46EE4DA21}" name="HalfWidth"/>
    <tableColumn id="18" xr3:uid="{04D1DC84-2491-4516-82B9-F763FBDDE975}" name="MinimumAverage"/>
    <tableColumn id="19" xr3:uid="{81948D65-AA2B-4B77-8F9D-8F51C84EB4EC}" name="MaximumAverage"/>
    <tableColumn id="20" xr3:uid="{E358D923-D24D-4B09-BE56-76B211B28FAA}" name="OverallMinimum"/>
    <tableColumn id="21" xr3:uid="{959F7459-665D-4038-80DC-2DDC4434EC36}" name="OverallMaximum"/>
    <tableColumn id="22" xr3:uid="{24D83BE6-4BB2-414C-9D56-0BFB6F9D51B5}" name="AverageNumberObservations"/>
    <tableColumn id="23" xr3:uid="{C9CFCF03-E2B3-4846-84F6-DB175C22630A}" name="SummaryHalfWidth"/>
    <tableColumn id="24" xr3:uid="{BB5F29D6-3B5E-44F1-9863-423EE8517A15}" name="RepsWithStatObserved"/>
    <tableColumn id="25" xr3:uid="{65920D6D-1118-49D3-A922-47F5BBFE14A3}" name="Observed=Reques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6D039-BD34-42AD-8C04-F1D05ABCB69F}" name="Table3" displayName="Table3" ref="A1:Y51" totalsRowShown="0">
  <autoFilter ref="A1:Y51" xr:uid="{7AF6D039-BD34-42AD-8C04-F1D05ABCB69F}"/>
  <tableColumns count="25">
    <tableColumn id="1" xr3:uid="{AD1F84B5-8E4E-4BE1-BBDF-C843330F397C}" name="ProjectName"/>
    <tableColumn id="2" xr3:uid="{CFA94BB0-9E69-46C2-866C-4FA201B65EFD}" name="Project RunDateTime"/>
    <tableColumn id="3" xr3:uid="{9AA64334-145C-4F86-B063-11DBCA9F985F}" name="Replication"/>
    <tableColumn id="4" xr3:uid="{C756CAAB-F110-4252-AD95-ACC942F5FEE9}" name="Name"/>
    <tableColumn id="5" xr3:uid="{88A2C5B4-4F2F-4DF5-B163-58033505552C}" name="Type"/>
    <tableColumn id="6" xr3:uid="{6CBFD956-0B1A-4252-B764-DBD1EB3407C1}" name="Source"/>
    <tableColumn id="7" xr3:uid="{5EF251E6-4A3C-42B1-871D-A822D697F61B}" name="Average"/>
    <tableColumn id="8" xr3:uid="{895A6560-D213-475C-BA60-595990D8B34F}" name="BatchMeansHalfWidth"/>
    <tableColumn id="9" xr3:uid="{D30961E6-CE8D-4B05-8E98-9BE7FAF13289}" name="Minimum"/>
    <tableColumn id="10" xr3:uid="{8A355FC6-C6C5-4D2B-918D-6C8039A4E448}" name="Maximum"/>
    <tableColumn id="11" xr3:uid="{E9AC8305-FFB9-4F9B-AC63-459AF35F762E}" name="NumberObservations"/>
    <tableColumn id="12" xr3:uid="{29910A9F-F2EA-43D8-926A-D0E76C450F74}" name="GroupByKey"/>
    <tableColumn id="13" xr3:uid="{D3EFC39D-62EE-4051-AE7F-863CAB1A7FE7}" name="RepsRequested"/>
    <tableColumn id="14" xr3:uid="{99B35A20-6F74-466B-8B30-055C196109F6}" name="AverageOfAverage"/>
    <tableColumn id="15" xr3:uid="{5749DBF4-02AE-4B76-BD6F-CFEA7C44B6FE}" name="StDevOfAverage"/>
    <tableColumn id="16" xr3:uid="{F74495AF-033B-473A-BF67-1C017D8F6810}" name="ConfidenceInterval"/>
    <tableColumn id="17" xr3:uid="{52817221-45DC-4232-9FD0-4919C7A12495}" name="HalfWidth"/>
    <tableColumn id="18" xr3:uid="{21D672B4-B133-4C88-9239-25A1DFE6D774}" name="MinimumAverage"/>
    <tableColumn id="19" xr3:uid="{4466D130-1A21-4BDF-B765-31227014A449}" name="MaximumAverage"/>
    <tableColumn id="20" xr3:uid="{21E949DB-CE7E-404D-A847-2F9B7BF3B903}" name="OverallMinimum"/>
    <tableColumn id="21" xr3:uid="{BAD29E31-D0F0-4FDC-8E04-45E06BE81760}" name="OverallMaximum"/>
    <tableColumn id="22" xr3:uid="{FEB4938C-DAD6-49BA-BE93-5C2B1947F44B}" name="AverageNumberObservations"/>
    <tableColumn id="23" xr3:uid="{F18E2C13-1151-40C3-B9C0-0D8CC0DA904E}" name="SummaryHalfWidth"/>
    <tableColumn id="24" xr3:uid="{45182978-E604-44E6-8C19-73227167FE8C}" name="RepsWithStatObserved"/>
    <tableColumn id="25" xr3:uid="{C89B7930-6176-48A9-A60C-B19323825EA7}" name="Observed=Reques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01" tableType="queryTable" totalsRowShown="0">
  <autoFilter ref="A1:Y1801" xr:uid="{C3D003CA-1AFF-426C-A03D-D3AF5760DF1A}"/>
  <sortState xmlns:xlrd2="http://schemas.microsoft.com/office/spreadsheetml/2017/richdata2" ref="A2:Y1801">
    <sortCondition ref="D1:D18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51" tableType="queryTable" totalsRowShown="0">
  <autoFilter ref="A1:P26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177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112" priority="1">
      <formula>D2=3</formula>
    </cfRule>
    <cfRule type="expression" dxfId="111" priority="2">
      <formula>D2=2</formula>
    </cfRule>
    <cfRule type="expression" dxfId="110" priority="3">
      <formula>D2=1</formula>
    </cfRule>
    <cfRule type="expression" dxfId="109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4E7A-CDF9-48B2-801B-8FBB852EB536}">
  <dimension ref="A1:Y51"/>
  <sheetViews>
    <sheetView workbookViewId="0">
      <selection activeCell="M5" sqref="M5"/>
    </sheetView>
  </sheetViews>
  <sheetFormatPr defaultRowHeight="15" x14ac:dyDescent="0.25"/>
  <cols>
    <col min="1" max="1" width="14.7109375" customWidth="1"/>
    <col min="2" max="2" width="21.85546875" customWidth="1"/>
    <col min="3" max="3" width="13.140625" customWidth="1"/>
    <col min="7" max="7" width="10.42578125" customWidth="1"/>
    <col min="8" max="8" width="23.140625" customWidth="1"/>
    <col min="9" max="9" width="11.85546875" customWidth="1"/>
    <col min="10" max="10" width="12.140625" customWidth="1"/>
    <col min="11" max="11" width="22.140625" customWidth="1"/>
    <col min="12" max="12" width="14.140625" customWidth="1"/>
    <col min="13" max="13" width="17" customWidth="1"/>
    <col min="14" max="14" width="19.85546875" customWidth="1"/>
    <col min="15" max="15" width="17.7109375" customWidth="1"/>
    <col min="16" max="16" width="20.140625" customWidth="1"/>
    <col min="17" max="17" width="12.28515625" customWidth="1"/>
    <col min="18" max="18" width="19.140625" customWidth="1"/>
    <col min="19" max="19" width="19.42578125" customWidth="1"/>
    <col min="20" max="20" width="18.28515625" customWidth="1"/>
    <col min="21" max="21" width="18.5703125" customWidth="1"/>
    <col min="22" max="22" width="29.42578125" customWidth="1"/>
    <col min="23" max="23" width="20.5703125" customWidth="1"/>
    <col min="24" max="24" width="23.85546875" customWidth="1"/>
    <col min="25" max="25" width="22.28515625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177</v>
      </c>
      <c r="C2">
        <v>50</v>
      </c>
      <c r="D2" t="s">
        <v>84</v>
      </c>
      <c r="E2" t="s">
        <v>91</v>
      </c>
      <c r="F2" t="s">
        <v>86</v>
      </c>
      <c r="G2">
        <v>17.6382811594865</v>
      </c>
      <c r="H2">
        <v>2E+20</v>
      </c>
      <c r="I2">
        <v>1.8797948574527099</v>
      </c>
      <c r="J2">
        <v>73.975672714302206</v>
      </c>
      <c r="K2">
        <v>143</v>
      </c>
      <c r="L2" t="s">
        <v>178</v>
      </c>
      <c r="M2">
        <v>50</v>
      </c>
      <c r="N2">
        <v>16.392768285824943</v>
      </c>
      <c r="O2">
        <v>3.461115027788817</v>
      </c>
      <c r="P2">
        <v>0.95</v>
      </c>
      <c r="Q2">
        <v>0.98363800740659724</v>
      </c>
      <c r="R2">
        <v>11.634550870980901</v>
      </c>
      <c r="S2">
        <v>31.129812671522</v>
      </c>
      <c r="T2">
        <v>0.951150343375048</v>
      </c>
      <c r="U2">
        <v>80.135671330964698</v>
      </c>
      <c r="V2">
        <v>141.02000000000001</v>
      </c>
      <c r="W2">
        <v>0.98363800740659724</v>
      </c>
      <c r="X2">
        <v>50</v>
      </c>
      <c r="Y2">
        <v>1</v>
      </c>
    </row>
    <row r="3" spans="1:25" x14ac:dyDescent="0.25">
      <c r="A3" t="s">
        <v>68</v>
      </c>
      <c r="B3" t="s">
        <v>177</v>
      </c>
      <c r="C3">
        <v>49</v>
      </c>
      <c r="D3" t="s">
        <v>84</v>
      </c>
      <c r="E3" t="s">
        <v>91</v>
      </c>
      <c r="F3" t="s">
        <v>86</v>
      </c>
      <c r="G3">
        <v>15.3610606568232</v>
      </c>
      <c r="H3">
        <v>2E+20</v>
      </c>
      <c r="I3">
        <v>3.4632144145488701</v>
      </c>
      <c r="J3">
        <v>45.018351686325502</v>
      </c>
      <c r="K3">
        <v>142</v>
      </c>
      <c r="L3" t="s">
        <v>178</v>
      </c>
      <c r="M3">
        <v>50</v>
      </c>
      <c r="N3">
        <v>16.392768285824943</v>
      </c>
      <c r="O3">
        <v>3.461115027788817</v>
      </c>
      <c r="P3">
        <v>0.95</v>
      </c>
      <c r="Q3">
        <v>0.98363800740659724</v>
      </c>
      <c r="R3">
        <v>11.634550870980901</v>
      </c>
      <c r="S3">
        <v>31.129812671522</v>
      </c>
      <c r="T3">
        <v>0.951150343375048</v>
      </c>
      <c r="U3">
        <v>80.135671330964698</v>
      </c>
      <c r="V3">
        <v>141.02000000000001</v>
      </c>
      <c r="W3">
        <v>0.98363800740659724</v>
      </c>
      <c r="X3">
        <v>50</v>
      </c>
      <c r="Y3">
        <v>1</v>
      </c>
    </row>
    <row r="4" spans="1:25" x14ac:dyDescent="0.25">
      <c r="A4" t="s">
        <v>68</v>
      </c>
      <c r="B4" t="s">
        <v>177</v>
      </c>
      <c r="C4">
        <v>48</v>
      </c>
      <c r="D4" t="s">
        <v>84</v>
      </c>
      <c r="E4" t="s">
        <v>91</v>
      </c>
      <c r="F4" t="s">
        <v>86</v>
      </c>
      <c r="G4">
        <v>18.6201605426965</v>
      </c>
      <c r="H4">
        <v>2E+20</v>
      </c>
      <c r="I4">
        <v>3.7270575777397599</v>
      </c>
      <c r="J4">
        <v>54.839690458938797</v>
      </c>
      <c r="K4">
        <v>139</v>
      </c>
      <c r="L4" t="s">
        <v>178</v>
      </c>
      <c r="M4">
        <v>50</v>
      </c>
      <c r="N4">
        <v>16.392768285824943</v>
      </c>
      <c r="O4">
        <v>3.461115027788817</v>
      </c>
      <c r="P4">
        <v>0.95</v>
      </c>
      <c r="Q4">
        <v>0.98363800740659724</v>
      </c>
      <c r="R4">
        <v>11.634550870980901</v>
      </c>
      <c r="S4">
        <v>31.129812671522</v>
      </c>
      <c r="T4">
        <v>0.951150343375048</v>
      </c>
      <c r="U4">
        <v>80.135671330964698</v>
      </c>
      <c r="V4">
        <v>141.02000000000001</v>
      </c>
      <c r="W4">
        <v>0.98363800740659724</v>
      </c>
      <c r="X4">
        <v>50</v>
      </c>
      <c r="Y4">
        <v>1</v>
      </c>
    </row>
    <row r="5" spans="1:25" x14ac:dyDescent="0.25">
      <c r="A5" t="s">
        <v>68</v>
      </c>
      <c r="B5" t="s">
        <v>177</v>
      </c>
      <c r="C5">
        <v>47</v>
      </c>
      <c r="D5" t="s">
        <v>84</v>
      </c>
      <c r="E5" t="s">
        <v>91</v>
      </c>
      <c r="F5" t="s">
        <v>86</v>
      </c>
      <c r="G5">
        <v>13.2101538782857</v>
      </c>
      <c r="H5">
        <v>2E+20</v>
      </c>
      <c r="I5">
        <v>1.5517890197474999</v>
      </c>
      <c r="J5">
        <v>42.363749916498399</v>
      </c>
      <c r="K5">
        <v>142</v>
      </c>
      <c r="L5" t="s">
        <v>178</v>
      </c>
      <c r="M5">
        <v>50</v>
      </c>
      <c r="N5">
        <v>16.392768285824943</v>
      </c>
      <c r="O5">
        <v>3.461115027788817</v>
      </c>
      <c r="P5">
        <v>0.95</v>
      </c>
      <c r="Q5">
        <v>0.98363800740659724</v>
      </c>
      <c r="R5">
        <v>11.634550870980901</v>
      </c>
      <c r="S5">
        <v>31.129812671522</v>
      </c>
      <c r="T5">
        <v>0.951150343375048</v>
      </c>
      <c r="U5">
        <v>80.135671330964698</v>
      </c>
      <c r="V5">
        <v>141.02000000000001</v>
      </c>
      <c r="W5">
        <v>0.98363800740659724</v>
      </c>
      <c r="X5">
        <v>50</v>
      </c>
      <c r="Y5">
        <v>1</v>
      </c>
    </row>
    <row r="6" spans="1:25" x14ac:dyDescent="0.25">
      <c r="A6" t="s">
        <v>68</v>
      </c>
      <c r="B6" t="s">
        <v>177</v>
      </c>
      <c r="C6">
        <v>46</v>
      </c>
      <c r="D6" t="s">
        <v>84</v>
      </c>
      <c r="E6" t="s">
        <v>91</v>
      </c>
      <c r="F6" t="s">
        <v>86</v>
      </c>
      <c r="G6">
        <v>31.129812671522</v>
      </c>
      <c r="H6">
        <v>2E+20</v>
      </c>
      <c r="I6">
        <v>2.9805925014546699</v>
      </c>
      <c r="J6">
        <v>76.862134279848206</v>
      </c>
      <c r="K6">
        <v>141</v>
      </c>
      <c r="L6" t="s">
        <v>178</v>
      </c>
      <c r="M6">
        <v>50</v>
      </c>
      <c r="N6">
        <v>16.392768285824943</v>
      </c>
      <c r="O6">
        <v>3.461115027788817</v>
      </c>
      <c r="P6">
        <v>0.95</v>
      </c>
      <c r="Q6">
        <v>0.98363800740659724</v>
      </c>
      <c r="R6">
        <v>11.634550870980901</v>
      </c>
      <c r="S6">
        <v>31.129812671522</v>
      </c>
      <c r="T6">
        <v>0.951150343375048</v>
      </c>
      <c r="U6">
        <v>80.135671330964698</v>
      </c>
      <c r="V6">
        <v>141.02000000000001</v>
      </c>
      <c r="W6">
        <v>0.98363800740659724</v>
      </c>
      <c r="X6">
        <v>50</v>
      </c>
      <c r="Y6">
        <v>1</v>
      </c>
    </row>
    <row r="7" spans="1:25" x14ac:dyDescent="0.25">
      <c r="A7" t="s">
        <v>68</v>
      </c>
      <c r="B7" t="s">
        <v>177</v>
      </c>
      <c r="C7">
        <v>45</v>
      </c>
      <c r="D7" t="s">
        <v>84</v>
      </c>
      <c r="E7" t="s">
        <v>91</v>
      </c>
      <c r="F7" t="s">
        <v>86</v>
      </c>
      <c r="G7">
        <v>13.354244040082699</v>
      </c>
      <c r="H7">
        <v>2E+20</v>
      </c>
      <c r="I7">
        <v>1.3256148760769999</v>
      </c>
      <c r="J7">
        <v>41.7520289625296</v>
      </c>
      <c r="K7">
        <v>142</v>
      </c>
      <c r="L7" t="s">
        <v>178</v>
      </c>
      <c r="M7">
        <v>50</v>
      </c>
      <c r="N7">
        <v>16.392768285824943</v>
      </c>
      <c r="O7">
        <v>3.461115027788817</v>
      </c>
      <c r="P7">
        <v>0.95</v>
      </c>
      <c r="Q7">
        <v>0.98363800740659724</v>
      </c>
      <c r="R7">
        <v>11.634550870980901</v>
      </c>
      <c r="S7">
        <v>31.129812671522</v>
      </c>
      <c r="T7">
        <v>0.951150343375048</v>
      </c>
      <c r="U7">
        <v>80.135671330964698</v>
      </c>
      <c r="V7">
        <v>141.02000000000001</v>
      </c>
      <c r="W7">
        <v>0.98363800740659724</v>
      </c>
      <c r="X7">
        <v>50</v>
      </c>
      <c r="Y7">
        <v>1</v>
      </c>
    </row>
    <row r="8" spans="1:25" x14ac:dyDescent="0.25">
      <c r="A8" t="s">
        <v>68</v>
      </c>
      <c r="B8" t="s">
        <v>177</v>
      </c>
      <c r="C8">
        <v>44</v>
      </c>
      <c r="D8" t="s">
        <v>84</v>
      </c>
      <c r="E8" t="s">
        <v>91</v>
      </c>
      <c r="F8" t="s">
        <v>86</v>
      </c>
      <c r="G8">
        <v>15.2158428153669</v>
      </c>
      <c r="H8">
        <v>2E+20</v>
      </c>
      <c r="I8">
        <v>1.3097863567827499</v>
      </c>
      <c r="J8">
        <v>54.765208601449302</v>
      </c>
      <c r="K8">
        <v>140</v>
      </c>
      <c r="L8" t="s">
        <v>178</v>
      </c>
      <c r="M8">
        <v>50</v>
      </c>
      <c r="N8">
        <v>16.392768285824943</v>
      </c>
      <c r="O8">
        <v>3.461115027788817</v>
      </c>
      <c r="P8">
        <v>0.95</v>
      </c>
      <c r="Q8">
        <v>0.98363800740659724</v>
      </c>
      <c r="R8">
        <v>11.634550870980901</v>
      </c>
      <c r="S8">
        <v>31.129812671522</v>
      </c>
      <c r="T8">
        <v>0.951150343375048</v>
      </c>
      <c r="U8">
        <v>80.135671330964698</v>
      </c>
      <c r="V8">
        <v>141.02000000000001</v>
      </c>
      <c r="W8">
        <v>0.98363800740659724</v>
      </c>
      <c r="X8">
        <v>50</v>
      </c>
      <c r="Y8">
        <v>1</v>
      </c>
    </row>
    <row r="9" spans="1:25" x14ac:dyDescent="0.25">
      <c r="A9" t="s">
        <v>68</v>
      </c>
      <c r="B9" t="s">
        <v>177</v>
      </c>
      <c r="C9">
        <v>43</v>
      </c>
      <c r="D9" t="s">
        <v>84</v>
      </c>
      <c r="E9" t="s">
        <v>91</v>
      </c>
      <c r="F9" t="s">
        <v>86</v>
      </c>
      <c r="G9">
        <v>14.0146645219112</v>
      </c>
      <c r="H9">
        <v>2E+20</v>
      </c>
      <c r="I9">
        <v>3.0361472824429301</v>
      </c>
      <c r="J9">
        <v>56.370191109108802</v>
      </c>
      <c r="K9">
        <v>139</v>
      </c>
      <c r="L9" t="s">
        <v>178</v>
      </c>
      <c r="M9">
        <v>50</v>
      </c>
      <c r="N9">
        <v>16.392768285824943</v>
      </c>
      <c r="O9">
        <v>3.461115027788817</v>
      </c>
      <c r="P9">
        <v>0.95</v>
      </c>
      <c r="Q9">
        <v>0.98363800740659724</v>
      </c>
      <c r="R9">
        <v>11.634550870980901</v>
      </c>
      <c r="S9">
        <v>31.129812671522</v>
      </c>
      <c r="T9">
        <v>0.951150343375048</v>
      </c>
      <c r="U9">
        <v>80.135671330964698</v>
      </c>
      <c r="V9">
        <v>141.02000000000001</v>
      </c>
      <c r="W9">
        <v>0.98363800740659724</v>
      </c>
      <c r="X9">
        <v>50</v>
      </c>
      <c r="Y9">
        <v>1</v>
      </c>
    </row>
    <row r="10" spans="1:25" x14ac:dyDescent="0.25">
      <c r="A10" t="s">
        <v>68</v>
      </c>
      <c r="B10" t="s">
        <v>177</v>
      </c>
      <c r="C10">
        <v>42</v>
      </c>
      <c r="D10" t="s">
        <v>84</v>
      </c>
      <c r="E10" t="s">
        <v>91</v>
      </c>
      <c r="F10" t="s">
        <v>86</v>
      </c>
      <c r="G10">
        <v>16.870015331844399</v>
      </c>
      <c r="H10">
        <v>2E+20</v>
      </c>
      <c r="I10">
        <v>3.4462161030618299</v>
      </c>
      <c r="J10">
        <v>54.099656506686003</v>
      </c>
      <c r="K10">
        <v>140</v>
      </c>
      <c r="L10" t="s">
        <v>178</v>
      </c>
      <c r="M10">
        <v>50</v>
      </c>
      <c r="N10">
        <v>16.392768285824943</v>
      </c>
      <c r="O10">
        <v>3.461115027788817</v>
      </c>
      <c r="P10">
        <v>0.95</v>
      </c>
      <c r="Q10">
        <v>0.98363800740659724</v>
      </c>
      <c r="R10">
        <v>11.634550870980901</v>
      </c>
      <c r="S10">
        <v>31.129812671522</v>
      </c>
      <c r="T10">
        <v>0.951150343375048</v>
      </c>
      <c r="U10">
        <v>80.135671330964698</v>
      </c>
      <c r="V10">
        <v>141.02000000000001</v>
      </c>
      <c r="W10">
        <v>0.98363800740659724</v>
      </c>
      <c r="X10">
        <v>50</v>
      </c>
      <c r="Y10">
        <v>1</v>
      </c>
    </row>
    <row r="11" spans="1:25" x14ac:dyDescent="0.25">
      <c r="A11" t="s">
        <v>68</v>
      </c>
      <c r="B11" t="s">
        <v>177</v>
      </c>
      <c r="C11">
        <v>41</v>
      </c>
      <c r="D11" t="s">
        <v>84</v>
      </c>
      <c r="E11" t="s">
        <v>91</v>
      </c>
      <c r="F11" t="s">
        <v>86</v>
      </c>
      <c r="G11">
        <v>16.478883051570701</v>
      </c>
      <c r="H11">
        <v>2E+20</v>
      </c>
      <c r="I11">
        <v>3.3733519930624398</v>
      </c>
      <c r="J11">
        <v>51.262034509797303</v>
      </c>
      <c r="K11">
        <v>139</v>
      </c>
      <c r="L11" t="s">
        <v>178</v>
      </c>
      <c r="M11">
        <v>50</v>
      </c>
      <c r="N11">
        <v>16.392768285824943</v>
      </c>
      <c r="O11">
        <v>3.461115027788817</v>
      </c>
      <c r="P11">
        <v>0.95</v>
      </c>
      <c r="Q11">
        <v>0.98363800740659724</v>
      </c>
      <c r="R11">
        <v>11.634550870980901</v>
      </c>
      <c r="S11">
        <v>31.129812671522</v>
      </c>
      <c r="T11">
        <v>0.951150343375048</v>
      </c>
      <c r="U11">
        <v>80.135671330964698</v>
      </c>
      <c r="V11">
        <v>141.02000000000001</v>
      </c>
      <c r="W11">
        <v>0.98363800740659724</v>
      </c>
      <c r="X11">
        <v>50</v>
      </c>
      <c r="Y11">
        <v>1</v>
      </c>
    </row>
    <row r="12" spans="1:25" x14ac:dyDescent="0.25">
      <c r="A12" t="s">
        <v>68</v>
      </c>
      <c r="B12" t="s">
        <v>177</v>
      </c>
      <c r="C12">
        <v>40</v>
      </c>
      <c r="D12" t="s">
        <v>84</v>
      </c>
      <c r="E12" t="s">
        <v>91</v>
      </c>
      <c r="F12" t="s">
        <v>86</v>
      </c>
      <c r="G12">
        <v>25.885664731462398</v>
      </c>
      <c r="H12">
        <v>2E+20</v>
      </c>
      <c r="I12">
        <v>2.4322352886367198</v>
      </c>
      <c r="J12">
        <v>77.226338436188499</v>
      </c>
      <c r="K12">
        <v>143</v>
      </c>
      <c r="L12" t="s">
        <v>178</v>
      </c>
      <c r="M12">
        <v>50</v>
      </c>
      <c r="N12">
        <v>16.392768285824943</v>
      </c>
      <c r="O12">
        <v>3.461115027788817</v>
      </c>
      <c r="P12">
        <v>0.95</v>
      </c>
      <c r="Q12">
        <v>0.98363800740659724</v>
      </c>
      <c r="R12">
        <v>11.634550870980901</v>
      </c>
      <c r="S12">
        <v>31.129812671522</v>
      </c>
      <c r="T12">
        <v>0.951150343375048</v>
      </c>
      <c r="U12">
        <v>80.135671330964698</v>
      </c>
      <c r="V12">
        <v>141.02000000000001</v>
      </c>
      <c r="W12">
        <v>0.98363800740659724</v>
      </c>
      <c r="X12">
        <v>50</v>
      </c>
      <c r="Y12">
        <v>1</v>
      </c>
    </row>
    <row r="13" spans="1:25" x14ac:dyDescent="0.25">
      <c r="A13" t="s">
        <v>68</v>
      </c>
      <c r="B13" t="s">
        <v>177</v>
      </c>
      <c r="C13">
        <v>39</v>
      </c>
      <c r="D13" t="s">
        <v>84</v>
      </c>
      <c r="E13" t="s">
        <v>91</v>
      </c>
      <c r="F13" t="s">
        <v>86</v>
      </c>
      <c r="G13">
        <v>15.3944086746087</v>
      </c>
      <c r="H13">
        <v>2E+20</v>
      </c>
      <c r="I13">
        <v>1.40484781327021</v>
      </c>
      <c r="J13">
        <v>46.4190249407918</v>
      </c>
      <c r="K13">
        <v>141</v>
      </c>
      <c r="L13" t="s">
        <v>178</v>
      </c>
      <c r="M13">
        <v>50</v>
      </c>
      <c r="N13">
        <v>16.392768285824943</v>
      </c>
      <c r="O13">
        <v>3.461115027788817</v>
      </c>
      <c r="P13">
        <v>0.95</v>
      </c>
      <c r="Q13">
        <v>0.98363800740659724</v>
      </c>
      <c r="R13">
        <v>11.634550870980901</v>
      </c>
      <c r="S13">
        <v>31.129812671522</v>
      </c>
      <c r="T13">
        <v>0.951150343375048</v>
      </c>
      <c r="U13">
        <v>80.135671330964698</v>
      </c>
      <c r="V13">
        <v>141.02000000000001</v>
      </c>
      <c r="W13">
        <v>0.98363800740659724</v>
      </c>
      <c r="X13">
        <v>50</v>
      </c>
      <c r="Y13">
        <v>1</v>
      </c>
    </row>
    <row r="14" spans="1:25" x14ac:dyDescent="0.25">
      <c r="A14" t="s">
        <v>68</v>
      </c>
      <c r="B14" t="s">
        <v>177</v>
      </c>
      <c r="C14">
        <v>38</v>
      </c>
      <c r="D14" t="s">
        <v>84</v>
      </c>
      <c r="E14" t="s">
        <v>91</v>
      </c>
      <c r="F14" t="s">
        <v>86</v>
      </c>
      <c r="G14">
        <v>14.0239663815908</v>
      </c>
      <c r="H14">
        <v>2E+20</v>
      </c>
      <c r="I14">
        <v>1.34169940487027</v>
      </c>
      <c r="J14">
        <v>44.0077216464746</v>
      </c>
      <c r="K14">
        <v>142</v>
      </c>
      <c r="L14" t="s">
        <v>178</v>
      </c>
      <c r="M14">
        <v>50</v>
      </c>
      <c r="N14">
        <v>16.392768285824943</v>
      </c>
      <c r="O14">
        <v>3.461115027788817</v>
      </c>
      <c r="P14">
        <v>0.95</v>
      </c>
      <c r="Q14">
        <v>0.98363800740659724</v>
      </c>
      <c r="R14">
        <v>11.634550870980901</v>
      </c>
      <c r="S14">
        <v>31.129812671522</v>
      </c>
      <c r="T14">
        <v>0.951150343375048</v>
      </c>
      <c r="U14">
        <v>80.135671330964698</v>
      </c>
      <c r="V14">
        <v>141.02000000000001</v>
      </c>
      <c r="W14">
        <v>0.98363800740659724</v>
      </c>
      <c r="X14">
        <v>50</v>
      </c>
      <c r="Y14">
        <v>1</v>
      </c>
    </row>
    <row r="15" spans="1:25" x14ac:dyDescent="0.25">
      <c r="A15" t="s">
        <v>68</v>
      </c>
      <c r="B15" t="s">
        <v>177</v>
      </c>
      <c r="C15">
        <v>37</v>
      </c>
      <c r="D15" t="s">
        <v>84</v>
      </c>
      <c r="E15" t="s">
        <v>91</v>
      </c>
      <c r="F15" t="s">
        <v>86</v>
      </c>
      <c r="G15">
        <v>13.5846979037885</v>
      </c>
      <c r="H15">
        <v>2E+20</v>
      </c>
      <c r="I15">
        <v>1.9825129814201401</v>
      </c>
      <c r="J15">
        <v>42.479322810031498</v>
      </c>
      <c r="K15">
        <v>141</v>
      </c>
      <c r="L15" t="s">
        <v>178</v>
      </c>
      <c r="M15">
        <v>50</v>
      </c>
      <c r="N15">
        <v>16.392768285824943</v>
      </c>
      <c r="O15">
        <v>3.461115027788817</v>
      </c>
      <c r="P15">
        <v>0.95</v>
      </c>
      <c r="Q15">
        <v>0.98363800740659724</v>
      </c>
      <c r="R15">
        <v>11.634550870980901</v>
      </c>
      <c r="S15">
        <v>31.129812671522</v>
      </c>
      <c r="T15">
        <v>0.951150343375048</v>
      </c>
      <c r="U15">
        <v>80.135671330964698</v>
      </c>
      <c r="V15">
        <v>141.02000000000001</v>
      </c>
      <c r="W15">
        <v>0.98363800740659724</v>
      </c>
      <c r="X15">
        <v>50</v>
      </c>
      <c r="Y15">
        <v>1</v>
      </c>
    </row>
    <row r="16" spans="1:25" x14ac:dyDescent="0.25">
      <c r="A16" t="s">
        <v>68</v>
      </c>
      <c r="B16" t="s">
        <v>177</v>
      </c>
      <c r="C16">
        <v>36</v>
      </c>
      <c r="D16" t="s">
        <v>84</v>
      </c>
      <c r="E16" t="s">
        <v>91</v>
      </c>
      <c r="F16" t="s">
        <v>86</v>
      </c>
      <c r="G16">
        <v>12.9855019559391</v>
      </c>
      <c r="H16">
        <v>2E+20</v>
      </c>
      <c r="I16">
        <v>0.95461361961395097</v>
      </c>
      <c r="J16">
        <v>49.097214292829399</v>
      </c>
      <c r="K16">
        <v>140</v>
      </c>
      <c r="L16" t="s">
        <v>178</v>
      </c>
      <c r="M16">
        <v>50</v>
      </c>
      <c r="N16">
        <v>16.392768285824943</v>
      </c>
      <c r="O16">
        <v>3.461115027788817</v>
      </c>
      <c r="P16">
        <v>0.95</v>
      </c>
      <c r="Q16">
        <v>0.98363800740659724</v>
      </c>
      <c r="R16">
        <v>11.634550870980901</v>
      </c>
      <c r="S16">
        <v>31.129812671522</v>
      </c>
      <c r="T16">
        <v>0.951150343375048</v>
      </c>
      <c r="U16">
        <v>80.135671330964698</v>
      </c>
      <c r="V16">
        <v>141.02000000000001</v>
      </c>
      <c r="W16">
        <v>0.98363800740659724</v>
      </c>
      <c r="X16">
        <v>50</v>
      </c>
      <c r="Y16">
        <v>1</v>
      </c>
    </row>
    <row r="17" spans="1:25" x14ac:dyDescent="0.25">
      <c r="A17" t="s">
        <v>68</v>
      </c>
      <c r="B17" t="s">
        <v>177</v>
      </c>
      <c r="C17">
        <v>35</v>
      </c>
      <c r="D17" t="s">
        <v>84</v>
      </c>
      <c r="E17" t="s">
        <v>91</v>
      </c>
      <c r="F17" t="s">
        <v>86</v>
      </c>
      <c r="G17">
        <v>15.4355579740841</v>
      </c>
      <c r="H17">
        <v>2E+20</v>
      </c>
      <c r="I17">
        <v>2.8843846963533202</v>
      </c>
      <c r="J17">
        <v>62.462149845617397</v>
      </c>
      <c r="K17">
        <v>143</v>
      </c>
      <c r="L17" t="s">
        <v>178</v>
      </c>
      <c r="M17">
        <v>50</v>
      </c>
      <c r="N17">
        <v>16.392768285824943</v>
      </c>
      <c r="O17">
        <v>3.461115027788817</v>
      </c>
      <c r="P17">
        <v>0.95</v>
      </c>
      <c r="Q17">
        <v>0.98363800740659724</v>
      </c>
      <c r="R17">
        <v>11.634550870980901</v>
      </c>
      <c r="S17">
        <v>31.129812671522</v>
      </c>
      <c r="T17">
        <v>0.951150343375048</v>
      </c>
      <c r="U17">
        <v>80.135671330964698</v>
      </c>
      <c r="V17">
        <v>141.02000000000001</v>
      </c>
      <c r="W17">
        <v>0.98363800740659724</v>
      </c>
      <c r="X17">
        <v>50</v>
      </c>
      <c r="Y17">
        <v>1</v>
      </c>
    </row>
    <row r="18" spans="1:25" x14ac:dyDescent="0.25">
      <c r="A18" t="s">
        <v>68</v>
      </c>
      <c r="B18" t="s">
        <v>177</v>
      </c>
      <c r="C18">
        <v>34</v>
      </c>
      <c r="D18" t="s">
        <v>84</v>
      </c>
      <c r="E18" t="s">
        <v>91</v>
      </c>
      <c r="F18" t="s">
        <v>86</v>
      </c>
      <c r="G18">
        <v>20.24452633948</v>
      </c>
      <c r="H18">
        <v>2E+20</v>
      </c>
      <c r="I18">
        <v>2.3987653987754798</v>
      </c>
      <c r="J18">
        <v>58.035177049210702</v>
      </c>
      <c r="K18">
        <v>141</v>
      </c>
      <c r="L18" t="s">
        <v>178</v>
      </c>
      <c r="M18">
        <v>50</v>
      </c>
      <c r="N18">
        <v>16.392768285824943</v>
      </c>
      <c r="O18">
        <v>3.461115027788817</v>
      </c>
      <c r="P18">
        <v>0.95</v>
      </c>
      <c r="Q18">
        <v>0.98363800740659724</v>
      </c>
      <c r="R18">
        <v>11.634550870980901</v>
      </c>
      <c r="S18">
        <v>31.129812671522</v>
      </c>
      <c r="T18">
        <v>0.951150343375048</v>
      </c>
      <c r="U18">
        <v>80.135671330964698</v>
      </c>
      <c r="V18">
        <v>141.02000000000001</v>
      </c>
      <c r="W18">
        <v>0.98363800740659724</v>
      </c>
      <c r="X18">
        <v>50</v>
      </c>
      <c r="Y18">
        <v>1</v>
      </c>
    </row>
    <row r="19" spans="1:25" x14ac:dyDescent="0.25">
      <c r="A19" t="s">
        <v>68</v>
      </c>
      <c r="B19" t="s">
        <v>177</v>
      </c>
      <c r="C19">
        <v>33</v>
      </c>
      <c r="D19" t="s">
        <v>84</v>
      </c>
      <c r="E19" t="s">
        <v>91</v>
      </c>
      <c r="F19" t="s">
        <v>86</v>
      </c>
      <c r="G19">
        <v>14.5536423753277</v>
      </c>
      <c r="H19">
        <v>2E+20</v>
      </c>
      <c r="I19">
        <v>2.0613985156476198</v>
      </c>
      <c r="J19">
        <v>50.269376139292</v>
      </c>
      <c r="K19">
        <v>143</v>
      </c>
      <c r="L19" t="s">
        <v>178</v>
      </c>
      <c r="M19">
        <v>50</v>
      </c>
      <c r="N19">
        <v>16.392768285824943</v>
      </c>
      <c r="O19">
        <v>3.461115027788817</v>
      </c>
      <c r="P19">
        <v>0.95</v>
      </c>
      <c r="Q19">
        <v>0.98363800740659724</v>
      </c>
      <c r="R19">
        <v>11.634550870980901</v>
      </c>
      <c r="S19">
        <v>31.129812671522</v>
      </c>
      <c r="T19">
        <v>0.951150343375048</v>
      </c>
      <c r="U19">
        <v>80.135671330964698</v>
      </c>
      <c r="V19">
        <v>141.02000000000001</v>
      </c>
      <c r="W19">
        <v>0.98363800740659724</v>
      </c>
      <c r="X19">
        <v>50</v>
      </c>
      <c r="Y19">
        <v>1</v>
      </c>
    </row>
    <row r="20" spans="1:25" x14ac:dyDescent="0.25">
      <c r="A20" t="s">
        <v>68</v>
      </c>
      <c r="B20" t="s">
        <v>177</v>
      </c>
      <c r="C20">
        <v>32</v>
      </c>
      <c r="D20" t="s">
        <v>84</v>
      </c>
      <c r="E20" t="s">
        <v>91</v>
      </c>
      <c r="F20" t="s">
        <v>86</v>
      </c>
      <c r="G20">
        <v>15.317900816124601</v>
      </c>
      <c r="H20">
        <v>2E+20</v>
      </c>
      <c r="I20">
        <v>3.14355326055983</v>
      </c>
      <c r="J20">
        <v>57.749218882062898</v>
      </c>
      <c r="K20">
        <v>143</v>
      </c>
      <c r="L20" t="s">
        <v>178</v>
      </c>
      <c r="M20">
        <v>50</v>
      </c>
      <c r="N20">
        <v>16.392768285824943</v>
      </c>
      <c r="O20">
        <v>3.461115027788817</v>
      </c>
      <c r="P20">
        <v>0.95</v>
      </c>
      <c r="Q20">
        <v>0.98363800740659724</v>
      </c>
      <c r="R20">
        <v>11.634550870980901</v>
      </c>
      <c r="S20">
        <v>31.129812671522</v>
      </c>
      <c r="T20">
        <v>0.951150343375048</v>
      </c>
      <c r="U20">
        <v>80.135671330964698</v>
      </c>
      <c r="V20">
        <v>141.02000000000001</v>
      </c>
      <c r="W20">
        <v>0.98363800740659724</v>
      </c>
      <c r="X20">
        <v>50</v>
      </c>
      <c r="Y20">
        <v>1</v>
      </c>
    </row>
    <row r="21" spans="1:25" x14ac:dyDescent="0.25">
      <c r="A21" t="s">
        <v>68</v>
      </c>
      <c r="B21" t="s">
        <v>177</v>
      </c>
      <c r="C21">
        <v>31</v>
      </c>
      <c r="D21" t="s">
        <v>84</v>
      </c>
      <c r="E21" t="s">
        <v>91</v>
      </c>
      <c r="F21" t="s">
        <v>86</v>
      </c>
      <c r="G21">
        <v>17.084398839335901</v>
      </c>
      <c r="H21">
        <v>2E+20</v>
      </c>
      <c r="I21">
        <v>4.1946941831096503</v>
      </c>
      <c r="J21">
        <v>75.947767071112906</v>
      </c>
      <c r="K21">
        <v>142</v>
      </c>
      <c r="L21" t="s">
        <v>178</v>
      </c>
      <c r="M21">
        <v>50</v>
      </c>
      <c r="N21">
        <v>16.392768285824943</v>
      </c>
      <c r="O21">
        <v>3.461115027788817</v>
      </c>
      <c r="P21">
        <v>0.95</v>
      </c>
      <c r="Q21">
        <v>0.98363800740659724</v>
      </c>
      <c r="R21">
        <v>11.634550870980901</v>
      </c>
      <c r="S21">
        <v>31.129812671522</v>
      </c>
      <c r="T21">
        <v>0.951150343375048</v>
      </c>
      <c r="U21">
        <v>80.135671330964698</v>
      </c>
      <c r="V21">
        <v>141.02000000000001</v>
      </c>
      <c r="W21">
        <v>0.98363800740659724</v>
      </c>
      <c r="X21">
        <v>50</v>
      </c>
      <c r="Y21">
        <v>1</v>
      </c>
    </row>
    <row r="22" spans="1:25" x14ac:dyDescent="0.25">
      <c r="A22" t="s">
        <v>68</v>
      </c>
      <c r="B22" t="s">
        <v>177</v>
      </c>
      <c r="C22">
        <v>30</v>
      </c>
      <c r="D22" t="s">
        <v>84</v>
      </c>
      <c r="E22" t="s">
        <v>91</v>
      </c>
      <c r="F22" t="s">
        <v>86</v>
      </c>
      <c r="G22">
        <v>11.634550870980901</v>
      </c>
      <c r="H22">
        <v>2E+20</v>
      </c>
      <c r="I22">
        <v>1.4136071855550101</v>
      </c>
      <c r="J22">
        <v>38.043925225023798</v>
      </c>
      <c r="K22">
        <v>144</v>
      </c>
      <c r="L22" t="s">
        <v>178</v>
      </c>
      <c r="M22">
        <v>50</v>
      </c>
      <c r="N22">
        <v>16.392768285824943</v>
      </c>
      <c r="O22">
        <v>3.461115027788817</v>
      </c>
      <c r="P22">
        <v>0.95</v>
      </c>
      <c r="Q22">
        <v>0.98363800740659724</v>
      </c>
      <c r="R22">
        <v>11.634550870980901</v>
      </c>
      <c r="S22">
        <v>31.129812671522</v>
      </c>
      <c r="T22">
        <v>0.951150343375048</v>
      </c>
      <c r="U22">
        <v>80.135671330964698</v>
      </c>
      <c r="V22">
        <v>141.02000000000001</v>
      </c>
      <c r="W22">
        <v>0.98363800740659724</v>
      </c>
      <c r="X22">
        <v>50</v>
      </c>
      <c r="Y22">
        <v>1</v>
      </c>
    </row>
    <row r="23" spans="1:25" x14ac:dyDescent="0.25">
      <c r="A23" t="s">
        <v>68</v>
      </c>
      <c r="B23" t="s">
        <v>177</v>
      </c>
      <c r="C23">
        <v>29</v>
      </c>
      <c r="D23" t="s">
        <v>84</v>
      </c>
      <c r="E23" t="s">
        <v>91</v>
      </c>
      <c r="F23" t="s">
        <v>86</v>
      </c>
      <c r="G23">
        <v>16.847238695715699</v>
      </c>
      <c r="H23">
        <v>2E+20</v>
      </c>
      <c r="I23">
        <v>1.4972539130707101</v>
      </c>
      <c r="J23">
        <v>55.031848613862202</v>
      </c>
      <c r="K23">
        <v>142</v>
      </c>
      <c r="L23" t="s">
        <v>178</v>
      </c>
      <c r="M23">
        <v>50</v>
      </c>
      <c r="N23">
        <v>16.392768285824943</v>
      </c>
      <c r="O23">
        <v>3.461115027788817</v>
      </c>
      <c r="P23">
        <v>0.95</v>
      </c>
      <c r="Q23">
        <v>0.98363800740659724</v>
      </c>
      <c r="R23">
        <v>11.634550870980901</v>
      </c>
      <c r="S23">
        <v>31.129812671522</v>
      </c>
      <c r="T23">
        <v>0.951150343375048</v>
      </c>
      <c r="U23">
        <v>80.135671330964698</v>
      </c>
      <c r="V23">
        <v>141.02000000000001</v>
      </c>
      <c r="W23">
        <v>0.98363800740659724</v>
      </c>
      <c r="X23">
        <v>50</v>
      </c>
      <c r="Y23">
        <v>1</v>
      </c>
    </row>
    <row r="24" spans="1:25" x14ac:dyDescent="0.25">
      <c r="A24" t="s">
        <v>68</v>
      </c>
      <c r="B24" t="s">
        <v>177</v>
      </c>
      <c r="C24">
        <v>28</v>
      </c>
      <c r="D24" t="s">
        <v>84</v>
      </c>
      <c r="E24" t="s">
        <v>91</v>
      </c>
      <c r="F24" t="s">
        <v>86</v>
      </c>
      <c r="G24">
        <v>21.8522856435298</v>
      </c>
      <c r="H24">
        <v>2E+20</v>
      </c>
      <c r="I24">
        <v>1.9576283766393601</v>
      </c>
      <c r="J24">
        <v>69.777952243860895</v>
      </c>
      <c r="K24">
        <v>138</v>
      </c>
      <c r="L24" t="s">
        <v>178</v>
      </c>
      <c r="M24">
        <v>50</v>
      </c>
      <c r="N24">
        <v>16.392768285824943</v>
      </c>
      <c r="O24">
        <v>3.461115027788817</v>
      </c>
      <c r="P24">
        <v>0.95</v>
      </c>
      <c r="Q24">
        <v>0.98363800740659724</v>
      </c>
      <c r="R24">
        <v>11.634550870980901</v>
      </c>
      <c r="S24">
        <v>31.129812671522</v>
      </c>
      <c r="T24">
        <v>0.951150343375048</v>
      </c>
      <c r="U24">
        <v>80.135671330964698</v>
      </c>
      <c r="V24">
        <v>141.02000000000001</v>
      </c>
      <c r="W24">
        <v>0.98363800740659724</v>
      </c>
      <c r="X24">
        <v>50</v>
      </c>
      <c r="Y24">
        <v>1</v>
      </c>
    </row>
    <row r="25" spans="1:25" x14ac:dyDescent="0.25">
      <c r="A25" t="s">
        <v>68</v>
      </c>
      <c r="B25" t="s">
        <v>177</v>
      </c>
      <c r="C25">
        <v>27</v>
      </c>
      <c r="D25" t="s">
        <v>84</v>
      </c>
      <c r="E25" t="s">
        <v>91</v>
      </c>
      <c r="F25" t="s">
        <v>86</v>
      </c>
      <c r="G25">
        <v>15.3437627771075</v>
      </c>
      <c r="H25">
        <v>2E+20</v>
      </c>
      <c r="I25">
        <v>1.82776220414593</v>
      </c>
      <c r="J25">
        <v>53.421508008379099</v>
      </c>
      <c r="K25">
        <v>136</v>
      </c>
      <c r="L25" t="s">
        <v>178</v>
      </c>
      <c r="M25">
        <v>50</v>
      </c>
      <c r="N25">
        <v>16.392768285824943</v>
      </c>
      <c r="O25">
        <v>3.461115027788817</v>
      </c>
      <c r="P25">
        <v>0.95</v>
      </c>
      <c r="Q25">
        <v>0.98363800740659724</v>
      </c>
      <c r="R25">
        <v>11.634550870980901</v>
      </c>
      <c r="S25">
        <v>31.129812671522</v>
      </c>
      <c r="T25">
        <v>0.951150343375048</v>
      </c>
      <c r="U25">
        <v>80.135671330964698</v>
      </c>
      <c r="V25">
        <v>141.02000000000001</v>
      </c>
      <c r="W25">
        <v>0.98363800740659724</v>
      </c>
      <c r="X25">
        <v>50</v>
      </c>
      <c r="Y25">
        <v>1</v>
      </c>
    </row>
    <row r="26" spans="1:25" x14ac:dyDescent="0.25">
      <c r="A26" t="s">
        <v>68</v>
      </c>
      <c r="B26" t="s">
        <v>177</v>
      </c>
      <c r="C26">
        <v>26</v>
      </c>
      <c r="D26" t="s">
        <v>84</v>
      </c>
      <c r="E26" t="s">
        <v>91</v>
      </c>
      <c r="F26" t="s">
        <v>86</v>
      </c>
      <c r="G26">
        <v>15.7790983743474</v>
      </c>
      <c r="H26">
        <v>2E+20</v>
      </c>
      <c r="I26">
        <v>1.95414673097304</v>
      </c>
      <c r="J26">
        <v>49.181712266828001</v>
      </c>
      <c r="K26">
        <v>139</v>
      </c>
      <c r="L26" t="s">
        <v>178</v>
      </c>
      <c r="M26">
        <v>50</v>
      </c>
      <c r="N26">
        <v>16.392768285824943</v>
      </c>
      <c r="O26">
        <v>3.461115027788817</v>
      </c>
      <c r="P26">
        <v>0.95</v>
      </c>
      <c r="Q26">
        <v>0.98363800740659724</v>
      </c>
      <c r="R26">
        <v>11.634550870980901</v>
      </c>
      <c r="S26">
        <v>31.129812671522</v>
      </c>
      <c r="T26">
        <v>0.951150343375048</v>
      </c>
      <c r="U26">
        <v>80.135671330964698</v>
      </c>
      <c r="V26">
        <v>141.02000000000001</v>
      </c>
      <c r="W26">
        <v>0.98363800740659724</v>
      </c>
      <c r="X26">
        <v>50</v>
      </c>
      <c r="Y26">
        <v>1</v>
      </c>
    </row>
    <row r="27" spans="1:25" x14ac:dyDescent="0.25">
      <c r="A27" t="s">
        <v>68</v>
      </c>
      <c r="B27" t="s">
        <v>177</v>
      </c>
      <c r="C27">
        <v>25</v>
      </c>
      <c r="D27" t="s">
        <v>84</v>
      </c>
      <c r="E27" t="s">
        <v>91</v>
      </c>
      <c r="F27" t="s">
        <v>86</v>
      </c>
      <c r="G27">
        <v>15.4722810798617</v>
      </c>
      <c r="H27">
        <v>2E+20</v>
      </c>
      <c r="I27">
        <v>1.5004443017604101</v>
      </c>
      <c r="J27">
        <v>50.735396931670898</v>
      </c>
      <c r="K27">
        <v>141</v>
      </c>
      <c r="L27" t="s">
        <v>178</v>
      </c>
      <c r="M27">
        <v>50</v>
      </c>
      <c r="N27">
        <v>16.392768285824943</v>
      </c>
      <c r="O27">
        <v>3.461115027788817</v>
      </c>
      <c r="P27">
        <v>0.95</v>
      </c>
      <c r="Q27">
        <v>0.98363800740659724</v>
      </c>
      <c r="R27">
        <v>11.634550870980901</v>
      </c>
      <c r="S27">
        <v>31.129812671522</v>
      </c>
      <c r="T27">
        <v>0.951150343375048</v>
      </c>
      <c r="U27">
        <v>80.135671330964698</v>
      </c>
      <c r="V27">
        <v>141.02000000000001</v>
      </c>
      <c r="W27">
        <v>0.98363800740659724</v>
      </c>
      <c r="X27">
        <v>50</v>
      </c>
      <c r="Y27">
        <v>1</v>
      </c>
    </row>
    <row r="28" spans="1:25" x14ac:dyDescent="0.25">
      <c r="A28" t="s">
        <v>68</v>
      </c>
      <c r="B28" t="s">
        <v>177</v>
      </c>
      <c r="C28">
        <v>24</v>
      </c>
      <c r="D28" t="s">
        <v>84</v>
      </c>
      <c r="E28" t="s">
        <v>91</v>
      </c>
      <c r="F28" t="s">
        <v>86</v>
      </c>
      <c r="G28">
        <v>15.2984223033184</v>
      </c>
      <c r="H28">
        <v>2E+20</v>
      </c>
      <c r="I28">
        <v>3.17430770499044</v>
      </c>
      <c r="J28">
        <v>45.574013536743301</v>
      </c>
      <c r="K28">
        <v>141</v>
      </c>
      <c r="L28" t="s">
        <v>178</v>
      </c>
      <c r="M28">
        <v>50</v>
      </c>
      <c r="N28">
        <v>16.392768285824943</v>
      </c>
      <c r="O28">
        <v>3.461115027788817</v>
      </c>
      <c r="P28">
        <v>0.95</v>
      </c>
      <c r="Q28">
        <v>0.98363800740659724</v>
      </c>
      <c r="R28">
        <v>11.634550870980901</v>
      </c>
      <c r="S28">
        <v>31.129812671522</v>
      </c>
      <c r="T28">
        <v>0.951150343375048</v>
      </c>
      <c r="U28">
        <v>80.135671330964698</v>
      </c>
      <c r="V28">
        <v>141.02000000000001</v>
      </c>
      <c r="W28">
        <v>0.98363800740659724</v>
      </c>
      <c r="X28">
        <v>50</v>
      </c>
      <c r="Y28">
        <v>1</v>
      </c>
    </row>
    <row r="29" spans="1:25" x14ac:dyDescent="0.25">
      <c r="A29" t="s">
        <v>68</v>
      </c>
      <c r="B29" t="s">
        <v>177</v>
      </c>
      <c r="C29">
        <v>23</v>
      </c>
      <c r="D29" t="s">
        <v>84</v>
      </c>
      <c r="E29" t="s">
        <v>91</v>
      </c>
      <c r="F29" t="s">
        <v>86</v>
      </c>
      <c r="G29">
        <v>19.6414143614811</v>
      </c>
      <c r="H29">
        <v>2E+20</v>
      </c>
      <c r="I29">
        <v>2.19328132056603</v>
      </c>
      <c r="J29">
        <v>49.486722683478902</v>
      </c>
      <c r="K29">
        <v>141</v>
      </c>
      <c r="L29" t="s">
        <v>178</v>
      </c>
      <c r="M29">
        <v>50</v>
      </c>
      <c r="N29">
        <v>16.392768285824943</v>
      </c>
      <c r="O29">
        <v>3.461115027788817</v>
      </c>
      <c r="P29">
        <v>0.95</v>
      </c>
      <c r="Q29">
        <v>0.98363800740659724</v>
      </c>
      <c r="R29">
        <v>11.634550870980901</v>
      </c>
      <c r="S29">
        <v>31.129812671522</v>
      </c>
      <c r="T29">
        <v>0.951150343375048</v>
      </c>
      <c r="U29">
        <v>80.135671330964698</v>
      </c>
      <c r="V29">
        <v>141.02000000000001</v>
      </c>
      <c r="W29">
        <v>0.98363800740659724</v>
      </c>
      <c r="X29">
        <v>50</v>
      </c>
      <c r="Y29">
        <v>1</v>
      </c>
    </row>
    <row r="30" spans="1:25" x14ac:dyDescent="0.25">
      <c r="A30" t="s">
        <v>68</v>
      </c>
      <c r="B30" t="s">
        <v>177</v>
      </c>
      <c r="C30">
        <v>22</v>
      </c>
      <c r="D30" t="s">
        <v>84</v>
      </c>
      <c r="E30" t="s">
        <v>91</v>
      </c>
      <c r="F30" t="s">
        <v>86</v>
      </c>
      <c r="G30">
        <v>14.364191549873</v>
      </c>
      <c r="H30">
        <v>2E+20</v>
      </c>
      <c r="I30">
        <v>2.5179658535186298</v>
      </c>
      <c r="J30">
        <v>44.2253846971497</v>
      </c>
      <c r="K30">
        <v>141</v>
      </c>
      <c r="L30" t="s">
        <v>178</v>
      </c>
      <c r="M30">
        <v>50</v>
      </c>
      <c r="N30">
        <v>16.392768285824943</v>
      </c>
      <c r="O30">
        <v>3.461115027788817</v>
      </c>
      <c r="P30">
        <v>0.95</v>
      </c>
      <c r="Q30">
        <v>0.98363800740659724</v>
      </c>
      <c r="R30">
        <v>11.634550870980901</v>
      </c>
      <c r="S30">
        <v>31.129812671522</v>
      </c>
      <c r="T30">
        <v>0.951150343375048</v>
      </c>
      <c r="U30">
        <v>80.135671330964698</v>
      </c>
      <c r="V30">
        <v>141.02000000000001</v>
      </c>
      <c r="W30">
        <v>0.98363800740659724</v>
      </c>
      <c r="X30">
        <v>50</v>
      </c>
      <c r="Y30">
        <v>1</v>
      </c>
    </row>
    <row r="31" spans="1:25" x14ac:dyDescent="0.25">
      <c r="A31" t="s">
        <v>68</v>
      </c>
      <c r="B31" t="s">
        <v>177</v>
      </c>
      <c r="C31">
        <v>21</v>
      </c>
      <c r="D31" t="s">
        <v>84</v>
      </c>
      <c r="E31" t="s">
        <v>91</v>
      </c>
      <c r="F31" t="s">
        <v>86</v>
      </c>
      <c r="G31">
        <v>15.627403698119</v>
      </c>
      <c r="H31">
        <v>2E+20</v>
      </c>
      <c r="I31">
        <v>2.4778771689498198</v>
      </c>
      <c r="J31">
        <v>47.4217996596281</v>
      </c>
      <c r="K31">
        <v>139</v>
      </c>
      <c r="L31" t="s">
        <v>178</v>
      </c>
      <c r="M31">
        <v>50</v>
      </c>
      <c r="N31">
        <v>16.392768285824943</v>
      </c>
      <c r="O31">
        <v>3.461115027788817</v>
      </c>
      <c r="P31">
        <v>0.95</v>
      </c>
      <c r="Q31">
        <v>0.98363800740659724</v>
      </c>
      <c r="R31">
        <v>11.634550870980901</v>
      </c>
      <c r="S31">
        <v>31.129812671522</v>
      </c>
      <c r="T31">
        <v>0.951150343375048</v>
      </c>
      <c r="U31">
        <v>80.135671330964698</v>
      </c>
      <c r="V31">
        <v>141.02000000000001</v>
      </c>
      <c r="W31">
        <v>0.98363800740659724</v>
      </c>
      <c r="X31">
        <v>50</v>
      </c>
      <c r="Y31">
        <v>1</v>
      </c>
    </row>
    <row r="32" spans="1:25" x14ac:dyDescent="0.25">
      <c r="A32" t="s">
        <v>68</v>
      </c>
      <c r="B32" t="s">
        <v>177</v>
      </c>
      <c r="C32">
        <v>20</v>
      </c>
      <c r="D32" t="s">
        <v>84</v>
      </c>
      <c r="E32" t="s">
        <v>91</v>
      </c>
      <c r="F32" t="s">
        <v>86</v>
      </c>
      <c r="G32">
        <v>11.998562404319101</v>
      </c>
      <c r="H32">
        <v>2E+20</v>
      </c>
      <c r="I32">
        <v>1.32158928522858</v>
      </c>
      <c r="J32">
        <v>37.6853142848015</v>
      </c>
      <c r="K32">
        <v>141</v>
      </c>
      <c r="L32" t="s">
        <v>178</v>
      </c>
      <c r="M32">
        <v>50</v>
      </c>
      <c r="N32">
        <v>16.392768285824943</v>
      </c>
      <c r="O32">
        <v>3.461115027788817</v>
      </c>
      <c r="P32">
        <v>0.95</v>
      </c>
      <c r="Q32">
        <v>0.98363800740659724</v>
      </c>
      <c r="R32">
        <v>11.634550870980901</v>
      </c>
      <c r="S32">
        <v>31.129812671522</v>
      </c>
      <c r="T32">
        <v>0.951150343375048</v>
      </c>
      <c r="U32">
        <v>80.135671330964698</v>
      </c>
      <c r="V32">
        <v>141.02000000000001</v>
      </c>
      <c r="W32">
        <v>0.98363800740659724</v>
      </c>
      <c r="X32">
        <v>50</v>
      </c>
      <c r="Y32">
        <v>1</v>
      </c>
    </row>
    <row r="33" spans="1:25" x14ac:dyDescent="0.25">
      <c r="A33" t="s">
        <v>68</v>
      </c>
      <c r="B33" t="s">
        <v>177</v>
      </c>
      <c r="C33">
        <v>19</v>
      </c>
      <c r="D33" t="s">
        <v>84</v>
      </c>
      <c r="E33" t="s">
        <v>91</v>
      </c>
      <c r="F33" t="s">
        <v>86</v>
      </c>
      <c r="G33">
        <v>20.117440362172299</v>
      </c>
      <c r="H33">
        <v>2E+20</v>
      </c>
      <c r="I33">
        <v>1.6638132480501899</v>
      </c>
      <c r="J33">
        <v>59.593518342941799</v>
      </c>
      <c r="K33">
        <v>143</v>
      </c>
      <c r="L33" t="s">
        <v>178</v>
      </c>
      <c r="M33">
        <v>50</v>
      </c>
      <c r="N33">
        <v>16.392768285824943</v>
      </c>
      <c r="O33">
        <v>3.461115027788817</v>
      </c>
      <c r="P33">
        <v>0.95</v>
      </c>
      <c r="Q33">
        <v>0.98363800740659724</v>
      </c>
      <c r="R33">
        <v>11.634550870980901</v>
      </c>
      <c r="S33">
        <v>31.129812671522</v>
      </c>
      <c r="T33">
        <v>0.951150343375048</v>
      </c>
      <c r="U33">
        <v>80.135671330964698</v>
      </c>
      <c r="V33">
        <v>141.02000000000001</v>
      </c>
      <c r="W33">
        <v>0.98363800740659724</v>
      </c>
      <c r="X33">
        <v>50</v>
      </c>
      <c r="Y33">
        <v>1</v>
      </c>
    </row>
    <row r="34" spans="1:25" x14ac:dyDescent="0.25">
      <c r="A34" t="s">
        <v>68</v>
      </c>
      <c r="B34" t="s">
        <v>177</v>
      </c>
      <c r="C34">
        <v>18</v>
      </c>
      <c r="D34" t="s">
        <v>84</v>
      </c>
      <c r="E34" t="s">
        <v>91</v>
      </c>
      <c r="F34" t="s">
        <v>86</v>
      </c>
      <c r="G34">
        <v>13.6603725257915</v>
      </c>
      <c r="H34">
        <v>2E+20</v>
      </c>
      <c r="I34">
        <v>1.1105172555591001</v>
      </c>
      <c r="J34">
        <v>50.901631628561802</v>
      </c>
      <c r="K34">
        <v>140</v>
      </c>
      <c r="L34" t="s">
        <v>178</v>
      </c>
      <c r="M34">
        <v>50</v>
      </c>
      <c r="N34">
        <v>16.392768285824943</v>
      </c>
      <c r="O34">
        <v>3.461115027788817</v>
      </c>
      <c r="P34">
        <v>0.95</v>
      </c>
      <c r="Q34">
        <v>0.98363800740659724</v>
      </c>
      <c r="R34">
        <v>11.634550870980901</v>
      </c>
      <c r="S34">
        <v>31.129812671522</v>
      </c>
      <c r="T34">
        <v>0.951150343375048</v>
      </c>
      <c r="U34">
        <v>80.135671330964698</v>
      </c>
      <c r="V34">
        <v>141.02000000000001</v>
      </c>
      <c r="W34">
        <v>0.98363800740659724</v>
      </c>
      <c r="X34">
        <v>50</v>
      </c>
      <c r="Y34">
        <v>1</v>
      </c>
    </row>
    <row r="35" spans="1:25" x14ac:dyDescent="0.25">
      <c r="A35" t="s">
        <v>68</v>
      </c>
      <c r="B35" t="s">
        <v>177</v>
      </c>
      <c r="C35">
        <v>17</v>
      </c>
      <c r="D35" t="s">
        <v>84</v>
      </c>
      <c r="E35" t="s">
        <v>91</v>
      </c>
      <c r="F35" t="s">
        <v>86</v>
      </c>
      <c r="G35">
        <v>15.2073724714493</v>
      </c>
      <c r="H35">
        <v>2E+20</v>
      </c>
      <c r="I35">
        <v>1.5321312317072999</v>
      </c>
      <c r="J35">
        <v>46.196922644003102</v>
      </c>
      <c r="K35">
        <v>140</v>
      </c>
      <c r="L35" t="s">
        <v>178</v>
      </c>
      <c r="M35">
        <v>50</v>
      </c>
      <c r="N35">
        <v>16.392768285824943</v>
      </c>
      <c r="O35">
        <v>3.461115027788817</v>
      </c>
      <c r="P35">
        <v>0.95</v>
      </c>
      <c r="Q35">
        <v>0.98363800740659724</v>
      </c>
      <c r="R35">
        <v>11.634550870980901</v>
      </c>
      <c r="S35">
        <v>31.129812671522</v>
      </c>
      <c r="T35">
        <v>0.951150343375048</v>
      </c>
      <c r="U35">
        <v>80.135671330964698</v>
      </c>
      <c r="V35">
        <v>141.02000000000001</v>
      </c>
      <c r="W35">
        <v>0.98363800740659724</v>
      </c>
      <c r="X35">
        <v>50</v>
      </c>
      <c r="Y35">
        <v>1</v>
      </c>
    </row>
    <row r="36" spans="1:25" x14ac:dyDescent="0.25">
      <c r="A36" t="s">
        <v>68</v>
      </c>
      <c r="B36" t="s">
        <v>177</v>
      </c>
      <c r="C36">
        <v>16</v>
      </c>
      <c r="D36" t="s">
        <v>84</v>
      </c>
      <c r="E36" t="s">
        <v>91</v>
      </c>
      <c r="F36" t="s">
        <v>86</v>
      </c>
      <c r="G36">
        <v>18.412555598415199</v>
      </c>
      <c r="H36">
        <v>2E+20</v>
      </c>
      <c r="I36">
        <v>1.25837141774196</v>
      </c>
      <c r="J36">
        <v>70.395314257783397</v>
      </c>
      <c r="K36">
        <v>141</v>
      </c>
      <c r="L36" t="s">
        <v>178</v>
      </c>
      <c r="M36">
        <v>50</v>
      </c>
      <c r="N36">
        <v>16.392768285824943</v>
      </c>
      <c r="O36">
        <v>3.461115027788817</v>
      </c>
      <c r="P36">
        <v>0.95</v>
      </c>
      <c r="Q36">
        <v>0.98363800740659724</v>
      </c>
      <c r="R36">
        <v>11.634550870980901</v>
      </c>
      <c r="S36">
        <v>31.129812671522</v>
      </c>
      <c r="T36">
        <v>0.951150343375048</v>
      </c>
      <c r="U36">
        <v>80.135671330964698</v>
      </c>
      <c r="V36">
        <v>141.02000000000001</v>
      </c>
      <c r="W36">
        <v>0.98363800740659724</v>
      </c>
      <c r="X36">
        <v>50</v>
      </c>
      <c r="Y36">
        <v>1</v>
      </c>
    </row>
    <row r="37" spans="1:25" x14ac:dyDescent="0.25">
      <c r="A37" t="s">
        <v>68</v>
      </c>
      <c r="B37" t="s">
        <v>177</v>
      </c>
      <c r="C37">
        <v>15</v>
      </c>
      <c r="D37" t="s">
        <v>84</v>
      </c>
      <c r="E37" t="s">
        <v>91</v>
      </c>
      <c r="F37" t="s">
        <v>86</v>
      </c>
      <c r="G37">
        <v>15.249219034215701</v>
      </c>
      <c r="H37">
        <v>2E+20</v>
      </c>
      <c r="I37">
        <v>1.0507592710139</v>
      </c>
      <c r="J37">
        <v>39.247431878041098</v>
      </c>
      <c r="K37">
        <v>139</v>
      </c>
      <c r="L37" t="s">
        <v>178</v>
      </c>
      <c r="M37">
        <v>50</v>
      </c>
      <c r="N37">
        <v>16.392768285824943</v>
      </c>
      <c r="O37">
        <v>3.461115027788817</v>
      </c>
      <c r="P37">
        <v>0.95</v>
      </c>
      <c r="Q37">
        <v>0.98363800740659724</v>
      </c>
      <c r="R37">
        <v>11.634550870980901</v>
      </c>
      <c r="S37">
        <v>31.129812671522</v>
      </c>
      <c r="T37">
        <v>0.951150343375048</v>
      </c>
      <c r="U37">
        <v>80.135671330964698</v>
      </c>
      <c r="V37">
        <v>141.02000000000001</v>
      </c>
      <c r="W37">
        <v>0.98363800740659724</v>
      </c>
      <c r="X37">
        <v>50</v>
      </c>
      <c r="Y37">
        <v>1</v>
      </c>
    </row>
    <row r="38" spans="1:25" x14ac:dyDescent="0.25">
      <c r="A38" t="s">
        <v>68</v>
      </c>
      <c r="B38" t="s">
        <v>177</v>
      </c>
      <c r="C38">
        <v>14</v>
      </c>
      <c r="D38" t="s">
        <v>84</v>
      </c>
      <c r="E38" t="s">
        <v>91</v>
      </c>
      <c r="F38" t="s">
        <v>86</v>
      </c>
      <c r="G38">
        <v>15.4091141589979</v>
      </c>
      <c r="H38">
        <v>2E+20</v>
      </c>
      <c r="I38">
        <v>1.16382341179357</v>
      </c>
      <c r="J38">
        <v>37.697146172000799</v>
      </c>
      <c r="K38">
        <v>140</v>
      </c>
      <c r="L38" t="s">
        <v>178</v>
      </c>
      <c r="M38">
        <v>50</v>
      </c>
      <c r="N38">
        <v>16.392768285824943</v>
      </c>
      <c r="O38">
        <v>3.461115027788817</v>
      </c>
      <c r="P38">
        <v>0.95</v>
      </c>
      <c r="Q38">
        <v>0.98363800740659724</v>
      </c>
      <c r="R38">
        <v>11.634550870980901</v>
      </c>
      <c r="S38">
        <v>31.129812671522</v>
      </c>
      <c r="T38">
        <v>0.951150343375048</v>
      </c>
      <c r="U38">
        <v>80.135671330964698</v>
      </c>
      <c r="V38">
        <v>141.02000000000001</v>
      </c>
      <c r="W38">
        <v>0.98363800740659724</v>
      </c>
      <c r="X38">
        <v>50</v>
      </c>
      <c r="Y38">
        <v>1</v>
      </c>
    </row>
    <row r="39" spans="1:25" x14ac:dyDescent="0.25">
      <c r="A39" t="s">
        <v>68</v>
      </c>
      <c r="B39" t="s">
        <v>177</v>
      </c>
      <c r="C39">
        <v>13</v>
      </c>
      <c r="D39" t="s">
        <v>84</v>
      </c>
      <c r="E39" t="s">
        <v>91</v>
      </c>
      <c r="F39" t="s">
        <v>86</v>
      </c>
      <c r="G39">
        <v>21.5712007004465</v>
      </c>
      <c r="H39">
        <v>2E+20</v>
      </c>
      <c r="I39">
        <v>1.69829474029302</v>
      </c>
      <c r="J39">
        <v>72.965523413562806</v>
      </c>
      <c r="K39">
        <v>141</v>
      </c>
      <c r="L39" t="s">
        <v>178</v>
      </c>
      <c r="M39">
        <v>50</v>
      </c>
      <c r="N39">
        <v>16.392768285824943</v>
      </c>
      <c r="O39">
        <v>3.461115027788817</v>
      </c>
      <c r="P39">
        <v>0.95</v>
      </c>
      <c r="Q39">
        <v>0.98363800740659724</v>
      </c>
      <c r="R39">
        <v>11.634550870980901</v>
      </c>
      <c r="S39">
        <v>31.129812671522</v>
      </c>
      <c r="T39">
        <v>0.951150343375048</v>
      </c>
      <c r="U39">
        <v>80.135671330964698</v>
      </c>
      <c r="V39">
        <v>141.02000000000001</v>
      </c>
      <c r="W39">
        <v>0.98363800740659724</v>
      </c>
      <c r="X39">
        <v>50</v>
      </c>
      <c r="Y39">
        <v>1</v>
      </c>
    </row>
    <row r="40" spans="1:25" x14ac:dyDescent="0.25">
      <c r="A40" t="s">
        <v>68</v>
      </c>
      <c r="B40" t="s">
        <v>177</v>
      </c>
      <c r="C40">
        <v>12</v>
      </c>
      <c r="D40" t="s">
        <v>84</v>
      </c>
      <c r="E40" t="s">
        <v>91</v>
      </c>
      <c r="F40" t="s">
        <v>86</v>
      </c>
      <c r="G40">
        <v>14.2277667037872</v>
      </c>
      <c r="H40">
        <v>2E+20</v>
      </c>
      <c r="I40">
        <v>3.0695691177917901</v>
      </c>
      <c r="J40">
        <v>45.286735560346997</v>
      </c>
      <c r="K40">
        <v>140</v>
      </c>
      <c r="L40" t="s">
        <v>178</v>
      </c>
      <c r="M40">
        <v>50</v>
      </c>
      <c r="N40">
        <v>16.392768285824943</v>
      </c>
      <c r="O40">
        <v>3.461115027788817</v>
      </c>
      <c r="P40">
        <v>0.95</v>
      </c>
      <c r="Q40">
        <v>0.98363800740659724</v>
      </c>
      <c r="R40">
        <v>11.634550870980901</v>
      </c>
      <c r="S40">
        <v>31.129812671522</v>
      </c>
      <c r="T40">
        <v>0.951150343375048</v>
      </c>
      <c r="U40">
        <v>80.135671330964698</v>
      </c>
      <c r="V40">
        <v>141.02000000000001</v>
      </c>
      <c r="W40">
        <v>0.98363800740659724</v>
      </c>
      <c r="X40">
        <v>50</v>
      </c>
      <c r="Y40">
        <v>1</v>
      </c>
    </row>
    <row r="41" spans="1:25" x14ac:dyDescent="0.25">
      <c r="A41" t="s">
        <v>68</v>
      </c>
      <c r="B41" t="s">
        <v>177</v>
      </c>
      <c r="C41">
        <v>11</v>
      </c>
      <c r="D41" t="s">
        <v>84</v>
      </c>
      <c r="E41" t="s">
        <v>91</v>
      </c>
      <c r="F41" t="s">
        <v>86</v>
      </c>
      <c r="G41">
        <v>18.690956474920799</v>
      </c>
      <c r="H41">
        <v>2E+20</v>
      </c>
      <c r="I41">
        <v>1.89205264850776</v>
      </c>
      <c r="J41">
        <v>61.684389328395199</v>
      </c>
      <c r="K41">
        <v>141</v>
      </c>
      <c r="L41" t="s">
        <v>178</v>
      </c>
      <c r="M41">
        <v>50</v>
      </c>
      <c r="N41">
        <v>16.392768285824943</v>
      </c>
      <c r="O41">
        <v>3.461115027788817</v>
      </c>
      <c r="P41">
        <v>0.95</v>
      </c>
      <c r="Q41">
        <v>0.98363800740659724</v>
      </c>
      <c r="R41">
        <v>11.634550870980901</v>
      </c>
      <c r="S41">
        <v>31.129812671522</v>
      </c>
      <c r="T41">
        <v>0.951150343375048</v>
      </c>
      <c r="U41">
        <v>80.135671330964698</v>
      </c>
      <c r="V41">
        <v>141.02000000000001</v>
      </c>
      <c r="W41">
        <v>0.98363800740659724</v>
      </c>
      <c r="X41">
        <v>50</v>
      </c>
      <c r="Y41">
        <v>1</v>
      </c>
    </row>
    <row r="42" spans="1:25" x14ac:dyDescent="0.25">
      <c r="A42" t="s">
        <v>68</v>
      </c>
      <c r="B42" t="s">
        <v>177</v>
      </c>
      <c r="C42">
        <v>10</v>
      </c>
      <c r="D42" t="s">
        <v>84</v>
      </c>
      <c r="E42" t="s">
        <v>91</v>
      </c>
      <c r="F42" t="s">
        <v>86</v>
      </c>
      <c r="G42">
        <v>16.391645783994999</v>
      </c>
      <c r="H42">
        <v>2E+20</v>
      </c>
      <c r="I42">
        <v>1.9881733412312901</v>
      </c>
      <c r="J42">
        <v>45.168764616676398</v>
      </c>
      <c r="K42">
        <v>141</v>
      </c>
      <c r="L42" t="s">
        <v>178</v>
      </c>
      <c r="M42">
        <v>50</v>
      </c>
      <c r="N42">
        <v>16.392768285824943</v>
      </c>
      <c r="O42">
        <v>3.461115027788817</v>
      </c>
      <c r="P42">
        <v>0.95</v>
      </c>
      <c r="Q42">
        <v>0.98363800740659724</v>
      </c>
      <c r="R42">
        <v>11.634550870980901</v>
      </c>
      <c r="S42">
        <v>31.129812671522</v>
      </c>
      <c r="T42">
        <v>0.951150343375048</v>
      </c>
      <c r="U42">
        <v>80.135671330964698</v>
      </c>
      <c r="V42">
        <v>141.02000000000001</v>
      </c>
      <c r="W42">
        <v>0.98363800740659724</v>
      </c>
      <c r="X42">
        <v>50</v>
      </c>
      <c r="Y42">
        <v>1</v>
      </c>
    </row>
    <row r="43" spans="1:25" x14ac:dyDescent="0.25">
      <c r="A43" t="s">
        <v>68</v>
      </c>
      <c r="B43" t="s">
        <v>177</v>
      </c>
      <c r="C43">
        <v>9</v>
      </c>
      <c r="D43" t="s">
        <v>84</v>
      </c>
      <c r="E43" t="s">
        <v>91</v>
      </c>
      <c r="F43" t="s">
        <v>86</v>
      </c>
      <c r="G43">
        <v>16.481266483143699</v>
      </c>
      <c r="H43">
        <v>2E+20</v>
      </c>
      <c r="I43">
        <v>2.6195821285169201</v>
      </c>
      <c r="J43">
        <v>59.354903212228699</v>
      </c>
      <c r="K43">
        <v>143</v>
      </c>
      <c r="L43" t="s">
        <v>178</v>
      </c>
      <c r="M43">
        <v>50</v>
      </c>
      <c r="N43">
        <v>16.392768285824943</v>
      </c>
      <c r="O43">
        <v>3.461115027788817</v>
      </c>
      <c r="P43">
        <v>0.95</v>
      </c>
      <c r="Q43">
        <v>0.98363800740659724</v>
      </c>
      <c r="R43">
        <v>11.634550870980901</v>
      </c>
      <c r="S43">
        <v>31.129812671522</v>
      </c>
      <c r="T43">
        <v>0.951150343375048</v>
      </c>
      <c r="U43">
        <v>80.135671330964698</v>
      </c>
      <c r="V43">
        <v>141.02000000000001</v>
      </c>
      <c r="W43">
        <v>0.98363800740659724</v>
      </c>
      <c r="X43">
        <v>50</v>
      </c>
      <c r="Y43">
        <v>1</v>
      </c>
    </row>
    <row r="44" spans="1:25" x14ac:dyDescent="0.25">
      <c r="A44" t="s">
        <v>68</v>
      </c>
      <c r="B44" t="s">
        <v>177</v>
      </c>
      <c r="C44">
        <v>8</v>
      </c>
      <c r="D44" t="s">
        <v>84</v>
      </c>
      <c r="E44" t="s">
        <v>91</v>
      </c>
      <c r="F44" t="s">
        <v>86</v>
      </c>
      <c r="G44">
        <v>19.367458761479501</v>
      </c>
      <c r="H44">
        <v>2E+20</v>
      </c>
      <c r="I44">
        <v>0.951150343375048</v>
      </c>
      <c r="J44">
        <v>80.135671330964698</v>
      </c>
      <c r="K44">
        <v>139</v>
      </c>
      <c r="L44" t="s">
        <v>178</v>
      </c>
      <c r="M44">
        <v>50</v>
      </c>
      <c r="N44">
        <v>16.392768285824943</v>
      </c>
      <c r="O44">
        <v>3.461115027788817</v>
      </c>
      <c r="P44">
        <v>0.95</v>
      </c>
      <c r="Q44">
        <v>0.98363800740659724</v>
      </c>
      <c r="R44">
        <v>11.634550870980901</v>
      </c>
      <c r="S44">
        <v>31.129812671522</v>
      </c>
      <c r="T44">
        <v>0.951150343375048</v>
      </c>
      <c r="U44">
        <v>80.135671330964698</v>
      </c>
      <c r="V44">
        <v>141.02000000000001</v>
      </c>
      <c r="W44">
        <v>0.98363800740659724</v>
      </c>
      <c r="X44">
        <v>50</v>
      </c>
      <c r="Y44">
        <v>1</v>
      </c>
    </row>
    <row r="45" spans="1:25" x14ac:dyDescent="0.25">
      <c r="A45" t="s">
        <v>68</v>
      </c>
      <c r="B45" t="s">
        <v>177</v>
      </c>
      <c r="C45">
        <v>7</v>
      </c>
      <c r="D45" t="s">
        <v>84</v>
      </c>
      <c r="E45" t="s">
        <v>91</v>
      </c>
      <c r="F45" t="s">
        <v>86</v>
      </c>
      <c r="G45">
        <v>16.3804343138512</v>
      </c>
      <c r="H45">
        <v>2E+20</v>
      </c>
      <c r="I45">
        <v>2.8440875286051401</v>
      </c>
      <c r="J45">
        <v>55.531157943191197</v>
      </c>
      <c r="K45">
        <v>142</v>
      </c>
      <c r="L45" t="s">
        <v>178</v>
      </c>
      <c r="M45">
        <v>50</v>
      </c>
      <c r="N45">
        <v>16.392768285824943</v>
      </c>
      <c r="O45">
        <v>3.461115027788817</v>
      </c>
      <c r="P45">
        <v>0.95</v>
      </c>
      <c r="Q45">
        <v>0.98363800740659724</v>
      </c>
      <c r="R45">
        <v>11.634550870980901</v>
      </c>
      <c r="S45">
        <v>31.129812671522</v>
      </c>
      <c r="T45">
        <v>0.951150343375048</v>
      </c>
      <c r="U45">
        <v>80.135671330964698</v>
      </c>
      <c r="V45">
        <v>141.02000000000001</v>
      </c>
      <c r="W45">
        <v>0.98363800740659724</v>
      </c>
      <c r="X45">
        <v>50</v>
      </c>
      <c r="Y45">
        <v>1</v>
      </c>
    </row>
    <row r="46" spans="1:25" x14ac:dyDescent="0.25">
      <c r="A46" t="s">
        <v>68</v>
      </c>
      <c r="B46" t="s">
        <v>177</v>
      </c>
      <c r="C46">
        <v>6</v>
      </c>
      <c r="D46" t="s">
        <v>84</v>
      </c>
      <c r="E46" t="s">
        <v>91</v>
      </c>
      <c r="F46" t="s">
        <v>86</v>
      </c>
      <c r="G46">
        <v>14.166663914752</v>
      </c>
      <c r="H46">
        <v>2E+20</v>
      </c>
      <c r="I46">
        <v>1.5448239161219699</v>
      </c>
      <c r="J46">
        <v>50.080971245402097</v>
      </c>
      <c r="K46">
        <v>142</v>
      </c>
      <c r="L46" t="s">
        <v>178</v>
      </c>
      <c r="M46">
        <v>50</v>
      </c>
      <c r="N46">
        <v>16.392768285824943</v>
      </c>
      <c r="O46">
        <v>3.461115027788817</v>
      </c>
      <c r="P46">
        <v>0.95</v>
      </c>
      <c r="Q46">
        <v>0.98363800740659724</v>
      </c>
      <c r="R46">
        <v>11.634550870980901</v>
      </c>
      <c r="S46">
        <v>31.129812671522</v>
      </c>
      <c r="T46">
        <v>0.951150343375048</v>
      </c>
      <c r="U46">
        <v>80.135671330964698</v>
      </c>
      <c r="V46">
        <v>141.02000000000001</v>
      </c>
      <c r="W46">
        <v>0.98363800740659724</v>
      </c>
      <c r="X46">
        <v>50</v>
      </c>
      <c r="Y46">
        <v>1</v>
      </c>
    </row>
    <row r="47" spans="1:25" x14ac:dyDescent="0.25">
      <c r="A47" t="s">
        <v>68</v>
      </c>
      <c r="B47" t="s">
        <v>177</v>
      </c>
      <c r="C47">
        <v>5</v>
      </c>
      <c r="D47" t="s">
        <v>84</v>
      </c>
      <c r="E47" t="s">
        <v>91</v>
      </c>
      <c r="F47" t="s">
        <v>86</v>
      </c>
      <c r="G47">
        <v>15.891069168600801</v>
      </c>
      <c r="H47">
        <v>2E+20</v>
      </c>
      <c r="I47">
        <v>1.98759400340908</v>
      </c>
      <c r="J47">
        <v>55.340322908212897</v>
      </c>
      <c r="K47">
        <v>142</v>
      </c>
      <c r="L47" t="s">
        <v>178</v>
      </c>
      <c r="M47">
        <v>50</v>
      </c>
      <c r="N47">
        <v>16.392768285824943</v>
      </c>
      <c r="O47">
        <v>3.461115027788817</v>
      </c>
      <c r="P47">
        <v>0.95</v>
      </c>
      <c r="Q47">
        <v>0.98363800740659724</v>
      </c>
      <c r="R47">
        <v>11.634550870980901</v>
      </c>
      <c r="S47">
        <v>31.129812671522</v>
      </c>
      <c r="T47">
        <v>0.951150343375048</v>
      </c>
      <c r="U47">
        <v>80.135671330964698</v>
      </c>
      <c r="V47">
        <v>141.02000000000001</v>
      </c>
      <c r="W47">
        <v>0.98363800740659724</v>
      </c>
      <c r="X47">
        <v>50</v>
      </c>
      <c r="Y47">
        <v>1</v>
      </c>
    </row>
    <row r="48" spans="1:25" x14ac:dyDescent="0.25">
      <c r="A48" t="s">
        <v>68</v>
      </c>
      <c r="B48" t="s">
        <v>177</v>
      </c>
      <c r="C48">
        <v>4</v>
      </c>
      <c r="D48" t="s">
        <v>84</v>
      </c>
      <c r="E48" t="s">
        <v>91</v>
      </c>
      <c r="F48" t="s">
        <v>86</v>
      </c>
      <c r="G48">
        <v>11.7365420723819</v>
      </c>
      <c r="H48">
        <v>2E+20</v>
      </c>
      <c r="I48">
        <v>3.0063869596434598</v>
      </c>
      <c r="J48">
        <v>39.501357341882802</v>
      </c>
      <c r="K48">
        <v>141</v>
      </c>
      <c r="L48" t="s">
        <v>178</v>
      </c>
      <c r="M48">
        <v>50</v>
      </c>
      <c r="N48">
        <v>16.392768285824943</v>
      </c>
      <c r="O48">
        <v>3.461115027788817</v>
      </c>
      <c r="P48">
        <v>0.95</v>
      </c>
      <c r="Q48">
        <v>0.98363800740659724</v>
      </c>
      <c r="R48">
        <v>11.634550870980901</v>
      </c>
      <c r="S48">
        <v>31.129812671522</v>
      </c>
      <c r="T48">
        <v>0.951150343375048</v>
      </c>
      <c r="U48">
        <v>80.135671330964698</v>
      </c>
      <c r="V48">
        <v>141.02000000000001</v>
      </c>
      <c r="W48">
        <v>0.98363800740659724</v>
      </c>
      <c r="X48">
        <v>50</v>
      </c>
      <c r="Y48">
        <v>1</v>
      </c>
    </row>
    <row r="49" spans="1:25" x14ac:dyDescent="0.25">
      <c r="A49" t="s">
        <v>68</v>
      </c>
      <c r="B49" t="s">
        <v>177</v>
      </c>
      <c r="C49">
        <v>3</v>
      </c>
      <c r="D49" t="s">
        <v>84</v>
      </c>
      <c r="E49" t="s">
        <v>91</v>
      </c>
      <c r="F49" t="s">
        <v>86</v>
      </c>
      <c r="G49">
        <v>16.1227461720175</v>
      </c>
      <c r="H49">
        <v>2E+20</v>
      </c>
      <c r="I49">
        <v>1.0184939407342899</v>
      </c>
      <c r="J49">
        <v>59.343945547005902</v>
      </c>
      <c r="K49">
        <v>142</v>
      </c>
      <c r="L49" t="s">
        <v>178</v>
      </c>
      <c r="M49">
        <v>50</v>
      </c>
      <c r="N49">
        <v>16.392768285824943</v>
      </c>
      <c r="O49">
        <v>3.461115027788817</v>
      </c>
      <c r="P49">
        <v>0.95</v>
      </c>
      <c r="Q49">
        <v>0.98363800740659724</v>
      </c>
      <c r="R49">
        <v>11.634550870980901</v>
      </c>
      <c r="S49">
        <v>31.129812671522</v>
      </c>
      <c r="T49">
        <v>0.951150343375048</v>
      </c>
      <c r="U49">
        <v>80.135671330964698</v>
      </c>
      <c r="V49">
        <v>141.02000000000001</v>
      </c>
      <c r="W49">
        <v>0.98363800740659724</v>
      </c>
      <c r="X49">
        <v>50</v>
      </c>
      <c r="Y49">
        <v>1</v>
      </c>
    </row>
    <row r="50" spans="1:25" x14ac:dyDescent="0.25">
      <c r="A50" t="s">
        <v>68</v>
      </c>
      <c r="B50" t="s">
        <v>177</v>
      </c>
      <c r="C50">
        <v>2</v>
      </c>
      <c r="D50" t="s">
        <v>84</v>
      </c>
      <c r="E50" t="s">
        <v>91</v>
      </c>
      <c r="F50" t="s">
        <v>86</v>
      </c>
      <c r="G50">
        <v>13.9098615647908</v>
      </c>
      <c r="H50">
        <v>2E+20</v>
      </c>
      <c r="I50">
        <v>1.13457221624083</v>
      </c>
      <c r="J50">
        <v>40.972590114968597</v>
      </c>
      <c r="K50">
        <v>142</v>
      </c>
      <c r="L50" t="s">
        <v>178</v>
      </c>
      <c r="M50">
        <v>50</v>
      </c>
      <c r="N50">
        <v>16.392768285824943</v>
      </c>
      <c r="O50">
        <v>3.461115027788817</v>
      </c>
      <c r="P50">
        <v>0.95</v>
      </c>
      <c r="Q50">
        <v>0.98363800740659724</v>
      </c>
      <c r="R50">
        <v>11.634550870980901</v>
      </c>
      <c r="S50">
        <v>31.129812671522</v>
      </c>
      <c r="T50">
        <v>0.951150343375048</v>
      </c>
      <c r="U50">
        <v>80.135671330964698</v>
      </c>
      <c r="V50">
        <v>141.02000000000001</v>
      </c>
      <c r="W50">
        <v>0.98363800740659724</v>
      </c>
      <c r="X50">
        <v>50</v>
      </c>
      <c r="Y50">
        <v>1</v>
      </c>
    </row>
    <row r="51" spans="1:25" x14ac:dyDescent="0.25">
      <c r="A51" t="s">
        <v>68</v>
      </c>
      <c r="B51" t="s">
        <v>177</v>
      </c>
      <c r="C51">
        <v>1</v>
      </c>
      <c r="D51" t="s">
        <v>84</v>
      </c>
      <c r="E51" t="s">
        <v>91</v>
      </c>
      <c r="F51" t="s">
        <v>86</v>
      </c>
      <c r="G51">
        <v>16.3821316060531</v>
      </c>
      <c r="H51">
        <v>2E+20</v>
      </c>
      <c r="I51">
        <v>1.60103957947784</v>
      </c>
      <c r="J51">
        <v>64.128067227135702</v>
      </c>
      <c r="K51">
        <v>143</v>
      </c>
      <c r="L51" t="s">
        <v>178</v>
      </c>
      <c r="M51">
        <v>50</v>
      </c>
      <c r="N51">
        <v>16.392768285824943</v>
      </c>
      <c r="O51">
        <v>3.461115027788817</v>
      </c>
      <c r="P51">
        <v>0.95</v>
      </c>
      <c r="Q51">
        <v>0.98363800740659724</v>
      </c>
      <c r="R51">
        <v>11.634550870980901</v>
      </c>
      <c r="S51">
        <v>31.129812671522</v>
      </c>
      <c r="T51">
        <v>0.951150343375048</v>
      </c>
      <c r="U51">
        <v>80.135671330964698</v>
      </c>
      <c r="V51">
        <v>141.02000000000001</v>
      </c>
      <c r="W51">
        <v>0.98363800740659724</v>
      </c>
      <c r="X51">
        <v>50</v>
      </c>
      <c r="Y51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6374C-D17E-4B81-838F-BB9BFCEC36B9}">
  <dimension ref="A1:Y51"/>
  <sheetViews>
    <sheetView workbookViewId="0">
      <selection sqref="A1:Y51"/>
    </sheetView>
  </sheetViews>
  <sheetFormatPr defaultRowHeight="15" x14ac:dyDescent="0.25"/>
  <cols>
    <col min="1" max="1" width="14.7109375" customWidth="1"/>
    <col min="2" max="2" width="21.85546875" customWidth="1"/>
    <col min="3" max="3" width="13.140625" customWidth="1"/>
    <col min="7" max="7" width="10.42578125" customWidth="1"/>
    <col min="8" max="8" width="23.140625" customWidth="1"/>
    <col min="9" max="9" width="11.85546875" customWidth="1"/>
    <col min="10" max="10" width="12.140625" customWidth="1"/>
    <col min="11" max="11" width="22.140625" customWidth="1"/>
    <col min="12" max="12" width="14.140625" customWidth="1"/>
    <col min="13" max="13" width="17" customWidth="1"/>
    <col min="14" max="14" width="19.85546875" customWidth="1"/>
    <col min="15" max="15" width="17.7109375" customWidth="1"/>
    <col min="16" max="16" width="20.140625" customWidth="1"/>
    <col min="17" max="17" width="12.28515625" customWidth="1"/>
    <col min="18" max="18" width="19.140625" customWidth="1"/>
    <col min="19" max="19" width="19.42578125" customWidth="1"/>
    <col min="20" max="20" width="18.28515625" customWidth="1"/>
    <col min="21" max="21" width="18.5703125" customWidth="1"/>
    <col min="22" max="22" width="29.42578125" customWidth="1"/>
    <col min="23" max="23" width="20.5703125" customWidth="1"/>
    <col min="24" max="24" width="23.85546875" customWidth="1"/>
    <col min="25" max="25" width="22.28515625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177</v>
      </c>
      <c r="C2">
        <v>50</v>
      </c>
      <c r="D2" t="s">
        <v>84</v>
      </c>
      <c r="E2" t="s">
        <v>91</v>
      </c>
      <c r="F2" t="s">
        <v>86</v>
      </c>
      <c r="G2">
        <v>17.6382811594865</v>
      </c>
      <c r="H2">
        <v>2E+20</v>
      </c>
      <c r="I2">
        <v>1.8797948574527099</v>
      </c>
      <c r="J2">
        <v>73.975672714302206</v>
      </c>
      <c r="K2">
        <v>143</v>
      </c>
      <c r="L2" t="s">
        <v>178</v>
      </c>
      <c r="M2">
        <v>50</v>
      </c>
      <c r="N2">
        <v>16.392768285824943</v>
      </c>
      <c r="O2">
        <v>3.461115027788817</v>
      </c>
      <c r="P2">
        <v>0.95</v>
      </c>
      <c r="Q2">
        <v>0.98363800740659724</v>
      </c>
      <c r="R2">
        <v>11.634550870980901</v>
      </c>
      <c r="S2">
        <v>31.129812671522</v>
      </c>
      <c r="T2">
        <v>0.951150343375048</v>
      </c>
      <c r="U2">
        <v>80.135671330964698</v>
      </c>
      <c r="V2">
        <v>141.02000000000001</v>
      </c>
      <c r="W2">
        <v>0.98363800740659724</v>
      </c>
      <c r="X2">
        <v>50</v>
      </c>
      <c r="Y2">
        <v>1</v>
      </c>
    </row>
    <row r="3" spans="1:25" x14ac:dyDescent="0.25">
      <c r="A3" t="s">
        <v>68</v>
      </c>
      <c r="B3" t="s">
        <v>177</v>
      </c>
      <c r="C3">
        <v>49</v>
      </c>
      <c r="D3" t="s">
        <v>84</v>
      </c>
      <c r="E3" t="s">
        <v>91</v>
      </c>
      <c r="F3" t="s">
        <v>86</v>
      </c>
      <c r="G3">
        <v>15.3610606568232</v>
      </c>
      <c r="H3">
        <v>2E+20</v>
      </c>
      <c r="I3">
        <v>3.4632144145488701</v>
      </c>
      <c r="J3">
        <v>45.018351686325502</v>
      </c>
      <c r="K3">
        <v>142</v>
      </c>
      <c r="L3" t="s">
        <v>178</v>
      </c>
      <c r="M3">
        <v>50</v>
      </c>
      <c r="N3">
        <v>16.392768285824943</v>
      </c>
      <c r="O3">
        <v>3.461115027788817</v>
      </c>
      <c r="P3">
        <v>0.95</v>
      </c>
      <c r="Q3">
        <v>0.98363800740659724</v>
      </c>
      <c r="R3">
        <v>11.634550870980901</v>
      </c>
      <c r="S3">
        <v>31.129812671522</v>
      </c>
      <c r="T3">
        <v>0.951150343375048</v>
      </c>
      <c r="U3">
        <v>80.135671330964698</v>
      </c>
      <c r="V3">
        <v>141.02000000000001</v>
      </c>
      <c r="W3">
        <v>0.98363800740659724</v>
      </c>
      <c r="X3">
        <v>50</v>
      </c>
      <c r="Y3">
        <v>1</v>
      </c>
    </row>
    <row r="4" spans="1:25" x14ac:dyDescent="0.25">
      <c r="A4" t="s">
        <v>68</v>
      </c>
      <c r="B4" t="s">
        <v>177</v>
      </c>
      <c r="C4">
        <v>48</v>
      </c>
      <c r="D4" t="s">
        <v>84</v>
      </c>
      <c r="E4" t="s">
        <v>91</v>
      </c>
      <c r="F4" t="s">
        <v>86</v>
      </c>
      <c r="G4">
        <v>18.6201605426965</v>
      </c>
      <c r="H4">
        <v>2E+20</v>
      </c>
      <c r="I4">
        <v>3.7270575777397599</v>
      </c>
      <c r="J4">
        <v>54.839690458938797</v>
      </c>
      <c r="K4">
        <v>139</v>
      </c>
      <c r="L4" t="s">
        <v>178</v>
      </c>
      <c r="M4">
        <v>50</v>
      </c>
      <c r="N4">
        <v>16.392768285824943</v>
      </c>
      <c r="O4">
        <v>3.461115027788817</v>
      </c>
      <c r="P4">
        <v>0.95</v>
      </c>
      <c r="Q4">
        <v>0.98363800740659724</v>
      </c>
      <c r="R4">
        <v>11.634550870980901</v>
      </c>
      <c r="S4">
        <v>31.129812671522</v>
      </c>
      <c r="T4">
        <v>0.951150343375048</v>
      </c>
      <c r="U4">
        <v>80.135671330964698</v>
      </c>
      <c r="V4">
        <v>141.02000000000001</v>
      </c>
      <c r="W4">
        <v>0.98363800740659724</v>
      </c>
      <c r="X4">
        <v>50</v>
      </c>
      <c r="Y4">
        <v>1</v>
      </c>
    </row>
    <row r="5" spans="1:25" x14ac:dyDescent="0.25">
      <c r="A5" t="s">
        <v>68</v>
      </c>
      <c r="B5" t="s">
        <v>177</v>
      </c>
      <c r="C5">
        <v>47</v>
      </c>
      <c r="D5" t="s">
        <v>84</v>
      </c>
      <c r="E5" t="s">
        <v>91</v>
      </c>
      <c r="F5" t="s">
        <v>86</v>
      </c>
      <c r="G5">
        <v>13.2101538782857</v>
      </c>
      <c r="H5">
        <v>2E+20</v>
      </c>
      <c r="I5">
        <v>1.5517890197474999</v>
      </c>
      <c r="J5">
        <v>42.363749916498399</v>
      </c>
      <c r="K5">
        <v>142</v>
      </c>
      <c r="L5" t="s">
        <v>178</v>
      </c>
      <c r="M5">
        <v>50</v>
      </c>
      <c r="N5">
        <v>16.392768285824943</v>
      </c>
      <c r="O5">
        <v>3.461115027788817</v>
      </c>
      <c r="P5">
        <v>0.95</v>
      </c>
      <c r="Q5">
        <v>0.98363800740659724</v>
      </c>
      <c r="R5">
        <v>11.634550870980901</v>
      </c>
      <c r="S5">
        <v>31.129812671522</v>
      </c>
      <c r="T5">
        <v>0.951150343375048</v>
      </c>
      <c r="U5">
        <v>80.135671330964698</v>
      </c>
      <c r="V5">
        <v>141.02000000000001</v>
      </c>
      <c r="W5">
        <v>0.98363800740659724</v>
      </c>
      <c r="X5">
        <v>50</v>
      </c>
      <c r="Y5">
        <v>1</v>
      </c>
    </row>
    <row r="6" spans="1:25" x14ac:dyDescent="0.25">
      <c r="A6" t="s">
        <v>68</v>
      </c>
      <c r="B6" t="s">
        <v>177</v>
      </c>
      <c r="C6">
        <v>46</v>
      </c>
      <c r="D6" t="s">
        <v>84</v>
      </c>
      <c r="E6" t="s">
        <v>91</v>
      </c>
      <c r="F6" t="s">
        <v>86</v>
      </c>
      <c r="G6">
        <v>31.129812671522</v>
      </c>
      <c r="H6">
        <v>2E+20</v>
      </c>
      <c r="I6">
        <v>2.9805925014546699</v>
      </c>
      <c r="J6">
        <v>76.862134279848206</v>
      </c>
      <c r="K6">
        <v>141</v>
      </c>
      <c r="L6" t="s">
        <v>178</v>
      </c>
      <c r="M6">
        <v>50</v>
      </c>
      <c r="N6">
        <v>16.392768285824943</v>
      </c>
      <c r="O6">
        <v>3.461115027788817</v>
      </c>
      <c r="P6">
        <v>0.95</v>
      </c>
      <c r="Q6">
        <v>0.98363800740659724</v>
      </c>
      <c r="R6">
        <v>11.634550870980901</v>
      </c>
      <c r="S6">
        <v>31.129812671522</v>
      </c>
      <c r="T6">
        <v>0.951150343375048</v>
      </c>
      <c r="U6">
        <v>80.135671330964698</v>
      </c>
      <c r="V6">
        <v>141.02000000000001</v>
      </c>
      <c r="W6">
        <v>0.98363800740659724</v>
      </c>
      <c r="X6">
        <v>50</v>
      </c>
      <c r="Y6">
        <v>1</v>
      </c>
    </row>
    <row r="7" spans="1:25" x14ac:dyDescent="0.25">
      <c r="A7" t="s">
        <v>68</v>
      </c>
      <c r="B7" t="s">
        <v>177</v>
      </c>
      <c r="C7">
        <v>45</v>
      </c>
      <c r="D7" t="s">
        <v>84</v>
      </c>
      <c r="E7" t="s">
        <v>91</v>
      </c>
      <c r="F7" t="s">
        <v>86</v>
      </c>
      <c r="G7">
        <v>13.354244040082699</v>
      </c>
      <c r="H7">
        <v>2E+20</v>
      </c>
      <c r="I7">
        <v>1.3256148760769999</v>
      </c>
      <c r="J7">
        <v>41.7520289625296</v>
      </c>
      <c r="K7">
        <v>142</v>
      </c>
      <c r="L7" t="s">
        <v>178</v>
      </c>
      <c r="M7">
        <v>50</v>
      </c>
      <c r="N7">
        <v>16.392768285824943</v>
      </c>
      <c r="O7">
        <v>3.461115027788817</v>
      </c>
      <c r="P7">
        <v>0.95</v>
      </c>
      <c r="Q7">
        <v>0.98363800740659724</v>
      </c>
      <c r="R7">
        <v>11.634550870980901</v>
      </c>
      <c r="S7">
        <v>31.129812671522</v>
      </c>
      <c r="T7">
        <v>0.951150343375048</v>
      </c>
      <c r="U7">
        <v>80.135671330964698</v>
      </c>
      <c r="V7">
        <v>141.02000000000001</v>
      </c>
      <c r="W7">
        <v>0.98363800740659724</v>
      </c>
      <c r="X7">
        <v>50</v>
      </c>
      <c r="Y7">
        <v>1</v>
      </c>
    </row>
    <row r="8" spans="1:25" x14ac:dyDescent="0.25">
      <c r="A8" t="s">
        <v>68</v>
      </c>
      <c r="B8" t="s">
        <v>177</v>
      </c>
      <c r="C8">
        <v>44</v>
      </c>
      <c r="D8" t="s">
        <v>84</v>
      </c>
      <c r="E8" t="s">
        <v>91</v>
      </c>
      <c r="F8" t="s">
        <v>86</v>
      </c>
      <c r="G8">
        <v>15.2158428153669</v>
      </c>
      <c r="H8">
        <v>2E+20</v>
      </c>
      <c r="I8">
        <v>1.3097863567827499</v>
      </c>
      <c r="J8">
        <v>54.765208601449302</v>
      </c>
      <c r="K8">
        <v>140</v>
      </c>
      <c r="L8" t="s">
        <v>178</v>
      </c>
      <c r="M8">
        <v>50</v>
      </c>
      <c r="N8">
        <v>16.392768285824943</v>
      </c>
      <c r="O8">
        <v>3.461115027788817</v>
      </c>
      <c r="P8">
        <v>0.95</v>
      </c>
      <c r="Q8">
        <v>0.98363800740659724</v>
      </c>
      <c r="R8">
        <v>11.634550870980901</v>
      </c>
      <c r="S8">
        <v>31.129812671522</v>
      </c>
      <c r="T8">
        <v>0.951150343375048</v>
      </c>
      <c r="U8">
        <v>80.135671330964698</v>
      </c>
      <c r="V8">
        <v>141.02000000000001</v>
      </c>
      <c r="W8">
        <v>0.98363800740659724</v>
      </c>
      <c r="X8">
        <v>50</v>
      </c>
      <c r="Y8">
        <v>1</v>
      </c>
    </row>
    <row r="9" spans="1:25" x14ac:dyDescent="0.25">
      <c r="A9" t="s">
        <v>68</v>
      </c>
      <c r="B9" t="s">
        <v>177</v>
      </c>
      <c r="C9">
        <v>43</v>
      </c>
      <c r="D9" t="s">
        <v>84</v>
      </c>
      <c r="E9" t="s">
        <v>91</v>
      </c>
      <c r="F9" t="s">
        <v>86</v>
      </c>
      <c r="G9">
        <v>14.0146645219112</v>
      </c>
      <c r="H9">
        <v>2E+20</v>
      </c>
      <c r="I9">
        <v>3.0361472824429301</v>
      </c>
      <c r="J9">
        <v>56.370191109108802</v>
      </c>
      <c r="K9">
        <v>139</v>
      </c>
      <c r="L9" t="s">
        <v>178</v>
      </c>
      <c r="M9">
        <v>50</v>
      </c>
      <c r="N9">
        <v>16.392768285824943</v>
      </c>
      <c r="O9">
        <v>3.461115027788817</v>
      </c>
      <c r="P9">
        <v>0.95</v>
      </c>
      <c r="Q9">
        <v>0.98363800740659724</v>
      </c>
      <c r="R9">
        <v>11.634550870980901</v>
      </c>
      <c r="S9">
        <v>31.129812671522</v>
      </c>
      <c r="T9">
        <v>0.951150343375048</v>
      </c>
      <c r="U9">
        <v>80.135671330964698</v>
      </c>
      <c r="V9">
        <v>141.02000000000001</v>
      </c>
      <c r="W9">
        <v>0.98363800740659724</v>
      </c>
      <c r="X9">
        <v>50</v>
      </c>
      <c r="Y9">
        <v>1</v>
      </c>
    </row>
    <row r="10" spans="1:25" x14ac:dyDescent="0.25">
      <c r="A10" t="s">
        <v>68</v>
      </c>
      <c r="B10" t="s">
        <v>177</v>
      </c>
      <c r="C10">
        <v>42</v>
      </c>
      <c r="D10" t="s">
        <v>84</v>
      </c>
      <c r="E10" t="s">
        <v>91</v>
      </c>
      <c r="F10" t="s">
        <v>86</v>
      </c>
      <c r="G10">
        <v>16.870015331844399</v>
      </c>
      <c r="H10">
        <v>2E+20</v>
      </c>
      <c r="I10">
        <v>3.4462161030618299</v>
      </c>
      <c r="J10">
        <v>54.099656506686003</v>
      </c>
      <c r="K10">
        <v>140</v>
      </c>
      <c r="L10" t="s">
        <v>178</v>
      </c>
      <c r="M10">
        <v>50</v>
      </c>
      <c r="N10">
        <v>16.392768285824943</v>
      </c>
      <c r="O10">
        <v>3.461115027788817</v>
      </c>
      <c r="P10">
        <v>0.95</v>
      </c>
      <c r="Q10">
        <v>0.98363800740659724</v>
      </c>
      <c r="R10">
        <v>11.634550870980901</v>
      </c>
      <c r="S10">
        <v>31.129812671522</v>
      </c>
      <c r="T10">
        <v>0.951150343375048</v>
      </c>
      <c r="U10">
        <v>80.135671330964698</v>
      </c>
      <c r="V10">
        <v>141.02000000000001</v>
      </c>
      <c r="W10">
        <v>0.98363800740659724</v>
      </c>
      <c r="X10">
        <v>50</v>
      </c>
      <c r="Y10">
        <v>1</v>
      </c>
    </row>
    <row r="11" spans="1:25" x14ac:dyDescent="0.25">
      <c r="A11" t="s">
        <v>68</v>
      </c>
      <c r="B11" t="s">
        <v>177</v>
      </c>
      <c r="C11">
        <v>41</v>
      </c>
      <c r="D11" t="s">
        <v>84</v>
      </c>
      <c r="E11" t="s">
        <v>91</v>
      </c>
      <c r="F11" t="s">
        <v>86</v>
      </c>
      <c r="G11">
        <v>16.478883051570701</v>
      </c>
      <c r="H11">
        <v>2E+20</v>
      </c>
      <c r="I11">
        <v>3.3733519930624398</v>
      </c>
      <c r="J11">
        <v>51.262034509797303</v>
      </c>
      <c r="K11">
        <v>139</v>
      </c>
      <c r="L11" t="s">
        <v>178</v>
      </c>
      <c r="M11">
        <v>50</v>
      </c>
      <c r="N11">
        <v>16.392768285824943</v>
      </c>
      <c r="O11">
        <v>3.461115027788817</v>
      </c>
      <c r="P11">
        <v>0.95</v>
      </c>
      <c r="Q11">
        <v>0.98363800740659724</v>
      </c>
      <c r="R11">
        <v>11.634550870980901</v>
      </c>
      <c r="S11">
        <v>31.129812671522</v>
      </c>
      <c r="T11">
        <v>0.951150343375048</v>
      </c>
      <c r="U11">
        <v>80.135671330964698</v>
      </c>
      <c r="V11">
        <v>141.02000000000001</v>
      </c>
      <c r="W11">
        <v>0.98363800740659724</v>
      </c>
      <c r="X11">
        <v>50</v>
      </c>
      <c r="Y11">
        <v>1</v>
      </c>
    </row>
    <row r="12" spans="1:25" x14ac:dyDescent="0.25">
      <c r="A12" t="s">
        <v>68</v>
      </c>
      <c r="B12" t="s">
        <v>177</v>
      </c>
      <c r="C12">
        <v>40</v>
      </c>
      <c r="D12" t="s">
        <v>84</v>
      </c>
      <c r="E12" t="s">
        <v>91</v>
      </c>
      <c r="F12" t="s">
        <v>86</v>
      </c>
      <c r="G12">
        <v>25.885664731462398</v>
      </c>
      <c r="H12">
        <v>2E+20</v>
      </c>
      <c r="I12">
        <v>2.4322352886367198</v>
      </c>
      <c r="J12">
        <v>77.226338436188499</v>
      </c>
      <c r="K12">
        <v>143</v>
      </c>
      <c r="L12" t="s">
        <v>178</v>
      </c>
      <c r="M12">
        <v>50</v>
      </c>
      <c r="N12">
        <v>16.392768285824943</v>
      </c>
      <c r="O12">
        <v>3.461115027788817</v>
      </c>
      <c r="P12">
        <v>0.95</v>
      </c>
      <c r="Q12">
        <v>0.98363800740659724</v>
      </c>
      <c r="R12">
        <v>11.634550870980901</v>
      </c>
      <c r="S12">
        <v>31.129812671522</v>
      </c>
      <c r="T12">
        <v>0.951150343375048</v>
      </c>
      <c r="U12">
        <v>80.135671330964698</v>
      </c>
      <c r="V12">
        <v>141.02000000000001</v>
      </c>
      <c r="W12">
        <v>0.98363800740659724</v>
      </c>
      <c r="X12">
        <v>50</v>
      </c>
      <c r="Y12">
        <v>1</v>
      </c>
    </row>
    <row r="13" spans="1:25" x14ac:dyDescent="0.25">
      <c r="A13" t="s">
        <v>68</v>
      </c>
      <c r="B13" t="s">
        <v>177</v>
      </c>
      <c r="C13">
        <v>39</v>
      </c>
      <c r="D13" t="s">
        <v>84</v>
      </c>
      <c r="E13" t="s">
        <v>91</v>
      </c>
      <c r="F13" t="s">
        <v>86</v>
      </c>
      <c r="G13">
        <v>15.3944086746087</v>
      </c>
      <c r="H13">
        <v>2E+20</v>
      </c>
      <c r="I13">
        <v>1.40484781327021</v>
      </c>
      <c r="J13">
        <v>46.4190249407918</v>
      </c>
      <c r="K13">
        <v>141</v>
      </c>
      <c r="L13" t="s">
        <v>178</v>
      </c>
      <c r="M13">
        <v>50</v>
      </c>
      <c r="N13">
        <v>16.392768285824943</v>
      </c>
      <c r="O13">
        <v>3.461115027788817</v>
      </c>
      <c r="P13">
        <v>0.95</v>
      </c>
      <c r="Q13">
        <v>0.98363800740659724</v>
      </c>
      <c r="R13">
        <v>11.634550870980901</v>
      </c>
      <c r="S13">
        <v>31.129812671522</v>
      </c>
      <c r="T13">
        <v>0.951150343375048</v>
      </c>
      <c r="U13">
        <v>80.135671330964698</v>
      </c>
      <c r="V13">
        <v>141.02000000000001</v>
      </c>
      <c r="W13">
        <v>0.98363800740659724</v>
      </c>
      <c r="X13">
        <v>50</v>
      </c>
      <c r="Y13">
        <v>1</v>
      </c>
    </row>
    <row r="14" spans="1:25" x14ac:dyDescent="0.25">
      <c r="A14" t="s">
        <v>68</v>
      </c>
      <c r="B14" t="s">
        <v>177</v>
      </c>
      <c r="C14">
        <v>38</v>
      </c>
      <c r="D14" t="s">
        <v>84</v>
      </c>
      <c r="E14" t="s">
        <v>91</v>
      </c>
      <c r="F14" t="s">
        <v>86</v>
      </c>
      <c r="G14">
        <v>14.0239663815908</v>
      </c>
      <c r="H14">
        <v>2E+20</v>
      </c>
      <c r="I14">
        <v>1.34169940487027</v>
      </c>
      <c r="J14">
        <v>44.0077216464746</v>
      </c>
      <c r="K14">
        <v>142</v>
      </c>
      <c r="L14" t="s">
        <v>178</v>
      </c>
      <c r="M14">
        <v>50</v>
      </c>
      <c r="N14">
        <v>16.392768285824943</v>
      </c>
      <c r="O14">
        <v>3.461115027788817</v>
      </c>
      <c r="P14">
        <v>0.95</v>
      </c>
      <c r="Q14">
        <v>0.98363800740659724</v>
      </c>
      <c r="R14">
        <v>11.634550870980901</v>
      </c>
      <c r="S14">
        <v>31.129812671522</v>
      </c>
      <c r="T14">
        <v>0.951150343375048</v>
      </c>
      <c r="U14">
        <v>80.135671330964698</v>
      </c>
      <c r="V14">
        <v>141.02000000000001</v>
      </c>
      <c r="W14">
        <v>0.98363800740659724</v>
      </c>
      <c r="X14">
        <v>50</v>
      </c>
      <c r="Y14">
        <v>1</v>
      </c>
    </row>
    <row r="15" spans="1:25" x14ac:dyDescent="0.25">
      <c r="A15" t="s">
        <v>68</v>
      </c>
      <c r="B15" t="s">
        <v>177</v>
      </c>
      <c r="C15">
        <v>37</v>
      </c>
      <c r="D15" t="s">
        <v>84</v>
      </c>
      <c r="E15" t="s">
        <v>91</v>
      </c>
      <c r="F15" t="s">
        <v>86</v>
      </c>
      <c r="G15">
        <v>13.5846979037885</v>
      </c>
      <c r="H15">
        <v>2E+20</v>
      </c>
      <c r="I15">
        <v>1.9825129814201401</v>
      </c>
      <c r="J15">
        <v>42.479322810031498</v>
      </c>
      <c r="K15">
        <v>141</v>
      </c>
      <c r="L15" t="s">
        <v>178</v>
      </c>
      <c r="M15">
        <v>50</v>
      </c>
      <c r="N15">
        <v>16.392768285824943</v>
      </c>
      <c r="O15">
        <v>3.461115027788817</v>
      </c>
      <c r="P15">
        <v>0.95</v>
      </c>
      <c r="Q15">
        <v>0.98363800740659724</v>
      </c>
      <c r="R15">
        <v>11.634550870980901</v>
      </c>
      <c r="S15">
        <v>31.129812671522</v>
      </c>
      <c r="T15">
        <v>0.951150343375048</v>
      </c>
      <c r="U15">
        <v>80.135671330964698</v>
      </c>
      <c r="V15">
        <v>141.02000000000001</v>
      </c>
      <c r="W15">
        <v>0.98363800740659724</v>
      </c>
      <c r="X15">
        <v>50</v>
      </c>
      <c r="Y15">
        <v>1</v>
      </c>
    </row>
    <row r="16" spans="1:25" x14ac:dyDescent="0.25">
      <c r="A16" t="s">
        <v>68</v>
      </c>
      <c r="B16" t="s">
        <v>177</v>
      </c>
      <c r="C16">
        <v>36</v>
      </c>
      <c r="D16" t="s">
        <v>84</v>
      </c>
      <c r="E16" t="s">
        <v>91</v>
      </c>
      <c r="F16" t="s">
        <v>86</v>
      </c>
      <c r="G16">
        <v>12.9855019559391</v>
      </c>
      <c r="H16">
        <v>2E+20</v>
      </c>
      <c r="I16">
        <v>0.95461361961395097</v>
      </c>
      <c r="J16">
        <v>49.097214292829399</v>
      </c>
      <c r="K16">
        <v>140</v>
      </c>
      <c r="L16" t="s">
        <v>178</v>
      </c>
      <c r="M16">
        <v>50</v>
      </c>
      <c r="N16">
        <v>16.392768285824943</v>
      </c>
      <c r="O16">
        <v>3.461115027788817</v>
      </c>
      <c r="P16">
        <v>0.95</v>
      </c>
      <c r="Q16">
        <v>0.98363800740659724</v>
      </c>
      <c r="R16">
        <v>11.634550870980901</v>
      </c>
      <c r="S16">
        <v>31.129812671522</v>
      </c>
      <c r="T16">
        <v>0.951150343375048</v>
      </c>
      <c r="U16">
        <v>80.135671330964698</v>
      </c>
      <c r="V16">
        <v>141.02000000000001</v>
      </c>
      <c r="W16">
        <v>0.98363800740659724</v>
      </c>
      <c r="X16">
        <v>50</v>
      </c>
      <c r="Y16">
        <v>1</v>
      </c>
    </row>
    <row r="17" spans="1:25" x14ac:dyDescent="0.25">
      <c r="A17" t="s">
        <v>68</v>
      </c>
      <c r="B17" t="s">
        <v>177</v>
      </c>
      <c r="C17">
        <v>35</v>
      </c>
      <c r="D17" t="s">
        <v>84</v>
      </c>
      <c r="E17" t="s">
        <v>91</v>
      </c>
      <c r="F17" t="s">
        <v>86</v>
      </c>
      <c r="G17">
        <v>15.4355579740841</v>
      </c>
      <c r="H17">
        <v>2E+20</v>
      </c>
      <c r="I17">
        <v>2.8843846963533202</v>
      </c>
      <c r="J17">
        <v>62.462149845617397</v>
      </c>
      <c r="K17">
        <v>143</v>
      </c>
      <c r="L17" t="s">
        <v>178</v>
      </c>
      <c r="M17">
        <v>50</v>
      </c>
      <c r="N17">
        <v>16.392768285824943</v>
      </c>
      <c r="O17">
        <v>3.461115027788817</v>
      </c>
      <c r="P17">
        <v>0.95</v>
      </c>
      <c r="Q17">
        <v>0.98363800740659724</v>
      </c>
      <c r="R17">
        <v>11.634550870980901</v>
      </c>
      <c r="S17">
        <v>31.129812671522</v>
      </c>
      <c r="T17">
        <v>0.951150343375048</v>
      </c>
      <c r="U17">
        <v>80.135671330964698</v>
      </c>
      <c r="V17">
        <v>141.02000000000001</v>
      </c>
      <c r="W17">
        <v>0.98363800740659724</v>
      </c>
      <c r="X17">
        <v>50</v>
      </c>
      <c r="Y17">
        <v>1</v>
      </c>
    </row>
    <row r="18" spans="1:25" x14ac:dyDescent="0.25">
      <c r="A18" t="s">
        <v>68</v>
      </c>
      <c r="B18" t="s">
        <v>177</v>
      </c>
      <c r="C18">
        <v>34</v>
      </c>
      <c r="D18" t="s">
        <v>84</v>
      </c>
      <c r="E18" t="s">
        <v>91</v>
      </c>
      <c r="F18" t="s">
        <v>86</v>
      </c>
      <c r="G18">
        <v>20.24452633948</v>
      </c>
      <c r="H18">
        <v>2E+20</v>
      </c>
      <c r="I18">
        <v>2.3987653987754798</v>
      </c>
      <c r="J18">
        <v>58.035177049210702</v>
      </c>
      <c r="K18">
        <v>141</v>
      </c>
      <c r="L18" t="s">
        <v>178</v>
      </c>
      <c r="M18">
        <v>50</v>
      </c>
      <c r="N18">
        <v>16.392768285824943</v>
      </c>
      <c r="O18">
        <v>3.461115027788817</v>
      </c>
      <c r="P18">
        <v>0.95</v>
      </c>
      <c r="Q18">
        <v>0.98363800740659724</v>
      </c>
      <c r="R18">
        <v>11.634550870980901</v>
      </c>
      <c r="S18">
        <v>31.129812671522</v>
      </c>
      <c r="T18">
        <v>0.951150343375048</v>
      </c>
      <c r="U18">
        <v>80.135671330964698</v>
      </c>
      <c r="V18">
        <v>141.02000000000001</v>
      </c>
      <c r="W18">
        <v>0.98363800740659724</v>
      </c>
      <c r="X18">
        <v>50</v>
      </c>
      <c r="Y18">
        <v>1</v>
      </c>
    </row>
    <row r="19" spans="1:25" x14ac:dyDescent="0.25">
      <c r="A19" t="s">
        <v>68</v>
      </c>
      <c r="B19" t="s">
        <v>177</v>
      </c>
      <c r="C19">
        <v>33</v>
      </c>
      <c r="D19" t="s">
        <v>84</v>
      </c>
      <c r="E19" t="s">
        <v>91</v>
      </c>
      <c r="F19" t="s">
        <v>86</v>
      </c>
      <c r="G19">
        <v>14.5536423753277</v>
      </c>
      <c r="H19">
        <v>2E+20</v>
      </c>
      <c r="I19">
        <v>2.0613985156476198</v>
      </c>
      <c r="J19">
        <v>50.269376139292</v>
      </c>
      <c r="K19">
        <v>143</v>
      </c>
      <c r="L19" t="s">
        <v>178</v>
      </c>
      <c r="M19">
        <v>50</v>
      </c>
      <c r="N19">
        <v>16.392768285824943</v>
      </c>
      <c r="O19">
        <v>3.461115027788817</v>
      </c>
      <c r="P19">
        <v>0.95</v>
      </c>
      <c r="Q19">
        <v>0.98363800740659724</v>
      </c>
      <c r="R19">
        <v>11.634550870980901</v>
      </c>
      <c r="S19">
        <v>31.129812671522</v>
      </c>
      <c r="T19">
        <v>0.951150343375048</v>
      </c>
      <c r="U19">
        <v>80.135671330964698</v>
      </c>
      <c r="V19">
        <v>141.02000000000001</v>
      </c>
      <c r="W19">
        <v>0.98363800740659724</v>
      </c>
      <c r="X19">
        <v>50</v>
      </c>
      <c r="Y19">
        <v>1</v>
      </c>
    </row>
    <row r="20" spans="1:25" x14ac:dyDescent="0.25">
      <c r="A20" t="s">
        <v>68</v>
      </c>
      <c r="B20" t="s">
        <v>177</v>
      </c>
      <c r="C20">
        <v>32</v>
      </c>
      <c r="D20" t="s">
        <v>84</v>
      </c>
      <c r="E20" t="s">
        <v>91</v>
      </c>
      <c r="F20" t="s">
        <v>86</v>
      </c>
      <c r="G20">
        <v>15.317900816124601</v>
      </c>
      <c r="H20">
        <v>2E+20</v>
      </c>
      <c r="I20">
        <v>3.14355326055983</v>
      </c>
      <c r="J20">
        <v>57.749218882062898</v>
      </c>
      <c r="K20">
        <v>143</v>
      </c>
      <c r="L20" t="s">
        <v>178</v>
      </c>
      <c r="M20">
        <v>50</v>
      </c>
      <c r="N20">
        <v>16.392768285824943</v>
      </c>
      <c r="O20">
        <v>3.461115027788817</v>
      </c>
      <c r="P20">
        <v>0.95</v>
      </c>
      <c r="Q20">
        <v>0.98363800740659724</v>
      </c>
      <c r="R20">
        <v>11.634550870980901</v>
      </c>
      <c r="S20">
        <v>31.129812671522</v>
      </c>
      <c r="T20">
        <v>0.951150343375048</v>
      </c>
      <c r="U20">
        <v>80.135671330964698</v>
      </c>
      <c r="V20">
        <v>141.02000000000001</v>
      </c>
      <c r="W20">
        <v>0.98363800740659724</v>
      </c>
      <c r="X20">
        <v>50</v>
      </c>
      <c r="Y20">
        <v>1</v>
      </c>
    </row>
    <row r="21" spans="1:25" x14ac:dyDescent="0.25">
      <c r="A21" t="s">
        <v>68</v>
      </c>
      <c r="B21" t="s">
        <v>177</v>
      </c>
      <c r="C21">
        <v>31</v>
      </c>
      <c r="D21" t="s">
        <v>84</v>
      </c>
      <c r="E21" t="s">
        <v>91</v>
      </c>
      <c r="F21" t="s">
        <v>86</v>
      </c>
      <c r="G21">
        <v>17.084398839335901</v>
      </c>
      <c r="H21">
        <v>2E+20</v>
      </c>
      <c r="I21">
        <v>4.1946941831096503</v>
      </c>
      <c r="J21">
        <v>75.947767071112906</v>
      </c>
      <c r="K21">
        <v>142</v>
      </c>
      <c r="L21" t="s">
        <v>178</v>
      </c>
      <c r="M21">
        <v>50</v>
      </c>
      <c r="N21">
        <v>16.392768285824943</v>
      </c>
      <c r="O21">
        <v>3.461115027788817</v>
      </c>
      <c r="P21">
        <v>0.95</v>
      </c>
      <c r="Q21">
        <v>0.98363800740659724</v>
      </c>
      <c r="R21">
        <v>11.634550870980901</v>
      </c>
      <c r="S21">
        <v>31.129812671522</v>
      </c>
      <c r="T21">
        <v>0.951150343375048</v>
      </c>
      <c r="U21">
        <v>80.135671330964698</v>
      </c>
      <c r="V21">
        <v>141.02000000000001</v>
      </c>
      <c r="W21">
        <v>0.98363800740659724</v>
      </c>
      <c r="X21">
        <v>50</v>
      </c>
      <c r="Y21">
        <v>1</v>
      </c>
    </row>
    <row r="22" spans="1:25" x14ac:dyDescent="0.25">
      <c r="A22" t="s">
        <v>68</v>
      </c>
      <c r="B22" t="s">
        <v>177</v>
      </c>
      <c r="C22">
        <v>30</v>
      </c>
      <c r="D22" t="s">
        <v>84</v>
      </c>
      <c r="E22" t="s">
        <v>91</v>
      </c>
      <c r="F22" t="s">
        <v>86</v>
      </c>
      <c r="G22">
        <v>11.634550870980901</v>
      </c>
      <c r="H22">
        <v>2E+20</v>
      </c>
      <c r="I22">
        <v>1.4136071855550101</v>
      </c>
      <c r="J22">
        <v>38.043925225023798</v>
      </c>
      <c r="K22">
        <v>144</v>
      </c>
      <c r="L22" t="s">
        <v>178</v>
      </c>
      <c r="M22">
        <v>50</v>
      </c>
      <c r="N22">
        <v>16.392768285824943</v>
      </c>
      <c r="O22">
        <v>3.461115027788817</v>
      </c>
      <c r="P22">
        <v>0.95</v>
      </c>
      <c r="Q22">
        <v>0.98363800740659724</v>
      </c>
      <c r="R22">
        <v>11.634550870980901</v>
      </c>
      <c r="S22">
        <v>31.129812671522</v>
      </c>
      <c r="T22">
        <v>0.951150343375048</v>
      </c>
      <c r="U22">
        <v>80.135671330964698</v>
      </c>
      <c r="V22">
        <v>141.02000000000001</v>
      </c>
      <c r="W22">
        <v>0.98363800740659724</v>
      </c>
      <c r="X22">
        <v>50</v>
      </c>
      <c r="Y22">
        <v>1</v>
      </c>
    </row>
    <row r="23" spans="1:25" x14ac:dyDescent="0.25">
      <c r="A23" t="s">
        <v>68</v>
      </c>
      <c r="B23" t="s">
        <v>177</v>
      </c>
      <c r="C23">
        <v>29</v>
      </c>
      <c r="D23" t="s">
        <v>84</v>
      </c>
      <c r="E23" t="s">
        <v>91</v>
      </c>
      <c r="F23" t="s">
        <v>86</v>
      </c>
      <c r="G23">
        <v>16.847238695715699</v>
      </c>
      <c r="H23">
        <v>2E+20</v>
      </c>
      <c r="I23">
        <v>1.4972539130707101</v>
      </c>
      <c r="J23">
        <v>55.031848613862202</v>
      </c>
      <c r="K23">
        <v>142</v>
      </c>
      <c r="L23" t="s">
        <v>178</v>
      </c>
      <c r="M23">
        <v>50</v>
      </c>
      <c r="N23">
        <v>16.392768285824943</v>
      </c>
      <c r="O23">
        <v>3.461115027788817</v>
      </c>
      <c r="P23">
        <v>0.95</v>
      </c>
      <c r="Q23">
        <v>0.98363800740659724</v>
      </c>
      <c r="R23">
        <v>11.634550870980901</v>
      </c>
      <c r="S23">
        <v>31.129812671522</v>
      </c>
      <c r="T23">
        <v>0.951150343375048</v>
      </c>
      <c r="U23">
        <v>80.135671330964698</v>
      </c>
      <c r="V23">
        <v>141.02000000000001</v>
      </c>
      <c r="W23">
        <v>0.98363800740659724</v>
      </c>
      <c r="X23">
        <v>50</v>
      </c>
      <c r="Y23">
        <v>1</v>
      </c>
    </row>
    <row r="24" spans="1:25" x14ac:dyDescent="0.25">
      <c r="A24" t="s">
        <v>68</v>
      </c>
      <c r="B24" t="s">
        <v>177</v>
      </c>
      <c r="C24">
        <v>28</v>
      </c>
      <c r="D24" t="s">
        <v>84</v>
      </c>
      <c r="E24" t="s">
        <v>91</v>
      </c>
      <c r="F24" t="s">
        <v>86</v>
      </c>
      <c r="G24">
        <v>21.8522856435298</v>
      </c>
      <c r="H24">
        <v>2E+20</v>
      </c>
      <c r="I24">
        <v>1.9576283766393601</v>
      </c>
      <c r="J24">
        <v>69.777952243860895</v>
      </c>
      <c r="K24">
        <v>138</v>
      </c>
      <c r="L24" t="s">
        <v>178</v>
      </c>
      <c r="M24">
        <v>50</v>
      </c>
      <c r="N24">
        <v>16.392768285824943</v>
      </c>
      <c r="O24">
        <v>3.461115027788817</v>
      </c>
      <c r="P24">
        <v>0.95</v>
      </c>
      <c r="Q24">
        <v>0.98363800740659724</v>
      </c>
      <c r="R24">
        <v>11.634550870980901</v>
      </c>
      <c r="S24">
        <v>31.129812671522</v>
      </c>
      <c r="T24">
        <v>0.951150343375048</v>
      </c>
      <c r="U24">
        <v>80.135671330964698</v>
      </c>
      <c r="V24">
        <v>141.02000000000001</v>
      </c>
      <c r="W24">
        <v>0.98363800740659724</v>
      </c>
      <c r="X24">
        <v>50</v>
      </c>
      <c r="Y24">
        <v>1</v>
      </c>
    </row>
    <row r="25" spans="1:25" x14ac:dyDescent="0.25">
      <c r="A25" t="s">
        <v>68</v>
      </c>
      <c r="B25" t="s">
        <v>177</v>
      </c>
      <c r="C25">
        <v>27</v>
      </c>
      <c r="D25" t="s">
        <v>84</v>
      </c>
      <c r="E25" t="s">
        <v>91</v>
      </c>
      <c r="F25" t="s">
        <v>86</v>
      </c>
      <c r="G25">
        <v>15.3437627771075</v>
      </c>
      <c r="H25">
        <v>2E+20</v>
      </c>
      <c r="I25">
        <v>1.82776220414593</v>
      </c>
      <c r="J25">
        <v>53.421508008379099</v>
      </c>
      <c r="K25">
        <v>136</v>
      </c>
      <c r="L25" t="s">
        <v>178</v>
      </c>
      <c r="M25">
        <v>50</v>
      </c>
      <c r="N25">
        <v>16.392768285824943</v>
      </c>
      <c r="O25">
        <v>3.461115027788817</v>
      </c>
      <c r="P25">
        <v>0.95</v>
      </c>
      <c r="Q25">
        <v>0.98363800740659724</v>
      </c>
      <c r="R25">
        <v>11.634550870980901</v>
      </c>
      <c r="S25">
        <v>31.129812671522</v>
      </c>
      <c r="T25">
        <v>0.951150343375048</v>
      </c>
      <c r="U25">
        <v>80.135671330964698</v>
      </c>
      <c r="V25">
        <v>141.02000000000001</v>
      </c>
      <c r="W25">
        <v>0.98363800740659724</v>
      </c>
      <c r="X25">
        <v>50</v>
      </c>
      <c r="Y25">
        <v>1</v>
      </c>
    </row>
    <row r="26" spans="1:25" x14ac:dyDescent="0.25">
      <c r="A26" t="s">
        <v>68</v>
      </c>
      <c r="B26" t="s">
        <v>177</v>
      </c>
      <c r="C26">
        <v>26</v>
      </c>
      <c r="D26" t="s">
        <v>84</v>
      </c>
      <c r="E26" t="s">
        <v>91</v>
      </c>
      <c r="F26" t="s">
        <v>86</v>
      </c>
      <c r="G26">
        <v>15.7790983743474</v>
      </c>
      <c r="H26">
        <v>2E+20</v>
      </c>
      <c r="I26">
        <v>1.95414673097304</v>
      </c>
      <c r="J26">
        <v>49.181712266828001</v>
      </c>
      <c r="K26">
        <v>139</v>
      </c>
      <c r="L26" t="s">
        <v>178</v>
      </c>
      <c r="M26">
        <v>50</v>
      </c>
      <c r="N26">
        <v>16.392768285824943</v>
      </c>
      <c r="O26">
        <v>3.461115027788817</v>
      </c>
      <c r="P26">
        <v>0.95</v>
      </c>
      <c r="Q26">
        <v>0.98363800740659724</v>
      </c>
      <c r="R26">
        <v>11.634550870980901</v>
      </c>
      <c r="S26">
        <v>31.129812671522</v>
      </c>
      <c r="T26">
        <v>0.951150343375048</v>
      </c>
      <c r="U26">
        <v>80.135671330964698</v>
      </c>
      <c r="V26">
        <v>141.02000000000001</v>
      </c>
      <c r="W26">
        <v>0.98363800740659724</v>
      </c>
      <c r="X26">
        <v>50</v>
      </c>
      <c r="Y26">
        <v>1</v>
      </c>
    </row>
    <row r="27" spans="1:25" x14ac:dyDescent="0.25">
      <c r="A27" t="s">
        <v>68</v>
      </c>
      <c r="B27" t="s">
        <v>177</v>
      </c>
      <c r="C27">
        <v>25</v>
      </c>
      <c r="D27" t="s">
        <v>84</v>
      </c>
      <c r="E27" t="s">
        <v>91</v>
      </c>
      <c r="F27" t="s">
        <v>86</v>
      </c>
      <c r="G27">
        <v>15.4722810798617</v>
      </c>
      <c r="H27">
        <v>2E+20</v>
      </c>
      <c r="I27">
        <v>1.5004443017604101</v>
      </c>
      <c r="J27">
        <v>50.735396931670898</v>
      </c>
      <c r="K27">
        <v>141</v>
      </c>
      <c r="L27" t="s">
        <v>178</v>
      </c>
      <c r="M27">
        <v>50</v>
      </c>
      <c r="N27">
        <v>16.392768285824943</v>
      </c>
      <c r="O27">
        <v>3.461115027788817</v>
      </c>
      <c r="P27">
        <v>0.95</v>
      </c>
      <c r="Q27">
        <v>0.98363800740659724</v>
      </c>
      <c r="R27">
        <v>11.634550870980901</v>
      </c>
      <c r="S27">
        <v>31.129812671522</v>
      </c>
      <c r="T27">
        <v>0.951150343375048</v>
      </c>
      <c r="U27">
        <v>80.135671330964698</v>
      </c>
      <c r="V27">
        <v>141.02000000000001</v>
      </c>
      <c r="W27">
        <v>0.98363800740659724</v>
      </c>
      <c r="X27">
        <v>50</v>
      </c>
      <c r="Y27">
        <v>1</v>
      </c>
    </row>
    <row r="28" spans="1:25" x14ac:dyDescent="0.25">
      <c r="A28" t="s">
        <v>68</v>
      </c>
      <c r="B28" t="s">
        <v>177</v>
      </c>
      <c r="C28">
        <v>24</v>
      </c>
      <c r="D28" t="s">
        <v>84</v>
      </c>
      <c r="E28" t="s">
        <v>91</v>
      </c>
      <c r="F28" t="s">
        <v>86</v>
      </c>
      <c r="G28">
        <v>15.2984223033184</v>
      </c>
      <c r="H28">
        <v>2E+20</v>
      </c>
      <c r="I28">
        <v>3.17430770499044</v>
      </c>
      <c r="J28">
        <v>45.574013536743301</v>
      </c>
      <c r="K28">
        <v>141</v>
      </c>
      <c r="L28" t="s">
        <v>178</v>
      </c>
      <c r="M28">
        <v>50</v>
      </c>
      <c r="N28">
        <v>16.392768285824943</v>
      </c>
      <c r="O28">
        <v>3.461115027788817</v>
      </c>
      <c r="P28">
        <v>0.95</v>
      </c>
      <c r="Q28">
        <v>0.98363800740659724</v>
      </c>
      <c r="R28">
        <v>11.634550870980901</v>
      </c>
      <c r="S28">
        <v>31.129812671522</v>
      </c>
      <c r="T28">
        <v>0.951150343375048</v>
      </c>
      <c r="U28">
        <v>80.135671330964698</v>
      </c>
      <c r="V28">
        <v>141.02000000000001</v>
      </c>
      <c r="W28">
        <v>0.98363800740659724</v>
      </c>
      <c r="X28">
        <v>50</v>
      </c>
      <c r="Y28">
        <v>1</v>
      </c>
    </row>
    <row r="29" spans="1:25" x14ac:dyDescent="0.25">
      <c r="A29" t="s">
        <v>68</v>
      </c>
      <c r="B29" t="s">
        <v>177</v>
      </c>
      <c r="C29">
        <v>23</v>
      </c>
      <c r="D29" t="s">
        <v>84</v>
      </c>
      <c r="E29" t="s">
        <v>91</v>
      </c>
      <c r="F29" t="s">
        <v>86</v>
      </c>
      <c r="G29">
        <v>19.6414143614811</v>
      </c>
      <c r="H29">
        <v>2E+20</v>
      </c>
      <c r="I29">
        <v>2.19328132056603</v>
      </c>
      <c r="J29">
        <v>49.486722683478902</v>
      </c>
      <c r="K29">
        <v>141</v>
      </c>
      <c r="L29" t="s">
        <v>178</v>
      </c>
      <c r="M29">
        <v>50</v>
      </c>
      <c r="N29">
        <v>16.392768285824943</v>
      </c>
      <c r="O29">
        <v>3.461115027788817</v>
      </c>
      <c r="P29">
        <v>0.95</v>
      </c>
      <c r="Q29">
        <v>0.98363800740659724</v>
      </c>
      <c r="R29">
        <v>11.634550870980901</v>
      </c>
      <c r="S29">
        <v>31.129812671522</v>
      </c>
      <c r="T29">
        <v>0.951150343375048</v>
      </c>
      <c r="U29">
        <v>80.135671330964698</v>
      </c>
      <c r="V29">
        <v>141.02000000000001</v>
      </c>
      <c r="W29">
        <v>0.98363800740659724</v>
      </c>
      <c r="X29">
        <v>50</v>
      </c>
      <c r="Y29">
        <v>1</v>
      </c>
    </row>
    <row r="30" spans="1:25" x14ac:dyDescent="0.25">
      <c r="A30" t="s">
        <v>68</v>
      </c>
      <c r="B30" t="s">
        <v>177</v>
      </c>
      <c r="C30">
        <v>22</v>
      </c>
      <c r="D30" t="s">
        <v>84</v>
      </c>
      <c r="E30" t="s">
        <v>91</v>
      </c>
      <c r="F30" t="s">
        <v>86</v>
      </c>
      <c r="G30">
        <v>14.364191549873</v>
      </c>
      <c r="H30">
        <v>2E+20</v>
      </c>
      <c r="I30">
        <v>2.5179658535186298</v>
      </c>
      <c r="J30">
        <v>44.2253846971497</v>
      </c>
      <c r="K30">
        <v>141</v>
      </c>
      <c r="L30" t="s">
        <v>178</v>
      </c>
      <c r="M30">
        <v>50</v>
      </c>
      <c r="N30">
        <v>16.392768285824943</v>
      </c>
      <c r="O30">
        <v>3.461115027788817</v>
      </c>
      <c r="P30">
        <v>0.95</v>
      </c>
      <c r="Q30">
        <v>0.98363800740659724</v>
      </c>
      <c r="R30">
        <v>11.634550870980901</v>
      </c>
      <c r="S30">
        <v>31.129812671522</v>
      </c>
      <c r="T30">
        <v>0.951150343375048</v>
      </c>
      <c r="U30">
        <v>80.135671330964698</v>
      </c>
      <c r="V30">
        <v>141.02000000000001</v>
      </c>
      <c r="W30">
        <v>0.98363800740659724</v>
      </c>
      <c r="X30">
        <v>50</v>
      </c>
      <c r="Y30">
        <v>1</v>
      </c>
    </row>
    <row r="31" spans="1:25" x14ac:dyDescent="0.25">
      <c r="A31" t="s">
        <v>68</v>
      </c>
      <c r="B31" t="s">
        <v>177</v>
      </c>
      <c r="C31">
        <v>21</v>
      </c>
      <c r="D31" t="s">
        <v>84</v>
      </c>
      <c r="E31" t="s">
        <v>91</v>
      </c>
      <c r="F31" t="s">
        <v>86</v>
      </c>
      <c r="G31">
        <v>15.627403698119</v>
      </c>
      <c r="H31">
        <v>2E+20</v>
      </c>
      <c r="I31">
        <v>2.4778771689498198</v>
      </c>
      <c r="J31">
        <v>47.4217996596281</v>
      </c>
      <c r="K31">
        <v>139</v>
      </c>
      <c r="L31" t="s">
        <v>178</v>
      </c>
      <c r="M31">
        <v>50</v>
      </c>
      <c r="N31">
        <v>16.392768285824943</v>
      </c>
      <c r="O31">
        <v>3.461115027788817</v>
      </c>
      <c r="P31">
        <v>0.95</v>
      </c>
      <c r="Q31">
        <v>0.98363800740659724</v>
      </c>
      <c r="R31">
        <v>11.634550870980901</v>
      </c>
      <c r="S31">
        <v>31.129812671522</v>
      </c>
      <c r="T31">
        <v>0.951150343375048</v>
      </c>
      <c r="U31">
        <v>80.135671330964698</v>
      </c>
      <c r="V31">
        <v>141.02000000000001</v>
      </c>
      <c r="W31">
        <v>0.98363800740659724</v>
      </c>
      <c r="X31">
        <v>50</v>
      </c>
      <c r="Y31">
        <v>1</v>
      </c>
    </row>
    <row r="32" spans="1:25" x14ac:dyDescent="0.25">
      <c r="A32" t="s">
        <v>68</v>
      </c>
      <c r="B32" t="s">
        <v>177</v>
      </c>
      <c r="C32">
        <v>20</v>
      </c>
      <c r="D32" t="s">
        <v>84</v>
      </c>
      <c r="E32" t="s">
        <v>91</v>
      </c>
      <c r="F32" t="s">
        <v>86</v>
      </c>
      <c r="G32">
        <v>11.998562404319101</v>
      </c>
      <c r="H32">
        <v>2E+20</v>
      </c>
      <c r="I32">
        <v>1.32158928522858</v>
      </c>
      <c r="J32">
        <v>37.6853142848015</v>
      </c>
      <c r="K32">
        <v>141</v>
      </c>
      <c r="L32" t="s">
        <v>178</v>
      </c>
      <c r="M32">
        <v>50</v>
      </c>
      <c r="N32">
        <v>16.392768285824943</v>
      </c>
      <c r="O32">
        <v>3.461115027788817</v>
      </c>
      <c r="P32">
        <v>0.95</v>
      </c>
      <c r="Q32">
        <v>0.98363800740659724</v>
      </c>
      <c r="R32">
        <v>11.634550870980901</v>
      </c>
      <c r="S32">
        <v>31.129812671522</v>
      </c>
      <c r="T32">
        <v>0.951150343375048</v>
      </c>
      <c r="U32">
        <v>80.135671330964698</v>
      </c>
      <c r="V32">
        <v>141.02000000000001</v>
      </c>
      <c r="W32">
        <v>0.98363800740659724</v>
      </c>
      <c r="X32">
        <v>50</v>
      </c>
      <c r="Y32">
        <v>1</v>
      </c>
    </row>
    <row r="33" spans="1:25" x14ac:dyDescent="0.25">
      <c r="A33" t="s">
        <v>68</v>
      </c>
      <c r="B33" t="s">
        <v>177</v>
      </c>
      <c r="C33">
        <v>19</v>
      </c>
      <c r="D33" t="s">
        <v>84</v>
      </c>
      <c r="E33" t="s">
        <v>91</v>
      </c>
      <c r="F33" t="s">
        <v>86</v>
      </c>
      <c r="G33">
        <v>20.117440362172299</v>
      </c>
      <c r="H33">
        <v>2E+20</v>
      </c>
      <c r="I33">
        <v>1.6638132480501899</v>
      </c>
      <c r="J33">
        <v>59.593518342941799</v>
      </c>
      <c r="K33">
        <v>143</v>
      </c>
      <c r="L33" t="s">
        <v>178</v>
      </c>
      <c r="M33">
        <v>50</v>
      </c>
      <c r="N33">
        <v>16.392768285824943</v>
      </c>
      <c r="O33">
        <v>3.461115027788817</v>
      </c>
      <c r="P33">
        <v>0.95</v>
      </c>
      <c r="Q33">
        <v>0.98363800740659724</v>
      </c>
      <c r="R33">
        <v>11.634550870980901</v>
      </c>
      <c r="S33">
        <v>31.129812671522</v>
      </c>
      <c r="T33">
        <v>0.951150343375048</v>
      </c>
      <c r="U33">
        <v>80.135671330964698</v>
      </c>
      <c r="V33">
        <v>141.02000000000001</v>
      </c>
      <c r="W33">
        <v>0.98363800740659724</v>
      </c>
      <c r="X33">
        <v>50</v>
      </c>
      <c r="Y33">
        <v>1</v>
      </c>
    </row>
    <row r="34" spans="1:25" x14ac:dyDescent="0.25">
      <c r="A34" t="s">
        <v>68</v>
      </c>
      <c r="B34" t="s">
        <v>177</v>
      </c>
      <c r="C34">
        <v>18</v>
      </c>
      <c r="D34" t="s">
        <v>84</v>
      </c>
      <c r="E34" t="s">
        <v>91</v>
      </c>
      <c r="F34" t="s">
        <v>86</v>
      </c>
      <c r="G34">
        <v>13.6603725257915</v>
      </c>
      <c r="H34">
        <v>2E+20</v>
      </c>
      <c r="I34">
        <v>1.1105172555591001</v>
      </c>
      <c r="J34">
        <v>50.901631628561802</v>
      </c>
      <c r="K34">
        <v>140</v>
      </c>
      <c r="L34" t="s">
        <v>178</v>
      </c>
      <c r="M34">
        <v>50</v>
      </c>
      <c r="N34">
        <v>16.392768285824943</v>
      </c>
      <c r="O34">
        <v>3.461115027788817</v>
      </c>
      <c r="P34">
        <v>0.95</v>
      </c>
      <c r="Q34">
        <v>0.98363800740659724</v>
      </c>
      <c r="R34">
        <v>11.634550870980901</v>
      </c>
      <c r="S34">
        <v>31.129812671522</v>
      </c>
      <c r="T34">
        <v>0.951150343375048</v>
      </c>
      <c r="U34">
        <v>80.135671330964698</v>
      </c>
      <c r="V34">
        <v>141.02000000000001</v>
      </c>
      <c r="W34">
        <v>0.98363800740659724</v>
      </c>
      <c r="X34">
        <v>50</v>
      </c>
      <c r="Y34">
        <v>1</v>
      </c>
    </row>
    <row r="35" spans="1:25" x14ac:dyDescent="0.25">
      <c r="A35" t="s">
        <v>68</v>
      </c>
      <c r="B35" t="s">
        <v>177</v>
      </c>
      <c r="C35">
        <v>17</v>
      </c>
      <c r="D35" t="s">
        <v>84</v>
      </c>
      <c r="E35" t="s">
        <v>91</v>
      </c>
      <c r="F35" t="s">
        <v>86</v>
      </c>
      <c r="G35">
        <v>15.2073724714493</v>
      </c>
      <c r="H35">
        <v>2E+20</v>
      </c>
      <c r="I35">
        <v>1.5321312317072999</v>
      </c>
      <c r="J35">
        <v>46.196922644003102</v>
      </c>
      <c r="K35">
        <v>140</v>
      </c>
      <c r="L35" t="s">
        <v>178</v>
      </c>
      <c r="M35">
        <v>50</v>
      </c>
      <c r="N35">
        <v>16.392768285824943</v>
      </c>
      <c r="O35">
        <v>3.461115027788817</v>
      </c>
      <c r="P35">
        <v>0.95</v>
      </c>
      <c r="Q35">
        <v>0.98363800740659724</v>
      </c>
      <c r="R35">
        <v>11.634550870980901</v>
      </c>
      <c r="S35">
        <v>31.129812671522</v>
      </c>
      <c r="T35">
        <v>0.951150343375048</v>
      </c>
      <c r="U35">
        <v>80.135671330964698</v>
      </c>
      <c r="V35">
        <v>141.02000000000001</v>
      </c>
      <c r="W35">
        <v>0.98363800740659724</v>
      </c>
      <c r="X35">
        <v>50</v>
      </c>
      <c r="Y35">
        <v>1</v>
      </c>
    </row>
    <row r="36" spans="1:25" x14ac:dyDescent="0.25">
      <c r="A36" t="s">
        <v>68</v>
      </c>
      <c r="B36" t="s">
        <v>177</v>
      </c>
      <c r="C36">
        <v>16</v>
      </c>
      <c r="D36" t="s">
        <v>84</v>
      </c>
      <c r="E36" t="s">
        <v>91</v>
      </c>
      <c r="F36" t="s">
        <v>86</v>
      </c>
      <c r="G36">
        <v>18.412555598415199</v>
      </c>
      <c r="H36">
        <v>2E+20</v>
      </c>
      <c r="I36">
        <v>1.25837141774196</v>
      </c>
      <c r="J36">
        <v>70.395314257783397</v>
      </c>
      <c r="K36">
        <v>141</v>
      </c>
      <c r="L36" t="s">
        <v>178</v>
      </c>
      <c r="M36">
        <v>50</v>
      </c>
      <c r="N36">
        <v>16.392768285824943</v>
      </c>
      <c r="O36">
        <v>3.461115027788817</v>
      </c>
      <c r="P36">
        <v>0.95</v>
      </c>
      <c r="Q36">
        <v>0.98363800740659724</v>
      </c>
      <c r="R36">
        <v>11.634550870980901</v>
      </c>
      <c r="S36">
        <v>31.129812671522</v>
      </c>
      <c r="T36">
        <v>0.951150343375048</v>
      </c>
      <c r="U36">
        <v>80.135671330964698</v>
      </c>
      <c r="V36">
        <v>141.02000000000001</v>
      </c>
      <c r="W36">
        <v>0.98363800740659724</v>
      </c>
      <c r="X36">
        <v>50</v>
      </c>
      <c r="Y36">
        <v>1</v>
      </c>
    </row>
    <row r="37" spans="1:25" x14ac:dyDescent="0.25">
      <c r="A37" t="s">
        <v>68</v>
      </c>
      <c r="B37" t="s">
        <v>177</v>
      </c>
      <c r="C37">
        <v>15</v>
      </c>
      <c r="D37" t="s">
        <v>84</v>
      </c>
      <c r="E37" t="s">
        <v>91</v>
      </c>
      <c r="F37" t="s">
        <v>86</v>
      </c>
      <c r="G37">
        <v>15.249219034215701</v>
      </c>
      <c r="H37">
        <v>2E+20</v>
      </c>
      <c r="I37">
        <v>1.0507592710139</v>
      </c>
      <c r="J37">
        <v>39.247431878041098</v>
      </c>
      <c r="K37">
        <v>139</v>
      </c>
      <c r="L37" t="s">
        <v>178</v>
      </c>
      <c r="M37">
        <v>50</v>
      </c>
      <c r="N37">
        <v>16.392768285824943</v>
      </c>
      <c r="O37">
        <v>3.461115027788817</v>
      </c>
      <c r="P37">
        <v>0.95</v>
      </c>
      <c r="Q37">
        <v>0.98363800740659724</v>
      </c>
      <c r="R37">
        <v>11.634550870980901</v>
      </c>
      <c r="S37">
        <v>31.129812671522</v>
      </c>
      <c r="T37">
        <v>0.951150343375048</v>
      </c>
      <c r="U37">
        <v>80.135671330964698</v>
      </c>
      <c r="V37">
        <v>141.02000000000001</v>
      </c>
      <c r="W37">
        <v>0.98363800740659724</v>
      </c>
      <c r="X37">
        <v>50</v>
      </c>
      <c r="Y37">
        <v>1</v>
      </c>
    </row>
    <row r="38" spans="1:25" x14ac:dyDescent="0.25">
      <c r="A38" t="s">
        <v>68</v>
      </c>
      <c r="B38" t="s">
        <v>177</v>
      </c>
      <c r="C38">
        <v>14</v>
      </c>
      <c r="D38" t="s">
        <v>84</v>
      </c>
      <c r="E38" t="s">
        <v>91</v>
      </c>
      <c r="F38" t="s">
        <v>86</v>
      </c>
      <c r="G38">
        <v>15.4091141589979</v>
      </c>
      <c r="H38">
        <v>2E+20</v>
      </c>
      <c r="I38">
        <v>1.16382341179357</v>
      </c>
      <c r="J38">
        <v>37.697146172000799</v>
      </c>
      <c r="K38">
        <v>140</v>
      </c>
      <c r="L38" t="s">
        <v>178</v>
      </c>
      <c r="M38">
        <v>50</v>
      </c>
      <c r="N38">
        <v>16.392768285824943</v>
      </c>
      <c r="O38">
        <v>3.461115027788817</v>
      </c>
      <c r="P38">
        <v>0.95</v>
      </c>
      <c r="Q38">
        <v>0.98363800740659724</v>
      </c>
      <c r="R38">
        <v>11.634550870980901</v>
      </c>
      <c r="S38">
        <v>31.129812671522</v>
      </c>
      <c r="T38">
        <v>0.951150343375048</v>
      </c>
      <c r="U38">
        <v>80.135671330964698</v>
      </c>
      <c r="V38">
        <v>141.02000000000001</v>
      </c>
      <c r="W38">
        <v>0.98363800740659724</v>
      </c>
      <c r="X38">
        <v>50</v>
      </c>
      <c r="Y38">
        <v>1</v>
      </c>
    </row>
    <row r="39" spans="1:25" x14ac:dyDescent="0.25">
      <c r="A39" t="s">
        <v>68</v>
      </c>
      <c r="B39" t="s">
        <v>177</v>
      </c>
      <c r="C39">
        <v>13</v>
      </c>
      <c r="D39" t="s">
        <v>84</v>
      </c>
      <c r="E39" t="s">
        <v>91</v>
      </c>
      <c r="F39" t="s">
        <v>86</v>
      </c>
      <c r="G39">
        <v>21.5712007004465</v>
      </c>
      <c r="H39">
        <v>2E+20</v>
      </c>
      <c r="I39">
        <v>1.69829474029302</v>
      </c>
      <c r="J39">
        <v>72.965523413562806</v>
      </c>
      <c r="K39">
        <v>141</v>
      </c>
      <c r="L39" t="s">
        <v>178</v>
      </c>
      <c r="M39">
        <v>50</v>
      </c>
      <c r="N39">
        <v>16.392768285824943</v>
      </c>
      <c r="O39">
        <v>3.461115027788817</v>
      </c>
      <c r="P39">
        <v>0.95</v>
      </c>
      <c r="Q39">
        <v>0.98363800740659724</v>
      </c>
      <c r="R39">
        <v>11.634550870980901</v>
      </c>
      <c r="S39">
        <v>31.129812671522</v>
      </c>
      <c r="T39">
        <v>0.951150343375048</v>
      </c>
      <c r="U39">
        <v>80.135671330964698</v>
      </c>
      <c r="V39">
        <v>141.02000000000001</v>
      </c>
      <c r="W39">
        <v>0.98363800740659724</v>
      </c>
      <c r="X39">
        <v>50</v>
      </c>
      <c r="Y39">
        <v>1</v>
      </c>
    </row>
    <row r="40" spans="1:25" x14ac:dyDescent="0.25">
      <c r="A40" t="s">
        <v>68</v>
      </c>
      <c r="B40" t="s">
        <v>177</v>
      </c>
      <c r="C40">
        <v>12</v>
      </c>
      <c r="D40" t="s">
        <v>84</v>
      </c>
      <c r="E40" t="s">
        <v>91</v>
      </c>
      <c r="F40" t="s">
        <v>86</v>
      </c>
      <c r="G40">
        <v>14.2277667037872</v>
      </c>
      <c r="H40">
        <v>2E+20</v>
      </c>
      <c r="I40">
        <v>3.0695691177917901</v>
      </c>
      <c r="J40">
        <v>45.286735560346997</v>
      </c>
      <c r="K40">
        <v>140</v>
      </c>
      <c r="L40" t="s">
        <v>178</v>
      </c>
      <c r="M40">
        <v>50</v>
      </c>
      <c r="N40">
        <v>16.392768285824943</v>
      </c>
      <c r="O40">
        <v>3.461115027788817</v>
      </c>
      <c r="P40">
        <v>0.95</v>
      </c>
      <c r="Q40">
        <v>0.98363800740659724</v>
      </c>
      <c r="R40">
        <v>11.634550870980901</v>
      </c>
      <c r="S40">
        <v>31.129812671522</v>
      </c>
      <c r="T40">
        <v>0.951150343375048</v>
      </c>
      <c r="U40">
        <v>80.135671330964698</v>
      </c>
      <c r="V40">
        <v>141.02000000000001</v>
      </c>
      <c r="W40">
        <v>0.98363800740659724</v>
      </c>
      <c r="X40">
        <v>50</v>
      </c>
      <c r="Y40">
        <v>1</v>
      </c>
    </row>
    <row r="41" spans="1:25" x14ac:dyDescent="0.25">
      <c r="A41" t="s">
        <v>68</v>
      </c>
      <c r="B41" t="s">
        <v>177</v>
      </c>
      <c r="C41">
        <v>11</v>
      </c>
      <c r="D41" t="s">
        <v>84</v>
      </c>
      <c r="E41" t="s">
        <v>91</v>
      </c>
      <c r="F41" t="s">
        <v>86</v>
      </c>
      <c r="G41">
        <v>18.690956474920799</v>
      </c>
      <c r="H41">
        <v>2E+20</v>
      </c>
      <c r="I41">
        <v>1.89205264850776</v>
      </c>
      <c r="J41">
        <v>61.684389328395199</v>
      </c>
      <c r="K41">
        <v>141</v>
      </c>
      <c r="L41" t="s">
        <v>178</v>
      </c>
      <c r="M41">
        <v>50</v>
      </c>
      <c r="N41">
        <v>16.392768285824943</v>
      </c>
      <c r="O41">
        <v>3.461115027788817</v>
      </c>
      <c r="P41">
        <v>0.95</v>
      </c>
      <c r="Q41">
        <v>0.98363800740659724</v>
      </c>
      <c r="R41">
        <v>11.634550870980901</v>
      </c>
      <c r="S41">
        <v>31.129812671522</v>
      </c>
      <c r="T41">
        <v>0.951150343375048</v>
      </c>
      <c r="U41">
        <v>80.135671330964698</v>
      </c>
      <c r="V41">
        <v>141.02000000000001</v>
      </c>
      <c r="W41">
        <v>0.98363800740659724</v>
      </c>
      <c r="X41">
        <v>50</v>
      </c>
      <c r="Y41">
        <v>1</v>
      </c>
    </row>
    <row r="42" spans="1:25" x14ac:dyDescent="0.25">
      <c r="A42" t="s">
        <v>68</v>
      </c>
      <c r="B42" t="s">
        <v>177</v>
      </c>
      <c r="C42">
        <v>10</v>
      </c>
      <c r="D42" t="s">
        <v>84</v>
      </c>
      <c r="E42" t="s">
        <v>91</v>
      </c>
      <c r="F42" t="s">
        <v>86</v>
      </c>
      <c r="G42">
        <v>16.391645783994999</v>
      </c>
      <c r="H42">
        <v>2E+20</v>
      </c>
      <c r="I42">
        <v>1.9881733412312901</v>
      </c>
      <c r="J42">
        <v>45.168764616676398</v>
      </c>
      <c r="K42">
        <v>141</v>
      </c>
      <c r="L42" t="s">
        <v>178</v>
      </c>
      <c r="M42">
        <v>50</v>
      </c>
      <c r="N42">
        <v>16.392768285824943</v>
      </c>
      <c r="O42">
        <v>3.461115027788817</v>
      </c>
      <c r="P42">
        <v>0.95</v>
      </c>
      <c r="Q42">
        <v>0.98363800740659724</v>
      </c>
      <c r="R42">
        <v>11.634550870980901</v>
      </c>
      <c r="S42">
        <v>31.129812671522</v>
      </c>
      <c r="T42">
        <v>0.951150343375048</v>
      </c>
      <c r="U42">
        <v>80.135671330964698</v>
      </c>
      <c r="V42">
        <v>141.02000000000001</v>
      </c>
      <c r="W42">
        <v>0.98363800740659724</v>
      </c>
      <c r="X42">
        <v>50</v>
      </c>
      <c r="Y42">
        <v>1</v>
      </c>
    </row>
    <row r="43" spans="1:25" x14ac:dyDescent="0.25">
      <c r="A43" t="s">
        <v>68</v>
      </c>
      <c r="B43" t="s">
        <v>177</v>
      </c>
      <c r="C43">
        <v>9</v>
      </c>
      <c r="D43" t="s">
        <v>84</v>
      </c>
      <c r="E43" t="s">
        <v>91</v>
      </c>
      <c r="F43" t="s">
        <v>86</v>
      </c>
      <c r="G43">
        <v>16.481266483143699</v>
      </c>
      <c r="H43">
        <v>2E+20</v>
      </c>
      <c r="I43">
        <v>2.6195821285169201</v>
      </c>
      <c r="J43">
        <v>59.354903212228699</v>
      </c>
      <c r="K43">
        <v>143</v>
      </c>
      <c r="L43" t="s">
        <v>178</v>
      </c>
      <c r="M43">
        <v>50</v>
      </c>
      <c r="N43">
        <v>16.392768285824943</v>
      </c>
      <c r="O43">
        <v>3.461115027788817</v>
      </c>
      <c r="P43">
        <v>0.95</v>
      </c>
      <c r="Q43">
        <v>0.98363800740659724</v>
      </c>
      <c r="R43">
        <v>11.634550870980901</v>
      </c>
      <c r="S43">
        <v>31.129812671522</v>
      </c>
      <c r="T43">
        <v>0.951150343375048</v>
      </c>
      <c r="U43">
        <v>80.135671330964698</v>
      </c>
      <c r="V43">
        <v>141.02000000000001</v>
      </c>
      <c r="W43">
        <v>0.98363800740659724</v>
      </c>
      <c r="X43">
        <v>50</v>
      </c>
      <c r="Y43">
        <v>1</v>
      </c>
    </row>
    <row r="44" spans="1:25" x14ac:dyDescent="0.25">
      <c r="A44" t="s">
        <v>68</v>
      </c>
      <c r="B44" t="s">
        <v>177</v>
      </c>
      <c r="C44">
        <v>8</v>
      </c>
      <c r="D44" t="s">
        <v>84</v>
      </c>
      <c r="E44" t="s">
        <v>91</v>
      </c>
      <c r="F44" t="s">
        <v>86</v>
      </c>
      <c r="G44">
        <v>19.367458761479501</v>
      </c>
      <c r="H44">
        <v>2E+20</v>
      </c>
      <c r="I44">
        <v>0.951150343375048</v>
      </c>
      <c r="J44">
        <v>80.135671330964698</v>
      </c>
      <c r="K44">
        <v>139</v>
      </c>
      <c r="L44" t="s">
        <v>178</v>
      </c>
      <c r="M44">
        <v>50</v>
      </c>
      <c r="N44">
        <v>16.392768285824943</v>
      </c>
      <c r="O44">
        <v>3.461115027788817</v>
      </c>
      <c r="P44">
        <v>0.95</v>
      </c>
      <c r="Q44">
        <v>0.98363800740659724</v>
      </c>
      <c r="R44">
        <v>11.634550870980901</v>
      </c>
      <c r="S44">
        <v>31.129812671522</v>
      </c>
      <c r="T44">
        <v>0.951150343375048</v>
      </c>
      <c r="U44">
        <v>80.135671330964698</v>
      </c>
      <c r="V44">
        <v>141.02000000000001</v>
      </c>
      <c r="W44">
        <v>0.98363800740659724</v>
      </c>
      <c r="X44">
        <v>50</v>
      </c>
      <c r="Y44">
        <v>1</v>
      </c>
    </row>
    <row r="45" spans="1:25" x14ac:dyDescent="0.25">
      <c r="A45" t="s">
        <v>68</v>
      </c>
      <c r="B45" t="s">
        <v>177</v>
      </c>
      <c r="C45">
        <v>7</v>
      </c>
      <c r="D45" t="s">
        <v>84</v>
      </c>
      <c r="E45" t="s">
        <v>91</v>
      </c>
      <c r="F45" t="s">
        <v>86</v>
      </c>
      <c r="G45">
        <v>16.3804343138512</v>
      </c>
      <c r="H45">
        <v>2E+20</v>
      </c>
      <c r="I45">
        <v>2.8440875286051401</v>
      </c>
      <c r="J45">
        <v>55.531157943191197</v>
      </c>
      <c r="K45">
        <v>142</v>
      </c>
      <c r="L45" t="s">
        <v>178</v>
      </c>
      <c r="M45">
        <v>50</v>
      </c>
      <c r="N45">
        <v>16.392768285824943</v>
      </c>
      <c r="O45">
        <v>3.461115027788817</v>
      </c>
      <c r="P45">
        <v>0.95</v>
      </c>
      <c r="Q45">
        <v>0.98363800740659724</v>
      </c>
      <c r="R45">
        <v>11.634550870980901</v>
      </c>
      <c r="S45">
        <v>31.129812671522</v>
      </c>
      <c r="T45">
        <v>0.951150343375048</v>
      </c>
      <c r="U45">
        <v>80.135671330964698</v>
      </c>
      <c r="V45">
        <v>141.02000000000001</v>
      </c>
      <c r="W45">
        <v>0.98363800740659724</v>
      </c>
      <c r="X45">
        <v>50</v>
      </c>
      <c r="Y45">
        <v>1</v>
      </c>
    </row>
    <row r="46" spans="1:25" x14ac:dyDescent="0.25">
      <c r="A46" t="s">
        <v>68</v>
      </c>
      <c r="B46" t="s">
        <v>177</v>
      </c>
      <c r="C46">
        <v>6</v>
      </c>
      <c r="D46" t="s">
        <v>84</v>
      </c>
      <c r="E46" t="s">
        <v>91</v>
      </c>
      <c r="F46" t="s">
        <v>86</v>
      </c>
      <c r="G46">
        <v>14.166663914752</v>
      </c>
      <c r="H46">
        <v>2E+20</v>
      </c>
      <c r="I46">
        <v>1.5448239161219699</v>
      </c>
      <c r="J46">
        <v>50.080971245402097</v>
      </c>
      <c r="K46">
        <v>142</v>
      </c>
      <c r="L46" t="s">
        <v>178</v>
      </c>
      <c r="M46">
        <v>50</v>
      </c>
      <c r="N46">
        <v>16.392768285824943</v>
      </c>
      <c r="O46">
        <v>3.461115027788817</v>
      </c>
      <c r="P46">
        <v>0.95</v>
      </c>
      <c r="Q46">
        <v>0.98363800740659724</v>
      </c>
      <c r="R46">
        <v>11.634550870980901</v>
      </c>
      <c r="S46">
        <v>31.129812671522</v>
      </c>
      <c r="T46">
        <v>0.951150343375048</v>
      </c>
      <c r="U46">
        <v>80.135671330964698</v>
      </c>
      <c r="V46">
        <v>141.02000000000001</v>
      </c>
      <c r="W46">
        <v>0.98363800740659724</v>
      </c>
      <c r="X46">
        <v>50</v>
      </c>
      <c r="Y46">
        <v>1</v>
      </c>
    </row>
    <row r="47" spans="1:25" x14ac:dyDescent="0.25">
      <c r="A47" t="s">
        <v>68</v>
      </c>
      <c r="B47" t="s">
        <v>177</v>
      </c>
      <c r="C47">
        <v>5</v>
      </c>
      <c r="D47" t="s">
        <v>84</v>
      </c>
      <c r="E47" t="s">
        <v>91</v>
      </c>
      <c r="F47" t="s">
        <v>86</v>
      </c>
      <c r="G47">
        <v>15.891069168600801</v>
      </c>
      <c r="H47">
        <v>2E+20</v>
      </c>
      <c r="I47">
        <v>1.98759400340908</v>
      </c>
      <c r="J47">
        <v>55.340322908212897</v>
      </c>
      <c r="K47">
        <v>142</v>
      </c>
      <c r="L47" t="s">
        <v>178</v>
      </c>
      <c r="M47">
        <v>50</v>
      </c>
      <c r="N47">
        <v>16.392768285824943</v>
      </c>
      <c r="O47">
        <v>3.461115027788817</v>
      </c>
      <c r="P47">
        <v>0.95</v>
      </c>
      <c r="Q47">
        <v>0.98363800740659724</v>
      </c>
      <c r="R47">
        <v>11.634550870980901</v>
      </c>
      <c r="S47">
        <v>31.129812671522</v>
      </c>
      <c r="T47">
        <v>0.951150343375048</v>
      </c>
      <c r="U47">
        <v>80.135671330964698</v>
      </c>
      <c r="V47">
        <v>141.02000000000001</v>
      </c>
      <c r="W47">
        <v>0.98363800740659724</v>
      </c>
      <c r="X47">
        <v>50</v>
      </c>
      <c r="Y47">
        <v>1</v>
      </c>
    </row>
    <row r="48" spans="1:25" x14ac:dyDescent="0.25">
      <c r="A48" t="s">
        <v>68</v>
      </c>
      <c r="B48" t="s">
        <v>177</v>
      </c>
      <c r="C48">
        <v>4</v>
      </c>
      <c r="D48" t="s">
        <v>84</v>
      </c>
      <c r="E48" t="s">
        <v>91</v>
      </c>
      <c r="F48" t="s">
        <v>86</v>
      </c>
      <c r="G48">
        <v>11.7365420723819</v>
      </c>
      <c r="H48">
        <v>2E+20</v>
      </c>
      <c r="I48">
        <v>3.0063869596434598</v>
      </c>
      <c r="J48">
        <v>39.501357341882802</v>
      </c>
      <c r="K48">
        <v>141</v>
      </c>
      <c r="L48" t="s">
        <v>178</v>
      </c>
      <c r="M48">
        <v>50</v>
      </c>
      <c r="N48">
        <v>16.392768285824943</v>
      </c>
      <c r="O48">
        <v>3.461115027788817</v>
      </c>
      <c r="P48">
        <v>0.95</v>
      </c>
      <c r="Q48">
        <v>0.98363800740659724</v>
      </c>
      <c r="R48">
        <v>11.634550870980901</v>
      </c>
      <c r="S48">
        <v>31.129812671522</v>
      </c>
      <c r="T48">
        <v>0.951150343375048</v>
      </c>
      <c r="U48">
        <v>80.135671330964698</v>
      </c>
      <c r="V48">
        <v>141.02000000000001</v>
      </c>
      <c r="W48">
        <v>0.98363800740659724</v>
      </c>
      <c r="X48">
        <v>50</v>
      </c>
      <c r="Y48">
        <v>1</v>
      </c>
    </row>
    <row r="49" spans="1:25" x14ac:dyDescent="0.25">
      <c r="A49" t="s">
        <v>68</v>
      </c>
      <c r="B49" t="s">
        <v>177</v>
      </c>
      <c r="C49">
        <v>3</v>
      </c>
      <c r="D49" t="s">
        <v>84</v>
      </c>
      <c r="E49" t="s">
        <v>91</v>
      </c>
      <c r="F49" t="s">
        <v>86</v>
      </c>
      <c r="G49">
        <v>16.1227461720175</v>
      </c>
      <c r="H49">
        <v>2E+20</v>
      </c>
      <c r="I49">
        <v>1.0184939407342899</v>
      </c>
      <c r="J49">
        <v>59.343945547005902</v>
      </c>
      <c r="K49">
        <v>142</v>
      </c>
      <c r="L49" t="s">
        <v>178</v>
      </c>
      <c r="M49">
        <v>50</v>
      </c>
      <c r="N49">
        <v>16.392768285824943</v>
      </c>
      <c r="O49">
        <v>3.461115027788817</v>
      </c>
      <c r="P49">
        <v>0.95</v>
      </c>
      <c r="Q49">
        <v>0.98363800740659724</v>
      </c>
      <c r="R49">
        <v>11.634550870980901</v>
      </c>
      <c r="S49">
        <v>31.129812671522</v>
      </c>
      <c r="T49">
        <v>0.951150343375048</v>
      </c>
      <c r="U49">
        <v>80.135671330964698</v>
      </c>
      <c r="V49">
        <v>141.02000000000001</v>
      </c>
      <c r="W49">
        <v>0.98363800740659724</v>
      </c>
      <c r="X49">
        <v>50</v>
      </c>
      <c r="Y49">
        <v>1</v>
      </c>
    </row>
    <row r="50" spans="1:25" x14ac:dyDescent="0.25">
      <c r="A50" t="s">
        <v>68</v>
      </c>
      <c r="B50" t="s">
        <v>177</v>
      </c>
      <c r="C50">
        <v>2</v>
      </c>
      <c r="D50" t="s">
        <v>84</v>
      </c>
      <c r="E50" t="s">
        <v>91</v>
      </c>
      <c r="F50" t="s">
        <v>86</v>
      </c>
      <c r="G50">
        <v>13.9098615647908</v>
      </c>
      <c r="H50">
        <v>2E+20</v>
      </c>
      <c r="I50">
        <v>1.13457221624083</v>
      </c>
      <c r="J50">
        <v>40.972590114968597</v>
      </c>
      <c r="K50">
        <v>142</v>
      </c>
      <c r="L50" t="s">
        <v>178</v>
      </c>
      <c r="M50">
        <v>50</v>
      </c>
      <c r="N50">
        <v>16.392768285824943</v>
      </c>
      <c r="O50">
        <v>3.461115027788817</v>
      </c>
      <c r="P50">
        <v>0.95</v>
      </c>
      <c r="Q50">
        <v>0.98363800740659724</v>
      </c>
      <c r="R50">
        <v>11.634550870980901</v>
      </c>
      <c r="S50">
        <v>31.129812671522</v>
      </c>
      <c r="T50">
        <v>0.951150343375048</v>
      </c>
      <c r="U50">
        <v>80.135671330964698</v>
      </c>
      <c r="V50">
        <v>141.02000000000001</v>
      </c>
      <c r="W50">
        <v>0.98363800740659724</v>
      </c>
      <c r="X50">
        <v>50</v>
      </c>
      <c r="Y50">
        <v>1</v>
      </c>
    </row>
    <row r="51" spans="1:25" x14ac:dyDescent="0.25">
      <c r="A51" t="s">
        <v>68</v>
      </c>
      <c r="B51" t="s">
        <v>177</v>
      </c>
      <c r="C51">
        <v>1</v>
      </c>
      <c r="D51" t="s">
        <v>84</v>
      </c>
      <c r="E51" t="s">
        <v>91</v>
      </c>
      <c r="F51" t="s">
        <v>86</v>
      </c>
      <c r="G51">
        <v>16.3821316060531</v>
      </c>
      <c r="H51">
        <v>2E+20</v>
      </c>
      <c r="I51">
        <v>1.60103957947784</v>
      </c>
      <c r="J51">
        <v>64.128067227135702</v>
      </c>
      <c r="K51">
        <v>143</v>
      </c>
      <c r="L51" t="s">
        <v>178</v>
      </c>
      <c r="M51">
        <v>50</v>
      </c>
      <c r="N51">
        <v>16.392768285824943</v>
      </c>
      <c r="O51">
        <v>3.461115027788817</v>
      </c>
      <c r="P51">
        <v>0.95</v>
      </c>
      <c r="Q51">
        <v>0.98363800740659724</v>
      </c>
      <c r="R51">
        <v>11.634550870980901</v>
      </c>
      <c r="S51">
        <v>31.129812671522</v>
      </c>
      <c r="T51">
        <v>0.951150343375048</v>
      </c>
      <c r="U51">
        <v>80.135671330964698</v>
      </c>
      <c r="V51">
        <v>141.02000000000001</v>
      </c>
      <c r="W51">
        <v>0.98363800740659724</v>
      </c>
      <c r="X51">
        <v>50</v>
      </c>
      <c r="Y51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workbookViewId="0">
      <selection activeCell="J8" sqref="J8"/>
    </sheetView>
  </sheetViews>
  <sheetFormatPr defaultRowHeight="15" x14ac:dyDescent="0.25"/>
  <cols>
    <col min="1" max="1" width="33.28515625" customWidth="1"/>
    <col min="2" max="2" width="37.5703125" customWidth="1"/>
    <col min="3" max="3" width="30.28515625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20.7109375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46.28515625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84</v>
      </c>
      <c r="C3" t="s">
        <v>87</v>
      </c>
      <c r="D3" t="s">
        <v>86</v>
      </c>
      <c r="E3" s="6">
        <v>0</v>
      </c>
      <c r="F3" s="6">
        <v>1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141.02000000000001</v>
      </c>
      <c r="O3" t="s">
        <v>68</v>
      </c>
      <c r="P3" t="s">
        <v>84</v>
      </c>
      <c r="Q3" t="s">
        <v>101</v>
      </c>
      <c r="R3" t="s">
        <v>86</v>
      </c>
      <c r="S3" s="6">
        <v>3.2666047289881197</v>
      </c>
      <c r="T3" s="6">
        <v>0.19319036273350512</v>
      </c>
      <c r="U3" s="6">
        <v>0.67977656683259091</v>
      </c>
      <c r="V3" s="6">
        <v>2.3269101741961702</v>
      </c>
      <c r="W3" s="6">
        <v>6.1518105370619498</v>
      </c>
      <c r="X3" s="6">
        <v>0</v>
      </c>
      <c r="Y3" s="6">
        <v>13</v>
      </c>
      <c r="AA3" t="s">
        <v>65</v>
      </c>
      <c r="AB3" t="s">
        <v>65</v>
      </c>
      <c r="AC3" t="s">
        <v>65</v>
      </c>
      <c r="AD3" t="s">
        <v>65</v>
      </c>
      <c r="AE3" s="6"/>
      <c r="AF3" s="6"/>
      <c r="AG3" s="6"/>
      <c r="AH3" s="6"/>
      <c r="AI3" s="6"/>
      <c r="AK3" t="s">
        <v>68</v>
      </c>
      <c r="AL3" t="s">
        <v>157</v>
      </c>
      <c r="AM3" t="s">
        <v>120</v>
      </c>
      <c r="AN3" t="s">
        <v>126</v>
      </c>
      <c r="AO3" s="6">
        <v>141.02000000000001</v>
      </c>
      <c r="AP3" s="6">
        <v>0.44655814842833658</v>
      </c>
      <c r="AQ3" s="6">
        <v>1.571298695931723</v>
      </c>
      <c r="AR3" s="6">
        <v>136</v>
      </c>
      <c r="AS3" s="6">
        <v>144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89</v>
      </c>
      <c r="D4" t="s">
        <v>86</v>
      </c>
      <c r="E4" s="6">
        <v>0</v>
      </c>
      <c r="F4" s="6">
        <v>1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141.02000000000001</v>
      </c>
      <c r="P4" t="s">
        <v>78</v>
      </c>
      <c r="Q4" t="s">
        <v>100</v>
      </c>
      <c r="R4" t="s">
        <v>80</v>
      </c>
      <c r="S4" s="6">
        <v>1.1653529175761995E-2</v>
      </c>
      <c r="T4" s="6">
        <v>2.5522445952333751E-3</v>
      </c>
      <c r="U4" s="6">
        <v>8.9805518459430099E-3</v>
      </c>
      <c r="V4" s="6">
        <v>0</v>
      </c>
      <c r="W4" s="6">
        <v>4.1939349052679299E-2</v>
      </c>
      <c r="X4" s="6">
        <v>0</v>
      </c>
      <c r="Y4" s="6">
        <v>2</v>
      </c>
      <c r="AL4" t="s">
        <v>148</v>
      </c>
      <c r="AM4" t="s">
        <v>118</v>
      </c>
      <c r="AN4" t="s">
        <v>86</v>
      </c>
      <c r="AO4" s="6">
        <v>145</v>
      </c>
      <c r="AP4" s="6">
        <v>0</v>
      </c>
      <c r="AQ4" s="6">
        <v>0</v>
      </c>
      <c r="AR4" s="6">
        <v>145</v>
      </c>
      <c r="AS4" s="6">
        <v>145</v>
      </c>
    </row>
    <row r="5" spans="1:52" x14ac:dyDescent="0.25">
      <c r="C5" t="s">
        <v>91</v>
      </c>
      <c r="D5" t="s">
        <v>86</v>
      </c>
      <c r="E5" s="6">
        <v>16.392768285824943</v>
      </c>
      <c r="F5" s="6">
        <v>1</v>
      </c>
      <c r="G5" s="6">
        <v>0.98363800740659724</v>
      </c>
      <c r="H5" s="6">
        <v>3.461115027788817</v>
      </c>
      <c r="I5" s="6">
        <v>11.634550870980901</v>
      </c>
      <c r="J5" s="6">
        <v>31.129812671522</v>
      </c>
      <c r="K5" s="6">
        <v>0.951150343375048</v>
      </c>
      <c r="L5" s="6">
        <v>80.135671330964698</v>
      </c>
      <c r="M5" s="6">
        <v>141.02000000000001</v>
      </c>
      <c r="P5" t="s">
        <v>83</v>
      </c>
      <c r="Q5" t="s">
        <v>100</v>
      </c>
      <c r="R5" t="s">
        <v>80</v>
      </c>
      <c r="S5" s="6">
        <v>0.11311947840381281</v>
      </c>
      <c r="T5" s="6">
        <v>2.2848589998431892E-2</v>
      </c>
      <c r="U5" s="6">
        <v>8.0397054212921093E-2</v>
      </c>
      <c r="V5" s="6">
        <v>9.9815407417780996E-3</v>
      </c>
      <c r="W5" s="6">
        <v>0.407605086310523</v>
      </c>
      <c r="X5" s="6">
        <v>0</v>
      </c>
      <c r="Y5" s="6">
        <v>5</v>
      </c>
      <c r="AL5" t="s">
        <v>149</v>
      </c>
      <c r="AM5" t="s">
        <v>120</v>
      </c>
      <c r="AN5" t="s">
        <v>86</v>
      </c>
      <c r="AO5" s="6">
        <v>141.02000000000001</v>
      </c>
      <c r="AP5" s="6">
        <v>0.44655814842833658</v>
      </c>
      <c r="AQ5" s="6">
        <v>1.571298695931723</v>
      </c>
      <c r="AR5" s="6">
        <v>136</v>
      </c>
      <c r="AS5" s="6">
        <v>144</v>
      </c>
    </row>
    <row r="6" spans="1:52" x14ac:dyDescent="0.25">
      <c r="C6" t="s">
        <v>93</v>
      </c>
      <c r="D6" t="s">
        <v>86</v>
      </c>
      <c r="E6" s="6">
        <v>0</v>
      </c>
      <c r="F6" s="6">
        <v>1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141.02000000000001</v>
      </c>
      <c r="P6" t="s">
        <v>102</v>
      </c>
      <c r="Q6" t="s">
        <v>103</v>
      </c>
      <c r="R6" t="s">
        <v>104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AL6" t="s">
        <v>109</v>
      </c>
      <c r="AM6" t="s">
        <v>110</v>
      </c>
      <c r="AN6" t="s">
        <v>72</v>
      </c>
      <c r="AO6" s="6">
        <v>0.86326158932544617</v>
      </c>
      <c r="AP6" s="6">
        <v>0.12631532119964128</v>
      </c>
      <c r="AQ6" s="6">
        <v>0.44446417599979121</v>
      </c>
      <c r="AR6" s="6">
        <v>0</v>
      </c>
      <c r="AS6" s="6">
        <v>2.5547209929161401</v>
      </c>
    </row>
    <row r="7" spans="1:52" x14ac:dyDescent="0.25">
      <c r="C7" t="s">
        <v>95</v>
      </c>
      <c r="D7" t="s">
        <v>86</v>
      </c>
      <c r="E7" s="6">
        <v>11.86748290160307</v>
      </c>
      <c r="F7" s="6">
        <v>1</v>
      </c>
      <c r="G7" s="6">
        <v>0.19673048476405045</v>
      </c>
      <c r="H7" s="6">
        <v>0.69223315092944948</v>
      </c>
      <c r="I7" s="6">
        <v>10.2980486720769</v>
      </c>
      <c r="J7" s="6">
        <v>13.3192515431285</v>
      </c>
      <c r="K7" s="6">
        <v>0.951150343375048</v>
      </c>
      <c r="L7" s="6">
        <v>73.975672714302206</v>
      </c>
      <c r="M7" s="6">
        <v>141.02000000000001</v>
      </c>
      <c r="Q7" t="s">
        <v>105</v>
      </c>
      <c r="R7" t="s">
        <v>104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AL7" t="s">
        <v>111</v>
      </c>
      <c r="AM7" t="s">
        <v>112</v>
      </c>
      <c r="AN7" t="s">
        <v>72</v>
      </c>
      <c r="AO7" s="6">
        <v>51.79569535952681</v>
      </c>
      <c r="AP7" s="6">
        <v>7.5789192719784815</v>
      </c>
      <c r="AQ7" s="6">
        <v>26.667850559987489</v>
      </c>
      <c r="AR7" s="6">
        <v>0</v>
      </c>
      <c r="AS7" s="6">
        <v>153.28325957496901</v>
      </c>
    </row>
    <row r="8" spans="1:52" s="5" customFormat="1" x14ac:dyDescent="0.25">
      <c r="C8" s="5" t="s">
        <v>97</v>
      </c>
      <c r="D8" s="5" t="s">
        <v>86</v>
      </c>
      <c r="E8" s="7">
        <v>4.525285384221875</v>
      </c>
      <c r="F8" s="7">
        <v>1</v>
      </c>
      <c r="G8" s="7">
        <v>0.84516158931518892</v>
      </c>
      <c r="H8" s="7">
        <v>2.9738597488735685</v>
      </c>
      <c r="I8" s="7">
        <v>1.23323607367204</v>
      </c>
      <c r="J8" s="7">
        <v>17.976821244834301</v>
      </c>
      <c r="K8" s="7">
        <v>0</v>
      </c>
      <c r="L8" s="7">
        <v>50.466691343277297</v>
      </c>
      <c r="M8" s="7">
        <v>141.02000000000001</v>
      </c>
      <c r="Q8" s="5" t="s">
        <v>106</v>
      </c>
      <c r="R8" s="5" t="s">
        <v>104</v>
      </c>
      <c r="S8" s="7">
        <v>1</v>
      </c>
      <c r="T8" s="7">
        <v>0</v>
      </c>
      <c r="U8" s="7">
        <v>0</v>
      </c>
      <c r="V8" s="7">
        <v>1</v>
      </c>
      <c r="W8" s="7">
        <v>1</v>
      </c>
      <c r="X8" s="7">
        <v>1</v>
      </c>
      <c r="Y8" s="7">
        <v>1</v>
      </c>
      <c r="AL8" s="5" t="s">
        <v>113</v>
      </c>
      <c r="AM8" s="5" t="s">
        <v>114</v>
      </c>
      <c r="AN8" s="5" t="s">
        <v>72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</row>
    <row r="9" spans="1:52" x14ac:dyDescent="0.25">
      <c r="C9" t="s">
        <v>85</v>
      </c>
      <c r="D9" t="s">
        <v>86</v>
      </c>
      <c r="E9" s="6">
        <v>0</v>
      </c>
      <c r="F9" s="6">
        <v>1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141.02000000000001</v>
      </c>
      <c r="P9" t="s">
        <v>107</v>
      </c>
      <c r="Q9" t="s">
        <v>103</v>
      </c>
      <c r="R9" t="s">
        <v>104</v>
      </c>
      <c r="S9" s="6">
        <v>0.78672433732027913</v>
      </c>
      <c r="T9" s="6">
        <v>1.2314697602620188E-2</v>
      </c>
      <c r="U9" s="6">
        <v>4.3331575858358576E-2</v>
      </c>
      <c r="V9" s="6">
        <v>0.68592600815582305</v>
      </c>
      <c r="W9" s="6">
        <v>0.87027684841716402</v>
      </c>
      <c r="X9" s="6">
        <v>0</v>
      </c>
      <c r="Y9" s="6">
        <v>1</v>
      </c>
      <c r="AL9" t="s">
        <v>115</v>
      </c>
      <c r="AM9" t="s">
        <v>116</v>
      </c>
      <c r="AN9" t="s">
        <v>72</v>
      </c>
      <c r="AO9" s="6">
        <v>7.9031017037590718</v>
      </c>
      <c r="AP9" s="6">
        <v>1.7541378516151573</v>
      </c>
      <c r="AQ9" s="6">
        <v>6.1722634071914078</v>
      </c>
      <c r="AR9" s="6">
        <v>0</v>
      </c>
      <c r="AS9" s="6">
        <v>30.196331317929101</v>
      </c>
    </row>
    <row r="10" spans="1:52" x14ac:dyDescent="0.25">
      <c r="C10" t="s">
        <v>88</v>
      </c>
      <c r="D10" t="s">
        <v>86</v>
      </c>
      <c r="E10" s="6">
        <v>0</v>
      </c>
      <c r="F10" s="6">
        <v>1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141.02000000000001</v>
      </c>
      <c r="Q10" t="s">
        <v>105</v>
      </c>
      <c r="R10" t="s">
        <v>104</v>
      </c>
      <c r="S10" s="6">
        <v>2.3601730119608355</v>
      </c>
      <c r="T10" s="6">
        <v>3.694409280786054E-2</v>
      </c>
      <c r="U10" s="6">
        <v>0.12999472757507566</v>
      </c>
      <c r="V10" s="6">
        <v>2.0577780244674702</v>
      </c>
      <c r="W10" s="6">
        <v>2.6108305452514902</v>
      </c>
      <c r="X10" s="6">
        <v>0</v>
      </c>
      <c r="Y10" s="6">
        <v>3</v>
      </c>
      <c r="AL10" t="s">
        <v>117</v>
      </c>
      <c r="AM10" t="s">
        <v>118</v>
      </c>
      <c r="AN10" t="s">
        <v>72</v>
      </c>
      <c r="AO10" s="6">
        <v>8.9</v>
      </c>
      <c r="AP10" s="6">
        <v>0.74031585942361544</v>
      </c>
      <c r="AQ10" s="6">
        <v>2.6049403612586386</v>
      </c>
      <c r="AR10" s="6">
        <v>2</v>
      </c>
      <c r="AS10" s="6">
        <v>14</v>
      </c>
    </row>
    <row r="11" spans="1:52" x14ac:dyDescent="0.25">
      <c r="C11" t="s">
        <v>90</v>
      </c>
      <c r="D11" t="s">
        <v>86</v>
      </c>
      <c r="E11" s="6">
        <v>0.32564874174376213</v>
      </c>
      <c r="F11" s="6">
        <v>1</v>
      </c>
      <c r="G11" s="6">
        <v>5.49162075960516E-3</v>
      </c>
      <c r="H11" s="6">
        <v>1.9323298809995716E-2</v>
      </c>
      <c r="I11" s="6">
        <v>0.28193271782235202</v>
      </c>
      <c r="J11" s="6">
        <v>0.36617780685963403</v>
      </c>
      <c r="K11" s="6">
        <v>1.58525057229175E-2</v>
      </c>
      <c r="L11" s="6">
        <v>2.1175517718536101</v>
      </c>
      <c r="M11" s="6">
        <v>141.02000000000001</v>
      </c>
      <c r="Q11" t="s">
        <v>106</v>
      </c>
      <c r="R11" t="s">
        <v>104</v>
      </c>
      <c r="S11" s="6">
        <v>3</v>
      </c>
      <c r="T11" s="6">
        <v>0</v>
      </c>
      <c r="U11" s="6">
        <v>0</v>
      </c>
      <c r="V11" s="6">
        <v>3</v>
      </c>
      <c r="W11" s="6">
        <v>3</v>
      </c>
      <c r="X11" s="6">
        <v>3</v>
      </c>
      <c r="Y11" s="6">
        <v>3</v>
      </c>
      <c r="AL11" t="s">
        <v>119</v>
      </c>
      <c r="AM11" t="s">
        <v>120</v>
      </c>
      <c r="AN11" t="s">
        <v>72</v>
      </c>
      <c r="AO11" s="6">
        <v>8.68</v>
      </c>
      <c r="AP11" s="6">
        <v>0.74073877625869455</v>
      </c>
      <c r="AQ11" s="6">
        <v>2.6064284735543972</v>
      </c>
      <c r="AR11" s="6">
        <v>2</v>
      </c>
      <c r="AS11" s="6">
        <v>14</v>
      </c>
    </row>
    <row r="12" spans="1:52" x14ac:dyDescent="0.25">
      <c r="C12" t="s">
        <v>92</v>
      </c>
      <c r="D12" t="s">
        <v>86</v>
      </c>
      <c r="E12" s="6">
        <v>0</v>
      </c>
      <c r="F12" s="6">
        <v>1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141.02000000000001</v>
      </c>
      <c r="P12" t="s">
        <v>99</v>
      </c>
      <c r="Q12" t="s">
        <v>100</v>
      </c>
      <c r="R12" t="s">
        <v>80</v>
      </c>
      <c r="S12" s="6">
        <v>0.78165870944770954</v>
      </c>
      <c r="T12" s="6">
        <v>0.14983616621746401</v>
      </c>
      <c r="U12" s="6">
        <v>0.5272266857284611</v>
      </c>
      <c r="V12" s="6">
        <v>0.213686305718294</v>
      </c>
      <c r="W12" s="6">
        <v>3.25454207636735</v>
      </c>
      <c r="X12" s="6">
        <v>0</v>
      </c>
      <c r="Y12" s="6">
        <v>11</v>
      </c>
      <c r="AL12" t="s">
        <v>121</v>
      </c>
      <c r="AM12" t="s">
        <v>122</v>
      </c>
      <c r="AN12" t="s">
        <v>72</v>
      </c>
      <c r="AO12" s="6">
        <v>0.86326158932544617</v>
      </c>
      <c r="AP12" s="6">
        <v>0.12631532119964128</v>
      </c>
      <c r="AQ12" s="6">
        <v>0.44446417599979121</v>
      </c>
      <c r="AR12" s="6">
        <v>0</v>
      </c>
      <c r="AS12" s="6">
        <v>2.5547209929161401</v>
      </c>
    </row>
    <row r="13" spans="1:52" x14ac:dyDescent="0.25">
      <c r="C13" t="s">
        <v>94</v>
      </c>
      <c r="D13" t="s">
        <v>86</v>
      </c>
      <c r="E13" s="6">
        <v>0.32564874174376213</v>
      </c>
      <c r="F13" s="6">
        <v>1</v>
      </c>
      <c r="G13" s="6">
        <v>5.49162075960516E-3</v>
      </c>
      <c r="H13" s="6">
        <v>1.9323298809995716E-2</v>
      </c>
      <c r="I13" s="6">
        <v>0.28193271782235202</v>
      </c>
      <c r="J13" s="6">
        <v>0.36617780685963403</v>
      </c>
      <c r="K13" s="6">
        <v>1.58525057229175E-2</v>
      </c>
      <c r="L13" s="6">
        <v>2.1175517718536101</v>
      </c>
      <c r="M13" s="6">
        <v>141.02000000000001</v>
      </c>
      <c r="P13" t="s">
        <v>108</v>
      </c>
      <c r="Q13" t="s">
        <v>103</v>
      </c>
      <c r="R13" t="s">
        <v>104</v>
      </c>
      <c r="S13" s="6">
        <v>0.7583406737205215</v>
      </c>
      <c r="T13" s="6">
        <v>1.3130894981704548E-2</v>
      </c>
      <c r="U13" s="6">
        <v>4.6203519594895187E-2</v>
      </c>
      <c r="V13" s="6">
        <v>0.660449421951812</v>
      </c>
      <c r="W13" s="6">
        <v>0.87259712001045997</v>
      </c>
      <c r="X13" s="6">
        <v>0</v>
      </c>
      <c r="Y13" s="6">
        <v>1</v>
      </c>
      <c r="AL13" t="s">
        <v>123</v>
      </c>
      <c r="AM13" t="s">
        <v>124</v>
      </c>
      <c r="AN13" t="s">
        <v>72</v>
      </c>
      <c r="AO13" s="6">
        <v>59.698797063285873</v>
      </c>
      <c r="AP13" s="6">
        <v>8.4829071536217899</v>
      </c>
      <c r="AQ13" s="6">
        <v>29.848701664291458</v>
      </c>
      <c r="AR13" s="6">
        <v>2.14281784239415</v>
      </c>
      <c r="AS13" s="6">
        <v>183.47959089289799</v>
      </c>
    </row>
    <row r="14" spans="1:52" x14ac:dyDescent="0.25">
      <c r="C14" t="s">
        <v>96</v>
      </c>
      <c r="D14" t="s">
        <v>86</v>
      </c>
      <c r="E14" s="6">
        <v>0</v>
      </c>
      <c r="F14" s="6">
        <v>1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141.02000000000001</v>
      </c>
      <c r="Q14" t="s">
        <v>105</v>
      </c>
      <c r="R14" t="s">
        <v>104</v>
      </c>
      <c r="S14" s="6">
        <v>1.5166813474410432</v>
      </c>
      <c r="T14" s="6">
        <v>2.6261789963409086E-2</v>
      </c>
      <c r="U14" s="6">
        <v>9.2407039189790346E-2</v>
      </c>
      <c r="V14" s="6">
        <v>1.32089884390362</v>
      </c>
      <c r="W14" s="6">
        <v>1.7451942400209199</v>
      </c>
      <c r="X14" s="6">
        <v>0</v>
      </c>
      <c r="Y14" s="6">
        <v>2</v>
      </c>
      <c r="AL14" t="s">
        <v>125</v>
      </c>
      <c r="AM14" t="s">
        <v>85</v>
      </c>
      <c r="AN14" t="s">
        <v>126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</row>
    <row r="15" spans="1:52" x14ac:dyDescent="0.25">
      <c r="B15" t="s">
        <v>70</v>
      </c>
      <c r="C15" t="s">
        <v>73</v>
      </c>
      <c r="D15" t="s">
        <v>72</v>
      </c>
      <c r="E15" s="6">
        <v>6.9140035724744386</v>
      </c>
      <c r="F15" s="6">
        <v>1</v>
      </c>
      <c r="G15" s="6">
        <v>0.79097073163866793</v>
      </c>
      <c r="H15" s="6">
        <v>2.7831790406651864</v>
      </c>
      <c r="I15" s="6">
        <v>0.71427261413138399</v>
      </c>
      <c r="J15" s="6">
        <v>14.1138146840691</v>
      </c>
      <c r="K15" s="6">
        <v>0</v>
      </c>
      <c r="L15" s="6">
        <v>33.982458286232102</v>
      </c>
      <c r="M15" s="6">
        <v>8.68</v>
      </c>
      <c r="Q15" t="s">
        <v>106</v>
      </c>
      <c r="R15" t="s">
        <v>104</v>
      </c>
      <c r="S15" s="6">
        <v>2</v>
      </c>
      <c r="T15" s="6">
        <v>0</v>
      </c>
      <c r="U15" s="6">
        <v>0</v>
      </c>
      <c r="V15" s="6">
        <v>2</v>
      </c>
      <c r="W15" s="6">
        <v>2</v>
      </c>
      <c r="X15" s="6">
        <v>2</v>
      </c>
      <c r="Y15" s="6">
        <v>2</v>
      </c>
      <c r="AL15" t="s">
        <v>127</v>
      </c>
      <c r="AM15" t="s">
        <v>88</v>
      </c>
      <c r="AN15" t="s">
        <v>126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</row>
    <row r="16" spans="1:52" x14ac:dyDescent="0.25">
      <c r="C16" t="s">
        <v>75</v>
      </c>
      <c r="D16" t="s">
        <v>72</v>
      </c>
      <c r="E16" s="6">
        <v>5.9667457900091332</v>
      </c>
      <c r="F16" s="6">
        <v>1</v>
      </c>
      <c r="G16" s="6">
        <v>0.71809472575837896</v>
      </c>
      <c r="H16" s="6">
        <v>2.5267511299721921</v>
      </c>
      <c r="I16" s="6">
        <v>0</v>
      </c>
      <c r="J16" s="6">
        <v>12.3787129785308</v>
      </c>
      <c r="K16" s="6">
        <v>0</v>
      </c>
      <c r="L16" s="6">
        <v>33.982458286232102</v>
      </c>
      <c r="M16" s="6">
        <v>8.68</v>
      </c>
      <c r="AL16" t="s">
        <v>128</v>
      </c>
      <c r="AM16" t="s">
        <v>90</v>
      </c>
      <c r="AN16" t="s">
        <v>126</v>
      </c>
      <c r="AO16" s="6">
        <v>46.193538628207605</v>
      </c>
      <c r="AP16" s="6">
        <v>0.73865514812351551</v>
      </c>
      <c r="AQ16" s="6">
        <v>2.5990968367157539</v>
      </c>
      <c r="AR16" s="6">
        <v>40.192057014708702</v>
      </c>
      <c r="AS16" s="6">
        <v>51.8214448971965</v>
      </c>
    </row>
    <row r="17" spans="2:45" s="5" customFormat="1" x14ac:dyDescent="0.25">
      <c r="C17" s="5" t="s">
        <v>77</v>
      </c>
      <c r="D17" s="5" t="s">
        <v>72</v>
      </c>
      <c r="E17" s="7">
        <v>0.94725778246530512</v>
      </c>
      <c r="F17" s="7">
        <v>1</v>
      </c>
      <c r="G17" s="7">
        <v>0.21736319472942478</v>
      </c>
      <c r="H17" s="7">
        <v>0.76483321516796576</v>
      </c>
      <c r="I17" s="7">
        <v>0</v>
      </c>
      <c r="J17" s="7">
        <v>3.6720272561538998</v>
      </c>
      <c r="K17" s="7">
        <v>0</v>
      </c>
      <c r="L17" s="7">
        <v>11.903448977023899</v>
      </c>
      <c r="M17" s="7">
        <v>8.68</v>
      </c>
      <c r="AL17" s="5" t="s">
        <v>129</v>
      </c>
      <c r="AM17" s="5" t="s">
        <v>130</v>
      </c>
      <c r="AN17" s="5" t="s">
        <v>126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</row>
    <row r="18" spans="2:45" x14ac:dyDescent="0.25">
      <c r="C18" t="s">
        <v>71</v>
      </c>
      <c r="D18" t="s">
        <v>72</v>
      </c>
      <c r="E18" s="6">
        <v>9.9445763166818871E-2</v>
      </c>
      <c r="F18" s="6">
        <v>1</v>
      </c>
      <c r="G18" s="6">
        <v>1.1968245429306298E-2</v>
      </c>
      <c r="H18" s="6">
        <v>4.2112518832869802E-2</v>
      </c>
      <c r="I18" s="6">
        <v>0</v>
      </c>
      <c r="J18" s="6">
        <v>0.206311882975514</v>
      </c>
      <c r="K18" s="6">
        <v>0</v>
      </c>
      <c r="L18" s="6">
        <v>0.56637430477053596</v>
      </c>
      <c r="M18" s="6">
        <v>8.68</v>
      </c>
      <c r="AL18" t="s">
        <v>131</v>
      </c>
      <c r="AM18" t="s">
        <v>94</v>
      </c>
      <c r="AN18" t="s">
        <v>126</v>
      </c>
      <c r="AO18" s="6">
        <v>46.193538628207605</v>
      </c>
      <c r="AP18" s="6">
        <v>0.73865514812351551</v>
      </c>
      <c r="AQ18" s="6">
        <v>2.5990968367157539</v>
      </c>
      <c r="AR18" s="6">
        <v>40.192057014708702</v>
      </c>
      <c r="AS18" s="6">
        <v>51.8214448971965</v>
      </c>
    </row>
    <row r="19" spans="2:45" x14ac:dyDescent="0.25">
      <c r="C19" t="s">
        <v>74</v>
      </c>
      <c r="D19" t="s">
        <v>72</v>
      </c>
      <c r="E19" s="6">
        <v>9.9445763166818871E-2</v>
      </c>
      <c r="F19" s="6">
        <v>1</v>
      </c>
      <c r="G19" s="6">
        <v>1.1968245429306298E-2</v>
      </c>
      <c r="H19" s="6">
        <v>4.2112518832869802E-2</v>
      </c>
      <c r="I19" s="6">
        <v>0</v>
      </c>
      <c r="J19" s="6">
        <v>0.206311882975514</v>
      </c>
      <c r="K19" s="6">
        <v>0</v>
      </c>
      <c r="L19" s="6">
        <v>0.56637430477053596</v>
      </c>
      <c r="M19" s="6">
        <v>8.68</v>
      </c>
      <c r="AL19" t="s">
        <v>132</v>
      </c>
      <c r="AM19" t="s">
        <v>96</v>
      </c>
      <c r="AN19" t="s">
        <v>126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</row>
    <row r="20" spans="2:45" x14ac:dyDescent="0.25">
      <c r="C20" t="s">
        <v>76</v>
      </c>
      <c r="D20" t="s">
        <v>72</v>
      </c>
      <c r="E20" s="6">
        <v>0</v>
      </c>
      <c r="F20" s="6">
        <v>1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8.68</v>
      </c>
      <c r="AL20" t="s">
        <v>133</v>
      </c>
      <c r="AM20" t="s">
        <v>134</v>
      </c>
      <c r="AN20" t="s">
        <v>126</v>
      </c>
      <c r="AO20" s="6">
        <v>46.193538628207605</v>
      </c>
      <c r="AP20" s="6">
        <v>0.73865514812351674</v>
      </c>
      <c r="AQ20" s="6">
        <v>2.5990968367157583</v>
      </c>
      <c r="AR20" s="6">
        <v>40.192057014708602</v>
      </c>
      <c r="AS20" s="6">
        <v>51.8214448971965</v>
      </c>
    </row>
    <row r="21" spans="2:45" x14ac:dyDescent="0.25">
      <c r="B21" t="s">
        <v>78</v>
      </c>
      <c r="C21" t="s">
        <v>81</v>
      </c>
      <c r="D21" t="s">
        <v>80</v>
      </c>
      <c r="E21" s="6">
        <v>0.98015754571106939</v>
      </c>
      <c r="F21" s="6">
        <v>1</v>
      </c>
      <c r="G21" s="6">
        <v>0.2259310982449263</v>
      </c>
      <c r="H21" s="6">
        <v>0.7949809924913861</v>
      </c>
      <c r="I21" s="6">
        <v>0</v>
      </c>
      <c r="J21" s="6">
        <v>3.6720272561538998</v>
      </c>
      <c r="K21" s="6">
        <v>0</v>
      </c>
      <c r="L21" s="6">
        <v>11.903448977023899</v>
      </c>
      <c r="M21" s="6">
        <v>8.86</v>
      </c>
      <c r="AL21" t="s">
        <v>135</v>
      </c>
      <c r="AM21" t="s">
        <v>136</v>
      </c>
      <c r="AN21" t="s">
        <v>126</v>
      </c>
      <c r="AO21" s="6">
        <v>25.477747687177452</v>
      </c>
      <c r="AP21" s="6">
        <v>0.74292218684852473</v>
      </c>
      <c r="AQ21" s="6">
        <v>2.6141112136959852</v>
      </c>
      <c r="AR21" s="6">
        <v>19.727702576731101</v>
      </c>
      <c r="AS21" s="6">
        <v>31.4558775795469</v>
      </c>
    </row>
    <row r="22" spans="2:45" x14ac:dyDescent="0.25">
      <c r="C22" t="s">
        <v>79</v>
      </c>
      <c r="D22" t="s">
        <v>80</v>
      </c>
      <c r="E22" s="6">
        <v>0</v>
      </c>
      <c r="F22" s="6">
        <v>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8.86</v>
      </c>
      <c r="AL22" t="s">
        <v>137</v>
      </c>
      <c r="AM22" t="s">
        <v>90</v>
      </c>
      <c r="AN22" t="s">
        <v>126</v>
      </c>
      <c r="AO22" s="6">
        <v>71.671286315385061</v>
      </c>
      <c r="AP22" s="6">
        <v>6.7819690789082399E-2</v>
      </c>
      <c r="AQ22" s="6">
        <v>0.23863631661505638</v>
      </c>
      <c r="AR22" s="6">
        <v>70.910479456061694</v>
      </c>
      <c r="AS22" s="6">
        <v>72</v>
      </c>
    </row>
    <row r="23" spans="2:45" x14ac:dyDescent="0.25">
      <c r="B23" t="s">
        <v>82</v>
      </c>
      <c r="C23" t="s">
        <v>73</v>
      </c>
      <c r="D23" t="s">
        <v>72</v>
      </c>
      <c r="E23" s="6">
        <v>4.4069954099792072</v>
      </c>
      <c r="F23" s="6">
        <v>1</v>
      </c>
      <c r="G23" s="6">
        <v>0.14937288066270119</v>
      </c>
      <c r="H23" s="6">
        <v>0.525596528512419</v>
      </c>
      <c r="I23" s="6">
        <v>3.5080072514506702</v>
      </c>
      <c r="J23" s="6">
        <v>5.9075840728779898</v>
      </c>
      <c r="K23" s="6">
        <v>0.82258923468798395</v>
      </c>
      <c r="L23" s="6">
        <v>27.2837464934425</v>
      </c>
      <c r="M23" s="6">
        <v>143.46</v>
      </c>
      <c r="AL23" t="s">
        <v>138</v>
      </c>
      <c r="AM23" t="s">
        <v>139</v>
      </c>
      <c r="AN23" t="s">
        <v>126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</row>
    <row r="24" spans="2:45" x14ac:dyDescent="0.25">
      <c r="C24" t="s">
        <v>75</v>
      </c>
      <c r="D24" t="s">
        <v>72</v>
      </c>
      <c r="E24" s="6">
        <v>3.8494652370685243</v>
      </c>
      <c r="F24" s="6">
        <v>1</v>
      </c>
      <c r="G24" s="6">
        <v>6.0806496064377109E-2</v>
      </c>
      <c r="H24" s="6">
        <v>0.21395907410133452</v>
      </c>
      <c r="I24" s="6">
        <v>3.42392906517173</v>
      </c>
      <c r="J24" s="6">
        <v>4.2954574151955702</v>
      </c>
      <c r="K24" s="6">
        <v>0.76546896665098496</v>
      </c>
      <c r="L24" s="6">
        <v>23.3391441967545</v>
      </c>
      <c r="M24" s="6">
        <v>143.46</v>
      </c>
      <c r="AL24" t="s">
        <v>140</v>
      </c>
      <c r="AM24" t="s">
        <v>110</v>
      </c>
      <c r="AN24" t="s">
        <v>72</v>
      </c>
      <c r="AO24" s="6">
        <v>9.2040198470736314</v>
      </c>
      <c r="AP24" s="6">
        <v>0.14571035891786893</v>
      </c>
      <c r="AQ24" s="6">
        <v>0.51270925803772061</v>
      </c>
      <c r="AR24" s="6">
        <v>8.1603642719926093</v>
      </c>
      <c r="AS24" s="6">
        <v>10.3090977964694</v>
      </c>
    </row>
    <row r="25" spans="2:45" s="5" customFormat="1" x14ac:dyDescent="0.25">
      <c r="C25" s="5" t="s">
        <v>77</v>
      </c>
      <c r="D25" s="5" t="s">
        <v>72</v>
      </c>
      <c r="E25" s="7">
        <v>0.55753017291068341</v>
      </c>
      <c r="F25" s="7">
        <v>1</v>
      </c>
      <c r="G25" s="7">
        <v>0.11240279836637096</v>
      </c>
      <c r="H25" s="7">
        <v>0.39551035204208962</v>
      </c>
      <c r="I25" s="7">
        <v>4.99077037088905E-2</v>
      </c>
      <c r="J25" s="7">
        <v>2.0380254315526098</v>
      </c>
      <c r="K25" s="7">
        <v>0</v>
      </c>
      <c r="L25" s="7">
        <v>23.707701737142401</v>
      </c>
      <c r="M25" s="7">
        <v>143.46</v>
      </c>
      <c r="AL25" s="5" t="s">
        <v>141</v>
      </c>
      <c r="AM25" s="5" t="s">
        <v>112</v>
      </c>
      <c r="AN25" s="5" t="s">
        <v>72</v>
      </c>
      <c r="AO25" s="7">
        <v>552.24119082441791</v>
      </c>
      <c r="AP25" s="7">
        <v>8.7426215350720362</v>
      </c>
      <c r="AQ25" s="7">
        <v>30.76255548226289</v>
      </c>
      <c r="AR25" s="7">
        <v>489.62185631955703</v>
      </c>
      <c r="AS25" s="7">
        <v>618.54586778816201</v>
      </c>
    </row>
    <row r="26" spans="2:45" x14ac:dyDescent="0.25">
      <c r="C26" t="s">
        <v>71</v>
      </c>
      <c r="D26" t="s">
        <v>72</v>
      </c>
      <c r="E26" s="6">
        <v>6.4157753951142038E-2</v>
      </c>
      <c r="F26" s="6">
        <v>1</v>
      </c>
      <c r="G26" s="6">
        <v>1.0134416010729502E-3</v>
      </c>
      <c r="H26" s="6">
        <v>3.5659845683555695E-3</v>
      </c>
      <c r="I26" s="6">
        <v>5.70654844195288E-2</v>
      </c>
      <c r="J26" s="6">
        <v>7.1590956919926202E-2</v>
      </c>
      <c r="K26" s="6">
        <v>1.27578161108498E-2</v>
      </c>
      <c r="L26" s="6">
        <v>0.38898573661257602</v>
      </c>
      <c r="M26" s="6">
        <v>143.46</v>
      </c>
      <c r="AL26" t="s">
        <v>142</v>
      </c>
      <c r="AM26" t="s">
        <v>114</v>
      </c>
      <c r="AN26" t="s">
        <v>72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</row>
    <row r="27" spans="2:45" x14ac:dyDescent="0.25">
      <c r="C27" t="s">
        <v>74</v>
      </c>
      <c r="D27" t="s">
        <v>72</v>
      </c>
      <c r="E27" s="6">
        <v>6.4157753951142038E-2</v>
      </c>
      <c r="F27" s="6">
        <v>1</v>
      </c>
      <c r="G27" s="6">
        <v>1.0134416010729502E-3</v>
      </c>
      <c r="H27" s="6">
        <v>3.5659845683555695E-3</v>
      </c>
      <c r="I27" s="6">
        <v>5.70654844195288E-2</v>
      </c>
      <c r="J27" s="6">
        <v>7.1590956919926202E-2</v>
      </c>
      <c r="K27" s="6">
        <v>1.27578161108498E-2</v>
      </c>
      <c r="L27" s="6">
        <v>0.38898573661257602</v>
      </c>
      <c r="M27" s="6">
        <v>143.46</v>
      </c>
      <c r="AL27" t="s">
        <v>143</v>
      </c>
      <c r="AM27" t="s">
        <v>116</v>
      </c>
      <c r="AN27" t="s">
        <v>72</v>
      </c>
      <c r="AO27" s="6">
        <v>79.989395354893077</v>
      </c>
      <c r="AP27" s="6">
        <v>16.14475755045666</v>
      </c>
      <c r="AQ27" s="6">
        <v>56.808360959149468</v>
      </c>
      <c r="AR27" s="6">
        <v>7.1867093340802297</v>
      </c>
      <c r="AS27" s="6">
        <v>293.47566214357698</v>
      </c>
    </row>
    <row r="28" spans="2:45" x14ac:dyDescent="0.25">
      <c r="C28" t="s">
        <v>76</v>
      </c>
      <c r="D28" t="s">
        <v>72</v>
      </c>
      <c r="E28" s="6">
        <v>0</v>
      </c>
      <c r="F28" s="6">
        <v>1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143.46</v>
      </c>
      <c r="AL28" t="s">
        <v>144</v>
      </c>
      <c r="AM28" t="s">
        <v>118</v>
      </c>
      <c r="AN28" t="s">
        <v>72</v>
      </c>
      <c r="AO28" s="6">
        <v>145</v>
      </c>
      <c r="AP28" s="6">
        <v>0</v>
      </c>
      <c r="AQ28" s="6">
        <v>0</v>
      </c>
      <c r="AR28" s="6">
        <v>145</v>
      </c>
      <c r="AS28" s="6">
        <v>145</v>
      </c>
    </row>
    <row r="29" spans="2:45" x14ac:dyDescent="0.25">
      <c r="B29" t="s">
        <v>83</v>
      </c>
      <c r="C29" t="s">
        <v>81</v>
      </c>
      <c r="D29" t="s">
        <v>80</v>
      </c>
      <c r="E29" s="6">
        <v>0.56073226100625007</v>
      </c>
      <c r="F29" s="6">
        <v>1</v>
      </c>
      <c r="G29" s="6">
        <v>0.11260546408969058</v>
      </c>
      <c r="H29" s="6">
        <v>0.39622346944434272</v>
      </c>
      <c r="I29" s="6">
        <v>4.9563512648829203E-2</v>
      </c>
      <c r="J29" s="6">
        <v>2.0239700837488002</v>
      </c>
      <c r="K29" s="6">
        <v>0</v>
      </c>
      <c r="L29" s="6">
        <v>23.707701737142401</v>
      </c>
      <c r="M29" s="6">
        <v>144.56</v>
      </c>
      <c r="AL29" t="s">
        <v>145</v>
      </c>
      <c r="AM29" t="s">
        <v>120</v>
      </c>
      <c r="AN29" t="s">
        <v>72</v>
      </c>
      <c r="AO29" s="6">
        <v>143.46</v>
      </c>
      <c r="AP29" s="6">
        <v>0.21643787688554708</v>
      </c>
      <c r="AQ29" s="6">
        <v>0.761577310586391</v>
      </c>
      <c r="AR29" s="6">
        <v>141</v>
      </c>
      <c r="AS29" s="6">
        <v>144</v>
      </c>
    </row>
    <row r="30" spans="2:45" x14ac:dyDescent="0.25">
      <c r="C30" t="s">
        <v>79</v>
      </c>
      <c r="D30" t="s">
        <v>80</v>
      </c>
      <c r="E30" s="6">
        <v>0</v>
      </c>
      <c r="F30" s="6">
        <v>1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144.56</v>
      </c>
      <c r="AL30" t="s">
        <v>146</v>
      </c>
      <c r="AM30" t="s">
        <v>122</v>
      </c>
      <c r="AN30" t="s">
        <v>72</v>
      </c>
      <c r="AO30" s="6">
        <v>9.2040198470736314</v>
      </c>
      <c r="AP30" s="6">
        <v>0.14571035891786893</v>
      </c>
      <c r="AQ30" s="6">
        <v>0.51270925803772061</v>
      </c>
      <c r="AR30" s="6">
        <v>8.1603642719926093</v>
      </c>
      <c r="AS30" s="6">
        <v>10.3090977964694</v>
      </c>
    </row>
    <row r="31" spans="2:45" x14ac:dyDescent="0.25">
      <c r="B31" t="s">
        <v>98</v>
      </c>
      <c r="C31" t="s">
        <v>73</v>
      </c>
      <c r="D31" t="s">
        <v>72</v>
      </c>
      <c r="E31" s="6">
        <v>11.965753053448751</v>
      </c>
      <c r="F31" s="6">
        <v>1</v>
      </c>
      <c r="G31" s="6">
        <v>0.87768545229490347</v>
      </c>
      <c r="H31" s="6">
        <v>3.0883010678071741</v>
      </c>
      <c r="I31" s="6">
        <v>8.2010573260732809</v>
      </c>
      <c r="J31" s="6">
        <v>25.510791238824901</v>
      </c>
      <c r="K31" s="6">
        <v>1.5334213427933201</v>
      </c>
      <c r="L31" s="6">
        <v>65.717695234266998</v>
      </c>
      <c r="M31" s="6">
        <v>136.88</v>
      </c>
      <c r="AL31" t="s">
        <v>147</v>
      </c>
      <c r="AM31" t="s">
        <v>124</v>
      </c>
      <c r="AN31" t="s">
        <v>72</v>
      </c>
      <c r="AO31" s="6">
        <v>632.23058617931088</v>
      </c>
      <c r="AP31" s="6">
        <v>21.467654111311433</v>
      </c>
      <c r="AQ31" s="6">
        <v>75.537971994324181</v>
      </c>
      <c r="AR31" s="6">
        <v>505.15304420889697</v>
      </c>
      <c r="AS31" s="6">
        <v>850.69210649443096</v>
      </c>
    </row>
    <row r="32" spans="2:45" x14ac:dyDescent="0.25">
      <c r="C32" t="s">
        <v>75</v>
      </c>
      <c r="D32" t="s">
        <v>72</v>
      </c>
      <c r="E32" s="6">
        <v>7.9209402905264596</v>
      </c>
      <c r="F32" s="6">
        <v>1</v>
      </c>
      <c r="G32" s="6">
        <v>0.14297587450106808</v>
      </c>
      <c r="H32" s="6">
        <v>0.50308746116023217</v>
      </c>
      <c r="I32" s="6">
        <v>6.83727361439791</v>
      </c>
      <c r="J32" s="6">
        <v>9.1137063194353303</v>
      </c>
      <c r="K32" s="6">
        <v>1.5334213427933201</v>
      </c>
      <c r="L32" s="6">
        <v>53.077433596914297</v>
      </c>
      <c r="M32" s="6">
        <v>136.88</v>
      </c>
      <c r="AL32" t="s">
        <v>150</v>
      </c>
      <c r="AM32" t="s">
        <v>134</v>
      </c>
      <c r="AN32" t="s">
        <v>104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</row>
    <row r="33" spans="2:45" s="5" customFormat="1" x14ac:dyDescent="0.25">
      <c r="C33" s="5" t="s">
        <v>77</v>
      </c>
      <c r="D33" s="5" t="s">
        <v>72</v>
      </c>
      <c r="E33" s="7">
        <v>4.0448127629222874</v>
      </c>
      <c r="F33" s="7">
        <v>1</v>
      </c>
      <c r="G33" s="7">
        <v>0.77770964651210694</v>
      </c>
      <c r="H33" s="7">
        <v>2.7365174225996758</v>
      </c>
      <c r="I33" s="7">
        <v>1.13966029716423</v>
      </c>
      <c r="J33" s="7">
        <v>16.6321178314472</v>
      </c>
      <c r="K33" s="7">
        <v>0</v>
      </c>
      <c r="L33" s="7">
        <v>44.893738009191402</v>
      </c>
      <c r="M33" s="7">
        <v>136.88</v>
      </c>
      <c r="AL33" s="5" t="s">
        <v>151</v>
      </c>
      <c r="AM33" s="5" t="s">
        <v>136</v>
      </c>
      <c r="AN33" s="5" t="s">
        <v>104</v>
      </c>
      <c r="AO33" s="7">
        <v>12</v>
      </c>
      <c r="AP33" s="7">
        <v>0</v>
      </c>
      <c r="AQ33" s="7">
        <v>0</v>
      </c>
      <c r="AR33" s="7">
        <v>12</v>
      </c>
      <c r="AS33" s="7">
        <v>12</v>
      </c>
    </row>
    <row r="34" spans="2:45" x14ac:dyDescent="0.25">
      <c r="C34" t="s">
        <v>71</v>
      </c>
      <c r="D34" t="s">
        <v>72</v>
      </c>
      <c r="E34" s="6">
        <v>0.2640313430175486</v>
      </c>
      <c r="F34" s="6">
        <v>1</v>
      </c>
      <c r="G34" s="6">
        <v>4.7658624833689552E-3</v>
      </c>
      <c r="H34" s="6">
        <v>1.6769582038674472E-2</v>
      </c>
      <c r="I34" s="6">
        <v>0.22790912047993001</v>
      </c>
      <c r="J34" s="6">
        <v>0.303790210647845</v>
      </c>
      <c r="K34" s="6">
        <v>5.1114044759777301E-2</v>
      </c>
      <c r="L34" s="6">
        <v>1.7692477865638101</v>
      </c>
      <c r="M34" s="6">
        <v>136.88</v>
      </c>
      <c r="AL34" t="s">
        <v>152</v>
      </c>
      <c r="AM34" t="s">
        <v>153</v>
      </c>
      <c r="AN34" t="s">
        <v>104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</row>
    <row r="35" spans="2:45" x14ac:dyDescent="0.25">
      <c r="C35" t="s">
        <v>74</v>
      </c>
      <c r="D35" t="s">
        <v>72</v>
      </c>
      <c r="E35" s="6">
        <v>0.2640313430175486</v>
      </c>
      <c r="F35" s="6">
        <v>1</v>
      </c>
      <c r="G35" s="6">
        <v>4.7658624833689552E-3</v>
      </c>
      <c r="H35" s="6">
        <v>1.6769582038674472E-2</v>
      </c>
      <c r="I35" s="6">
        <v>0.22790912047993001</v>
      </c>
      <c r="J35" s="6">
        <v>0.303790210647845</v>
      </c>
      <c r="K35" s="6">
        <v>5.1114044759777301E-2</v>
      </c>
      <c r="L35" s="6">
        <v>1.7692477865638101</v>
      </c>
      <c r="M35" s="6">
        <v>136.88</v>
      </c>
      <c r="AL35" t="s">
        <v>154</v>
      </c>
      <c r="AM35" t="s">
        <v>155</v>
      </c>
      <c r="AN35" t="s">
        <v>104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</row>
    <row r="36" spans="2:45" x14ac:dyDescent="0.25">
      <c r="C36" t="s">
        <v>76</v>
      </c>
      <c r="D36" t="s">
        <v>72</v>
      </c>
      <c r="E36" s="6">
        <v>0</v>
      </c>
      <c r="F36" s="6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136.88</v>
      </c>
      <c r="AL36" t="s">
        <v>156</v>
      </c>
      <c r="AM36" t="s">
        <v>139</v>
      </c>
      <c r="AN36" t="s">
        <v>104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</row>
    <row r="37" spans="2:45" x14ac:dyDescent="0.25">
      <c r="B37" t="s">
        <v>99</v>
      </c>
      <c r="C37" t="s">
        <v>81</v>
      </c>
      <c r="D37" t="s">
        <v>80</v>
      </c>
      <c r="E37" s="6">
        <v>4.0382091949408245</v>
      </c>
      <c r="F37" s="6">
        <v>1</v>
      </c>
      <c r="G37" s="6">
        <v>0.77172845647288724</v>
      </c>
      <c r="H37" s="6">
        <v>2.7154714823524246</v>
      </c>
      <c r="I37" s="6">
        <v>1.13966029716423</v>
      </c>
      <c r="J37" s="6">
        <v>16.485559519372401</v>
      </c>
      <c r="K37" s="6">
        <v>0</v>
      </c>
      <c r="L37" s="6">
        <v>44.893738009191402</v>
      </c>
      <c r="M37" s="6">
        <v>138.4</v>
      </c>
      <c r="AL37" t="s">
        <v>158</v>
      </c>
      <c r="AM37" t="s">
        <v>90</v>
      </c>
      <c r="AN37" t="s">
        <v>126</v>
      </c>
      <c r="AO37" s="6">
        <v>71.671286315385061</v>
      </c>
      <c r="AP37" s="6">
        <v>6.7819690789082399E-2</v>
      </c>
      <c r="AQ37" s="6">
        <v>0.23863631661505638</v>
      </c>
      <c r="AR37" s="6">
        <v>70.910479456061694</v>
      </c>
      <c r="AS37" s="6">
        <v>72</v>
      </c>
    </row>
    <row r="38" spans="2:45" x14ac:dyDescent="0.25">
      <c r="C38" t="s">
        <v>79</v>
      </c>
      <c r="D38" t="s">
        <v>80</v>
      </c>
      <c r="E38" s="6">
        <v>0</v>
      </c>
      <c r="F38" s="6">
        <v>1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138.4</v>
      </c>
      <c r="AL38" t="s">
        <v>159</v>
      </c>
      <c r="AM38" t="s">
        <v>134</v>
      </c>
      <c r="AN38" t="s">
        <v>104</v>
      </c>
      <c r="AO38" s="6">
        <v>28.130410032303338</v>
      </c>
      <c r="AP38" s="6">
        <v>0.44564516545944222</v>
      </c>
      <c r="AQ38" s="6">
        <v>1.5680861939239095</v>
      </c>
      <c r="AR38" s="6">
        <v>24.466327701593499</v>
      </c>
      <c r="AS38" s="6">
        <v>31.104540279981698</v>
      </c>
    </row>
    <row r="39" spans="2:45" x14ac:dyDescent="0.25">
      <c r="AL39" t="s">
        <v>160</v>
      </c>
      <c r="AM39" t="s">
        <v>136</v>
      </c>
      <c r="AN39" t="s">
        <v>104</v>
      </c>
      <c r="AO39" s="6">
        <v>7.677923856469965</v>
      </c>
      <c r="AP39" s="6">
        <v>0.44332911369432815</v>
      </c>
      <c r="AQ39" s="6">
        <v>1.5599367309009138</v>
      </c>
      <c r="AR39" s="6">
        <v>4.6700334569821003</v>
      </c>
      <c r="AS39" s="6">
        <v>11.306663706390401</v>
      </c>
    </row>
    <row r="40" spans="2:45" x14ac:dyDescent="0.25">
      <c r="AL40" t="s">
        <v>161</v>
      </c>
      <c r="AM40" t="s">
        <v>153</v>
      </c>
      <c r="AN40" t="s">
        <v>104</v>
      </c>
      <c r="AO40" s="6">
        <v>291.82</v>
      </c>
      <c r="AP40" s="6">
        <v>1.2243171346557669</v>
      </c>
      <c r="AQ40" s="6">
        <v>4.3079897295843335</v>
      </c>
      <c r="AR40" s="6">
        <v>281</v>
      </c>
      <c r="AS40" s="6">
        <v>301</v>
      </c>
    </row>
    <row r="41" spans="2:45" x14ac:dyDescent="0.25">
      <c r="AL41" t="s">
        <v>162</v>
      </c>
      <c r="AM41" t="s">
        <v>155</v>
      </c>
      <c r="AN41" t="s">
        <v>104</v>
      </c>
      <c r="AO41" s="6">
        <v>0.7867243373202788</v>
      </c>
      <c r="AP41" s="6">
        <v>1.231469760262017E-2</v>
      </c>
      <c r="AQ41" s="6">
        <v>4.3331575858358527E-2</v>
      </c>
      <c r="AR41" s="6">
        <v>0.68592600815582205</v>
      </c>
      <c r="AS41" s="6">
        <v>0.87027684841716402</v>
      </c>
    </row>
    <row r="42" spans="2:45" x14ac:dyDescent="0.25">
      <c r="AL42" t="s">
        <v>163</v>
      </c>
      <c r="AM42" t="s">
        <v>139</v>
      </c>
      <c r="AN42" t="s">
        <v>104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</row>
    <row r="43" spans="2:45" x14ac:dyDescent="0.25">
      <c r="AL43" t="s">
        <v>164</v>
      </c>
      <c r="AM43" t="s">
        <v>110</v>
      </c>
      <c r="AN43" t="s">
        <v>72</v>
      </c>
      <c r="AO43" s="6">
        <v>36.126257191808556</v>
      </c>
      <c r="AP43" s="6">
        <v>0.61708400365202809</v>
      </c>
      <c r="AQ43" s="6">
        <v>2.1713259373529561</v>
      </c>
      <c r="AR43" s="6">
        <v>31.451458626230401</v>
      </c>
      <c r="AS43" s="6">
        <v>41.433809234429702</v>
      </c>
    </row>
    <row r="44" spans="2:45" x14ac:dyDescent="0.25">
      <c r="AL44" t="s">
        <v>165</v>
      </c>
      <c r="AM44" t="s">
        <v>112</v>
      </c>
      <c r="AN44" t="s">
        <v>72</v>
      </c>
      <c r="AO44" s="6">
        <v>1083.7877157542564</v>
      </c>
      <c r="AP44" s="6">
        <v>18.512520109560807</v>
      </c>
      <c r="AQ44" s="6">
        <v>65.139778120588559</v>
      </c>
      <c r="AR44" s="6">
        <v>943.54375878691201</v>
      </c>
      <c r="AS44" s="6">
        <v>1243.01427703289</v>
      </c>
    </row>
    <row r="45" spans="2:45" x14ac:dyDescent="0.25">
      <c r="AL45" t="s">
        <v>166</v>
      </c>
      <c r="AM45" t="s">
        <v>114</v>
      </c>
      <c r="AN45" t="s">
        <v>72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</row>
    <row r="46" spans="2:45" x14ac:dyDescent="0.25">
      <c r="AL46" t="s">
        <v>167</v>
      </c>
      <c r="AM46" t="s">
        <v>116</v>
      </c>
      <c r="AN46" t="s">
        <v>72</v>
      </c>
      <c r="AO46" s="6">
        <v>553.87401274968397</v>
      </c>
      <c r="AP46" s="6">
        <v>107.16814148069635</v>
      </c>
      <c r="AQ46" s="6">
        <v>377.09122887289163</v>
      </c>
      <c r="AR46" s="6">
        <v>153.85414011717199</v>
      </c>
      <c r="AS46" s="6">
        <v>2328.4964964025999</v>
      </c>
    </row>
    <row r="47" spans="2:45" x14ac:dyDescent="0.25">
      <c r="AL47" t="s">
        <v>168</v>
      </c>
      <c r="AM47" t="s">
        <v>118</v>
      </c>
      <c r="AN47" t="s">
        <v>72</v>
      </c>
      <c r="AO47" s="6">
        <v>139.1</v>
      </c>
      <c r="AP47" s="6">
        <v>0.66526300527023263</v>
      </c>
      <c r="AQ47" s="6">
        <v>2.340852801167705</v>
      </c>
      <c r="AR47" s="6">
        <v>132</v>
      </c>
      <c r="AS47" s="6">
        <v>143</v>
      </c>
    </row>
    <row r="48" spans="2:45" x14ac:dyDescent="0.25">
      <c r="AL48" t="s">
        <v>169</v>
      </c>
      <c r="AM48" t="s">
        <v>120</v>
      </c>
      <c r="AN48" t="s">
        <v>72</v>
      </c>
      <c r="AO48" s="6">
        <v>136.88</v>
      </c>
      <c r="AP48" s="6">
        <v>0.77595078247868388</v>
      </c>
      <c r="AQ48" s="6">
        <v>2.7303285292343533</v>
      </c>
      <c r="AR48" s="6">
        <v>130</v>
      </c>
      <c r="AS48" s="6">
        <v>141</v>
      </c>
    </row>
    <row r="49" spans="38:45" x14ac:dyDescent="0.25">
      <c r="AL49" t="s">
        <v>170</v>
      </c>
      <c r="AM49" t="s">
        <v>122</v>
      </c>
      <c r="AN49" t="s">
        <v>72</v>
      </c>
      <c r="AO49" s="6">
        <v>36.126257191808556</v>
      </c>
      <c r="AP49" s="6">
        <v>0.61708400365202809</v>
      </c>
      <c r="AQ49" s="6">
        <v>2.1713259373529561</v>
      </c>
      <c r="AR49" s="6">
        <v>31.451458626230401</v>
      </c>
      <c r="AS49" s="6">
        <v>41.433809234429702</v>
      </c>
    </row>
    <row r="50" spans="38:45" x14ac:dyDescent="0.25">
      <c r="AL50" t="s">
        <v>171</v>
      </c>
      <c r="AM50" t="s">
        <v>124</v>
      </c>
      <c r="AN50" t="s">
        <v>72</v>
      </c>
      <c r="AO50" s="6">
        <v>1637.6617285039399</v>
      </c>
      <c r="AP50" s="6">
        <v>120.85839481520952</v>
      </c>
      <c r="AQ50" s="6">
        <v>425.2629558634419</v>
      </c>
      <c r="AR50" s="6">
        <v>1114.53760713569</v>
      </c>
      <c r="AS50" s="6">
        <v>3571.5107734354901</v>
      </c>
    </row>
    <row r="51" spans="38:45" x14ac:dyDescent="0.25">
      <c r="AL51" t="s">
        <v>172</v>
      </c>
      <c r="AM51" t="s">
        <v>134</v>
      </c>
      <c r="AN51" t="s">
        <v>104</v>
      </c>
      <c r="AO51" s="6">
        <v>18.06312859590426</v>
      </c>
      <c r="AP51" s="6">
        <v>0.30854200182601177</v>
      </c>
      <c r="AQ51" s="6">
        <v>1.0856629686764701</v>
      </c>
      <c r="AR51" s="6">
        <v>15.725729313115201</v>
      </c>
      <c r="AS51" s="6">
        <v>20.716904617214801</v>
      </c>
    </row>
    <row r="52" spans="38:45" x14ac:dyDescent="0.25">
      <c r="AL52" t="s">
        <v>173</v>
      </c>
      <c r="AM52" t="s">
        <v>136</v>
      </c>
      <c r="AN52" t="s">
        <v>104</v>
      </c>
      <c r="AO52" s="6">
        <v>5.7998238307074823</v>
      </c>
      <c r="AP52" s="6">
        <v>0.31514147956091038</v>
      </c>
      <c r="AQ52" s="6">
        <v>1.1088844702774887</v>
      </c>
      <c r="AR52" s="6">
        <v>3.05766911974897</v>
      </c>
      <c r="AS52" s="6">
        <v>8.1492138731565191</v>
      </c>
    </row>
    <row r="53" spans="38:45" x14ac:dyDescent="0.25">
      <c r="AL53" t="s">
        <v>174</v>
      </c>
      <c r="AM53" t="s">
        <v>153</v>
      </c>
      <c r="AN53" t="s">
        <v>104</v>
      </c>
      <c r="AO53" s="6">
        <v>138.4</v>
      </c>
      <c r="AP53" s="6">
        <v>0.76603079215329517</v>
      </c>
      <c r="AQ53" s="6">
        <v>2.6954231805876021</v>
      </c>
      <c r="AR53" s="6">
        <v>131</v>
      </c>
      <c r="AS53" s="6">
        <v>143</v>
      </c>
    </row>
    <row r="54" spans="38:45" x14ac:dyDescent="0.25">
      <c r="AL54" t="s">
        <v>175</v>
      </c>
      <c r="AM54" t="s">
        <v>155</v>
      </c>
      <c r="AN54" t="s">
        <v>104</v>
      </c>
      <c r="AO54" s="6">
        <v>0.7583406737205215</v>
      </c>
      <c r="AP54" s="6">
        <v>1.3130894981704548E-2</v>
      </c>
      <c r="AQ54" s="6">
        <v>4.6203519594895187E-2</v>
      </c>
      <c r="AR54" s="6">
        <v>0.660449421951812</v>
      </c>
      <c r="AS54" s="6">
        <v>0.87259712001045997</v>
      </c>
    </row>
    <row r="55" spans="38:45" x14ac:dyDescent="0.25">
      <c r="AL55" t="s">
        <v>176</v>
      </c>
      <c r="AM55" t="s">
        <v>139</v>
      </c>
      <c r="AN55" t="s">
        <v>104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</row>
  </sheetData>
  <dataConsolidate/>
  <conditionalFormatting pivot="1" sqref="G3:G38">
    <cfRule type="expression" dxfId="108" priority="14">
      <formula>G3=200000000000000000000</formula>
    </cfRule>
  </conditionalFormatting>
  <conditionalFormatting pivot="1" sqref="T3:T15">
    <cfRule type="expression" dxfId="107" priority="13">
      <formula>T3=200000000000000000000</formula>
    </cfRule>
  </conditionalFormatting>
  <conditionalFormatting pivot="1" sqref="T3:T15">
    <cfRule type="expression" dxfId="106" priority="12">
      <formula>T3=300000000000000000000</formula>
    </cfRule>
  </conditionalFormatting>
  <conditionalFormatting pivot="1" sqref="G3:G38">
    <cfRule type="expression" dxfId="105" priority="11">
      <formula>G3=300000000000000000000</formula>
    </cfRule>
  </conditionalFormatting>
  <conditionalFormatting pivot="1" sqref="F3:F38">
    <cfRule type="expression" dxfId="104" priority="10">
      <formula>F3=0</formula>
    </cfRule>
  </conditionalFormatting>
  <conditionalFormatting pivot="1" sqref="F3:F38">
    <cfRule type="expression" dxfId="103" priority="9">
      <formula>F3=1</formula>
    </cfRule>
  </conditionalFormatting>
  <conditionalFormatting pivot="1" sqref="T3:T15">
    <cfRule type="expression" dxfId="102" priority="8">
      <formula>T3=400000000000000000000</formula>
    </cfRule>
  </conditionalFormatting>
  <conditionalFormatting pivot="1" sqref="AP3:AP55">
    <cfRule type="expression" dxfId="101" priority="7">
      <formula>AP3=400000000000000000000</formula>
    </cfRule>
  </conditionalFormatting>
  <conditionalFormatting pivot="1" sqref="AF3">
    <cfRule type="expression" dxfId="100" priority="6">
      <formula>AF3=400000000000000000000</formula>
    </cfRule>
  </conditionalFormatting>
  <conditionalFormatting pivot="1" sqref="G3:G38">
    <cfRule type="expression" dxfId="99" priority="5">
      <formula>G3=400000000000000000000</formula>
    </cfRule>
  </conditionalFormatting>
  <conditionalFormatting pivot="1" sqref="AZ3">
    <cfRule type="expression" dxfId="98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01"/>
  <sheetViews>
    <sheetView workbookViewId="0">
      <selection activeCell="G24" sqref="G24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177</v>
      </c>
      <c r="C2">
        <v>1</v>
      </c>
      <c r="D2" t="s">
        <v>70</v>
      </c>
      <c r="E2" t="s">
        <v>71</v>
      </c>
      <c r="F2" t="s">
        <v>72</v>
      </c>
      <c r="G2">
        <v>9.0746688563786204E-2</v>
      </c>
      <c r="H2">
        <v>2E+20</v>
      </c>
      <c r="I2">
        <v>0</v>
      </c>
      <c r="J2">
        <v>0.252529679101065</v>
      </c>
      <c r="K2">
        <v>9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9.9445763166818871E-2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0.206311882975514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0.56637430477053596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8.68</v>
      </c>
      <c r="W2">
        <f>IF((DiscreteStatsTable[[#This Row],[RepsRequested]]&gt;1),DiscreteStatsTable[[#This Row],[HalfWidth]],DiscreteStatsTable[[#This Row],[BatchMeansHalfWidth]])</f>
        <v>1.1968245429306298E-2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177</v>
      </c>
      <c r="C3">
        <v>1</v>
      </c>
      <c r="D3" t="s">
        <v>70</v>
      </c>
      <c r="E3" t="s">
        <v>73</v>
      </c>
      <c r="F3" t="s">
        <v>72</v>
      </c>
      <c r="G3">
        <v>6.1466375926714099</v>
      </c>
      <c r="H3">
        <v>2E+20</v>
      </c>
      <c r="I3">
        <v>0</v>
      </c>
      <c r="J3">
        <v>15.151780746063899</v>
      </c>
      <c r="K3">
        <v>9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6.9140035724744386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0.71427261413138399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14.1138146840691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33.982458286232102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8.68</v>
      </c>
      <c r="W3">
        <f>IF((DiscreteStatsTable[[#This Row],[RepsRequested]]&gt;1),DiscreteStatsTable[[#This Row],[HalfWidth]],DiscreteStatsTable[[#This Row],[BatchMeansHalfWidth]])</f>
        <v>0.79097073163866793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177</v>
      </c>
      <c r="C4">
        <v>1</v>
      </c>
      <c r="D4" t="s">
        <v>70</v>
      </c>
      <c r="E4" t="s">
        <v>74</v>
      </c>
      <c r="F4" t="s">
        <v>72</v>
      </c>
      <c r="G4">
        <v>9.0746688563786204E-2</v>
      </c>
      <c r="H4">
        <v>2E+20</v>
      </c>
      <c r="I4">
        <v>0</v>
      </c>
      <c r="J4">
        <v>0.252529679101065</v>
      </c>
      <c r="K4">
        <v>9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9.9445763166818871E-2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0.206311882975514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0.56637430477053596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8.68</v>
      </c>
      <c r="W4">
        <f>IF((DiscreteStatsTable[[#This Row],[RepsRequested]]&gt;1),DiscreteStatsTable[[#This Row],[HalfWidth]],DiscreteStatsTable[[#This Row],[BatchMeansHalfWidth]])</f>
        <v>1.1968245429306298E-2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177</v>
      </c>
      <c r="C5">
        <v>1</v>
      </c>
      <c r="D5" t="s">
        <v>70</v>
      </c>
      <c r="E5" t="s">
        <v>75</v>
      </c>
      <c r="F5" t="s">
        <v>72</v>
      </c>
      <c r="G5">
        <v>5.4448013138271696</v>
      </c>
      <c r="H5">
        <v>2E+20</v>
      </c>
      <c r="I5">
        <v>0</v>
      </c>
      <c r="J5">
        <v>15.151780746063899</v>
      </c>
      <c r="K5">
        <v>9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5.9667457900091332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2.5267511299721921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12.3787129785308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33.982458286232102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8.68</v>
      </c>
      <c r="W5">
        <f>IF((DiscreteStatsTable[[#This Row],[RepsRequested]]&gt;1),DiscreteStatsTable[[#This Row],[HalfWidth]],DiscreteStatsTable[[#This Row],[BatchMeansHalfWidth]])</f>
        <v>0.71809472575837896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177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9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8.68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177</v>
      </c>
      <c r="C7">
        <v>1</v>
      </c>
      <c r="D7" t="s">
        <v>70</v>
      </c>
      <c r="E7" t="s">
        <v>77</v>
      </c>
      <c r="F7" t="s">
        <v>72</v>
      </c>
      <c r="G7">
        <v>0.70183627884423105</v>
      </c>
      <c r="H7">
        <v>2E+20</v>
      </c>
      <c r="I7">
        <v>0</v>
      </c>
      <c r="J7">
        <v>2.70786859224184</v>
      </c>
      <c r="K7">
        <v>9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0.94725778246530512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3.6720272561538998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11.903448977023899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8.68</v>
      </c>
      <c r="W7">
        <f>IF((DiscreteStatsTable[[#This Row],[RepsRequested]]&gt;1),DiscreteStatsTable[[#This Row],[HalfWidth]],DiscreteStatsTable[[#This Row],[BatchMeansHalfWidth]])</f>
        <v>0.21736319472942478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177</v>
      </c>
      <c r="C8">
        <v>2</v>
      </c>
      <c r="D8" t="s">
        <v>70</v>
      </c>
      <c r="E8" t="s">
        <v>71</v>
      </c>
      <c r="F8" t="s">
        <v>72</v>
      </c>
      <c r="G8">
        <v>9.4838635222408998E-2</v>
      </c>
      <c r="H8">
        <v>2E+20</v>
      </c>
      <c r="I8">
        <v>0</v>
      </c>
      <c r="J8">
        <v>0.22174061922965599</v>
      </c>
      <c r="K8">
        <v>6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9.9445763166818871E-2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0.206311882975514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0.56637430477053596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8.68</v>
      </c>
      <c r="W8">
        <f>IF((DiscreteStatsTable[[#This Row],[RepsRequested]]&gt;1),DiscreteStatsTable[[#This Row],[HalfWidth]],DiscreteStatsTable[[#This Row],[BatchMeansHalfWidth]])</f>
        <v>1.1968245429306298E-2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177</v>
      </c>
      <c r="C9">
        <v>2</v>
      </c>
      <c r="D9" t="s">
        <v>70</v>
      </c>
      <c r="E9" t="s">
        <v>73</v>
      </c>
      <c r="F9" t="s">
        <v>72</v>
      </c>
      <c r="G9">
        <v>7.3795811674999401</v>
      </c>
      <c r="H9">
        <v>2E+20</v>
      </c>
      <c r="I9">
        <v>0</v>
      </c>
      <c r="J9">
        <v>14.7961257336061</v>
      </c>
      <c r="K9">
        <v>6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6.9140035724744386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0.71427261413138399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14.1138146840691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33.982458286232102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8.68</v>
      </c>
      <c r="W9">
        <f>IF((DiscreteStatsTable[[#This Row],[RepsRequested]]&gt;1),DiscreteStatsTable[[#This Row],[HalfWidth]],DiscreteStatsTable[[#This Row],[BatchMeansHalfWidth]])</f>
        <v>0.79097073163866793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177</v>
      </c>
      <c r="C10">
        <v>2</v>
      </c>
      <c r="D10" t="s">
        <v>70</v>
      </c>
      <c r="E10" t="s">
        <v>74</v>
      </c>
      <c r="F10" t="s">
        <v>72</v>
      </c>
      <c r="G10">
        <v>9.4838635222408998E-2</v>
      </c>
      <c r="H10">
        <v>2E+20</v>
      </c>
      <c r="I10">
        <v>0</v>
      </c>
      <c r="J10">
        <v>0.22174061922965599</v>
      </c>
      <c r="K10">
        <v>6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9.9445763166818871E-2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0.206311882975514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0.56637430477053596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8.68</v>
      </c>
      <c r="W10">
        <f>IF((DiscreteStatsTable[[#This Row],[RepsRequested]]&gt;1),DiscreteStatsTable[[#This Row],[HalfWidth]],DiscreteStatsTable[[#This Row],[BatchMeansHalfWidth]])</f>
        <v>1.1968245429306298E-2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177</v>
      </c>
      <c r="C11">
        <v>2</v>
      </c>
      <c r="D11" t="s">
        <v>70</v>
      </c>
      <c r="E11" t="s">
        <v>75</v>
      </c>
      <c r="F11" t="s">
        <v>72</v>
      </c>
      <c r="G11">
        <v>5.6903181133445404</v>
      </c>
      <c r="H11">
        <v>2E+20</v>
      </c>
      <c r="I11">
        <v>0</v>
      </c>
      <c r="J11">
        <v>13.3044371537793</v>
      </c>
      <c r="K11">
        <v>6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5.9667457900091332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12.3787129785308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33.982458286232102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8.68</v>
      </c>
      <c r="W11">
        <f>IF((DiscreteStatsTable[[#This Row],[RepsRequested]]&gt;1),DiscreteStatsTable[[#This Row],[HalfWidth]],DiscreteStatsTable[[#This Row],[BatchMeansHalfWidth]])</f>
        <v>0.71809472575837896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177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6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8.68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177</v>
      </c>
      <c r="C13">
        <v>2</v>
      </c>
      <c r="D13" t="s">
        <v>70</v>
      </c>
      <c r="E13" t="s">
        <v>77</v>
      </c>
      <c r="F13" t="s">
        <v>72</v>
      </c>
      <c r="G13">
        <v>1.6892630541554099</v>
      </c>
      <c r="H13">
        <v>2E+20</v>
      </c>
      <c r="I13">
        <v>0</v>
      </c>
      <c r="J13">
        <v>9.48976300612979</v>
      </c>
      <c r="K13">
        <v>6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0.94725778246530512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3.6720272561538998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11.903448977023899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8.68</v>
      </c>
      <c r="W13">
        <f>IF((DiscreteStatsTable[[#This Row],[RepsRequested]]&gt;1),DiscreteStatsTable[[#This Row],[HalfWidth]],DiscreteStatsTable[[#This Row],[BatchMeansHalfWidth]])</f>
        <v>0.21736319472942478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177</v>
      </c>
      <c r="C14">
        <v>3</v>
      </c>
      <c r="D14" t="s">
        <v>70</v>
      </c>
      <c r="E14" t="s">
        <v>71</v>
      </c>
      <c r="F14" t="s">
        <v>72</v>
      </c>
      <c r="G14">
        <v>7.8326387778250697E-2</v>
      </c>
      <c r="H14">
        <v>2E+20</v>
      </c>
      <c r="I14">
        <v>0</v>
      </c>
      <c r="J14">
        <v>0.15283702360507401</v>
      </c>
      <c r="K14">
        <v>7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9.9445763166818871E-2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0.206311882975514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0.56637430477053596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8.68</v>
      </c>
      <c r="W14">
        <f>IF((DiscreteStatsTable[[#This Row],[RepsRequested]]&gt;1),DiscreteStatsTable[[#This Row],[HalfWidth]],DiscreteStatsTable[[#This Row],[BatchMeansHalfWidth]])</f>
        <v>1.1968245429306298E-2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177</v>
      </c>
      <c r="C15">
        <v>3</v>
      </c>
      <c r="D15" t="s">
        <v>70</v>
      </c>
      <c r="E15" t="s">
        <v>73</v>
      </c>
      <c r="F15" t="s">
        <v>72</v>
      </c>
      <c r="G15">
        <v>5.48530041004088</v>
      </c>
      <c r="H15">
        <v>2E+20</v>
      </c>
      <c r="I15">
        <v>0</v>
      </c>
      <c r="J15">
        <v>10.8712798628155</v>
      </c>
      <c r="K15">
        <v>7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6.9140035724744386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0.71427261413138399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14.1138146840691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33.982458286232102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8.68</v>
      </c>
      <c r="W15">
        <f>IF((DiscreteStatsTable[[#This Row],[RepsRequested]]&gt;1),DiscreteStatsTable[[#This Row],[HalfWidth]],DiscreteStatsTable[[#This Row],[BatchMeansHalfWidth]])</f>
        <v>0.79097073163866793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177</v>
      </c>
      <c r="C16">
        <v>3</v>
      </c>
      <c r="D16" t="s">
        <v>70</v>
      </c>
      <c r="E16" t="s">
        <v>74</v>
      </c>
      <c r="F16" t="s">
        <v>72</v>
      </c>
      <c r="G16">
        <v>7.8326387778250697E-2</v>
      </c>
      <c r="H16">
        <v>2E+20</v>
      </c>
      <c r="I16">
        <v>0</v>
      </c>
      <c r="J16">
        <v>0.15283702360507401</v>
      </c>
      <c r="K16">
        <v>7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9.9445763166818871E-2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0.206311882975514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0.56637430477053596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8.68</v>
      </c>
      <c r="W16">
        <f>IF((DiscreteStatsTable[[#This Row],[RepsRequested]]&gt;1),DiscreteStatsTable[[#This Row],[HalfWidth]],DiscreteStatsTable[[#This Row],[BatchMeansHalfWidth]])</f>
        <v>1.1968245429306298E-2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177</v>
      </c>
      <c r="C17">
        <v>3</v>
      </c>
      <c r="D17" t="s">
        <v>70</v>
      </c>
      <c r="E17" t="s">
        <v>75</v>
      </c>
      <c r="F17" t="s">
        <v>72</v>
      </c>
      <c r="G17">
        <v>4.6995832666950399</v>
      </c>
      <c r="H17">
        <v>2E+20</v>
      </c>
      <c r="I17">
        <v>0</v>
      </c>
      <c r="J17">
        <v>9.1702214163044609</v>
      </c>
      <c r="K17">
        <v>7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5.9667457900091332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12.3787129785308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33.982458286232102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8.68</v>
      </c>
      <c r="W17">
        <f>IF((DiscreteStatsTable[[#This Row],[RepsRequested]]&gt;1),DiscreteStatsTable[[#This Row],[HalfWidth]],DiscreteStatsTable[[#This Row],[BatchMeansHalfWidth]])</f>
        <v>0.71809472575837896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177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7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8.68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177</v>
      </c>
      <c r="C19">
        <v>3</v>
      </c>
      <c r="D19" t="s">
        <v>70</v>
      </c>
      <c r="E19" t="s">
        <v>77</v>
      </c>
      <c r="F19" t="s">
        <v>72</v>
      </c>
      <c r="G19">
        <v>0.78571714334584297</v>
      </c>
      <c r="H19">
        <v>2E+20</v>
      </c>
      <c r="I19">
        <v>0</v>
      </c>
      <c r="J19">
        <v>3.3340839785788599</v>
      </c>
      <c r="K19">
        <v>7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0.94725778246530512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3.6720272561538998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11.903448977023899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8.68</v>
      </c>
      <c r="W19">
        <f>IF((DiscreteStatsTable[[#This Row],[RepsRequested]]&gt;1),DiscreteStatsTable[[#This Row],[HalfWidth]],DiscreteStatsTable[[#This Row],[BatchMeansHalfWidth]])</f>
        <v>0.21736319472942478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177</v>
      </c>
      <c r="C20">
        <v>4</v>
      </c>
      <c r="D20" t="s">
        <v>70</v>
      </c>
      <c r="E20" t="s">
        <v>71</v>
      </c>
      <c r="F20" t="s">
        <v>72</v>
      </c>
      <c r="G20">
        <v>5.6457538819926399E-2</v>
      </c>
      <c r="H20">
        <v>2E+20</v>
      </c>
      <c r="I20">
        <v>0</v>
      </c>
      <c r="J20">
        <v>0.16185103419255401</v>
      </c>
      <c r="K20">
        <v>8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9.9445763166818871E-2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0.206311882975514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0.56637430477053596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8.68</v>
      </c>
      <c r="W20">
        <f>IF((DiscreteStatsTable[[#This Row],[RepsRequested]]&gt;1),DiscreteStatsTable[[#This Row],[HalfWidth]],DiscreteStatsTable[[#This Row],[BatchMeansHalfWidth]])</f>
        <v>1.1968245429306298E-2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177</v>
      </c>
      <c r="C21">
        <v>4</v>
      </c>
      <c r="D21" t="s">
        <v>70</v>
      </c>
      <c r="E21" t="s">
        <v>73</v>
      </c>
      <c r="F21" t="s">
        <v>72</v>
      </c>
      <c r="G21">
        <v>3.8558880353699001</v>
      </c>
      <c r="H21">
        <v>2E+20</v>
      </c>
      <c r="I21">
        <v>0</v>
      </c>
      <c r="J21">
        <v>9.7110620515532595</v>
      </c>
      <c r="K21">
        <v>8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6.9140035724744386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0.71427261413138399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14.1138146840691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33.982458286232102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8.68</v>
      </c>
      <c r="W21">
        <f>IF((DiscreteStatsTable[[#This Row],[RepsRequested]]&gt;1),DiscreteStatsTable[[#This Row],[HalfWidth]],DiscreteStatsTable[[#This Row],[BatchMeansHalfWidth]])</f>
        <v>0.79097073163866793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177</v>
      </c>
      <c r="C22">
        <v>4</v>
      </c>
      <c r="D22" t="s">
        <v>70</v>
      </c>
      <c r="E22" t="s">
        <v>74</v>
      </c>
      <c r="F22" t="s">
        <v>72</v>
      </c>
      <c r="G22">
        <v>5.6457538819926399E-2</v>
      </c>
      <c r="H22">
        <v>2E+20</v>
      </c>
      <c r="I22">
        <v>0</v>
      </c>
      <c r="J22">
        <v>0.16185103419255401</v>
      </c>
      <c r="K22">
        <v>8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9.9445763166818871E-2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0.206311882975514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0.56637430477053596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8.68</v>
      </c>
      <c r="W22">
        <f>IF((DiscreteStatsTable[[#This Row],[RepsRequested]]&gt;1),DiscreteStatsTable[[#This Row],[HalfWidth]],DiscreteStatsTable[[#This Row],[BatchMeansHalfWidth]])</f>
        <v>1.1968245429306298E-2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177</v>
      </c>
      <c r="C23">
        <v>4</v>
      </c>
      <c r="D23" t="s">
        <v>70</v>
      </c>
      <c r="E23" t="s">
        <v>75</v>
      </c>
      <c r="F23" t="s">
        <v>72</v>
      </c>
      <c r="G23">
        <v>3.3874523291955798</v>
      </c>
      <c r="H23">
        <v>2E+20</v>
      </c>
      <c r="I23">
        <v>0</v>
      </c>
      <c r="J23">
        <v>9.7110620515532595</v>
      </c>
      <c r="K23">
        <v>8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5.9667457900091332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12.3787129785308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33.982458286232102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8.68</v>
      </c>
      <c r="W23">
        <f>IF((DiscreteStatsTable[[#This Row],[RepsRequested]]&gt;1),DiscreteStatsTable[[#This Row],[HalfWidth]],DiscreteStatsTable[[#This Row],[BatchMeansHalfWidth]])</f>
        <v>0.71809472575837896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177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8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8.68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177</v>
      </c>
      <c r="C25">
        <v>4</v>
      </c>
      <c r="D25" t="s">
        <v>70</v>
      </c>
      <c r="E25" t="s">
        <v>77</v>
      </c>
      <c r="F25" t="s">
        <v>72</v>
      </c>
      <c r="G25">
        <v>0.46843570617431801</v>
      </c>
      <c r="H25">
        <v>2E+20</v>
      </c>
      <c r="I25">
        <v>0</v>
      </c>
      <c r="J25">
        <v>2.45897561585753</v>
      </c>
      <c r="K25">
        <v>8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0.94725778246530512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3.6720272561538998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11.903448977023899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8.68</v>
      </c>
      <c r="W25">
        <f>IF((DiscreteStatsTable[[#This Row],[RepsRequested]]&gt;1),DiscreteStatsTable[[#This Row],[HalfWidth]],DiscreteStatsTable[[#This Row],[BatchMeansHalfWidth]])</f>
        <v>0.21736319472942478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177</v>
      </c>
      <c r="C26">
        <v>5</v>
      </c>
      <c r="D26" t="s">
        <v>70</v>
      </c>
      <c r="E26" t="s">
        <v>71</v>
      </c>
      <c r="F26" t="s">
        <v>72</v>
      </c>
      <c r="G26">
        <v>9.0431714747508093E-2</v>
      </c>
      <c r="H26">
        <v>2E+20</v>
      </c>
      <c r="I26">
        <v>0</v>
      </c>
      <c r="J26">
        <v>0.24266971398345</v>
      </c>
      <c r="K26">
        <v>9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9.9445763166818871E-2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0.206311882975514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0.56637430477053596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8.68</v>
      </c>
      <c r="W26">
        <f>IF((DiscreteStatsTable[[#This Row],[RepsRequested]]&gt;1),DiscreteStatsTable[[#This Row],[HalfWidth]],DiscreteStatsTable[[#This Row],[BatchMeansHalfWidth]])</f>
        <v>1.1968245429306298E-2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177</v>
      </c>
      <c r="C27">
        <v>5</v>
      </c>
      <c r="D27" t="s">
        <v>70</v>
      </c>
      <c r="E27" t="s">
        <v>73</v>
      </c>
      <c r="F27" t="s">
        <v>72</v>
      </c>
      <c r="G27">
        <v>6.1104634226214198</v>
      </c>
      <c r="H27">
        <v>2E+20</v>
      </c>
      <c r="I27">
        <v>0</v>
      </c>
      <c r="J27">
        <v>14.560182839007</v>
      </c>
      <c r="K27">
        <v>9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6.9140035724744386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0.71427261413138399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14.1138146840691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33.982458286232102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8.68</v>
      </c>
      <c r="W27">
        <f>IF((DiscreteStatsTable[[#This Row],[RepsRequested]]&gt;1),DiscreteStatsTable[[#This Row],[HalfWidth]],DiscreteStatsTable[[#This Row],[BatchMeansHalfWidth]])</f>
        <v>0.79097073163866793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177</v>
      </c>
      <c r="C28">
        <v>5</v>
      </c>
      <c r="D28" t="s">
        <v>70</v>
      </c>
      <c r="E28" t="s">
        <v>74</v>
      </c>
      <c r="F28" t="s">
        <v>72</v>
      </c>
      <c r="G28">
        <v>9.0431714747508093E-2</v>
      </c>
      <c r="H28">
        <v>2E+20</v>
      </c>
      <c r="I28">
        <v>0</v>
      </c>
      <c r="J28">
        <v>0.24266971398345</v>
      </c>
      <c r="K28">
        <v>9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9.9445763166818871E-2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0.206311882975514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0.56637430477053596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8.68</v>
      </c>
      <c r="W28">
        <f>IF((DiscreteStatsTable[[#This Row],[RepsRequested]]&gt;1),DiscreteStatsTable[[#This Row],[HalfWidth]],DiscreteStatsTable[[#This Row],[BatchMeansHalfWidth]])</f>
        <v>1.1968245429306298E-2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177</v>
      </c>
      <c r="C29">
        <v>5</v>
      </c>
      <c r="D29" t="s">
        <v>70</v>
      </c>
      <c r="E29" t="s">
        <v>75</v>
      </c>
      <c r="F29" t="s">
        <v>72</v>
      </c>
      <c r="G29">
        <v>5.4259028848504904</v>
      </c>
      <c r="H29">
        <v>2E+20</v>
      </c>
      <c r="I29">
        <v>0</v>
      </c>
      <c r="J29">
        <v>14.560182839007</v>
      </c>
      <c r="K29">
        <v>9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5.9667457900091332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12.3787129785308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33.982458286232102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8.68</v>
      </c>
      <c r="W29">
        <f>IF((DiscreteStatsTable[[#This Row],[RepsRequested]]&gt;1),DiscreteStatsTable[[#This Row],[HalfWidth]],DiscreteStatsTable[[#This Row],[BatchMeansHalfWidth]])</f>
        <v>0.71809472575837896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177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8.68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177</v>
      </c>
      <c r="C31">
        <v>5</v>
      </c>
      <c r="D31" t="s">
        <v>70</v>
      </c>
      <c r="E31" t="s">
        <v>77</v>
      </c>
      <c r="F31" t="s">
        <v>72</v>
      </c>
      <c r="G31">
        <v>0.68456053777093595</v>
      </c>
      <c r="H31">
        <v>2E+20</v>
      </c>
      <c r="I31">
        <v>0</v>
      </c>
      <c r="J31">
        <v>3.2214165283511398</v>
      </c>
      <c r="K31">
        <v>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0.94725778246530512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3.6720272561538998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11.903448977023899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8.68</v>
      </c>
      <c r="W31">
        <f>IF((DiscreteStatsTable[[#This Row],[RepsRequested]]&gt;1),DiscreteStatsTable[[#This Row],[HalfWidth]],DiscreteStatsTable[[#This Row],[BatchMeansHalfWidth]])</f>
        <v>0.21736319472942478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177</v>
      </c>
      <c r="C32">
        <v>6</v>
      </c>
      <c r="D32" t="s">
        <v>70</v>
      </c>
      <c r="E32" t="s">
        <v>71</v>
      </c>
      <c r="F32" t="s">
        <v>72</v>
      </c>
      <c r="G32">
        <v>0.10615374410937101</v>
      </c>
      <c r="H32">
        <v>2E+20</v>
      </c>
      <c r="I32">
        <v>0</v>
      </c>
      <c r="J32">
        <v>0.46287146589538097</v>
      </c>
      <c r="K32">
        <v>6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9.9445763166818871E-2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0.206311882975514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0.56637430477053596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8.68</v>
      </c>
      <c r="W32">
        <f>IF((DiscreteStatsTable[[#This Row],[RepsRequested]]&gt;1),DiscreteStatsTable[[#This Row],[HalfWidth]],DiscreteStatsTable[[#This Row],[BatchMeansHalfWidth]])</f>
        <v>1.1968245429306298E-2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177</v>
      </c>
      <c r="C33">
        <v>6</v>
      </c>
      <c r="D33" t="s">
        <v>70</v>
      </c>
      <c r="E33" t="s">
        <v>73</v>
      </c>
      <c r="F33" t="s">
        <v>72</v>
      </c>
      <c r="G33">
        <v>7.0684845159503897</v>
      </c>
      <c r="H33">
        <v>2E+20</v>
      </c>
      <c r="I33">
        <v>0</v>
      </c>
      <c r="J33">
        <v>27.789773337564501</v>
      </c>
      <c r="K33">
        <v>6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6.9140035724744386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0.71427261413138399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14.1138146840691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33.982458286232102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8.68</v>
      </c>
      <c r="W33">
        <f>IF((DiscreteStatsTable[[#This Row],[RepsRequested]]&gt;1),DiscreteStatsTable[[#This Row],[HalfWidth]],DiscreteStatsTable[[#This Row],[BatchMeansHalfWidth]])</f>
        <v>0.79097073163866793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177</v>
      </c>
      <c r="C34">
        <v>6</v>
      </c>
      <c r="D34" t="s">
        <v>70</v>
      </c>
      <c r="E34" t="s">
        <v>74</v>
      </c>
      <c r="F34" t="s">
        <v>72</v>
      </c>
      <c r="G34">
        <v>0.10615374410937101</v>
      </c>
      <c r="H34">
        <v>2E+20</v>
      </c>
      <c r="I34">
        <v>0</v>
      </c>
      <c r="J34">
        <v>0.46287146589538097</v>
      </c>
      <c r="K34">
        <v>6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9.9445763166818871E-2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0.206311882975514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0.56637430477053596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8.68</v>
      </c>
      <c r="W34">
        <f>IF((DiscreteStatsTable[[#This Row],[RepsRequested]]&gt;1),DiscreteStatsTable[[#This Row],[HalfWidth]],DiscreteStatsTable[[#This Row],[BatchMeansHalfWidth]])</f>
        <v>1.1968245429306298E-2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177</v>
      </c>
      <c r="C35">
        <v>6</v>
      </c>
      <c r="D35" t="s">
        <v>70</v>
      </c>
      <c r="E35" t="s">
        <v>75</v>
      </c>
      <c r="F35" t="s">
        <v>72</v>
      </c>
      <c r="G35">
        <v>6.3692246465622402</v>
      </c>
      <c r="H35">
        <v>2E+20</v>
      </c>
      <c r="I35">
        <v>0</v>
      </c>
      <c r="J35">
        <v>27.772287953722898</v>
      </c>
      <c r="K35">
        <v>6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5.9667457900091332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2.5267511299721921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12.3787129785308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33.982458286232102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8.68</v>
      </c>
      <c r="W35">
        <f>IF((DiscreteStatsTable[[#This Row],[RepsRequested]]&gt;1),DiscreteStatsTable[[#This Row],[HalfWidth]],DiscreteStatsTable[[#This Row],[BatchMeansHalfWidth]])</f>
        <v>0.71809472575837896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177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6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8.68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177</v>
      </c>
      <c r="C37">
        <v>6</v>
      </c>
      <c r="D37" t="s">
        <v>70</v>
      </c>
      <c r="E37" t="s">
        <v>77</v>
      </c>
      <c r="F37" t="s">
        <v>72</v>
      </c>
      <c r="G37">
        <v>0.69925986938815499</v>
      </c>
      <c r="H37">
        <v>2E+20</v>
      </c>
      <c r="I37">
        <v>0</v>
      </c>
      <c r="J37">
        <v>2.9750291703753602</v>
      </c>
      <c r="K37">
        <v>6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0.94725778246530512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3.6720272561538998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11.903448977023899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8.68</v>
      </c>
      <c r="W37">
        <f>IF((DiscreteStatsTable[[#This Row],[RepsRequested]]&gt;1),DiscreteStatsTable[[#This Row],[HalfWidth]],DiscreteStatsTable[[#This Row],[BatchMeansHalfWidth]])</f>
        <v>0.21736319472942478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177</v>
      </c>
      <c r="C38">
        <v>7</v>
      </c>
      <c r="D38" t="s">
        <v>70</v>
      </c>
      <c r="E38" t="s">
        <v>71</v>
      </c>
      <c r="F38" t="s">
        <v>72</v>
      </c>
      <c r="G38">
        <v>0.140093855678531</v>
      </c>
      <c r="H38">
        <v>2E+20</v>
      </c>
      <c r="I38">
        <v>0</v>
      </c>
      <c r="J38">
        <v>0.429604379535309</v>
      </c>
      <c r="K38">
        <v>8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9.9445763166818871E-2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0.206311882975514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0.56637430477053596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8.68</v>
      </c>
      <c r="W38">
        <f>IF((DiscreteStatsTable[[#This Row],[RepsRequested]]&gt;1),DiscreteStatsTable[[#This Row],[HalfWidth]],DiscreteStatsTable[[#This Row],[BatchMeansHalfWidth]])</f>
        <v>1.1968245429306298E-2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177</v>
      </c>
      <c r="C39">
        <v>7</v>
      </c>
      <c r="D39" t="s">
        <v>70</v>
      </c>
      <c r="E39" t="s">
        <v>73</v>
      </c>
      <c r="F39" t="s">
        <v>72</v>
      </c>
      <c r="G39">
        <v>9.6552120109497501</v>
      </c>
      <c r="H39">
        <v>2E+20</v>
      </c>
      <c r="I39">
        <v>0</v>
      </c>
      <c r="J39">
        <v>28.904933874644101</v>
      </c>
      <c r="K39">
        <v>8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6.9140035724744386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2.7831790406651864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0.71427261413138399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14.1138146840691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33.982458286232102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8.68</v>
      </c>
      <c r="W39">
        <f>IF((DiscreteStatsTable[[#This Row],[RepsRequested]]&gt;1),DiscreteStatsTable[[#This Row],[HalfWidth]],DiscreteStatsTable[[#This Row],[BatchMeansHalfWidth]])</f>
        <v>0.79097073163866793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177</v>
      </c>
      <c r="C40">
        <v>7</v>
      </c>
      <c r="D40" t="s">
        <v>70</v>
      </c>
      <c r="E40" t="s">
        <v>74</v>
      </c>
      <c r="F40" t="s">
        <v>72</v>
      </c>
      <c r="G40">
        <v>0.140093855678531</v>
      </c>
      <c r="H40">
        <v>2E+20</v>
      </c>
      <c r="I40">
        <v>0</v>
      </c>
      <c r="J40">
        <v>0.429604379535309</v>
      </c>
      <c r="K40">
        <v>8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9.9445763166818871E-2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0.206311882975514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0.56637430477053596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8.68</v>
      </c>
      <c r="W40">
        <f>IF((DiscreteStatsTable[[#This Row],[RepsRequested]]&gt;1),DiscreteStatsTable[[#This Row],[HalfWidth]],DiscreteStatsTable[[#This Row],[BatchMeansHalfWidth]])</f>
        <v>1.1968245429306298E-2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177</v>
      </c>
      <c r="C41">
        <v>7</v>
      </c>
      <c r="D41" t="s">
        <v>70</v>
      </c>
      <c r="E41" t="s">
        <v>75</v>
      </c>
      <c r="F41" t="s">
        <v>72</v>
      </c>
      <c r="G41">
        <v>8.4056313407118903</v>
      </c>
      <c r="H41">
        <v>2E+20</v>
      </c>
      <c r="I41">
        <v>0</v>
      </c>
      <c r="J41">
        <v>25.7762627721185</v>
      </c>
      <c r="K41">
        <v>8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5.9667457900091332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2.5267511299721921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12.3787129785308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33.982458286232102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8.68</v>
      </c>
      <c r="W41">
        <f>IF((DiscreteStatsTable[[#This Row],[RepsRequested]]&gt;1),DiscreteStatsTable[[#This Row],[HalfWidth]],DiscreteStatsTable[[#This Row],[BatchMeansHalfWidth]])</f>
        <v>0.71809472575837896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177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8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8.68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177</v>
      </c>
      <c r="C43">
        <v>7</v>
      </c>
      <c r="D43" t="s">
        <v>70</v>
      </c>
      <c r="E43" t="s">
        <v>77</v>
      </c>
      <c r="F43" t="s">
        <v>72</v>
      </c>
      <c r="G43">
        <v>1.24958067023786</v>
      </c>
      <c r="H43">
        <v>2E+20</v>
      </c>
      <c r="I43">
        <v>0</v>
      </c>
      <c r="J43">
        <v>3.7279676111433</v>
      </c>
      <c r="K43">
        <v>8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0.94725778246530512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3.6720272561538998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11.903448977023899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8.68</v>
      </c>
      <c r="W43">
        <f>IF((DiscreteStatsTable[[#This Row],[RepsRequested]]&gt;1),DiscreteStatsTable[[#This Row],[HalfWidth]],DiscreteStatsTable[[#This Row],[BatchMeansHalfWidth]])</f>
        <v>0.21736319472942478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177</v>
      </c>
      <c r="C44">
        <v>8</v>
      </c>
      <c r="D44" t="s">
        <v>70</v>
      </c>
      <c r="E44" t="s">
        <v>71</v>
      </c>
      <c r="F44" t="s">
        <v>72</v>
      </c>
      <c r="G44">
        <v>0.11187209868395701</v>
      </c>
      <c r="H44">
        <v>2E+20</v>
      </c>
      <c r="I44">
        <v>0</v>
      </c>
      <c r="J44">
        <v>0.24381511776270601</v>
      </c>
      <c r="K44">
        <v>9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9.9445763166818871E-2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0.206311882975514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0.56637430477053596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8.68</v>
      </c>
      <c r="W44">
        <f>IF((DiscreteStatsTable[[#This Row],[RepsRequested]]&gt;1),DiscreteStatsTable[[#This Row],[HalfWidth]],DiscreteStatsTable[[#This Row],[BatchMeansHalfWidth]])</f>
        <v>1.1968245429306298E-2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177</v>
      </c>
      <c r="C45">
        <v>8</v>
      </c>
      <c r="D45" t="s">
        <v>70</v>
      </c>
      <c r="E45" t="s">
        <v>73</v>
      </c>
      <c r="F45" t="s">
        <v>72</v>
      </c>
      <c r="G45">
        <v>9.4289793866929106</v>
      </c>
      <c r="H45">
        <v>2E+20</v>
      </c>
      <c r="I45">
        <v>0</v>
      </c>
      <c r="J45">
        <v>20.374968449347801</v>
      </c>
      <c r="K45">
        <v>9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6.9140035724744386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2.7831790406651864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0.71427261413138399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14.1138146840691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33.982458286232102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8.68</v>
      </c>
      <c r="W45">
        <f>IF((DiscreteStatsTable[[#This Row],[RepsRequested]]&gt;1),DiscreteStatsTable[[#This Row],[HalfWidth]],DiscreteStatsTable[[#This Row],[BatchMeansHalfWidth]])</f>
        <v>0.79097073163866793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177</v>
      </c>
      <c r="C46">
        <v>8</v>
      </c>
      <c r="D46" t="s">
        <v>70</v>
      </c>
      <c r="E46" t="s">
        <v>74</v>
      </c>
      <c r="F46" t="s">
        <v>72</v>
      </c>
      <c r="G46">
        <v>0.11187209868395701</v>
      </c>
      <c r="H46">
        <v>2E+20</v>
      </c>
      <c r="I46">
        <v>0</v>
      </c>
      <c r="J46">
        <v>0.24381511776270601</v>
      </c>
      <c r="K46">
        <v>9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9.9445763166818871E-2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0.206311882975514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0.56637430477053596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8.68</v>
      </c>
      <c r="W46">
        <f>IF((DiscreteStatsTable[[#This Row],[RepsRequested]]&gt;1),DiscreteStatsTable[[#This Row],[HalfWidth]],DiscreteStatsTable[[#This Row],[BatchMeansHalfWidth]])</f>
        <v>1.1968245429306298E-2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177</v>
      </c>
      <c r="C47">
        <v>8</v>
      </c>
      <c r="D47" t="s">
        <v>70</v>
      </c>
      <c r="E47" t="s">
        <v>75</v>
      </c>
      <c r="F47" t="s">
        <v>72</v>
      </c>
      <c r="G47">
        <v>6.7123259210374497</v>
      </c>
      <c r="H47">
        <v>2E+20</v>
      </c>
      <c r="I47">
        <v>0</v>
      </c>
      <c r="J47">
        <v>14.6289070657623</v>
      </c>
      <c r="K47">
        <v>9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5.9667457900091332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2.5267511299721921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12.3787129785308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33.982458286232102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8.68</v>
      </c>
      <c r="W47">
        <f>IF((DiscreteStatsTable[[#This Row],[RepsRequested]]&gt;1),DiscreteStatsTable[[#This Row],[HalfWidth]],DiscreteStatsTable[[#This Row],[BatchMeansHalfWidth]])</f>
        <v>0.71809472575837896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177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9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8.68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177</v>
      </c>
      <c r="C49">
        <v>8</v>
      </c>
      <c r="D49" t="s">
        <v>70</v>
      </c>
      <c r="E49" t="s">
        <v>77</v>
      </c>
      <c r="F49" t="s">
        <v>72</v>
      </c>
      <c r="G49">
        <v>2.71665346565546</v>
      </c>
      <c r="H49">
        <v>2E+20</v>
      </c>
      <c r="I49">
        <v>0</v>
      </c>
      <c r="J49">
        <v>7.4441221099759796</v>
      </c>
      <c r="K49">
        <v>9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0.94725778246530512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3.6720272561538998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11.903448977023899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8.68</v>
      </c>
      <c r="W49">
        <f>IF((DiscreteStatsTable[[#This Row],[RepsRequested]]&gt;1),DiscreteStatsTable[[#This Row],[HalfWidth]],DiscreteStatsTable[[#This Row],[BatchMeansHalfWidth]])</f>
        <v>0.21736319472942478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177</v>
      </c>
      <c r="C50">
        <v>9</v>
      </c>
      <c r="D50" t="s">
        <v>70</v>
      </c>
      <c r="E50" t="s">
        <v>71</v>
      </c>
      <c r="F50" t="s">
        <v>72</v>
      </c>
      <c r="G50">
        <v>9.8959919992852002E-2</v>
      </c>
      <c r="H50">
        <v>2E+20</v>
      </c>
      <c r="I50">
        <v>0</v>
      </c>
      <c r="J50">
        <v>0.372619591985205</v>
      </c>
      <c r="K50">
        <v>8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9.9445763166818871E-2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0.206311882975514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0.56637430477053596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8.68</v>
      </c>
      <c r="W50">
        <f>IF((DiscreteStatsTable[[#This Row],[RepsRequested]]&gt;1),DiscreteStatsTable[[#This Row],[HalfWidth]],DiscreteStatsTable[[#This Row],[BatchMeansHalfWidth]])</f>
        <v>1.1968245429306298E-2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177</v>
      </c>
      <c r="C51">
        <v>9</v>
      </c>
      <c r="D51" t="s">
        <v>70</v>
      </c>
      <c r="E51" t="s">
        <v>73</v>
      </c>
      <c r="F51" t="s">
        <v>72</v>
      </c>
      <c r="G51">
        <v>5.9375951995711196</v>
      </c>
      <c r="H51">
        <v>2E+20</v>
      </c>
      <c r="I51">
        <v>0</v>
      </c>
      <c r="J51">
        <v>22.3571755191123</v>
      </c>
      <c r="K51">
        <v>8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6.9140035724744386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2.7831790406651864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0.71427261413138399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14.1138146840691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33.982458286232102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8.68</v>
      </c>
      <c r="W51">
        <f>IF((DiscreteStatsTable[[#This Row],[RepsRequested]]&gt;1),DiscreteStatsTable[[#This Row],[HalfWidth]],DiscreteStatsTable[[#This Row],[BatchMeansHalfWidth]])</f>
        <v>0.79097073163866793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177</v>
      </c>
      <c r="C52">
        <v>9</v>
      </c>
      <c r="D52" t="s">
        <v>70</v>
      </c>
      <c r="E52" t="s">
        <v>74</v>
      </c>
      <c r="F52" t="s">
        <v>72</v>
      </c>
      <c r="G52">
        <v>9.8959919992852002E-2</v>
      </c>
      <c r="H52">
        <v>2E+20</v>
      </c>
      <c r="I52">
        <v>0</v>
      </c>
      <c r="J52">
        <v>0.372619591985205</v>
      </c>
      <c r="K52">
        <v>8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9.9445763166818871E-2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0.206311882975514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0.56637430477053596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8.68</v>
      </c>
      <c r="W52">
        <f>IF((DiscreteStatsTable[[#This Row],[RepsRequested]]&gt;1),DiscreteStatsTable[[#This Row],[HalfWidth]],DiscreteStatsTable[[#This Row],[BatchMeansHalfWidth]])</f>
        <v>1.1968245429306298E-2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177</v>
      </c>
      <c r="C53">
        <v>9</v>
      </c>
      <c r="D53" t="s">
        <v>70</v>
      </c>
      <c r="E53" t="s">
        <v>75</v>
      </c>
      <c r="F53" t="s">
        <v>72</v>
      </c>
      <c r="G53">
        <v>5.9375951995711196</v>
      </c>
      <c r="H53">
        <v>2E+20</v>
      </c>
      <c r="I53">
        <v>0</v>
      </c>
      <c r="J53">
        <v>22.3571755191123</v>
      </c>
      <c r="K53">
        <v>8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5.9667457900091332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2.5267511299721921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12.3787129785308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33.982458286232102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8.68</v>
      </c>
      <c r="W53">
        <f>IF((DiscreteStatsTable[[#This Row],[RepsRequested]]&gt;1),DiscreteStatsTable[[#This Row],[HalfWidth]],DiscreteStatsTable[[#This Row],[BatchMeansHalfWidth]])</f>
        <v>0.71809472575837896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177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8.68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177</v>
      </c>
      <c r="C55">
        <v>9</v>
      </c>
      <c r="D55" t="s">
        <v>70</v>
      </c>
      <c r="E55" t="s">
        <v>77</v>
      </c>
      <c r="F55" t="s">
        <v>72</v>
      </c>
      <c r="G55">
        <v>0</v>
      </c>
      <c r="H55">
        <v>2E+20</v>
      </c>
      <c r="I55">
        <v>0</v>
      </c>
      <c r="J55">
        <v>0</v>
      </c>
      <c r="K55">
        <v>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0.94725778246530512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3.6720272561538998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11.903448977023899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8.68</v>
      </c>
      <c r="W55">
        <f>IF((DiscreteStatsTable[[#This Row],[RepsRequested]]&gt;1),DiscreteStatsTable[[#This Row],[HalfWidth]],DiscreteStatsTable[[#This Row],[BatchMeansHalfWidth]])</f>
        <v>0.21736319472942478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177</v>
      </c>
      <c r="C56">
        <v>10</v>
      </c>
      <c r="D56" t="s">
        <v>70</v>
      </c>
      <c r="E56" t="s">
        <v>71</v>
      </c>
      <c r="F56" t="s">
        <v>72</v>
      </c>
      <c r="G56">
        <v>6.01937403299731E-2</v>
      </c>
      <c r="H56">
        <v>2E+20</v>
      </c>
      <c r="I56">
        <v>0</v>
      </c>
      <c r="J56">
        <v>0.271965044078186</v>
      </c>
      <c r="K56">
        <v>9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9.9445763166818871E-2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0.206311882975514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0.56637430477053596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8.68</v>
      </c>
      <c r="W56">
        <f>IF((DiscreteStatsTable[[#This Row],[RepsRequested]]&gt;1),DiscreteStatsTable[[#This Row],[HalfWidth]],DiscreteStatsTable[[#This Row],[BatchMeansHalfWidth]])</f>
        <v>1.1968245429306298E-2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177</v>
      </c>
      <c r="C57">
        <v>10</v>
      </c>
      <c r="D57" t="s">
        <v>70</v>
      </c>
      <c r="E57" t="s">
        <v>73</v>
      </c>
      <c r="F57" t="s">
        <v>72</v>
      </c>
      <c r="G57">
        <v>4.5499939360450696</v>
      </c>
      <c r="H57">
        <v>2E+20</v>
      </c>
      <c r="I57">
        <v>0</v>
      </c>
      <c r="J57">
        <v>16.317902644691198</v>
      </c>
      <c r="K57">
        <v>9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6.9140035724744386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2.7831790406651864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0.71427261413138399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14.1138146840691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33.982458286232102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8.68</v>
      </c>
      <c r="W57">
        <f>IF((DiscreteStatsTable[[#This Row],[RepsRequested]]&gt;1),DiscreteStatsTable[[#This Row],[HalfWidth]],DiscreteStatsTable[[#This Row],[BatchMeansHalfWidth]])</f>
        <v>0.79097073163866793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177</v>
      </c>
      <c r="C58">
        <v>10</v>
      </c>
      <c r="D58" t="s">
        <v>70</v>
      </c>
      <c r="E58" t="s">
        <v>74</v>
      </c>
      <c r="F58" t="s">
        <v>72</v>
      </c>
      <c r="G58">
        <v>6.01937403299731E-2</v>
      </c>
      <c r="H58">
        <v>2E+20</v>
      </c>
      <c r="I58">
        <v>0</v>
      </c>
      <c r="J58">
        <v>0.271965044078186</v>
      </c>
      <c r="K58">
        <v>9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9.9445763166818871E-2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0.206311882975514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0.56637430477053596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8.68</v>
      </c>
      <c r="W58">
        <f>IF((DiscreteStatsTable[[#This Row],[RepsRequested]]&gt;1),DiscreteStatsTable[[#This Row],[HalfWidth]],DiscreteStatsTable[[#This Row],[BatchMeansHalfWidth]])</f>
        <v>1.1968245429306298E-2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177</v>
      </c>
      <c r="C59">
        <v>10</v>
      </c>
      <c r="D59" t="s">
        <v>70</v>
      </c>
      <c r="E59" t="s">
        <v>75</v>
      </c>
      <c r="F59" t="s">
        <v>72</v>
      </c>
      <c r="G59">
        <v>3.6116244197983902</v>
      </c>
      <c r="H59">
        <v>2E+20</v>
      </c>
      <c r="I59">
        <v>0</v>
      </c>
      <c r="J59">
        <v>16.317902644691198</v>
      </c>
      <c r="K59">
        <v>9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5.9667457900091332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2.5267511299721921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12.3787129785308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33.982458286232102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8.68</v>
      </c>
      <c r="W59">
        <f>IF((DiscreteStatsTable[[#This Row],[RepsRequested]]&gt;1),DiscreteStatsTable[[#This Row],[HalfWidth]],DiscreteStatsTable[[#This Row],[BatchMeansHalfWidth]])</f>
        <v>0.71809472575837896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177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9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8.68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177</v>
      </c>
      <c r="C61">
        <v>10</v>
      </c>
      <c r="D61" t="s">
        <v>70</v>
      </c>
      <c r="E61" t="s">
        <v>77</v>
      </c>
      <c r="F61" t="s">
        <v>72</v>
      </c>
      <c r="G61">
        <v>0.93836951624667897</v>
      </c>
      <c r="H61">
        <v>2E+20</v>
      </c>
      <c r="I61">
        <v>0</v>
      </c>
      <c r="J61">
        <v>3.9346345149467701</v>
      </c>
      <c r="K61">
        <v>9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0.94725778246530512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3.6720272561538998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11.903448977023899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8.68</v>
      </c>
      <c r="W61">
        <f>IF((DiscreteStatsTable[[#This Row],[RepsRequested]]&gt;1),DiscreteStatsTable[[#This Row],[HalfWidth]],DiscreteStatsTable[[#This Row],[BatchMeansHalfWidth]])</f>
        <v>0.21736319472942478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177</v>
      </c>
      <c r="C62">
        <v>11</v>
      </c>
      <c r="D62" t="s">
        <v>70</v>
      </c>
      <c r="E62" t="s">
        <v>71</v>
      </c>
      <c r="F62" t="s">
        <v>72</v>
      </c>
      <c r="G62">
        <v>9.2634123715630803E-2</v>
      </c>
      <c r="H62">
        <v>2E+20</v>
      </c>
      <c r="I62">
        <v>0</v>
      </c>
      <c r="J62">
        <v>0.42629532506617701</v>
      </c>
      <c r="K62">
        <v>14</v>
      </c>
      <c r="L6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9.9445763166818871E-2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0.206311882975514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0.56637430477053596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8.68</v>
      </c>
      <c r="W62">
        <f>IF((DiscreteStatsTable[[#This Row],[RepsRequested]]&gt;1),DiscreteStatsTable[[#This Row],[HalfWidth]],DiscreteStatsTable[[#This Row],[BatchMeansHalfWidth]])</f>
        <v>1.1968245429306298E-2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177</v>
      </c>
      <c r="C63">
        <v>11</v>
      </c>
      <c r="D63" t="s">
        <v>70</v>
      </c>
      <c r="E63" t="s">
        <v>73</v>
      </c>
      <c r="F63" t="s">
        <v>72</v>
      </c>
      <c r="G63">
        <v>6.4241931082272803</v>
      </c>
      <c r="H63">
        <v>2E+20</v>
      </c>
      <c r="I63">
        <v>0</v>
      </c>
      <c r="J63">
        <v>25.577719503970599</v>
      </c>
      <c r="K63">
        <v>14</v>
      </c>
      <c r="L6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6.9140035724744386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2.7831790406651864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0.71427261413138399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14.1138146840691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33.982458286232102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8.68</v>
      </c>
      <c r="W63">
        <f>IF((DiscreteStatsTable[[#This Row],[RepsRequested]]&gt;1),DiscreteStatsTable[[#This Row],[HalfWidth]],DiscreteStatsTable[[#This Row],[BatchMeansHalfWidth]])</f>
        <v>0.79097073163866793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177</v>
      </c>
      <c r="C64">
        <v>11</v>
      </c>
      <c r="D64" t="s">
        <v>70</v>
      </c>
      <c r="E64" t="s">
        <v>74</v>
      </c>
      <c r="F64" t="s">
        <v>72</v>
      </c>
      <c r="G64">
        <v>9.2634123715630803E-2</v>
      </c>
      <c r="H64">
        <v>2E+20</v>
      </c>
      <c r="I64">
        <v>0</v>
      </c>
      <c r="J64">
        <v>0.42629532506617701</v>
      </c>
      <c r="K64">
        <v>14</v>
      </c>
      <c r="L6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9.9445763166818871E-2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0.206311882975514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0.56637430477053596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8.68</v>
      </c>
      <c r="W64">
        <f>IF((DiscreteStatsTable[[#This Row],[RepsRequested]]&gt;1),DiscreteStatsTable[[#This Row],[HalfWidth]],DiscreteStatsTable[[#This Row],[BatchMeansHalfWidth]])</f>
        <v>1.1968245429306298E-2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177</v>
      </c>
      <c r="C65">
        <v>11</v>
      </c>
      <c r="D65" t="s">
        <v>70</v>
      </c>
      <c r="E65" t="s">
        <v>75</v>
      </c>
      <c r="F65" t="s">
        <v>72</v>
      </c>
      <c r="G65">
        <v>5.5580474229378503</v>
      </c>
      <c r="H65">
        <v>2E+20</v>
      </c>
      <c r="I65">
        <v>0</v>
      </c>
      <c r="J65">
        <v>25.577719503970599</v>
      </c>
      <c r="K65">
        <v>14</v>
      </c>
      <c r="L6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5.9667457900091332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2.5267511299721921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12.3787129785308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33.982458286232102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8.68</v>
      </c>
      <c r="W65">
        <f>IF((DiscreteStatsTable[[#This Row],[RepsRequested]]&gt;1),DiscreteStatsTable[[#This Row],[HalfWidth]],DiscreteStatsTable[[#This Row],[BatchMeansHalfWidth]])</f>
        <v>0.71809472575837896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177</v>
      </c>
      <c r="C66">
        <v>11</v>
      </c>
      <c r="D66" t="s">
        <v>70</v>
      </c>
      <c r="E66" t="s">
        <v>76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14</v>
      </c>
      <c r="L6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8.68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177</v>
      </c>
      <c r="C67">
        <v>11</v>
      </c>
      <c r="D67" t="s">
        <v>70</v>
      </c>
      <c r="E67" t="s">
        <v>77</v>
      </c>
      <c r="F67" t="s">
        <v>72</v>
      </c>
      <c r="G67">
        <v>0.86614568528943403</v>
      </c>
      <c r="H67">
        <v>2E+20</v>
      </c>
      <c r="I67">
        <v>0</v>
      </c>
      <c r="J67">
        <v>3.82241386864052</v>
      </c>
      <c r="K67">
        <v>14</v>
      </c>
      <c r="L6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0.94725778246530512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3.6720272561538998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11.903448977023899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8.68</v>
      </c>
      <c r="W67">
        <f>IF((DiscreteStatsTable[[#This Row],[RepsRequested]]&gt;1),DiscreteStatsTable[[#This Row],[HalfWidth]],DiscreteStatsTable[[#This Row],[BatchMeansHalfWidth]])</f>
        <v>0.21736319472942478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177</v>
      </c>
      <c r="C68">
        <v>12</v>
      </c>
      <c r="D68" t="s">
        <v>70</v>
      </c>
      <c r="E68" t="s">
        <v>71</v>
      </c>
      <c r="F68" t="s">
        <v>72</v>
      </c>
      <c r="G68">
        <v>7.4579515646282096E-2</v>
      </c>
      <c r="H68">
        <v>2E+20</v>
      </c>
      <c r="I68">
        <v>0</v>
      </c>
      <c r="J68">
        <v>0.38078264502866399</v>
      </c>
      <c r="K68">
        <v>7</v>
      </c>
      <c r="L6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9.9445763166818871E-2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0.206311882975514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0.56637430477053596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8.68</v>
      </c>
      <c r="W68">
        <f>IF((DiscreteStatsTable[[#This Row],[RepsRequested]]&gt;1),DiscreteStatsTable[[#This Row],[HalfWidth]],DiscreteStatsTable[[#This Row],[BatchMeansHalfWidth]])</f>
        <v>1.1968245429306298E-2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177</v>
      </c>
      <c r="C69">
        <v>12</v>
      </c>
      <c r="D69" t="s">
        <v>70</v>
      </c>
      <c r="E69" t="s">
        <v>73</v>
      </c>
      <c r="F69" t="s">
        <v>72</v>
      </c>
      <c r="G69">
        <v>6.0273721718984303</v>
      </c>
      <c r="H69">
        <v>2E+20</v>
      </c>
      <c r="I69">
        <v>0</v>
      </c>
      <c r="J69">
        <v>22.846958701719799</v>
      </c>
      <c r="K69">
        <v>7</v>
      </c>
      <c r="L6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6.9140035724744386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2.7831790406651864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0.71427261413138399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14.1138146840691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33.982458286232102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8.68</v>
      </c>
      <c r="W69">
        <f>IF((DiscreteStatsTable[[#This Row],[RepsRequested]]&gt;1),DiscreteStatsTable[[#This Row],[HalfWidth]],DiscreteStatsTable[[#This Row],[BatchMeansHalfWidth]])</f>
        <v>0.79097073163866793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177</v>
      </c>
      <c r="C70">
        <v>12</v>
      </c>
      <c r="D70" t="s">
        <v>70</v>
      </c>
      <c r="E70" t="s">
        <v>74</v>
      </c>
      <c r="F70" t="s">
        <v>72</v>
      </c>
      <c r="G70">
        <v>7.4579515646282096E-2</v>
      </c>
      <c r="H70">
        <v>2E+20</v>
      </c>
      <c r="I70">
        <v>0</v>
      </c>
      <c r="J70">
        <v>0.38078264502866399</v>
      </c>
      <c r="K70">
        <v>7</v>
      </c>
      <c r="L7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9.9445763166818871E-2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0.206311882975514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0.56637430477053596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8.68</v>
      </c>
      <c r="W70">
        <f>IF((DiscreteStatsTable[[#This Row],[RepsRequested]]&gt;1),DiscreteStatsTable[[#This Row],[HalfWidth]],DiscreteStatsTable[[#This Row],[BatchMeansHalfWidth]])</f>
        <v>1.1968245429306298E-2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177</v>
      </c>
      <c r="C71">
        <v>12</v>
      </c>
      <c r="D71" t="s">
        <v>70</v>
      </c>
      <c r="E71" t="s">
        <v>75</v>
      </c>
      <c r="F71" t="s">
        <v>72</v>
      </c>
      <c r="G71">
        <v>4.4747709387769303</v>
      </c>
      <c r="H71">
        <v>2E+20</v>
      </c>
      <c r="I71">
        <v>0</v>
      </c>
      <c r="J71">
        <v>22.846958701719799</v>
      </c>
      <c r="K71">
        <v>7</v>
      </c>
      <c r="L7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5.9667457900091332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2.5267511299721921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12.3787129785308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33.982458286232102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8.68</v>
      </c>
      <c r="W71">
        <f>IF((DiscreteStatsTable[[#This Row],[RepsRequested]]&gt;1),DiscreteStatsTable[[#This Row],[HalfWidth]],DiscreteStatsTable[[#This Row],[BatchMeansHalfWidth]])</f>
        <v>0.71809472575837896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177</v>
      </c>
      <c r="C72">
        <v>12</v>
      </c>
      <c r="D72" t="s">
        <v>70</v>
      </c>
      <c r="E72" t="s">
        <v>76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7</v>
      </c>
      <c r="L7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8.68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177</v>
      </c>
      <c r="C73">
        <v>12</v>
      </c>
      <c r="D73" t="s">
        <v>70</v>
      </c>
      <c r="E73" t="s">
        <v>77</v>
      </c>
      <c r="F73" t="s">
        <v>72</v>
      </c>
      <c r="G73">
        <v>1.5526012331215</v>
      </c>
      <c r="H73">
        <v>2E+20</v>
      </c>
      <c r="I73">
        <v>0</v>
      </c>
      <c r="J73">
        <v>7.22086948787822</v>
      </c>
      <c r="K73">
        <v>7</v>
      </c>
      <c r="L7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0.94725778246530512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3.6720272561538998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11.903448977023899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8.68</v>
      </c>
      <c r="W73">
        <f>IF((DiscreteStatsTable[[#This Row],[RepsRequested]]&gt;1),DiscreteStatsTable[[#This Row],[HalfWidth]],DiscreteStatsTable[[#This Row],[BatchMeansHalfWidth]])</f>
        <v>0.21736319472942478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177</v>
      </c>
      <c r="C74">
        <v>13</v>
      </c>
      <c r="D74" t="s">
        <v>70</v>
      </c>
      <c r="E74" t="s">
        <v>71</v>
      </c>
      <c r="F74" t="s">
        <v>72</v>
      </c>
      <c r="G74">
        <v>8.60081417263341E-2</v>
      </c>
      <c r="H74">
        <v>2E+20</v>
      </c>
      <c r="I74">
        <v>0</v>
      </c>
      <c r="J74">
        <v>0.17566464435029699</v>
      </c>
      <c r="K74">
        <v>8</v>
      </c>
      <c r="L7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9.9445763166818871E-2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0.206311882975514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0.56637430477053596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8.68</v>
      </c>
      <c r="W74">
        <f>IF((DiscreteStatsTable[[#This Row],[RepsRequested]]&gt;1),DiscreteStatsTable[[#This Row],[HalfWidth]],DiscreteStatsTable[[#This Row],[BatchMeansHalfWidth]])</f>
        <v>1.1968245429306298E-2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177</v>
      </c>
      <c r="C75">
        <v>13</v>
      </c>
      <c r="D75" t="s">
        <v>70</v>
      </c>
      <c r="E75" t="s">
        <v>73</v>
      </c>
      <c r="F75" t="s">
        <v>72</v>
      </c>
      <c r="G75">
        <v>6.3552799096615704</v>
      </c>
      <c r="H75">
        <v>2E+20</v>
      </c>
      <c r="I75">
        <v>0</v>
      </c>
      <c r="J75">
        <v>10.5768089527733</v>
      </c>
      <c r="K75">
        <v>8</v>
      </c>
      <c r="L7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6.9140035724744386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2.7831790406651864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0.71427261413138399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14.1138146840691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33.982458286232102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8.68</v>
      </c>
      <c r="W75">
        <f>IF((DiscreteStatsTable[[#This Row],[RepsRequested]]&gt;1),DiscreteStatsTable[[#This Row],[HalfWidth]],DiscreteStatsTable[[#This Row],[BatchMeansHalfWidth]])</f>
        <v>0.79097073163866793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177</v>
      </c>
      <c r="C76">
        <v>13</v>
      </c>
      <c r="D76" t="s">
        <v>70</v>
      </c>
      <c r="E76" t="s">
        <v>74</v>
      </c>
      <c r="F76" t="s">
        <v>72</v>
      </c>
      <c r="G76">
        <v>8.60081417263341E-2</v>
      </c>
      <c r="H76">
        <v>2E+20</v>
      </c>
      <c r="I76">
        <v>0</v>
      </c>
      <c r="J76">
        <v>0.17566464435029699</v>
      </c>
      <c r="K76">
        <v>8</v>
      </c>
      <c r="L7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9.9445763166818871E-2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0.206311882975514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0.56637430477053596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8.68</v>
      </c>
      <c r="W76">
        <f>IF((DiscreteStatsTable[[#This Row],[RepsRequested]]&gt;1),DiscreteStatsTable[[#This Row],[HalfWidth]],DiscreteStatsTable[[#This Row],[BatchMeansHalfWidth]])</f>
        <v>1.1968245429306298E-2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177</v>
      </c>
      <c r="C77">
        <v>13</v>
      </c>
      <c r="D77" t="s">
        <v>70</v>
      </c>
      <c r="E77" t="s">
        <v>75</v>
      </c>
      <c r="F77" t="s">
        <v>72</v>
      </c>
      <c r="G77">
        <v>5.1604885035800496</v>
      </c>
      <c r="H77">
        <v>2E+20</v>
      </c>
      <c r="I77">
        <v>0</v>
      </c>
      <c r="J77">
        <v>10.5398786610178</v>
      </c>
      <c r="K77">
        <v>8</v>
      </c>
      <c r="L7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5.9667457900091332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2.5267511299721921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12.3787129785308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33.982458286232102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8.68</v>
      </c>
      <c r="W77">
        <f>IF((DiscreteStatsTable[[#This Row],[RepsRequested]]&gt;1),DiscreteStatsTable[[#This Row],[HalfWidth]],DiscreteStatsTable[[#This Row],[BatchMeansHalfWidth]])</f>
        <v>0.71809472575837896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177</v>
      </c>
      <c r="C78">
        <v>13</v>
      </c>
      <c r="D78" t="s">
        <v>70</v>
      </c>
      <c r="E78" t="s">
        <v>76</v>
      </c>
      <c r="F78" t="s">
        <v>72</v>
      </c>
      <c r="G78">
        <v>0</v>
      </c>
      <c r="H78">
        <v>2E+20</v>
      </c>
      <c r="I78">
        <v>0</v>
      </c>
      <c r="J78">
        <v>0</v>
      </c>
      <c r="K78">
        <v>8</v>
      </c>
      <c r="L7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8.68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177</v>
      </c>
      <c r="C79">
        <v>13</v>
      </c>
      <c r="D79" t="s">
        <v>70</v>
      </c>
      <c r="E79" t="s">
        <v>77</v>
      </c>
      <c r="F79" t="s">
        <v>72</v>
      </c>
      <c r="G79">
        <v>1.1947914060815299</v>
      </c>
      <c r="H79">
        <v>2E+20</v>
      </c>
      <c r="I79">
        <v>0</v>
      </c>
      <c r="J79">
        <v>6.83122259569768</v>
      </c>
      <c r="K79">
        <v>8</v>
      </c>
      <c r="L7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0.94725778246530512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3.6720272561538998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11.903448977023899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8.68</v>
      </c>
      <c r="W79">
        <f>IF((DiscreteStatsTable[[#This Row],[RepsRequested]]&gt;1),DiscreteStatsTable[[#This Row],[HalfWidth]],DiscreteStatsTable[[#This Row],[BatchMeansHalfWidth]])</f>
        <v>0.21736319472942478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177</v>
      </c>
      <c r="C80">
        <v>14</v>
      </c>
      <c r="D80" t="s">
        <v>70</v>
      </c>
      <c r="E80" t="s">
        <v>71</v>
      </c>
      <c r="F80" t="s">
        <v>72</v>
      </c>
      <c r="G80">
        <v>0.12740297771471801</v>
      </c>
      <c r="H80">
        <v>2E+20</v>
      </c>
      <c r="I80">
        <v>0</v>
      </c>
      <c r="J80">
        <v>0.29992317938916602</v>
      </c>
      <c r="K80">
        <v>8</v>
      </c>
      <c r="L8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9.9445763166818871E-2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0.206311882975514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0.56637430477053596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8.68</v>
      </c>
      <c r="W80">
        <f>IF((DiscreteStatsTable[[#This Row],[RepsRequested]]&gt;1),DiscreteStatsTable[[#This Row],[HalfWidth]],DiscreteStatsTable[[#This Row],[BatchMeansHalfWidth]])</f>
        <v>1.1968245429306298E-2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177</v>
      </c>
      <c r="C81">
        <v>14</v>
      </c>
      <c r="D81" t="s">
        <v>70</v>
      </c>
      <c r="E81" t="s">
        <v>73</v>
      </c>
      <c r="F81" t="s">
        <v>72</v>
      </c>
      <c r="G81">
        <v>8.5540014545566692</v>
      </c>
      <c r="H81">
        <v>2E+20</v>
      </c>
      <c r="I81">
        <v>0</v>
      </c>
      <c r="J81">
        <v>18.810809877216101</v>
      </c>
      <c r="K81">
        <v>8</v>
      </c>
      <c r="L8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6.9140035724744386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2.7831790406651864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0.71427261413138399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14.1138146840691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33.982458286232102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8.68</v>
      </c>
      <c r="W81">
        <f>IF((DiscreteStatsTable[[#This Row],[RepsRequested]]&gt;1),DiscreteStatsTable[[#This Row],[HalfWidth]],DiscreteStatsTable[[#This Row],[BatchMeansHalfWidth]])</f>
        <v>0.79097073163866793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177</v>
      </c>
      <c r="C82">
        <v>14</v>
      </c>
      <c r="D82" t="s">
        <v>70</v>
      </c>
      <c r="E82" t="s">
        <v>74</v>
      </c>
      <c r="F82" t="s">
        <v>72</v>
      </c>
      <c r="G82">
        <v>0.12740297771471801</v>
      </c>
      <c r="H82">
        <v>2E+20</v>
      </c>
      <c r="I82">
        <v>0</v>
      </c>
      <c r="J82">
        <v>0.29992317938916602</v>
      </c>
      <c r="K82">
        <v>8</v>
      </c>
      <c r="L8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9.9445763166818871E-2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0.206311882975514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0.56637430477053596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8.68</v>
      </c>
      <c r="W82">
        <f>IF((DiscreteStatsTable[[#This Row],[RepsRequested]]&gt;1),DiscreteStatsTable[[#This Row],[HalfWidth]],DiscreteStatsTable[[#This Row],[BatchMeansHalfWidth]])</f>
        <v>1.1968245429306298E-2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177</v>
      </c>
      <c r="C83">
        <v>14</v>
      </c>
      <c r="D83" t="s">
        <v>70</v>
      </c>
      <c r="E83" t="s">
        <v>75</v>
      </c>
      <c r="F83" t="s">
        <v>72</v>
      </c>
      <c r="G83">
        <v>7.6441786628830597</v>
      </c>
      <c r="H83">
        <v>2E+20</v>
      </c>
      <c r="I83">
        <v>0</v>
      </c>
      <c r="J83">
        <v>17.995390763349999</v>
      </c>
      <c r="K83">
        <v>8</v>
      </c>
      <c r="L8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5.9667457900091332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2.5267511299721921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12.3787129785308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33.982458286232102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8.68</v>
      </c>
      <c r="W83">
        <f>IF((DiscreteStatsTable[[#This Row],[RepsRequested]]&gt;1),DiscreteStatsTable[[#This Row],[HalfWidth]],DiscreteStatsTable[[#This Row],[BatchMeansHalfWidth]])</f>
        <v>0.71809472575837896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177</v>
      </c>
      <c r="C84">
        <v>14</v>
      </c>
      <c r="D84" t="s">
        <v>70</v>
      </c>
      <c r="E84" t="s">
        <v>76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8</v>
      </c>
      <c r="L8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8.68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177</v>
      </c>
      <c r="C85">
        <v>14</v>
      </c>
      <c r="D85" t="s">
        <v>70</v>
      </c>
      <c r="E85" t="s">
        <v>77</v>
      </c>
      <c r="F85" t="s">
        <v>72</v>
      </c>
      <c r="G85">
        <v>0.90982279167361202</v>
      </c>
      <c r="H85">
        <v>2E+20</v>
      </c>
      <c r="I85">
        <v>0</v>
      </c>
      <c r="J85">
        <v>3.0434933017792201</v>
      </c>
      <c r="K85">
        <v>8</v>
      </c>
      <c r="L8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0.94725778246530512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3.6720272561538998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11.903448977023899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8.68</v>
      </c>
      <c r="W85">
        <f>IF((DiscreteStatsTable[[#This Row],[RepsRequested]]&gt;1),DiscreteStatsTable[[#This Row],[HalfWidth]],DiscreteStatsTable[[#This Row],[BatchMeansHalfWidth]])</f>
        <v>0.21736319472942478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177</v>
      </c>
      <c r="C86">
        <v>15</v>
      </c>
      <c r="D86" t="s">
        <v>70</v>
      </c>
      <c r="E86" t="s">
        <v>71</v>
      </c>
      <c r="F86" t="s">
        <v>72</v>
      </c>
      <c r="G86">
        <v>0.12826973089579699</v>
      </c>
      <c r="H86">
        <v>2E+20</v>
      </c>
      <c r="I86">
        <v>0</v>
      </c>
      <c r="J86">
        <v>0.44890585584820603</v>
      </c>
      <c r="K86">
        <v>10</v>
      </c>
      <c r="L8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9.9445763166818871E-2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0.206311882975514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0.56637430477053596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8.68</v>
      </c>
      <c r="W86">
        <f>IF((DiscreteStatsTable[[#This Row],[RepsRequested]]&gt;1),DiscreteStatsTable[[#This Row],[HalfWidth]],DiscreteStatsTable[[#This Row],[BatchMeansHalfWidth]])</f>
        <v>1.1968245429306298E-2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177</v>
      </c>
      <c r="C87">
        <v>15</v>
      </c>
      <c r="D87" t="s">
        <v>70</v>
      </c>
      <c r="E87" t="s">
        <v>73</v>
      </c>
      <c r="F87" t="s">
        <v>72</v>
      </c>
      <c r="G87">
        <v>7.9323224800921599</v>
      </c>
      <c r="H87">
        <v>2E+20</v>
      </c>
      <c r="I87">
        <v>0</v>
      </c>
      <c r="J87">
        <v>26.934351350892399</v>
      </c>
      <c r="K87">
        <v>10</v>
      </c>
      <c r="L8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6.9140035724744386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2.7831790406651864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0.71427261413138399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14.1138146840691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33.982458286232102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8.68</v>
      </c>
      <c r="W87">
        <f>IF((DiscreteStatsTable[[#This Row],[RepsRequested]]&gt;1),DiscreteStatsTable[[#This Row],[HalfWidth]],DiscreteStatsTable[[#This Row],[BatchMeansHalfWidth]])</f>
        <v>0.79097073163866793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177</v>
      </c>
      <c r="C88">
        <v>15</v>
      </c>
      <c r="D88" t="s">
        <v>70</v>
      </c>
      <c r="E88" t="s">
        <v>74</v>
      </c>
      <c r="F88" t="s">
        <v>72</v>
      </c>
      <c r="G88">
        <v>0.12826973089579699</v>
      </c>
      <c r="H88">
        <v>2E+20</v>
      </c>
      <c r="I88">
        <v>0</v>
      </c>
      <c r="J88">
        <v>0.44890585584820603</v>
      </c>
      <c r="K88">
        <v>10</v>
      </c>
      <c r="L8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9.9445763166818871E-2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0.206311882975514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0.56637430477053596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8.68</v>
      </c>
      <c r="W88">
        <f>IF((DiscreteStatsTable[[#This Row],[RepsRequested]]&gt;1),DiscreteStatsTable[[#This Row],[HalfWidth]],DiscreteStatsTable[[#This Row],[BatchMeansHalfWidth]])</f>
        <v>1.1968245429306298E-2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177</v>
      </c>
      <c r="C89">
        <v>15</v>
      </c>
      <c r="D89" t="s">
        <v>70</v>
      </c>
      <c r="E89" t="s">
        <v>75</v>
      </c>
      <c r="F89" t="s">
        <v>72</v>
      </c>
      <c r="G89">
        <v>7.6961838537478204</v>
      </c>
      <c r="H89">
        <v>2E+20</v>
      </c>
      <c r="I89">
        <v>0</v>
      </c>
      <c r="J89">
        <v>26.934351350892399</v>
      </c>
      <c r="K89">
        <v>10</v>
      </c>
      <c r="L8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5.9667457900091332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2.5267511299721921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12.3787129785308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33.982458286232102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8.68</v>
      </c>
      <c r="W89">
        <f>IF((DiscreteStatsTable[[#This Row],[RepsRequested]]&gt;1),DiscreteStatsTable[[#This Row],[HalfWidth]],DiscreteStatsTable[[#This Row],[BatchMeansHalfWidth]])</f>
        <v>0.71809472575837896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177</v>
      </c>
      <c r="C90">
        <v>15</v>
      </c>
      <c r="D90" t="s">
        <v>70</v>
      </c>
      <c r="E90" t="s">
        <v>76</v>
      </c>
      <c r="F90" t="s">
        <v>72</v>
      </c>
      <c r="G90">
        <v>0</v>
      </c>
      <c r="H90">
        <v>2E+20</v>
      </c>
      <c r="I90">
        <v>0</v>
      </c>
      <c r="J90">
        <v>0</v>
      </c>
      <c r="K90">
        <v>10</v>
      </c>
      <c r="L9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8.68</v>
      </c>
      <c r="W90">
        <f>IF((DiscreteStatsTable[[#This Row],[RepsRequested]]&gt;1),DiscreteStatsTable[[#This Row],[HalfWidth]],DiscreteStatsTable[[#This Row],[BatchMeansHalfWidth]])</f>
        <v>0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177</v>
      </c>
      <c r="C91">
        <v>15</v>
      </c>
      <c r="D91" t="s">
        <v>70</v>
      </c>
      <c r="E91" t="s">
        <v>77</v>
      </c>
      <c r="F91" t="s">
        <v>72</v>
      </c>
      <c r="G91">
        <v>0.23613862634434901</v>
      </c>
      <c r="H91">
        <v>2E+20</v>
      </c>
      <c r="I91">
        <v>0</v>
      </c>
      <c r="J91">
        <v>1.5994055549580399</v>
      </c>
      <c r="K91">
        <v>10</v>
      </c>
      <c r="L9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0.94725778246530512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3.6720272561538998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11.903448977023899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8.68</v>
      </c>
      <c r="W91">
        <f>IF((DiscreteStatsTable[[#This Row],[RepsRequested]]&gt;1),DiscreteStatsTable[[#This Row],[HalfWidth]],DiscreteStatsTable[[#This Row],[BatchMeansHalfWidth]])</f>
        <v>0.21736319472942478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177</v>
      </c>
      <c r="C92">
        <v>16</v>
      </c>
      <c r="D92" t="s">
        <v>70</v>
      </c>
      <c r="E92" t="s">
        <v>71</v>
      </c>
      <c r="F92" t="s">
        <v>72</v>
      </c>
      <c r="G92">
        <v>0.110481412892849</v>
      </c>
      <c r="H92">
        <v>2E+20</v>
      </c>
      <c r="I92">
        <v>0</v>
      </c>
      <c r="J92">
        <v>0.26260584807589399</v>
      </c>
      <c r="K92">
        <v>9</v>
      </c>
      <c r="L9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9.9445763166818871E-2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0.206311882975514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0.56637430477053596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8.68</v>
      </c>
      <c r="W92">
        <f>IF((DiscreteStatsTable[[#This Row],[RepsRequested]]&gt;1),DiscreteStatsTable[[#This Row],[HalfWidth]],DiscreteStatsTable[[#This Row],[BatchMeansHalfWidth]])</f>
        <v>1.1968245429306298E-2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177</v>
      </c>
      <c r="C93">
        <v>16</v>
      </c>
      <c r="D93" t="s">
        <v>70</v>
      </c>
      <c r="E93" t="s">
        <v>73</v>
      </c>
      <c r="F93" t="s">
        <v>72</v>
      </c>
      <c r="G93">
        <v>8.0628916196888891</v>
      </c>
      <c r="H93">
        <v>2E+20</v>
      </c>
      <c r="I93">
        <v>0</v>
      </c>
      <c r="J93">
        <v>15.7563508845536</v>
      </c>
      <c r="K93">
        <v>9</v>
      </c>
      <c r="L9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6.9140035724744386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2.7831790406651864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0.71427261413138399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14.1138146840691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33.982458286232102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8.68</v>
      </c>
      <c r="W93">
        <f>IF((DiscreteStatsTable[[#This Row],[RepsRequested]]&gt;1),DiscreteStatsTable[[#This Row],[HalfWidth]],DiscreteStatsTable[[#This Row],[BatchMeansHalfWidth]])</f>
        <v>0.79097073163866793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177</v>
      </c>
      <c r="C94">
        <v>16</v>
      </c>
      <c r="D94" t="s">
        <v>70</v>
      </c>
      <c r="E94" t="s">
        <v>74</v>
      </c>
      <c r="F94" t="s">
        <v>72</v>
      </c>
      <c r="G94">
        <v>0.110481412892849</v>
      </c>
      <c r="H94">
        <v>2E+20</v>
      </c>
      <c r="I94">
        <v>0</v>
      </c>
      <c r="J94">
        <v>0.26260584807589399</v>
      </c>
      <c r="K94">
        <v>9</v>
      </c>
      <c r="L9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9.9445763166818871E-2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0.206311882975514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0.56637430477053596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8.68</v>
      </c>
      <c r="W94">
        <f>IF((DiscreteStatsTable[[#This Row],[RepsRequested]]&gt;1),DiscreteStatsTable[[#This Row],[HalfWidth]],DiscreteStatsTable[[#This Row],[BatchMeansHalfWidth]])</f>
        <v>1.1968245429306298E-2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177</v>
      </c>
      <c r="C95">
        <v>16</v>
      </c>
      <c r="D95" t="s">
        <v>70</v>
      </c>
      <c r="E95" t="s">
        <v>75</v>
      </c>
      <c r="F95" t="s">
        <v>72</v>
      </c>
      <c r="G95">
        <v>6.6288847735709497</v>
      </c>
      <c r="H95">
        <v>2E+20</v>
      </c>
      <c r="I95">
        <v>0</v>
      </c>
      <c r="J95">
        <v>15.7563508845536</v>
      </c>
      <c r="K95">
        <v>9</v>
      </c>
      <c r="L9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5.9667457900091332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2.5267511299721921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12.3787129785308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33.982458286232102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8.68</v>
      </c>
      <c r="W95">
        <f>IF((DiscreteStatsTable[[#This Row],[RepsRequested]]&gt;1),DiscreteStatsTable[[#This Row],[HalfWidth]],DiscreteStatsTable[[#This Row],[BatchMeansHalfWidth]])</f>
        <v>0.71809472575837896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177</v>
      </c>
      <c r="C96">
        <v>16</v>
      </c>
      <c r="D96" t="s">
        <v>70</v>
      </c>
      <c r="E96" t="s">
        <v>76</v>
      </c>
      <c r="F96" t="s">
        <v>72</v>
      </c>
      <c r="G96">
        <v>0</v>
      </c>
      <c r="H96">
        <v>2E+20</v>
      </c>
      <c r="I96">
        <v>0</v>
      </c>
      <c r="J96">
        <v>0</v>
      </c>
      <c r="K96">
        <v>9</v>
      </c>
      <c r="L9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8.68</v>
      </c>
      <c r="W96">
        <f>IF((DiscreteStatsTable[[#This Row],[RepsRequested]]&gt;1),DiscreteStatsTable[[#This Row],[HalfWidth]],DiscreteStatsTable[[#This Row],[BatchMeansHalfWidth]])</f>
        <v>0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177</v>
      </c>
      <c r="C97">
        <v>16</v>
      </c>
      <c r="D97" t="s">
        <v>70</v>
      </c>
      <c r="E97" t="s">
        <v>77</v>
      </c>
      <c r="F97" t="s">
        <v>72</v>
      </c>
      <c r="G97">
        <v>1.4340068461179301</v>
      </c>
      <c r="H97">
        <v>2E+20</v>
      </c>
      <c r="I97">
        <v>0</v>
      </c>
      <c r="J97">
        <v>6.6303039679425497</v>
      </c>
      <c r="K97">
        <v>9</v>
      </c>
      <c r="L9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0.94725778246530512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3.6720272561538998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11.903448977023899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8.68</v>
      </c>
      <c r="W97">
        <f>IF((DiscreteStatsTable[[#This Row],[RepsRequested]]&gt;1),DiscreteStatsTable[[#This Row],[HalfWidth]],DiscreteStatsTable[[#This Row],[BatchMeansHalfWidth]])</f>
        <v>0.21736319472942478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177</v>
      </c>
      <c r="C98">
        <v>17</v>
      </c>
      <c r="D98" t="s">
        <v>70</v>
      </c>
      <c r="E98" t="s">
        <v>71</v>
      </c>
      <c r="F98" t="s">
        <v>72</v>
      </c>
      <c r="G98">
        <v>0.123771610944604</v>
      </c>
      <c r="H98">
        <v>2E+20</v>
      </c>
      <c r="I98">
        <v>0</v>
      </c>
      <c r="J98">
        <v>0.25909799075525197</v>
      </c>
      <c r="K98">
        <v>12</v>
      </c>
      <c r="L9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9.9445763166818871E-2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0.206311882975514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0.56637430477053596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8.68</v>
      </c>
      <c r="W98">
        <f>IF((DiscreteStatsTable[[#This Row],[RepsRequested]]&gt;1),DiscreteStatsTable[[#This Row],[HalfWidth]],DiscreteStatsTable[[#This Row],[BatchMeansHalfWidth]])</f>
        <v>1.1968245429306298E-2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177</v>
      </c>
      <c r="C99">
        <v>17</v>
      </c>
      <c r="D99" t="s">
        <v>70</v>
      </c>
      <c r="E99" t="s">
        <v>73</v>
      </c>
      <c r="F99" t="s">
        <v>72</v>
      </c>
      <c r="G99">
        <v>7.6199470540265501</v>
      </c>
      <c r="H99">
        <v>2E+20</v>
      </c>
      <c r="I99">
        <v>0</v>
      </c>
      <c r="J99">
        <v>16.231804306608002</v>
      </c>
      <c r="K99">
        <v>12</v>
      </c>
      <c r="L9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6.9140035724744386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0.71427261413138399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14.1138146840691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33.982458286232102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8.68</v>
      </c>
      <c r="W99">
        <f>IF((DiscreteStatsTable[[#This Row],[RepsRequested]]&gt;1),DiscreteStatsTable[[#This Row],[HalfWidth]],DiscreteStatsTable[[#This Row],[BatchMeansHalfWidth]])</f>
        <v>0.79097073163866793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177</v>
      </c>
      <c r="C100">
        <v>17</v>
      </c>
      <c r="D100" t="s">
        <v>70</v>
      </c>
      <c r="E100" t="s">
        <v>74</v>
      </c>
      <c r="F100" t="s">
        <v>72</v>
      </c>
      <c r="G100">
        <v>0.123771610944604</v>
      </c>
      <c r="H100">
        <v>2E+20</v>
      </c>
      <c r="I100">
        <v>0</v>
      </c>
      <c r="J100">
        <v>0.25909799075525197</v>
      </c>
      <c r="K100">
        <v>12</v>
      </c>
      <c r="L10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9.9445763166818871E-2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0.206311882975514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0.56637430477053596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8.68</v>
      </c>
      <c r="W100">
        <f>IF((DiscreteStatsTable[[#This Row],[RepsRequested]]&gt;1),DiscreteStatsTable[[#This Row],[HalfWidth]],DiscreteStatsTable[[#This Row],[BatchMeansHalfWidth]])</f>
        <v>1.1968245429306298E-2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177</v>
      </c>
      <c r="C101">
        <v>17</v>
      </c>
      <c r="D101" t="s">
        <v>70</v>
      </c>
      <c r="E101" t="s">
        <v>75</v>
      </c>
      <c r="F101" t="s">
        <v>72</v>
      </c>
      <c r="G101">
        <v>7.4262966566762598</v>
      </c>
      <c r="H101">
        <v>2E+20</v>
      </c>
      <c r="I101">
        <v>0</v>
      </c>
      <c r="J101">
        <v>15.5458794453151</v>
      </c>
      <c r="K101">
        <v>12</v>
      </c>
      <c r="L10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5.9667457900091332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12.3787129785308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33.982458286232102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8.68</v>
      </c>
      <c r="W101">
        <f>IF((DiscreteStatsTable[[#This Row],[RepsRequested]]&gt;1),DiscreteStatsTable[[#This Row],[HalfWidth]],DiscreteStatsTable[[#This Row],[BatchMeansHalfWidth]])</f>
        <v>0.71809472575837896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177</v>
      </c>
      <c r="C102">
        <v>17</v>
      </c>
      <c r="D102" t="s">
        <v>70</v>
      </c>
      <c r="E102" t="s">
        <v>76</v>
      </c>
      <c r="F102" t="s">
        <v>72</v>
      </c>
      <c r="G102">
        <v>0</v>
      </c>
      <c r="H102">
        <v>2E+20</v>
      </c>
      <c r="I102">
        <v>0</v>
      </c>
      <c r="J102">
        <v>0</v>
      </c>
      <c r="K102">
        <v>12</v>
      </c>
      <c r="L10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8.68</v>
      </c>
      <c r="W102">
        <f>IF((DiscreteStatsTable[[#This Row],[RepsRequested]]&gt;1),DiscreteStatsTable[[#This Row],[HalfWidth]],DiscreteStatsTable[[#This Row],[BatchMeansHalfWidth]])</f>
        <v>0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177</v>
      </c>
      <c r="C103">
        <v>17</v>
      </c>
      <c r="D103" t="s">
        <v>70</v>
      </c>
      <c r="E103" t="s">
        <v>77</v>
      </c>
      <c r="F103" t="s">
        <v>72</v>
      </c>
      <c r="G103">
        <v>0.193650397350285</v>
      </c>
      <c r="H103">
        <v>2E+20</v>
      </c>
      <c r="I103">
        <v>0</v>
      </c>
      <c r="J103">
        <v>1.6234041741154801</v>
      </c>
      <c r="K103">
        <v>12</v>
      </c>
      <c r="L10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0.94725778246530512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3.6720272561538998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11.903448977023899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8.68</v>
      </c>
      <c r="W103">
        <f>IF((DiscreteStatsTable[[#This Row],[RepsRequested]]&gt;1),DiscreteStatsTable[[#This Row],[HalfWidth]],DiscreteStatsTable[[#This Row],[BatchMeansHalfWidth]])</f>
        <v>0.21736319472942478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177</v>
      </c>
      <c r="C104">
        <v>18</v>
      </c>
      <c r="D104" t="s">
        <v>70</v>
      </c>
      <c r="E104" t="s">
        <v>71</v>
      </c>
      <c r="F104" t="s">
        <v>72</v>
      </c>
      <c r="G104">
        <v>0.13009859143465699</v>
      </c>
      <c r="H104">
        <v>2E+20</v>
      </c>
      <c r="I104">
        <v>0</v>
      </c>
      <c r="J104">
        <v>0.259508070256108</v>
      </c>
      <c r="K104">
        <v>7</v>
      </c>
      <c r="L10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9.9445763166818871E-2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0.206311882975514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0.56637430477053596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8.68</v>
      </c>
      <c r="W104">
        <f>IF((DiscreteStatsTable[[#This Row],[RepsRequested]]&gt;1),DiscreteStatsTable[[#This Row],[HalfWidth]],DiscreteStatsTable[[#This Row],[BatchMeansHalfWidth]])</f>
        <v>1.1968245429306298E-2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177</v>
      </c>
      <c r="C105">
        <v>18</v>
      </c>
      <c r="D105" t="s">
        <v>70</v>
      </c>
      <c r="E105" t="s">
        <v>73</v>
      </c>
      <c r="F105" t="s">
        <v>72</v>
      </c>
      <c r="G105">
        <v>8.2054511600064597</v>
      </c>
      <c r="H105">
        <v>2E+20</v>
      </c>
      <c r="I105">
        <v>0</v>
      </c>
      <c r="J105">
        <v>15.5704842153665</v>
      </c>
      <c r="K105">
        <v>7</v>
      </c>
      <c r="L10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6.9140035724744386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0.71427261413138399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14.1138146840691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33.982458286232102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8.68</v>
      </c>
      <c r="W105">
        <f>IF((DiscreteStatsTable[[#This Row],[RepsRequested]]&gt;1),DiscreteStatsTable[[#This Row],[HalfWidth]],DiscreteStatsTable[[#This Row],[BatchMeansHalfWidth]])</f>
        <v>0.79097073163866793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177</v>
      </c>
      <c r="C106">
        <v>18</v>
      </c>
      <c r="D106" t="s">
        <v>70</v>
      </c>
      <c r="E106" t="s">
        <v>74</v>
      </c>
      <c r="F106" t="s">
        <v>72</v>
      </c>
      <c r="G106">
        <v>0.13009859143465699</v>
      </c>
      <c r="H106">
        <v>2E+20</v>
      </c>
      <c r="I106">
        <v>0</v>
      </c>
      <c r="J106">
        <v>0.259508070256108</v>
      </c>
      <c r="K106">
        <v>7</v>
      </c>
      <c r="L10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9.9445763166818871E-2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0.206311882975514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0.56637430477053596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8.68</v>
      </c>
      <c r="W106">
        <f>IF((DiscreteStatsTable[[#This Row],[RepsRequested]]&gt;1),DiscreteStatsTable[[#This Row],[HalfWidth]],DiscreteStatsTable[[#This Row],[BatchMeansHalfWidth]])</f>
        <v>1.1968245429306298E-2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177</v>
      </c>
      <c r="C107">
        <v>18</v>
      </c>
      <c r="D107" t="s">
        <v>70</v>
      </c>
      <c r="E107" t="s">
        <v>75</v>
      </c>
      <c r="F107" t="s">
        <v>72</v>
      </c>
      <c r="G107">
        <v>7.8059154860794102</v>
      </c>
      <c r="H107">
        <v>2E+20</v>
      </c>
      <c r="I107">
        <v>0</v>
      </c>
      <c r="J107">
        <v>15.5704842153665</v>
      </c>
      <c r="K107">
        <v>7</v>
      </c>
      <c r="L10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5.9667457900091332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12.3787129785308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33.982458286232102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8.68</v>
      </c>
      <c r="W107">
        <f>IF((DiscreteStatsTable[[#This Row],[RepsRequested]]&gt;1),DiscreteStatsTable[[#This Row],[HalfWidth]],DiscreteStatsTable[[#This Row],[BatchMeansHalfWidth]])</f>
        <v>0.71809472575837896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177</v>
      </c>
      <c r="C108">
        <v>18</v>
      </c>
      <c r="D108" t="s">
        <v>70</v>
      </c>
      <c r="E108" t="s">
        <v>76</v>
      </c>
      <c r="F108" t="s">
        <v>72</v>
      </c>
      <c r="G108">
        <v>0</v>
      </c>
      <c r="H108">
        <v>2E+20</v>
      </c>
      <c r="I108">
        <v>0</v>
      </c>
      <c r="J108">
        <v>0</v>
      </c>
      <c r="K108">
        <v>7</v>
      </c>
      <c r="L10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8.68</v>
      </c>
      <c r="W108">
        <f>IF((DiscreteStatsTable[[#This Row],[RepsRequested]]&gt;1),DiscreteStatsTable[[#This Row],[HalfWidth]],DiscreteStatsTable[[#This Row],[BatchMeansHalfWidth]])</f>
        <v>0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177</v>
      </c>
      <c r="C109">
        <v>18</v>
      </c>
      <c r="D109" t="s">
        <v>70</v>
      </c>
      <c r="E109" t="s">
        <v>77</v>
      </c>
      <c r="F109" t="s">
        <v>72</v>
      </c>
      <c r="G109">
        <v>0.39953567392705402</v>
      </c>
      <c r="H109">
        <v>2E+20</v>
      </c>
      <c r="I109">
        <v>0</v>
      </c>
      <c r="J109">
        <v>2.7967497174893801</v>
      </c>
      <c r="K109">
        <v>7</v>
      </c>
      <c r="L10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0.94725778246530512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3.6720272561538998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11.903448977023899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8.68</v>
      </c>
      <c r="W109">
        <f>IF((DiscreteStatsTable[[#This Row],[RepsRequested]]&gt;1),DiscreteStatsTable[[#This Row],[HalfWidth]],DiscreteStatsTable[[#This Row],[BatchMeansHalfWidth]])</f>
        <v>0.21736319472942478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177</v>
      </c>
      <c r="C110">
        <v>19</v>
      </c>
      <c r="D110" t="s">
        <v>70</v>
      </c>
      <c r="E110" t="s">
        <v>71</v>
      </c>
      <c r="F110" t="s">
        <v>72</v>
      </c>
      <c r="G110">
        <v>8.0913718911025403E-2</v>
      </c>
      <c r="H110">
        <v>2E+20</v>
      </c>
      <c r="I110">
        <v>0</v>
      </c>
      <c r="J110">
        <v>0.295551314963717</v>
      </c>
      <c r="K110">
        <v>7</v>
      </c>
      <c r="L11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9.9445763166818871E-2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0.206311882975514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0.56637430477053596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8.68</v>
      </c>
      <c r="W110">
        <f>IF((DiscreteStatsTable[[#This Row],[RepsRequested]]&gt;1),DiscreteStatsTable[[#This Row],[HalfWidth]],DiscreteStatsTable[[#This Row],[BatchMeansHalfWidth]])</f>
        <v>1.1968245429306298E-2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177</v>
      </c>
      <c r="C111">
        <v>19</v>
      </c>
      <c r="D111" t="s">
        <v>70</v>
      </c>
      <c r="E111" t="s">
        <v>73</v>
      </c>
      <c r="F111" t="s">
        <v>72</v>
      </c>
      <c r="G111">
        <v>6.5790193949810796</v>
      </c>
      <c r="H111">
        <v>2E+20</v>
      </c>
      <c r="I111">
        <v>0</v>
      </c>
      <c r="J111">
        <v>21.3150617410381</v>
      </c>
      <c r="K111">
        <v>7</v>
      </c>
      <c r="L11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6.9140035724744386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0.71427261413138399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14.1138146840691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33.982458286232102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8.68</v>
      </c>
      <c r="W111">
        <f>IF((DiscreteStatsTable[[#This Row],[RepsRequested]]&gt;1),DiscreteStatsTable[[#This Row],[HalfWidth]],DiscreteStatsTable[[#This Row],[BatchMeansHalfWidth]])</f>
        <v>0.79097073163866793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177</v>
      </c>
      <c r="C112">
        <v>19</v>
      </c>
      <c r="D112" t="s">
        <v>70</v>
      </c>
      <c r="E112" t="s">
        <v>74</v>
      </c>
      <c r="F112" t="s">
        <v>72</v>
      </c>
      <c r="G112">
        <v>8.0913718911025403E-2</v>
      </c>
      <c r="H112">
        <v>2E+20</v>
      </c>
      <c r="I112">
        <v>0</v>
      </c>
      <c r="J112">
        <v>0.295551314963717</v>
      </c>
      <c r="K112">
        <v>7</v>
      </c>
      <c r="L11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9.9445763166818871E-2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0.206311882975514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0.56637430477053596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8.68</v>
      </c>
      <c r="W112">
        <f>IF((DiscreteStatsTable[[#This Row],[RepsRequested]]&gt;1),DiscreteStatsTable[[#This Row],[HalfWidth]],DiscreteStatsTable[[#This Row],[BatchMeansHalfWidth]])</f>
        <v>1.1968245429306298E-2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177</v>
      </c>
      <c r="C113">
        <v>19</v>
      </c>
      <c r="D113" t="s">
        <v>70</v>
      </c>
      <c r="E113" t="s">
        <v>75</v>
      </c>
      <c r="F113" t="s">
        <v>72</v>
      </c>
      <c r="G113">
        <v>4.8548231346615296</v>
      </c>
      <c r="H113">
        <v>2E+20</v>
      </c>
      <c r="I113">
        <v>0</v>
      </c>
      <c r="J113">
        <v>17.733078897822999</v>
      </c>
      <c r="K113">
        <v>7</v>
      </c>
      <c r="L11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5.9667457900091332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12.3787129785308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33.982458286232102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8.68</v>
      </c>
      <c r="W113">
        <f>IF((DiscreteStatsTable[[#This Row],[RepsRequested]]&gt;1),DiscreteStatsTable[[#This Row],[HalfWidth]],DiscreteStatsTable[[#This Row],[BatchMeansHalfWidth]])</f>
        <v>0.71809472575837896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177</v>
      </c>
      <c r="C114">
        <v>19</v>
      </c>
      <c r="D114" t="s">
        <v>70</v>
      </c>
      <c r="E114" t="s">
        <v>76</v>
      </c>
      <c r="F114" t="s">
        <v>72</v>
      </c>
      <c r="G114">
        <v>0</v>
      </c>
      <c r="H114">
        <v>2E+20</v>
      </c>
      <c r="I114">
        <v>0</v>
      </c>
      <c r="J114">
        <v>0</v>
      </c>
      <c r="K114">
        <v>7</v>
      </c>
      <c r="L11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8.68</v>
      </c>
      <c r="W114">
        <f>IF((DiscreteStatsTable[[#This Row],[RepsRequested]]&gt;1),DiscreteStatsTable[[#This Row],[HalfWidth]],DiscreteStatsTable[[#This Row],[BatchMeansHalfWidth]])</f>
        <v>0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177</v>
      </c>
      <c r="C115">
        <v>19</v>
      </c>
      <c r="D115" t="s">
        <v>70</v>
      </c>
      <c r="E115" t="s">
        <v>77</v>
      </c>
      <c r="F115" t="s">
        <v>72</v>
      </c>
      <c r="G115">
        <v>1.72419626031956</v>
      </c>
      <c r="H115">
        <v>2E+20</v>
      </c>
      <c r="I115">
        <v>0</v>
      </c>
      <c r="J115">
        <v>3.5819828432150902</v>
      </c>
      <c r="K115">
        <v>7</v>
      </c>
      <c r="L11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0.94725778246530512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3.6720272561538998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11.903448977023899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8.68</v>
      </c>
      <c r="W115">
        <f>IF((DiscreteStatsTable[[#This Row],[RepsRequested]]&gt;1),DiscreteStatsTable[[#This Row],[HalfWidth]],DiscreteStatsTable[[#This Row],[BatchMeansHalfWidth]])</f>
        <v>0.21736319472942478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177</v>
      </c>
      <c r="C116">
        <v>20</v>
      </c>
      <c r="D116" t="s">
        <v>70</v>
      </c>
      <c r="E116" t="s">
        <v>71</v>
      </c>
      <c r="F116" t="s">
        <v>72</v>
      </c>
      <c r="G116">
        <v>4.7542858708680302E-2</v>
      </c>
      <c r="H116">
        <v>2E+20</v>
      </c>
      <c r="I116">
        <v>0</v>
      </c>
      <c r="J116">
        <v>0.19017143483472099</v>
      </c>
      <c r="K116">
        <v>4</v>
      </c>
      <c r="L11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9.9445763166818871E-2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0.206311882975514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0.56637430477053596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8.68</v>
      </c>
      <c r="W116">
        <f>IF((DiscreteStatsTable[[#This Row],[RepsRequested]]&gt;1),DiscreteStatsTable[[#This Row],[HalfWidth]],DiscreteStatsTable[[#This Row],[BatchMeansHalfWidth]])</f>
        <v>1.1968245429306298E-2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177</v>
      </c>
      <c r="C117">
        <v>20</v>
      </c>
      <c r="D117" t="s">
        <v>70</v>
      </c>
      <c r="E117" t="s">
        <v>73</v>
      </c>
      <c r="F117" t="s">
        <v>72</v>
      </c>
      <c r="G117">
        <v>3.97037380693124</v>
      </c>
      <c r="H117">
        <v>2E+20</v>
      </c>
      <c r="I117">
        <v>0</v>
      </c>
      <c r="J117">
        <v>11.4102860900833</v>
      </c>
      <c r="K117">
        <v>4</v>
      </c>
      <c r="L11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6.9140035724744386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0.71427261413138399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14.1138146840691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33.982458286232102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8.68</v>
      </c>
      <c r="W117">
        <f>IF((DiscreteStatsTable[[#This Row],[RepsRequested]]&gt;1),DiscreteStatsTable[[#This Row],[HalfWidth]],DiscreteStatsTable[[#This Row],[BatchMeansHalfWidth]])</f>
        <v>0.79097073163866793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177</v>
      </c>
      <c r="C118">
        <v>20</v>
      </c>
      <c r="D118" t="s">
        <v>70</v>
      </c>
      <c r="E118" t="s">
        <v>74</v>
      </c>
      <c r="F118" t="s">
        <v>72</v>
      </c>
      <c r="G118">
        <v>4.7542858708680302E-2</v>
      </c>
      <c r="H118">
        <v>2E+20</v>
      </c>
      <c r="I118">
        <v>0</v>
      </c>
      <c r="J118">
        <v>0.19017143483472099</v>
      </c>
      <c r="K118">
        <v>4</v>
      </c>
      <c r="L11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9.9445763166818871E-2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0.206311882975514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0.56637430477053596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8.68</v>
      </c>
      <c r="W118">
        <f>IF((DiscreteStatsTable[[#This Row],[RepsRequested]]&gt;1),DiscreteStatsTable[[#This Row],[HalfWidth]],DiscreteStatsTable[[#This Row],[BatchMeansHalfWidth]])</f>
        <v>1.1968245429306298E-2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177</v>
      </c>
      <c r="C119">
        <v>20</v>
      </c>
      <c r="D119" t="s">
        <v>70</v>
      </c>
      <c r="E119" t="s">
        <v>75</v>
      </c>
      <c r="F119" t="s">
        <v>72</v>
      </c>
      <c r="G119">
        <v>2.8525715225208201</v>
      </c>
      <c r="H119">
        <v>2E+20</v>
      </c>
      <c r="I119">
        <v>0</v>
      </c>
      <c r="J119">
        <v>11.4102860900833</v>
      </c>
      <c r="K119">
        <v>4</v>
      </c>
      <c r="L11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5.9667457900091332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12.3787129785308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33.982458286232102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8.68</v>
      </c>
      <c r="W119">
        <f>IF((DiscreteStatsTable[[#This Row],[RepsRequested]]&gt;1),DiscreteStatsTable[[#This Row],[HalfWidth]],DiscreteStatsTable[[#This Row],[BatchMeansHalfWidth]])</f>
        <v>0.71809472575837896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177</v>
      </c>
      <c r="C120">
        <v>20</v>
      </c>
      <c r="D120" t="s">
        <v>70</v>
      </c>
      <c r="E120" t="s">
        <v>76</v>
      </c>
      <c r="F120" t="s">
        <v>72</v>
      </c>
      <c r="G120">
        <v>0</v>
      </c>
      <c r="H120">
        <v>2E+20</v>
      </c>
      <c r="I120">
        <v>0</v>
      </c>
      <c r="J120">
        <v>0</v>
      </c>
      <c r="K120">
        <v>4</v>
      </c>
      <c r="L12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8.68</v>
      </c>
      <c r="W120">
        <f>IF((DiscreteStatsTable[[#This Row],[RepsRequested]]&gt;1),DiscreteStatsTable[[#This Row],[HalfWidth]],DiscreteStatsTable[[#This Row],[BatchMeansHalfWidth]])</f>
        <v>0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177</v>
      </c>
      <c r="C121">
        <v>20</v>
      </c>
      <c r="D121" t="s">
        <v>70</v>
      </c>
      <c r="E121" t="s">
        <v>77</v>
      </c>
      <c r="F121" t="s">
        <v>72</v>
      </c>
      <c r="G121">
        <v>1.1178022844104201</v>
      </c>
      <c r="H121">
        <v>2E+20</v>
      </c>
      <c r="I121">
        <v>0</v>
      </c>
      <c r="J121">
        <v>4.4712091376416696</v>
      </c>
      <c r="K121">
        <v>4</v>
      </c>
      <c r="L12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0.94725778246530512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3.6720272561538998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11.903448977023899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8.68</v>
      </c>
      <c r="W121">
        <f>IF((DiscreteStatsTable[[#This Row],[RepsRequested]]&gt;1),DiscreteStatsTable[[#This Row],[HalfWidth]],DiscreteStatsTable[[#This Row],[BatchMeansHalfWidth]])</f>
        <v>0.21736319472942478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177</v>
      </c>
      <c r="C122">
        <v>21</v>
      </c>
      <c r="D122" t="s">
        <v>70</v>
      </c>
      <c r="E122" t="s">
        <v>71</v>
      </c>
      <c r="F122" t="s">
        <v>72</v>
      </c>
      <c r="G122">
        <v>0.125174522777807</v>
      </c>
      <c r="H122">
        <v>2E+20</v>
      </c>
      <c r="I122">
        <v>0</v>
      </c>
      <c r="J122">
        <v>0.35665273931032898</v>
      </c>
      <c r="K122">
        <v>10</v>
      </c>
      <c r="L12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9.9445763166818871E-2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0.206311882975514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0.56637430477053596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8.68</v>
      </c>
      <c r="W122">
        <f>IF((DiscreteStatsTable[[#This Row],[RepsRequested]]&gt;1),DiscreteStatsTable[[#This Row],[HalfWidth]],DiscreteStatsTable[[#This Row],[BatchMeansHalfWidth]])</f>
        <v>1.1968245429306298E-2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177</v>
      </c>
      <c r="C123">
        <v>21</v>
      </c>
      <c r="D123" t="s">
        <v>70</v>
      </c>
      <c r="E123" t="s">
        <v>73</v>
      </c>
      <c r="F123" t="s">
        <v>72</v>
      </c>
      <c r="G123">
        <v>8.6002632713951996</v>
      </c>
      <c r="H123">
        <v>2E+20</v>
      </c>
      <c r="I123">
        <v>0</v>
      </c>
      <c r="J123">
        <v>24.689052843688199</v>
      </c>
      <c r="K123">
        <v>10</v>
      </c>
      <c r="L12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6.9140035724744386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0.71427261413138399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14.1138146840691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33.982458286232102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8.68</v>
      </c>
      <c r="W123">
        <f>IF((DiscreteStatsTable[[#This Row],[RepsRequested]]&gt;1),DiscreteStatsTable[[#This Row],[HalfWidth]],DiscreteStatsTable[[#This Row],[BatchMeansHalfWidth]])</f>
        <v>0.79097073163866793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177</v>
      </c>
      <c r="C124">
        <v>21</v>
      </c>
      <c r="D124" t="s">
        <v>70</v>
      </c>
      <c r="E124" t="s">
        <v>74</v>
      </c>
      <c r="F124" t="s">
        <v>72</v>
      </c>
      <c r="G124">
        <v>0.125174522777807</v>
      </c>
      <c r="H124">
        <v>2E+20</v>
      </c>
      <c r="I124">
        <v>0</v>
      </c>
      <c r="J124">
        <v>0.35665273931032898</v>
      </c>
      <c r="K124">
        <v>10</v>
      </c>
      <c r="L12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9.9445763166818871E-2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0.206311882975514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0.56637430477053596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8.68</v>
      </c>
      <c r="W124">
        <f>IF((DiscreteStatsTable[[#This Row],[RepsRequested]]&gt;1),DiscreteStatsTable[[#This Row],[HalfWidth]],DiscreteStatsTable[[#This Row],[BatchMeansHalfWidth]])</f>
        <v>1.1968245429306298E-2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177</v>
      </c>
      <c r="C125">
        <v>21</v>
      </c>
      <c r="D125" t="s">
        <v>70</v>
      </c>
      <c r="E125" t="s">
        <v>75</v>
      </c>
      <c r="F125" t="s">
        <v>72</v>
      </c>
      <c r="G125">
        <v>7.5104713666684404</v>
      </c>
      <c r="H125">
        <v>2E+20</v>
      </c>
      <c r="I125">
        <v>0</v>
      </c>
      <c r="J125">
        <v>21.3991643586197</v>
      </c>
      <c r="K125">
        <v>10</v>
      </c>
      <c r="L12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5.9667457900091332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12.3787129785308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33.982458286232102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8.68</v>
      </c>
      <c r="W125">
        <f>IF((DiscreteStatsTable[[#This Row],[RepsRequested]]&gt;1),DiscreteStatsTable[[#This Row],[HalfWidth]],DiscreteStatsTable[[#This Row],[BatchMeansHalfWidth]])</f>
        <v>0.71809472575837896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177</v>
      </c>
      <c r="C126">
        <v>21</v>
      </c>
      <c r="D126" t="s">
        <v>70</v>
      </c>
      <c r="E126" t="s">
        <v>76</v>
      </c>
      <c r="F126" t="s">
        <v>72</v>
      </c>
      <c r="G126">
        <v>0</v>
      </c>
      <c r="H126">
        <v>2E+20</v>
      </c>
      <c r="I126">
        <v>0</v>
      </c>
      <c r="J126">
        <v>0</v>
      </c>
      <c r="K126">
        <v>10</v>
      </c>
      <c r="L12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8.68</v>
      </c>
      <c r="W126">
        <f>IF((DiscreteStatsTable[[#This Row],[RepsRequested]]&gt;1),DiscreteStatsTable[[#This Row],[HalfWidth]],DiscreteStatsTable[[#This Row],[BatchMeansHalfWidth]])</f>
        <v>0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177</v>
      </c>
      <c r="C127">
        <v>21</v>
      </c>
      <c r="D127" t="s">
        <v>70</v>
      </c>
      <c r="E127" t="s">
        <v>77</v>
      </c>
      <c r="F127" t="s">
        <v>72</v>
      </c>
      <c r="G127">
        <v>1.0897919047267599</v>
      </c>
      <c r="H127">
        <v>2E+20</v>
      </c>
      <c r="I127">
        <v>0</v>
      </c>
      <c r="J127">
        <v>3.2898884850684502</v>
      </c>
      <c r="K127">
        <v>10</v>
      </c>
      <c r="L12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0.94725778246530512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3.6720272561538998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11.903448977023899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8.68</v>
      </c>
      <c r="W127">
        <f>IF((DiscreteStatsTable[[#This Row],[RepsRequested]]&gt;1),DiscreteStatsTable[[#This Row],[HalfWidth]],DiscreteStatsTable[[#This Row],[BatchMeansHalfWidth]])</f>
        <v>0.21736319472942478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177</v>
      </c>
      <c r="C128">
        <v>22</v>
      </c>
      <c r="D128" t="s">
        <v>70</v>
      </c>
      <c r="E128" t="s">
        <v>71</v>
      </c>
      <c r="F128" t="s">
        <v>72</v>
      </c>
      <c r="G128">
        <v>8.0999422396239196E-2</v>
      </c>
      <c r="H128">
        <v>2E+20</v>
      </c>
      <c r="I128">
        <v>0</v>
      </c>
      <c r="J128">
        <v>0.153485947451761</v>
      </c>
      <c r="K128">
        <v>9</v>
      </c>
      <c r="L12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9.9445763166818871E-2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0.206311882975514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0.56637430477053596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8.68</v>
      </c>
      <c r="W128">
        <f>IF((DiscreteStatsTable[[#This Row],[RepsRequested]]&gt;1),DiscreteStatsTable[[#This Row],[HalfWidth]],DiscreteStatsTable[[#This Row],[BatchMeansHalfWidth]])</f>
        <v>1.1968245429306298E-2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177</v>
      </c>
      <c r="C129">
        <v>22</v>
      </c>
      <c r="D129" t="s">
        <v>70</v>
      </c>
      <c r="E129" t="s">
        <v>73</v>
      </c>
      <c r="F129" t="s">
        <v>72</v>
      </c>
      <c r="G129">
        <v>6.0309000805271804</v>
      </c>
      <c r="H129">
        <v>2E+20</v>
      </c>
      <c r="I129">
        <v>0</v>
      </c>
      <c r="J129">
        <v>11.293205990091099</v>
      </c>
      <c r="K129">
        <v>9</v>
      </c>
      <c r="L12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6.9140035724744386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0.71427261413138399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14.1138146840691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33.982458286232102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8.68</v>
      </c>
      <c r="W129">
        <f>IF((DiscreteStatsTable[[#This Row],[RepsRequested]]&gt;1),DiscreteStatsTable[[#This Row],[HalfWidth]],DiscreteStatsTable[[#This Row],[BatchMeansHalfWidth]])</f>
        <v>0.79097073163866793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177</v>
      </c>
      <c r="C130">
        <v>22</v>
      </c>
      <c r="D130" t="s">
        <v>70</v>
      </c>
      <c r="E130" t="s">
        <v>74</v>
      </c>
      <c r="F130" t="s">
        <v>72</v>
      </c>
      <c r="G130">
        <v>8.0999422396239196E-2</v>
      </c>
      <c r="H130">
        <v>2E+20</v>
      </c>
      <c r="I130">
        <v>0</v>
      </c>
      <c r="J130">
        <v>0.153485947451761</v>
      </c>
      <c r="K130">
        <v>9</v>
      </c>
      <c r="L13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9.9445763166818871E-2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0.206311882975514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0.56637430477053596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8.68</v>
      </c>
      <c r="W130">
        <f>IF((DiscreteStatsTable[[#This Row],[RepsRequested]]&gt;1),DiscreteStatsTable[[#This Row],[HalfWidth]],DiscreteStatsTable[[#This Row],[BatchMeansHalfWidth]])</f>
        <v>1.1968245429306298E-2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177</v>
      </c>
      <c r="C131">
        <v>22</v>
      </c>
      <c r="D131" t="s">
        <v>70</v>
      </c>
      <c r="E131" t="s">
        <v>75</v>
      </c>
      <c r="F131" t="s">
        <v>72</v>
      </c>
      <c r="G131">
        <v>4.8599653437743502</v>
      </c>
      <c r="H131">
        <v>2E+20</v>
      </c>
      <c r="I131">
        <v>0</v>
      </c>
      <c r="J131">
        <v>9.2091568471056497</v>
      </c>
      <c r="K131">
        <v>9</v>
      </c>
      <c r="L13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5.9667457900091332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12.3787129785308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33.982458286232102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8.68</v>
      </c>
      <c r="W131">
        <f>IF((DiscreteStatsTable[[#This Row],[RepsRequested]]&gt;1),DiscreteStatsTable[[#This Row],[HalfWidth]],DiscreteStatsTable[[#This Row],[BatchMeansHalfWidth]])</f>
        <v>0.71809472575837896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177</v>
      </c>
      <c r="C132">
        <v>22</v>
      </c>
      <c r="D132" t="s">
        <v>70</v>
      </c>
      <c r="E132" t="s">
        <v>76</v>
      </c>
      <c r="F132" t="s">
        <v>72</v>
      </c>
      <c r="G132">
        <v>0</v>
      </c>
      <c r="H132">
        <v>2E+20</v>
      </c>
      <c r="I132">
        <v>0</v>
      </c>
      <c r="J132">
        <v>0</v>
      </c>
      <c r="K132">
        <v>9</v>
      </c>
      <c r="L13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8.68</v>
      </c>
      <c r="W132">
        <f>IF((DiscreteStatsTable[[#This Row],[RepsRequested]]&gt;1),DiscreteStatsTable[[#This Row],[HalfWidth]],DiscreteStatsTable[[#This Row],[BatchMeansHalfWidth]])</f>
        <v>0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177</v>
      </c>
      <c r="C133">
        <v>22</v>
      </c>
      <c r="D133" t="s">
        <v>70</v>
      </c>
      <c r="E133" t="s">
        <v>77</v>
      </c>
      <c r="F133" t="s">
        <v>72</v>
      </c>
      <c r="G133">
        <v>1.17093473675283</v>
      </c>
      <c r="H133">
        <v>2E+20</v>
      </c>
      <c r="I133">
        <v>0</v>
      </c>
      <c r="J133">
        <v>4.3889451937814101</v>
      </c>
      <c r="K133">
        <v>9</v>
      </c>
      <c r="L13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0.94725778246530512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3.6720272561538998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11.903448977023899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8.68</v>
      </c>
      <c r="W133">
        <f>IF((DiscreteStatsTable[[#This Row],[RepsRequested]]&gt;1),DiscreteStatsTable[[#This Row],[HalfWidth]],DiscreteStatsTable[[#This Row],[BatchMeansHalfWidth]])</f>
        <v>0.21736319472942478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177</v>
      </c>
      <c r="C134">
        <v>23</v>
      </c>
      <c r="D134" t="s">
        <v>70</v>
      </c>
      <c r="E134" t="s">
        <v>71</v>
      </c>
      <c r="F134" t="s">
        <v>72</v>
      </c>
      <c r="G134">
        <v>7.8506513209186196E-2</v>
      </c>
      <c r="H134">
        <v>2E+20</v>
      </c>
      <c r="I134">
        <v>0</v>
      </c>
      <c r="J134">
        <v>0.22571186524915501</v>
      </c>
      <c r="K134">
        <v>8</v>
      </c>
      <c r="L13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9.9445763166818871E-2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0.206311882975514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0.56637430477053596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8.68</v>
      </c>
      <c r="W134">
        <f>IF((DiscreteStatsTable[[#This Row],[RepsRequested]]&gt;1),DiscreteStatsTable[[#This Row],[HalfWidth]],DiscreteStatsTable[[#This Row],[BatchMeansHalfWidth]])</f>
        <v>1.1968245429306298E-2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177</v>
      </c>
      <c r="C135">
        <v>23</v>
      </c>
      <c r="D135" t="s">
        <v>70</v>
      </c>
      <c r="E135" t="s">
        <v>73</v>
      </c>
      <c r="F135" t="s">
        <v>72</v>
      </c>
      <c r="G135">
        <v>5.3768192303229201</v>
      </c>
      <c r="H135">
        <v>2E+20</v>
      </c>
      <c r="I135">
        <v>0</v>
      </c>
      <c r="J135">
        <v>13.5643361446869</v>
      </c>
      <c r="K135">
        <v>8</v>
      </c>
      <c r="L13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6.9140035724744386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0.71427261413138399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14.1138146840691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33.982458286232102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8.68</v>
      </c>
      <c r="W135">
        <f>IF((DiscreteStatsTable[[#This Row],[RepsRequested]]&gt;1),DiscreteStatsTable[[#This Row],[HalfWidth]],DiscreteStatsTable[[#This Row],[BatchMeansHalfWidth]])</f>
        <v>0.79097073163866793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177</v>
      </c>
      <c r="C136">
        <v>23</v>
      </c>
      <c r="D136" t="s">
        <v>70</v>
      </c>
      <c r="E136" t="s">
        <v>74</v>
      </c>
      <c r="F136" t="s">
        <v>72</v>
      </c>
      <c r="G136">
        <v>7.8506513209186196E-2</v>
      </c>
      <c r="H136">
        <v>2E+20</v>
      </c>
      <c r="I136">
        <v>0</v>
      </c>
      <c r="J136">
        <v>0.22571186524915501</v>
      </c>
      <c r="K136">
        <v>8</v>
      </c>
      <c r="L13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9.9445763166818871E-2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0.206311882975514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0.56637430477053596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8.68</v>
      </c>
      <c r="W136">
        <f>IF((DiscreteStatsTable[[#This Row],[RepsRequested]]&gt;1),DiscreteStatsTable[[#This Row],[HalfWidth]],DiscreteStatsTable[[#This Row],[BatchMeansHalfWidth]])</f>
        <v>1.1968245429306298E-2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177</v>
      </c>
      <c r="C137">
        <v>23</v>
      </c>
      <c r="D137" t="s">
        <v>70</v>
      </c>
      <c r="E137" t="s">
        <v>75</v>
      </c>
      <c r="F137" t="s">
        <v>72</v>
      </c>
      <c r="G137">
        <v>4.7103907925511699</v>
      </c>
      <c r="H137">
        <v>2E+20</v>
      </c>
      <c r="I137">
        <v>0</v>
      </c>
      <c r="J137">
        <v>13.542711914949299</v>
      </c>
      <c r="K137">
        <v>8</v>
      </c>
      <c r="L13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5.9667457900091332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12.3787129785308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33.982458286232102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8.68</v>
      </c>
      <c r="W137">
        <f>IF((DiscreteStatsTable[[#This Row],[RepsRequested]]&gt;1),DiscreteStatsTable[[#This Row],[HalfWidth]],DiscreteStatsTable[[#This Row],[BatchMeansHalfWidth]])</f>
        <v>0.71809472575837896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177</v>
      </c>
      <c r="C138">
        <v>23</v>
      </c>
      <c r="D138" t="s">
        <v>70</v>
      </c>
      <c r="E138" t="s">
        <v>76</v>
      </c>
      <c r="F138" t="s">
        <v>72</v>
      </c>
      <c r="G138">
        <v>0</v>
      </c>
      <c r="H138">
        <v>2E+20</v>
      </c>
      <c r="I138">
        <v>0</v>
      </c>
      <c r="J138">
        <v>0</v>
      </c>
      <c r="K138">
        <v>8</v>
      </c>
      <c r="L13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8.68</v>
      </c>
      <c r="W138">
        <f>IF((DiscreteStatsTable[[#This Row],[RepsRequested]]&gt;1),DiscreteStatsTable[[#This Row],[HalfWidth]],DiscreteStatsTable[[#This Row],[BatchMeansHalfWidth]])</f>
        <v>0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177</v>
      </c>
      <c r="C139">
        <v>23</v>
      </c>
      <c r="D139" t="s">
        <v>70</v>
      </c>
      <c r="E139" t="s">
        <v>77</v>
      </c>
      <c r="F139" t="s">
        <v>72</v>
      </c>
      <c r="G139">
        <v>0.66642843777174898</v>
      </c>
      <c r="H139">
        <v>2E+20</v>
      </c>
      <c r="I139">
        <v>0</v>
      </c>
      <c r="J139">
        <v>3.8322035646452801</v>
      </c>
      <c r="K139">
        <v>8</v>
      </c>
      <c r="L13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0.94725778246530512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3.6720272561538998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11.903448977023899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8.68</v>
      </c>
      <c r="W139">
        <f>IF((DiscreteStatsTable[[#This Row],[RepsRequested]]&gt;1),DiscreteStatsTable[[#This Row],[HalfWidth]],DiscreteStatsTable[[#This Row],[BatchMeansHalfWidth]])</f>
        <v>0.21736319472942478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177</v>
      </c>
      <c r="C140">
        <v>24</v>
      </c>
      <c r="D140" t="s">
        <v>70</v>
      </c>
      <c r="E140" t="s">
        <v>71</v>
      </c>
      <c r="F140" t="s">
        <v>72</v>
      </c>
      <c r="G140">
        <v>0.13622811718898101</v>
      </c>
      <c r="H140">
        <v>2E+20</v>
      </c>
      <c r="I140">
        <v>0</v>
      </c>
      <c r="J140">
        <v>0.279203316708172</v>
      </c>
      <c r="K140">
        <v>7</v>
      </c>
      <c r="L14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9.9445763166818871E-2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0.206311882975514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0.56637430477053596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8.68</v>
      </c>
      <c r="W140">
        <f>IF((DiscreteStatsTable[[#This Row],[RepsRequested]]&gt;1),DiscreteStatsTable[[#This Row],[HalfWidth]],DiscreteStatsTable[[#This Row],[BatchMeansHalfWidth]])</f>
        <v>1.1968245429306298E-2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177</v>
      </c>
      <c r="C141">
        <v>24</v>
      </c>
      <c r="D141" t="s">
        <v>70</v>
      </c>
      <c r="E141" t="s">
        <v>73</v>
      </c>
      <c r="F141" t="s">
        <v>72</v>
      </c>
      <c r="G141">
        <v>10.5285776586115</v>
      </c>
      <c r="H141">
        <v>2E+20</v>
      </c>
      <c r="I141">
        <v>0.39597937048294801</v>
      </c>
      <c r="J141">
        <v>18.161361740294399</v>
      </c>
      <c r="K141">
        <v>7</v>
      </c>
      <c r="L14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6.9140035724744386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0.71427261413138399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14.1138146840691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33.982458286232102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8.68</v>
      </c>
      <c r="W141">
        <f>IF((DiscreteStatsTable[[#This Row],[RepsRequested]]&gt;1),DiscreteStatsTable[[#This Row],[HalfWidth]],DiscreteStatsTable[[#This Row],[BatchMeansHalfWidth]])</f>
        <v>0.79097073163866793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177</v>
      </c>
      <c r="C142">
        <v>24</v>
      </c>
      <c r="D142" t="s">
        <v>70</v>
      </c>
      <c r="E142" t="s">
        <v>74</v>
      </c>
      <c r="F142" t="s">
        <v>72</v>
      </c>
      <c r="G142">
        <v>0.13622811718898101</v>
      </c>
      <c r="H142">
        <v>2E+20</v>
      </c>
      <c r="I142">
        <v>0</v>
      </c>
      <c r="J142">
        <v>0.279203316708172</v>
      </c>
      <c r="K142">
        <v>7</v>
      </c>
      <c r="L14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9.9445763166818871E-2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0.206311882975514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0.56637430477053596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8.68</v>
      </c>
      <c r="W142">
        <f>IF((DiscreteStatsTable[[#This Row],[RepsRequested]]&gt;1),DiscreteStatsTable[[#This Row],[HalfWidth]],DiscreteStatsTable[[#This Row],[BatchMeansHalfWidth]])</f>
        <v>1.1968245429306298E-2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177</v>
      </c>
      <c r="C143">
        <v>24</v>
      </c>
      <c r="D143" t="s">
        <v>70</v>
      </c>
      <c r="E143" t="s">
        <v>75</v>
      </c>
      <c r="F143" t="s">
        <v>72</v>
      </c>
      <c r="G143">
        <v>8.1736870313388508</v>
      </c>
      <c r="H143">
        <v>2E+20</v>
      </c>
      <c r="I143">
        <v>0</v>
      </c>
      <c r="J143">
        <v>16.7521990024903</v>
      </c>
      <c r="K143">
        <v>7</v>
      </c>
      <c r="L14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5.9667457900091332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12.3787129785308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33.982458286232102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8.68</v>
      </c>
      <c r="W143">
        <f>IF((DiscreteStatsTable[[#This Row],[RepsRequested]]&gt;1),DiscreteStatsTable[[#This Row],[HalfWidth]],DiscreteStatsTable[[#This Row],[BatchMeansHalfWidth]])</f>
        <v>0.71809472575837896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177</v>
      </c>
      <c r="C144">
        <v>24</v>
      </c>
      <c r="D144" t="s">
        <v>70</v>
      </c>
      <c r="E144" t="s">
        <v>76</v>
      </c>
      <c r="F144" t="s">
        <v>72</v>
      </c>
      <c r="G144">
        <v>0</v>
      </c>
      <c r="H144">
        <v>2E+20</v>
      </c>
      <c r="I144">
        <v>0</v>
      </c>
      <c r="J144">
        <v>0</v>
      </c>
      <c r="K144">
        <v>7</v>
      </c>
      <c r="L14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8.68</v>
      </c>
      <c r="W144">
        <f>IF((DiscreteStatsTable[[#This Row],[RepsRequested]]&gt;1),DiscreteStatsTable[[#This Row],[HalfWidth]],DiscreteStatsTable[[#This Row],[BatchMeansHalfWidth]])</f>
        <v>0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177</v>
      </c>
      <c r="C145">
        <v>24</v>
      </c>
      <c r="D145" t="s">
        <v>70</v>
      </c>
      <c r="E145" t="s">
        <v>77</v>
      </c>
      <c r="F145" t="s">
        <v>72</v>
      </c>
      <c r="G145">
        <v>2.3548906272726802</v>
      </c>
      <c r="H145">
        <v>2E+20</v>
      </c>
      <c r="I145">
        <v>0</v>
      </c>
      <c r="J145">
        <v>5.6561438018641796</v>
      </c>
      <c r="K145">
        <v>7</v>
      </c>
      <c r="L14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0.94725778246530512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3.6720272561538998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11.903448977023899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8.68</v>
      </c>
      <c r="W145">
        <f>IF((DiscreteStatsTable[[#This Row],[RepsRequested]]&gt;1),DiscreteStatsTable[[#This Row],[HalfWidth]],DiscreteStatsTable[[#This Row],[BatchMeansHalfWidth]])</f>
        <v>0.21736319472942478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177</v>
      </c>
      <c r="C146">
        <v>25</v>
      </c>
      <c r="D146" t="s">
        <v>70</v>
      </c>
      <c r="E146" t="s">
        <v>71</v>
      </c>
      <c r="F146" t="s">
        <v>72</v>
      </c>
      <c r="G146">
        <v>0.11014841954461201</v>
      </c>
      <c r="H146">
        <v>2E+20</v>
      </c>
      <c r="I146">
        <v>0</v>
      </c>
      <c r="J146">
        <v>0.23487764634936101</v>
      </c>
      <c r="K146">
        <v>12</v>
      </c>
      <c r="L14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9.9445763166818871E-2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0.206311882975514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0.56637430477053596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8.68</v>
      </c>
      <c r="W146">
        <f>IF((DiscreteStatsTable[[#This Row],[RepsRequested]]&gt;1),DiscreteStatsTable[[#This Row],[HalfWidth]],DiscreteStatsTable[[#This Row],[BatchMeansHalfWidth]])</f>
        <v>1.1968245429306298E-2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177</v>
      </c>
      <c r="C147">
        <v>25</v>
      </c>
      <c r="D147" t="s">
        <v>70</v>
      </c>
      <c r="E147" t="s">
        <v>73</v>
      </c>
      <c r="F147" t="s">
        <v>72</v>
      </c>
      <c r="G147">
        <v>7.06001354547187</v>
      </c>
      <c r="H147">
        <v>2E+20</v>
      </c>
      <c r="I147">
        <v>0</v>
      </c>
      <c r="J147">
        <v>14.0926587809616</v>
      </c>
      <c r="K147">
        <v>12</v>
      </c>
      <c r="L14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6.9140035724744386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0.71427261413138399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14.1138146840691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33.982458286232102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8.68</v>
      </c>
      <c r="W147">
        <f>IF((DiscreteStatsTable[[#This Row],[RepsRequested]]&gt;1),DiscreteStatsTable[[#This Row],[HalfWidth]],DiscreteStatsTable[[#This Row],[BatchMeansHalfWidth]])</f>
        <v>0.79097073163866793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177</v>
      </c>
      <c r="C148">
        <v>25</v>
      </c>
      <c r="D148" t="s">
        <v>70</v>
      </c>
      <c r="E148" t="s">
        <v>74</v>
      </c>
      <c r="F148" t="s">
        <v>72</v>
      </c>
      <c r="G148">
        <v>0.11014841954461201</v>
      </c>
      <c r="H148">
        <v>2E+20</v>
      </c>
      <c r="I148">
        <v>0</v>
      </c>
      <c r="J148">
        <v>0.23487764634936101</v>
      </c>
      <c r="K148">
        <v>12</v>
      </c>
      <c r="L14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9.9445763166818871E-2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0.206311882975514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0.56637430477053596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8.68</v>
      </c>
      <c r="W148">
        <f>IF((DiscreteStatsTable[[#This Row],[RepsRequested]]&gt;1),DiscreteStatsTable[[#This Row],[HalfWidth]],DiscreteStatsTable[[#This Row],[BatchMeansHalfWidth]])</f>
        <v>1.1968245429306298E-2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177</v>
      </c>
      <c r="C149">
        <v>25</v>
      </c>
      <c r="D149" t="s">
        <v>70</v>
      </c>
      <c r="E149" t="s">
        <v>75</v>
      </c>
      <c r="F149" t="s">
        <v>72</v>
      </c>
      <c r="G149">
        <v>6.6089051726767298</v>
      </c>
      <c r="H149">
        <v>2E+20</v>
      </c>
      <c r="I149">
        <v>0</v>
      </c>
      <c r="J149">
        <v>14.0926587809616</v>
      </c>
      <c r="K149">
        <v>12</v>
      </c>
      <c r="L14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5.9667457900091332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12.3787129785308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33.982458286232102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8.68</v>
      </c>
      <c r="W149">
        <f>IF((DiscreteStatsTable[[#This Row],[RepsRequested]]&gt;1),DiscreteStatsTable[[#This Row],[HalfWidth]],DiscreteStatsTable[[#This Row],[BatchMeansHalfWidth]])</f>
        <v>0.71809472575837896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177</v>
      </c>
      <c r="C150">
        <v>25</v>
      </c>
      <c r="D150" t="s">
        <v>70</v>
      </c>
      <c r="E150" t="s">
        <v>76</v>
      </c>
      <c r="F150" t="s">
        <v>72</v>
      </c>
      <c r="G150">
        <v>0</v>
      </c>
      <c r="H150">
        <v>2E+20</v>
      </c>
      <c r="I150">
        <v>0</v>
      </c>
      <c r="J150">
        <v>0</v>
      </c>
      <c r="K150">
        <v>12</v>
      </c>
      <c r="L15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8.68</v>
      </c>
      <c r="W150">
        <f>IF((DiscreteStatsTable[[#This Row],[RepsRequested]]&gt;1),DiscreteStatsTable[[#This Row],[HalfWidth]],DiscreteStatsTable[[#This Row],[BatchMeansHalfWidth]])</f>
        <v>0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177</v>
      </c>
      <c r="C151">
        <v>25</v>
      </c>
      <c r="D151" t="s">
        <v>70</v>
      </c>
      <c r="E151" t="s">
        <v>77</v>
      </c>
      <c r="F151" t="s">
        <v>72</v>
      </c>
      <c r="G151">
        <v>0.45110837279514199</v>
      </c>
      <c r="H151">
        <v>2E+20</v>
      </c>
      <c r="I151">
        <v>0</v>
      </c>
      <c r="J151">
        <v>3.0055255380887602</v>
      </c>
      <c r="K151">
        <v>12</v>
      </c>
      <c r="L15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0.94725778246530512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3.6720272561538998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11.903448977023899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8.68</v>
      </c>
      <c r="W151">
        <f>IF((DiscreteStatsTable[[#This Row],[RepsRequested]]&gt;1),DiscreteStatsTable[[#This Row],[HalfWidth]],DiscreteStatsTable[[#This Row],[BatchMeansHalfWidth]])</f>
        <v>0.21736319472942478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177</v>
      </c>
      <c r="C152">
        <v>26</v>
      </c>
      <c r="D152" t="s">
        <v>70</v>
      </c>
      <c r="E152" t="s">
        <v>71</v>
      </c>
      <c r="F152" t="s">
        <v>72</v>
      </c>
      <c r="G152">
        <v>0.113253106527774</v>
      </c>
      <c r="H152">
        <v>2E+20</v>
      </c>
      <c r="I152">
        <v>0</v>
      </c>
      <c r="J152">
        <v>0.24085700737712901</v>
      </c>
      <c r="K152">
        <v>7</v>
      </c>
      <c r="L15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9.9445763166818871E-2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0.206311882975514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0.56637430477053596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8.68</v>
      </c>
      <c r="W152">
        <f>IF((DiscreteStatsTable[[#This Row],[RepsRequested]]&gt;1),DiscreteStatsTable[[#This Row],[HalfWidth]],DiscreteStatsTable[[#This Row],[BatchMeansHalfWidth]])</f>
        <v>1.1968245429306298E-2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177</v>
      </c>
      <c r="C153">
        <v>26</v>
      </c>
      <c r="D153" t="s">
        <v>70</v>
      </c>
      <c r="E153" t="s">
        <v>73</v>
      </c>
      <c r="F153" t="s">
        <v>72</v>
      </c>
      <c r="G153">
        <v>7.6495003009800202</v>
      </c>
      <c r="H153">
        <v>2E+20</v>
      </c>
      <c r="I153">
        <v>0</v>
      </c>
      <c r="J153">
        <v>14.4514204426278</v>
      </c>
      <c r="K153">
        <v>7</v>
      </c>
      <c r="L15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6.9140035724744386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0.71427261413138399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14.1138146840691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33.982458286232102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8.68</v>
      </c>
      <c r="W153">
        <f>IF((DiscreteStatsTable[[#This Row],[RepsRequested]]&gt;1),DiscreteStatsTable[[#This Row],[HalfWidth]],DiscreteStatsTable[[#This Row],[BatchMeansHalfWidth]])</f>
        <v>0.79097073163866793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177</v>
      </c>
      <c r="C154">
        <v>26</v>
      </c>
      <c r="D154" t="s">
        <v>70</v>
      </c>
      <c r="E154" t="s">
        <v>74</v>
      </c>
      <c r="F154" t="s">
        <v>72</v>
      </c>
      <c r="G154">
        <v>0.113253106527774</v>
      </c>
      <c r="H154">
        <v>2E+20</v>
      </c>
      <c r="I154">
        <v>0</v>
      </c>
      <c r="J154">
        <v>0.24085700737712901</v>
      </c>
      <c r="K154">
        <v>7</v>
      </c>
      <c r="L15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9.9445763166818871E-2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0.206311882975514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0.56637430477053596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8.68</v>
      </c>
      <c r="W154">
        <f>IF((DiscreteStatsTable[[#This Row],[RepsRequested]]&gt;1),DiscreteStatsTable[[#This Row],[HalfWidth]],DiscreteStatsTable[[#This Row],[BatchMeansHalfWidth]])</f>
        <v>1.1968245429306298E-2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177</v>
      </c>
      <c r="C155">
        <v>26</v>
      </c>
      <c r="D155" t="s">
        <v>70</v>
      </c>
      <c r="E155" t="s">
        <v>75</v>
      </c>
      <c r="F155" t="s">
        <v>72</v>
      </c>
      <c r="G155">
        <v>6.7951863916664301</v>
      </c>
      <c r="H155">
        <v>2E+20</v>
      </c>
      <c r="I155">
        <v>0</v>
      </c>
      <c r="J155">
        <v>14.4514204426278</v>
      </c>
      <c r="K155">
        <v>7</v>
      </c>
      <c r="L15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5.9667457900091332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12.3787129785308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33.982458286232102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8.68</v>
      </c>
      <c r="W155">
        <f>IF((DiscreteStatsTable[[#This Row],[RepsRequested]]&gt;1),DiscreteStatsTable[[#This Row],[HalfWidth]],DiscreteStatsTable[[#This Row],[BatchMeansHalfWidth]])</f>
        <v>0.71809472575837896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177</v>
      </c>
      <c r="C156">
        <v>26</v>
      </c>
      <c r="D156" t="s">
        <v>70</v>
      </c>
      <c r="E156" t="s">
        <v>76</v>
      </c>
      <c r="F156" t="s">
        <v>72</v>
      </c>
      <c r="G156">
        <v>0</v>
      </c>
      <c r="H156">
        <v>2E+20</v>
      </c>
      <c r="I156">
        <v>0</v>
      </c>
      <c r="J156">
        <v>0</v>
      </c>
      <c r="K156">
        <v>7</v>
      </c>
      <c r="L15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8.68</v>
      </c>
      <c r="W156">
        <f>IF((DiscreteStatsTable[[#This Row],[RepsRequested]]&gt;1),DiscreteStatsTable[[#This Row],[HalfWidth]],DiscreteStatsTable[[#This Row],[BatchMeansHalfWidth]])</f>
        <v>0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177</v>
      </c>
      <c r="C157">
        <v>26</v>
      </c>
      <c r="D157" t="s">
        <v>70</v>
      </c>
      <c r="E157" t="s">
        <v>77</v>
      </c>
      <c r="F157" t="s">
        <v>72</v>
      </c>
      <c r="G157">
        <v>0.85431390931359297</v>
      </c>
      <c r="H157">
        <v>2E+20</v>
      </c>
      <c r="I157">
        <v>0</v>
      </c>
      <c r="J157">
        <v>2.5785490214517499</v>
      </c>
      <c r="K157">
        <v>7</v>
      </c>
      <c r="L15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0.94725778246530512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3.6720272561538998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11.903448977023899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8.68</v>
      </c>
      <c r="W157">
        <f>IF((DiscreteStatsTable[[#This Row],[RepsRequested]]&gt;1),DiscreteStatsTable[[#This Row],[HalfWidth]],DiscreteStatsTable[[#This Row],[BatchMeansHalfWidth]])</f>
        <v>0.21736319472942478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177</v>
      </c>
      <c r="C158">
        <v>27</v>
      </c>
      <c r="D158" t="s">
        <v>70</v>
      </c>
      <c r="E158" t="s">
        <v>71</v>
      </c>
      <c r="F158" t="s">
        <v>72</v>
      </c>
      <c r="G158">
        <v>0.131050047070079</v>
      </c>
      <c r="H158">
        <v>2E+20</v>
      </c>
      <c r="I158">
        <v>0</v>
      </c>
      <c r="J158">
        <v>0.26846333307864001</v>
      </c>
      <c r="K158">
        <v>7</v>
      </c>
      <c r="L15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9.9445763166818871E-2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0.206311882975514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0.56637430477053596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8.68</v>
      </c>
      <c r="W158">
        <f>IF((DiscreteStatsTable[[#This Row],[RepsRequested]]&gt;1),DiscreteStatsTable[[#This Row],[HalfWidth]],DiscreteStatsTable[[#This Row],[BatchMeansHalfWidth]])</f>
        <v>1.1968245429306298E-2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177</v>
      </c>
      <c r="C159">
        <v>27</v>
      </c>
      <c r="D159" t="s">
        <v>70</v>
      </c>
      <c r="E159" t="s">
        <v>73</v>
      </c>
      <c r="F159" t="s">
        <v>72</v>
      </c>
      <c r="G159">
        <v>10.1387566336538</v>
      </c>
      <c r="H159">
        <v>2E+20</v>
      </c>
      <c r="I159">
        <v>0</v>
      </c>
      <c r="J159">
        <v>16.975790774642402</v>
      </c>
      <c r="K159">
        <v>7</v>
      </c>
      <c r="L15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6.9140035724744386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0.71427261413138399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14.1138146840691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33.982458286232102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8.68</v>
      </c>
      <c r="W159">
        <f>IF((DiscreteStatsTable[[#This Row],[RepsRequested]]&gt;1),DiscreteStatsTable[[#This Row],[HalfWidth]],DiscreteStatsTable[[#This Row],[BatchMeansHalfWidth]])</f>
        <v>0.79097073163866793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177</v>
      </c>
      <c r="C160">
        <v>27</v>
      </c>
      <c r="D160" t="s">
        <v>70</v>
      </c>
      <c r="E160" t="s">
        <v>74</v>
      </c>
      <c r="F160" t="s">
        <v>72</v>
      </c>
      <c r="G160">
        <v>0.131050047070079</v>
      </c>
      <c r="H160">
        <v>2E+20</v>
      </c>
      <c r="I160">
        <v>0</v>
      </c>
      <c r="J160">
        <v>0.26846333307864001</v>
      </c>
      <c r="K160">
        <v>7</v>
      </c>
      <c r="L16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9.9445763166818871E-2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0.206311882975514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0.56637430477053596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8.68</v>
      </c>
      <c r="W160">
        <f>IF((DiscreteStatsTable[[#This Row],[RepsRequested]]&gt;1),DiscreteStatsTable[[#This Row],[HalfWidth]],DiscreteStatsTable[[#This Row],[BatchMeansHalfWidth]])</f>
        <v>1.1968245429306298E-2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177</v>
      </c>
      <c r="C161">
        <v>27</v>
      </c>
      <c r="D161" t="s">
        <v>70</v>
      </c>
      <c r="E161" t="s">
        <v>75</v>
      </c>
      <c r="F161" t="s">
        <v>72</v>
      </c>
      <c r="G161">
        <v>7.8630028242047398</v>
      </c>
      <c r="H161">
        <v>2E+20</v>
      </c>
      <c r="I161">
        <v>0</v>
      </c>
      <c r="J161">
        <v>16.107799984718401</v>
      </c>
      <c r="K161">
        <v>7</v>
      </c>
      <c r="L16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5.9667457900091332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12.3787129785308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33.982458286232102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8.68</v>
      </c>
      <c r="W161">
        <f>IF((DiscreteStatsTable[[#This Row],[RepsRequested]]&gt;1),DiscreteStatsTable[[#This Row],[HalfWidth]],DiscreteStatsTable[[#This Row],[BatchMeansHalfWidth]])</f>
        <v>0.71809472575837896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177</v>
      </c>
      <c r="C162">
        <v>27</v>
      </c>
      <c r="D162" t="s">
        <v>70</v>
      </c>
      <c r="E162" t="s">
        <v>76</v>
      </c>
      <c r="F162" t="s">
        <v>72</v>
      </c>
      <c r="G162">
        <v>0</v>
      </c>
      <c r="H162">
        <v>2E+20</v>
      </c>
      <c r="I162">
        <v>0</v>
      </c>
      <c r="J162">
        <v>0</v>
      </c>
      <c r="K162">
        <v>7</v>
      </c>
      <c r="L16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8.68</v>
      </c>
      <c r="W162">
        <f>IF((DiscreteStatsTable[[#This Row],[RepsRequested]]&gt;1),DiscreteStatsTable[[#This Row],[HalfWidth]],DiscreteStatsTable[[#This Row],[BatchMeansHalfWidth]])</f>
        <v>0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177</v>
      </c>
      <c r="C163">
        <v>27</v>
      </c>
      <c r="D163" t="s">
        <v>70</v>
      </c>
      <c r="E163" t="s">
        <v>77</v>
      </c>
      <c r="F163" t="s">
        <v>72</v>
      </c>
      <c r="G163">
        <v>2.27575380944901</v>
      </c>
      <c r="H163">
        <v>2E+20</v>
      </c>
      <c r="I163">
        <v>0</v>
      </c>
      <c r="J163">
        <v>6.2609606120288399</v>
      </c>
      <c r="K163">
        <v>7</v>
      </c>
      <c r="L16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0.94725778246530512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3.6720272561538998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11.903448977023899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8.68</v>
      </c>
      <c r="W163">
        <f>IF((DiscreteStatsTable[[#This Row],[RepsRequested]]&gt;1),DiscreteStatsTable[[#This Row],[HalfWidth]],DiscreteStatsTable[[#This Row],[BatchMeansHalfWidth]])</f>
        <v>0.21736319472942478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177</v>
      </c>
      <c r="C164">
        <v>28</v>
      </c>
      <c r="D164" t="s">
        <v>70</v>
      </c>
      <c r="E164" t="s">
        <v>71</v>
      </c>
      <c r="F164" t="s">
        <v>72</v>
      </c>
      <c r="G164">
        <v>0.10294626031467401</v>
      </c>
      <c r="H164">
        <v>2E+20</v>
      </c>
      <c r="I164">
        <v>0</v>
      </c>
      <c r="J164">
        <v>0.30099830790952897</v>
      </c>
      <c r="K164">
        <v>8</v>
      </c>
      <c r="L16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9.9445763166818871E-2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0.206311882975514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0.56637430477053596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8.68</v>
      </c>
      <c r="W164">
        <f>IF((DiscreteStatsTable[[#This Row],[RepsRequested]]&gt;1),DiscreteStatsTable[[#This Row],[HalfWidth]],DiscreteStatsTable[[#This Row],[BatchMeansHalfWidth]])</f>
        <v>1.1968245429306298E-2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177</v>
      </c>
      <c r="C165">
        <v>28</v>
      </c>
      <c r="D165" t="s">
        <v>70</v>
      </c>
      <c r="E165" t="s">
        <v>73</v>
      </c>
      <c r="F165" t="s">
        <v>72</v>
      </c>
      <c r="G165">
        <v>8.6347417014132102</v>
      </c>
      <c r="H165">
        <v>2E+20</v>
      </c>
      <c r="I165">
        <v>0</v>
      </c>
      <c r="J165">
        <v>22.019414122358199</v>
      </c>
      <c r="K165">
        <v>8</v>
      </c>
      <c r="L16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6.9140035724744386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0.71427261413138399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14.1138146840691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33.982458286232102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8.68</v>
      </c>
      <c r="W165">
        <f>IF((DiscreteStatsTable[[#This Row],[RepsRequested]]&gt;1),DiscreteStatsTable[[#This Row],[HalfWidth]],DiscreteStatsTable[[#This Row],[BatchMeansHalfWidth]])</f>
        <v>0.79097073163866793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177</v>
      </c>
      <c r="C166">
        <v>28</v>
      </c>
      <c r="D166" t="s">
        <v>70</v>
      </c>
      <c r="E166" t="s">
        <v>74</v>
      </c>
      <c r="F166" t="s">
        <v>72</v>
      </c>
      <c r="G166">
        <v>0.10294626031467401</v>
      </c>
      <c r="H166">
        <v>2E+20</v>
      </c>
      <c r="I166">
        <v>0</v>
      </c>
      <c r="J166">
        <v>0.30099830790952897</v>
      </c>
      <c r="K166">
        <v>8</v>
      </c>
      <c r="L16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9.9445763166818871E-2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0.206311882975514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0.56637430477053596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8.68</v>
      </c>
      <c r="W166">
        <f>IF((DiscreteStatsTable[[#This Row],[RepsRequested]]&gt;1),DiscreteStatsTable[[#This Row],[HalfWidth]],DiscreteStatsTable[[#This Row],[BatchMeansHalfWidth]])</f>
        <v>1.1968245429306298E-2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177</v>
      </c>
      <c r="C167">
        <v>28</v>
      </c>
      <c r="D167" t="s">
        <v>70</v>
      </c>
      <c r="E167" t="s">
        <v>75</v>
      </c>
      <c r="F167" t="s">
        <v>72</v>
      </c>
      <c r="G167">
        <v>6.1767756188804501</v>
      </c>
      <c r="H167">
        <v>2E+20</v>
      </c>
      <c r="I167">
        <v>0</v>
      </c>
      <c r="J167">
        <v>18.059898474571799</v>
      </c>
      <c r="K167">
        <v>8</v>
      </c>
      <c r="L16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5.9667457900091332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12.3787129785308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33.982458286232102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8.68</v>
      </c>
      <c r="W167">
        <f>IF((DiscreteStatsTable[[#This Row],[RepsRequested]]&gt;1),DiscreteStatsTable[[#This Row],[HalfWidth]],DiscreteStatsTable[[#This Row],[BatchMeansHalfWidth]])</f>
        <v>0.71809472575837896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177</v>
      </c>
      <c r="C168">
        <v>28</v>
      </c>
      <c r="D168" t="s">
        <v>70</v>
      </c>
      <c r="E168" t="s">
        <v>76</v>
      </c>
      <c r="F168" t="s">
        <v>72</v>
      </c>
      <c r="G168">
        <v>0</v>
      </c>
      <c r="H168">
        <v>2E+20</v>
      </c>
      <c r="I168">
        <v>0</v>
      </c>
      <c r="J168">
        <v>0</v>
      </c>
      <c r="K168">
        <v>8</v>
      </c>
      <c r="L16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8.68</v>
      </c>
      <c r="W168">
        <f>IF((DiscreteStatsTable[[#This Row],[RepsRequested]]&gt;1),DiscreteStatsTable[[#This Row],[HalfWidth]],DiscreteStatsTable[[#This Row],[BatchMeansHalfWidth]])</f>
        <v>0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177</v>
      </c>
      <c r="C169">
        <v>28</v>
      </c>
      <c r="D169" t="s">
        <v>70</v>
      </c>
      <c r="E169" t="s">
        <v>77</v>
      </c>
      <c r="F169" t="s">
        <v>72</v>
      </c>
      <c r="G169">
        <v>2.4579660825327601</v>
      </c>
      <c r="H169">
        <v>2E+20</v>
      </c>
      <c r="I169">
        <v>0</v>
      </c>
      <c r="J169">
        <v>7.0571825002184001</v>
      </c>
      <c r="K169">
        <v>8</v>
      </c>
      <c r="L16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0.94725778246530512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3.6720272561538998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11.903448977023899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8.68</v>
      </c>
      <c r="W169">
        <f>IF((DiscreteStatsTable[[#This Row],[RepsRequested]]&gt;1),DiscreteStatsTable[[#This Row],[HalfWidth]],DiscreteStatsTable[[#This Row],[BatchMeansHalfWidth]])</f>
        <v>0.21736319472942478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177</v>
      </c>
      <c r="C170">
        <v>29</v>
      </c>
      <c r="D170" t="s">
        <v>70</v>
      </c>
      <c r="E170" t="s">
        <v>71</v>
      </c>
      <c r="F170" t="s">
        <v>72</v>
      </c>
      <c r="G170">
        <v>3.9375513329916803E-2</v>
      </c>
      <c r="H170">
        <v>2E+20</v>
      </c>
      <c r="I170">
        <v>0</v>
      </c>
      <c r="J170">
        <v>0.112620132708573</v>
      </c>
      <c r="K170">
        <v>8</v>
      </c>
      <c r="L17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9.9445763166818871E-2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0.206311882975514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0.56637430477053596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8.68</v>
      </c>
      <c r="W170">
        <f>IF((DiscreteStatsTable[[#This Row],[RepsRequested]]&gt;1),DiscreteStatsTable[[#This Row],[HalfWidth]],DiscreteStatsTable[[#This Row],[BatchMeansHalfWidth]])</f>
        <v>1.1968245429306298E-2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177</v>
      </c>
      <c r="C171">
        <v>29</v>
      </c>
      <c r="D171" t="s">
        <v>70</v>
      </c>
      <c r="E171" t="s">
        <v>73</v>
      </c>
      <c r="F171" t="s">
        <v>72</v>
      </c>
      <c r="G171">
        <v>2.92269851256227</v>
      </c>
      <c r="H171">
        <v>2E+20</v>
      </c>
      <c r="I171">
        <v>0</v>
      </c>
      <c r="J171">
        <v>7.9301878787853202</v>
      </c>
      <c r="K171">
        <v>8</v>
      </c>
      <c r="L17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6.9140035724744386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0.71427261413138399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14.1138146840691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33.982458286232102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8.68</v>
      </c>
      <c r="W171">
        <f>IF((DiscreteStatsTable[[#This Row],[RepsRequested]]&gt;1),DiscreteStatsTable[[#This Row],[HalfWidth]],DiscreteStatsTable[[#This Row],[BatchMeansHalfWidth]])</f>
        <v>0.79097073163866793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177</v>
      </c>
      <c r="C172">
        <v>29</v>
      </c>
      <c r="D172" t="s">
        <v>70</v>
      </c>
      <c r="E172" t="s">
        <v>74</v>
      </c>
      <c r="F172" t="s">
        <v>72</v>
      </c>
      <c r="G172">
        <v>3.9375513329916803E-2</v>
      </c>
      <c r="H172">
        <v>2E+20</v>
      </c>
      <c r="I172">
        <v>0</v>
      </c>
      <c r="J172">
        <v>0.112620132708573</v>
      </c>
      <c r="K172">
        <v>8</v>
      </c>
      <c r="L17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9.9445763166818871E-2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0.206311882975514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0.56637430477053596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8.68</v>
      </c>
      <c r="W172">
        <f>IF((DiscreteStatsTable[[#This Row],[RepsRequested]]&gt;1),DiscreteStatsTable[[#This Row],[HalfWidth]],DiscreteStatsTable[[#This Row],[BatchMeansHalfWidth]])</f>
        <v>1.1968245429306298E-2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177</v>
      </c>
      <c r="C173">
        <v>29</v>
      </c>
      <c r="D173" t="s">
        <v>70</v>
      </c>
      <c r="E173" t="s">
        <v>75</v>
      </c>
      <c r="F173" t="s">
        <v>72</v>
      </c>
      <c r="G173">
        <v>2.3625307997950098</v>
      </c>
      <c r="H173">
        <v>2E+20</v>
      </c>
      <c r="I173">
        <v>0</v>
      </c>
      <c r="J173">
        <v>6.7572079625143697</v>
      </c>
      <c r="K173">
        <v>8</v>
      </c>
      <c r="L17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5.9667457900091332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12.3787129785308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33.982458286232102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8.68</v>
      </c>
      <c r="W173">
        <f>IF((DiscreteStatsTable[[#This Row],[RepsRequested]]&gt;1),DiscreteStatsTable[[#This Row],[HalfWidth]],DiscreteStatsTable[[#This Row],[BatchMeansHalfWidth]])</f>
        <v>0.71809472575837896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177</v>
      </c>
      <c r="C174">
        <v>29</v>
      </c>
      <c r="D174" t="s">
        <v>70</v>
      </c>
      <c r="E174" t="s">
        <v>76</v>
      </c>
      <c r="F174" t="s">
        <v>72</v>
      </c>
      <c r="G174">
        <v>0</v>
      </c>
      <c r="H174">
        <v>2E+20</v>
      </c>
      <c r="I174">
        <v>0</v>
      </c>
      <c r="J174">
        <v>0</v>
      </c>
      <c r="K174">
        <v>8</v>
      </c>
      <c r="L17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8.68</v>
      </c>
      <c r="W174">
        <f>IF((DiscreteStatsTable[[#This Row],[RepsRequested]]&gt;1),DiscreteStatsTable[[#This Row],[HalfWidth]],DiscreteStatsTable[[#This Row],[BatchMeansHalfWidth]])</f>
        <v>0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177</v>
      </c>
      <c r="C175">
        <v>29</v>
      </c>
      <c r="D175" t="s">
        <v>70</v>
      </c>
      <c r="E175" t="s">
        <v>77</v>
      </c>
      <c r="F175" t="s">
        <v>72</v>
      </c>
      <c r="G175">
        <v>0.56016771276725996</v>
      </c>
      <c r="H175">
        <v>2E+20</v>
      </c>
      <c r="I175">
        <v>0</v>
      </c>
      <c r="J175">
        <v>2.0820817244921801</v>
      </c>
      <c r="K175">
        <v>8</v>
      </c>
      <c r="L17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0.94725778246530512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3.6720272561538998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11.903448977023899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8.68</v>
      </c>
      <c r="W175">
        <f>IF((DiscreteStatsTable[[#This Row],[RepsRequested]]&gt;1),DiscreteStatsTable[[#This Row],[HalfWidth]],DiscreteStatsTable[[#This Row],[BatchMeansHalfWidth]])</f>
        <v>0.21736319472942478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177</v>
      </c>
      <c r="C176">
        <v>30</v>
      </c>
      <c r="D176" t="s">
        <v>70</v>
      </c>
      <c r="E176" t="s">
        <v>71</v>
      </c>
      <c r="F176" t="s">
        <v>72</v>
      </c>
      <c r="G176">
        <v>0</v>
      </c>
      <c r="H176">
        <v>2E+20</v>
      </c>
      <c r="I176">
        <v>0</v>
      </c>
      <c r="J176">
        <v>0</v>
      </c>
      <c r="K176">
        <v>3</v>
      </c>
      <c r="L17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9.9445763166818871E-2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0.206311882975514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0.56637430477053596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8.68</v>
      </c>
      <c r="W176">
        <f>IF((DiscreteStatsTable[[#This Row],[RepsRequested]]&gt;1),DiscreteStatsTable[[#This Row],[HalfWidth]],DiscreteStatsTable[[#This Row],[BatchMeansHalfWidth]])</f>
        <v>1.1968245429306298E-2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177</v>
      </c>
      <c r="C177">
        <v>30</v>
      </c>
      <c r="D177" t="s">
        <v>70</v>
      </c>
      <c r="E177" t="s">
        <v>73</v>
      </c>
      <c r="F177" t="s">
        <v>72</v>
      </c>
      <c r="G177">
        <v>0.71427261413138399</v>
      </c>
      <c r="H177">
        <v>2E+20</v>
      </c>
      <c r="I177">
        <v>0</v>
      </c>
      <c r="J177">
        <v>2.14281784239415</v>
      </c>
      <c r="K177">
        <v>3</v>
      </c>
      <c r="L17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6.9140035724744386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0.71427261413138399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14.1138146840691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33.982458286232102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8.68</v>
      </c>
      <c r="W177">
        <f>IF((DiscreteStatsTable[[#This Row],[RepsRequested]]&gt;1),DiscreteStatsTable[[#This Row],[HalfWidth]],DiscreteStatsTable[[#This Row],[BatchMeansHalfWidth]])</f>
        <v>0.79097073163866793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177</v>
      </c>
      <c r="C178">
        <v>30</v>
      </c>
      <c r="D178" t="s">
        <v>70</v>
      </c>
      <c r="E178" t="s">
        <v>74</v>
      </c>
      <c r="F178" t="s">
        <v>72</v>
      </c>
      <c r="G178">
        <v>0</v>
      </c>
      <c r="H178">
        <v>2E+20</v>
      </c>
      <c r="I178">
        <v>0</v>
      </c>
      <c r="J178">
        <v>0</v>
      </c>
      <c r="K178">
        <v>3</v>
      </c>
      <c r="L17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9.9445763166818871E-2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0.206311882975514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0.56637430477053596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8.68</v>
      </c>
      <c r="W178">
        <f>IF((DiscreteStatsTable[[#This Row],[RepsRequested]]&gt;1),DiscreteStatsTable[[#This Row],[HalfWidth]],DiscreteStatsTable[[#This Row],[BatchMeansHalfWidth]])</f>
        <v>1.1968245429306298E-2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177</v>
      </c>
      <c r="C179">
        <v>30</v>
      </c>
      <c r="D179" t="s">
        <v>70</v>
      </c>
      <c r="E179" t="s">
        <v>75</v>
      </c>
      <c r="F179" t="s">
        <v>72</v>
      </c>
      <c r="G179">
        <v>0</v>
      </c>
      <c r="H179">
        <v>2E+20</v>
      </c>
      <c r="I179">
        <v>0</v>
      </c>
      <c r="J179">
        <v>0</v>
      </c>
      <c r="K179">
        <v>3</v>
      </c>
      <c r="L17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5.9667457900091332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12.3787129785308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33.982458286232102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8.68</v>
      </c>
      <c r="W179">
        <f>IF((DiscreteStatsTable[[#This Row],[RepsRequested]]&gt;1),DiscreteStatsTable[[#This Row],[HalfWidth]],DiscreteStatsTable[[#This Row],[BatchMeansHalfWidth]])</f>
        <v>0.71809472575837896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177</v>
      </c>
      <c r="C180">
        <v>30</v>
      </c>
      <c r="D180" t="s">
        <v>70</v>
      </c>
      <c r="E180" t="s">
        <v>76</v>
      </c>
      <c r="F180" t="s">
        <v>72</v>
      </c>
      <c r="G180">
        <v>0</v>
      </c>
      <c r="H180">
        <v>2E+20</v>
      </c>
      <c r="I180">
        <v>0</v>
      </c>
      <c r="J180">
        <v>0</v>
      </c>
      <c r="K180">
        <v>3</v>
      </c>
      <c r="L18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8.68</v>
      </c>
      <c r="W180">
        <f>IF((DiscreteStatsTable[[#This Row],[RepsRequested]]&gt;1),DiscreteStatsTable[[#This Row],[HalfWidth]],DiscreteStatsTable[[#This Row],[BatchMeansHalfWidth]])</f>
        <v>0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177</v>
      </c>
      <c r="C181">
        <v>30</v>
      </c>
      <c r="D181" t="s">
        <v>70</v>
      </c>
      <c r="E181" t="s">
        <v>77</v>
      </c>
      <c r="F181" t="s">
        <v>72</v>
      </c>
      <c r="G181">
        <v>0.71427261413138399</v>
      </c>
      <c r="H181">
        <v>2E+20</v>
      </c>
      <c r="I181">
        <v>0</v>
      </c>
      <c r="J181">
        <v>2.14281784239415</v>
      </c>
      <c r="K181">
        <v>3</v>
      </c>
      <c r="L18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0.94725778246530512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3.6720272561538998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11.903448977023899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8.68</v>
      </c>
      <c r="W181">
        <f>IF((DiscreteStatsTable[[#This Row],[RepsRequested]]&gt;1),DiscreteStatsTable[[#This Row],[HalfWidth]],DiscreteStatsTable[[#This Row],[BatchMeansHalfWidth]])</f>
        <v>0.21736319472942478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177</v>
      </c>
      <c r="C182">
        <v>31</v>
      </c>
      <c r="D182" t="s">
        <v>70</v>
      </c>
      <c r="E182" t="s">
        <v>71</v>
      </c>
      <c r="F182" t="s">
        <v>72</v>
      </c>
      <c r="G182">
        <v>7.4183393157256194E-2</v>
      </c>
      <c r="H182">
        <v>2E+20</v>
      </c>
      <c r="I182">
        <v>0</v>
      </c>
      <c r="J182">
        <v>0.25518560343220398</v>
      </c>
      <c r="K182">
        <v>9</v>
      </c>
      <c r="L18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9.9445763166818871E-2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0.206311882975514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0.56637430477053596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8.68</v>
      </c>
      <c r="W182">
        <f>IF((DiscreteStatsTable[[#This Row],[RepsRequested]]&gt;1),DiscreteStatsTable[[#This Row],[HalfWidth]],DiscreteStatsTable[[#This Row],[BatchMeansHalfWidth]])</f>
        <v>1.1968245429306298E-2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177</v>
      </c>
      <c r="C183">
        <v>31</v>
      </c>
      <c r="D183" t="s">
        <v>70</v>
      </c>
      <c r="E183" t="s">
        <v>73</v>
      </c>
      <c r="F183" t="s">
        <v>72</v>
      </c>
      <c r="G183">
        <v>5.1346412338665699</v>
      </c>
      <c r="H183">
        <v>2E+20</v>
      </c>
      <c r="I183">
        <v>0</v>
      </c>
      <c r="J183">
        <v>18.627519283869098</v>
      </c>
      <c r="K183">
        <v>9</v>
      </c>
      <c r="L18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6.9140035724744386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0.71427261413138399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14.1138146840691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33.982458286232102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8.68</v>
      </c>
      <c r="W183">
        <f>IF((DiscreteStatsTable[[#This Row],[RepsRequested]]&gt;1),DiscreteStatsTable[[#This Row],[HalfWidth]],DiscreteStatsTable[[#This Row],[BatchMeansHalfWidth]])</f>
        <v>0.79097073163866793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177</v>
      </c>
      <c r="C184">
        <v>31</v>
      </c>
      <c r="D184" t="s">
        <v>70</v>
      </c>
      <c r="E184" t="s">
        <v>74</v>
      </c>
      <c r="F184" t="s">
        <v>72</v>
      </c>
      <c r="G184">
        <v>7.4183393157256194E-2</v>
      </c>
      <c r="H184">
        <v>2E+20</v>
      </c>
      <c r="I184">
        <v>0</v>
      </c>
      <c r="J184">
        <v>0.25518560343220398</v>
      </c>
      <c r="K184">
        <v>9</v>
      </c>
      <c r="L18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9.9445763166818871E-2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0.206311882975514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0.56637430477053596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8.68</v>
      </c>
      <c r="W184">
        <f>IF((DiscreteStatsTable[[#This Row],[RepsRequested]]&gt;1),DiscreteStatsTable[[#This Row],[HalfWidth]],DiscreteStatsTable[[#This Row],[BatchMeansHalfWidth]])</f>
        <v>1.1968245429306298E-2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177</v>
      </c>
      <c r="C185">
        <v>31</v>
      </c>
      <c r="D185" t="s">
        <v>70</v>
      </c>
      <c r="E185" t="s">
        <v>75</v>
      </c>
      <c r="F185" t="s">
        <v>72</v>
      </c>
      <c r="G185">
        <v>4.4510035894353699</v>
      </c>
      <c r="H185">
        <v>2E+20</v>
      </c>
      <c r="I185">
        <v>0</v>
      </c>
      <c r="J185">
        <v>15.3111362059323</v>
      </c>
      <c r="K185">
        <v>9</v>
      </c>
      <c r="L18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5.9667457900091332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12.3787129785308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33.982458286232102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8.68</v>
      </c>
      <c r="W185">
        <f>IF((DiscreteStatsTable[[#This Row],[RepsRequested]]&gt;1),DiscreteStatsTable[[#This Row],[HalfWidth]],DiscreteStatsTable[[#This Row],[BatchMeansHalfWidth]])</f>
        <v>0.71809472575837896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177</v>
      </c>
      <c r="C186">
        <v>31</v>
      </c>
      <c r="D186" t="s">
        <v>70</v>
      </c>
      <c r="E186" t="s">
        <v>76</v>
      </c>
      <c r="F186" t="s">
        <v>72</v>
      </c>
      <c r="G186">
        <v>0</v>
      </c>
      <c r="H186">
        <v>2E+20</v>
      </c>
      <c r="I186">
        <v>0</v>
      </c>
      <c r="J186">
        <v>0</v>
      </c>
      <c r="K186">
        <v>9</v>
      </c>
      <c r="L18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8.68</v>
      </c>
      <c r="W186">
        <f>IF((DiscreteStatsTable[[#This Row],[RepsRequested]]&gt;1),DiscreteStatsTable[[#This Row],[HalfWidth]],DiscreteStatsTable[[#This Row],[BatchMeansHalfWidth]])</f>
        <v>0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177</v>
      </c>
      <c r="C187">
        <v>31</v>
      </c>
      <c r="D187" t="s">
        <v>70</v>
      </c>
      <c r="E187" t="s">
        <v>77</v>
      </c>
      <c r="F187" t="s">
        <v>72</v>
      </c>
      <c r="G187">
        <v>0.68363764443120101</v>
      </c>
      <c r="H187">
        <v>2E+20</v>
      </c>
      <c r="I187">
        <v>0</v>
      </c>
      <c r="J187">
        <v>3.8294540205258198</v>
      </c>
      <c r="K187">
        <v>9</v>
      </c>
      <c r="L18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0.94725778246530512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3.6720272561538998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11.903448977023899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8.68</v>
      </c>
      <c r="W187">
        <f>IF((DiscreteStatsTable[[#This Row],[RepsRequested]]&gt;1),DiscreteStatsTable[[#This Row],[HalfWidth]],DiscreteStatsTable[[#This Row],[BatchMeansHalfWidth]])</f>
        <v>0.21736319472942478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177</v>
      </c>
      <c r="C188">
        <v>32</v>
      </c>
      <c r="D188" t="s">
        <v>70</v>
      </c>
      <c r="E188" t="s">
        <v>71</v>
      </c>
      <c r="F188" t="s">
        <v>72</v>
      </c>
      <c r="G188">
        <v>0.11898566374274799</v>
      </c>
      <c r="H188">
        <v>2E+20</v>
      </c>
      <c r="I188">
        <v>0</v>
      </c>
      <c r="J188">
        <v>0.475253233907724</v>
      </c>
      <c r="K188">
        <v>13</v>
      </c>
      <c r="L18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9.9445763166818871E-2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0.206311882975514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0.56637430477053596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8.68</v>
      </c>
      <c r="W188">
        <f>IF((DiscreteStatsTable[[#This Row],[RepsRequested]]&gt;1),DiscreteStatsTable[[#This Row],[HalfWidth]],DiscreteStatsTable[[#This Row],[BatchMeansHalfWidth]])</f>
        <v>1.1968245429306298E-2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177</v>
      </c>
      <c r="C189">
        <v>32</v>
      </c>
      <c r="D189" t="s">
        <v>70</v>
      </c>
      <c r="E189" t="s">
        <v>73</v>
      </c>
      <c r="F189" t="s">
        <v>72</v>
      </c>
      <c r="G189">
        <v>7.7293780384744801</v>
      </c>
      <c r="H189">
        <v>2E+20</v>
      </c>
      <c r="I189">
        <v>0</v>
      </c>
      <c r="J189">
        <v>29.238204558530601</v>
      </c>
      <c r="K189">
        <v>13</v>
      </c>
      <c r="L18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6.9140035724744386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0.71427261413138399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14.1138146840691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33.982458286232102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8.68</v>
      </c>
      <c r="W189">
        <f>IF((DiscreteStatsTable[[#This Row],[RepsRequested]]&gt;1),DiscreteStatsTable[[#This Row],[HalfWidth]],DiscreteStatsTable[[#This Row],[BatchMeansHalfWidth]])</f>
        <v>0.79097073163866793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177</v>
      </c>
      <c r="C190">
        <v>32</v>
      </c>
      <c r="D190" t="s">
        <v>70</v>
      </c>
      <c r="E190" t="s">
        <v>74</v>
      </c>
      <c r="F190" t="s">
        <v>72</v>
      </c>
      <c r="G190">
        <v>0.11898566374274799</v>
      </c>
      <c r="H190">
        <v>2E+20</v>
      </c>
      <c r="I190">
        <v>0</v>
      </c>
      <c r="J190">
        <v>0.475253233907724</v>
      </c>
      <c r="K190">
        <v>13</v>
      </c>
      <c r="L19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9.9445763166818871E-2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0.206311882975514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0.56637430477053596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8.68</v>
      </c>
      <c r="W190">
        <f>IF((DiscreteStatsTable[[#This Row],[RepsRequested]]&gt;1),DiscreteStatsTable[[#This Row],[HalfWidth]],DiscreteStatsTable[[#This Row],[BatchMeansHalfWidth]])</f>
        <v>1.1968245429306298E-2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177</v>
      </c>
      <c r="C191">
        <v>32</v>
      </c>
      <c r="D191" t="s">
        <v>70</v>
      </c>
      <c r="E191" t="s">
        <v>75</v>
      </c>
      <c r="F191" t="s">
        <v>72</v>
      </c>
      <c r="G191">
        <v>7.1391398245648796</v>
      </c>
      <c r="H191">
        <v>2E+20</v>
      </c>
      <c r="I191">
        <v>0</v>
      </c>
      <c r="J191">
        <v>28.515194034463399</v>
      </c>
      <c r="K191">
        <v>13</v>
      </c>
      <c r="L19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5.9667457900091332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12.3787129785308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33.982458286232102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8.68</v>
      </c>
      <c r="W191">
        <f>IF((DiscreteStatsTable[[#This Row],[RepsRequested]]&gt;1),DiscreteStatsTable[[#This Row],[HalfWidth]],DiscreteStatsTable[[#This Row],[BatchMeansHalfWidth]])</f>
        <v>0.71809472575837896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177</v>
      </c>
      <c r="C192">
        <v>32</v>
      </c>
      <c r="D192" t="s">
        <v>70</v>
      </c>
      <c r="E192" t="s">
        <v>76</v>
      </c>
      <c r="F192" t="s">
        <v>72</v>
      </c>
      <c r="G192">
        <v>0</v>
      </c>
      <c r="H192">
        <v>2E+20</v>
      </c>
      <c r="I192">
        <v>0</v>
      </c>
      <c r="J192">
        <v>0</v>
      </c>
      <c r="K192">
        <v>13</v>
      </c>
      <c r="L19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8.68</v>
      </c>
      <c r="W192">
        <f>IF((DiscreteStatsTable[[#This Row],[RepsRequested]]&gt;1),DiscreteStatsTable[[#This Row],[HalfWidth]],DiscreteStatsTable[[#This Row],[BatchMeansHalfWidth]])</f>
        <v>0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177</v>
      </c>
      <c r="C193">
        <v>32</v>
      </c>
      <c r="D193" t="s">
        <v>70</v>
      </c>
      <c r="E193" t="s">
        <v>77</v>
      </c>
      <c r="F193" t="s">
        <v>72</v>
      </c>
      <c r="G193">
        <v>0.59023821390960096</v>
      </c>
      <c r="H193">
        <v>2E+20</v>
      </c>
      <c r="I193">
        <v>0</v>
      </c>
      <c r="J193">
        <v>6.00911050546972</v>
      </c>
      <c r="K193">
        <v>13</v>
      </c>
      <c r="L19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0.94725778246530512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3.6720272561538998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11.903448977023899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8.68</v>
      </c>
      <c r="W193">
        <f>IF((DiscreteStatsTable[[#This Row],[RepsRequested]]&gt;1),DiscreteStatsTable[[#This Row],[HalfWidth]],DiscreteStatsTable[[#This Row],[BatchMeansHalfWidth]])</f>
        <v>0.21736319472942478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177</v>
      </c>
      <c r="C194">
        <v>33</v>
      </c>
      <c r="D194" t="s">
        <v>70</v>
      </c>
      <c r="E194" t="s">
        <v>71</v>
      </c>
      <c r="F194" t="s">
        <v>72</v>
      </c>
      <c r="G194">
        <v>8.6370222205066696E-2</v>
      </c>
      <c r="H194">
        <v>2E+20</v>
      </c>
      <c r="I194">
        <v>0</v>
      </c>
      <c r="J194">
        <v>0.40230772431608502</v>
      </c>
      <c r="K194">
        <v>11</v>
      </c>
      <c r="L19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9.9445763166818871E-2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0.206311882975514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0.56637430477053596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8.68</v>
      </c>
      <c r="W194">
        <f>IF((DiscreteStatsTable[[#This Row],[RepsRequested]]&gt;1),DiscreteStatsTable[[#This Row],[HalfWidth]],DiscreteStatsTable[[#This Row],[BatchMeansHalfWidth]])</f>
        <v>1.1968245429306298E-2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177</v>
      </c>
      <c r="C195">
        <v>33</v>
      </c>
      <c r="D195" t="s">
        <v>70</v>
      </c>
      <c r="E195" t="s">
        <v>73</v>
      </c>
      <c r="F195" t="s">
        <v>72</v>
      </c>
      <c r="G195">
        <v>5.5349329516688304</v>
      </c>
      <c r="H195">
        <v>2E+20</v>
      </c>
      <c r="I195">
        <v>0</v>
      </c>
      <c r="J195">
        <v>24.138463458965099</v>
      </c>
      <c r="K195">
        <v>11</v>
      </c>
      <c r="L19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6.9140035724744386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0.71427261413138399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14.1138146840691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33.982458286232102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8.68</v>
      </c>
      <c r="W195">
        <f>IF((DiscreteStatsTable[[#This Row],[RepsRequested]]&gt;1),DiscreteStatsTable[[#This Row],[HalfWidth]],DiscreteStatsTable[[#This Row],[BatchMeansHalfWidth]])</f>
        <v>0.79097073163866793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177</v>
      </c>
      <c r="C196">
        <v>33</v>
      </c>
      <c r="D196" t="s">
        <v>70</v>
      </c>
      <c r="E196" t="s">
        <v>74</v>
      </c>
      <c r="F196" t="s">
        <v>72</v>
      </c>
      <c r="G196">
        <v>8.6370222205066696E-2</v>
      </c>
      <c r="H196">
        <v>2E+20</v>
      </c>
      <c r="I196">
        <v>0</v>
      </c>
      <c r="J196">
        <v>0.40230772431608502</v>
      </c>
      <c r="K196">
        <v>11</v>
      </c>
      <c r="L19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9.9445763166818871E-2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0.206311882975514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0.56637430477053596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8.68</v>
      </c>
      <c r="W196">
        <f>IF((DiscreteStatsTable[[#This Row],[RepsRequested]]&gt;1),DiscreteStatsTable[[#This Row],[HalfWidth]],DiscreteStatsTable[[#This Row],[BatchMeansHalfWidth]])</f>
        <v>1.1968245429306298E-2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177</v>
      </c>
      <c r="C197">
        <v>33</v>
      </c>
      <c r="D197" t="s">
        <v>70</v>
      </c>
      <c r="E197" t="s">
        <v>75</v>
      </c>
      <c r="F197" t="s">
        <v>72</v>
      </c>
      <c r="G197">
        <v>5.1822133323040003</v>
      </c>
      <c r="H197">
        <v>2E+20</v>
      </c>
      <c r="I197">
        <v>0</v>
      </c>
      <c r="J197">
        <v>24.138463458965099</v>
      </c>
      <c r="K197">
        <v>11</v>
      </c>
      <c r="L19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5.9667457900091332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12.3787129785308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33.982458286232102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8.68</v>
      </c>
      <c r="W197">
        <f>IF((DiscreteStatsTable[[#This Row],[RepsRequested]]&gt;1),DiscreteStatsTable[[#This Row],[HalfWidth]],DiscreteStatsTable[[#This Row],[BatchMeansHalfWidth]])</f>
        <v>0.71809472575837896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177</v>
      </c>
      <c r="C198">
        <v>33</v>
      </c>
      <c r="D198" t="s">
        <v>70</v>
      </c>
      <c r="E198" t="s">
        <v>76</v>
      </c>
      <c r="F198" t="s">
        <v>72</v>
      </c>
      <c r="G198">
        <v>0</v>
      </c>
      <c r="H198">
        <v>2E+20</v>
      </c>
      <c r="I198">
        <v>0</v>
      </c>
      <c r="J198">
        <v>0</v>
      </c>
      <c r="K198">
        <v>11</v>
      </c>
      <c r="L19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8.68</v>
      </c>
      <c r="W198">
        <f>IF((DiscreteStatsTable[[#This Row],[RepsRequested]]&gt;1),DiscreteStatsTable[[#This Row],[HalfWidth]],DiscreteStatsTable[[#This Row],[BatchMeansHalfWidth]])</f>
        <v>0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177</v>
      </c>
      <c r="C199">
        <v>33</v>
      </c>
      <c r="D199" t="s">
        <v>70</v>
      </c>
      <c r="E199" t="s">
        <v>77</v>
      </c>
      <c r="F199" t="s">
        <v>72</v>
      </c>
      <c r="G199">
        <v>0.35271961936483198</v>
      </c>
      <c r="H199">
        <v>2E+20</v>
      </c>
      <c r="I199">
        <v>0</v>
      </c>
      <c r="J199">
        <v>2.6196104952649599</v>
      </c>
      <c r="K199">
        <v>11</v>
      </c>
      <c r="L19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0.94725778246530512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3.6720272561538998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11.903448977023899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8.68</v>
      </c>
      <c r="W199">
        <f>IF((DiscreteStatsTable[[#This Row],[RepsRequested]]&gt;1),DiscreteStatsTable[[#This Row],[HalfWidth]],DiscreteStatsTable[[#This Row],[BatchMeansHalfWidth]])</f>
        <v>0.21736319472942478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177</v>
      </c>
      <c r="C200">
        <v>34</v>
      </c>
      <c r="D200" t="s">
        <v>70</v>
      </c>
      <c r="E200" t="s">
        <v>71</v>
      </c>
      <c r="F200" t="s">
        <v>72</v>
      </c>
      <c r="G200">
        <v>0.132901703743628</v>
      </c>
      <c r="H200">
        <v>2E+20</v>
      </c>
      <c r="I200">
        <v>0</v>
      </c>
      <c r="J200">
        <v>0.23195759584530301</v>
      </c>
      <c r="K200">
        <v>5</v>
      </c>
      <c r="L20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9.9445763166818871E-2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0.206311882975514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0.56637430477053596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8.68</v>
      </c>
      <c r="W200">
        <f>IF((DiscreteStatsTable[[#This Row],[RepsRequested]]&gt;1),DiscreteStatsTable[[#This Row],[HalfWidth]],DiscreteStatsTable[[#This Row],[BatchMeansHalfWidth]])</f>
        <v>1.1968245429306298E-2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177</v>
      </c>
      <c r="C201">
        <v>34</v>
      </c>
      <c r="D201" t="s">
        <v>70</v>
      </c>
      <c r="E201" t="s">
        <v>73</v>
      </c>
      <c r="F201" t="s">
        <v>72</v>
      </c>
      <c r="G201">
        <v>11.6461294807716</v>
      </c>
      <c r="H201">
        <v>2E+20</v>
      </c>
      <c r="I201">
        <v>0</v>
      </c>
      <c r="J201">
        <v>17.9249994127584</v>
      </c>
      <c r="K201">
        <v>5</v>
      </c>
      <c r="L20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6.9140035724744386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0.71427261413138399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14.1138146840691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33.982458286232102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8.68</v>
      </c>
      <c r="W201">
        <f>IF((DiscreteStatsTable[[#This Row],[RepsRequested]]&gt;1),DiscreteStatsTable[[#This Row],[HalfWidth]],DiscreteStatsTable[[#This Row],[BatchMeansHalfWidth]])</f>
        <v>0.79097073163866793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177</v>
      </c>
      <c r="C202">
        <v>34</v>
      </c>
      <c r="D202" t="s">
        <v>70</v>
      </c>
      <c r="E202" t="s">
        <v>74</v>
      </c>
      <c r="F202" t="s">
        <v>72</v>
      </c>
      <c r="G202">
        <v>0.132901703743628</v>
      </c>
      <c r="H202">
        <v>2E+20</v>
      </c>
      <c r="I202">
        <v>0</v>
      </c>
      <c r="J202">
        <v>0.23195759584530301</v>
      </c>
      <c r="K202">
        <v>5</v>
      </c>
      <c r="L20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9.9445763166818871E-2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0.206311882975514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0.56637430477053596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8.68</v>
      </c>
      <c r="W202">
        <f>IF((DiscreteStatsTable[[#This Row],[RepsRequested]]&gt;1),DiscreteStatsTable[[#This Row],[HalfWidth]],DiscreteStatsTable[[#This Row],[BatchMeansHalfWidth]])</f>
        <v>1.1968245429306298E-2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177</v>
      </c>
      <c r="C203">
        <v>34</v>
      </c>
      <c r="D203" t="s">
        <v>70</v>
      </c>
      <c r="E203" t="s">
        <v>75</v>
      </c>
      <c r="F203" t="s">
        <v>72</v>
      </c>
      <c r="G203">
        <v>7.9741022246176803</v>
      </c>
      <c r="H203">
        <v>2E+20</v>
      </c>
      <c r="I203">
        <v>0</v>
      </c>
      <c r="J203">
        <v>13.917455750718201</v>
      </c>
      <c r="K203">
        <v>5</v>
      </c>
      <c r="L20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5.9667457900091332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12.3787129785308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33.982458286232102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8.68</v>
      </c>
      <c r="W203">
        <f>IF((DiscreteStatsTable[[#This Row],[RepsRequested]]&gt;1),DiscreteStatsTable[[#This Row],[HalfWidth]],DiscreteStatsTable[[#This Row],[BatchMeansHalfWidth]])</f>
        <v>0.71809472575837896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177</v>
      </c>
      <c r="C204">
        <v>34</v>
      </c>
      <c r="D204" t="s">
        <v>70</v>
      </c>
      <c r="E204" t="s">
        <v>76</v>
      </c>
      <c r="F204" t="s">
        <v>72</v>
      </c>
      <c r="G204">
        <v>0</v>
      </c>
      <c r="H204">
        <v>2E+20</v>
      </c>
      <c r="I204">
        <v>0</v>
      </c>
      <c r="J204">
        <v>0</v>
      </c>
      <c r="K204">
        <v>5</v>
      </c>
      <c r="L20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8.68</v>
      </c>
      <c r="W204">
        <f>IF((DiscreteStatsTable[[#This Row],[RepsRequested]]&gt;1),DiscreteStatsTable[[#This Row],[HalfWidth]],DiscreteStatsTable[[#This Row],[BatchMeansHalfWidth]])</f>
        <v>0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177</v>
      </c>
      <c r="C205">
        <v>34</v>
      </c>
      <c r="D205" t="s">
        <v>70</v>
      </c>
      <c r="E205" t="s">
        <v>77</v>
      </c>
      <c r="F205" t="s">
        <v>72</v>
      </c>
      <c r="G205">
        <v>3.6720272561538998</v>
      </c>
      <c r="H205">
        <v>2E+20</v>
      </c>
      <c r="I205">
        <v>0</v>
      </c>
      <c r="J205">
        <v>10.980355097081301</v>
      </c>
      <c r="K205">
        <v>5</v>
      </c>
      <c r="L20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0.94725778246530512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3.6720272561538998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11.903448977023899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8.68</v>
      </c>
      <c r="W205">
        <f>IF((DiscreteStatsTable[[#This Row],[RepsRequested]]&gt;1),DiscreteStatsTable[[#This Row],[HalfWidth]],DiscreteStatsTable[[#This Row],[BatchMeansHalfWidth]])</f>
        <v>0.21736319472942478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177</v>
      </c>
      <c r="C206">
        <v>35</v>
      </c>
      <c r="D206" t="s">
        <v>70</v>
      </c>
      <c r="E206" t="s">
        <v>71</v>
      </c>
      <c r="F206" t="s">
        <v>72</v>
      </c>
      <c r="G206">
        <v>0.206311882975514</v>
      </c>
      <c r="H206">
        <v>2E+20</v>
      </c>
      <c r="I206">
        <v>0</v>
      </c>
      <c r="J206">
        <v>0.50357191604375295</v>
      </c>
      <c r="K206">
        <v>7</v>
      </c>
      <c r="L20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9.9445763166818871E-2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0.206311882975514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0.56637430477053596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8.68</v>
      </c>
      <c r="W206">
        <f>IF((DiscreteStatsTable[[#This Row],[RepsRequested]]&gt;1),DiscreteStatsTable[[#This Row],[HalfWidth]],DiscreteStatsTable[[#This Row],[BatchMeansHalfWidth]])</f>
        <v>1.1968245429306298E-2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177</v>
      </c>
      <c r="C207">
        <v>35</v>
      </c>
      <c r="D207" t="s">
        <v>70</v>
      </c>
      <c r="E207" t="s">
        <v>73</v>
      </c>
      <c r="F207" t="s">
        <v>72</v>
      </c>
      <c r="G207">
        <v>13.2246590970668</v>
      </c>
      <c r="H207">
        <v>2E+20</v>
      </c>
      <c r="I207">
        <v>0</v>
      </c>
      <c r="J207">
        <v>30.214314962625199</v>
      </c>
      <c r="K207">
        <v>7</v>
      </c>
      <c r="L20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6.9140035724744386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0.71427261413138399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14.1138146840691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33.982458286232102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8.68</v>
      </c>
      <c r="W207">
        <f>IF((DiscreteStatsTable[[#This Row],[RepsRequested]]&gt;1),DiscreteStatsTable[[#This Row],[HalfWidth]],DiscreteStatsTable[[#This Row],[BatchMeansHalfWidth]])</f>
        <v>0.79097073163866793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177</v>
      </c>
      <c r="C208">
        <v>35</v>
      </c>
      <c r="D208" t="s">
        <v>70</v>
      </c>
      <c r="E208" t="s">
        <v>74</v>
      </c>
      <c r="F208" t="s">
        <v>72</v>
      </c>
      <c r="G208">
        <v>0.206311882975514</v>
      </c>
      <c r="H208">
        <v>2E+20</v>
      </c>
      <c r="I208">
        <v>0</v>
      </c>
      <c r="J208">
        <v>0.50357191604375295</v>
      </c>
      <c r="K208">
        <v>7</v>
      </c>
      <c r="L20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9.9445763166818871E-2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0.206311882975514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0.56637430477053596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8.68</v>
      </c>
      <c r="W208">
        <f>IF((DiscreteStatsTable[[#This Row],[RepsRequested]]&gt;1),DiscreteStatsTable[[#This Row],[HalfWidth]],DiscreteStatsTable[[#This Row],[BatchMeansHalfWidth]])</f>
        <v>1.1968245429306298E-2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177</v>
      </c>
      <c r="C209">
        <v>35</v>
      </c>
      <c r="D209" t="s">
        <v>70</v>
      </c>
      <c r="E209" t="s">
        <v>75</v>
      </c>
      <c r="F209" t="s">
        <v>72</v>
      </c>
      <c r="G209">
        <v>12.3787129785308</v>
      </c>
      <c r="H209">
        <v>2E+20</v>
      </c>
      <c r="I209">
        <v>0</v>
      </c>
      <c r="J209">
        <v>30.214314962625199</v>
      </c>
      <c r="K209">
        <v>7</v>
      </c>
      <c r="L20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5.9667457900091332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12.3787129785308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33.982458286232102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8.68</v>
      </c>
      <c r="W209">
        <f>IF((DiscreteStatsTable[[#This Row],[RepsRequested]]&gt;1),DiscreteStatsTable[[#This Row],[HalfWidth]],DiscreteStatsTable[[#This Row],[BatchMeansHalfWidth]])</f>
        <v>0.71809472575837896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177</v>
      </c>
      <c r="C210">
        <v>35</v>
      </c>
      <c r="D210" t="s">
        <v>70</v>
      </c>
      <c r="E210" t="s">
        <v>76</v>
      </c>
      <c r="F210" t="s">
        <v>72</v>
      </c>
      <c r="G210">
        <v>0</v>
      </c>
      <c r="H210">
        <v>2E+20</v>
      </c>
      <c r="I210">
        <v>0</v>
      </c>
      <c r="J210">
        <v>0</v>
      </c>
      <c r="K210">
        <v>7</v>
      </c>
      <c r="L21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8.68</v>
      </c>
      <c r="W210">
        <f>IF((DiscreteStatsTable[[#This Row],[RepsRequested]]&gt;1),DiscreteStatsTable[[#This Row],[HalfWidth]],DiscreteStatsTable[[#This Row],[BatchMeansHalfWidth]])</f>
        <v>0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177</v>
      </c>
      <c r="C211">
        <v>35</v>
      </c>
      <c r="D211" t="s">
        <v>70</v>
      </c>
      <c r="E211" t="s">
        <v>77</v>
      </c>
      <c r="F211" t="s">
        <v>72</v>
      </c>
      <c r="G211">
        <v>0.84594611853597501</v>
      </c>
      <c r="H211">
        <v>2E+20</v>
      </c>
      <c r="I211">
        <v>0</v>
      </c>
      <c r="J211">
        <v>3.7405914328610002</v>
      </c>
      <c r="K211">
        <v>7</v>
      </c>
      <c r="L21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0.94725778246530512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3.6720272561538998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11.903448977023899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8.68</v>
      </c>
      <c r="W211">
        <f>IF((DiscreteStatsTable[[#This Row],[RepsRequested]]&gt;1),DiscreteStatsTable[[#This Row],[HalfWidth]],DiscreteStatsTable[[#This Row],[BatchMeansHalfWidth]])</f>
        <v>0.21736319472942478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177</v>
      </c>
      <c r="C212">
        <v>36</v>
      </c>
      <c r="D212" t="s">
        <v>70</v>
      </c>
      <c r="E212" t="s">
        <v>71</v>
      </c>
      <c r="F212" t="s">
        <v>72</v>
      </c>
      <c r="G212">
        <v>0.15730603202804</v>
      </c>
      <c r="H212">
        <v>2E+20</v>
      </c>
      <c r="I212">
        <v>0</v>
      </c>
      <c r="J212">
        <v>0.324659640773444</v>
      </c>
      <c r="K212">
        <v>7</v>
      </c>
      <c r="L21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9.9445763166818871E-2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0.206311882975514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0.56637430477053596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8.68</v>
      </c>
      <c r="W212">
        <f>IF((DiscreteStatsTable[[#This Row],[RepsRequested]]&gt;1),DiscreteStatsTable[[#This Row],[HalfWidth]],DiscreteStatsTable[[#This Row],[BatchMeansHalfWidth]])</f>
        <v>1.1968245429306298E-2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177</v>
      </c>
      <c r="C213">
        <v>36</v>
      </c>
      <c r="D213" t="s">
        <v>70</v>
      </c>
      <c r="E213" t="s">
        <v>73</v>
      </c>
      <c r="F213" t="s">
        <v>72</v>
      </c>
      <c r="G213">
        <v>9.4782087021263894</v>
      </c>
      <c r="H213">
        <v>2E+20</v>
      </c>
      <c r="I213">
        <v>0</v>
      </c>
      <c r="J213">
        <v>19.479578446406698</v>
      </c>
      <c r="K213">
        <v>7</v>
      </c>
      <c r="L21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6.9140035724744386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0.71427261413138399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14.1138146840691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33.982458286232102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8.68</v>
      </c>
      <c r="W213">
        <f>IF((DiscreteStatsTable[[#This Row],[RepsRequested]]&gt;1),DiscreteStatsTable[[#This Row],[HalfWidth]],DiscreteStatsTable[[#This Row],[BatchMeansHalfWidth]])</f>
        <v>0.79097073163866793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177</v>
      </c>
      <c r="C214">
        <v>36</v>
      </c>
      <c r="D214" t="s">
        <v>70</v>
      </c>
      <c r="E214" t="s">
        <v>74</v>
      </c>
      <c r="F214" t="s">
        <v>72</v>
      </c>
      <c r="G214">
        <v>0.15730603202804</v>
      </c>
      <c r="H214">
        <v>2E+20</v>
      </c>
      <c r="I214">
        <v>0</v>
      </c>
      <c r="J214">
        <v>0.324659640773444</v>
      </c>
      <c r="K214">
        <v>7</v>
      </c>
      <c r="L21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9.9445763166818871E-2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0.206311882975514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0.56637430477053596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8.68</v>
      </c>
      <c r="W214">
        <f>IF((DiscreteStatsTable[[#This Row],[RepsRequested]]&gt;1),DiscreteStatsTable[[#This Row],[HalfWidth]],DiscreteStatsTable[[#This Row],[BatchMeansHalfWidth]])</f>
        <v>1.1968245429306298E-2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177</v>
      </c>
      <c r="C215">
        <v>36</v>
      </c>
      <c r="D215" t="s">
        <v>70</v>
      </c>
      <c r="E215" t="s">
        <v>75</v>
      </c>
      <c r="F215" t="s">
        <v>72</v>
      </c>
      <c r="G215">
        <v>9.4383619216824197</v>
      </c>
      <c r="H215">
        <v>2E+20</v>
      </c>
      <c r="I215">
        <v>0</v>
      </c>
      <c r="J215">
        <v>19.479578446406698</v>
      </c>
      <c r="K215">
        <v>7</v>
      </c>
      <c r="L21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5.9667457900091332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12.3787129785308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33.982458286232102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8.68</v>
      </c>
      <c r="W215">
        <f>IF((DiscreteStatsTable[[#This Row],[RepsRequested]]&gt;1),DiscreteStatsTable[[#This Row],[HalfWidth]],DiscreteStatsTable[[#This Row],[BatchMeansHalfWidth]])</f>
        <v>0.71809472575837896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177</v>
      </c>
      <c r="C216">
        <v>36</v>
      </c>
      <c r="D216" t="s">
        <v>70</v>
      </c>
      <c r="E216" t="s">
        <v>76</v>
      </c>
      <c r="F216" t="s">
        <v>72</v>
      </c>
      <c r="G216">
        <v>0</v>
      </c>
      <c r="H216">
        <v>2E+20</v>
      </c>
      <c r="I216">
        <v>0</v>
      </c>
      <c r="J216">
        <v>0</v>
      </c>
      <c r="K216">
        <v>7</v>
      </c>
      <c r="L21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8.68</v>
      </c>
      <c r="W216">
        <f>IF((DiscreteStatsTable[[#This Row],[RepsRequested]]&gt;1),DiscreteStatsTable[[#This Row],[HalfWidth]],DiscreteStatsTable[[#This Row],[BatchMeansHalfWidth]])</f>
        <v>0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177</v>
      </c>
      <c r="C217">
        <v>36</v>
      </c>
      <c r="D217" t="s">
        <v>70</v>
      </c>
      <c r="E217" t="s">
        <v>77</v>
      </c>
      <c r="F217" t="s">
        <v>72</v>
      </c>
      <c r="G217">
        <v>3.9846780443968201E-2</v>
      </c>
      <c r="H217">
        <v>2E+20</v>
      </c>
      <c r="I217">
        <v>0</v>
      </c>
      <c r="J217">
        <v>0.278927463107777</v>
      </c>
      <c r="K217">
        <v>7</v>
      </c>
      <c r="L21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0.94725778246530512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3.6720272561538998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11.903448977023899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8.68</v>
      </c>
      <c r="W217">
        <f>IF((DiscreteStatsTable[[#This Row],[RepsRequested]]&gt;1),DiscreteStatsTable[[#This Row],[HalfWidth]],DiscreteStatsTable[[#This Row],[BatchMeansHalfWidth]])</f>
        <v>0.21736319472942478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177</v>
      </c>
      <c r="C218">
        <v>37</v>
      </c>
      <c r="D218" t="s">
        <v>70</v>
      </c>
      <c r="E218" t="s">
        <v>71</v>
      </c>
      <c r="F218" t="s">
        <v>72</v>
      </c>
      <c r="G218">
        <v>2.6958168338044101E-2</v>
      </c>
      <c r="H218">
        <v>2E+20</v>
      </c>
      <c r="I218">
        <v>0</v>
      </c>
      <c r="J218">
        <v>0.13803350595806901</v>
      </c>
      <c r="K218">
        <v>9</v>
      </c>
      <c r="L21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9.9445763166818871E-2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0.206311882975514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0.56637430477053596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8.68</v>
      </c>
      <c r="W218">
        <f>IF((DiscreteStatsTable[[#This Row],[RepsRequested]]&gt;1),DiscreteStatsTable[[#This Row],[HalfWidth]],DiscreteStatsTable[[#This Row],[BatchMeansHalfWidth]])</f>
        <v>1.1968245429306298E-2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177</v>
      </c>
      <c r="C219">
        <v>37</v>
      </c>
      <c r="D219" t="s">
        <v>70</v>
      </c>
      <c r="E219" t="s">
        <v>73</v>
      </c>
      <c r="F219" t="s">
        <v>72</v>
      </c>
      <c r="G219">
        <v>1.8829774644764601</v>
      </c>
      <c r="H219">
        <v>2E+20</v>
      </c>
      <c r="I219">
        <v>0</v>
      </c>
      <c r="J219">
        <v>8.6647868228039897</v>
      </c>
      <c r="K219">
        <v>9</v>
      </c>
      <c r="L21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6.9140035724744386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0.71427261413138399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14.1138146840691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33.982458286232102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8.68</v>
      </c>
      <c r="W219">
        <f>IF((DiscreteStatsTable[[#This Row],[RepsRequested]]&gt;1),DiscreteStatsTable[[#This Row],[HalfWidth]],DiscreteStatsTable[[#This Row],[BatchMeansHalfWidth]])</f>
        <v>0.79097073163866793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177</v>
      </c>
      <c r="C220">
        <v>37</v>
      </c>
      <c r="D220" t="s">
        <v>70</v>
      </c>
      <c r="E220" t="s">
        <v>74</v>
      </c>
      <c r="F220" t="s">
        <v>72</v>
      </c>
      <c r="G220">
        <v>2.6958168338044101E-2</v>
      </c>
      <c r="H220">
        <v>2E+20</v>
      </c>
      <c r="I220">
        <v>0</v>
      </c>
      <c r="J220">
        <v>0.13803350595806901</v>
      </c>
      <c r="K220">
        <v>9</v>
      </c>
      <c r="L22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9.9445763166818871E-2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0.206311882975514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0.56637430477053596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8.68</v>
      </c>
      <c r="W220">
        <f>IF((DiscreteStatsTable[[#This Row],[RepsRequested]]&gt;1),DiscreteStatsTable[[#This Row],[HalfWidth]],DiscreteStatsTable[[#This Row],[BatchMeansHalfWidth]])</f>
        <v>1.1968245429306298E-2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177</v>
      </c>
      <c r="C221">
        <v>37</v>
      </c>
      <c r="D221" t="s">
        <v>70</v>
      </c>
      <c r="E221" t="s">
        <v>75</v>
      </c>
      <c r="F221" t="s">
        <v>72</v>
      </c>
      <c r="G221">
        <v>1.6174901002826501</v>
      </c>
      <c r="H221">
        <v>2E+20</v>
      </c>
      <c r="I221">
        <v>0</v>
      </c>
      <c r="J221">
        <v>8.2820103574841308</v>
      </c>
      <c r="K221">
        <v>9</v>
      </c>
      <c r="L22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5.9667457900091332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12.3787129785308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33.982458286232102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8.68</v>
      </c>
      <c r="W221">
        <f>IF((DiscreteStatsTable[[#This Row],[RepsRequested]]&gt;1),DiscreteStatsTable[[#This Row],[HalfWidth]],DiscreteStatsTable[[#This Row],[BatchMeansHalfWidth]])</f>
        <v>0.71809472575837896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177</v>
      </c>
      <c r="C222">
        <v>37</v>
      </c>
      <c r="D222" t="s">
        <v>70</v>
      </c>
      <c r="E222" t="s">
        <v>76</v>
      </c>
      <c r="F222" t="s">
        <v>72</v>
      </c>
      <c r="G222">
        <v>0</v>
      </c>
      <c r="H222">
        <v>2E+20</v>
      </c>
      <c r="I222">
        <v>0</v>
      </c>
      <c r="J222">
        <v>0</v>
      </c>
      <c r="K222">
        <v>9</v>
      </c>
      <c r="L22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8.68</v>
      </c>
      <c r="W222">
        <f>IF((DiscreteStatsTable[[#This Row],[RepsRequested]]&gt;1),DiscreteStatsTable[[#This Row],[HalfWidth]],DiscreteStatsTable[[#This Row],[BatchMeansHalfWidth]])</f>
        <v>0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177</v>
      </c>
      <c r="C223">
        <v>37</v>
      </c>
      <c r="D223" t="s">
        <v>70</v>
      </c>
      <c r="E223" t="s">
        <v>77</v>
      </c>
      <c r="F223" t="s">
        <v>72</v>
      </c>
      <c r="G223">
        <v>0.26548736419380897</v>
      </c>
      <c r="H223">
        <v>2E+20</v>
      </c>
      <c r="I223">
        <v>0</v>
      </c>
      <c r="J223">
        <v>2.38938627774428</v>
      </c>
      <c r="K223">
        <v>9</v>
      </c>
      <c r="L22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0.94725778246530512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3.6720272561538998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11.903448977023899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8.68</v>
      </c>
      <c r="W223">
        <f>IF((DiscreteStatsTable[[#This Row],[RepsRequested]]&gt;1),DiscreteStatsTable[[#This Row],[HalfWidth]],DiscreteStatsTable[[#This Row],[BatchMeansHalfWidth]])</f>
        <v>0.21736319472942478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177</v>
      </c>
      <c r="C224">
        <v>38</v>
      </c>
      <c r="D224" t="s">
        <v>70</v>
      </c>
      <c r="E224" t="s">
        <v>71</v>
      </c>
      <c r="F224" t="s">
        <v>72</v>
      </c>
      <c r="G224">
        <v>5.4331089568555001E-2</v>
      </c>
      <c r="H224">
        <v>2E+20</v>
      </c>
      <c r="I224">
        <v>0</v>
      </c>
      <c r="J224">
        <v>0.11656957846496099</v>
      </c>
      <c r="K224">
        <v>8</v>
      </c>
      <c r="L22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9.9445763166818871E-2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0.206311882975514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0.56637430477053596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8.68</v>
      </c>
      <c r="W224">
        <f>IF((DiscreteStatsTable[[#This Row],[RepsRequested]]&gt;1),DiscreteStatsTable[[#This Row],[HalfWidth]],DiscreteStatsTable[[#This Row],[BatchMeansHalfWidth]])</f>
        <v>1.1968245429306298E-2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177</v>
      </c>
      <c r="C225">
        <v>38</v>
      </c>
      <c r="D225" t="s">
        <v>70</v>
      </c>
      <c r="E225" t="s">
        <v>73</v>
      </c>
      <c r="F225" t="s">
        <v>72</v>
      </c>
      <c r="G225">
        <v>3.8057246332892101</v>
      </c>
      <c r="H225">
        <v>2E+20</v>
      </c>
      <c r="I225">
        <v>0</v>
      </c>
      <c r="J225">
        <v>7.4677857775943703</v>
      </c>
      <c r="K225">
        <v>8</v>
      </c>
      <c r="L22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6.9140035724744386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0.71427261413138399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14.1138146840691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33.982458286232102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8.68</v>
      </c>
      <c r="W225">
        <f>IF((DiscreteStatsTable[[#This Row],[RepsRequested]]&gt;1),DiscreteStatsTable[[#This Row],[HalfWidth]],DiscreteStatsTable[[#This Row],[BatchMeansHalfWidth]])</f>
        <v>0.79097073163866793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177</v>
      </c>
      <c r="C226">
        <v>38</v>
      </c>
      <c r="D226" t="s">
        <v>70</v>
      </c>
      <c r="E226" t="s">
        <v>74</v>
      </c>
      <c r="F226" t="s">
        <v>72</v>
      </c>
      <c r="G226">
        <v>5.4331089568555001E-2</v>
      </c>
      <c r="H226">
        <v>2E+20</v>
      </c>
      <c r="I226">
        <v>0</v>
      </c>
      <c r="J226">
        <v>0.11656957846496099</v>
      </c>
      <c r="K226">
        <v>8</v>
      </c>
      <c r="L22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9.9445763166818871E-2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0.206311882975514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0.56637430477053596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8.68</v>
      </c>
      <c r="W226">
        <f>IF((DiscreteStatsTable[[#This Row],[RepsRequested]]&gt;1),DiscreteStatsTable[[#This Row],[HalfWidth]],DiscreteStatsTable[[#This Row],[BatchMeansHalfWidth]])</f>
        <v>1.1968245429306298E-2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177</v>
      </c>
      <c r="C227">
        <v>38</v>
      </c>
      <c r="D227" t="s">
        <v>70</v>
      </c>
      <c r="E227" t="s">
        <v>75</v>
      </c>
      <c r="F227" t="s">
        <v>72</v>
      </c>
      <c r="G227">
        <v>3.2598653741132999</v>
      </c>
      <c r="H227">
        <v>2E+20</v>
      </c>
      <c r="I227">
        <v>0</v>
      </c>
      <c r="J227">
        <v>6.9941747078976597</v>
      </c>
      <c r="K227">
        <v>8</v>
      </c>
      <c r="L22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5.9667457900091332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12.3787129785308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33.982458286232102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8.68</v>
      </c>
      <c r="W227">
        <f>IF((DiscreteStatsTable[[#This Row],[RepsRequested]]&gt;1),DiscreteStatsTable[[#This Row],[HalfWidth]],DiscreteStatsTable[[#This Row],[BatchMeansHalfWidth]])</f>
        <v>0.71809472575837896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177</v>
      </c>
      <c r="C228">
        <v>38</v>
      </c>
      <c r="D228" t="s">
        <v>70</v>
      </c>
      <c r="E228" t="s">
        <v>76</v>
      </c>
      <c r="F228" t="s">
        <v>72</v>
      </c>
      <c r="G228">
        <v>0</v>
      </c>
      <c r="H228">
        <v>2E+20</v>
      </c>
      <c r="I228">
        <v>0</v>
      </c>
      <c r="J228">
        <v>0</v>
      </c>
      <c r="K228">
        <v>8</v>
      </c>
      <c r="L22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8.68</v>
      </c>
      <c r="W228">
        <f>IF((DiscreteStatsTable[[#This Row],[RepsRequested]]&gt;1),DiscreteStatsTable[[#This Row],[HalfWidth]],DiscreteStatsTable[[#This Row],[BatchMeansHalfWidth]])</f>
        <v>0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177</v>
      </c>
      <c r="C229">
        <v>38</v>
      </c>
      <c r="D229" t="s">
        <v>70</v>
      </c>
      <c r="E229" t="s">
        <v>77</v>
      </c>
      <c r="F229" t="s">
        <v>72</v>
      </c>
      <c r="G229">
        <v>0.54585925917591305</v>
      </c>
      <c r="H229">
        <v>2E+20</v>
      </c>
      <c r="I229">
        <v>0</v>
      </c>
      <c r="J229">
        <v>1.4647784427725099</v>
      </c>
      <c r="K229">
        <v>8</v>
      </c>
      <c r="L22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0.94725778246530512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3.6720272561538998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11.903448977023899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8.68</v>
      </c>
      <c r="W229">
        <f>IF((DiscreteStatsTable[[#This Row],[RepsRequested]]&gt;1),DiscreteStatsTable[[#This Row],[HalfWidth]],DiscreteStatsTable[[#This Row],[BatchMeansHalfWidth]])</f>
        <v>0.21736319472942478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177</v>
      </c>
      <c r="C230">
        <v>39</v>
      </c>
      <c r="D230" t="s">
        <v>70</v>
      </c>
      <c r="E230" t="s">
        <v>71</v>
      </c>
      <c r="F230" t="s">
        <v>72</v>
      </c>
      <c r="G230">
        <v>0.121858425183644</v>
      </c>
      <c r="H230">
        <v>2E+20</v>
      </c>
      <c r="I230">
        <v>0</v>
      </c>
      <c r="J230">
        <v>0.28448652713891698</v>
      </c>
      <c r="K230">
        <v>13</v>
      </c>
      <c r="L23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9.9445763166818871E-2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0.206311882975514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0.56637430477053596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8.68</v>
      </c>
      <c r="W230">
        <f>IF((DiscreteStatsTable[[#This Row],[RepsRequested]]&gt;1),DiscreteStatsTable[[#This Row],[HalfWidth]],DiscreteStatsTable[[#This Row],[BatchMeansHalfWidth]])</f>
        <v>1.1968245429306298E-2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177</v>
      </c>
      <c r="C231">
        <v>39</v>
      </c>
      <c r="D231" t="s">
        <v>70</v>
      </c>
      <c r="E231" t="s">
        <v>73</v>
      </c>
      <c r="F231" t="s">
        <v>72</v>
      </c>
      <c r="G231">
        <v>8.5729652278041595</v>
      </c>
      <c r="H231">
        <v>2E+20</v>
      </c>
      <c r="I231">
        <v>0</v>
      </c>
      <c r="J231">
        <v>17.069191628334998</v>
      </c>
      <c r="K231">
        <v>13</v>
      </c>
      <c r="L23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6.9140035724744386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0.71427261413138399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14.1138146840691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33.982458286232102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8.68</v>
      </c>
      <c r="W231">
        <f>IF((DiscreteStatsTable[[#This Row],[RepsRequested]]&gt;1),DiscreteStatsTable[[#This Row],[HalfWidth]],DiscreteStatsTable[[#This Row],[BatchMeansHalfWidth]])</f>
        <v>0.79097073163866793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177</v>
      </c>
      <c r="C232">
        <v>39</v>
      </c>
      <c r="D232" t="s">
        <v>70</v>
      </c>
      <c r="E232" t="s">
        <v>74</v>
      </c>
      <c r="F232" t="s">
        <v>72</v>
      </c>
      <c r="G232">
        <v>0.121858425183644</v>
      </c>
      <c r="H232">
        <v>2E+20</v>
      </c>
      <c r="I232">
        <v>0</v>
      </c>
      <c r="J232">
        <v>0.28448652713891698</v>
      </c>
      <c r="K232">
        <v>13</v>
      </c>
      <c r="L23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9.9445763166818871E-2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0.206311882975514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0.56637430477053596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8.68</v>
      </c>
      <c r="W232">
        <f>IF((DiscreteStatsTable[[#This Row],[RepsRequested]]&gt;1),DiscreteStatsTable[[#This Row],[HalfWidth]],DiscreteStatsTable[[#This Row],[BatchMeansHalfWidth]])</f>
        <v>1.1968245429306298E-2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177</v>
      </c>
      <c r="C233">
        <v>39</v>
      </c>
      <c r="D233" t="s">
        <v>70</v>
      </c>
      <c r="E233" t="s">
        <v>75</v>
      </c>
      <c r="F233" t="s">
        <v>72</v>
      </c>
      <c r="G233">
        <v>7.3115055110186598</v>
      </c>
      <c r="H233">
        <v>2E+20</v>
      </c>
      <c r="I233">
        <v>0</v>
      </c>
      <c r="J233">
        <v>17.069191628334998</v>
      </c>
      <c r="K233">
        <v>13</v>
      </c>
      <c r="L23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5.9667457900091332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12.3787129785308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33.982458286232102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8.68</v>
      </c>
      <c r="W233">
        <f>IF((DiscreteStatsTable[[#This Row],[RepsRequested]]&gt;1),DiscreteStatsTable[[#This Row],[HalfWidth]],DiscreteStatsTable[[#This Row],[BatchMeansHalfWidth]])</f>
        <v>0.71809472575837896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177</v>
      </c>
      <c r="C234">
        <v>39</v>
      </c>
      <c r="D234" t="s">
        <v>70</v>
      </c>
      <c r="E234" t="s">
        <v>76</v>
      </c>
      <c r="F234" t="s">
        <v>72</v>
      </c>
      <c r="G234">
        <v>0</v>
      </c>
      <c r="H234">
        <v>2E+20</v>
      </c>
      <c r="I234">
        <v>0</v>
      </c>
      <c r="J234">
        <v>0</v>
      </c>
      <c r="K234">
        <v>13</v>
      </c>
      <c r="L23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8.68</v>
      </c>
      <c r="W234">
        <f>IF((DiscreteStatsTable[[#This Row],[RepsRequested]]&gt;1),DiscreteStatsTable[[#This Row],[HalfWidth]],DiscreteStatsTable[[#This Row],[BatchMeansHalfWidth]])</f>
        <v>0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177</v>
      </c>
      <c r="C235">
        <v>39</v>
      </c>
      <c r="D235" t="s">
        <v>70</v>
      </c>
      <c r="E235" t="s">
        <v>77</v>
      </c>
      <c r="F235" t="s">
        <v>72</v>
      </c>
      <c r="G235">
        <v>1.2614597167855099</v>
      </c>
      <c r="H235">
        <v>2E+20</v>
      </c>
      <c r="I235">
        <v>0</v>
      </c>
      <c r="J235">
        <v>5.2850286874535204</v>
      </c>
      <c r="K235">
        <v>13</v>
      </c>
      <c r="L23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0.94725778246530512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3.6720272561538998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11.903448977023899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8.68</v>
      </c>
      <c r="W235">
        <f>IF((DiscreteStatsTable[[#This Row],[RepsRequested]]&gt;1),DiscreteStatsTable[[#This Row],[HalfWidth]],DiscreteStatsTable[[#This Row],[BatchMeansHalfWidth]])</f>
        <v>0.21736319472942478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177</v>
      </c>
      <c r="C236">
        <v>40</v>
      </c>
      <c r="D236" t="s">
        <v>70</v>
      </c>
      <c r="E236" t="s">
        <v>71</v>
      </c>
      <c r="F236" t="s">
        <v>72</v>
      </c>
      <c r="G236">
        <v>0.19651699945508799</v>
      </c>
      <c r="H236">
        <v>2E+20</v>
      </c>
      <c r="I236">
        <v>0</v>
      </c>
      <c r="J236">
        <v>0.56637430477053596</v>
      </c>
      <c r="K236">
        <v>13</v>
      </c>
      <c r="L23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9.9445763166818871E-2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0.206311882975514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0.56637430477053596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8.68</v>
      </c>
      <c r="W236">
        <f>IF((DiscreteStatsTable[[#This Row],[RepsRequested]]&gt;1),DiscreteStatsTable[[#This Row],[HalfWidth]],DiscreteStatsTable[[#This Row],[BatchMeansHalfWidth]])</f>
        <v>1.1968245429306298E-2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177</v>
      </c>
      <c r="C237">
        <v>40</v>
      </c>
      <c r="D237" t="s">
        <v>70</v>
      </c>
      <c r="E237" t="s">
        <v>73</v>
      </c>
      <c r="F237" t="s">
        <v>72</v>
      </c>
      <c r="G237">
        <v>14.1138146840691</v>
      </c>
      <c r="H237">
        <v>2E+20</v>
      </c>
      <c r="I237">
        <v>1.47379481929045</v>
      </c>
      <c r="J237">
        <v>33.982458286232102</v>
      </c>
      <c r="K237">
        <v>13</v>
      </c>
      <c r="L23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6.9140035724744386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0.71427261413138399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14.1138146840691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33.982458286232102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8.68</v>
      </c>
      <c r="W237">
        <f>IF((DiscreteStatsTable[[#This Row],[RepsRequested]]&gt;1),DiscreteStatsTable[[#This Row],[HalfWidth]],DiscreteStatsTable[[#This Row],[BatchMeansHalfWidth]])</f>
        <v>0.79097073163866793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177</v>
      </c>
      <c r="C238">
        <v>40</v>
      </c>
      <c r="D238" t="s">
        <v>70</v>
      </c>
      <c r="E238" t="s">
        <v>74</v>
      </c>
      <c r="F238" t="s">
        <v>72</v>
      </c>
      <c r="G238">
        <v>0.19651699945508799</v>
      </c>
      <c r="H238">
        <v>2E+20</v>
      </c>
      <c r="I238">
        <v>0</v>
      </c>
      <c r="J238">
        <v>0.56637430477053596</v>
      </c>
      <c r="K238">
        <v>13</v>
      </c>
      <c r="L23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9.9445763166818871E-2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0.206311882975514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0.56637430477053596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8.68</v>
      </c>
      <c r="W238">
        <f>IF((DiscreteStatsTable[[#This Row],[RepsRequested]]&gt;1),DiscreteStatsTable[[#This Row],[HalfWidth]],DiscreteStatsTable[[#This Row],[BatchMeansHalfWidth]])</f>
        <v>1.1968245429306298E-2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177</v>
      </c>
      <c r="C239">
        <v>40</v>
      </c>
      <c r="D239" t="s">
        <v>70</v>
      </c>
      <c r="E239" t="s">
        <v>75</v>
      </c>
      <c r="F239" t="s">
        <v>72</v>
      </c>
      <c r="G239">
        <v>11.791019967305299</v>
      </c>
      <c r="H239">
        <v>2E+20</v>
      </c>
      <c r="I239">
        <v>0</v>
      </c>
      <c r="J239">
        <v>33.982458286232102</v>
      </c>
      <c r="K239">
        <v>13</v>
      </c>
      <c r="L23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5.9667457900091332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12.3787129785308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33.982458286232102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8.68</v>
      </c>
      <c r="W239">
        <f>IF((DiscreteStatsTable[[#This Row],[RepsRequested]]&gt;1),DiscreteStatsTable[[#This Row],[HalfWidth]],DiscreteStatsTable[[#This Row],[BatchMeansHalfWidth]])</f>
        <v>0.71809472575837896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177</v>
      </c>
      <c r="C240">
        <v>40</v>
      </c>
      <c r="D240" t="s">
        <v>70</v>
      </c>
      <c r="E240" t="s">
        <v>76</v>
      </c>
      <c r="F240" t="s">
        <v>72</v>
      </c>
      <c r="G240">
        <v>0</v>
      </c>
      <c r="H240">
        <v>2E+20</v>
      </c>
      <c r="I240">
        <v>0</v>
      </c>
      <c r="J240">
        <v>0</v>
      </c>
      <c r="K240">
        <v>13</v>
      </c>
      <c r="L24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8.68</v>
      </c>
      <c r="W240">
        <f>IF((DiscreteStatsTable[[#This Row],[RepsRequested]]&gt;1),DiscreteStatsTable[[#This Row],[HalfWidth]],DiscreteStatsTable[[#This Row],[BatchMeansHalfWidth]])</f>
        <v>0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177</v>
      </c>
      <c r="C241">
        <v>40</v>
      </c>
      <c r="D241" t="s">
        <v>70</v>
      </c>
      <c r="E241" t="s">
        <v>77</v>
      </c>
      <c r="F241" t="s">
        <v>72</v>
      </c>
      <c r="G241">
        <v>2.3227947167637799</v>
      </c>
      <c r="H241">
        <v>2E+20</v>
      </c>
      <c r="I241">
        <v>0</v>
      </c>
      <c r="J241">
        <v>11.903448977023899</v>
      </c>
      <c r="K241">
        <v>13</v>
      </c>
      <c r="L24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0.94725778246530512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3.6720272561538998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11.903448977023899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8.68</v>
      </c>
      <c r="W241">
        <f>IF((DiscreteStatsTable[[#This Row],[RepsRequested]]&gt;1),DiscreteStatsTable[[#This Row],[HalfWidth]],DiscreteStatsTable[[#This Row],[BatchMeansHalfWidth]])</f>
        <v>0.21736319472942478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177</v>
      </c>
      <c r="C242">
        <v>41</v>
      </c>
      <c r="D242" t="s">
        <v>70</v>
      </c>
      <c r="E242" t="s">
        <v>71</v>
      </c>
      <c r="F242" t="s">
        <v>72</v>
      </c>
      <c r="G242">
        <v>5.63003893644686E-2</v>
      </c>
      <c r="H242">
        <v>2E+20</v>
      </c>
      <c r="I242">
        <v>0</v>
      </c>
      <c r="J242">
        <v>0.29553258419411299</v>
      </c>
      <c r="K242">
        <v>13</v>
      </c>
      <c r="L24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9.9445763166818871E-2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0.206311882975514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0.56637430477053596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8.68</v>
      </c>
      <c r="W242">
        <f>IF((DiscreteStatsTable[[#This Row],[RepsRequested]]&gt;1),DiscreteStatsTable[[#This Row],[HalfWidth]],DiscreteStatsTable[[#This Row],[BatchMeansHalfWidth]])</f>
        <v>1.1968245429306298E-2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177</v>
      </c>
      <c r="C243">
        <v>41</v>
      </c>
      <c r="D243" t="s">
        <v>70</v>
      </c>
      <c r="E243" t="s">
        <v>73</v>
      </c>
      <c r="F243" t="s">
        <v>72</v>
      </c>
      <c r="G243">
        <v>3.8767973403121099</v>
      </c>
      <c r="H243">
        <v>2E+20</v>
      </c>
      <c r="I243">
        <v>0</v>
      </c>
      <c r="J243">
        <v>17.7319550516468</v>
      </c>
      <c r="K243">
        <v>13</v>
      </c>
      <c r="L24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6.9140035724744386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0.71427261413138399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14.1138146840691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33.982458286232102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8.68</v>
      </c>
      <c r="W243">
        <f>IF((DiscreteStatsTable[[#This Row],[RepsRequested]]&gt;1),DiscreteStatsTable[[#This Row],[HalfWidth]],DiscreteStatsTable[[#This Row],[BatchMeansHalfWidth]])</f>
        <v>0.79097073163866793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177</v>
      </c>
      <c r="C244">
        <v>41</v>
      </c>
      <c r="D244" t="s">
        <v>70</v>
      </c>
      <c r="E244" t="s">
        <v>74</v>
      </c>
      <c r="F244" t="s">
        <v>72</v>
      </c>
      <c r="G244">
        <v>5.63003893644686E-2</v>
      </c>
      <c r="H244">
        <v>2E+20</v>
      </c>
      <c r="I244">
        <v>0</v>
      </c>
      <c r="J244">
        <v>0.29553258419411299</v>
      </c>
      <c r="K244">
        <v>13</v>
      </c>
      <c r="L24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9.9445763166818871E-2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0.206311882975514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0.56637430477053596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8.68</v>
      </c>
      <c r="W244">
        <f>IF((DiscreteStatsTable[[#This Row],[RepsRequested]]&gt;1),DiscreteStatsTable[[#This Row],[HalfWidth]],DiscreteStatsTable[[#This Row],[BatchMeansHalfWidth]])</f>
        <v>1.1968245429306298E-2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177</v>
      </c>
      <c r="C245">
        <v>41</v>
      </c>
      <c r="D245" t="s">
        <v>70</v>
      </c>
      <c r="E245" t="s">
        <v>75</v>
      </c>
      <c r="F245" t="s">
        <v>72</v>
      </c>
      <c r="G245">
        <v>3.3780233618681201</v>
      </c>
      <c r="H245">
        <v>2E+20</v>
      </c>
      <c r="I245">
        <v>0</v>
      </c>
      <c r="J245">
        <v>17.7319550516468</v>
      </c>
      <c r="K245">
        <v>13</v>
      </c>
      <c r="L24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5.9667457900091332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12.3787129785308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33.982458286232102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8.68</v>
      </c>
      <c r="W245">
        <f>IF((DiscreteStatsTable[[#This Row],[RepsRequested]]&gt;1),DiscreteStatsTable[[#This Row],[HalfWidth]],DiscreteStatsTable[[#This Row],[BatchMeansHalfWidth]])</f>
        <v>0.71809472575837896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177</v>
      </c>
      <c r="C246">
        <v>41</v>
      </c>
      <c r="D246" t="s">
        <v>70</v>
      </c>
      <c r="E246" t="s">
        <v>76</v>
      </c>
      <c r="F246" t="s">
        <v>72</v>
      </c>
      <c r="G246">
        <v>0</v>
      </c>
      <c r="H246">
        <v>2E+20</v>
      </c>
      <c r="I246">
        <v>0</v>
      </c>
      <c r="J246">
        <v>0</v>
      </c>
      <c r="K246">
        <v>13</v>
      </c>
      <c r="L24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8.68</v>
      </c>
      <c r="W246">
        <f>IF((DiscreteStatsTable[[#This Row],[RepsRequested]]&gt;1),DiscreteStatsTable[[#This Row],[HalfWidth]],DiscreteStatsTable[[#This Row],[BatchMeansHalfWidth]])</f>
        <v>0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177</v>
      </c>
      <c r="C247">
        <v>41</v>
      </c>
      <c r="D247" t="s">
        <v>70</v>
      </c>
      <c r="E247" t="s">
        <v>77</v>
      </c>
      <c r="F247" t="s">
        <v>72</v>
      </c>
      <c r="G247">
        <v>0.49877397844399601</v>
      </c>
      <c r="H247">
        <v>2E+20</v>
      </c>
      <c r="I247">
        <v>0</v>
      </c>
      <c r="J247">
        <v>4.0016308291101303</v>
      </c>
      <c r="K247">
        <v>13</v>
      </c>
      <c r="L24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0.94725778246530512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3.6720272561538998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11.903448977023899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8.68</v>
      </c>
      <c r="W247">
        <f>IF((DiscreteStatsTable[[#This Row],[RepsRequested]]&gt;1),DiscreteStatsTable[[#This Row],[HalfWidth]],DiscreteStatsTable[[#This Row],[BatchMeansHalfWidth]])</f>
        <v>0.21736319472942478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177</v>
      </c>
      <c r="C248">
        <v>42</v>
      </c>
      <c r="D248" t="s">
        <v>70</v>
      </c>
      <c r="E248" t="s">
        <v>71</v>
      </c>
      <c r="F248" t="s">
        <v>72</v>
      </c>
      <c r="G248">
        <v>8.77529188623139E-2</v>
      </c>
      <c r="H248">
        <v>2E+20</v>
      </c>
      <c r="I248">
        <v>0</v>
      </c>
      <c r="J248">
        <v>0.28088284791911999</v>
      </c>
      <c r="K248">
        <v>11</v>
      </c>
      <c r="L24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9.9445763166818871E-2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0.206311882975514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0.56637430477053596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8.68</v>
      </c>
      <c r="W248">
        <f>IF((DiscreteStatsTable[[#This Row],[RepsRequested]]&gt;1),DiscreteStatsTable[[#This Row],[HalfWidth]],DiscreteStatsTable[[#This Row],[BatchMeansHalfWidth]])</f>
        <v>1.1968245429306298E-2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177</v>
      </c>
      <c r="C249">
        <v>42</v>
      </c>
      <c r="D249" t="s">
        <v>70</v>
      </c>
      <c r="E249" t="s">
        <v>73</v>
      </c>
      <c r="F249" t="s">
        <v>72</v>
      </c>
      <c r="G249">
        <v>5.9614330677326297</v>
      </c>
      <c r="H249">
        <v>2E+20</v>
      </c>
      <c r="I249">
        <v>0</v>
      </c>
      <c r="J249">
        <v>17.446392818048601</v>
      </c>
      <c r="K249">
        <v>11</v>
      </c>
      <c r="L24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6.9140035724744386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0.71427261413138399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14.1138146840691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33.982458286232102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8.68</v>
      </c>
      <c r="W249">
        <f>IF((DiscreteStatsTable[[#This Row],[RepsRequested]]&gt;1),DiscreteStatsTable[[#This Row],[HalfWidth]],DiscreteStatsTable[[#This Row],[BatchMeansHalfWidth]])</f>
        <v>0.79097073163866793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177</v>
      </c>
      <c r="C250">
        <v>42</v>
      </c>
      <c r="D250" t="s">
        <v>70</v>
      </c>
      <c r="E250" t="s">
        <v>74</v>
      </c>
      <c r="F250" t="s">
        <v>72</v>
      </c>
      <c r="G250">
        <v>8.77529188623139E-2</v>
      </c>
      <c r="H250">
        <v>2E+20</v>
      </c>
      <c r="I250">
        <v>0</v>
      </c>
      <c r="J250">
        <v>0.28088284791911999</v>
      </c>
      <c r="K250">
        <v>11</v>
      </c>
      <c r="L25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9.9445763166818871E-2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0.206311882975514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0.56637430477053596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8.68</v>
      </c>
      <c r="W250">
        <f>IF((DiscreteStatsTable[[#This Row],[RepsRequested]]&gt;1),DiscreteStatsTable[[#This Row],[HalfWidth]],DiscreteStatsTable[[#This Row],[BatchMeansHalfWidth]])</f>
        <v>1.1968245429306298E-2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177</v>
      </c>
      <c r="C251">
        <v>42</v>
      </c>
      <c r="D251" t="s">
        <v>70</v>
      </c>
      <c r="E251" t="s">
        <v>75</v>
      </c>
      <c r="F251" t="s">
        <v>72</v>
      </c>
      <c r="G251">
        <v>5.2651751317388298</v>
      </c>
      <c r="H251">
        <v>2E+20</v>
      </c>
      <c r="I251">
        <v>0</v>
      </c>
      <c r="J251">
        <v>16.8529708751472</v>
      </c>
      <c r="K251">
        <v>11</v>
      </c>
      <c r="L25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5.9667457900091332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12.3787129785308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33.982458286232102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8.68</v>
      </c>
      <c r="W251">
        <f>IF((DiscreteStatsTable[[#This Row],[RepsRequested]]&gt;1),DiscreteStatsTable[[#This Row],[HalfWidth]],DiscreteStatsTable[[#This Row],[BatchMeansHalfWidth]])</f>
        <v>0.71809472575837896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177</v>
      </c>
      <c r="C252">
        <v>42</v>
      </c>
      <c r="D252" t="s">
        <v>70</v>
      </c>
      <c r="E252" t="s">
        <v>76</v>
      </c>
      <c r="F252" t="s">
        <v>72</v>
      </c>
      <c r="G252">
        <v>0</v>
      </c>
      <c r="H252">
        <v>2E+20</v>
      </c>
      <c r="I252">
        <v>0</v>
      </c>
      <c r="J252">
        <v>0</v>
      </c>
      <c r="K252">
        <v>11</v>
      </c>
      <c r="L25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8.68</v>
      </c>
      <c r="W252">
        <f>IF((DiscreteStatsTable[[#This Row],[RepsRequested]]&gt;1),DiscreteStatsTable[[#This Row],[HalfWidth]],DiscreteStatsTable[[#This Row],[BatchMeansHalfWidth]])</f>
        <v>0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177</v>
      </c>
      <c r="C253">
        <v>42</v>
      </c>
      <c r="D253" t="s">
        <v>70</v>
      </c>
      <c r="E253" t="s">
        <v>77</v>
      </c>
      <c r="F253" t="s">
        <v>72</v>
      </c>
      <c r="G253">
        <v>0.69625793599379904</v>
      </c>
      <c r="H253">
        <v>2E+20</v>
      </c>
      <c r="I253">
        <v>0</v>
      </c>
      <c r="J253">
        <v>4.3431699830462103</v>
      </c>
      <c r="K253">
        <v>11</v>
      </c>
      <c r="L25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0.94725778246530512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3.6720272561538998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11.903448977023899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8.68</v>
      </c>
      <c r="W253">
        <f>IF((DiscreteStatsTable[[#This Row],[RepsRequested]]&gt;1),DiscreteStatsTable[[#This Row],[HalfWidth]],DiscreteStatsTable[[#This Row],[BatchMeansHalfWidth]])</f>
        <v>0.21736319472942478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177</v>
      </c>
      <c r="C254">
        <v>43</v>
      </c>
      <c r="D254" t="s">
        <v>70</v>
      </c>
      <c r="E254" t="s">
        <v>71</v>
      </c>
      <c r="F254" t="s">
        <v>72</v>
      </c>
      <c r="G254">
        <v>0.19875132857028499</v>
      </c>
      <c r="H254">
        <v>2E+20</v>
      </c>
      <c r="I254">
        <v>0.114442922993923</v>
      </c>
      <c r="J254">
        <v>0.28305973414664598</v>
      </c>
      <c r="K254">
        <v>2</v>
      </c>
      <c r="L25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9.9445763166818871E-2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0.206311882975514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0.56637430477053596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8.68</v>
      </c>
      <c r="W254">
        <f>IF((DiscreteStatsTable[[#This Row],[RepsRequested]]&gt;1),DiscreteStatsTable[[#This Row],[HalfWidth]],DiscreteStatsTable[[#This Row],[BatchMeansHalfWidth]])</f>
        <v>1.1968245429306298E-2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177</v>
      </c>
      <c r="C255">
        <v>43</v>
      </c>
      <c r="D255" t="s">
        <v>70</v>
      </c>
      <c r="E255" t="s">
        <v>73</v>
      </c>
      <c r="F255" t="s">
        <v>72</v>
      </c>
      <c r="G255">
        <v>11.9250797142171</v>
      </c>
      <c r="H255">
        <v>2E+20</v>
      </c>
      <c r="I255">
        <v>6.8665753796353801</v>
      </c>
      <c r="J255">
        <v>16.9835840487988</v>
      </c>
      <c r="K255">
        <v>2</v>
      </c>
      <c r="L25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6.9140035724744386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0.71427261413138399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14.1138146840691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33.982458286232102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8.68</v>
      </c>
      <c r="W255">
        <f>IF((DiscreteStatsTable[[#This Row],[RepsRequested]]&gt;1),DiscreteStatsTable[[#This Row],[HalfWidth]],DiscreteStatsTable[[#This Row],[BatchMeansHalfWidth]])</f>
        <v>0.79097073163866793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177</v>
      </c>
      <c r="C256">
        <v>43</v>
      </c>
      <c r="D256" t="s">
        <v>70</v>
      </c>
      <c r="E256" t="s">
        <v>74</v>
      </c>
      <c r="F256" t="s">
        <v>72</v>
      </c>
      <c r="G256">
        <v>0.19875132857028499</v>
      </c>
      <c r="H256">
        <v>2E+20</v>
      </c>
      <c r="I256">
        <v>0.114442922993923</v>
      </c>
      <c r="J256">
        <v>0.28305973414664598</v>
      </c>
      <c r="K256">
        <v>2</v>
      </c>
      <c r="L25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9.9445763166818871E-2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0.206311882975514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0.56637430477053596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8.68</v>
      </c>
      <c r="W256">
        <f>IF((DiscreteStatsTable[[#This Row],[RepsRequested]]&gt;1),DiscreteStatsTable[[#This Row],[HalfWidth]],DiscreteStatsTable[[#This Row],[BatchMeansHalfWidth]])</f>
        <v>1.1968245429306298E-2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177</v>
      </c>
      <c r="C257">
        <v>43</v>
      </c>
      <c r="D257" t="s">
        <v>70</v>
      </c>
      <c r="E257" t="s">
        <v>75</v>
      </c>
      <c r="F257" t="s">
        <v>72</v>
      </c>
      <c r="G257">
        <v>11.9250797142171</v>
      </c>
      <c r="H257">
        <v>2E+20</v>
      </c>
      <c r="I257">
        <v>6.8665753796353801</v>
      </c>
      <c r="J257">
        <v>16.9835840487988</v>
      </c>
      <c r="K257">
        <v>2</v>
      </c>
      <c r="L25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5.9667457900091332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12.3787129785308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33.982458286232102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8.68</v>
      </c>
      <c r="W257">
        <f>IF((DiscreteStatsTable[[#This Row],[RepsRequested]]&gt;1),DiscreteStatsTable[[#This Row],[HalfWidth]],DiscreteStatsTable[[#This Row],[BatchMeansHalfWidth]])</f>
        <v>0.71809472575837896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177</v>
      </c>
      <c r="C258">
        <v>43</v>
      </c>
      <c r="D258" t="s">
        <v>70</v>
      </c>
      <c r="E258" t="s">
        <v>76</v>
      </c>
      <c r="F258" t="s">
        <v>72</v>
      </c>
      <c r="G258">
        <v>0</v>
      </c>
      <c r="H258">
        <v>2E+20</v>
      </c>
      <c r="I258">
        <v>0</v>
      </c>
      <c r="J258">
        <v>0</v>
      </c>
      <c r="K258">
        <v>2</v>
      </c>
      <c r="L25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8.68</v>
      </c>
      <c r="W258">
        <f>IF((DiscreteStatsTable[[#This Row],[RepsRequested]]&gt;1),DiscreteStatsTable[[#This Row],[HalfWidth]],DiscreteStatsTable[[#This Row],[BatchMeansHalfWidth]])</f>
        <v>0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177</v>
      </c>
      <c r="C259">
        <v>43</v>
      </c>
      <c r="D259" t="s">
        <v>70</v>
      </c>
      <c r="E259" t="s">
        <v>77</v>
      </c>
      <c r="F259" t="s">
        <v>72</v>
      </c>
      <c r="G259">
        <v>0</v>
      </c>
      <c r="H259">
        <v>2E+20</v>
      </c>
      <c r="I259">
        <v>0</v>
      </c>
      <c r="J259">
        <v>0</v>
      </c>
      <c r="K259">
        <v>2</v>
      </c>
      <c r="L25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0.94725778246530512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3.6720272561538998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11.903448977023899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8.68</v>
      </c>
      <c r="W259">
        <f>IF((DiscreteStatsTable[[#This Row],[RepsRequested]]&gt;1),DiscreteStatsTable[[#This Row],[HalfWidth]],DiscreteStatsTable[[#This Row],[BatchMeansHalfWidth]])</f>
        <v>0.21736319472942478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177</v>
      </c>
      <c r="C260">
        <v>44</v>
      </c>
      <c r="D260" t="s">
        <v>70</v>
      </c>
      <c r="E260" t="s">
        <v>71</v>
      </c>
      <c r="F260" t="s">
        <v>72</v>
      </c>
      <c r="G260">
        <v>9.7425772843142494E-2</v>
      </c>
      <c r="H260">
        <v>2E+20</v>
      </c>
      <c r="I260">
        <v>0</v>
      </c>
      <c r="J260">
        <v>0.45638586177006402</v>
      </c>
      <c r="K260">
        <v>9</v>
      </c>
      <c r="L26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9.9445763166818871E-2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0.206311882975514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0.56637430477053596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8.68</v>
      </c>
      <c r="W260">
        <f>IF((DiscreteStatsTable[[#This Row],[RepsRequested]]&gt;1),DiscreteStatsTable[[#This Row],[HalfWidth]],DiscreteStatsTable[[#This Row],[BatchMeansHalfWidth]])</f>
        <v>1.1968245429306298E-2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177</v>
      </c>
      <c r="C261">
        <v>44</v>
      </c>
      <c r="D261" t="s">
        <v>70</v>
      </c>
      <c r="E261" t="s">
        <v>73</v>
      </c>
      <c r="F261" t="s">
        <v>72</v>
      </c>
      <c r="G261">
        <v>6.2308139126312003</v>
      </c>
      <c r="H261">
        <v>2E+20</v>
      </c>
      <c r="I261">
        <v>0</v>
      </c>
      <c r="J261">
        <v>27.383151706203801</v>
      </c>
      <c r="K261">
        <v>9</v>
      </c>
      <c r="L26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6.9140035724744386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0.71427261413138399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14.1138146840691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33.982458286232102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8.68</v>
      </c>
      <c r="W261">
        <f>IF((DiscreteStatsTable[[#This Row],[RepsRequested]]&gt;1),DiscreteStatsTable[[#This Row],[HalfWidth]],DiscreteStatsTable[[#This Row],[BatchMeansHalfWidth]])</f>
        <v>0.79097073163866793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177</v>
      </c>
      <c r="C262">
        <v>44</v>
      </c>
      <c r="D262" t="s">
        <v>70</v>
      </c>
      <c r="E262" t="s">
        <v>74</v>
      </c>
      <c r="F262" t="s">
        <v>72</v>
      </c>
      <c r="G262">
        <v>9.7425772843142494E-2</v>
      </c>
      <c r="H262">
        <v>2E+20</v>
      </c>
      <c r="I262">
        <v>0</v>
      </c>
      <c r="J262">
        <v>0.45638586177006402</v>
      </c>
      <c r="K262">
        <v>9</v>
      </c>
      <c r="L26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9.9445763166818871E-2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0.206311882975514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0.56637430477053596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8.68</v>
      </c>
      <c r="W262">
        <f>IF((DiscreteStatsTable[[#This Row],[RepsRequested]]&gt;1),DiscreteStatsTable[[#This Row],[HalfWidth]],DiscreteStatsTable[[#This Row],[BatchMeansHalfWidth]])</f>
        <v>1.1968245429306298E-2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177</v>
      </c>
      <c r="C263">
        <v>44</v>
      </c>
      <c r="D263" t="s">
        <v>70</v>
      </c>
      <c r="E263" t="s">
        <v>75</v>
      </c>
      <c r="F263" t="s">
        <v>72</v>
      </c>
      <c r="G263">
        <v>5.8455463705885498</v>
      </c>
      <c r="H263">
        <v>2E+20</v>
      </c>
      <c r="I263">
        <v>0</v>
      </c>
      <c r="J263">
        <v>27.383151706203801</v>
      </c>
      <c r="K263">
        <v>9</v>
      </c>
      <c r="L26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5.9667457900091332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12.3787129785308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33.982458286232102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8.68</v>
      </c>
      <c r="W263">
        <f>IF((DiscreteStatsTable[[#This Row],[RepsRequested]]&gt;1),DiscreteStatsTable[[#This Row],[HalfWidth]],DiscreteStatsTable[[#This Row],[BatchMeansHalfWidth]])</f>
        <v>0.71809472575837896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177</v>
      </c>
      <c r="C264">
        <v>44</v>
      </c>
      <c r="D264" t="s">
        <v>70</v>
      </c>
      <c r="E264" t="s">
        <v>76</v>
      </c>
      <c r="F264" t="s">
        <v>72</v>
      </c>
      <c r="G264">
        <v>0</v>
      </c>
      <c r="H264">
        <v>2E+20</v>
      </c>
      <c r="I264">
        <v>0</v>
      </c>
      <c r="J264">
        <v>0</v>
      </c>
      <c r="K264">
        <v>9</v>
      </c>
      <c r="L26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8.68</v>
      </c>
      <c r="W264">
        <f>IF((DiscreteStatsTable[[#This Row],[RepsRequested]]&gt;1),DiscreteStatsTable[[#This Row],[HalfWidth]],DiscreteStatsTable[[#This Row],[BatchMeansHalfWidth]])</f>
        <v>0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177</v>
      </c>
      <c r="C265">
        <v>44</v>
      </c>
      <c r="D265" t="s">
        <v>70</v>
      </c>
      <c r="E265" t="s">
        <v>77</v>
      </c>
      <c r="F265" t="s">
        <v>72</v>
      </c>
      <c r="G265">
        <v>0.38526754204264702</v>
      </c>
      <c r="H265">
        <v>2E+20</v>
      </c>
      <c r="I265">
        <v>0</v>
      </c>
      <c r="J265">
        <v>1.45979621394889</v>
      </c>
      <c r="K265">
        <v>9</v>
      </c>
      <c r="L26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0.94725778246530512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3.6720272561538998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11.903448977023899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8.68</v>
      </c>
      <c r="W265">
        <f>IF((DiscreteStatsTable[[#This Row],[RepsRequested]]&gt;1),DiscreteStatsTable[[#This Row],[HalfWidth]],DiscreteStatsTable[[#This Row],[BatchMeansHalfWidth]])</f>
        <v>0.21736319472942478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177</v>
      </c>
      <c r="C266">
        <v>45</v>
      </c>
      <c r="D266" t="s">
        <v>70</v>
      </c>
      <c r="E266" t="s">
        <v>71</v>
      </c>
      <c r="F266" t="s">
        <v>72</v>
      </c>
      <c r="G266">
        <v>5.1301134203690701E-2</v>
      </c>
      <c r="H266">
        <v>2E+20</v>
      </c>
      <c r="I266">
        <v>0</v>
      </c>
      <c r="J266">
        <v>0.19109026200988599</v>
      </c>
      <c r="K266">
        <v>10</v>
      </c>
      <c r="L26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9.9445763166818871E-2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0.206311882975514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0.56637430477053596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8.68</v>
      </c>
      <c r="W266">
        <f>IF((DiscreteStatsTable[[#This Row],[RepsRequested]]&gt;1),DiscreteStatsTable[[#This Row],[HalfWidth]],DiscreteStatsTable[[#This Row],[BatchMeansHalfWidth]])</f>
        <v>1.1968245429306298E-2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177</v>
      </c>
      <c r="C267">
        <v>45</v>
      </c>
      <c r="D267" t="s">
        <v>70</v>
      </c>
      <c r="E267" t="s">
        <v>73</v>
      </c>
      <c r="F267" t="s">
        <v>72</v>
      </c>
      <c r="G267">
        <v>3.4166726657502902</v>
      </c>
      <c r="H267">
        <v>2E+20</v>
      </c>
      <c r="I267">
        <v>0</v>
      </c>
      <c r="J267">
        <v>11.4654157205931</v>
      </c>
      <c r="K267">
        <v>10</v>
      </c>
      <c r="L26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6.9140035724744386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0.71427261413138399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14.1138146840691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33.982458286232102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8.68</v>
      </c>
      <c r="W267">
        <f>IF((DiscreteStatsTable[[#This Row],[RepsRequested]]&gt;1),DiscreteStatsTable[[#This Row],[HalfWidth]],DiscreteStatsTable[[#This Row],[BatchMeansHalfWidth]])</f>
        <v>0.79097073163866793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177</v>
      </c>
      <c r="C268">
        <v>45</v>
      </c>
      <c r="D268" t="s">
        <v>70</v>
      </c>
      <c r="E268" t="s">
        <v>74</v>
      </c>
      <c r="F268" t="s">
        <v>72</v>
      </c>
      <c r="G268">
        <v>5.1301134203690701E-2</v>
      </c>
      <c r="H268">
        <v>2E+20</v>
      </c>
      <c r="I268">
        <v>0</v>
      </c>
      <c r="J268">
        <v>0.19109026200988599</v>
      </c>
      <c r="K268">
        <v>10</v>
      </c>
      <c r="L26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9.9445763166818871E-2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0.206311882975514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0.56637430477053596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8.68</v>
      </c>
      <c r="W268">
        <f>IF((DiscreteStatsTable[[#This Row],[RepsRequested]]&gt;1),DiscreteStatsTable[[#This Row],[HalfWidth]],DiscreteStatsTable[[#This Row],[BatchMeansHalfWidth]])</f>
        <v>1.1968245429306298E-2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177</v>
      </c>
      <c r="C269">
        <v>45</v>
      </c>
      <c r="D269" t="s">
        <v>70</v>
      </c>
      <c r="E269" t="s">
        <v>75</v>
      </c>
      <c r="F269" t="s">
        <v>72</v>
      </c>
      <c r="G269">
        <v>3.0780680522214401</v>
      </c>
      <c r="H269">
        <v>2E+20</v>
      </c>
      <c r="I269">
        <v>0</v>
      </c>
      <c r="J269">
        <v>11.4654157205931</v>
      </c>
      <c r="K269">
        <v>10</v>
      </c>
      <c r="L26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5.9667457900091332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12.3787129785308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33.982458286232102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8.68</v>
      </c>
      <c r="W269">
        <f>IF((DiscreteStatsTable[[#This Row],[RepsRequested]]&gt;1),DiscreteStatsTable[[#This Row],[HalfWidth]],DiscreteStatsTable[[#This Row],[BatchMeansHalfWidth]])</f>
        <v>0.71809472575837896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177</v>
      </c>
      <c r="C270">
        <v>45</v>
      </c>
      <c r="D270" t="s">
        <v>70</v>
      </c>
      <c r="E270" t="s">
        <v>76</v>
      </c>
      <c r="F270" t="s">
        <v>72</v>
      </c>
      <c r="G270">
        <v>0</v>
      </c>
      <c r="H270">
        <v>2E+20</v>
      </c>
      <c r="I270">
        <v>0</v>
      </c>
      <c r="J270">
        <v>0</v>
      </c>
      <c r="K270">
        <v>10</v>
      </c>
      <c r="L27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8.68</v>
      </c>
      <c r="W270">
        <f>IF((DiscreteStatsTable[[#This Row],[RepsRequested]]&gt;1),DiscreteStatsTable[[#This Row],[HalfWidth]],DiscreteStatsTable[[#This Row],[BatchMeansHalfWidth]])</f>
        <v>0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177</v>
      </c>
      <c r="C271">
        <v>45</v>
      </c>
      <c r="D271" t="s">
        <v>70</v>
      </c>
      <c r="E271" t="s">
        <v>77</v>
      </c>
      <c r="F271" t="s">
        <v>72</v>
      </c>
      <c r="G271">
        <v>0.33860461352884202</v>
      </c>
      <c r="H271">
        <v>2E+20</v>
      </c>
      <c r="I271">
        <v>0</v>
      </c>
      <c r="J271">
        <v>2.2732901911981398</v>
      </c>
      <c r="K271">
        <v>10</v>
      </c>
      <c r="L27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0.94725778246530512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3.6720272561538998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11.903448977023899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8.68</v>
      </c>
      <c r="W271">
        <f>IF((DiscreteStatsTable[[#This Row],[RepsRequested]]&gt;1),DiscreteStatsTable[[#This Row],[HalfWidth]],DiscreteStatsTable[[#This Row],[BatchMeansHalfWidth]])</f>
        <v>0.21736319472942478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177</v>
      </c>
      <c r="C272">
        <v>46</v>
      </c>
      <c r="D272" t="s">
        <v>70</v>
      </c>
      <c r="E272" t="s">
        <v>71</v>
      </c>
      <c r="F272" t="s">
        <v>72</v>
      </c>
      <c r="G272">
        <v>7.1466098760489899E-2</v>
      </c>
      <c r="H272">
        <v>2E+20</v>
      </c>
      <c r="I272">
        <v>0</v>
      </c>
      <c r="J272">
        <v>0.250729195529662</v>
      </c>
      <c r="K272">
        <v>7</v>
      </c>
      <c r="L27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9.9445763166818871E-2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0.206311882975514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0.56637430477053596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8.68</v>
      </c>
      <c r="W272">
        <f>IF((DiscreteStatsTable[[#This Row],[RepsRequested]]&gt;1),DiscreteStatsTable[[#This Row],[HalfWidth]],DiscreteStatsTable[[#This Row],[BatchMeansHalfWidth]])</f>
        <v>1.1968245429306298E-2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177</v>
      </c>
      <c r="C273">
        <v>46</v>
      </c>
      <c r="D273" t="s">
        <v>70</v>
      </c>
      <c r="E273" t="s">
        <v>73</v>
      </c>
      <c r="F273" t="s">
        <v>72</v>
      </c>
      <c r="G273">
        <v>5.0059815353233903</v>
      </c>
      <c r="H273">
        <v>2E+20</v>
      </c>
      <c r="I273">
        <v>0.72690521833015997</v>
      </c>
      <c r="J273">
        <v>15.0437517317797</v>
      </c>
      <c r="K273">
        <v>7</v>
      </c>
      <c r="L27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6.9140035724744386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0.71427261413138399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14.1138146840691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33.982458286232102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8.68</v>
      </c>
      <c r="W273">
        <f>IF((DiscreteStatsTable[[#This Row],[RepsRequested]]&gt;1),DiscreteStatsTable[[#This Row],[HalfWidth]],DiscreteStatsTable[[#This Row],[BatchMeansHalfWidth]])</f>
        <v>0.79097073163866793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177</v>
      </c>
      <c r="C274">
        <v>46</v>
      </c>
      <c r="D274" t="s">
        <v>70</v>
      </c>
      <c r="E274" t="s">
        <v>74</v>
      </c>
      <c r="F274" t="s">
        <v>72</v>
      </c>
      <c r="G274">
        <v>7.1466098760489899E-2</v>
      </c>
      <c r="H274">
        <v>2E+20</v>
      </c>
      <c r="I274">
        <v>0</v>
      </c>
      <c r="J274">
        <v>0.250729195529662</v>
      </c>
      <c r="K274">
        <v>7</v>
      </c>
      <c r="L27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9.9445763166818871E-2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0.206311882975514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0.56637430477053596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8.68</v>
      </c>
      <c r="W274">
        <f>IF((DiscreteStatsTable[[#This Row],[RepsRequested]]&gt;1),DiscreteStatsTable[[#This Row],[HalfWidth]],DiscreteStatsTable[[#This Row],[BatchMeansHalfWidth]])</f>
        <v>1.1968245429306298E-2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177</v>
      </c>
      <c r="C275">
        <v>46</v>
      </c>
      <c r="D275" t="s">
        <v>70</v>
      </c>
      <c r="E275" t="s">
        <v>75</v>
      </c>
      <c r="F275" t="s">
        <v>72</v>
      </c>
      <c r="G275">
        <v>4.2879659256293996</v>
      </c>
      <c r="H275">
        <v>2E+20</v>
      </c>
      <c r="I275">
        <v>0</v>
      </c>
      <c r="J275">
        <v>15.0437517317797</v>
      </c>
      <c r="K275">
        <v>7</v>
      </c>
      <c r="L27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5.9667457900091332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12.3787129785308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33.982458286232102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8.68</v>
      </c>
      <c r="W275">
        <f>IF((DiscreteStatsTable[[#This Row],[RepsRequested]]&gt;1),DiscreteStatsTable[[#This Row],[HalfWidth]],DiscreteStatsTable[[#This Row],[BatchMeansHalfWidth]])</f>
        <v>0.71809472575837896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177</v>
      </c>
      <c r="C276">
        <v>46</v>
      </c>
      <c r="D276" t="s">
        <v>70</v>
      </c>
      <c r="E276" t="s">
        <v>76</v>
      </c>
      <c r="F276" t="s">
        <v>72</v>
      </c>
      <c r="G276">
        <v>0</v>
      </c>
      <c r="H276">
        <v>2E+20</v>
      </c>
      <c r="I276">
        <v>0</v>
      </c>
      <c r="J276">
        <v>0</v>
      </c>
      <c r="K276">
        <v>7</v>
      </c>
      <c r="L27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8.68</v>
      </c>
      <c r="W276">
        <f>IF((DiscreteStatsTable[[#This Row],[RepsRequested]]&gt;1),DiscreteStatsTable[[#This Row],[HalfWidth]],DiscreteStatsTable[[#This Row],[BatchMeansHalfWidth]])</f>
        <v>0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177</v>
      </c>
      <c r="C277">
        <v>46</v>
      </c>
      <c r="D277" t="s">
        <v>70</v>
      </c>
      <c r="E277" t="s">
        <v>77</v>
      </c>
      <c r="F277" t="s">
        <v>72</v>
      </c>
      <c r="G277">
        <v>0.71801560969399703</v>
      </c>
      <c r="H277">
        <v>2E+20</v>
      </c>
      <c r="I277">
        <v>0</v>
      </c>
      <c r="J277">
        <v>1.45864786328053</v>
      </c>
      <c r="K277">
        <v>7</v>
      </c>
      <c r="L27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0.94725778246530512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3.6720272561538998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11.903448977023899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8.68</v>
      </c>
      <c r="W277">
        <f>IF((DiscreteStatsTable[[#This Row],[RepsRequested]]&gt;1),DiscreteStatsTable[[#This Row],[HalfWidth]],DiscreteStatsTable[[#This Row],[BatchMeansHalfWidth]])</f>
        <v>0.21736319472942478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177</v>
      </c>
      <c r="C278">
        <v>47</v>
      </c>
      <c r="D278" t="s">
        <v>70</v>
      </c>
      <c r="E278" t="s">
        <v>71</v>
      </c>
      <c r="F278" t="s">
        <v>72</v>
      </c>
      <c r="G278">
        <v>6.6510951473888399E-2</v>
      </c>
      <c r="H278">
        <v>2E+20</v>
      </c>
      <c r="I278">
        <v>0</v>
      </c>
      <c r="J278">
        <v>0.184917514343306</v>
      </c>
      <c r="K278">
        <v>10</v>
      </c>
      <c r="L27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9.9445763166818871E-2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0.206311882975514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0.56637430477053596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8.68</v>
      </c>
      <c r="W278">
        <f>IF((DiscreteStatsTable[[#This Row],[RepsRequested]]&gt;1),DiscreteStatsTable[[#This Row],[HalfWidth]],DiscreteStatsTable[[#This Row],[BatchMeansHalfWidth]])</f>
        <v>1.1968245429306298E-2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177</v>
      </c>
      <c r="C279">
        <v>47</v>
      </c>
      <c r="D279" t="s">
        <v>70</v>
      </c>
      <c r="E279" t="s">
        <v>73</v>
      </c>
      <c r="F279" t="s">
        <v>72</v>
      </c>
      <c r="G279">
        <v>4.7512760636765901</v>
      </c>
      <c r="H279">
        <v>2E+20</v>
      </c>
      <c r="I279">
        <v>0</v>
      </c>
      <c r="J279">
        <v>12.7629463364672</v>
      </c>
      <c r="K279">
        <v>10</v>
      </c>
      <c r="L27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6.9140035724744386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0.71427261413138399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14.1138146840691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33.982458286232102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8.68</v>
      </c>
      <c r="W279">
        <f>IF((DiscreteStatsTable[[#This Row],[RepsRequested]]&gt;1),DiscreteStatsTable[[#This Row],[HalfWidth]],DiscreteStatsTable[[#This Row],[BatchMeansHalfWidth]])</f>
        <v>0.79097073163866793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177</v>
      </c>
      <c r="C280">
        <v>47</v>
      </c>
      <c r="D280" t="s">
        <v>70</v>
      </c>
      <c r="E280" t="s">
        <v>74</v>
      </c>
      <c r="F280" t="s">
        <v>72</v>
      </c>
      <c r="G280">
        <v>6.6510951473888399E-2</v>
      </c>
      <c r="H280">
        <v>2E+20</v>
      </c>
      <c r="I280">
        <v>0</v>
      </c>
      <c r="J280">
        <v>0.184917514343306</v>
      </c>
      <c r="K280">
        <v>10</v>
      </c>
      <c r="L28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9.9445763166818871E-2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0.206311882975514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0.56637430477053596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8.68</v>
      </c>
      <c r="W280">
        <f>IF((DiscreteStatsTable[[#This Row],[RepsRequested]]&gt;1),DiscreteStatsTable[[#This Row],[HalfWidth]],DiscreteStatsTable[[#This Row],[BatchMeansHalfWidth]])</f>
        <v>1.1968245429306298E-2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177</v>
      </c>
      <c r="C281">
        <v>47</v>
      </c>
      <c r="D281" t="s">
        <v>70</v>
      </c>
      <c r="E281" t="s">
        <v>75</v>
      </c>
      <c r="F281" t="s">
        <v>72</v>
      </c>
      <c r="G281">
        <v>3.9906570884332999</v>
      </c>
      <c r="H281">
        <v>2E+20</v>
      </c>
      <c r="I281">
        <v>0</v>
      </c>
      <c r="J281">
        <v>11.095050860598301</v>
      </c>
      <c r="K281">
        <v>10</v>
      </c>
      <c r="L28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5.9667457900091332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12.3787129785308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33.982458286232102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8.68</v>
      </c>
      <c r="W281">
        <f>IF((DiscreteStatsTable[[#This Row],[RepsRequested]]&gt;1),DiscreteStatsTable[[#This Row],[HalfWidth]],DiscreteStatsTable[[#This Row],[BatchMeansHalfWidth]])</f>
        <v>0.71809472575837896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177</v>
      </c>
      <c r="C282">
        <v>47</v>
      </c>
      <c r="D282" t="s">
        <v>70</v>
      </c>
      <c r="E282" t="s">
        <v>76</v>
      </c>
      <c r="F282" t="s">
        <v>72</v>
      </c>
      <c r="G282">
        <v>0</v>
      </c>
      <c r="H282">
        <v>2E+20</v>
      </c>
      <c r="I282">
        <v>0</v>
      </c>
      <c r="J282">
        <v>0</v>
      </c>
      <c r="K282">
        <v>10</v>
      </c>
      <c r="L28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8.68</v>
      </c>
      <c r="W282">
        <f>IF((DiscreteStatsTable[[#This Row],[RepsRequested]]&gt;1),DiscreteStatsTable[[#This Row],[HalfWidth]],DiscreteStatsTable[[#This Row],[BatchMeansHalfWidth]])</f>
        <v>0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177</v>
      </c>
      <c r="C283">
        <v>47</v>
      </c>
      <c r="D283" t="s">
        <v>70</v>
      </c>
      <c r="E283" t="s">
        <v>77</v>
      </c>
      <c r="F283" t="s">
        <v>72</v>
      </c>
      <c r="G283">
        <v>0.76061897524328403</v>
      </c>
      <c r="H283">
        <v>2E+20</v>
      </c>
      <c r="I283">
        <v>0</v>
      </c>
      <c r="J283">
        <v>3.2336380663540498</v>
      </c>
      <c r="K283">
        <v>10</v>
      </c>
      <c r="L28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0.94725778246530512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3.6720272561538998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11.903448977023899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8.68</v>
      </c>
      <c r="W283">
        <f>IF((DiscreteStatsTable[[#This Row],[RepsRequested]]&gt;1),DiscreteStatsTable[[#This Row],[HalfWidth]],DiscreteStatsTable[[#This Row],[BatchMeansHalfWidth]])</f>
        <v>0.21736319472942478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177</v>
      </c>
      <c r="C284">
        <v>48</v>
      </c>
      <c r="D284" t="s">
        <v>70</v>
      </c>
      <c r="E284" t="s">
        <v>71</v>
      </c>
      <c r="F284" t="s">
        <v>72</v>
      </c>
      <c r="G284">
        <v>0.15402876800635501</v>
      </c>
      <c r="H284">
        <v>2E+20</v>
      </c>
      <c r="I284">
        <v>0</v>
      </c>
      <c r="J284">
        <v>0.44150236091281198</v>
      </c>
      <c r="K284">
        <v>8</v>
      </c>
      <c r="L28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9.9445763166818871E-2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0.206311882975514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0.56637430477053596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8.68</v>
      </c>
      <c r="W284">
        <f>IF((DiscreteStatsTable[[#This Row],[RepsRequested]]&gt;1),DiscreteStatsTable[[#This Row],[HalfWidth]],DiscreteStatsTable[[#This Row],[BatchMeansHalfWidth]])</f>
        <v>1.1968245429306298E-2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177</v>
      </c>
      <c r="C285">
        <v>48</v>
      </c>
      <c r="D285" t="s">
        <v>70</v>
      </c>
      <c r="E285" t="s">
        <v>73</v>
      </c>
      <c r="F285" t="s">
        <v>72</v>
      </c>
      <c r="G285">
        <v>9.6897002152587195</v>
      </c>
      <c r="H285">
        <v>2E+20</v>
      </c>
      <c r="I285">
        <v>0</v>
      </c>
      <c r="J285">
        <v>27.548591504667002</v>
      </c>
      <c r="K285">
        <v>8</v>
      </c>
      <c r="L28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6.9140035724744386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0.71427261413138399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14.1138146840691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33.982458286232102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8.68</v>
      </c>
      <c r="W285">
        <f>IF((DiscreteStatsTable[[#This Row],[RepsRequested]]&gt;1),DiscreteStatsTable[[#This Row],[HalfWidth]],DiscreteStatsTable[[#This Row],[BatchMeansHalfWidth]])</f>
        <v>0.79097073163866793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177</v>
      </c>
      <c r="C286">
        <v>48</v>
      </c>
      <c r="D286" t="s">
        <v>70</v>
      </c>
      <c r="E286" t="s">
        <v>74</v>
      </c>
      <c r="F286" t="s">
        <v>72</v>
      </c>
      <c r="G286">
        <v>0.15402876800635501</v>
      </c>
      <c r="H286">
        <v>2E+20</v>
      </c>
      <c r="I286">
        <v>0</v>
      </c>
      <c r="J286">
        <v>0.44150236091281198</v>
      </c>
      <c r="K286">
        <v>8</v>
      </c>
      <c r="L28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9.9445763166818871E-2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0.206311882975514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0.56637430477053596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8.68</v>
      </c>
      <c r="W286">
        <f>IF((DiscreteStatsTable[[#This Row],[RepsRequested]]&gt;1),DiscreteStatsTable[[#This Row],[HalfWidth]],DiscreteStatsTable[[#This Row],[BatchMeansHalfWidth]])</f>
        <v>1.1968245429306298E-2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177</v>
      </c>
      <c r="C287">
        <v>48</v>
      </c>
      <c r="D287" t="s">
        <v>70</v>
      </c>
      <c r="E287" t="s">
        <v>75</v>
      </c>
      <c r="F287" t="s">
        <v>72</v>
      </c>
      <c r="G287">
        <v>9.2417260803813193</v>
      </c>
      <c r="H287">
        <v>2E+20</v>
      </c>
      <c r="I287">
        <v>0</v>
      </c>
      <c r="J287">
        <v>26.490141654768699</v>
      </c>
      <c r="K287">
        <v>8</v>
      </c>
      <c r="L28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5.9667457900091332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12.3787129785308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33.982458286232102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8.68</v>
      </c>
      <c r="W287">
        <f>IF((DiscreteStatsTable[[#This Row],[RepsRequested]]&gt;1),DiscreteStatsTable[[#This Row],[HalfWidth]],DiscreteStatsTable[[#This Row],[BatchMeansHalfWidth]])</f>
        <v>0.71809472575837896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177</v>
      </c>
      <c r="C288">
        <v>48</v>
      </c>
      <c r="D288" t="s">
        <v>70</v>
      </c>
      <c r="E288" t="s">
        <v>76</v>
      </c>
      <c r="F288" t="s">
        <v>72</v>
      </c>
      <c r="G288">
        <v>0</v>
      </c>
      <c r="H288">
        <v>2E+20</v>
      </c>
      <c r="I288">
        <v>0</v>
      </c>
      <c r="J288">
        <v>0</v>
      </c>
      <c r="K288">
        <v>8</v>
      </c>
      <c r="L28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8.68</v>
      </c>
      <c r="W288">
        <f>IF((DiscreteStatsTable[[#This Row],[RepsRequested]]&gt;1),DiscreteStatsTable[[#This Row],[HalfWidth]],DiscreteStatsTable[[#This Row],[BatchMeansHalfWidth]])</f>
        <v>0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177</v>
      </c>
      <c r="C289">
        <v>48</v>
      </c>
      <c r="D289" t="s">
        <v>70</v>
      </c>
      <c r="E289" t="s">
        <v>77</v>
      </c>
      <c r="F289" t="s">
        <v>72</v>
      </c>
      <c r="G289">
        <v>0.44797413487739801</v>
      </c>
      <c r="H289">
        <v>2E+20</v>
      </c>
      <c r="I289">
        <v>0</v>
      </c>
      <c r="J289">
        <v>1.08274017703032</v>
      </c>
      <c r="K289">
        <v>8</v>
      </c>
      <c r="L28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0.94725778246530512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3.6720272561538998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11.903448977023899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8.68</v>
      </c>
      <c r="W289">
        <f>IF((DiscreteStatsTable[[#This Row],[RepsRequested]]&gt;1),DiscreteStatsTable[[#This Row],[HalfWidth]],DiscreteStatsTable[[#This Row],[BatchMeansHalfWidth]])</f>
        <v>0.21736319472942478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177</v>
      </c>
      <c r="C290">
        <v>49</v>
      </c>
      <c r="D290" t="s">
        <v>70</v>
      </c>
      <c r="E290" t="s">
        <v>71</v>
      </c>
      <c r="F290" t="s">
        <v>72</v>
      </c>
      <c r="G290">
        <v>0.11743705924982201</v>
      </c>
      <c r="H290">
        <v>2E+20</v>
      </c>
      <c r="I290">
        <v>0</v>
      </c>
      <c r="J290">
        <v>0.53860058709637004</v>
      </c>
      <c r="K290">
        <v>13</v>
      </c>
      <c r="L29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9.9445763166818871E-2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0.206311882975514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0.56637430477053596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8.68</v>
      </c>
      <c r="W290">
        <f>IF((DiscreteStatsTable[[#This Row],[RepsRequested]]&gt;1),DiscreteStatsTable[[#This Row],[HalfWidth]],DiscreteStatsTable[[#This Row],[BatchMeansHalfWidth]])</f>
        <v>1.1968245429306298E-2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177</v>
      </c>
      <c r="C291">
        <v>49</v>
      </c>
      <c r="D291" t="s">
        <v>70</v>
      </c>
      <c r="E291" t="s">
        <v>73</v>
      </c>
      <c r="F291" t="s">
        <v>72</v>
      </c>
      <c r="G291">
        <v>7.4470196275805796</v>
      </c>
      <c r="H291">
        <v>2E+20</v>
      </c>
      <c r="I291">
        <v>0</v>
      </c>
      <c r="J291">
        <v>32.316035225782201</v>
      </c>
      <c r="K291">
        <v>13</v>
      </c>
      <c r="L29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6.9140035724744386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0.71427261413138399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14.1138146840691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33.982458286232102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8.68</v>
      </c>
      <c r="W291">
        <f>IF((DiscreteStatsTable[[#This Row],[RepsRequested]]&gt;1),DiscreteStatsTable[[#This Row],[HalfWidth]],DiscreteStatsTable[[#This Row],[BatchMeansHalfWidth]])</f>
        <v>0.79097073163866793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177</v>
      </c>
      <c r="C292">
        <v>49</v>
      </c>
      <c r="D292" t="s">
        <v>70</v>
      </c>
      <c r="E292" t="s">
        <v>74</v>
      </c>
      <c r="F292" t="s">
        <v>72</v>
      </c>
      <c r="G292">
        <v>0.11743705924982201</v>
      </c>
      <c r="H292">
        <v>2E+20</v>
      </c>
      <c r="I292">
        <v>0</v>
      </c>
      <c r="J292">
        <v>0.53860058709637004</v>
      </c>
      <c r="K292">
        <v>13</v>
      </c>
      <c r="L29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9.9445763166818871E-2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0.206311882975514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0.56637430477053596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8.68</v>
      </c>
      <c r="W292">
        <f>IF((DiscreteStatsTable[[#This Row],[RepsRequested]]&gt;1),DiscreteStatsTable[[#This Row],[HalfWidth]],DiscreteStatsTable[[#This Row],[BatchMeansHalfWidth]])</f>
        <v>1.1968245429306298E-2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177</v>
      </c>
      <c r="C293">
        <v>49</v>
      </c>
      <c r="D293" t="s">
        <v>70</v>
      </c>
      <c r="E293" t="s">
        <v>75</v>
      </c>
      <c r="F293" t="s">
        <v>72</v>
      </c>
      <c r="G293">
        <v>7.0462235549893197</v>
      </c>
      <c r="H293">
        <v>2E+20</v>
      </c>
      <c r="I293">
        <v>0</v>
      </c>
      <c r="J293">
        <v>32.316035225782201</v>
      </c>
      <c r="K293">
        <v>13</v>
      </c>
      <c r="L29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5.9667457900091332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12.3787129785308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33.982458286232102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8.68</v>
      </c>
      <c r="W293">
        <f>IF((DiscreteStatsTable[[#This Row],[RepsRequested]]&gt;1),DiscreteStatsTable[[#This Row],[HalfWidth]],DiscreteStatsTable[[#This Row],[BatchMeansHalfWidth]])</f>
        <v>0.71809472575837896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177</v>
      </c>
      <c r="C294">
        <v>49</v>
      </c>
      <c r="D294" t="s">
        <v>70</v>
      </c>
      <c r="E294" t="s">
        <v>76</v>
      </c>
      <c r="F294" t="s">
        <v>72</v>
      </c>
      <c r="G294">
        <v>0</v>
      </c>
      <c r="H294">
        <v>2E+20</v>
      </c>
      <c r="I294">
        <v>0</v>
      </c>
      <c r="J294">
        <v>0</v>
      </c>
      <c r="K294">
        <v>13</v>
      </c>
      <c r="L29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8.68</v>
      </c>
      <c r="W294">
        <f>IF((DiscreteStatsTable[[#This Row],[RepsRequested]]&gt;1),DiscreteStatsTable[[#This Row],[HalfWidth]],DiscreteStatsTable[[#This Row],[BatchMeansHalfWidth]])</f>
        <v>0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177</v>
      </c>
      <c r="C295">
        <v>49</v>
      </c>
      <c r="D295" t="s">
        <v>70</v>
      </c>
      <c r="E295" t="s">
        <v>77</v>
      </c>
      <c r="F295" t="s">
        <v>72</v>
      </c>
      <c r="G295">
        <v>0.40079607259125699</v>
      </c>
      <c r="H295">
        <v>2E+20</v>
      </c>
      <c r="I295">
        <v>0</v>
      </c>
      <c r="J295">
        <v>3.7301386326656401</v>
      </c>
      <c r="K295">
        <v>13</v>
      </c>
      <c r="L29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0.94725778246530512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3.6720272561538998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11.903448977023899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8.68</v>
      </c>
      <c r="W295">
        <f>IF((DiscreteStatsTable[[#This Row],[RepsRequested]]&gt;1),DiscreteStatsTable[[#This Row],[HalfWidth]],DiscreteStatsTable[[#This Row],[BatchMeansHalfWidth]])</f>
        <v>0.21736319472942478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177</v>
      </c>
      <c r="C296">
        <v>50</v>
      </c>
      <c r="D296" t="s">
        <v>70</v>
      </c>
      <c r="E296" t="s">
        <v>71</v>
      </c>
      <c r="F296" t="s">
        <v>72</v>
      </c>
      <c r="G296">
        <v>4.81312277324914E-2</v>
      </c>
      <c r="H296">
        <v>2E+20</v>
      </c>
      <c r="I296">
        <v>0</v>
      </c>
      <c r="J296">
        <v>0.17965688123118401</v>
      </c>
      <c r="K296">
        <v>12</v>
      </c>
      <c r="L29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9.9445763166818871E-2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0.206311882975514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0.56637430477053596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8.68</v>
      </c>
      <c r="W296">
        <f>IF((DiscreteStatsTable[[#This Row],[RepsRequested]]&gt;1),DiscreteStatsTable[[#This Row],[HalfWidth]],DiscreteStatsTable[[#This Row],[BatchMeansHalfWidth]])</f>
        <v>1.1968245429306298E-2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177</v>
      </c>
      <c r="C297">
        <v>50</v>
      </c>
      <c r="D297" t="s">
        <v>70</v>
      </c>
      <c r="E297" t="s">
        <v>73</v>
      </c>
      <c r="F297" t="s">
        <v>72</v>
      </c>
      <c r="G297">
        <v>3.2664415810732801</v>
      </c>
      <c r="H297">
        <v>2E+20</v>
      </c>
      <c r="I297">
        <v>0</v>
      </c>
      <c r="J297">
        <v>10.779412873870999</v>
      </c>
      <c r="K297">
        <v>12</v>
      </c>
      <c r="L29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6.9140035724744386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0.71427261413138399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14.1138146840691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33.982458286232102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8.68</v>
      </c>
      <c r="W297">
        <f>IF((DiscreteStatsTable[[#This Row],[RepsRequested]]&gt;1),DiscreteStatsTable[[#This Row],[HalfWidth]],DiscreteStatsTable[[#This Row],[BatchMeansHalfWidth]])</f>
        <v>0.79097073163866793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177</v>
      </c>
      <c r="C298">
        <v>50</v>
      </c>
      <c r="D298" t="s">
        <v>70</v>
      </c>
      <c r="E298" t="s">
        <v>74</v>
      </c>
      <c r="F298" t="s">
        <v>72</v>
      </c>
      <c r="G298">
        <v>4.81312277324914E-2</v>
      </c>
      <c r="H298">
        <v>2E+20</v>
      </c>
      <c r="I298">
        <v>0</v>
      </c>
      <c r="J298">
        <v>0.17965688123118401</v>
      </c>
      <c r="K298">
        <v>12</v>
      </c>
      <c r="L29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9.9445763166818871E-2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0.206311882975514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0.56637430477053596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8.68</v>
      </c>
      <c r="W298">
        <f>IF((DiscreteStatsTable[[#This Row],[RepsRequested]]&gt;1),DiscreteStatsTable[[#This Row],[HalfWidth]],DiscreteStatsTable[[#This Row],[BatchMeansHalfWidth]])</f>
        <v>1.1968245429306298E-2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177</v>
      </c>
      <c r="C299">
        <v>50</v>
      </c>
      <c r="D299" t="s">
        <v>70</v>
      </c>
      <c r="E299" t="s">
        <v>75</v>
      </c>
      <c r="F299" t="s">
        <v>72</v>
      </c>
      <c r="G299">
        <v>2.8878736639494802</v>
      </c>
      <c r="H299">
        <v>2E+20</v>
      </c>
      <c r="I299">
        <v>0</v>
      </c>
      <c r="J299">
        <v>10.779412873870999</v>
      </c>
      <c r="K299">
        <v>12</v>
      </c>
      <c r="L29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5.9667457900091332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12.3787129785308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33.982458286232102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8.68</v>
      </c>
      <c r="W299">
        <f>IF((DiscreteStatsTable[[#This Row],[RepsRequested]]&gt;1),DiscreteStatsTable[[#This Row],[HalfWidth]],DiscreteStatsTable[[#This Row],[BatchMeansHalfWidth]])</f>
        <v>0.71809472575837896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177</v>
      </c>
      <c r="C300">
        <v>50</v>
      </c>
      <c r="D300" t="s">
        <v>70</v>
      </c>
      <c r="E300" t="s">
        <v>76</v>
      </c>
      <c r="F300" t="s">
        <v>72</v>
      </c>
      <c r="G300">
        <v>0</v>
      </c>
      <c r="H300">
        <v>2E+20</v>
      </c>
      <c r="I300">
        <v>0</v>
      </c>
      <c r="J300">
        <v>0</v>
      </c>
      <c r="K300">
        <v>12</v>
      </c>
      <c r="L30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8.68</v>
      </c>
      <c r="W300">
        <f>IF((DiscreteStatsTable[[#This Row],[RepsRequested]]&gt;1),DiscreteStatsTable[[#This Row],[HalfWidth]],DiscreteStatsTable[[#This Row],[BatchMeansHalfWidth]])</f>
        <v>0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177</v>
      </c>
      <c r="C301">
        <v>50</v>
      </c>
      <c r="D301" t="s">
        <v>70</v>
      </c>
      <c r="E301" t="s">
        <v>77</v>
      </c>
      <c r="F301" t="s">
        <v>72</v>
      </c>
      <c r="G301">
        <v>0.37856791712379501</v>
      </c>
      <c r="H301">
        <v>2E+20</v>
      </c>
      <c r="I301">
        <v>0</v>
      </c>
      <c r="J301">
        <v>2.0481338923992798</v>
      </c>
      <c r="K301">
        <v>12</v>
      </c>
      <c r="L30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0.94725778246530512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3.6720272561538998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11.903448977023899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8.68</v>
      </c>
      <c r="W301">
        <f>IF((DiscreteStatsTable[[#This Row],[RepsRequested]]&gt;1),DiscreteStatsTable[[#This Row],[HalfWidth]],DiscreteStatsTable[[#This Row],[BatchMeansHalfWidth]])</f>
        <v>0.21736319472942478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177</v>
      </c>
      <c r="C302">
        <v>1</v>
      </c>
      <c r="D302" t="s">
        <v>78</v>
      </c>
      <c r="E302" t="s">
        <v>79</v>
      </c>
      <c r="F302" t="s">
        <v>80</v>
      </c>
      <c r="G302">
        <v>0</v>
      </c>
      <c r="H302">
        <v>2E+20</v>
      </c>
      <c r="I302">
        <v>0</v>
      </c>
      <c r="J302">
        <v>0</v>
      </c>
      <c r="K302">
        <v>9</v>
      </c>
      <c r="L30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8.86</v>
      </c>
      <c r="W302">
        <f>IF((DiscreteStatsTable[[#This Row],[RepsRequested]]&gt;1),DiscreteStatsTable[[#This Row],[HalfWidth]],DiscreteStatsTable[[#This Row],[BatchMeansHalfWidth]])</f>
        <v>0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177</v>
      </c>
      <c r="C303">
        <v>1</v>
      </c>
      <c r="D303" t="s">
        <v>78</v>
      </c>
      <c r="E303" t="s">
        <v>81</v>
      </c>
      <c r="F303" t="s">
        <v>80</v>
      </c>
      <c r="G303">
        <v>0.70183627884423105</v>
      </c>
      <c r="H303">
        <v>2E+20</v>
      </c>
      <c r="I303">
        <v>0</v>
      </c>
      <c r="J303">
        <v>2.70786859224184</v>
      </c>
      <c r="K303">
        <v>9</v>
      </c>
      <c r="L30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0.98015754571106939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3.6720272561538998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11.903448977023899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8.86</v>
      </c>
      <c r="W303">
        <f>IF((DiscreteStatsTable[[#This Row],[RepsRequested]]&gt;1),DiscreteStatsTable[[#This Row],[HalfWidth]],DiscreteStatsTable[[#This Row],[BatchMeansHalfWidth]])</f>
        <v>0.2259310982449263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177</v>
      </c>
      <c r="C304">
        <v>2</v>
      </c>
      <c r="D304" t="s">
        <v>78</v>
      </c>
      <c r="E304" t="s">
        <v>79</v>
      </c>
      <c r="F304" t="s">
        <v>80</v>
      </c>
      <c r="G304">
        <v>0</v>
      </c>
      <c r="H304">
        <v>2E+20</v>
      </c>
      <c r="I304">
        <v>0</v>
      </c>
      <c r="J304">
        <v>0</v>
      </c>
      <c r="K304">
        <v>6</v>
      </c>
      <c r="L30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8.86</v>
      </c>
      <c r="W304">
        <f>IF((DiscreteStatsTable[[#This Row],[RepsRequested]]&gt;1),DiscreteStatsTable[[#This Row],[HalfWidth]],DiscreteStatsTable[[#This Row],[BatchMeansHalfWidth]])</f>
        <v>0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177</v>
      </c>
      <c r="C305">
        <v>2</v>
      </c>
      <c r="D305" t="s">
        <v>78</v>
      </c>
      <c r="E305" t="s">
        <v>81</v>
      </c>
      <c r="F305" t="s">
        <v>80</v>
      </c>
      <c r="G305">
        <v>1.6892630541554099</v>
      </c>
      <c r="H305">
        <v>2E+20</v>
      </c>
      <c r="I305">
        <v>0</v>
      </c>
      <c r="J305">
        <v>9.48976300612979</v>
      </c>
      <c r="K305">
        <v>6</v>
      </c>
      <c r="L30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0.98015754571106939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3.6720272561538998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11.903448977023899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8.86</v>
      </c>
      <c r="W305">
        <f>IF((DiscreteStatsTable[[#This Row],[RepsRequested]]&gt;1),DiscreteStatsTable[[#This Row],[HalfWidth]],DiscreteStatsTable[[#This Row],[BatchMeansHalfWidth]])</f>
        <v>0.2259310982449263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177</v>
      </c>
      <c r="C306">
        <v>3</v>
      </c>
      <c r="D306" t="s">
        <v>78</v>
      </c>
      <c r="E306" t="s">
        <v>79</v>
      </c>
      <c r="F306" t="s">
        <v>80</v>
      </c>
      <c r="G306">
        <v>0</v>
      </c>
      <c r="H306">
        <v>2E+20</v>
      </c>
      <c r="I306">
        <v>0</v>
      </c>
      <c r="J306">
        <v>0</v>
      </c>
      <c r="K306">
        <v>7</v>
      </c>
      <c r="L30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8.86</v>
      </c>
      <c r="W306">
        <f>IF((DiscreteStatsTable[[#This Row],[RepsRequested]]&gt;1),DiscreteStatsTable[[#This Row],[HalfWidth]],DiscreteStatsTable[[#This Row],[BatchMeansHalfWidth]])</f>
        <v>0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177</v>
      </c>
      <c r="C307">
        <v>3</v>
      </c>
      <c r="D307" t="s">
        <v>78</v>
      </c>
      <c r="E307" t="s">
        <v>81</v>
      </c>
      <c r="F307" t="s">
        <v>80</v>
      </c>
      <c r="G307">
        <v>0.78571714334584297</v>
      </c>
      <c r="H307">
        <v>2E+20</v>
      </c>
      <c r="I307">
        <v>0</v>
      </c>
      <c r="J307">
        <v>3.3340839785788599</v>
      </c>
      <c r="K307">
        <v>7</v>
      </c>
      <c r="L30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0.98015754571106939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3.6720272561538998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11.903448977023899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8.86</v>
      </c>
      <c r="W307">
        <f>IF((DiscreteStatsTable[[#This Row],[RepsRequested]]&gt;1),DiscreteStatsTable[[#This Row],[HalfWidth]],DiscreteStatsTable[[#This Row],[BatchMeansHalfWidth]])</f>
        <v>0.2259310982449263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177</v>
      </c>
      <c r="C308">
        <v>4</v>
      </c>
      <c r="D308" t="s">
        <v>78</v>
      </c>
      <c r="E308" t="s">
        <v>79</v>
      </c>
      <c r="F308" t="s">
        <v>80</v>
      </c>
      <c r="G308">
        <v>0</v>
      </c>
      <c r="H308">
        <v>2E+20</v>
      </c>
      <c r="I308">
        <v>0</v>
      </c>
      <c r="J308">
        <v>0</v>
      </c>
      <c r="K308">
        <v>9</v>
      </c>
      <c r="L30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8.86</v>
      </c>
      <c r="W308">
        <f>IF((DiscreteStatsTable[[#This Row],[RepsRequested]]&gt;1),DiscreteStatsTable[[#This Row],[HalfWidth]],DiscreteStatsTable[[#This Row],[BatchMeansHalfWidth]])</f>
        <v>0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177</v>
      </c>
      <c r="C309">
        <v>4</v>
      </c>
      <c r="D309" t="s">
        <v>78</v>
      </c>
      <c r="E309" t="s">
        <v>81</v>
      </c>
      <c r="F309" t="s">
        <v>80</v>
      </c>
      <c r="G309">
        <v>0.41638729437717198</v>
      </c>
      <c r="H309">
        <v>2E+20</v>
      </c>
      <c r="I309">
        <v>0</v>
      </c>
      <c r="J309">
        <v>2.45897561585753</v>
      </c>
      <c r="K309">
        <v>9</v>
      </c>
      <c r="L30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0.98015754571106939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3.6720272561538998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11.903448977023899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8.86</v>
      </c>
      <c r="W309">
        <f>IF((DiscreteStatsTable[[#This Row],[RepsRequested]]&gt;1),DiscreteStatsTable[[#This Row],[HalfWidth]],DiscreteStatsTable[[#This Row],[BatchMeansHalfWidth]])</f>
        <v>0.2259310982449263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177</v>
      </c>
      <c r="C310">
        <v>5</v>
      </c>
      <c r="D310" t="s">
        <v>78</v>
      </c>
      <c r="E310" t="s">
        <v>79</v>
      </c>
      <c r="F310" t="s">
        <v>80</v>
      </c>
      <c r="G310">
        <v>0</v>
      </c>
      <c r="H310">
        <v>2E+20</v>
      </c>
      <c r="I310">
        <v>0</v>
      </c>
      <c r="J310">
        <v>0</v>
      </c>
      <c r="K310">
        <v>9</v>
      </c>
      <c r="L31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8.86</v>
      </c>
      <c r="W310">
        <f>IF((DiscreteStatsTable[[#This Row],[RepsRequested]]&gt;1),DiscreteStatsTable[[#This Row],[HalfWidth]],DiscreteStatsTable[[#This Row],[BatchMeansHalfWidth]])</f>
        <v>0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177</v>
      </c>
      <c r="C311">
        <v>5</v>
      </c>
      <c r="D311" t="s">
        <v>78</v>
      </c>
      <c r="E311" t="s">
        <v>81</v>
      </c>
      <c r="F311" t="s">
        <v>80</v>
      </c>
      <c r="G311">
        <v>0.68456053777093595</v>
      </c>
      <c r="H311">
        <v>2E+20</v>
      </c>
      <c r="I311">
        <v>0</v>
      </c>
      <c r="J311">
        <v>3.2214165283511398</v>
      </c>
      <c r="K311">
        <v>9</v>
      </c>
      <c r="L31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0.98015754571106939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3.6720272561538998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11.903448977023899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8.86</v>
      </c>
      <c r="W311">
        <f>IF((DiscreteStatsTable[[#This Row],[RepsRequested]]&gt;1),DiscreteStatsTable[[#This Row],[HalfWidth]],DiscreteStatsTable[[#This Row],[BatchMeansHalfWidth]])</f>
        <v>0.2259310982449263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177</v>
      </c>
      <c r="C312">
        <v>6</v>
      </c>
      <c r="D312" t="s">
        <v>78</v>
      </c>
      <c r="E312" t="s">
        <v>79</v>
      </c>
      <c r="F312" t="s">
        <v>80</v>
      </c>
      <c r="G312">
        <v>0</v>
      </c>
      <c r="H312">
        <v>2E+20</v>
      </c>
      <c r="I312">
        <v>0</v>
      </c>
      <c r="J312">
        <v>0</v>
      </c>
      <c r="K312">
        <v>7</v>
      </c>
      <c r="L31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8.86</v>
      </c>
      <c r="W312">
        <f>IF((DiscreteStatsTable[[#This Row],[RepsRequested]]&gt;1),DiscreteStatsTable[[#This Row],[HalfWidth]],DiscreteStatsTable[[#This Row],[BatchMeansHalfWidth]])</f>
        <v>0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177</v>
      </c>
      <c r="C313">
        <v>6</v>
      </c>
      <c r="D313" t="s">
        <v>78</v>
      </c>
      <c r="E313" t="s">
        <v>81</v>
      </c>
      <c r="F313" t="s">
        <v>80</v>
      </c>
      <c r="G313">
        <v>0.59936560233270397</v>
      </c>
      <c r="H313">
        <v>2E+20</v>
      </c>
      <c r="I313">
        <v>0</v>
      </c>
      <c r="J313">
        <v>2.9750291703753602</v>
      </c>
      <c r="K313">
        <v>7</v>
      </c>
      <c r="L31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0.98015754571106939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3.6720272561538998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11.903448977023899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8.86</v>
      </c>
      <c r="W313">
        <f>IF((DiscreteStatsTable[[#This Row],[RepsRequested]]&gt;1),DiscreteStatsTable[[#This Row],[HalfWidth]],DiscreteStatsTable[[#This Row],[BatchMeansHalfWidth]])</f>
        <v>0.2259310982449263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177</v>
      </c>
      <c r="C314">
        <v>7</v>
      </c>
      <c r="D314" t="s">
        <v>78</v>
      </c>
      <c r="E314" t="s">
        <v>79</v>
      </c>
      <c r="F314" t="s">
        <v>80</v>
      </c>
      <c r="G314">
        <v>0</v>
      </c>
      <c r="H314">
        <v>2E+20</v>
      </c>
      <c r="I314">
        <v>0</v>
      </c>
      <c r="J314">
        <v>0</v>
      </c>
      <c r="K314">
        <v>8</v>
      </c>
      <c r="L31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8.86</v>
      </c>
      <c r="W314">
        <f>IF((DiscreteStatsTable[[#This Row],[RepsRequested]]&gt;1),DiscreteStatsTable[[#This Row],[HalfWidth]],DiscreteStatsTable[[#This Row],[BatchMeansHalfWidth]])</f>
        <v>0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177</v>
      </c>
      <c r="C315">
        <v>7</v>
      </c>
      <c r="D315" t="s">
        <v>78</v>
      </c>
      <c r="E315" t="s">
        <v>81</v>
      </c>
      <c r="F315" t="s">
        <v>80</v>
      </c>
      <c r="G315">
        <v>1.24958067023786</v>
      </c>
      <c r="H315">
        <v>2E+20</v>
      </c>
      <c r="I315">
        <v>0</v>
      </c>
      <c r="J315">
        <v>3.7279676111433</v>
      </c>
      <c r="K315">
        <v>8</v>
      </c>
      <c r="L31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0.98015754571106939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3.6720272561538998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11.903448977023899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8.86</v>
      </c>
      <c r="W315">
        <f>IF((DiscreteStatsTable[[#This Row],[RepsRequested]]&gt;1),DiscreteStatsTable[[#This Row],[HalfWidth]],DiscreteStatsTable[[#This Row],[BatchMeansHalfWidth]])</f>
        <v>0.2259310982449263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177</v>
      </c>
      <c r="C316">
        <v>8</v>
      </c>
      <c r="D316" t="s">
        <v>78</v>
      </c>
      <c r="E316" t="s">
        <v>79</v>
      </c>
      <c r="F316" t="s">
        <v>80</v>
      </c>
      <c r="G316">
        <v>0</v>
      </c>
      <c r="H316">
        <v>2E+20</v>
      </c>
      <c r="I316">
        <v>0</v>
      </c>
      <c r="J316">
        <v>0</v>
      </c>
      <c r="K316">
        <v>9</v>
      </c>
      <c r="L31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8.86</v>
      </c>
      <c r="W316">
        <f>IF((DiscreteStatsTable[[#This Row],[RepsRequested]]&gt;1),DiscreteStatsTable[[#This Row],[HalfWidth]],DiscreteStatsTable[[#This Row],[BatchMeansHalfWidth]])</f>
        <v>0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177</v>
      </c>
      <c r="C317">
        <v>8</v>
      </c>
      <c r="D317" t="s">
        <v>78</v>
      </c>
      <c r="E317" t="s">
        <v>81</v>
      </c>
      <c r="F317" t="s">
        <v>80</v>
      </c>
      <c r="G317">
        <v>2.71665346565546</v>
      </c>
      <c r="H317">
        <v>2E+20</v>
      </c>
      <c r="I317">
        <v>0</v>
      </c>
      <c r="J317">
        <v>7.4441221099759796</v>
      </c>
      <c r="K317">
        <v>9</v>
      </c>
      <c r="L31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0.98015754571106939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3.6720272561538998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11.903448977023899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8.86</v>
      </c>
      <c r="W317">
        <f>IF((DiscreteStatsTable[[#This Row],[RepsRequested]]&gt;1),DiscreteStatsTable[[#This Row],[HalfWidth]],DiscreteStatsTable[[#This Row],[BatchMeansHalfWidth]])</f>
        <v>0.2259310982449263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177</v>
      </c>
      <c r="C318">
        <v>9</v>
      </c>
      <c r="D318" t="s">
        <v>78</v>
      </c>
      <c r="E318" t="s">
        <v>79</v>
      </c>
      <c r="F318" t="s">
        <v>80</v>
      </c>
      <c r="G318">
        <v>0</v>
      </c>
      <c r="H318">
        <v>2E+20</v>
      </c>
      <c r="I318">
        <v>0</v>
      </c>
      <c r="J318">
        <v>0</v>
      </c>
      <c r="K318">
        <v>8</v>
      </c>
      <c r="L31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8.86</v>
      </c>
      <c r="W318">
        <f>IF((DiscreteStatsTable[[#This Row],[RepsRequested]]&gt;1),DiscreteStatsTable[[#This Row],[HalfWidth]],DiscreteStatsTable[[#This Row],[BatchMeansHalfWidth]])</f>
        <v>0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177</v>
      </c>
      <c r="C319">
        <v>9</v>
      </c>
      <c r="D319" t="s">
        <v>78</v>
      </c>
      <c r="E319" t="s">
        <v>81</v>
      </c>
      <c r="F319" t="s">
        <v>80</v>
      </c>
      <c r="G319">
        <v>0</v>
      </c>
      <c r="H319">
        <v>2E+20</v>
      </c>
      <c r="I319">
        <v>0</v>
      </c>
      <c r="J319">
        <v>0</v>
      </c>
      <c r="K319">
        <v>8</v>
      </c>
      <c r="L31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0.98015754571106939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3.6720272561538998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11.903448977023899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8.86</v>
      </c>
      <c r="W319">
        <f>IF((DiscreteStatsTable[[#This Row],[RepsRequested]]&gt;1),DiscreteStatsTable[[#This Row],[HalfWidth]],DiscreteStatsTable[[#This Row],[BatchMeansHalfWidth]])</f>
        <v>0.2259310982449263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177</v>
      </c>
      <c r="C320">
        <v>10</v>
      </c>
      <c r="D320" t="s">
        <v>78</v>
      </c>
      <c r="E320" t="s">
        <v>79</v>
      </c>
      <c r="F320" t="s">
        <v>80</v>
      </c>
      <c r="G320">
        <v>0</v>
      </c>
      <c r="H320">
        <v>2E+20</v>
      </c>
      <c r="I320">
        <v>0</v>
      </c>
      <c r="J320">
        <v>0</v>
      </c>
      <c r="K320">
        <v>9</v>
      </c>
      <c r="L32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8.86</v>
      </c>
      <c r="W320">
        <f>IF((DiscreteStatsTable[[#This Row],[RepsRequested]]&gt;1),DiscreteStatsTable[[#This Row],[HalfWidth]],DiscreteStatsTable[[#This Row],[BatchMeansHalfWidth]])</f>
        <v>0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177</v>
      </c>
      <c r="C321">
        <v>10</v>
      </c>
      <c r="D321" t="s">
        <v>78</v>
      </c>
      <c r="E321" t="s">
        <v>81</v>
      </c>
      <c r="F321" t="s">
        <v>80</v>
      </c>
      <c r="G321">
        <v>0.93836951624667897</v>
      </c>
      <c r="H321">
        <v>2E+20</v>
      </c>
      <c r="I321">
        <v>0</v>
      </c>
      <c r="J321">
        <v>3.9346345149467701</v>
      </c>
      <c r="K321">
        <v>9</v>
      </c>
      <c r="L32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0.98015754571106939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3.6720272561538998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11.903448977023899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8.86</v>
      </c>
      <c r="W321">
        <f>IF((DiscreteStatsTable[[#This Row],[RepsRequested]]&gt;1),DiscreteStatsTable[[#This Row],[HalfWidth]],DiscreteStatsTable[[#This Row],[BatchMeansHalfWidth]])</f>
        <v>0.2259310982449263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177</v>
      </c>
      <c r="C322">
        <v>11</v>
      </c>
      <c r="D322" t="s">
        <v>78</v>
      </c>
      <c r="E322" t="s">
        <v>79</v>
      </c>
      <c r="F322" t="s">
        <v>80</v>
      </c>
      <c r="G322">
        <v>0</v>
      </c>
      <c r="H322">
        <v>2E+20</v>
      </c>
      <c r="I322">
        <v>0</v>
      </c>
      <c r="J322">
        <v>0</v>
      </c>
      <c r="K322">
        <v>14</v>
      </c>
      <c r="L32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8.86</v>
      </c>
      <c r="W322">
        <f>IF((DiscreteStatsTable[[#This Row],[RepsRequested]]&gt;1),DiscreteStatsTable[[#This Row],[HalfWidth]],DiscreteStatsTable[[#This Row],[BatchMeansHalfWidth]])</f>
        <v>0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177</v>
      </c>
      <c r="C323">
        <v>11</v>
      </c>
      <c r="D323" t="s">
        <v>78</v>
      </c>
      <c r="E323" t="s">
        <v>81</v>
      </c>
      <c r="F323" t="s">
        <v>80</v>
      </c>
      <c r="G323">
        <v>0.86614568528943403</v>
      </c>
      <c r="H323">
        <v>2E+20</v>
      </c>
      <c r="I323">
        <v>0</v>
      </c>
      <c r="J323">
        <v>3.82241386864052</v>
      </c>
      <c r="K323">
        <v>14</v>
      </c>
      <c r="L32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0.98015754571106939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3.6720272561538998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11.903448977023899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8.86</v>
      </c>
      <c r="W323">
        <f>IF((DiscreteStatsTable[[#This Row],[RepsRequested]]&gt;1),DiscreteStatsTable[[#This Row],[HalfWidth]],DiscreteStatsTable[[#This Row],[BatchMeansHalfWidth]])</f>
        <v>0.2259310982449263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177</v>
      </c>
      <c r="C324">
        <v>12</v>
      </c>
      <c r="D324" t="s">
        <v>78</v>
      </c>
      <c r="E324" t="s">
        <v>79</v>
      </c>
      <c r="F324" t="s">
        <v>80</v>
      </c>
      <c r="G324">
        <v>0</v>
      </c>
      <c r="H324">
        <v>2E+20</v>
      </c>
      <c r="I324">
        <v>0</v>
      </c>
      <c r="J324">
        <v>0</v>
      </c>
      <c r="K324">
        <v>8</v>
      </c>
      <c r="L32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8.86</v>
      </c>
      <c r="W324">
        <f>IF((DiscreteStatsTable[[#This Row],[RepsRequested]]&gt;1),DiscreteStatsTable[[#This Row],[HalfWidth]],DiscreteStatsTable[[#This Row],[BatchMeansHalfWidth]])</f>
        <v>0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177</v>
      </c>
      <c r="C325">
        <v>12</v>
      </c>
      <c r="D325" t="s">
        <v>78</v>
      </c>
      <c r="E325" t="s">
        <v>81</v>
      </c>
      <c r="F325" t="s">
        <v>80</v>
      </c>
      <c r="G325">
        <v>1.5949313105146601</v>
      </c>
      <c r="H325">
        <v>2E+20</v>
      </c>
      <c r="I325">
        <v>0</v>
      </c>
      <c r="J325">
        <v>7.22086948787822</v>
      </c>
      <c r="K325">
        <v>8</v>
      </c>
      <c r="L32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0.98015754571106939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3.6720272561538998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11.903448977023899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8.86</v>
      </c>
      <c r="W325">
        <f>IF((DiscreteStatsTable[[#This Row],[RepsRequested]]&gt;1),DiscreteStatsTable[[#This Row],[HalfWidth]],DiscreteStatsTable[[#This Row],[BatchMeansHalfWidth]])</f>
        <v>0.2259310982449263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177</v>
      </c>
      <c r="C326">
        <v>13</v>
      </c>
      <c r="D326" t="s">
        <v>78</v>
      </c>
      <c r="E326" t="s">
        <v>79</v>
      </c>
      <c r="F326" t="s">
        <v>80</v>
      </c>
      <c r="G326">
        <v>0</v>
      </c>
      <c r="H326">
        <v>2E+20</v>
      </c>
      <c r="I326">
        <v>0</v>
      </c>
      <c r="J326">
        <v>0</v>
      </c>
      <c r="K326">
        <v>8</v>
      </c>
      <c r="L32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8.86</v>
      </c>
      <c r="W326">
        <f>IF((DiscreteStatsTable[[#This Row],[RepsRequested]]&gt;1),DiscreteStatsTable[[#This Row],[HalfWidth]],DiscreteStatsTable[[#This Row],[BatchMeansHalfWidth]])</f>
        <v>0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177</v>
      </c>
      <c r="C327">
        <v>13</v>
      </c>
      <c r="D327" t="s">
        <v>78</v>
      </c>
      <c r="E327" t="s">
        <v>81</v>
      </c>
      <c r="F327" t="s">
        <v>80</v>
      </c>
      <c r="G327">
        <v>1.1947914060815299</v>
      </c>
      <c r="H327">
        <v>2E+20</v>
      </c>
      <c r="I327">
        <v>0</v>
      </c>
      <c r="J327">
        <v>6.83122259569768</v>
      </c>
      <c r="K327">
        <v>8</v>
      </c>
      <c r="L32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0.98015754571106939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3.6720272561538998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11.903448977023899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8.86</v>
      </c>
      <c r="W327">
        <f>IF((DiscreteStatsTable[[#This Row],[RepsRequested]]&gt;1),DiscreteStatsTable[[#This Row],[HalfWidth]],DiscreteStatsTable[[#This Row],[BatchMeansHalfWidth]])</f>
        <v>0.2259310982449263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177</v>
      </c>
      <c r="C328">
        <v>14</v>
      </c>
      <c r="D328" t="s">
        <v>78</v>
      </c>
      <c r="E328" t="s">
        <v>79</v>
      </c>
      <c r="F328" t="s">
        <v>80</v>
      </c>
      <c r="G328">
        <v>0</v>
      </c>
      <c r="H328">
        <v>2E+20</v>
      </c>
      <c r="I328">
        <v>0</v>
      </c>
      <c r="J328">
        <v>0</v>
      </c>
      <c r="K328">
        <v>8</v>
      </c>
      <c r="L32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8.86</v>
      </c>
      <c r="W328">
        <f>IF((DiscreteStatsTable[[#This Row],[RepsRequested]]&gt;1),DiscreteStatsTable[[#This Row],[HalfWidth]],DiscreteStatsTable[[#This Row],[BatchMeansHalfWidth]])</f>
        <v>0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177</v>
      </c>
      <c r="C329">
        <v>14</v>
      </c>
      <c r="D329" t="s">
        <v>78</v>
      </c>
      <c r="E329" t="s">
        <v>81</v>
      </c>
      <c r="F329" t="s">
        <v>80</v>
      </c>
      <c r="G329">
        <v>0.90982279167361202</v>
      </c>
      <c r="H329">
        <v>2E+20</v>
      </c>
      <c r="I329">
        <v>0</v>
      </c>
      <c r="J329">
        <v>3.0434933017792201</v>
      </c>
      <c r="K329">
        <v>8</v>
      </c>
      <c r="L32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0.98015754571106939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3.6720272561538998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11.903448977023899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8.86</v>
      </c>
      <c r="W329">
        <f>IF((DiscreteStatsTable[[#This Row],[RepsRequested]]&gt;1),DiscreteStatsTable[[#This Row],[HalfWidth]],DiscreteStatsTable[[#This Row],[BatchMeansHalfWidth]])</f>
        <v>0.2259310982449263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177</v>
      </c>
      <c r="C330">
        <v>15</v>
      </c>
      <c r="D330" t="s">
        <v>78</v>
      </c>
      <c r="E330" t="s">
        <v>79</v>
      </c>
      <c r="F330" t="s">
        <v>80</v>
      </c>
      <c r="G330">
        <v>0</v>
      </c>
      <c r="H330">
        <v>2E+20</v>
      </c>
      <c r="I330">
        <v>0</v>
      </c>
      <c r="J330">
        <v>0</v>
      </c>
      <c r="K330">
        <v>11</v>
      </c>
      <c r="L33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8.86</v>
      </c>
      <c r="W330">
        <f>IF((DiscreteStatsTable[[#This Row],[RepsRequested]]&gt;1),DiscreteStatsTable[[#This Row],[HalfWidth]],DiscreteStatsTable[[#This Row],[BatchMeansHalfWidth]])</f>
        <v>0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177</v>
      </c>
      <c r="C331">
        <v>15</v>
      </c>
      <c r="D331" t="s">
        <v>78</v>
      </c>
      <c r="E331" t="s">
        <v>81</v>
      </c>
      <c r="F331" t="s">
        <v>80</v>
      </c>
      <c r="G331">
        <v>0.719525408594895</v>
      </c>
      <c r="H331">
        <v>2E+20</v>
      </c>
      <c r="I331">
        <v>0</v>
      </c>
      <c r="J331">
        <v>5.55339323110036</v>
      </c>
      <c r="K331">
        <v>11</v>
      </c>
      <c r="L33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0.98015754571106939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3.6720272561538998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11.903448977023899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8.86</v>
      </c>
      <c r="W331">
        <f>IF((DiscreteStatsTable[[#This Row],[RepsRequested]]&gt;1),DiscreteStatsTable[[#This Row],[HalfWidth]],DiscreteStatsTable[[#This Row],[BatchMeansHalfWidth]])</f>
        <v>0.2259310982449263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177</v>
      </c>
      <c r="C332">
        <v>16</v>
      </c>
      <c r="D332" t="s">
        <v>78</v>
      </c>
      <c r="E332" t="s">
        <v>79</v>
      </c>
      <c r="F332" t="s">
        <v>80</v>
      </c>
      <c r="G332">
        <v>0</v>
      </c>
      <c r="H332">
        <v>2E+20</v>
      </c>
      <c r="I332">
        <v>0</v>
      </c>
      <c r="J332">
        <v>0</v>
      </c>
      <c r="K332">
        <v>9</v>
      </c>
      <c r="L33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8.86</v>
      </c>
      <c r="W332">
        <f>IF((DiscreteStatsTable[[#This Row],[RepsRequested]]&gt;1),DiscreteStatsTable[[#This Row],[HalfWidth]],DiscreteStatsTable[[#This Row],[BatchMeansHalfWidth]])</f>
        <v>0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177</v>
      </c>
      <c r="C333">
        <v>16</v>
      </c>
      <c r="D333" t="s">
        <v>78</v>
      </c>
      <c r="E333" t="s">
        <v>81</v>
      </c>
      <c r="F333" t="s">
        <v>80</v>
      </c>
      <c r="G333">
        <v>1.4340068461179301</v>
      </c>
      <c r="H333">
        <v>2E+20</v>
      </c>
      <c r="I333">
        <v>0</v>
      </c>
      <c r="J333">
        <v>6.6303039679425497</v>
      </c>
      <c r="K333">
        <v>9</v>
      </c>
      <c r="L33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0.98015754571106939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3.6720272561538998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11.903448977023899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8.86</v>
      </c>
      <c r="W333">
        <f>IF((DiscreteStatsTable[[#This Row],[RepsRequested]]&gt;1),DiscreteStatsTable[[#This Row],[HalfWidth]],DiscreteStatsTable[[#This Row],[BatchMeansHalfWidth]])</f>
        <v>0.2259310982449263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177</v>
      </c>
      <c r="C334">
        <v>17</v>
      </c>
      <c r="D334" t="s">
        <v>78</v>
      </c>
      <c r="E334" t="s">
        <v>79</v>
      </c>
      <c r="F334" t="s">
        <v>80</v>
      </c>
      <c r="G334">
        <v>0</v>
      </c>
      <c r="H334">
        <v>2E+20</v>
      </c>
      <c r="I334">
        <v>0</v>
      </c>
      <c r="J334">
        <v>0</v>
      </c>
      <c r="K334">
        <v>12</v>
      </c>
      <c r="L33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8.86</v>
      </c>
      <c r="W334">
        <f>IF((DiscreteStatsTable[[#This Row],[RepsRequested]]&gt;1),DiscreteStatsTable[[#This Row],[HalfWidth]],DiscreteStatsTable[[#This Row],[BatchMeansHalfWidth]])</f>
        <v>0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177</v>
      </c>
      <c r="C335">
        <v>17</v>
      </c>
      <c r="D335" t="s">
        <v>78</v>
      </c>
      <c r="E335" t="s">
        <v>81</v>
      </c>
      <c r="F335" t="s">
        <v>80</v>
      </c>
      <c r="G335">
        <v>0.193650397350285</v>
      </c>
      <c r="H335">
        <v>2E+20</v>
      </c>
      <c r="I335">
        <v>0</v>
      </c>
      <c r="J335">
        <v>1.6234041741154801</v>
      </c>
      <c r="K335">
        <v>12</v>
      </c>
      <c r="L33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0.98015754571106939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3.6720272561538998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11.903448977023899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8.86</v>
      </c>
      <c r="W335">
        <f>IF((DiscreteStatsTable[[#This Row],[RepsRequested]]&gt;1),DiscreteStatsTable[[#This Row],[HalfWidth]],DiscreteStatsTable[[#This Row],[BatchMeansHalfWidth]])</f>
        <v>0.2259310982449263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177</v>
      </c>
      <c r="C336">
        <v>18</v>
      </c>
      <c r="D336" t="s">
        <v>78</v>
      </c>
      <c r="E336" t="s">
        <v>79</v>
      </c>
      <c r="F336" t="s">
        <v>80</v>
      </c>
      <c r="G336">
        <v>0</v>
      </c>
      <c r="H336">
        <v>2E+20</v>
      </c>
      <c r="I336">
        <v>0</v>
      </c>
      <c r="J336">
        <v>0</v>
      </c>
      <c r="K336">
        <v>7</v>
      </c>
      <c r="L33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8.86</v>
      </c>
      <c r="W336">
        <f>IF((DiscreteStatsTable[[#This Row],[RepsRequested]]&gt;1),DiscreteStatsTable[[#This Row],[HalfWidth]],DiscreteStatsTable[[#This Row],[BatchMeansHalfWidth]])</f>
        <v>0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177</v>
      </c>
      <c r="C337">
        <v>18</v>
      </c>
      <c r="D337" t="s">
        <v>78</v>
      </c>
      <c r="E337" t="s">
        <v>81</v>
      </c>
      <c r="F337" t="s">
        <v>80</v>
      </c>
      <c r="G337">
        <v>0.39953567392705402</v>
      </c>
      <c r="H337">
        <v>2E+20</v>
      </c>
      <c r="I337">
        <v>0</v>
      </c>
      <c r="J337">
        <v>2.7967497174893801</v>
      </c>
      <c r="K337">
        <v>7</v>
      </c>
      <c r="L33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0.98015754571106939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3.6720272561538998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11.903448977023899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8.86</v>
      </c>
      <c r="W337">
        <f>IF((DiscreteStatsTable[[#This Row],[RepsRequested]]&gt;1),DiscreteStatsTable[[#This Row],[HalfWidth]],DiscreteStatsTable[[#This Row],[BatchMeansHalfWidth]])</f>
        <v>0.2259310982449263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177</v>
      </c>
      <c r="C338">
        <v>19</v>
      </c>
      <c r="D338" t="s">
        <v>78</v>
      </c>
      <c r="E338" t="s">
        <v>79</v>
      </c>
      <c r="F338" t="s">
        <v>80</v>
      </c>
      <c r="G338">
        <v>0</v>
      </c>
      <c r="H338">
        <v>2E+20</v>
      </c>
      <c r="I338">
        <v>0</v>
      </c>
      <c r="J338">
        <v>0</v>
      </c>
      <c r="K338">
        <v>7</v>
      </c>
      <c r="L33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8.86</v>
      </c>
      <c r="W338">
        <f>IF((DiscreteStatsTable[[#This Row],[RepsRequested]]&gt;1),DiscreteStatsTable[[#This Row],[HalfWidth]],DiscreteStatsTable[[#This Row],[BatchMeansHalfWidth]])</f>
        <v>0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177</v>
      </c>
      <c r="C339">
        <v>19</v>
      </c>
      <c r="D339" t="s">
        <v>78</v>
      </c>
      <c r="E339" t="s">
        <v>81</v>
      </c>
      <c r="F339" t="s">
        <v>80</v>
      </c>
      <c r="G339">
        <v>1.72419626031956</v>
      </c>
      <c r="H339">
        <v>2E+20</v>
      </c>
      <c r="I339">
        <v>0</v>
      </c>
      <c r="J339">
        <v>3.5819828432150902</v>
      </c>
      <c r="K339">
        <v>7</v>
      </c>
      <c r="L33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0.98015754571106939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3.6720272561538998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11.903448977023899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8.86</v>
      </c>
      <c r="W339">
        <f>IF((DiscreteStatsTable[[#This Row],[RepsRequested]]&gt;1),DiscreteStatsTable[[#This Row],[HalfWidth]],DiscreteStatsTable[[#This Row],[BatchMeansHalfWidth]])</f>
        <v>0.2259310982449263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177</v>
      </c>
      <c r="C340">
        <v>20</v>
      </c>
      <c r="D340" t="s">
        <v>78</v>
      </c>
      <c r="E340" t="s">
        <v>79</v>
      </c>
      <c r="F340" t="s">
        <v>80</v>
      </c>
      <c r="G340">
        <v>0</v>
      </c>
      <c r="H340">
        <v>2E+20</v>
      </c>
      <c r="I340">
        <v>0</v>
      </c>
      <c r="J340">
        <v>0</v>
      </c>
      <c r="K340">
        <v>4</v>
      </c>
      <c r="L34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8.86</v>
      </c>
      <c r="W340">
        <f>IF((DiscreteStatsTable[[#This Row],[RepsRequested]]&gt;1),DiscreteStatsTable[[#This Row],[HalfWidth]],DiscreteStatsTable[[#This Row],[BatchMeansHalfWidth]])</f>
        <v>0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177</v>
      </c>
      <c r="C341">
        <v>20</v>
      </c>
      <c r="D341" t="s">
        <v>78</v>
      </c>
      <c r="E341" t="s">
        <v>81</v>
      </c>
      <c r="F341" t="s">
        <v>80</v>
      </c>
      <c r="G341">
        <v>1.1178022844104201</v>
      </c>
      <c r="H341">
        <v>2E+20</v>
      </c>
      <c r="I341">
        <v>0</v>
      </c>
      <c r="J341">
        <v>4.4712091376416696</v>
      </c>
      <c r="K341">
        <v>4</v>
      </c>
      <c r="L34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0.98015754571106939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3.6720272561538998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11.903448977023899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8.86</v>
      </c>
      <c r="W341">
        <f>IF((DiscreteStatsTable[[#This Row],[RepsRequested]]&gt;1),DiscreteStatsTable[[#This Row],[HalfWidth]],DiscreteStatsTable[[#This Row],[BatchMeansHalfWidth]])</f>
        <v>0.2259310982449263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177</v>
      </c>
      <c r="C342">
        <v>21</v>
      </c>
      <c r="D342" t="s">
        <v>78</v>
      </c>
      <c r="E342" t="s">
        <v>79</v>
      </c>
      <c r="F342" t="s">
        <v>80</v>
      </c>
      <c r="G342">
        <v>0</v>
      </c>
      <c r="H342">
        <v>2E+20</v>
      </c>
      <c r="I342">
        <v>0</v>
      </c>
      <c r="J342">
        <v>0</v>
      </c>
      <c r="K342">
        <v>10</v>
      </c>
      <c r="L34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8.86</v>
      </c>
      <c r="W342">
        <f>IF((DiscreteStatsTable[[#This Row],[RepsRequested]]&gt;1),DiscreteStatsTable[[#This Row],[HalfWidth]],DiscreteStatsTable[[#This Row],[BatchMeansHalfWidth]])</f>
        <v>0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177</v>
      </c>
      <c r="C343">
        <v>21</v>
      </c>
      <c r="D343" t="s">
        <v>78</v>
      </c>
      <c r="E343" t="s">
        <v>81</v>
      </c>
      <c r="F343" t="s">
        <v>80</v>
      </c>
      <c r="G343">
        <v>1.0897919047267599</v>
      </c>
      <c r="H343">
        <v>2E+20</v>
      </c>
      <c r="I343">
        <v>0</v>
      </c>
      <c r="J343">
        <v>3.2898884850684502</v>
      </c>
      <c r="K343">
        <v>10</v>
      </c>
      <c r="L34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0.98015754571106939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3.6720272561538998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11.903448977023899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8.86</v>
      </c>
      <c r="W343">
        <f>IF((DiscreteStatsTable[[#This Row],[RepsRequested]]&gt;1),DiscreteStatsTable[[#This Row],[HalfWidth]],DiscreteStatsTable[[#This Row],[BatchMeansHalfWidth]])</f>
        <v>0.2259310982449263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177</v>
      </c>
      <c r="C344">
        <v>22</v>
      </c>
      <c r="D344" t="s">
        <v>78</v>
      </c>
      <c r="E344" t="s">
        <v>79</v>
      </c>
      <c r="F344" t="s">
        <v>80</v>
      </c>
      <c r="G344">
        <v>0</v>
      </c>
      <c r="H344">
        <v>2E+20</v>
      </c>
      <c r="I344">
        <v>0</v>
      </c>
      <c r="J344">
        <v>0</v>
      </c>
      <c r="K344">
        <v>10</v>
      </c>
      <c r="L34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8.86</v>
      </c>
      <c r="W344">
        <f>IF((DiscreteStatsTable[[#This Row],[RepsRequested]]&gt;1),DiscreteStatsTable[[#This Row],[HalfWidth]],DiscreteStatsTable[[#This Row],[BatchMeansHalfWidth]])</f>
        <v>0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177</v>
      </c>
      <c r="C345">
        <v>22</v>
      </c>
      <c r="D345" t="s">
        <v>78</v>
      </c>
      <c r="E345" t="s">
        <v>81</v>
      </c>
      <c r="F345" t="s">
        <v>80</v>
      </c>
      <c r="G345">
        <v>1.2233050124653799</v>
      </c>
      <c r="H345">
        <v>2E+20</v>
      </c>
      <c r="I345">
        <v>0</v>
      </c>
      <c r="J345">
        <v>4.3889451937814101</v>
      </c>
      <c r="K345">
        <v>10</v>
      </c>
      <c r="L34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0.98015754571106939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3.6720272561538998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11.903448977023899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8.86</v>
      </c>
      <c r="W345">
        <f>IF((DiscreteStatsTable[[#This Row],[RepsRequested]]&gt;1),DiscreteStatsTable[[#This Row],[HalfWidth]],DiscreteStatsTable[[#This Row],[BatchMeansHalfWidth]])</f>
        <v>0.2259310982449263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177</v>
      </c>
      <c r="C346">
        <v>23</v>
      </c>
      <c r="D346" t="s">
        <v>78</v>
      </c>
      <c r="E346" t="s">
        <v>79</v>
      </c>
      <c r="F346" t="s">
        <v>80</v>
      </c>
      <c r="G346">
        <v>0</v>
      </c>
      <c r="H346">
        <v>2E+20</v>
      </c>
      <c r="I346">
        <v>0</v>
      </c>
      <c r="J346">
        <v>0</v>
      </c>
      <c r="K346">
        <v>8</v>
      </c>
      <c r="L34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8.86</v>
      </c>
      <c r="W346">
        <f>IF((DiscreteStatsTable[[#This Row],[RepsRequested]]&gt;1),DiscreteStatsTable[[#This Row],[HalfWidth]],DiscreteStatsTable[[#This Row],[BatchMeansHalfWidth]])</f>
        <v>0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177</v>
      </c>
      <c r="C347">
        <v>23</v>
      </c>
      <c r="D347" t="s">
        <v>78</v>
      </c>
      <c r="E347" t="s">
        <v>81</v>
      </c>
      <c r="F347" t="s">
        <v>80</v>
      </c>
      <c r="G347">
        <v>0.66642843777174898</v>
      </c>
      <c r="H347">
        <v>2E+20</v>
      </c>
      <c r="I347">
        <v>0</v>
      </c>
      <c r="J347">
        <v>3.8322035646452801</v>
      </c>
      <c r="K347">
        <v>8</v>
      </c>
      <c r="L34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0.98015754571106939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3.6720272561538998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11.903448977023899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8.86</v>
      </c>
      <c r="W347">
        <f>IF((DiscreteStatsTable[[#This Row],[RepsRequested]]&gt;1),DiscreteStatsTable[[#This Row],[HalfWidth]],DiscreteStatsTable[[#This Row],[BatchMeansHalfWidth]])</f>
        <v>0.2259310982449263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177</v>
      </c>
      <c r="C348">
        <v>24</v>
      </c>
      <c r="D348" t="s">
        <v>78</v>
      </c>
      <c r="E348" t="s">
        <v>79</v>
      </c>
      <c r="F348" t="s">
        <v>80</v>
      </c>
      <c r="G348">
        <v>0</v>
      </c>
      <c r="H348">
        <v>2E+20</v>
      </c>
      <c r="I348">
        <v>0</v>
      </c>
      <c r="J348">
        <v>0</v>
      </c>
      <c r="K348">
        <v>7</v>
      </c>
      <c r="L34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8.86</v>
      </c>
      <c r="W348">
        <f>IF((DiscreteStatsTable[[#This Row],[RepsRequested]]&gt;1),DiscreteStatsTable[[#This Row],[HalfWidth]],DiscreteStatsTable[[#This Row],[BatchMeansHalfWidth]])</f>
        <v>0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177</v>
      </c>
      <c r="C349">
        <v>24</v>
      </c>
      <c r="D349" t="s">
        <v>78</v>
      </c>
      <c r="E349" t="s">
        <v>81</v>
      </c>
      <c r="F349" t="s">
        <v>80</v>
      </c>
      <c r="G349">
        <v>2.3548906272726802</v>
      </c>
      <c r="H349">
        <v>2E+20</v>
      </c>
      <c r="I349">
        <v>0</v>
      </c>
      <c r="J349">
        <v>5.6561438018641796</v>
      </c>
      <c r="K349">
        <v>7</v>
      </c>
      <c r="L34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0.98015754571106939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3.6720272561538998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11.903448977023899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8.86</v>
      </c>
      <c r="W349">
        <f>IF((DiscreteStatsTable[[#This Row],[RepsRequested]]&gt;1),DiscreteStatsTable[[#This Row],[HalfWidth]],DiscreteStatsTable[[#This Row],[BatchMeansHalfWidth]])</f>
        <v>0.2259310982449263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177</v>
      </c>
      <c r="C350">
        <v>25</v>
      </c>
      <c r="D350" t="s">
        <v>78</v>
      </c>
      <c r="E350" t="s">
        <v>79</v>
      </c>
      <c r="F350" t="s">
        <v>80</v>
      </c>
      <c r="G350">
        <v>0</v>
      </c>
      <c r="H350">
        <v>2E+20</v>
      </c>
      <c r="I350">
        <v>0</v>
      </c>
      <c r="J350">
        <v>0</v>
      </c>
      <c r="K350">
        <v>12</v>
      </c>
      <c r="L35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8.86</v>
      </c>
      <c r="W350">
        <f>IF((DiscreteStatsTable[[#This Row],[RepsRequested]]&gt;1),DiscreteStatsTable[[#This Row],[HalfWidth]],DiscreteStatsTable[[#This Row],[BatchMeansHalfWidth]])</f>
        <v>0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177</v>
      </c>
      <c r="C351">
        <v>25</v>
      </c>
      <c r="D351" t="s">
        <v>78</v>
      </c>
      <c r="E351" t="s">
        <v>81</v>
      </c>
      <c r="F351" t="s">
        <v>80</v>
      </c>
      <c r="G351">
        <v>0.45110837279514199</v>
      </c>
      <c r="H351">
        <v>2E+20</v>
      </c>
      <c r="I351">
        <v>0</v>
      </c>
      <c r="J351">
        <v>3.0055255380887602</v>
      </c>
      <c r="K351">
        <v>12</v>
      </c>
      <c r="L35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0.98015754571106939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3.6720272561538998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11.903448977023899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8.86</v>
      </c>
      <c r="W351">
        <f>IF((DiscreteStatsTable[[#This Row],[RepsRequested]]&gt;1),DiscreteStatsTable[[#This Row],[HalfWidth]],DiscreteStatsTable[[#This Row],[BatchMeansHalfWidth]])</f>
        <v>0.2259310982449263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177</v>
      </c>
      <c r="C352">
        <v>26</v>
      </c>
      <c r="D352" t="s">
        <v>78</v>
      </c>
      <c r="E352" t="s">
        <v>79</v>
      </c>
      <c r="F352" t="s">
        <v>80</v>
      </c>
      <c r="G352">
        <v>0</v>
      </c>
      <c r="H352">
        <v>2E+20</v>
      </c>
      <c r="I352">
        <v>0</v>
      </c>
      <c r="J352">
        <v>0</v>
      </c>
      <c r="K352">
        <v>7</v>
      </c>
      <c r="L35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cm="1">
        <f t="array" ref="V352">IFERROR(AVERAGE(IF((DiscreteStatsTable[GroupByKey]=DiscreteStatsTable[[#This Row],[GroupByKey]]),(DiscreteStatsTable[GroupByKey]=DiscreteStatsTable[[#This Row],[GroupByKey]])*DiscreteStatsTable[NumberObservations])),0)</f>
        <v>8.86</v>
      </c>
      <c r="W352">
        <f>IF((DiscreteStatsTable[[#This Row],[RepsRequested]]&gt;1),DiscreteStatsTable[[#This Row],[HalfWidth]],DiscreteStatsTable[[#This Row],[BatchMeansHalfWidth]])</f>
        <v>0</v>
      </c>
      <c r="X352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177</v>
      </c>
      <c r="C353">
        <v>26</v>
      </c>
      <c r="D353" t="s">
        <v>78</v>
      </c>
      <c r="E353" t="s">
        <v>81</v>
      </c>
      <c r="F353" t="s">
        <v>80</v>
      </c>
      <c r="G353">
        <v>0.85431390931359297</v>
      </c>
      <c r="H353">
        <v>2E+20</v>
      </c>
      <c r="I353">
        <v>0</v>
      </c>
      <c r="J353">
        <v>2.5785490214517499</v>
      </c>
      <c r="K353">
        <v>7</v>
      </c>
      <c r="L35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cm="1">
        <f t="array" ref="N353">IFERROR(AVERAGE(IF((DiscreteStatsTable[GroupByKey]=DiscreteStatsTable[[#This Row],[GroupByKey]]),(DiscreteStatsTable[GroupByKey]=DiscreteStatsTable[[#This Row],[GroupByKey]])*DiscreteStatsTable[Average])),0)</f>
        <v>0.98015754571106939</v>
      </c>
      <c r="O353" cm="1">
        <f t="array" ref="O35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3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3" cm="1">
        <f t="array" ref="R353">MIN(IF((DiscreteStatsTable[GroupByKey]=DiscreteStatsTable[[#This Row],[GroupByKey]]),(DiscreteStatsTable[GroupByKey]=DiscreteStatsTable[[#This Row],[GroupByKey]])*DiscreteStatsTable[Average]))</f>
        <v>0</v>
      </c>
      <c r="S353" cm="1">
        <f t="array" ref="S353">MAX(IF((DiscreteStatsTable[GroupByKey]=DiscreteStatsTable[[#This Row],[GroupByKey]]),(DiscreteStatsTable[GroupByKey]=DiscreteStatsTable[[#This Row],[GroupByKey]])*DiscreteStatsTable[Average]))</f>
        <v>3.6720272561538998</v>
      </c>
      <c r="T353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cm="1">
        <f t="array" ref="U353">MAX(IF((DiscreteStatsTable[GroupByKey]=DiscreteStatsTable[[#This Row],[GroupByKey]]),(DiscreteStatsTable[GroupByKey]=DiscreteStatsTable[[#This Row],[GroupByKey]])*DiscreteStatsTable[Maximum]))</f>
        <v>11.903448977023899</v>
      </c>
      <c r="V353" cm="1">
        <f t="array" ref="V353">IFERROR(AVERAGE(IF((DiscreteStatsTable[GroupByKey]=DiscreteStatsTable[[#This Row],[GroupByKey]]),(DiscreteStatsTable[GroupByKey]=DiscreteStatsTable[[#This Row],[GroupByKey]])*DiscreteStatsTable[NumberObservations])),0)</f>
        <v>8.86</v>
      </c>
      <c r="W353">
        <f>IF((DiscreteStatsTable[[#This Row],[RepsRequested]]&gt;1),DiscreteStatsTable[[#This Row],[HalfWidth]],DiscreteStatsTable[[#This Row],[BatchMeansHalfWidth]])</f>
        <v>0.2259310982449263</v>
      </c>
      <c r="X353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177</v>
      </c>
      <c r="C354">
        <v>27</v>
      </c>
      <c r="D354" t="s">
        <v>78</v>
      </c>
      <c r="E354" t="s">
        <v>79</v>
      </c>
      <c r="F354" t="s">
        <v>80</v>
      </c>
      <c r="G354">
        <v>0</v>
      </c>
      <c r="H354">
        <v>2E+20</v>
      </c>
      <c r="I354">
        <v>0</v>
      </c>
      <c r="J354">
        <v>0</v>
      </c>
      <c r="K354">
        <v>8</v>
      </c>
      <c r="L35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cm="1">
        <f t="array" ref="V354">IFERROR(AVERAGE(IF((DiscreteStatsTable[GroupByKey]=DiscreteStatsTable[[#This Row],[GroupByKey]]),(DiscreteStatsTable[GroupByKey]=DiscreteStatsTable[[#This Row],[GroupByKey]])*DiscreteStatsTable[NumberObservations])),0)</f>
        <v>8.86</v>
      </c>
      <c r="W354">
        <f>IF((DiscreteStatsTable[[#This Row],[RepsRequested]]&gt;1),DiscreteStatsTable[[#This Row],[HalfWidth]],DiscreteStatsTable[[#This Row],[BatchMeansHalfWidth]])</f>
        <v>0</v>
      </c>
      <c r="X354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177</v>
      </c>
      <c r="C355">
        <v>27</v>
      </c>
      <c r="D355" t="s">
        <v>78</v>
      </c>
      <c r="E355" t="s">
        <v>81</v>
      </c>
      <c r="F355" t="s">
        <v>80</v>
      </c>
      <c r="G355">
        <v>3.1216453930157502</v>
      </c>
      <c r="H355">
        <v>2E+20</v>
      </c>
      <c r="I355">
        <v>0</v>
      </c>
      <c r="J355">
        <v>9.0428864779829592</v>
      </c>
      <c r="K355">
        <v>8</v>
      </c>
      <c r="L35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cm="1">
        <f t="array" ref="N355">IFERROR(AVERAGE(IF((DiscreteStatsTable[GroupByKey]=DiscreteStatsTable[[#This Row],[GroupByKey]]),(DiscreteStatsTable[GroupByKey]=DiscreteStatsTable[[#This Row],[GroupByKey]])*DiscreteStatsTable[Average])),0)</f>
        <v>0.98015754571106939</v>
      </c>
      <c r="O355" cm="1">
        <f t="array" ref="O35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cm="1">
        <f t="array" ref="S355">MAX(IF((DiscreteStatsTable[GroupByKey]=DiscreteStatsTable[[#This Row],[GroupByKey]]),(DiscreteStatsTable[GroupByKey]=DiscreteStatsTable[[#This Row],[GroupByKey]])*DiscreteStatsTable[Average]))</f>
        <v>3.6720272561538998</v>
      </c>
      <c r="T35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cm="1">
        <f t="array" ref="U355">MAX(IF((DiscreteStatsTable[GroupByKey]=DiscreteStatsTable[[#This Row],[GroupByKey]]),(DiscreteStatsTable[GroupByKey]=DiscreteStatsTable[[#This Row],[GroupByKey]])*DiscreteStatsTable[Maximum]))</f>
        <v>11.903448977023899</v>
      </c>
      <c r="V355" cm="1">
        <f t="array" ref="V355">IFERROR(AVERAGE(IF((DiscreteStatsTable[GroupByKey]=DiscreteStatsTable[[#This Row],[GroupByKey]]),(DiscreteStatsTable[GroupByKey]=DiscreteStatsTable[[#This Row],[GroupByKey]])*DiscreteStatsTable[NumberObservations])),0)</f>
        <v>8.86</v>
      </c>
      <c r="W355">
        <f>IF((DiscreteStatsTable[[#This Row],[RepsRequested]]&gt;1),DiscreteStatsTable[[#This Row],[HalfWidth]],DiscreteStatsTable[[#This Row],[BatchMeansHalfWidth]])</f>
        <v>0.2259310982449263</v>
      </c>
      <c r="X35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177</v>
      </c>
      <c r="C356">
        <v>28</v>
      </c>
      <c r="D356" t="s">
        <v>78</v>
      </c>
      <c r="E356" t="s">
        <v>79</v>
      </c>
      <c r="F356" t="s">
        <v>80</v>
      </c>
      <c r="G356">
        <v>0</v>
      </c>
      <c r="H356">
        <v>2E+20</v>
      </c>
      <c r="I356">
        <v>0</v>
      </c>
      <c r="J356">
        <v>0</v>
      </c>
      <c r="K356">
        <v>8</v>
      </c>
      <c r="L35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cm="1">
        <f t="array" ref="V356">IFERROR(AVERAGE(IF((DiscreteStatsTable[GroupByKey]=DiscreteStatsTable[[#This Row],[GroupByKey]]),(DiscreteStatsTable[GroupByKey]=DiscreteStatsTable[[#This Row],[GroupByKey]])*DiscreteStatsTable[NumberObservations])),0)</f>
        <v>8.86</v>
      </c>
      <c r="W356">
        <f>IF((DiscreteStatsTable[[#This Row],[RepsRequested]]&gt;1),DiscreteStatsTable[[#This Row],[HalfWidth]],DiscreteStatsTable[[#This Row],[BatchMeansHalfWidth]])</f>
        <v>0</v>
      </c>
      <c r="X356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177</v>
      </c>
      <c r="C357">
        <v>28</v>
      </c>
      <c r="D357" t="s">
        <v>78</v>
      </c>
      <c r="E357" t="s">
        <v>81</v>
      </c>
      <c r="F357" t="s">
        <v>80</v>
      </c>
      <c r="G357">
        <v>2.4579660825327601</v>
      </c>
      <c r="H357">
        <v>2E+20</v>
      </c>
      <c r="I357">
        <v>0</v>
      </c>
      <c r="J357">
        <v>7.0571825002184001</v>
      </c>
      <c r="K357">
        <v>8</v>
      </c>
      <c r="L35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cm="1">
        <f t="array" ref="N357">IFERROR(AVERAGE(IF((DiscreteStatsTable[GroupByKey]=DiscreteStatsTable[[#This Row],[GroupByKey]]),(DiscreteStatsTable[GroupByKey]=DiscreteStatsTable[[#This Row],[GroupByKey]])*DiscreteStatsTable[Average])),0)</f>
        <v>0.98015754571106939</v>
      </c>
      <c r="O357" cm="1">
        <f t="array" ref="O35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7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7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cm="1">
        <f t="array" ref="S357">MAX(IF((DiscreteStatsTable[GroupByKey]=DiscreteStatsTable[[#This Row],[GroupByKey]]),(DiscreteStatsTable[GroupByKey]=DiscreteStatsTable[[#This Row],[GroupByKey]])*DiscreteStatsTable[Average]))</f>
        <v>3.6720272561538998</v>
      </c>
      <c r="T357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cm="1">
        <f t="array" ref="U357">MAX(IF((DiscreteStatsTable[GroupByKey]=DiscreteStatsTable[[#This Row],[GroupByKey]]),(DiscreteStatsTable[GroupByKey]=DiscreteStatsTable[[#This Row],[GroupByKey]])*DiscreteStatsTable[Maximum]))</f>
        <v>11.903448977023899</v>
      </c>
      <c r="V357" cm="1">
        <f t="array" ref="V357">IFERROR(AVERAGE(IF((DiscreteStatsTable[GroupByKey]=DiscreteStatsTable[[#This Row],[GroupByKey]]),(DiscreteStatsTable[GroupByKey]=DiscreteStatsTable[[#This Row],[GroupByKey]])*DiscreteStatsTable[NumberObservations])),0)</f>
        <v>8.86</v>
      </c>
      <c r="W357">
        <f>IF((DiscreteStatsTable[[#This Row],[RepsRequested]]&gt;1),DiscreteStatsTable[[#This Row],[HalfWidth]],DiscreteStatsTable[[#This Row],[BatchMeansHalfWidth]])</f>
        <v>0.2259310982449263</v>
      </c>
      <c r="X357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177</v>
      </c>
      <c r="C358">
        <v>29</v>
      </c>
      <c r="D358" t="s">
        <v>78</v>
      </c>
      <c r="E358" t="s">
        <v>79</v>
      </c>
      <c r="F358" t="s">
        <v>80</v>
      </c>
      <c r="G358">
        <v>0</v>
      </c>
      <c r="H358">
        <v>2E+20</v>
      </c>
      <c r="I358">
        <v>0</v>
      </c>
      <c r="J358">
        <v>0</v>
      </c>
      <c r="K358">
        <v>8</v>
      </c>
      <c r="L35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cm="1">
        <f t="array" ref="V358">IFERROR(AVERAGE(IF((DiscreteStatsTable[GroupByKey]=DiscreteStatsTable[[#This Row],[GroupByKey]]),(DiscreteStatsTable[GroupByKey]=DiscreteStatsTable[[#This Row],[GroupByKey]])*DiscreteStatsTable[NumberObservations])),0)</f>
        <v>8.86</v>
      </c>
      <c r="W358">
        <f>IF((DiscreteStatsTable[[#This Row],[RepsRequested]]&gt;1),DiscreteStatsTable[[#This Row],[HalfWidth]],DiscreteStatsTable[[#This Row],[BatchMeansHalfWidth]])</f>
        <v>0</v>
      </c>
      <c r="X358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177</v>
      </c>
      <c r="C359">
        <v>29</v>
      </c>
      <c r="D359" t="s">
        <v>78</v>
      </c>
      <c r="E359" t="s">
        <v>81</v>
      </c>
      <c r="F359" t="s">
        <v>80</v>
      </c>
      <c r="G359">
        <v>0.56016771276725996</v>
      </c>
      <c r="H359">
        <v>2E+20</v>
      </c>
      <c r="I359">
        <v>0</v>
      </c>
      <c r="J359">
        <v>2.0820817244921801</v>
      </c>
      <c r="K359">
        <v>8</v>
      </c>
      <c r="L35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cm="1">
        <f t="array" ref="N359">IFERROR(AVERAGE(IF((DiscreteStatsTable[GroupByKey]=DiscreteStatsTable[[#This Row],[GroupByKey]]),(DiscreteStatsTable[GroupByKey]=DiscreteStatsTable[[#This Row],[GroupByKey]])*DiscreteStatsTable[Average])),0)</f>
        <v>0.98015754571106939</v>
      </c>
      <c r="O359" cm="1">
        <f t="array" ref="O35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9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9" cm="1">
        <f t="array" ref="R359">MIN(IF((DiscreteStatsTable[GroupByKey]=DiscreteStatsTable[[#This Row],[GroupByKey]]),(DiscreteStatsTable[GroupByKey]=DiscreteStatsTable[[#This Row],[GroupByKey]])*DiscreteStatsTable[Average]))</f>
        <v>0</v>
      </c>
      <c r="S359" cm="1">
        <f t="array" ref="S359">MAX(IF((DiscreteStatsTable[GroupByKey]=DiscreteStatsTable[[#This Row],[GroupByKey]]),(DiscreteStatsTable[GroupByKey]=DiscreteStatsTable[[#This Row],[GroupByKey]])*DiscreteStatsTable[Average]))</f>
        <v>3.6720272561538998</v>
      </c>
      <c r="T359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cm="1">
        <f t="array" ref="U359">MAX(IF((DiscreteStatsTable[GroupByKey]=DiscreteStatsTable[[#This Row],[GroupByKey]]),(DiscreteStatsTable[GroupByKey]=DiscreteStatsTable[[#This Row],[GroupByKey]])*DiscreteStatsTable[Maximum]))</f>
        <v>11.903448977023899</v>
      </c>
      <c r="V359" cm="1">
        <f t="array" ref="V359">IFERROR(AVERAGE(IF((DiscreteStatsTable[GroupByKey]=DiscreteStatsTable[[#This Row],[GroupByKey]]),(DiscreteStatsTable[GroupByKey]=DiscreteStatsTable[[#This Row],[GroupByKey]])*DiscreteStatsTable[NumberObservations])),0)</f>
        <v>8.86</v>
      </c>
      <c r="W359">
        <f>IF((DiscreteStatsTable[[#This Row],[RepsRequested]]&gt;1),DiscreteStatsTable[[#This Row],[HalfWidth]],DiscreteStatsTable[[#This Row],[BatchMeansHalfWidth]])</f>
        <v>0.2259310982449263</v>
      </c>
      <c r="X359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177</v>
      </c>
      <c r="C360">
        <v>30</v>
      </c>
      <c r="D360" t="s">
        <v>78</v>
      </c>
      <c r="E360" t="s">
        <v>79</v>
      </c>
      <c r="F360" t="s">
        <v>80</v>
      </c>
      <c r="G360">
        <v>0</v>
      </c>
      <c r="H360">
        <v>2E+20</v>
      </c>
      <c r="I360">
        <v>0</v>
      </c>
      <c r="J360">
        <v>0</v>
      </c>
      <c r="K360">
        <v>3</v>
      </c>
      <c r="L36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cm="1">
        <f t="array" ref="V360">IFERROR(AVERAGE(IF((DiscreteStatsTable[GroupByKey]=DiscreteStatsTable[[#This Row],[GroupByKey]]),(DiscreteStatsTable[GroupByKey]=DiscreteStatsTable[[#This Row],[GroupByKey]])*DiscreteStatsTable[NumberObservations])),0)</f>
        <v>8.86</v>
      </c>
      <c r="W360">
        <f>IF((DiscreteStatsTable[[#This Row],[RepsRequested]]&gt;1),DiscreteStatsTable[[#This Row],[HalfWidth]],DiscreteStatsTable[[#This Row],[BatchMeansHalfWidth]])</f>
        <v>0</v>
      </c>
      <c r="X360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177</v>
      </c>
      <c r="C361">
        <v>30</v>
      </c>
      <c r="D361" t="s">
        <v>78</v>
      </c>
      <c r="E361" t="s">
        <v>81</v>
      </c>
      <c r="F361" t="s">
        <v>80</v>
      </c>
      <c r="G361">
        <v>0.71427261413138399</v>
      </c>
      <c r="H361">
        <v>2E+20</v>
      </c>
      <c r="I361">
        <v>0</v>
      </c>
      <c r="J361">
        <v>2.14281784239415</v>
      </c>
      <c r="K361">
        <v>3</v>
      </c>
      <c r="L36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cm="1">
        <f t="array" ref="N361">IFERROR(AVERAGE(IF((DiscreteStatsTable[GroupByKey]=DiscreteStatsTable[[#This Row],[GroupByKey]]),(DiscreteStatsTable[GroupByKey]=DiscreteStatsTable[[#This Row],[GroupByKey]])*DiscreteStatsTable[Average])),0)</f>
        <v>0.98015754571106939</v>
      </c>
      <c r="O361" cm="1">
        <f t="array" ref="O36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1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1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cm="1">
        <f t="array" ref="S361">MAX(IF((DiscreteStatsTable[GroupByKey]=DiscreteStatsTable[[#This Row],[GroupByKey]]),(DiscreteStatsTable[GroupByKey]=DiscreteStatsTable[[#This Row],[GroupByKey]])*DiscreteStatsTable[Average]))</f>
        <v>3.6720272561538998</v>
      </c>
      <c r="T361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cm="1">
        <f t="array" ref="U361">MAX(IF((DiscreteStatsTable[GroupByKey]=DiscreteStatsTable[[#This Row],[GroupByKey]]),(DiscreteStatsTable[GroupByKey]=DiscreteStatsTable[[#This Row],[GroupByKey]])*DiscreteStatsTable[Maximum]))</f>
        <v>11.903448977023899</v>
      </c>
      <c r="V361" cm="1">
        <f t="array" ref="V361">IFERROR(AVERAGE(IF((DiscreteStatsTable[GroupByKey]=DiscreteStatsTable[[#This Row],[GroupByKey]]),(DiscreteStatsTable[GroupByKey]=DiscreteStatsTable[[#This Row],[GroupByKey]])*DiscreteStatsTable[NumberObservations])),0)</f>
        <v>8.86</v>
      </c>
      <c r="W361">
        <f>IF((DiscreteStatsTable[[#This Row],[RepsRequested]]&gt;1),DiscreteStatsTable[[#This Row],[HalfWidth]],DiscreteStatsTable[[#This Row],[BatchMeansHalfWidth]])</f>
        <v>0.2259310982449263</v>
      </c>
      <c r="X361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177</v>
      </c>
      <c r="C362">
        <v>31</v>
      </c>
      <c r="D362" t="s">
        <v>78</v>
      </c>
      <c r="E362" t="s">
        <v>79</v>
      </c>
      <c r="F362" t="s">
        <v>80</v>
      </c>
      <c r="G362">
        <v>0</v>
      </c>
      <c r="H362">
        <v>2E+20</v>
      </c>
      <c r="I362">
        <v>0</v>
      </c>
      <c r="J362">
        <v>0</v>
      </c>
      <c r="K362">
        <v>9</v>
      </c>
      <c r="L36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cm="1">
        <f t="array" ref="V362">IFERROR(AVERAGE(IF((DiscreteStatsTable[GroupByKey]=DiscreteStatsTable[[#This Row],[GroupByKey]]),(DiscreteStatsTable[GroupByKey]=DiscreteStatsTable[[#This Row],[GroupByKey]])*DiscreteStatsTable[NumberObservations])),0)</f>
        <v>8.86</v>
      </c>
      <c r="W362">
        <f>IF((DiscreteStatsTable[[#This Row],[RepsRequested]]&gt;1),DiscreteStatsTable[[#This Row],[HalfWidth]],DiscreteStatsTable[[#This Row],[BatchMeansHalfWidth]])</f>
        <v>0</v>
      </c>
      <c r="X362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177</v>
      </c>
      <c r="C363">
        <v>31</v>
      </c>
      <c r="D363" t="s">
        <v>78</v>
      </c>
      <c r="E363" t="s">
        <v>81</v>
      </c>
      <c r="F363" t="s">
        <v>80</v>
      </c>
      <c r="G363">
        <v>0.68363764443120101</v>
      </c>
      <c r="H363">
        <v>2E+20</v>
      </c>
      <c r="I363">
        <v>0</v>
      </c>
      <c r="J363">
        <v>3.8294540205258198</v>
      </c>
      <c r="K363">
        <v>9</v>
      </c>
      <c r="L36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cm="1">
        <f t="array" ref="N363">IFERROR(AVERAGE(IF((DiscreteStatsTable[GroupByKey]=DiscreteStatsTable[[#This Row],[GroupByKey]]),(DiscreteStatsTable[GroupByKey]=DiscreteStatsTable[[#This Row],[GroupByKey]])*DiscreteStatsTable[Average])),0)</f>
        <v>0.98015754571106939</v>
      </c>
      <c r="O363" cm="1">
        <f t="array" ref="O36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3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3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cm="1">
        <f t="array" ref="S363">MAX(IF((DiscreteStatsTable[GroupByKey]=DiscreteStatsTable[[#This Row],[GroupByKey]]),(DiscreteStatsTable[GroupByKey]=DiscreteStatsTable[[#This Row],[GroupByKey]])*DiscreteStatsTable[Average]))</f>
        <v>3.6720272561538998</v>
      </c>
      <c r="T363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cm="1">
        <f t="array" ref="U363">MAX(IF((DiscreteStatsTable[GroupByKey]=DiscreteStatsTable[[#This Row],[GroupByKey]]),(DiscreteStatsTable[GroupByKey]=DiscreteStatsTable[[#This Row],[GroupByKey]])*DiscreteStatsTable[Maximum]))</f>
        <v>11.903448977023899</v>
      </c>
      <c r="V363" cm="1">
        <f t="array" ref="V363">IFERROR(AVERAGE(IF((DiscreteStatsTable[GroupByKey]=DiscreteStatsTable[[#This Row],[GroupByKey]]),(DiscreteStatsTable[GroupByKey]=DiscreteStatsTable[[#This Row],[GroupByKey]])*DiscreteStatsTable[NumberObservations])),0)</f>
        <v>8.86</v>
      </c>
      <c r="W363">
        <f>IF((DiscreteStatsTable[[#This Row],[RepsRequested]]&gt;1),DiscreteStatsTable[[#This Row],[HalfWidth]],DiscreteStatsTable[[#This Row],[BatchMeansHalfWidth]])</f>
        <v>0.2259310982449263</v>
      </c>
      <c r="X363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177</v>
      </c>
      <c r="C364">
        <v>32</v>
      </c>
      <c r="D364" t="s">
        <v>78</v>
      </c>
      <c r="E364" t="s">
        <v>79</v>
      </c>
      <c r="F364" t="s">
        <v>80</v>
      </c>
      <c r="G364">
        <v>0</v>
      </c>
      <c r="H364">
        <v>2E+20</v>
      </c>
      <c r="I364">
        <v>0</v>
      </c>
      <c r="J364">
        <v>0</v>
      </c>
      <c r="K364">
        <v>13</v>
      </c>
      <c r="L36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cm="1">
        <f t="array" ref="V364">IFERROR(AVERAGE(IF((DiscreteStatsTable[GroupByKey]=DiscreteStatsTable[[#This Row],[GroupByKey]]),(DiscreteStatsTable[GroupByKey]=DiscreteStatsTable[[#This Row],[GroupByKey]])*DiscreteStatsTable[NumberObservations])),0)</f>
        <v>8.86</v>
      </c>
      <c r="W364">
        <f>IF((DiscreteStatsTable[[#This Row],[RepsRequested]]&gt;1),DiscreteStatsTable[[#This Row],[HalfWidth]],DiscreteStatsTable[[#This Row],[BatchMeansHalfWidth]])</f>
        <v>0</v>
      </c>
      <c r="X364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177</v>
      </c>
      <c r="C365">
        <v>32</v>
      </c>
      <c r="D365" t="s">
        <v>78</v>
      </c>
      <c r="E365" t="s">
        <v>81</v>
      </c>
      <c r="F365" t="s">
        <v>80</v>
      </c>
      <c r="G365">
        <v>0.59023821390960096</v>
      </c>
      <c r="H365">
        <v>2E+20</v>
      </c>
      <c r="I365">
        <v>0</v>
      </c>
      <c r="J365">
        <v>6.00911050546972</v>
      </c>
      <c r="K365">
        <v>13</v>
      </c>
      <c r="L36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cm="1">
        <f t="array" ref="N365">IFERROR(AVERAGE(IF((DiscreteStatsTable[GroupByKey]=DiscreteStatsTable[[#This Row],[GroupByKey]]),(DiscreteStatsTable[GroupByKey]=DiscreteStatsTable[[#This Row],[GroupByKey]])*DiscreteStatsTable[Average])),0)</f>
        <v>0.98015754571106939</v>
      </c>
      <c r="O365" cm="1">
        <f t="array" ref="O36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cm="1">
        <f t="array" ref="S365">MAX(IF((DiscreteStatsTable[GroupByKey]=DiscreteStatsTable[[#This Row],[GroupByKey]]),(DiscreteStatsTable[GroupByKey]=DiscreteStatsTable[[#This Row],[GroupByKey]])*DiscreteStatsTable[Average]))</f>
        <v>3.6720272561538998</v>
      </c>
      <c r="T36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cm="1">
        <f t="array" ref="U365">MAX(IF((DiscreteStatsTable[GroupByKey]=DiscreteStatsTable[[#This Row],[GroupByKey]]),(DiscreteStatsTable[GroupByKey]=DiscreteStatsTable[[#This Row],[GroupByKey]])*DiscreteStatsTable[Maximum]))</f>
        <v>11.903448977023899</v>
      </c>
      <c r="V365" cm="1">
        <f t="array" ref="V365">IFERROR(AVERAGE(IF((DiscreteStatsTable[GroupByKey]=DiscreteStatsTable[[#This Row],[GroupByKey]]),(DiscreteStatsTable[GroupByKey]=DiscreteStatsTable[[#This Row],[GroupByKey]])*DiscreteStatsTable[NumberObservations])),0)</f>
        <v>8.86</v>
      </c>
      <c r="W365">
        <f>IF((DiscreteStatsTable[[#This Row],[RepsRequested]]&gt;1),DiscreteStatsTable[[#This Row],[HalfWidth]],DiscreteStatsTable[[#This Row],[BatchMeansHalfWidth]])</f>
        <v>0.2259310982449263</v>
      </c>
      <c r="X36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177</v>
      </c>
      <c r="C366">
        <v>33</v>
      </c>
      <c r="D366" t="s">
        <v>78</v>
      </c>
      <c r="E366" t="s">
        <v>79</v>
      </c>
      <c r="F366" t="s">
        <v>80</v>
      </c>
      <c r="G366">
        <v>0</v>
      </c>
      <c r="H366">
        <v>2E+20</v>
      </c>
      <c r="I366">
        <v>0</v>
      </c>
      <c r="J366">
        <v>0</v>
      </c>
      <c r="K366">
        <v>11</v>
      </c>
      <c r="L36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cm="1">
        <f t="array" ref="V366">IFERROR(AVERAGE(IF((DiscreteStatsTable[GroupByKey]=DiscreteStatsTable[[#This Row],[GroupByKey]]),(DiscreteStatsTable[GroupByKey]=DiscreteStatsTable[[#This Row],[GroupByKey]])*DiscreteStatsTable[NumberObservations])),0)</f>
        <v>8.86</v>
      </c>
      <c r="W366">
        <f>IF((DiscreteStatsTable[[#This Row],[RepsRequested]]&gt;1),DiscreteStatsTable[[#This Row],[HalfWidth]],DiscreteStatsTable[[#This Row],[BatchMeansHalfWidth]])</f>
        <v>0</v>
      </c>
      <c r="X366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177</v>
      </c>
      <c r="C367">
        <v>33</v>
      </c>
      <c r="D367" t="s">
        <v>78</v>
      </c>
      <c r="E367" t="s">
        <v>81</v>
      </c>
      <c r="F367" t="s">
        <v>80</v>
      </c>
      <c r="G367">
        <v>0.35271961936483198</v>
      </c>
      <c r="H367">
        <v>2E+20</v>
      </c>
      <c r="I367">
        <v>0</v>
      </c>
      <c r="J367">
        <v>2.6196104952649599</v>
      </c>
      <c r="K367">
        <v>11</v>
      </c>
      <c r="L36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cm="1">
        <f t="array" ref="N367">IFERROR(AVERAGE(IF((DiscreteStatsTable[GroupByKey]=DiscreteStatsTable[[#This Row],[GroupByKey]]),(DiscreteStatsTable[GroupByKey]=DiscreteStatsTable[[#This Row],[GroupByKey]])*DiscreteStatsTable[Average])),0)</f>
        <v>0.98015754571106939</v>
      </c>
      <c r="O367" cm="1">
        <f t="array" ref="O36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7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7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cm="1">
        <f t="array" ref="S367">MAX(IF((DiscreteStatsTable[GroupByKey]=DiscreteStatsTable[[#This Row],[GroupByKey]]),(DiscreteStatsTable[GroupByKey]=DiscreteStatsTable[[#This Row],[GroupByKey]])*DiscreteStatsTable[Average]))</f>
        <v>3.6720272561538998</v>
      </c>
      <c r="T367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cm="1">
        <f t="array" ref="U367">MAX(IF((DiscreteStatsTable[GroupByKey]=DiscreteStatsTable[[#This Row],[GroupByKey]]),(DiscreteStatsTable[GroupByKey]=DiscreteStatsTable[[#This Row],[GroupByKey]])*DiscreteStatsTable[Maximum]))</f>
        <v>11.903448977023899</v>
      </c>
      <c r="V367" cm="1">
        <f t="array" ref="V367">IFERROR(AVERAGE(IF((DiscreteStatsTable[GroupByKey]=DiscreteStatsTable[[#This Row],[GroupByKey]]),(DiscreteStatsTable[GroupByKey]=DiscreteStatsTable[[#This Row],[GroupByKey]])*DiscreteStatsTable[NumberObservations])),0)</f>
        <v>8.86</v>
      </c>
      <c r="W367">
        <f>IF((DiscreteStatsTable[[#This Row],[RepsRequested]]&gt;1),DiscreteStatsTable[[#This Row],[HalfWidth]],DiscreteStatsTable[[#This Row],[BatchMeansHalfWidth]])</f>
        <v>0.2259310982449263</v>
      </c>
      <c r="X367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177</v>
      </c>
      <c r="C368">
        <v>34</v>
      </c>
      <c r="D368" t="s">
        <v>78</v>
      </c>
      <c r="E368" t="s">
        <v>79</v>
      </c>
      <c r="F368" t="s">
        <v>80</v>
      </c>
      <c r="G368">
        <v>0</v>
      </c>
      <c r="H368">
        <v>2E+20</v>
      </c>
      <c r="I368">
        <v>0</v>
      </c>
      <c r="J368">
        <v>0</v>
      </c>
      <c r="K368">
        <v>5</v>
      </c>
      <c r="L36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cm="1">
        <f t="array" ref="V368">IFERROR(AVERAGE(IF((DiscreteStatsTable[GroupByKey]=DiscreteStatsTable[[#This Row],[GroupByKey]]),(DiscreteStatsTable[GroupByKey]=DiscreteStatsTable[[#This Row],[GroupByKey]])*DiscreteStatsTable[NumberObservations])),0)</f>
        <v>8.86</v>
      </c>
      <c r="W368">
        <f>IF((DiscreteStatsTable[[#This Row],[RepsRequested]]&gt;1),DiscreteStatsTable[[#This Row],[HalfWidth]],DiscreteStatsTable[[#This Row],[BatchMeansHalfWidth]])</f>
        <v>0</v>
      </c>
      <c r="X368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177</v>
      </c>
      <c r="C369">
        <v>34</v>
      </c>
      <c r="D369" t="s">
        <v>78</v>
      </c>
      <c r="E369" t="s">
        <v>81</v>
      </c>
      <c r="F369" t="s">
        <v>80</v>
      </c>
      <c r="G369">
        <v>3.6720272561538998</v>
      </c>
      <c r="H369">
        <v>2E+20</v>
      </c>
      <c r="I369">
        <v>0</v>
      </c>
      <c r="J369">
        <v>10.980355097081301</v>
      </c>
      <c r="K369">
        <v>5</v>
      </c>
      <c r="L36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cm="1">
        <f t="array" ref="N369">IFERROR(AVERAGE(IF((DiscreteStatsTable[GroupByKey]=DiscreteStatsTable[[#This Row],[GroupByKey]]),(DiscreteStatsTable[GroupByKey]=DiscreteStatsTable[[#This Row],[GroupByKey]])*DiscreteStatsTable[Average])),0)</f>
        <v>0.98015754571106939</v>
      </c>
      <c r="O369" cm="1">
        <f t="array" ref="O36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9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9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cm="1">
        <f t="array" ref="S369">MAX(IF((DiscreteStatsTable[GroupByKey]=DiscreteStatsTable[[#This Row],[GroupByKey]]),(DiscreteStatsTable[GroupByKey]=DiscreteStatsTable[[#This Row],[GroupByKey]])*DiscreteStatsTable[Average]))</f>
        <v>3.6720272561538998</v>
      </c>
      <c r="T369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cm="1">
        <f t="array" ref="U369">MAX(IF((DiscreteStatsTable[GroupByKey]=DiscreteStatsTable[[#This Row],[GroupByKey]]),(DiscreteStatsTable[GroupByKey]=DiscreteStatsTable[[#This Row],[GroupByKey]])*DiscreteStatsTable[Maximum]))</f>
        <v>11.903448977023899</v>
      </c>
      <c r="V369" cm="1">
        <f t="array" ref="V369">IFERROR(AVERAGE(IF((DiscreteStatsTable[GroupByKey]=DiscreteStatsTable[[#This Row],[GroupByKey]]),(DiscreteStatsTable[GroupByKey]=DiscreteStatsTable[[#This Row],[GroupByKey]])*DiscreteStatsTable[NumberObservations])),0)</f>
        <v>8.86</v>
      </c>
      <c r="W369">
        <f>IF((DiscreteStatsTable[[#This Row],[RepsRequested]]&gt;1),DiscreteStatsTable[[#This Row],[HalfWidth]],DiscreteStatsTable[[#This Row],[BatchMeansHalfWidth]])</f>
        <v>0.2259310982449263</v>
      </c>
      <c r="X369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177</v>
      </c>
      <c r="C370">
        <v>35</v>
      </c>
      <c r="D370" t="s">
        <v>78</v>
      </c>
      <c r="E370" t="s">
        <v>79</v>
      </c>
      <c r="F370" t="s">
        <v>80</v>
      </c>
      <c r="G370">
        <v>0</v>
      </c>
      <c r="H370">
        <v>2E+20</v>
      </c>
      <c r="I370">
        <v>0</v>
      </c>
      <c r="J370">
        <v>0</v>
      </c>
      <c r="K370">
        <v>7</v>
      </c>
      <c r="L37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cm="1">
        <f t="array" ref="V370">IFERROR(AVERAGE(IF((DiscreteStatsTable[GroupByKey]=DiscreteStatsTable[[#This Row],[GroupByKey]]),(DiscreteStatsTable[GroupByKey]=DiscreteStatsTable[[#This Row],[GroupByKey]])*DiscreteStatsTable[NumberObservations])),0)</f>
        <v>8.86</v>
      </c>
      <c r="W370">
        <f>IF((DiscreteStatsTable[[#This Row],[RepsRequested]]&gt;1),DiscreteStatsTable[[#This Row],[HalfWidth]],DiscreteStatsTable[[#This Row],[BatchMeansHalfWidth]])</f>
        <v>0</v>
      </c>
      <c r="X370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177</v>
      </c>
      <c r="C371">
        <v>35</v>
      </c>
      <c r="D371" t="s">
        <v>78</v>
      </c>
      <c r="E371" t="s">
        <v>81</v>
      </c>
      <c r="F371" t="s">
        <v>80</v>
      </c>
      <c r="G371">
        <v>0.84594611853597501</v>
      </c>
      <c r="H371">
        <v>2E+20</v>
      </c>
      <c r="I371">
        <v>0</v>
      </c>
      <c r="J371">
        <v>3.7405914328610002</v>
      </c>
      <c r="K371">
        <v>7</v>
      </c>
      <c r="L37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cm="1">
        <f t="array" ref="N371">IFERROR(AVERAGE(IF((DiscreteStatsTable[GroupByKey]=DiscreteStatsTable[[#This Row],[GroupByKey]]),(DiscreteStatsTable[GroupByKey]=DiscreteStatsTable[[#This Row],[GroupByKey]])*DiscreteStatsTable[Average])),0)</f>
        <v>0.98015754571106939</v>
      </c>
      <c r="O371" cm="1">
        <f t="array" ref="O37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1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1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cm="1">
        <f t="array" ref="S371">MAX(IF((DiscreteStatsTable[GroupByKey]=DiscreteStatsTable[[#This Row],[GroupByKey]]),(DiscreteStatsTable[GroupByKey]=DiscreteStatsTable[[#This Row],[GroupByKey]])*DiscreteStatsTable[Average]))</f>
        <v>3.6720272561538998</v>
      </c>
      <c r="T371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cm="1">
        <f t="array" ref="U371">MAX(IF((DiscreteStatsTable[GroupByKey]=DiscreteStatsTable[[#This Row],[GroupByKey]]),(DiscreteStatsTable[GroupByKey]=DiscreteStatsTable[[#This Row],[GroupByKey]])*DiscreteStatsTable[Maximum]))</f>
        <v>11.903448977023899</v>
      </c>
      <c r="V371" cm="1">
        <f t="array" ref="V371">IFERROR(AVERAGE(IF((DiscreteStatsTable[GroupByKey]=DiscreteStatsTable[[#This Row],[GroupByKey]]),(DiscreteStatsTable[GroupByKey]=DiscreteStatsTable[[#This Row],[GroupByKey]])*DiscreteStatsTable[NumberObservations])),0)</f>
        <v>8.86</v>
      </c>
      <c r="W371">
        <f>IF((DiscreteStatsTable[[#This Row],[RepsRequested]]&gt;1),DiscreteStatsTable[[#This Row],[HalfWidth]],DiscreteStatsTable[[#This Row],[BatchMeansHalfWidth]])</f>
        <v>0.2259310982449263</v>
      </c>
      <c r="X371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177</v>
      </c>
      <c r="C372">
        <v>36</v>
      </c>
      <c r="D372" t="s">
        <v>78</v>
      </c>
      <c r="E372" t="s">
        <v>79</v>
      </c>
      <c r="F372" t="s">
        <v>80</v>
      </c>
      <c r="G372">
        <v>0</v>
      </c>
      <c r="H372">
        <v>2E+20</v>
      </c>
      <c r="I372">
        <v>0</v>
      </c>
      <c r="J372">
        <v>0</v>
      </c>
      <c r="K372">
        <v>9</v>
      </c>
      <c r="L37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cm="1">
        <f t="array" ref="V372">IFERROR(AVERAGE(IF((DiscreteStatsTable[GroupByKey]=DiscreteStatsTable[[#This Row],[GroupByKey]]),(DiscreteStatsTable[GroupByKey]=DiscreteStatsTable[[#This Row],[GroupByKey]])*DiscreteStatsTable[NumberObservations])),0)</f>
        <v>8.86</v>
      </c>
      <c r="W372">
        <f>IF((DiscreteStatsTable[[#This Row],[RepsRequested]]&gt;1),DiscreteStatsTable[[#This Row],[HalfWidth]],DiscreteStatsTable[[#This Row],[BatchMeansHalfWidth]])</f>
        <v>0</v>
      </c>
      <c r="X372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177</v>
      </c>
      <c r="C373">
        <v>36</v>
      </c>
      <c r="D373" t="s">
        <v>78</v>
      </c>
      <c r="E373" t="s">
        <v>81</v>
      </c>
      <c r="F373" t="s">
        <v>80</v>
      </c>
      <c r="G373">
        <v>0.21120419997383</v>
      </c>
      <c r="H373">
        <v>2E+20</v>
      </c>
      <c r="I373">
        <v>0</v>
      </c>
      <c r="J373">
        <v>1.6219103366567</v>
      </c>
      <c r="K373">
        <v>9</v>
      </c>
      <c r="L37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cm="1">
        <f t="array" ref="N373">IFERROR(AVERAGE(IF((DiscreteStatsTable[GroupByKey]=DiscreteStatsTable[[#This Row],[GroupByKey]]),(DiscreteStatsTable[GroupByKey]=DiscreteStatsTable[[#This Row],[GroupByKey]])*DiscreteStatsTable[Average])),0)</f>
        <v>0.98015754571106939</v>
      </c>
      <c r="O373" cm="1">
        <f t="array" ref="O37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3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3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cm="1">
        <f t="array" ref="S373">MAX(IF((DiscreteStatsTable[GroupByKey]=DiscreteStatsTable[[#This Row],[GroupByKey]]),(DiscreteStatsTable[GroupByKey]=DiscreteStatsTable[[#This Row],[GroupByKey]])*DiscreteStatsTable[Average]))</f>
        <v>3.6720272561538998</v>
      </c>
      <c r="T373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cm="1">
        <f t="array" ref="U373">MAX(IF((DiscreteStatsTable[GroupByKey]=DiscreteStatsTable[[#This Row],[GroupByKey]]),(DiscreteStatsTable[GroupByKey]=DiscreteStatsTable[[#This Row],[GroupByKey]])*DiscreteStatsTable[Maximum]))</f>
        <v>11.903448977023899</v>
      </c>
      <c r="V373" cm="1">
        <f t="array" ref="V373">IFERROR(AVERAGE(IF((DiscreteStatsTable[GroupByKey]=DiscreteStatsTable[[#This Row],[GroupByKey]]),(DiscreteStatsTable[GroupByKey]=DiscreteStatsTable[[#This Row],[GroupByKey]])*DiscreteStatsTable[NumberObservations])),0)</f>
        <v>8.86</v>
      </c>
      <c r="W373">
        <f>IF((DiscreteStatsTable[[#This Row],[RepsRequested]]&gt;1),DiscreteStatsTable[[#This Row],[HalfWidth]],DiscreteStatsTable[[#This Row],[BatchMeansHalfWidth]])</f>
        <v>0.2259310982449263</v>
      </c>
      <c r="X373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177</v>
      </c>
      <c r="C374">
        <v>37</v>
      </c>
      <c r="D374" t="s">
        <v>78</v>
      </c>
      <c r="E374" t="s">
        <v>79</v>
      </c>
      <c r="F374" t="s">
        <v>80</v>
      </c>
      <c r="G374">
        <v>0</v>
      </c>
      <c r="H374">
        <v>2E+20</v>
      </c>
      <c r="I374">
        <v>0</v>
      </c>
      <c r="J374">
        <v>0</v>
      </c>
      <c r="K374">
        <v>9</v>
      </c>
      <c r="L37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cm="1">
        <f t="array" ref="V374">IFERROR(AVERAGE(IF((DiscreteStatsTable[GroupByKey]=DiscreteStatsTable[[#This Row],[GroupByKey]]),(DiscreteStatsTable[GroupByKey]=DiscreteStatsTable[[#This Row],[GroupByKey]])*DiscreteStatsTable[NumberObservations])),0)</f>
        <v>8.86</v>
      </c>
      <c r="W374">
        <f>IF((DiscreteStatsTable[[#This Row],[RepsRequested]]&gt;1),DiscreteStatsTable[[#This Row],[HalfWidth]],DiscreteStatsTable[[#This Row],[BatchMeansHalfWidth]])</f>
        <v>0</v>
      </c>
      <c r="X374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177</v>
      </c>
      <c r="C375">
        <v>37</v>
      </c>
      <c r="D375" t="s">
        <v>78</v>
      </c>
      <c r="E375" t="s">
        <v>81</v>
      </c>
      <c r="F375" t="s">
        <v>80</v>
      </c>
      <c r="G375">
        <v>0.26548736419380897</v>
      </c>
      <c r="H375">
        <v>2E+20</v>
      </c>
      <c r="I375">
        <v>0</v>
      </c>
      <c r="J375">
        <v>2.38938627774428</v>
      </c>
      <c r="K375">
        <v>9</v>
      </c>
      <c r="L37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cm="1">
        <f t="array" ref="N375">IFERROR(AVERAGE(IF((DiscreteStatsTable[GroupByKey]=DiscreteStatsTable[[#This Row],[GroupByKey]]),(DiscreteStatsTable[GroupByKey]=DiscreteStatsTable[[#This Row],[GroupByKey]])*DiscreteStatsTable[Average])),0)</f>
        <v>0.98015754571106939</v>
      </c>
      <c r="O375" cm="1">
        <f t="array" ref="O37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cm="1">
        <f t="array" ref="S375">MAX(IF((DiscreteStatsTable[GroupByKey]=DiscreteStatsTable[[#This Row],[GroupByKey]]),(DiscreteStatsTable[GroupByKey]=DiscreteStatsTable[[#This Row],[GroupByKey]])*DiscreteStatsTable[Average]))</f>
        <v>3.6720272561538998</v>
      </c>
      <c r="T37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cm="1">
        <f t="array" ref="U375">MAX(IF((DiscreteStatsTable[GroupByKey]=DiscreteStatsTable[[#This Row],[GroupByKey]]),(DiscreteStatsTable[GroupByKey]=DiscreteStatsTable[[#This Row],[GroupByKey]])*DiscreteStatsTable[Maximum]))</f>
        <v>11.903448977023899</v>
      </c>
      <c r="V375" cm="1">
        <f t="array" ref="V375">IFERROR(AVERAGE(IF((DiscreteStatsTable[GroupByKey]=DiscreteStatsTable[[#This Row],[GroupByKey]]),(DiscreteStatsTable[GroupByKey]=DiscreteStatsTable[[#This Row],[GroupByKey]])*DiscreteStatsTable[NumberObservations])),0)</f>
        <v>8.86</v>
      </c>
      <c r="W375">
        <f>IF((DiscreteStatsTable[[#This Row],[RepsRequested]]&gt;1),DiscreteStatsTable[[#This Row],[HalfWidth]],DiscreteStatsTable[[#This Row],[BatchMeansHalfWidth]])</f>
        <v>0.2259310982449263</v>
      </c>
      <c r="X37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177</v>
      </c>
      <c r="C376">
        <v>38</v>
      </c>
      <c r="D376" t="s">
        <v>78</v>
      </c>
      <c r="E376" t="s">
        <v>79</v>
      </c>
      <c r="F376" t="s">
        <v>80</v>
      </c>
      <c r="G376">
        <v>0</v>
      </c>
      <c r="H376">
        <v>2E+20</v>
      </c>
      <c r="I376">
        <v>0</v>
      </c>
      <c r="J376">
        <v>0</v>
      </c>
      <c r="K376">
        <v>8</v>
      </c>
      <c r="L37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cm="1">
        <f t="array" ref="V376">IFERROR(AVERAGE(IF((DiscreteStatsTable[GroupByKey]=DiscreteStatsTable[[#This Row],[GroupByKey]]),(DiscreteStatsTable[GroupByKey]=DiscreteStatsTable[[#This Row],[GroupByKey]])*DiscreteStatsTable[NumberObservations])),0)</f>
        <v>8.86</v>
      </c>
      <c r="W376">
        <f>IF((DiscreteStatsTable[[#This Row],[RepsRequested]]&gt;1),DiscreteStatsTable[[#This Row],[HalfWidth]],DiscreteStatsTable[[#This Row],[BatchMeansHalfWidth]])</f>
        <v>0</v>
      </c>
      <c r="X376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177</v>
      </c>
      <c r="C377">
        <v>38</v>
      </c>
      <c r="D377" t="s">
        <v>78</v>
      </c>
      <c r="E377" t="s">
        <v>81</v>
      </c>
      <c r="F377" t="s">
        <v>80</v>
      </c>
      <c r="G377">
        <v>0.54585925917591305</v>
      </c>
      <c r="H377">
        <v>2E+20</v>
      </c>
      <c r="I377">
        <v>0</v>
      </c>
      <c r="J377">
        <v>1.4647784427725099</v>
      </c>
      <c r="K377">
        <v>8</v>
      </c>
      <c r="L37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cm="1">
        <f t="array" ref="N377">IFERROR(AVERAGE(IF((DiscreteStatsTable[GroupByKey]=DiscreteStatsTable[[#This Row],[GroupByKey]]),(DiscreteStatsTable[GroupByKey]=DiscreteStatsTable[[#This Row],[GroupByKey]])*DiscreteStatsTable[Average])),0)</f>
        <v>0.98015754571106939</v>
      </c>
      <c r="O377" cm="1">
        <f t="array" ref="O37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7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7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cm="1">
        <f t="array" ref="S377">MAX(IF((DiscreteStatsTable[GroupByKey]=DiscreteStatsTable[[#This Row],[GroupByKey]]),(DiscreteStatsTable[GroupByKey]=DiscreteStatsTable[[#This Row],[GroupByKey]])*DiscreteStatsTable[Average]))</f>
        <v>3.6720272561538998</v>
      </c>
      <c r="T377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cm="1">
        <f t="array" ref="U377">MAX(IF((DiscreteStatsTable[GroupByKey]=DiscreteStatsTable[[#This Row],[GroupByKey]]),(DiscreteStatsTable[GroupByKey]=DiscreteStatsTable[[#This Row],[GroupByKey]])*DiscreteStatsTable[Maximum]))</f>
        <v>11.903448977023899</v>
      </c>
      <c r="V377" cm="1">
        <f t="array" ref="V377">IFERROR(AVERAGE(IF((DiscreteStatsTable[GroupByKey]=DiscreteStatsTable[[#This Row],[GroupByKey]]),(DiscreteStatsTable[GroupByKey]=DiscreteStatsTable[[#This Row],[GroupByKey]])*DiscreteStatsTable[NumberObservations])),0)</f>
        <v>8.86</v>
      </c>
      <c r="W377">
        <f>IF((DiscreteStatsTable[[#This Row],[RepsRequested]]&gt;1),DiscreteStatsTable[[#This Row],[HalfWidth]],DiscreteStatsTable[[#This Row],[BatchMeansHalfWidth]])</f>
        <v>0.2259310982449263</v>
      </c>
      <c r="X377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177</v>
      </c>
      <c r="C378">
        <v>39</v>
      </c>
      <c r="D378" t="s">
        <v>78</v>
      </c>
      <c r="E378" t="s">
        <v>79</v>
      </c>
      <c r="F378" t="s">
        <v>80</v>
      </c>
      <c r="G378">
        <v>0</v>
      </c>
      <c r="H378">
        <v>2E+20</v>
      </c>
      <c r="I378">
        <v>0</v>
      </c>
      <c r="J378">
        <v>0</v>
      </c>
      <c r="K378">
        <v>13</v>
      </c>
      <c r="L37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cm="1">
        <f t="array" ref="V378">IFERROR(AVERAGE(IF((DiscreteStatsTable[GroupByKey]=DiscreteStatsTable[[#This Row],[GroupByKey]]),(DiscreteStatsTable[GroupByKey]=DiscreteStatsTable[[#This Row],[GroupByKey]])*DiscreteStatsTable[NumberObservations])),0)</f>
        <v>8.86</v>
      </c>
      <c r="W378">
        <f>IF((DiscreteStatsTable[[#This Row],[RepsRequested]]&gt;1),DiscreteStatsTable[[#This Row],[HalfWidth]],DiscreteStatsTable[[#This Row],[BatchMeansHalfWidth]])</f>
        <v>0</v>
      </c>
      <c r="X378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177</v>
      </c>
      <c r="C379">
        <v>39</v>
      </c>
      <c r="D379" t="s">
        <v>78</v>
      </c>
      <c r="E379" t="s">
        <v>81</v>
      </c>
      <c r="F379" t="s">
        <v>80</v>
      </c>
      <c r="G379">
        <v>1.2614597167855099</v>
      </c>
      <c r="H379">
        <v>2E+20</v>
      </c>
      <c r="I379">
        <v>0</v>
      </c>
      <c r="J379">
        <v>5.2850286874535204</v>
      </c>
      <c r="K379">
        <v>13</v>
      </c>
      <c r="L37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cm="1">
        <f t="array" ref="N379">IFERROR(AVERAGE(IF((DiscreteStatsTable[GroupByKey]=DiscreteStatsTable[[#This Row],[GroupByKey]]),(DiscreteStatsTable[GroupByKey]=DiscreteStatsTable[[#This Row],[GroupByKey]])*DiscreteStatsTable[Average])),0)</f>
        <v>0.98015754571106939</v>
      </c>
      <c r="O379" cm="1">
        <f t="array" ref="O37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9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9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cm="1">
        <f t="array" ref="S379">MAX(IF((DiscreteStatsTable[GroupByKey]=DiscreteStatsTable[[#This Row],[GroupByKey]]),(DiscreteStatsTable[GroupByKey]=DiscreteStatsTable[[#This Row],[GroupByKey]])*DiscreteStatsTable[Average]))</f>
        <v>3.6720272561538998</v>
      </c>
      <c r="T379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cm="1">
        <f t="array" ref="U379">MAX(IF((DiscreteStatsTable[GroupByKey]=DiscreteStatsTable[[#This Row],[GroupByKey]]),(DiscreteStatsTable[GroupByKey]=DiscreteStatsTable[[#This Row],[GroupByKey]])*DiscreteStatsTable[Maximum]))</f>
        <v>11.903448977023899</v>
      </c>
      <c r="V379" cm="1">
        <f t="array" ref="V379">IFERROR(AVERAGE(IF((DiscreteStatsTable[GroupByKey]=DiscreteStatsTable[[#This Row],[GroupByKey]]),(DiscreteStatsTable[GroupByKey]=DiscreteStatsTable[[#This Row],[GroupByKey]])*DiscreteStatsTable[NumberObservations])),0)</f>
        <v>8.86</v>
      </c>
      <c r="W379">
        <f>IF((DiscreteStatsTable[[#This Row],[RepsRequested]]&gt;1),DiscreteStatsTable[[#This Row],[HalfWidth]],DiscreteStatsTable[[#This Row],[BatchMeansHalfWidth]])</f>
        <v>0.2259310982449263</v>
      </c>
      <c r="X379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177</v>
      </c>
      <c r="C380">
        <v>40</v>
      </c>
      <c r="D380" t="s">
        <v>78</v>
      </c>
      <c r="E380" t="s">
        <v>79</v>
      </c>
      <c r="F380" t="s">
        <v>80</v>
      </c>
      <c r="G380">
        <v>0</v>
      </c>
      <c r="H380">
        <v>2E+20</v>
      </c>
      <c r="I380">
        <v>0</v>
      </c>
      <c r="J380">
        <v>0</v>
      </c>
      <c r="K380">
        <v>13</v>
      </c>
      <c r="L38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cm="1">
        <f t="array" ref="V380">IFERROR(AVERAGE(IF((DiscreteStatsTable[GroupByKey]=DiscreteStatsTable[[#This Row],[GroupByKey]]),(DiscreteStatsTable[GroupByKey]=DiscreteStatsTable[[#This Row],[GroupByKey]])*DiscreteStatsTable[NumberObservations])),0)</f>
        <v>8.86</v>
      </c>
      <c r="W380">
        <f>IF((DiscreteStatsTable[[#This Row],[RepsRequested]]&gt;1),DiscreteStatsTable[[#This Row],[HalfWidth]],DiscreteStatsTable[[#This Row],[BatchMeansHalfWidth]])</f>
        <v>0</v>
      </c>
      <c r="X380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177</v>
      </c>
      <c r="C381">
        <v>40</v>
      </c>
      <c r="D381" t="s">
        <v>78</v>
      </c>
      <c r="E381" t="s">
        <v>81</v>
      </c>
      <c r="F381" t="s">
        <v>80</v>
      </c>
      <c r="G381">
        <v>2.3227947167637799</v>
      </c>
      <c r="H381">
        <v>2E+20</v>
      </c>
      <c r="I381">
        <v>0</v>
      </c>
      <c r="J381">
        <v>11.903448977023899</v>
      </c>
      <c r="K381">
        <v>13</v>
      </c>
      <c r="L38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cm="1">
        <f t="array" ref="N381">IFERROR(AVERAGE(IF((DiscreteStatsTable[GroupByKey]=DiscreteStatsTable[[#This Row],[GroupByKey]]),(DiscreteStatsTable[GroupByKey]=DiscreteStatsTable[[#This Row],[GroupByKey]])*DiscreteStatsTable[Average])),0)</f>
        <v>0.98015754571106939</v>
      </c>
      <c r="O381" cm="1">
        <f t="array" ref="O38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1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1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cm="1">
        <f t="array" ref="S381">MAX(IF((DiscreteStatsTable[GroupByKey]=DiscreteStatsTable[[#This Row],[GroupByKey]]),(DiscreteStatsTable[GroupByKey]=DiscreteStatsTable[[#This Row],[GroupByKey]])*DiscreteStatsTable[Average]))</f>
        <v>3.6720272561538998</v>
      </c>
      <c r="T381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cm="1">
        <f t="array" ref="U381">MAX(IF((DiscreteStatsTable[GroupByKey]=DiscreteStatsTable[[#This Row],[GroupByKey]]),(DiscreteStatsTable[GroupByKey]=DiscreteStatsTable[[#This Row],[GroupByKey]])*DiscreteStatsTable[Maximum]))</f>
        <v>11.903448977023899</v>
      </c>
      <c r="V381" cm="1">
        <f t="array" ref="V381">IFERROR(AVERAGE(IF((DiscreteStatsTable[GroupByKey]=DiscreteStatsTable[[#This Row],[GroupByKey]]),(DiscreteStatsTable[GroupByKey]=DiscreteStatsTable[[#This Row],[GroupByKey]])*DiscreteStatsTable[NumberObservations])),0)</f>
        <v>8.86</v>
      </c>
      <c r="W381">
        <f>IF((DiscreteStatsTable[[#This Row],[RepsRequested]]&gt;1),DiscreteStatsTable[[#This Row],[HalfWidth]],DiscreteStatsTable[[#This Row],[BatchMeansHalfWidth]])</f>
        <v>0.2259310982449263</v>
      </c>
      <c r="X381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177</v>
      </c>
      <c r="C382">
        <v>41</v>
      </c>
      <c r="D382" t="s">
        <v>78</v>
      </c>
      <c r="E382" t="s">
        <v>79</v>
      </c>
      <c r="F382" t="s">
        <v>80</v>
      </c>
      <c r="G382">
        <v>0</v>
      </c>
      <c r="H382">
        <v>2E+20</v>
      </c>
      <c r="I382">
        <v>0</v>
      </c>
      <c r="J382">
        <v>0</v>
      </c>
      <c r="K382">
        <v>13</v>
      </c>
      <c r="L38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cm="1">
        <f t="array" ref="V382">IFERROR(AVERAGE(IF((DiscreteStatsTable[GroupByKey]=DiscreteStatsTable[[#This Row],[GroupByKey]]),(DiscreteStatsTable[GroupByKey]=DiscreteStatsTable[[#This Row],[GroupByKey]])*DiscreteStatsTable[NumberObservations])),0)</f>
        <v>8.86</v>
      </c>
      <c r="W382">
        <f>IF((DiscreteStatsTable[[#This Row],[RepsRequested]]&gt;1),DiscreteStatsTable[[#This Row],[HalfWidth]],DiscreteStatsTable[[#This Row],[BatchMeansHalfWidth]])</f>
        <v>0</v>
      </c>
      <c r="X382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177</v>
      </c>
      <c r="C383">
        <v>41</v>
      </c>
      <c r="D383" t="s">
        <v>78</v>
      </c>
      <c r="E383" t="s">
        <v>81</v>
      </c>
      <c r="F383" t="s">
        <v>80</v>
      </c>
      <c r="G383">
        <v>0.49877397844399601</v>
      </c>
      <c r="H383">
        <v>2E+20</v>
      </c>
      <c r="I383">
        <v>0</v>
      </c>
      <c r="J383">
        <v>4.0016308291101303</v>
      </c>
      <c r="K383">
        <v>13</v>
      </c>
      <c r="L38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cm="1">
        <f t="array" ref="N383">IFERROR(AVERAGE(IF((DiscreteStatsTable[GroupByKey]=DiscreteStatsTable[[#This Row],[GroupByKey]]),(DiscreteStatsTable[GroupByKey]=DiscreteStatsTable[[#This Row],[GroupByKey]])*DiscreteStatsTable[Average])),0)</f>
        <v>0.98015754571106939</v>
      </c>
      <c r="O383" cm="1">
        <f t="array" ref="O38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3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3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cm="1">
        <f t="array" ref="S383">MAX(IF((DiscreteStatsTable[GroupByKey]=DiscreteStatsTable[[#This Row],[GroupByKey]]),(DiscreteStatsTable[GroupByKey]=DiscreteStatsTable[[#This Row],[GroupByKey]])*DiscreteStatsTable[Average]))</f>
        <v>3.6720272561538998</v>
      </c>
      <c r="T383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cm="1">
        <f t="array" ref="U383">MAX(IF((DiscreteStatsTable[GroupByKey]=DiscreteStatsTable[[#This Row],[GroupByKey]]),(DiscreteStatsTable[GroupByKey]=DiscreteStatsTable[[#This Row],[GroupByKey]])*DiscreteStatsTable[Maximum]))</f>
        <v>11.903448977023899</v>
      </c>
      <c r="V383" cm="1">
        <f t="array" ref="V383">IFERROR(AVERAGE(IF((DiscreteStatsTable[GroupByKey]=DiscreteStatsTable[[#This Row],[GroupByKey]]),(DiscreteStatsTable[GroupByKey]=DiscreteStatsTable[[#This Row],[GroupByKey]])*DiscreteStatsTable[NumberObservations])),0)</f>
        <v>8.86</v>
      </c>
      <c r="W383">
        <f>IF((DiscreteStatsTable[[#This Row],[RepsRequested]]&gt;1),DiscreteStatsTable[[#This Row],[HalfWidth]],DiscreteStatsTable[[#This Row],[BatchMeansHalfWidth]])</f>
        <v>0.2259310982449263</v>
      </c>
      <c r="X383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177</v>
      </c>
      <c r="C384">
        <v>42</v>
      </c>
      <c r="D384" t="s">
        <v>78</v>
      </c>
      <c r="E384" t="s">
        <v>79</v>
      </c>
      <c r="F384" t="s">
        <v>80</v>
      </c>
      <c r="G384">
        <v>0</v>
      </c>
      <c r="H384">
        <v>2E+20</v>
      </c>
      <c r="I384">
        <v>0</v>
      </c>
      <c r="J384">
        <v>0</v>
      </c>
      <c r="K384">
        <v>12</v>
      </c>
      <c r="L38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cm="1">
        <f t="array" ref="V384">IFERROR(AVERAGE(IF((DiscreteStatsTable[GroupByKey]=DiscreteStatsTable[[#This Row],[GroupByKey]]),(DiscreteStatsTable[GroupByKey]=DiscreteStatsTable[[#This Row],[GroupByKey]])*DiscreteStatsTable[NumberObservations])),0)</f>
        <v>8.86</v>
      </c>
      <c r="W384">
        <f>IF((DiscreteStatsTable[[#This Row],[RepsRequested]]&gt;1),DiscreteStatsTable[[#This Row],[HalfWidth]],DiscreteStatsTable[[#This Row],[BatchMeansHalfWidth]])</f>
        <v>0</v>
      </c>
      <c r="X384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177</v>
      </c>
      <c r="C385">
        <v>42</v>
      </c>
      <c r="D385" t="s">
        <v>78</v>
      </c>
      <c r="E385" t="s">
        <v>81</v>
      </c>
      <c r="F385" t="s">
        <v>80</v>
      </c>
      <c r="G385">
        <v>0.89785263868176002</v>
      </c>
      <c r="H385">
        <v>2E+20</v>
      </c>
      <c r="I385">
        <v>0</v>
      </c>
      <c r="J385">
        <v>4.3431699830462103</v>
      </c>
      <c r="K385">
        <v>12</v>
      </c>
      <c r="L38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cm="1">
        <f t="array" ref="N385">IFERROR(AVERAGE(IF((DiscreteStatsTable[GroupByKey]=DiscreteStatsTable[[#This Row],[GroupByKey]]),(DiscreteStatsTable[GroupByKey]=DiscreteStatsTable[[#This Row],[GroupByKey]])*DiscreteStatsTable[Average])),0)</f>
        <v>0.98015754571106939</v>
      </c>
      <c r="O385" cm="1">
        <f t="array" ref="O38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cm="1">
        <f t="array" ref="S385">MAX(IF((DiscreteStatsTable[GroupByKey]=DiscreteStatsTable[[#This Row],[GroupByKey]]),(DiscreteStatsTable[GroupByKey]=DiscreteStatsTable[[#This Row],[GroupByKey]])*DiscreteStatsTable[Average]))</f>
        <v>3.6720272561538998</v>
      </c>
      <c r="T38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cm="1">
        <f t="array" ref="U385">MAX(IF((DiscreteStatsTable[GroupByKey]=DiscreteStatsTable[[#This Row],[GroupByKey]]),(DiscreteStatsTable[GroupByKey]=DiscreteStatsTable[[#This Row],[GroupByKey]])*DiscreteStatsTable[Maximum]))</f>
        <v>11.903448977023899</v>
      </c>
      <c r="V385" cm="1">
        <f t="array" ref="V385">IFERROR(AVERAGE(IF((DiscreteStatsTable[GroupByKey]=DiscreteStatsTable[[#This Row],[GroupByKey]]),(DiscreteStatsTable[GroupByKey]=DiscreteStatsTable[[#This Row],[GroupByKey]])*DiscreteStatsTable[NumberObservations])),0)</f>
        <v>8.86</v>
      </c>
      <c r="W385">
        <f>IF((DiscreteStatsTable[[#This Row],[RepsRequested]]&gt;1),DiscreteStatsTable[[#This Row],[HalfWidth]],DiscreteStatsTable[[#This Row],[BatchMeansHalfWidth]])</f>
        <v>0.2259310982449263</v>
      </c>
      <c r="X38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177</v>
      </c>
      <c r="C386">
        <v>43</v>
      </c>
      <c r="D386" t="s">
        <v>78</v>
      </c>
      <c r="E386" t="s">
        <v>79</v>
      </c>
      <c r="F386" t="s">
        <v>80</v>
      </c>
      <c r="G386">
        <v>0</v>
      </c>
      <c r="H386">
        <v>2E+20</v>
      </c>
      <c r="I386">
        <v>0</v>
      </c>
      <c r="J386">
        <v>0</v>
      </c>
      <c r="K386">
        <v>2</v>
      </c>
      <c r="L38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cm="1">
        <f t="array" ref="V386">IFERROR(AVERAGE(IF((DiscreteStatsTable[GroupByKey]=DiscreteStatsTable[[#This Row],[GroupByKey]]),(DiscreteStatsTable[GroupByKey]=DiscreteStatsTable[[#This Row],[GroupByKey]])*DiscreteStatsTable[NumberObservations])),0)</f>
        <v>8.86</v>
      </c>
      <c r="W386">
        <f>IF((DiscreteStatsTable[[#This Row],[RepsRequested]]&gt;1),DiscreteStatsTable[[#This Row],[HalfWidth]],DiscreteStatsTable[[#This Row],[BatchMeansHalfWidth]])</f>
        <v>0</v>
      </c>
      <c r="X386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177</v>
      </c>
      <c r="C387">
        <v>43</v>
      </c>
      <c r="D387" t="s">
        <v>78</v>
      </c>
      <c r="E387" t="s">
        <v>81</v>
      </c>
      <c r="F387" t="s">
        <v>80</v>
      </c>
      <c r="G387">
        <v>0</v>
      </c>
      <c r="H387">
        <v>2E+20</v>
      </c>
      <c r="I387">
        <v>0</v>
      </c>
      <c r="J387">
        <v>0</v>
      </c>
      <c r="K387">
        <v>2</v>
      </c>
      <c r="L38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cm="1">
        <f t="array" ref="N387">IFERROR(AVERAGE(IF((DiscreteStatsTable[GroupByKey]=DiscreteStatsTable[[#This Row],[GroupByKey]]),(DiscreteStatsTable[GroupByKey]=DiscreteStatsTable[[#This Row],[GroupByKey]])*DiscreteStatsTable[Average])),0)</f>
        <v>0.98015754571106939</v>
      </c>
      <c r="O387" cm="1">
        <f t="array" ref="O38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7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7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cm="1">
        <f t="array" ref="S387">MAX(IF((DiscreteStatsTable[GroupByKey]=DiscreteStatsTable[[#This Row],[GroupByKey]]),(DiscreteStatsTable[GroupByKey]=DiscreteStatsTable[[#This Row],[GroupByKey]])*DiscreteStatsTable[Average]))</f>
        <v>3.6720272561538998</v>
      </c>
      <c r="T387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cm="1">
        <f t="array" ref="U387">MAX(IF((DiscreteStatsTable[GroupByKey]=DiscreteStatsTable[[#This Row],[GroupByKey]]),(DiscreteStatsTable[GroupByKey]=DiscreteStatsTable[[#This Row],[GroupByKey]])*DiscreteStatsTable[Maximum]))</f>
        <v>11.903448977023899</v>
      </c>
      <c r="V387" cm="1">
        <f t="array" ref="V387">IFERROR(AVERAGE(IF((DiscreteStatsTable[GroupByKey]=DiscreteStatsTable[[#This Row],[GroupByKey]]),(DiscreteStatsTable[GroupByKey]=DiscreteStatsTable[[#This Row],[GroupByKey]])*DiscreteStatsTable[NumberObservations])),0)</f>
        <v>8.86</v>
      </c>
      <c r="W387">
        <f>IF((DiscreteStatsTable[[#This Row],[RepsRequested]]&gt;1),DiscreteStatsTable[[#This Row],[HalfWidth]],DiscreteStatsTable[[#This Row],[BatchMeansHalfWidth]])</f>
        <v>0.2259310982449263</v>
      </c>
      <c r="X387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177</v>
      </c>
      <c r="C388">
        <v>44</v>
      </c>
      <c r="D388" t="s">
        <v>78</v>
      </c>
      <c r="E388" t="s">
        <v>79</v>
      </c>
      <c r="F388" t="s">
        <v>80</v>
      </c>
      <c r="G388">
        <v>0</v>
      </c>
      <c r="H388">
        <v>2E+20</v>
      </c>
      <c r="I388">
        <v>0</v>
      </c>
      <c r="J388">
        <v>0</v>
      </c>
      <c r="K388">
        <v>9</v>
      </c>
      <c r="L38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cm="1">
        <f t="array" ref="V388">IFERROR(AVERAGE(IF((DiscreteStatsTable[GroupByKey]=DiscreteStatsTable[[#This Row],[GroupByKey]]),(DiscreteStatsTable[GroupByKey]=DiscreteStatsTable[[#This Row],[GroupByKey]])*DiscreteStatsTable[NumberObservations])),0)</f>
        <v>8.86</v>
      </c>
      <c r="W388">
        <f>IF((DiscreteStatsTable[[#This Row],[RepsRequested]]&gt;1),DiscreteStatsTable[[#This Row],[HalfWidth]],DiscreteStatsTable[[#This Row],[BatchMeansHalfWidth]])</f>
        <v>0</v>
      </c>
      <c r="X388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177</v>
      </c>
      <c r="C389">
        <v>44</v>
      </c>
      <c r="D389" t="s">
        <v>78</v>
      </c>
      <c r="E389" t="s">
        <v>81</v>
      </c>
      <c r="F389" t="s">
        <v>80</v>
      </c>
      <c r="G389">
        <v>0.38526754204264702</v>
      </c>
      <c r="H389">
        <v>2E+20</v>
      </c>
      <c r="I389">
        <v>0</v>
      </c>
      <c r="J389">
        <v>1.45979621394889</v>
      </c>
      <c r="K389">
        <v>9</v>
      </c>
      <c r="L38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cm="1">
        <f t="array" ref="N389">IFERROR(AVERAGE(IF((DiscreteStatsTable[GroupByKey]=DiscreteStatsTable[[#This Row],[GroupByKey]]),(DiscreteStatsTable[GroupByKey]=DiscreteStatsTable[[#This Row],[GroupByKey]])*DiscreteStatsTable[Average])),0)</f>
        <v>0.98015754571106939</v>
      </c>
      <c r="O389" cm="1">
        <f t="array" ref="O38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9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9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cm="1">
        <f t="array" ref="S389">MAX(IF((DiscreteStatsTable[GroupByKey]=DiscreteStatsTable[[#This Row],[GroupByKey]]),(DiscreteStatsTable[GroupByKey]=DiscreteStatsTable[[#This Row],[GroupByKey]])*DiscreteStatsTable[Average]))</f>
        <v>3.6720272561538998</v>
      </c>
      <c r="T389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cm="1">
        <f t="array" ref="U389">MAX(IF((DiscreteStatsTable[GroupByKey]=DiscreteStatsTable[[#This Row],[GroupByKey]]),(DiscreteStatsTable[GroupByKey]=DiscreteStatsTable[[#This Row],[GroupByKey]])*DiscreteStatsTable[Maximum]))</f>
        <v>11.903448977023899</v>
      </c>
      <c r="V389" cm="1">
        <f t="array" ref="V389">IFERROR(AVERAGE(IF((DiscreteStatsTable[GroupByKey]=DiscreteStatsTable[[#This Row],[GroupByKey]]),(DiscreteStatsTable[GroupByKey]=DiscreteStatsTable[[#This Row],[GroupByKey]])*DiscreteStatsTable[NumberObservations])),0)</f>
        <v>8.86</v>
      </c>
      <c r="W389">
        <f>IF((DiscreteStatsTable[[#This Row],[RepsRequested]]&gt;1),DiscreteStatsTable[[#This Row],[HalfWidth]],DiscreteStatsTable[[#This Row],[BatchMeansHalfWidth]])</f>
        <v>0.2259310982449263</v>
      </c>
      <c r="X389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177</v>
      </c>
      <c r="C390">
        <v>45</v>
      </c>
      <c r="D390" t="s">
        <v>78</v>
      </c>
      <c r="E390" t="s">
        <v>79</v>
      </c>
      <c r="F390" t="s">
        <v>80</v>
      </c>
      <c r="G390">
        <v>0</v>
      </c>
      <c r="H390">
        <v>2E+20</v>
      </c>
      <c r="I390">
        <v>0</v>
      </c>
      <c r="J390">
        <v>0</v>
      </c>
      <c r="K390">
        <v>10</v>
      </c>
      <c r="L39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cm="1">
        <f t="array" ref="V390">IFERROR(AVERAGE(IF((DiscreteStatsTable[GroupByKey]=DiscreteStatsTable[[#This Row],[GroupByKey]]),(DiscreteStatsTable[GroupByKey]=DiscreteStatsTable[[#This Row],[GroupByKey]])*DiscreteStatsTable[NumberObservations])),0)</f>
        <v>8.86</v>
      </c>
      <c r="W390">
        <f>IF((DiscreteStatsTable[[#This Row],[RepsRequested]]&gt;1),DiscreteStatsTable[[#This Row],[HalfWidth]],DiscreteStatsTable[[#This Row],[BatchMeansHalfWidth]])</f>
        <v>0</v>
      </c>
      <c r="X390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177</v>
      </c>
      <c r="C391">
        <v>45</v>
      </c>
      <c r="D391" t="s">
        <v>78</v>
      </c>
      <c r="E391" t="s">
        <v>81</v>
      </c>
      <c r="F391" t="s">
        <v>80</v>
      </c>
      <c r="G391">
        <v>0.33860461352884202</v>
      </c>
      <c r="H391">
        <v>2E+20</v>
      </c>
      <c r="I391">
        <v>0</v>
      </c>
      <c r="J391">
        <v>2.2732901911981398</v>
      </c>
      <c r="K391">
        <v>10</v>
      </c>
      <c r="L39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cm="1">
        <f t="array" ref="N391">IFERROR(AVERAGE(IF((DiscreteStatsTable[GroupByKey]=DiscreteStatsTable[[#This Row],[GroupByKey]]),(DiscreteStatsTable[GroupByKey]=DiscreteStatsTable[[#This Row],[GroupByKey]])*DiscreteStatsTable[Average])),0)</f>
        <v>0.98015754571106939</v>
      </c>
      <c r="O391" cm="1">
        <f t="array" ref="O39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1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1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cm="1">
        <f t="array" ref="S391">MAX(IF((DiscreteStatsTable[GroupByKey]=DiscreteStatsTable[[#This Row],[GroupByKey]]),(DiscreteStatsTable[GroupByKey]=DiscreteStatsTable[[#This Row],[GroupByKey]])*DiscreteStatsTable[Average]))</f>
        <v>3.6720272561538998</v>
      </c>
      <c r="T391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cm="1">
        <f t="array" ref="U391">MAX(IF((DiscreteStatsTable[GroupByKey]=DiscreteStatsTable[[#This Row],[GroupByKey]]),(DiscreteStatsTable[GroupByKey]=DiscreteStatsTable[[#This Row],[GroupByKey]])*DiscreteStatsTable[Maximum]))</f>
        <v>11.903448977023899</v>
      </c>
      <c r="V391" cm="1">
        <f t="array" ref="V391">IFERROR(AVERAGE(IF((DiscreteStatsTable[GroupByKey]=DiscreteStatsTable[[#This Row],[GroupByKey]]),(DiscreteStatsTable[GroupByKey]=DiscreteStatsTable[[#This Row],[GroupByKey]])*DiscreteStatsTable[NumberObservations])),0)</f>
        <v>8.86</v>
      </c>
      <c r="W391">
        <f>IF((DiscreteStatsTable[[#This Row],[RepsRequested]]&gt;1),DiscreteStatsTable[[#This Row],[HalfWidth]],DiscreteStatsTable[[#This Row],[BatchMeansHalfWidth]])</f>
        <v>0.2259310982449263</v>
      </c>
      <c r="X391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177</v>
      </c>
      <c r="C392">
        <v>46</v>
      </c>
      <c r="D392" t="s">
        <v>78</v>
      </c>
      <c r="E392" t="s">
        <v>79</v>
      </c>
      <c r="F392" t="s">
        <v>80</v>
      </c>
      <c r="G392">
        <v>0</v>
      </c>
      <c r="H392">
        <v>2E+20</v>
      </c>
      <c r="I392">
        <v>0</v>
      </c>
      <c r="J392">
        <v>0</v>
      </c>
      <c r="K392">
        <v>7</v>
      </c>
      <c r="L39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cm="1">
        <f t="array" ref="V392">IFERROR(AVERAGE(IF((DiscreteStatsTable[GroupByKey]=DiscreteStatsTable[[#This Row],[GroupByKey]]),(DiscreteStatsTable[GroupByKey]=DiscreteStatsTable[[#This Row],[GroupByKey]])*DiscreteStatsTable[NumberObservations])),0)</f>
        <v>8.86</v>
      </c>
      <c r="W392">
        <f>IF((DiscreteStatsTable[[#This Row],[RepsRequested]]&gt;1),DiscreteStatsTable[[#This Row],[HalfWidth]],DiscreteStatsTable[[#This Row],[BatchMeansHalfWidth]])</f>
        <v>0</v>
      </c>
      <c r="X392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177</v>
      </c>
      <c r="C393">
        <v>46</v>
      </c>
      <c r="D393" t="s">
        <v>78</v>
      </c>
      <c r="E393" t="s">
        <v>81</v>
      </c>
      <c r="F393" t="s">
        <v>80</v>
      </c>
      <c r="G393">
        <v>0.71801560969399703</v>
      </c>
      <c r="H393">
        <v>2E+20</v>
      </c>
      <c r="I393">
        <v>0</v>
      </c>
      <c r="J393">
        <v>1.45864786328053</v>
      </c>
      <c r="K393">
        <v>7</v>
      </c>
      <c r="L39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cm="1">
        <f t="array" ref="N393">IFERROR(AVERAGE(IF((DiscreteStatsTable[GroupByKey]=DiscreteStatsTable[[#This Row],[GroupByKey]]),(DiscreteStatsTable[GroupByKey]=DiscreteStatsTable[[#This Row],[GroupByKey]])*DiscreteStatsTable[Average])),0)</f>
        <v>0.98015754571106939</v>
      </c>
      <c r="O393" cm="1">
        <f t="array" ref="O39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3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3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cm="1">
        <f t="array" ref="S393">MAX(IF((DiscreteStatsTable[GroupByKey]=DiscreteStatsTable[[#This Row],[GroupByKey]]),(DiscreteStatsTable[GroupByKey]=DiscreteStatsTable[[#This Row],[GroupByKey]])*DiscreteStatsTable[Average]))</f>
        <v>3.6720272561538998</v>
      </c>
      <c r="T393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cm="1">
        <f t="array" ref="U393">MAX(IF((DiscreteStatsTable[GroupByKey]=DiscreteStatsTable[[#This Row],[GroupByKey]]),(DiscreteStatsTable[GroupByKey]=DiscreteStatsTable[[#This Row],[GroupByKey]])*DiscreteStatsTable[Maximum]))</f>
        <v>11.903448977023899</v>
      </c>
      <c r="V393" cm="1">
        <f t="array" ref="V393">IFERROR(AVERAGE(IF((DiscreteStatsTable[GroupByKey]=DiscreteStatsTable[[#This Row],[GroupByKey]]),(DiscreteStatsTable[GroupByKey]=DiscreteStatsTable[[#This Row],[GroupByKey]])*DiscreteStatsTable[NumberObservations])),0)</f>
        <v>8.86</v>
      </c>
      <c r="W393">
        <f>IF((DiscreteStatsTable[[#This Row],[RepsRequested]]&gt;1),DiscreteStatsTable[[#This Row],[HalfWidth]],DiscreteStatsTable[[#This Row],[BatchMeansHalfWidth]])</f>
        <v>0.2259310982449263</v>
      </c>
      <c r="X393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177</v>
      </c>
      <c r="C394">
        <v>47</v>
      </c>
      <c r="D394" t="s">
        <v>78</v>
      </c>
      <c r="E394" t="s">
        <v>79</v>
      </c>
      <c r="F394" t="s">
        <v>80</v>
      </c>
      <c r="G394">
        <v>0</v>
      </c>
      <c r="H394">
        <v>2E+20</v>
      </c>
      <c r="I394">
        <v>0</v>
      </c>
      <c r="J394">
        <v>0</v>
      </c>
      <c r="K394">
        <v>10</v>
      </c>
      <c r="L39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cm="1">
        <f t="array" ref="V394">IFERROR(AVERAGE(IF((DiscreteStatsTable[GroupByKey]=DiscreteStatsTable[[#This Row],[GroupByKey]]),(DiscreteStatsTable[GroupByKey]=DiscreteStatsTable[[#This Row],[GroupByKey]])*DiscreteStatsTable[NumberObservations])),0)</f>
        <v>8.86</v>
      </c>
      <c r="W394">
        <f>IF((DiscreteStatsTable[[#This Row],[RepsRequested]]&gt;1),DiscreteStatsTable[[#This Row],[HalfWidth]],DiscreteStatsTable[[#This Row],[BatchMeansHalfWidth]])</f>
        <v>0</v>
      </c>
      <c r="X394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177</v>
      </c>
      <c r="C395">
        <v>47</v>
      </c>
      <c r="D395" t="s">
        <v>78</v>
      </c>
      <c r="E395" t="s">
        <v>81</v>
      </c>
      <c r="F395" t="s">
        <v>80</v>
      </c>
      <c r="G395">
        <v>0.76061897524328403</v>
      </c>
      <c r="H395">
        <v>2E+20</v>
      </c>
      <c r="I395">
        <v>0</v>
      </c>
      <c r="J395">
        <v>3.2336380663540498</v>
      </c>
      <c r="K395">
        <v>10</v>
      </c>
      <c r="L39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cm="1">
        <f t="array" ref="N395">IFERROR(AVERAGE(IF((DiscreteStatsTable[GroupByKey]=DiscreteStatsTable[[#This Row],[GroupByKey]]),(DiscreteStatsTable[GroupByKey]=DiscreteStatsTable[[#This Row],[GroupByKey]])*DiscreteStatsTable[Average])),0)</f>
        <v>0.98015754571106939</v>
      </c>
      <c r="O395" cm="1">
        <f t="array" ref="O39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cm="1">
        <f t="array" ref="S395">MAX(IF((DiscreteStatsTable[GroupByKey]=DiscreteStatsTable[[#This Row],[GroupByKey]]),(DiscreteStatsTable[GroupByKey]=DiscreteStatsTable[[#This Row],[GroupByKey]])*DiscreteStatsTable[Average]))</f>
        <v>3.6720272561538998</v>
      </c>
      <c r="T39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cm="1">
        <f t="array" ref="U395">MAX(IF((DiscreteStatsTable[GroupByKey]=DiscreteStatsTable[[#This Row],[GroupByKey]]),(DiscreteStatsTable[GroupByKey]=DiscreteStatsTable[[#This Row],[GroupByKey]])*DiscreteStatsTable[Maximum]))</f>
        <v>11.903448977023899</v>
      </c>
      <c r="V395" cm="1">
        <f t="array" ref="V395">IFERROR(AVERAGE(IF((DiscreteStatsTable[GroupByKey]=DiscreteStatsTable[[#This Row],[GroupByKey]]),(DiscreteStatsTable[GroupByKey]=DiscreteStatsTable[[#This Row],[GroupByKey]])*DiscreteStatsTable[NumberObservations])),0)</f>
        <v>8.86</v>
      </c>
      <c r="W395">
        <f>IF((DiscreteStatsTable[[#This Row],[RepsRequested]]&gt;1),DiscreteStatsTable[[#This Row],[HalfWidth]],DiscreteStatsTable[[#This Row],[BatchMeansHalfWidth]])</f>
        <v>0.2259310982449263</v>
      </c>
      <c r="X39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177</v>
      </c>
      <c r="C396">
        <v>48</v>
      </c>
      <c r="D396" t="s">
        <v>78</v>
      </c>
      <c r="E396" t="s">
        <v>79</v>
      </c>
      <c r="F396" t="s">
        <v>80</v>
      </c>
      <c r="G396">
        <v>0</v>
      </c>
      <c r="H396">
        <v>2E+20</v>
      </c>
      <c r="I396">
        <v>0</v>
      </c>
      <c r="J396">
        <v>0</v>
      </c>
      <c r="K396">
        <v>8</v>
      </c>
      <c r="L39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cm="1">
        <f t="array" ref="V396">IFERROR(AVERAGE(IF((DiscreteStatsTable[GroupByKey]=DiscreteStatsTable[[#This Row],[GroupByKey]]),(DiscreteStatsTable[GroupByKey]=DiscreteStatsTable[[#This Row],[GroupByKey]])*DiscreteStatsTable[NumberObservations])),0)</f>
        <v>8.86</v>
      </c>
      <c r="W396">
        <f>IF((DiscreteStatsTable[[#This Row],[RepsRequested]]&gt;1),DiscreteStatsTable[[#This Row],[HalfWidth]],DiscreteStatsTable[[#This Row],[BatchMeansHalfWidth]])</f>
        <v>0</v>
      </c>
      <c r="X396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177</v>
      </c>
      <c r="C397">
        <v>48</v>
      </c>
      <c r="D397" t="s">
        <v>78</v>
      </c>
      <c r="E397" t="s">
        <v>81</v>
      </c>
      <c r="F397" t="s">
        <v>80</v>
      </c>
      <c r="G397">
        <v>0.44797413487739801</v>
      </c>
      <c r="H397">
        <v>2E+20</v>
      </c>
      <c r="I397">
        <v>0</v>
      </c>
      <c r="J397">
        <v>1.08274017703032</v>
      </c>
      <c r="K397">
        <v>8</v>
      </c>
      <c r="L39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cm="1">
        <f t="array" ref="N397">IFERROR(AVERAGE(IF((DiscreteStatsTable[GroupByKey]=DiscreteStatsTable[[#This Row],[GroupByKey]]),(DiscreteStatsTable[GroupByKey]=DiscreteStatsTable[[#This Row],[GroupByKey]])*DiscreteStatsTable[Average])),0)</f>
        <v>0.98015754571106939</v>
      </c>
      <c r="O397" cm="1">
        <f t="array" ref="O39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7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7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cm="1">
        <f t="array" ref="S397">MAX(IF((DiscreteStatsTable[GroupByKey]=DiscreteStatsTable[[#This Row],[GroupByKey]]),(DiscreteStatsTable[GroupByKey]=DiscreteStatsTable[[#This Row],[GroupByKey]])*DiscreteStatsTable[Average]))</f>
        <v>3.6720272561538998</v>
      </c>
      <c r="T397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cm="1">
        <f t="array" ref="U397">MAX(IF((DiscreteStatsTable[GroupByKey]=DiscreteStatsTable[[#This Row],[GroupByKey]]),(DiscreteStatsTable[GroupByKey]=DiscreteStatsTable[[#This Row],[GroupByKey]])*DiscreteStatsTable[Maximum]))</f>
        <v>11.903448977023899</v>
      </c>
      <c r="V397" cm="1">
        <f t="array" ref="V397">IFERROR(AVERAGE(IF((DiscreteStatsTable[GroupByKey]=DiscreteStatsTable[[#This Row],[GroupByKey]]),(DiscreteStatsTable[GroupByKey]=DiscreteStatsTable[[#This Row],[GroupByKey]])*DiscreteStatsTable[NumberObservations])),0)</f>
        <v>8.86</v>
      </c>
      <c r="W397">
        <f>IF((DiscreteStatsTable[[#This Row],[RepsRequested]]&gt;1),DiscreteStatsTable[[#This Row],[HalfWidth]],DiscreteStatsTable[[#This Row],[BatchMeansHalfWidth]])</f>
        <v>0.2259310982449263</v>
      </c>
      <c r="X397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177</v>
      </c>
      <c r="C398">
        <v>49</v>
      </c>
      <c r="D398" t="s">
        <v>78</v>
      </c>
      <c r="E398" t="s">
        <v>79</v>
      </c>
      <c r="F398" t="s">
        <v>80</v>
      </c>
      <c r="G398">
        <v>0</v>
      </c>
      <c r="H398">
        <v>2E+20</v>
      </c>
      <c r="I398">
        <v>0</v>
      </c>
      <c r="J398">
        <v>0</v>
      </c>
      <c r="K398">
        <v>13</v>
      </c>
      <c r="L39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cm="1">
        <f t="array" ref="V398">IFERROR(AVERAGE(IF((DiscreteStatsTable[GroupByKey]=DiscreteStatsTable[[#This Row],[GroupByKey]]),(DiscreteStatsTable[GroupByKey]=DiscreteStatsTable[[#This Row],[GroupByKey]])*DiscreteStatsTable[NumberObservations])),0)</f>
        <v>8.86</v>
      </c>
      <c r="W398">
        <f>IF((DiscreteStatsTable[[#This Row],[RepsRequested]]&gt;1),DiscreteStatsTable[[#This Row],[HalfWidth]],DiscreteStatsTable[[#This Row],[BatchMeansHalfWidth]])</f>
        <v>0</v>
      </c>
      <c r="X398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177</v>
      </c>
      <c r="C399">
        <v>49</v>
      </c>
      <c r="D399" t="s">
        <v>78</v>
      </c>
      <c r="E399" t="s">
        <v>81</v>
      </c>
      <c r="F399" t="s">
        <v>80</v>
      </c>
      <c r="G399">
        <v>0.40079607259125699</v>
      </c>
      <c r="H399">
        <v>2E+20</v>
      </c>
      <c r="I399">
        <v>0</v>
      </c>
      <c r="J399">
        <v>3.7301386326656401</v>
      </c>
      <c r="K399">
        <v>13</v>
      </c>
      <c r="L39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cm="1">
        <f t="array" ref="N399">IFERROR(AVERAGE(IF((DiscreteStatsTable[GroupByKey]=DiscreteStatsTable[[#This Row],[GroupByKey]]),(DiscreteStatsTable[GroupByKey]=DiscreteStatsTable[[#This Row],[GroupByKey]])*DiscreteStatsTable[Average])),0)</f>
        <v>0.98015754571106939</v>
      </c>
      <c r="O399" cm="1">
        <f t="array" ref="O39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9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9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cm="1">
        <f t="array" ref="S399">MAX(IF((DiscreteStatsTable[GroupByKey]=DiscreteStatsTable[[#This Row],[GroupByKey]]),(DiscreteStatsTable[GroupByKey]=DiscreteStatsTable[[#This Row],[GroupByKey]])*DiscreteStatsTable[Average]))</f>
        <v>3.6720272561538998</v>
      </c>
      <c r="T399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cm="1">
        <f t="array" ref="U399">MAX(IF((DiscreteStatsTable[GroupByKey]=DiscreteStatsTable[[#This Row],[GroupByKey]]),(DiscreteStatsTable[GroupByKey]=DiscreteStatsTable[[#This Row],[GroupByKey]])*DiscreteStatsTable[Maximum]))</f>
        <v>11.903448977023899</v>
      </c>
      <c r="V399" cm="1">
        <f t="array" ref="V399">IFERROR(AVERAGE(IF((DiscreteStatsTable[GroupByKey]=DiscreteStatsTable[[#This Row],[GroupByKey]]),(DiscreteStatsTable[GroupByKey]=DiscreteStatsTable[[#This Row],[GroupByKey]])*DiscreteStatsTable[NumberObservations])),0)</f>
        <v>8.86</v>
      </c>
      <c r="W399">
        <f>IF((DiscreteStatsTable[[#This Row],[RepsRequested]]&gt;1),DiscreteStatsTable[[#This Row],[HalfWidth]],DiscreteStatsTable[[#This Row],[BatchMeansHalfWidth]])</f>
        <v>0.2259310982449263</v>
      </c>
      <c r="X399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177</v>
      </c>
      <c r="C400">
        <v>50</v>
      </c>
      <c r="D400" t="s">
        <v>78</v>
      </c>
      <c r="E400" t="s">
        <v>79</v>
      </c>
      <c r="F400" t="s">
        <v>80</v>
      </c>
      <c r="G400">
        <v>0</v>
      </c>
      <c r="H400">
        <v>2E+20</v>
      </c>
      <c r="I400">
        <v>0</v>
      </c>
      <c r="J400">
        <v>0</v>
      </c>
      <c r="K400">
        <v>12</v>
      </c>
      <c r="L40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cm="1">
        <f t="array" ref="V400">IFERROR(AVERAGE(IF((DiscreteStatsTable[GroupByKey]=DiscreteStatsTable[[#This Row],[GroupByKey]]),(DiscreteStatsTable[GroupByKey]=DiscreteStatsTable[[#This Row],[GroupByKey]])*DiscreteStatsTable[NumberObservations])),0)</f>
        <v>8.86</v>
      </c>
      <c r="W400">
        <f>IF((DiscreteStatsTable[[#This Row],[RepsRequested]]&gt;1),DiscreteStatsTable[[#This Row],[HalfWidth]],DiscreteStatsTable[[#This Row],[BatchMeansHalfWidth]])</f>
        <v>0</v>
      </c>
      <c r="X400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177</v>
      </c>
      <c r="C401">
        <v>50</v>
      </c>
      <c r="D401" t="s">
        <v>78</v>
      </c>
      <c r="E401" t="s">
        <v>81</v>
      </c>
      <c r="F401" t="s">
        <v>80</v>
      </c>
      <c r="G401">
        <v>0.37856791712379501</v>
      </c>
      <c r="H401">
        <v>2E+20</v>
      </c>
      <c r="I401">
        <v>0</v>
      </c>
      <c r="J401">
        <v>2.0481338923992798</v>
      </c>
      <c r="K401">
        <v>12</v>
      </c>
      <c r="L40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cm="1">
        <f t="array" ref="N401">IFERROR(AVERAGE(IF((DiscreteStatsTable[GroupByKey]=DiscreteStatsTable[[#This Row],[GroupByKey]]),(DiscreteStatsTable[GroupByKey]=DiscreteStatsTable[[#This Row],[GroupByKey]])*DiscreteStatsTable[Average])),0)</f>
        <v>0.98015754571106939</v>
      </c>
      <c r="O401" cm="1">
        <f t="array" ref="O401">IFERROR(_xlfn.STDEV.S(IF((DiscreteStatsTable[GroupByKey]=DiscreteStatsTable[[#This Row],[GroupByKey]]),(DiscreteStatsTable[GroupByKey]=DiscreteStatsTable[[#This Row],[GroupByKey]])*DiscreteStatsTable[Average])),0)</f>
        <v>0.7949809924913861</v>
      </c>
      <c r="P401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401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cm="1">
        <f t="array" ref="S401">MAX(IF((DiscreteStatsTable[GroupByKey]=DiscreteStatsTable[[#This Row],[GroupByKey]]),(DiscreteStatsTable[GroupByKey]=DiscreteStatsTable[[#This Row],[GroupByKey]])*DiscreteStatsTable[Average]))</f>
        <v>3.6720272561538998</v>
      </c>
      <c r="T401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cm="1">
        <f t="array" ref="U401">MAX(IF((DiscreteStatsTable[GroupByKey]=DiscreteStatsTable[[#This Row],[GroupByKey]]),(DiscreteStatsTable[GroupByKey]=DiscreteStatsTable[[#This Row],[GroupByKey]])*DiscreteStatsTable[Maximum]))</f>
        <v>11.903448977023899</v>
      </c>
      <c r="V401" cm="1">
        <f t="array" ref="V401">IFERROR(AVERAGE(IF((DiscreteStatsTable[GroupByKey]=DiscreteStatsTable[[#This Row],[GroupByKey]]),(DiscreteStatsTable[GroupByKey]=DiscreteStatsTable[[#This Row],[GroupByKey]])*DiscreteStatsTable[NumberObservations])),0)</f>
        <v>8.86</v>
      </c>
      <c r="W401">
        <f>IF((DiscreteStatsTable[[#This Row],[RepsRequested]]&gt;1),DiscreteStatsTable[[#This Row],[HalfWidth]],DiscreteStatsTable[[#This Row],[BatchMeansHalfWidth]])</f>
        <v>0.2259310982449263</v>
      </c>
      <c r="X401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177</v>
      </c>
      <c r="C402">
        <v>1</v>
      </c>
      <c r="D402" t="s">
        <v>82</v>
      </c>
      <c r="E402" t="s">
        <v>71</v>
      </c>
      <c r="F402" t="s">
        <v>72</v>
      </c>
      <c r="G402">
        <v>6.10675135210774E-2</v>
      </c>
      <c r="H402">
        <v>2E+20</v>
      </c>
      <c r="I402">
        <v>1.5494989555996101E-2</v>
      </c>
      <c r="J402">
        <v>0.31273354725585101</v>
      </c>
      <c r="K402">
        <v>144</v>
      </c>
      <c r="L40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cm="1">
        <f t="array" ref="N402">IFERROR(AVERAGE(IF((DiscreteStatsTable[GroupByKey]=DiscreteStatsTable[[#This Row],[GroupByKey]]),(DiscreteStatsTable[GroupByKey]=DiscreteStatsTable[[#This Row],[GroupByKey]])*DiscreteStatsTable[Average])),0)</f>
        <v>6.4157753951142038E-2</v>
      </c>
      <c r="O402" cm="1">
        <f t="array" ref="O4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2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2" cm="1">
        <f t="array" ref="R402">MIN(IF((DiscreteStatsTable[GroupByKey]=DiscreteStatsTable[[#This Row],[GroupByKey]]),(DiscreteStatsTable[GroupByKey]=DiscreteStatsTable[[#This Row],[GroupByKey]])*DiscreteStatsTable[Average]))</f>
        <v>5.70654844195288E-2</v>
      </c>
      <c r="S402" cm="1">
        <f t="array" ref="S402">MAX(IF((DiscreteStatsTable[GroupByKey]=DiscreteStatsTable[[#This Row],[GroupByKey]]),(DiscreteStatsTable[GroupByKey]=DiscreteStatsTable[[#This Row],[GroupByKey]])*DiscreteStatsTable[Average]))</f>
        <v>7.1590956919926202E-2</v>
      </c>
      <c r="T402" cm="1">
        <f t="array" ref="T402">MIN(IF((DiscreteStatsTable[GroupByKey]=DiscreteStatsTable[[#This Row],[GroupByKey]]),(DiscreteStatsTable[GroupByKey]=DiscreteStatsTable[[#This Row],[GroupByKey]])*DiscreteStatsTable[Minimum]))</f>
        <v>1.27578161108498E-2</v>
      </c>
      <c r="U402" cm="1">
        <f t="array" ref="U402">MAX(IF((DiscreteStatsTable[GroupByKey]=DiscreteStatsTable[[#This Row],[GroupByKey]]),(DiscreteStatsTable[GroupByKey]=DiscreteStatsTable[[#This Row],[GroupByKey]])*DiscreteStatsTable[Maximum]))</f>
        <v>0.38898573661257602</v>
      </c>
      <c r="V402" cm="1">
        <f t="array" ref="V402">IFERROR(AVERAGE(IF((DiscreteStatsTable[GroupByKey]=DiscreteStatsTable[[#This Row],[GroupByKey]]),(DiscreteStatsTable[GroupByKey]=DiscreteStatsTable[[#This Row],[GroupByKey]])*DiscreteStatsTable[NumberObservations])),0)</f>
        <v>143.46</v>
      </c>
      <c r="W402">
        <f>IF((DiscreteStatsTable[[#This Row],[RepsRequested]]&gt;1),DiscreteStatsTable[[#This Row],[HalfWidth]],DiscreteStatsTable[[#This Row],[BatchMeansHalfWidth]])</f>
        <v>1.0134416010729502E-3</v>
      </c>
      <c r="X402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177</v>
      </c>
      <c r="C403">
        <v>1</v>
      </c>
      <c r="D403" t="s">
        <v>82</v>
      </c>
      <c r="E403" t="s">
        <v>73</v>
      </c>
      <c r="F403" t="s">
        <v>72</v>
      </c>
      <c r="G403">
        <v>3.89643550329086</v>
      </c>
      <c r="H403">
        <v>2E+20</v>
      </c>
      <c r="I403">
        <v>0.92969937335976705</v>
      </c>
      <c r="J403">
        <v>20.762545309425299</v>
      </c>
      <c r="K403">
        <v>144</v>
      </c>
      <c r="L40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cm="1">
        <f t="array" ref="N403">IFERROR(AVERAGE(IF((DiscreteStatsTable[GroupByKey]=DiscreteStatsTable[[#This Row],[GroupByKey]]),(DiscreteStatsTable[GroupByKey]=DiscreteStatsTable[[#This Row],[GroupByKey]])*DiscreteStatsTable[Average])),0)</f>
        <v>4.4069954099792072</v>
      </c>
      <c r="O403" cm="1">
        <f t="array" ref="O403">IFERROR(_xlfn.STDEV.S(IF((DiscreteStatsTable[GroupByKey]=DiscreteStatsTable[[#This Row],[GroupByKey]]),(DiscreteStatsTable[GroupByKey]=DiscreteStatsTable[[#This Row],[GroupByKey]])*DiscreteStatsTable[Average])),0)</f>
        <v>0.525596528512419</v>
      </c>
      <c r="P403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3" cm="1">
        <f t="array" ref="R403">MIN(IF((DiscreteStatsTable[GroupByKey]=DiscreteStatsTable[[#This Row],[GroupByKey]]),(DiscreteStatsTable[GroupByKey]=DiscreteStatsTable[[#This Row],[GroupByKey]])*DiscreteStatsTable[Average]))</f>
        <v>3.5080072514506702</v>
      </c>
      <c r="S403" cm="1">
        <f t="array" ref="S403">MAX(IF((DiscreteStatsTable[GroupByKey]=DiscreteStatsTable[[#This Row],[GroupByKey]]),(DiscreteStatsTable[GroupByKey]=DiscreteStatsTable[[#This Row],[GroupByKey]])*DiscreteStatsTable[Average]))</f>
        <v>5.9075840728779898</v>
      </c>
      <c r="T403" cm="1">
        <f t="array" ref="T403">MIN(IF((DiscreteStatsTable[GroupByKey]=DiscreteStatsTable[[#This Row],[GroupByKey]]),(DiscreteStatsTable[GroupByKey]=DiscreteStatsTable[[#This Row],[GroupByKey]])*DiscreteStatsTable[Minimum]))</f>
        <v>0.82258923468798395</v>
      </c>
      <c r="U403" cm="1">
        <f t="array" ref="U403">MAX(IF((DiscreteStatsTable[GroupByKey]=DiscreteStatsTable[[#This Row],[GroupByKey]]),(DiscreteStatsTable[GroupByKey]=DiscreteStatsTable[[#This Row],[GroupByKey]])*DiscreteStatsTable[Maximum]))</f>
        <v>27.2837464934425</v>
      </c>
      <c r="V403" cm="1">
        <f t="array" ref="V403">IFERROR(AVERAGE(IF((DiscreteStatsTable[GroupByKey]=DiscreteStatsTable[[#This Row],[GroupByKey]]),(DiscreteStatsTable[GroupByKey]=DiscreteStatsTable[[#This Row],[GroupByKey]])*DiscreteStatsTable[NumberObservations])),0)</f>
        <v>143.46</v>
      </c>
      <c r="W403">
        <f>IF((DiscreteStatsTable[[#This Row],[RepsRequested]]&gt;1),DiscreteStatsTable[[#This Row],[HalfWidth]],DiscreteStatsTable[[#This Row],[BatchMeansHalfWidth]])</f>
        <v>0.14937288066270119</v>
      </c>
      <c r="X403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177</v>
      </c>
      <c r="C404">
        <v>1</v>
      </c>
      <c r="D404" t="s">
        <v>82</v>
      </c>
      <c r="E404" t="s">
        <v>74</v>
      </c>
      <c r="F404" t="s">
        <v>72</v>
      </c>
      <c r="G404">
        <v>6.10675135210774E-2</v>
      </c>
      <c r="H404">
        <v>2E+20</v>
      </c>
      <c r="I404">
        <v>1.5494989555996101E-2</v>
      </c>
      <c r="J404">
        <v>0.31273354725585101</v>
      </c>
      <c r="K404">
        <v>144</v>
      </c>
      <c r="L40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cm="1">
        <f t="array" ref="N404">IFERROR(AVERAGE(IF((DiscreteStatsTable[GroupByKey]=DiscreteStatsTable[[#This Row],[GroupByKey]]),(DiscreteStatsTable[GroupByKey]=DiscreteStatsTable[[#This Row],[GroupByKey]])*DiscreteStatsTable[Average])),0)</f>
        <v>6.4157753951142038E-2</v>
      </c>
      <c r="O404" cm="1">
        <f t="array" ref="O4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4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4" cm="1">
        <f t="array" ref="R404">MIN(IF((DiscreteStatsTable[GroupByKey]=DiscreteStatsTable[[#This Row],[GroupByKey]]),(DiscreteStatsTable[GroupByKey]=DiscreteStatsTable[[#This Row],[GroupByKey]])*DiscreteStatsTable[Average]))</f>
        <v>5.70654844195288E-2</v>
      </c>
      <c r="S404" cm="1">
        <f t="array" ref="S404">MAX(IF((DiscreteStatsTable[GroupByKey]=DiscreteStatsTable[[#This Row],[GroupByKey]]),(DiscreteStatsTable[GroupByKey]=DiscreteStatsTable[[#This Row],[GroupByKey]])*DiscreteStatsTable[Average]))</f>
        <v>7.1590956919926202E-2</v>
      </c>
      <c r="T404" cm="1">
        <f t="array" ref="T404">MIN(IF((DiscreteStatsTable[GroupByKey]=DiscreteStatsTable[[#This Row],[GroupByKey]]),(DiscreteStatsTable[GroupByKey]=DiscreteStatsTable[[#This Row],[GroupByKey]])*DiscreteStatsTable[Minimum]))</f>
        <v>1.27578161108498E-2</v>
      </c>
      <c r="U404" cm="1">
        <f t="array" ref="U404">MAX(IF((DiscreteStatsTable[GroupByKey]=DiscreteStatsTable[[#This Row],[GroupByKey]]),(DiscreteStatsTable[GroupByKey]=DiscreteStatsTable[[#This Row],[GroupByKey]])*DiscreteStatsTable[Maximum]))</f>
        <v>0.38898573661257602</v>
      </c>
      <c r="V404" cm="1">
        <f t="array" ref="V404">IFERROR(AVERAGE(IF((DiscreteStatsTable[GroupByKey]=DiscreteStatsTable[[#This Row],[GroupByKey]]),(DiscreteStatsTable[GroupByKey]=DiscreteStatsTable[[#This Row],[GroupByKey]])*DiscreteStatsTable[NumberObservations])),0)</f>
        <v>143.46</v>
      </c>
      <c r="W404">
        <f>IF((DiscreteStatsTable[[#This Row],[RepsRequested]]&gt;1),DiscreteStatsTable[[#This Row],[HalfWidth]],DiscreteStatsTable[[#This Row],[BatchMeansHalfWidth]])</f>
        <v>1.0134416010729502E-3</v>
      </c>
      <c r="X404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177</v>
      </c>
      <c r="C405">
        <v>1</v>
      </c>
      <c r="D405" t="s">
        <v>82</v>
      </c>
      <c r="E405" t="s">
        <v>75</v>
      </c>
      <c r="F405" t="s">
        <v>72</v>
      </c>
      <c r="G405">
        <v>3.6640508112646399</v>
      </c>
      <c r="H405">
        <v>2E+20</v>
      </c>
      <c r="I405">
        <v>0.92969937335976705</v>
      </c>
      <c r="J405">
        <v>18.7640128353511</v>
      </c>
      <c r="K405">
        <v>144</v>
      </c>
      <c r="L40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cm="1">
        <f t="array" ref="N405">IFERROR(AVERAGE(IF((DiscreteStatsTable[GroupByKey]=DiscreteStatsTable[[#This Row],[GroupByKey]]),(DiscreteStatsTable[GroupByKey]=DiscreteStatsTable[[#This Row],[GroupByKey]])*DiscreteStatsTable[Average])),0)</f>
        <v>3.8494652370685243</v>
      </c>
      <c r="O405" cm="1">
        <f t="array" ref="O40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0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05" cm="1">
        <f t="array" ref="R405">MIN(IF((DiscreteStatsTable[GroupByKey]=DiscreteStatsTable[[#This Row],[GroupByKey]]),(DiscreteStatsTable[GroupByKey]=DiscreteStatsTable[[#This Row],[GroupByKey]])*DiscreteStatsTable[Average]))</f>
        <v>3.42392906517173</v>
      </c>
      <c r="S405" cm="1">
        <f t="array" ref="S405">MAX(IF((DiscreteStatsTable[GroupByKey]=DiscreteStatsTable[[#This Row],[GroupByKey]]),(DiscreteStatsTable[GroupByKey]=DiscreteStatsTable[[#This Row],[GroupByKey]])*DiscreteStatsTable[Average]))</f>
        <v>4.2954574151955702</v>
      </c>
      <c r="T405" cm="1">
        <f t="array" ref="T405">MIN(IF((DiscreteStatsTable[GroupByKey]=DiscreteStatsTable[[#This Row],[GroupByKey]]),(DiscreteStatsTable[GroupByKey]=DiscreteStatsTable[[#This Row],[GroupByKey]])*DiscreteStatsTable[Minimum]))</f>
        <v>0.76546896665098496</v>
      </c>
      <c r="U405" cm="1">
        <f t="array" ref="U405">MAX(IF((DiscreteStatsTable[GroupByKey]=DiscreteStatsTable[[#This Row],[GroupByKey]]),(DiscreteStatsTable[GroupByKey]=DiscreteStatsTable[[#This Row],[GroupByKey]])*DiscreteStatsTable[Maximum]))</f>
        <v>23.3391441967545</v>
      </c>
      <c r="V405" cm="1">
        <f t="array" ref="V405">IFERROR(AVERAGE(IF((DiscreteStatsTable[GroupByKey]=DiscreteStatsTable[[#This Row],[GroupByKey]]),(DiscreteStatsTable[GroupByKey]=DiscreteStatsTable[[#This Row],[GroupByKey]])*DiscreteStatsTable[NumberObservations])),0)</f>
        <v>143.46</v>
      </c>
      <c r="W405">
        <f>IF((DiscreteStatsTable[[#This Row],[RepsRequested]]&gt;1),DiscreteStatsTable[[#This Row],[HalfWidth]],DiscreteStatsTable[[#This Row],[BatchMeansHalfWidth]])</f>
        <v>6.0806496064377109E-2</v>
      </c>
      <c r="X40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177</v>
      </c>
      <c r="C406">
        <v>1</v>
      </c>
      <c r="D406" t="s">
        <v>82</v>
      </c>
      <c r="E406" t="s">
        <v>76</v>
      </c>
      <c r="F406" t="s">
        <v>72</v>
      </c>
      <c r="G406">
        <v>0</v>
      </c>
      <c r="H406">
        <v>2E+20</v>
      </c>
      <c r="I406">
        <v>0</v>
      </c>
      <c r="J406">
        <v>0</v>
      </c>
      <c r="K406">
        <v>144</v>
      </c>
      <c r="L40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cm="1">
        <f t="array" ref="V406">IFERROR(AVERAGE(IF((DiscreteStatsTable[GroupByKey]=DiscreteStatsTable[[#This Row],[GroupByKey]]),(DiscreteStatsTable[GroupByKey]=DiscreteStatsTable[[#This Row],[GroupByKey]])*DiscreteStatsTable[NumberObservations])),0)</f>
        <v>143.46</v>
      </c>
      <c r="W406">
        <f>IF((DiscreteStatsTable[[#This Row],[RepsRequested]]&gt;1),DiscreteStatsTable[[#This Row],[HalfWidth]],DiscreteStatsTable[[#This Row],[BatchMeansHalfWidth]])</f>
        <v>0</v>
      </c>
      <c r="X406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177</v>
      </c>
      <c r="C407">
        <v>1</v>
      </c>
      <c r="D407" t="s">
        <v>82</v>
      </c>
      <c r="E407" t="s">
        <v>77</v>
      </c>
      <c r="F407" t="s">
        <v>72</v>
      </c>
      <c r="G407">
        <v>0.232384692026218</v>
      </c>
      <c r="H407">
        <v>2E+20</v>
      </c>
      <c r="I407">
        <v>0</v>
      </c>
      <c r="J407">
        <v>5.6377709689383604</v>
      </c>
      <c r="K407">
        <v>144</v>
      </c>
      <c r="L40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cm="1">
        <f t="array" ref="N407">IFERROR(AVERAGE(IF((DiscreteStatsTable[GroupByKey]=DiscreteStatsTable[[#This Row],[GroupByKey]]),(DiscreteStatsTable[GroupByKey]=DiscreteStatsTable[[#This Row],[GroupByKey]])*DiscreteStatsTable[Average])),0)</f>
        <v>0.55753017291068341</v>
      </c>
      <c r="O407" cm="1">
        <f t="array" ref="O40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07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07" cm="1">
        <f t="array" ref="R407">MIN(IF((DiscreteStatsTable[GroupByKey]=DiscreteStatsTable[[#This Row],[GroupByKey]]),(DiscreteStatsTable[GroupByKey]=DiscreteStatsTable[[#This Row],[GroupByKey]])*DiscreteStatsTable[Average]))</f>
        <v>4.99077037088905E-2</v>
      </c>
      <c r="S407" cm="1">
        <f t="array" ref="S407">MAX(IF((DiscreteStatsTable[GroupByKey]=DiscreteStatsTable[[#This Row],[GroupByKey]]),(DiscreteStatsTable[GroupByKey]=DiscreteStatsTable[[#This Row],[GroupByKey]])*DiscreteStatsTable[Average]))</f>
        <v>2.0380254315526098</v>
      </c>
      <c r="T407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cm="1">
        <f t="array" ref="U407">MAX(IF((DiscreteStatsTable[GroupByKey]=DiscreteStatsTable[[#This Row],[GroupByKey]]),(DiscreteStatsTable[GroupByKey]=DiscreteStatsTable[[#This Row],[GroupByKey]])*DiscreteStatsTable[Maximum]))</f>
        <v>23.707701737142401</v>
      </c>
      <c r="V407" cm="1">
        <f t="array" ref="V407">IFERROR(AVERAGE(IF((DiscreteStatsTable[GroupByKey]=DiscreteStatsTable[[#This Row],[GroupByKey]]),(DiscreteStatsTable[GroupByKey]=DiscreteStatsTable[[#This Row],[GroupByKey]])*DiscreteStatsTable[NumberObservations])),0)</f>
        <v>143.46</v>
      </c>
      <c r="W407">
        <f>IF((DiscreteStatsTable[[#This Row],[RepsRequested]]&gt;1),DiscreteStatsTable[[#This Row],[HalfWidth]],DiscreteStatsTable[[#This Row],[BatchMeansHalfWidth]])</f>
        <v>0.11240279836637096</v>
      </c>
      <c r="X407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177</v>
      </c>
      <c r="C408">
        <v>2</v>
      </c>
      <c r="D408" t="s">
        <v>82</v>
      </c>
      <c r="E408" t="s">
        <v>71</v>
      </c>
      <c r="F408" t="s">
        <v>72</v>
      </c>
      <c r="G408">
        <v>6.0043962223066197E-2</v>
      </c>
      <c r="H408">
        <v>2E+20</v>
      </c>
      <c r="I408">
        <v>1.39499703450121E-2</v>
      </c>
      <c r="J408">
        <v>0.22322707546311399</v>
      </c>
      <c r="K408">
        <v>144</v>
      </c>
      <c r="L40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cm="1">
        <f t="array" ref="N408">IFERROR(AVERAGE(IF((DiscreteStatsTable[GroupByKey]=DiscreteStatsTable[[#This Row],[GroupByKey]]),(DiscreteStatsTable[GroupByKey]=DiscreteStatsTable[[#This Row],[GroupByKey]])*DiscreteStatsTable[Average])),0)</f>
        <v>6.4157753951142038E-2</v>
      </c>
      <c r="O408" cm="1">
        <f t="array" ref="O4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8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8" cm="1">
        <f t="array" ref="R408">MIN(IF((DiscreteStatsTable[GroupByKey]=DiscreteStatsTable[[#This Row],[GroupByKey]]),(DiscreteStatsTable[GroupByKey]=DiscreteStatsTable[[#This Row],[GroupByKey]])*DiscreteStatsTable[Average]))</f>
        <v>5.70654844195288E-2</v>
      </c>
      <c r="S408" cm="1">
        <f t="array" ref="S408">MAX(IF((DiscreteStatsTable[GroupByKey]=DiscreteStatsTable[[#This Row],[GroupByKey]]),(DiscreteStatsTable[GroupByKey]=DiscreteStatsTable[[#This Row],[GroupByKey]])*DiscreteStatsTable[Average]))</f>
        <v>7.1590956919926202E-2</v>
      </c>
      <c r="T408" cm="1">
        <f t="array" ref="T408">MIN(IF((DiscreteStatsTable[GroupByKey]=DiscreteStatsTable[[#This Row],[GroupByKey]]),(DiscreteStatsTable[GroupByKey]=DiscreteStatsTable[[#This Row],[GroupByKey]])*DiscreteStatsTable[Minimum]))</f>
        <v>1.27578161108498E-2</v>
      </c>
      <c r="U408" cm="1">
        <f t="array" ref="U408">MAX(IF((DiscreteStatsTable[GroupByKey]=DiscreteStatsTable[[#This Row],[GroupByKey]]),(DiscreteStatsTable[GroupByKey]=DiscreteStatsTable[[#This Row],[GroupByKey]])*DiscreteStatsTable[Maximum]))</f>
        <v>0.38898573661257602</v>
      </c>
      <c r="V408" cm="1">
        <f t="array" ref="V408">IFERROR(AVERAGE(IF((DiscreteStatsTable[GroupByKey]=DiscreteStatsTable[[#This Row],[GroupByKey]]),(DiscreteStatsTable[GroupByKey]=DiscreteStatsTable[[#This Row],[GroupByKey]])*DiscreteStatsTable[NumberObservations])),0)</f>
        <v>143.46</v>
      </c>
      <c r="W408">
        <f>IF((DiscreteStatsTable[[#This Row],[RepsRequested]]&gt;1),DiscreteStatsTable[[#This Row],[HalfWidth]],DiscreteStatsTable[[#This Row],[BatchMeansHalfWidth]])</f>
        <v>1.0134416010729502E-3</v>
      </c>
      <c r="X408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177</v>
      </c>
      <c r="C409">
        <v>2</v>
      </c>
      <c r="D409" t="s">
        <v>82</v>
      </c>
      <c r="E409" t="s">
        <v>73</v>
      </c>
      <c r="F409" t="s">
        <v>72</v>
      </c>
      <c r="G409">
        <v>3.9276463908088499</v>
      </c>
      <c r="H409">
        <v>2E+20</v>
      </c>
      <c r="I409">
        <v>0.83699822070072805</v>
      </c>
      <c r="J409">
        <v>13.393624527786899</v>
      </c>
      <c r="K409">
        <v>144</v>
      </c>
      <c r="L40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cm="1">
        <f t="array" ref="N409">IFERROR(AVERAGE(IF((DiscreteStatsTable[GroupByKey]=DiscreteStatsTable[[#This Row],[GroupByKey]]),(DiscreteStatsTable[GroupByKey]=DiscreteStatsTable[[#This Row],[GroupByKey]])*DiscreteStatsTable[Average])),0)</f>
        <v>4.4069954099792072</v>
      </c>
      <c r="O409" cm="1">
        <f t="array" ref="O409">IFERROR(_xlfn.STDEV.S(IF((DiscreteStatsTable[GroupByKey]=DiscreteStatsTable[[#This Row],[GroupByKey]]),(DiscreteStatsTable[GroupByKey]=DiscreteStatsTable[[#This Row],[GroupByKey]])*DiscreteStatsTable[Average])),0)</f>
        <v>0.525596528512419</v>
      </c>
      <c r="P409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9" cm="1">
        <f t="array" ref="R409">MIN(IF((DiscreteStatsTable[GroupByKey]=DiscreteStatsTable[[#This Row],[GroupByKey]]),(DiscreteStatsTable[GroupByKey]=DiscreteStatsTable[[#This Row],[GroupByKey]])*DiscreteStatsTable[Average]))</f>
        <v>3.5080072514506702</v>
      </c>
      <c r="S409" cm="1">
        <f t="array" ref="S409">MAX(IF((DiscreteStatsTable[GroupByKey]=DiscreteStatsTable[[#This Row],[GroupByKey]]),(DiscreteStatsTable[GroupByKey]=DiscreteStatsTable[[#This Row],[GroupByKey]])*DiscreteStatsTable[Average]))</f>
        <v>5.9075840728779898</v>
      </c>
      <c r="T409" cm="1">
        <f t="array" ref="T409">MIN(IF((DiscreteStatsTable[GroupByKey]=DiscreteStatsTable[[#This Row],[GroupByKey]]),(DiscreteStatsTable[GroupByKey]=DiscreteStatsTable[[#This Row],[GroupByKey]])*DiscreteStatsTable[Minimum]))</f>
        <v>0.82258923468798395</v>
      </c>
      <c r="U409" cm="1">
        <f t="array" ref="U409">MAX(IF((DiscreteStatsTable[GroupByKey]=DiscreteStatsTable[[#This Row],[GroupByKey]]),(DiscreteStatsTable[GroupByKey]=DiscreteStatsTable[[#This Row],[GroupByKey]])*DiscreteStatsTable[Maximum]))</f>
        <v>27.2837464934425</v>
      </c>
      <c r="V409" cm="1">
        <f t="array" ref="V409">IFERROR(AVERAGE(IF((DiscreteStatsTable[GroupByKey]=DiscreteStatsTable[[#This Row],[GroupByKey]]),(DiscreteStatsTable[GroupByKey]=DiscreteStatsTable[[#This Row],[GroupByKey]])*DiscreteStatsTable[NumberObservations])),0)</f>
        <v>143.46</v>
      </c>
      <c r="W409">
        <f>IF((DiscreteStatsTable[[#This Row],[RepsRequested]]&gt;1),DiscreteStatsTable[[#This Row],[HalfWidth]],DiscreteStatsTable[[#This Row],[BatchMeansHalfWidth]])</f>
        <v>0.14937288066270119</v>
      </c>
      <c r="X409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177</v>
      </c>
      <c r="C410">
        <v>2</v>
      </c>
      <c r="D410" t="s">
        <v>82</v>
      </c>
      <c r="E410" t="s">
        <v>74</v>
      </c>
      <c r="F410" t="s">
        <v>72</v>
      </c>
      <c r="G410">
        <v>6.0043962223066197E-2</v>
      </c>
      <c r="H410">
        <v>2E+20</v>
      </c>
      <c r="I410">
        <v>1.39499703450121E-2</v>
      </c>
      <c r="J410">
        <v>0.22322707546311399</v>
      </c>
      <c r="K410">
        <v>144</v>
      </c>
      <c r="L41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cm="1">
        <f t="array" ref="N410">IFERROR(AVERAGE(IF((DiscreteStatsTable[GroupByKey]=DiscreteStatsTable[[#This Row],[GroupByKey]]),(DiscreteStatsTable[GroupByKey]=DiscreteStatsTable[[#This Row],[GroupByKey]])*DiscreteStatsTable[Average])),0)</f>
        <v>6.4157753951142038E-2</v>
      </c>
      <c r="O410" cm="1">
        <f t="array" ref="O4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0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0" cm="1">
        <f t="array" ref="R410">MIN(IF((DiscreteStatsTable[GroupByKey]=DiscreteStatsTable[[#This Row],[GroupByKey]]),(DiscreteStatsTable[GroupByKey]=DiscreteStatsTable[[#This Row],[GroupByKey]])*DiscreteStatsTable[Average]))</f>
        <v>5.70654844195288E-2</v>
      </c>
      <c r="S410" cm="1">
        <f t="array" ref="S410">MAX(IF((DiscreteStatsTable[GroupByKey]=DiscreteStatsTable[[#This Row],[GroupByKey]]),(DiscreteStatsTable[GroupByKey]=DiscreteStatsTable[[#This Row],[GroupByKey]])*DiscreteStatsTable[Average]))</f>
        <v>7.1590956919926202E-2</v>
      </c>
      <c r="T410" cm="1">
        <f t="array" ref="T410">MIN(IF((DiscreteStatsTable[GroupByKey]=DiscreteStatsTable[[#This Row],[GroupByKey]]),(DiscreteStatsTable[GroupByKey]=DiscreteStatsTable[[#This Row],[GroupByKey]])*DiscreteStatsTable[Minimum]))</f>
        <v>1.27578161108498E-2</v>
      </c>
      <c r="U410" cm="1">
        <f t="array" ref="U410">MAX(IF((DiscreteStatsTable[GroupByKey]=DiscreteStatsTable[[#This Row],[GroupByKey]]),(DiscreteStatsTable[GroupByKey]=DiscreteStatsTable[[#This Row],[GroupByKey]])*DiscreteStatsTable[Maximum]))</f>
        <v>0.38898573661257602</v>
      </c>
      <c r="V410" cm="1">
        <f t="array" ref="V410">IFERROR(AVERAGE(IF((DiscreteStatsTable[GroupByKey]=DiscreteStatsTable[[#This Row],[GroupByKey]]),(DiscreteStatsTable[GroupByKey]=DiscreteStatsTable[[#This Row],[GroupByKey]])*DiscreteStatsTable[NumberObservations])),0)</f>
        <v>143.46</v>
      </c>
      <c r="W410">
        <f>IF((DiscreteStatsTable[[#This Row],[RepsRequested]]&gt;1),DiscreteStatsTable[[#This Row],[HalfWidth]],DiscreteStatsTable[[#This Row],[BatchMeansHalfWidth]])</f>
        <v>1.0134416010729502E-3</v>
      </c>
      <c r="X410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177</v>
      </c>
      <c r="C411">
        <v>2</v>
      </c>
      <c r="D411" t="s">
        <v>82</v>
      </c>
      <c r="E411" t="s">
        <v>75</v>
      </c>
      <c r="F411" t="s">
        <v>72</v>
      </c>
      <c r="G411">
        <v>3.6026377333839701</v>
      </c>
      <c r="H411">
        <v>2E+20</v>
      </c>
      <c r="I411">
        <v>0.83699822070072805</v>
      </c>
      <c r="J411">
        <v>13.393624527786899</v>
      </c>
      <c r="K411">
        <v>144</v>
      </c>
      <c r="L41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cm="1">
        <f t="array" ref="N411">IFERROR(AVERAGE(IF((DiscreteStatsTable[GroupByKey]=DiscreteStatsTable[[#This Row],[GroupByKey]]),(DiscreteStatsTable[GroupByKey]=DiscreteStatsTable[[#This Row],[GroupByKey]])*DiscreteStatsTable[Average])),0)</f>
        <v>3.8494652370685243</v>
      </c>
      <c r="O411" cm="1">
        <f t="array" ref="O41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1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1" cm="1">
        <f t="array" ref="R411">MIN(IF((DiscreteStatsTable[GroupByKey]=DiscreteStatsTable[[#This Row],[GroupByKey]]),(DiscreteStatsTable[GroupByKey]=DiscreteStatsTable[[#This Row],[GroupByKey]])*DiscreteStatsTable[Average]))</f>
        <v>3.42392906517173</v>
      </c>
      <c r="S411" cm="1">
        <f t="array" ref="S411">MAX(IF((DiscreteStatsTable[GroupByKey]=DiscreteStatsTable[[#This Row],[GroupByKey]]),(DiscreteStatsTable[GroupByKey]=DiscreteStatsTable[[#This Row],[GroupByKey]])*DiscreteStatsTable[Average]))</f>
        <v>4.2954574151955702</v>
      </c>
      <c r="T411" cm="1">
        <f t="array" ref="T411">MIN(IF((DiscreteStatsTable[GroupByKey]=DiscreteStatsTable[[#This Row],[GroupByKey]]),(DiscreteStatsTable[GroupByKey]=DiscreteStatsTable[[#This Row],[GroupByKey]])*DiscreteStatsTable[Minimum]))</f>
        <v>0.76546896665098496</v>
      </c>
      <c r="U411" cm="1">
        <f t="array" ref="U411">MAX(IF((DiscreteStatsTable[GroupByKey]=DiscreteStatsTable[[#This Row],[GroupByKey]]),(DiscreteStatsTable[GroupByKey]=DiscreteStatsTable[[#This Row],[GroupByKey]])*DiscreteStatsTable[Maximum]))</f>
        <v>23.3391441967545</v>
      </c>
      <c r="V411" cm="1">
        <f t="array" ref="V411">IFERROR(AVERAGE(IF((DiscreteStatsTable[GroupByKey]=DiscreteStatsTable[[#This Row],[GroupByKey]]),(DiscreteStatsTable[GroupByKey]=DiscreteStatsTable[[#This Row],[GroupByKey]])*DiscreteStatsTable[NumberObservations])),0)</f>
        <v>143.46</v>
      </c>
      <c r="W411">
        <f>IF((DiscreteStatsTable[[#This Row],[RepsRequested]]&gt;1),DiscreteStatsTable[[#This Row],[HalfWidth]],DiscreteStatsTable[[#This Row],[BatchMeansHalfWidth]])</f>
        <v>6.0806496064377109E-2</v>
      </c>
      <c r="X411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177</v>
      </c>
      <c r="C412">
        <v>2</v>
      </c>
      <c r="D412" t="s">
        <v>82</v>
      </c>
      <c r="E412" t="s">
        <v>76</v>
      </c>
      <c r="F412" t="s">
        <v>72</v>
      </c>
      <c r="G412">
        <v>0</v>
      </c>
      <c r="H412">
        <v>2E+20</v>
      </c>
      <c r="I412">
        <v>0</v>
      </c>
      <c r="J412">
        <v>0</v>
      </c>
      <c r="K412">
        <v>144</v>
      </c>
      <c r="L41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cm="1">
        <f t="array" ref="V412">IFERROR(AVERAGE(IF((DiscreteStatsTable[GroupByKey]=DiscreteStatsTable[[#This Row],[GroupByKey]]),(DiscreteStatsTable[GroupByKey]=DiscreteStatsTable[[#This Row],[GroupByKey]])*DiscreteStatsTable[NumberObservations])),0)</f>
        <v>143.46</v>
      </c>
      <c r="W412">
        <f>IF((DiscreteStatsTable[[#This Row],[RepsRequested]]&gt;1),DiscreteStatsTable[[#This Row],[HalfWidth]],DiscreteStatsTable[[#This Row],[BatchMeansHalfWidth]])</f>
        <v>0</v>
      </c>
      <c r="X412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177</v>
      </c>
      <c r="C413">
        <v>2</v>
      </c>
      <c r="D413" t="s">
        <v>82</v>
      </c>
      <c r="E413" t="s">
        <v>77</v>
      </c>
      <c r="F413" t="s">
        <v>72</v>
      </c>
      <c r="G413">
        <v>0.325008657424877</v>
      </c>
      <c r="H413">
        <v>2E+20</v>
      </c>
      <c r="I413">
        <v>0</v>
      </c>
      <c r="J413">
        <v>6.0711951031029496</v>
      </c>
      <c r="K413">
        <v>144</v>
      </c>
      <c r="L41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cm="1">
        <f t="array" ref="N413">IFERROR(AVERAGE(IF((DiscreteStatsTable[GroupByKey]=DiscreteStatsTable[[#This Row],[GroupByKey]]),(DiscreteStatsTable[GroupByKey]=DiscreteStatsTable[[#This Row],[GroupByKey]])*DiscreteStatsTable[Average])),0)</f>
        <v>0.55753017291068341</v>
      </c>
      <c r="O413" cm="1">
        <f t="array" ref="O41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3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3" cm="1">
        <f t="array" ref="R413">MIN(IF((DiscreteStatsTable[GroupByKey]=DiscreteStatsTable[[#This Row],[GroupByKey]]),(DiscreteStatsTable[GroupByKey]=DiscreteStatsTable[[#This Row],[GroupByKey]])*DiscreteStatsTable[Average]))</f>
        <v>4.99077037088905E-2</v>
      </c>
      <c r="S413" cm="1">
        <f t="array" ref="S413">MAX(IF((DiscreteStatsTable[GroupByKey]=DiscreteStatsTable[[#This Row],[GroupByKey]]),(DiscreteStatsTable[GroupByKey]=DiscreteStatsTable[[#This Row],[GroupByKey]])*DiscreteStatsTable[Average]))</f>
        <v>2.0380254315526098</v>
      </c>
      <c r="T413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cm="1">
        <f t="array" ref="U413">MAX(IF((DiscreteStatsTable[GroupByKey]=DiscreteStatsTable[[#This Row],[GroupByKey]]),(DiscreteStatsTable[GroupByKey]=DiscreteStatsTable[[#This Row],[GroupByKey]])*DiscreteStatsTable[Maximum]))</f>
        <v>23.707701737142401</v>
      </c>
      <c r="V413" cm="1">
        <f t="array" ref="V413">IFERROR(AVERAGE(IF((DiscreteStatsTable[GroupByKey]=DiscreteStatsTable[[#This Row],[GroupByKey]]),(DiscreteStatsTable[GroupByKey]=DiscreteStatsTable[[#This Row],[GroupByKey]])*DiscreteStatsTable[NumberObservations])),0)</f>
        <v>143.46</v>
      </c>
      <c r="W413">
        <f>IF((DiscreteStatsTable[[#This Row],[RepsRequested]]&gt;1),DiscreteStatsTable[[#This Row],[HalfWidth]],DiscreteStatsTable[[#This Row],[BatchMeansHalfWidth]])</f>
        <v>0.11240279836637096</v>
      </c>
      <c r="X413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177</v>
      </c>
      <c r="C414">
        <v>3</v>
      </c>
      <c r="D414" t="s">
        <v>82</v>
      </c>
      <c r="E414" t="s">
        <v>71</v>
      </c>
      <c r="F414" t="s">
        <v>72</v>
      </c>
      <c r="G414">
        <v>6.3065458037447994E-2</v>
      </c>
      <c r="H414">
        <v>2E+20</v>
      </c>
      <c r="I414">
        <v>1.5418139961357699E-2</v>
      </c>
      <c r="J414">
        <v>0.29184893988333999</v>
      </c>
      <c r="K414">
        <v>144</v>
      </c>
      <c r="L41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cm="1">
        <f t="array" ref="N414">IFERROR(AVERAGE(IF((DiscreteStatsTable[GroupByKey]=DiscreteStatsTable[[#This Row],[GroupByKey]]),(DiscreteStatsTable[GroupByKey]=DiscreteStatsTable[[#This Row],[GroupByKey]])*DiscreteStatsTable[Average])),0)</f>
        <v>6.4157753951142038E-2</v>
      </c>
      <c r="O414" cm="1">
        <f t="array" ref="O4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4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4" cm="1">
        <f t="array" ref="R414">MIN(IF((DiscreteStatsTable[GroupByKey]=DiscreteStatsTable[[#This Row],[GroupByKey]]),(DiscreteStatsTable[GroupByKey]=DiscreteStatsTable[[#This Row],[GroupByKey]])*DiscreteStatsTable[Average]))</f>
        <v>5.70654844195288E-2</v>
      </c>
      <c r="S414" cm="1">
        <f t="array" ref="S414">MAX(IF((DiscreteStatsTable[GroupByKey]=DiscreteStatsTable[[#This Row],[GroupByKey]]),(DiscreteStatsTable[GroupByKey]=DiscreteStatsTable[[#This Row],[GroupByKey]])*DiscreteStatsTable[Average]))</f>
        <v>7.1590956919926202E-2</v>
      </c>
      <c r="T414" cm="1">
        <f t="array" ref="T414">MIN(IF((DiscreteStatsTable[GroupByKey]=DiscreteStatsTable[[#This Row],[GroupByKey]]),(DiscreteStatsTable[GroupByKey]=DiscreteStatsTable[[#This Row],[GroupByKey]])*DiscreteStatsTable[Minimum]))</f>
        <v>1.27578161108498E-2</v>
      </c>
      <c r="U414" cm="1">
        <f t="array" ref="U414">MAX(IF((DiscreteStatsTable[GroupByKey]=DiscreteStatsTable[[#This Row],[GroupByKey]]),(DiscreteStatsTable[GroupByKey]=DiscreteStatsTable[[#This Row],[GroupByKey]])*DiscreteStatsTable[Maximum]))</f>
        <v>0.38898573661257602</v>
      </c>
      <c r="V414" cm="1">
        <f t="array" ref="V414">IFERROR(AVERAGE(IF((DiscreteStatsTable[GroupByKey]=DiscreteStatsTable[[#This Row],[GroupByKey]]),(DiscreteStatsTable[GroupByKey]=DiscreteStatsTable[[#This Row],[GroupByKey]])*DiscreteStatsTable[NumberObservations])),0)</f>
        <v>143.46</v>
      </c>
      <c r="W414">
        <f>IF((DiscreteStatsTable[[#This Row],[RepsRequested]]&gt;1),DiscreteStatsTable[[#This Row],[HalfWidth]],DiscreteStatsTable[[#This Row],[BatchMeansHalfWidth]])</f>
        <v>1.0134416010729502E-3</v>
      </c>
      <c r="X414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177</v>
      </c>
      <c r="C415">
        <v>3</v>
      </c>
      <c r="D415" t="s">
        <v>82</v>
      </c>
      <c r="E415" t="s">
        <v>73</v>
      </c>
      <c r="F415" t="s">
        <v>72</v>
      </c>
      <c r="G415">
        <v>4.1948017520137002</v>
      </c>
      <c r="H415">
        <v>2E+20</v>
      </c>
      <c r="I415">
        <v>0.925088397681463</v>
      </c>
      <c r="J415">
        <v>17.510936393000399</v>
      </c>
      <c r="K415">
        <v>144</v>
      </c>
      <c r="L41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cm="1">
        <f t="array" ref="N415">IFERROR(AVERAGE(IF((DiscreteStatsTable[GroupByKey]=DiscreteStatsTable[[#This Row],[GroupByKey]]),(DiscreteStatsTable[GroupByKey]=DiscreteStatsTable[[#This Row],[GroupByKey]])*DiscreteStatsTable[Average])),0)</f>
        <v>4.4069954099792072</v>
      </c>
      <c r="O415" cm="1">
        <f t="array" ref="O415">IFERROR(_xlfn.STDEV.S(IF((DiscreteStatsTable[GroupByKey]=DiscreteStatsTable[[#This Row],[GroupByKey]]),(DiscreteStatsTable[GroupByKey]=DiscreteStatsTable[[#This Row],[GroupByKey]])*DiscreteStatsTable[Average])),0)</f>
        <v>0.525596528512419</v>
      </c>
      <c r="P41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15" cm="1">
        <f t="array" ref="R415">MIN(IF((DiscreteStatsTable[GroupByKey]=DiscreteStatsTable[[#This Row],[GroupByKey]]),(DiscreteStatsTable[GroupByKey]=DiscreteStatsTable[[#This Row],[GroupByKey]])*DiscreteStatsTable[Average]))</f>
        <v>3.5080072514506702</v>
      </c>
      <c r="S415" cm="1">
        <f t="array" ref="S415">MAX(IF((DiscreteStatsTable[GroupByKey]=DiscreteStatsTable[[#This Row],[GroupByKey]]),(DiscreteStatsTable[GroupByKey]=DiscreteStatsTable[[#This Row],[GroupByKey]])*DiscreteStatsTable[Average]))</f>
        <v>5.9075840728779898</v>
      </c>
      <c r="T415" cm="1">
        <f t="array" ref="T415">MIN(IF((DiscreteStatsTable[GroupByKey]=DiscreteStatsTable[[#This Row],[GroupByKey]]),(DiscreteStatsTable[GroupByKey]=DiscreteStatsTable[[#This Row],[GroupByKey]])*DiscreteStatsTable[Minimum]))</f>
        <v>0.82258923468798395</v>
      </c>
      <c r="U415" cm="1">
        <f t="array" ref="U415">MAX(IF((DiscreteStatsTable[GroupByKey]=DiscreteStatsTable[[#This Row],[GroupByKey]]),(DiscreteStatsTable[GroupByKey]=DiscreteStatsTable[[#This Row],[GroupByKey]])*DiscreteStatsTable[Maximum]))</f>
        <v>27.2837464934425</v>
      </c>
      <c r="V415" cm="1">
        <f t="array" ref="V415">IFERROR(AVERAGE(IF((DiscreteStatsTable[GroupByKey]=DiscreteStatsTable[[#This Row],[GroupByKey]]),(DiscreteStatsTable[GroupByKey]=DiscreteStatsTable[[#This Row],[GroupByKey]])*DiscreteStatsTable[NumberObservations])),0)</f>
        <v>143.46</v>
      </c>
      <c r="W415">
        <f>IF((DiscreteStatsTable[[#This Row],[RepsRequested]]&gt;1),DiscreteStatsTable[[#This Row],[HalfWidth]],DiscreteStatsTable[[#This Row],[BatchMeansHalfWidth]])</f>
        <v>0.14937288066270119</v>
      </c>
      <c r="X41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177</v>
      </c>
      <c r="C416">
        <v>3</v>
      </c>
      <c r="D416" t="s">
        <v>82</v>
      </c>
      <c r="E416" t="s">
        <v>74</v>
      </c>
      <c r="F416" t="s">
        <v>72</v>
      </c>
      <c r="G416">
        <v>6.3065458037447994E-2</v>
      </c>
      <c r="H416">
        <v>2E+20</v>
      </c>
      <c r="I416">
        <v>1.5418139961357699E-2</v>
      </c>
      <c r="J416">
        <v>0.29184893988333999</v>
      </c>
      <c r="K416">
        <v>144</v>
      </c>
      <c r="L41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cm="1">
        <f t="array" ref="N416">IFERROR(AVERAGE(IF((DiscreteStatsTable[GroupByKey]=DiscreteStatsTable[[#This Row],[GroupByKey]]),(DiscreteStatsTable[GroupByKey]=DiscreteStatsTable[[#This Row],[GroupByKey]])*DiscreteStatsTable[Average])),0)</f>
        <v>6.4157753951142038E-2</v>
      </c>
      <c r="O416" cm="1">
        <f t="array" ref="O4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6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6" cm="1">
        <f t="array" ref="R416">MIN(IF((DiscreteStatsTable[GroupByKey]=DiscreteStatsTable[[#This Row],[GroupByKey]]),(DiscreteStatsTable[GroupByKey]=DiscreteStatsTable[[#This Row],[GroupByKey]])*DiscreteStatsTable[Average]))</f>
        <v>5.70654844195288E-2</v>
      </c>
      <c r="S416" cm="1">
        <f t="array" ref="S416">MAX(IF((DiscreteStatsTable[GroupByKey]=DiscreteStatsTable[[#This Row],[GroupByKey]]),(DiscreteStatsTable[GroupByKey]=DiscreteStatsTable[[#This Row],[GroupByKey]])*DiscreteStatsTable[Average]))</f>
        <v>7.1590956919926202E-2</v>
      </c>
      <c r="T416" cm="1">
        <f t="array" ref="T416">MIN(IF((DiscreteStatsTable[GroupByKey]=DiscreteStatsTable[[#This Row],[GroupByKey]]),(DiscreteStatsTable[GroupByKey]=DiscreteStatsTable[[#This Row],[GroupByKey]])*DiscreteStatsTable[Minimum]))</f>
        <v>1.27578161108498E-2</v>
      </c>
      <c r="U416" cm="1">
        <f t="array" ref="U416">MAX(IF((DiscreteStatsTable[GroupByKey]=DiscreteStatsTable[[#This Row],[GroupByKey]]),(DiscreteStatsTable[GroupByKey]=DiscreteStatsTable[[#This Row],[GroupByKey]])*DiscreteStatsTable[Maximum]))</f>
        <v>0.38898573661257602</v>
      </c>
      <c r="V416" cm="1">
        <f t="array" ref="V416">IFERROR(AVERAGE(IF((DiscreteStatsTable[GroupByKey]=DiscreteStatsTable[[#This Row],[GroupByKey]]),(DiscreteStatsTable[GroupByKey]=DiscreteStatsTable[[#This Row],[GroupByKey]])*DiscreteStatsTable[NumberObservations])),0)</f>
        <v>143.46</v>
      </c>
      <c r="W416">
        <f>IF((DiscreteStatsTable[[#This Row],[RepsRequested]]&gt;1),DiscreteStatsTable[[#This Row],[HalfWidth]],DiscreteStatsTable[[#This Row],[BatchMeansHalfWidth]])</f>
        <v>1.0134416010729502E-3</v>
      </c>
      <c r="X416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177</v>
      </c>
      <c r="C417">
        <v>3</v>
      </c>
      <c r="D417" t="s">
        <v>82</v>
      </c>
      <c r="E417" t="s">
        <v>75</v>
      </c>
      <c r="F417" t="s">
        <v>72</v>
      </c>
      <c r="G417">
        <v>3.78392748224688</v>
      </c>
      <c r="H417">
        <v>2E+20</v>
      </c>
      <c r="I417">
        <v>0.925088397681463</v>
      </c>
      <c r="J417">
        <v>17.510936393000399</v>
      </c>
      <c r="K417">
        <v>144</v>
      </c>
      <c r="L41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cm="1">
        <f t="array" ref="N417">IFERROR(AVERAGE(IF((DiscreteStatsTable[GroupByKey]=DiscreteStatsTable[[#This Row],[GroupByKey]]),(DiscreteStatsTable[GroupByKey]=DiscreteStatsTable[[#This Row],[GroupByKey]])*DiscreteStatsTable[Average])),0)</f>
        <v>3.8494652370685243</v>
      </c>
      <c r="O417" cm="1">
        <f t="array" ref="O41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7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7" cm="1">
        <f t="array" ref="R417">MIN(IF((DiscreteStatsTable[GroupByKey]=DiscreteStatsTable[[#This Row],[GroupByKey]]),(DiscreteStatsTable[GroupByKey]=DiscreteStatsTable[[#This Row],[GroupByKey]])*DiscreteStatsTable[Average]))</f>
        <v>3.42392906517173</v>
      </c>
      <c r="S417" cm="1">
        <f t="array" ref="S417">MAX(IF((DiscreteStatsTable[GroupByKey]=DiscreteStatsTable[[#This Row],[GroupByKey]]),(DiscreteStatsTable[GroupByKey]=DiscreteStatsTable[[#This Row],[GroupByKey]])*DiscreteStatsTable[Average]))</f>
        <v>4.2954574151955702</v>
      </c>
      <c r="T417" cm="1">
        <f t="array" ref="T417">MIN(IF((DiscreteStatsTable[GroupByKey]=DiscreteStatsTable[[#This Row],[GroupByKey]]),(DiscreteStatsTable[GroupByKey]=DiscreteStatsTable[[#This Row],[GroupByKey]])*DiscreteStatsTable[Minimum]))</f>
        <v>0.76546896665098496</v>
      </c>
      <c r="U417" cm="1">
        <f t="array" ref="U417">MAX(IF((DiscreteStatsTable[GroupByKey]=DiscreteStatsTable[[#This Row],[GroupByKey]]),(DiscreteStatsTable[GroupByKey]=DiscreteStatsTable[[#This Row],[GroupByKey]])*DiscreteStatsTable[Maximum]))</f>
        <v>23.3391441967545</v>
      </c>
      <c r="V417" cm="1">
        <f t="array" ref="V417">IFERROR(AVERAGE(IF((DiscreteStatsTable[GroupByKey]=DiscreteStatsTable[[#This Row],[GroupByKey]]),(DiscreteStatsTable[GroupByKey]=DiscreteStatsTable[[#This Row],[GroupByKey]])*DiscreteStatsTable[NumberObservations])),0)</f>
        <v>143.46</v>
      </c>
      <c r="W417">
        <f>IF((DiscreteStatsTable[[#This Row],[RepsRequested]]&gt;1),DiscreteStatsTable[[#This Row],[HalfWidth]],DiscreteStatsTable[[#This Row],[BatchMeansHalfWidth]])</f>
        <v>6.0806496064377109E-2</v>
      </c>
      <c r="X417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177</v>
      </c>
      <c r="C418">
        <v>3</v>
      </c>
      <c r="D418" t="s">
        <v>82</v>
      </c>
      <c r="E418" t="s">
        <v>76</v>
      </c>
      <c r="F418" t="s">
        <v>72</v>
      </c>
      <c r="G418">
        <v>0</v>
      </c>
      <c r="H418">
        <v>2E+20</v>
      </c>
      <c r="I418">
        <v>0</v>
      </c>
      <c r="J418">
        <v>0</v>
      </c>
      <c r="K418">
        <v>144</v>
      </c>
      <c r="L41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cm="1">
        <f t="array" ref="V418">IFERROR(AVERAGE(IF((DiscreteStatsTable[GroupByKey]=DiscreteStatsTable[[#This Row],[GroupByKey]]),(DiscreteStatsTable[GroupByKey]=DiscreteStatsTable[[#This Row],[GroupByKey]])*DiscreteStatsTable[NumberObservations])),0)</f>
        <v>143.46</v>
      </c>
      <c r="W418">
        <f>IF((DiscreteStatsTable[[#This Row],[RepsRequested]]&gt;1),DiscreteStatsTable[[#This Row],[HalfWidth]],DiscreteStatsTable[[#This Row],[BatchMeansHalfWidth]])</f>
        <v>0</v>
      </c>
      <c r="X418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177</v>
      </c>
      <c r="C419">
        <v>3</v>
      </c>
      <c r="D419" t="s">
        <v>82</v>
      </c>
      <c r="E419" t="s">
        <v>77</v>
      </c>
      <c r="F419" t="s">
        <v>72</v>
      </c>
      <c r="G419">
        <v>0.41087426976682301</v>
      </c>
      <c r="H419">
        <v>2E+20</v>
      </c>
      <c r="I419">
        <v>0</v>
      </c>
      <c r="J419">
        <v>9.0452997361096497</v>
      </c>
      <c r="K419">
        <v>144</v>
      </c>
      <c r="L41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cm="1">
        <f t="array" ref="N419">IFERROR(AVERAGE(IF((DiscreteStatsTable[GroupByKey]=DiscreteStatsTable[[#This Row],[GroupByKey]]),(DiscreteStatsTable[GroupByKey]=DiscreteStatsTable[[#This Row],[GroupByKey]])*DiscreteStatsTable[Average])),0)</f>
        <v>0.55753017291068341</v>
      </c>
      <c r="O419" cm="1">
        <f t="array" ref="O41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9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9" cm="1">
        <f t="array" ref="R419">MIN(IF((DiscreteStatsTable[GroupByKey]=DiscreteStatsTable[[#This Row],[GroupByKey]]),(DiscreteStatsTable[GroupByKey]=DiscreteStatsTable[[#This Row],[GroupByKey]])*DiscreteStatsTable[Average]))</f>
        <v>4.99077037088905E-2</v>
      </c>
      <c r="S419" cm="1">
        <f t="array" ref="S419">MAX(IF((DiscreteStatsTable[GroupByKey]=DiscreteStatsTable[[#This Row],[GroupByKey]]),(DiscreteStatsTable[GroupByKey]=DiscreteStatsTable[[#This Row],[GroupByKey]])*DiscreteStatsTable[Average]))</f>
        <v>2.0380254315526098</v>
      </c>
      <c r="T419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cm="1">
        <f t="array" ref="U419">MAX(IF((DiscreteStatsTable[GroupByKey]=DiscreteStatsTable[[#This Row],[GroupByKey]]),(DiscreteStatsTable[GroupByKey]=DiscreteStatsTable[[#This Row],[GroupByKey]])*DiscreteStatsTable[Maximum]))</f>
        <v>23.707701737142401</v>
      </c>
      <c r="V419" cm="1">
        <f t="array" ref="V419">IFERROR(AVERAGE(IF((DiscreteStatsTable[GroupByKey]=DiscreteStatsTable[[#This Row],[GroupByKey]]),(DiscreteStatsTable[GroupByKey]=DiscreteStatsTable[[#This Row],[GroupByKey]])*DiscreteStatsTable[NumberObservations])),0)</f>
        <v>143.46</v>
      </c>
      <c r="W419">
        <f>IF((DiscreteStatsTable[[#This Row],[RepsRequested]]&gt;1),DiscreteStatsTable[[#This Row],[HalfWidth]],DiscreteStatsTable[[#This Row],[BatchMeansHalfWidth]])</f>
        <v>0.11240279836637096</v>
      </c>
      <c r="X419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177</v>
      </c>
      <c r="C420">
        <v>4</v>
      </c>
      <c r="D420" t="s">
        <v>82</v>
      </c>
      <c r="E420" t="s">
        <v>71</v>
      </c>
      <c r="F420" t="s">
        <v>72</v>
      </c>
      <c r="G420">
        <v>5.7964601943488403E-2</v>
      </c>
      <c r="H420">
        <v>2E+20</v>
      </c>
      <c r="I420">
        <v>1.37773296629836E-2</v>
      </c>
      <c r="J420">
        <v>0.24657702125193401</v>
      </c>
      <c r="K420">
        <v>143</v>
      </c>
      <c r="L42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cm="1">
        <f t="array" ref="N420">IFERROR(AVERAGE(IF((DiscreteStatsTable[GroupByKey]=DiscreteStatsTable[[#This Row],[GroupByKey]]),(DiscreteStatsTable[GroupByKey]=DiscreteStatsTable[[#This Row],[GroupByKey]])*DiscreteStatsTable[Average])),0)</f>
        <v>6.4157753951142038E-2</v>
      </c>
      <c r="O420" cm="1">
        <f t="array" ref="O4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0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0" cm="1">
        <f t="array" ref="R420">MIN(IF((DiscreteStatsTable[GroupByKey]=DiscreteStatsTable[[#This Row],[GroupByKey]]),(DiscreteStatsTable[GroupByKey]=DiscreteStatsTable[[#This Row],[GroupByKey]])*DiscreteStatsTable[Average]))</f>
        <v>5.70654844195288E-2</v>
      </c>
      <c r="S420" cm="1">
        <f t="array" ref="S420">MAX(IF((DiscreteStatsTable[GroupByKey]=DiscreteStatsTable[[#This Row],[GroupByKey]]),(DiscreteStatsTable[GroupByKey]=DiscreteStatsTable[[#This Row],[GroupByKey]])*DiscreteStatsTable[Average]))</f>
        <v>7.1590956919926202E-2</v>
      </c>
      <c r="T420" cm="1">
        <f t="array" ref="T420">MIN(IF((DiscreteStatsTable[GroupByKey]=DiscreteStatsTable[[#This Row],[GroupByKey]]),(DiscreteStatsTable[GroupByKey]=DiscreteStatsTable[[#This Row],[GroupByKey]])*DiscreteStatsTable[Minimum]))</f>
        <v>1.27578161108498E-2</v>
      </c>
      <c r="U420" cm="1">
        <f t="array" ref="U420">MAX(IF((DiscreteStatsTable[GroupByKey]=DiscreteStatsTable[[#This Row],[GroupByKey]]),(DiscreteStatsTable[GroupByKey]=DiscreteStatsTable[[#This Row],[GroupByKey]])*DiscreteStatsTable[Maximum]))</f>
        <v>0.38898573661257602</v>
      </c>
      <c r="V420" cm="1">
        <f t="array" ref="V420">IFERROR(AVERAGE(IF((DiscreteStatsTable[GroupByKey]=DiscreteStatsTable[[#This Row],[GroupByKey]]),(DiscreteStatsTable[GroupByKey]=DiscreteStatsTable[[#This Row],[GroupByKey]])*DiscreteStatsTable[NumberObservations])),0)</f>
        <v>143.46</v>
      </c>
      <c r="W420">
        <f>IF((DiscreteStatsTable[[#This Row],[RepsRequested]]&gt;1),DiscreteStatsTable[[#This Row],[HalfWidth]],DiscreteStatsTable[[#This Row],[BatchMeansHalfWidth]])</f>
        <v>1.0134416010729502E-3</v>
      </c>
      <c r="X420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177</v>
      </c>
      <c r="C421">
        <v>4</v>
      </c>
      <c r="D421" t="s">
        <v>82</v>
      </c>
      <c r="E421" t="s">
        <v>73</v>
      </c>
      <c r="F421" t="s">
        <v>72</v>
      </c>
      <c r="G421">
        <v>3.5569153944321799</v>
      </c>
      <c r="H421">
        <v>2E+20</v>
      </c>
      <c r="I421">
        <v>0.82663977977901504</v>
      </c>
      <c r="J421">
        <v>14.794621275116</v>
      </c>
      <c r="K421">
        <v>143</v>
      </c>
      <c r="L42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cm="1">
        <f t="array" ref="N421">IFERROR(AVERAGE(IF((DiscreteStatsTable[GroupByKey]=DiscreteStatsTable[[#This Row],[GroupByKey]]),(DiscreteStatsTable[GroupByKey]=DiscreteStatsTable[[#This Row],[GroupByKey]])*DiscreteStatsTable[Average])),0)</f>
        <v>4.4069954099792072</v>
      </c>
      <c r="O421" cm="1">
        <f t="array" ref="O421">IFERROR(_xlfn.STDEV.S(IF((DiscreteStatsTable[GroupByKey]=DiscreteStatsTable[[#This Row],[GroupByKey]]),(DiscreteStatsTable[GroupByKey]=DiscreteStatsTable[[#This Row],[GroupByKey]])*DiscreteStatsTable[Average])),0)</f>
        <v>0.525596528512419</v>
      </c>
      <c r="P421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1" cm="1">
        <f t="array" ref="R421">MIN(IF((DiscreteStatsTable[GroupByKey]=DiscreteStatsTable[[#This Row],[GroupByKey]]),(DiscreteStatsTable[GroupByKey]=DiscreteStatsTable[[#This Row],[GroupByKey]])*DiscreteStatsTable[Average]))</f>
        <v>3.5080072514506702</v>
      </c>
      <c r="S421" cm="1">
        <f t="array" ref="S421">MAX(IF((DiscreteStatsTable[GroupByKey]=DiscreteStatsTable[[#This Row],[GroupByKey]]),(DiscreteStatsTable[GroupByKey]=DiscreteStatsTable[[#This Row],[GroupByKey]])*DiscreteStatsTable[Average]))</f>
        <v>5.9075840728779898</v>
      </c>
      <c r="T421" cm="1">
        <f t="array" ref="T421">MIN(IF((DiscreteStatsTable[GroupByKey]=DiscreteStatsTable[[#This Row],[GroupByKey]]),(DiscreteStatsTable[GroupByKey]=DiscreteStatsTable[[#This Row],[GroupByKey]])*DiscreteStatsTable[Minimum]))</f>
        <v>0.82258923468798395</v>
      </c>
      <c r="U421" cm="1">
        <f t="array" ref="U421">MAX(IF((DiscreteStatsTable[GroupByKey]=DiscreteStatsTable[[#This Row],[GroupByKey]]),(DiscreteStatsTable[GroupByKey]=DiscreteStatsTable[[#This Row],[GroupByKey]])*DiscreteStatsTable[Maximum]))</f>
        <v>27.2837464934425</v>
      </c>
      <c r="V421" cm="1">
        <f t="array" ref="V421">IFERROR(AVERAGE(IF((DiscreteStatsTable[GroupByKey]=DiscreteStatsTable[[#This Row],[GroupByKey]]),(DiscreteStatsTable[GroupByKey]=DiscreteStatsTable[[#This Row],[GroupByKey]])*DiscreteStatsTable[NumberObservations])),0)</f>
        <v>143.46</v>
      </c>
      <c r="W421">
        <f>IF((DiscreteStatsTable[[#This Row],[RepsRequested]]&gt;1),DiscreteStatsTable[[#This Row],[HalfWidth]],DiscreteStatsTable[[#This Row],[BatchMeansHalfWidth]])</f>
        <v>0.14937288066270119</v>
      </c>
      <c r="X421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177</v>
      </c>
      <c r="C422">
        <v>4</v>
      </c>
      <c r="D422" t="s">
        <v>82</v>
      </c>
      <c r="E422" t="s">
        <v>74</v>
      </c>
      <c r="F422" t="s">
        <v>72</v>
      </c>
      <c r="G422">
        <v>5.7964601943488403E-2</v>
      </c>
      <c r="H422">
        <v>2E+20</v>
      </c>
      <c r="I422">
        <v>1.37773296629836E-2</v>
      </c>
      <c r="J422">
        <v>0.24657702125193401</v>
      </c>
      <c r="K422">
        <v>143</v>
      </c>
      <c r="L42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cm="1">
        <f t="array" ref="N422">IFERROR(AVERAGE(IF((DiscreteStatsTable[GroupByKey]=DiscreteStatsTable[[#This Row],[GroupByKey]]),(DiscreteStatsTable[GroupByKey]=DiscreteStatsTable[[#This Row],[GroupByKey]])*DiscreteStatsTable[Average])),0)</f>
        <v>6.4157753951142038E-2</v>
      </c>
      <c r="O422" cm="1">
        <f t="array" ref="O4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2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2" cm="1">
        <f t="array" ref="R422">MIN(IF((DiscreteStatsTable[GroupByKey]=DiscreteStatsTable[[#This Row],[GroupByKey]]),(DiscreteStatsTable[GroupByKey]=DiscreteStatsTable[[#This Row],[GroupByKey]])*DiscreteStatsTable[Average]))</f>
        <v>5.70654844195288E-2</v>
      </c>
      <c r="S422" cm="1">
        <f t="array" ref="S422">MAX(IF((DiscreteStatsTable[GroupByKey]=DiscreteStatsTable[[#This Row],[GroupByKey]]),(DiscreteStatsTable[GroupByKey]=DiscreteStatsTable[[#This Row],[GroupByKey]])*DiscreteStatsTable[Average]))</f>
        <v>7.1590956919926202E-2</v>
      </c>
      <c r="T422" cm="1">
        <f t="array" ref="T422">MIN(IF((DiscreteStatsTable[GroupByKey]=DiscreteStatsTable[[#This Row],[GroupByKey]]),(DiscreteStatsTable[GroupByKey]=DiscreteStatsTable[[#This Row],[GroupByKey]])*DiscreteStatsTable[Minimum]))</f>
        <v>1.27578161108498E-2</v>
      </c>
      <c r="U422" cm="1">
        <f t="array" ref="U422">MAX(IF((DiscreteStatsTable[GroupByKey]=DiscreteStatsTable[[#This Row],[GroupByKey]]),(DiscreteStatsTable[GroupByKey]=DiscreteStatsTable[[#This Row],[GroupByKey]])*DiscreteStatsTable[Maximum]))</f>
        <v>0.38898573661257602</v>
      </c>
      <c r="V422" cm="1">
        <f t="array" ref="V422">IFERROR(AVERAGE(IF((DiscreteStatsTable[GroupByKey]=DiscreteStatsTable[[#This Row],[GroupByKey]]),(DiscreteStatsTable[GroupByKey]=DiscreteStatsTable[[#This Row],[GroupByKey]])*DiscreteStatsTable[NumberObservations])),0)</f>
        <v>143.46</v>
      </c>
      <c r="W422">
        <f>IF((DiscreteStatsTable[[#This Row],[RepsRequested]]&gt;1),DiscreteStatsTable[[#This Row],[HalfWidth]],DiscreteStatsTable[[#This Row],[BatchMeansHalfWidth]])</f>
        <v>1.0134416010729502E-3</v>
      </c>
      <c r="X422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177</v>
      </c>
      <c r="C423">
        <v>4</v>
      </c>
      <c r="D423" t="s">
        <v>82</v>
      </c>
      <c r="E423" t="s">
        <v>75</v>
      </c>
      <c r="F423" t="s">
        <v>72</v>
      </c>
      <c r="G423">
        <v>3.4778761166093002</v>
      </c>
      <c r="H423">
        <v>2E+20</v>
      </c>
      <c r="I423">
        <v>0.82663977977901504</v>
      </c>
      <c r="J423">
        <v>14.794621275116</v>
      </c>
      <c r="K423">
        <v>143</v>
      </c>
      <c r="L42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cm="1">
        <f t="array" ref="N423">IFERROR(AVERAGE(IF((DiscreteStatsTable[GroupByKey]=DiscreteStatsTable[[#This Row],[GroupByKey]]),(DiscreteStatsTable[GroupByKey]=DiscreteStatsTable[[#This Row],[GroupByKey]])*DiscreteStatsTable[Average])),0)</f>
        <v>3.8494652370685243</v>
      </c>
      <c r="O423" cm="1">
        <f t="array" ref="O42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3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3" cm="1">
        <f t="array" ref="R423">MIN(IF((DiscreteStatsTable[GroupByKey]=DiscreteStatsTable[[#This Row],[GroupByKey]]),(DiscreteStatsTable[GroupByKey]=DiscreteStatsTable[[#This Row],[GroupByKey]])*DiscreteStatsTable[Average]))</f>
        <v>3.42392906517173</v>
      </c>
      <c r="S423" cm="1">
        <f t="array" ref="S423">MAX(IF((DiscreteStatsTable[GroupByKey]=DiscreteStatsTable[[#This Row],[GroupByKey]]),(DiscreteStatsTable[GroupByKey]=DiscreteStatsTable[[#This Row],[GroupByKey]])*DiscreteStatsTable[Average]))</f>
        <v>4.2954574151955702</v>
      </c>
      <c r="T423" cm="1">
        <f t="array" ref="T423">MIN(IF((DiscreteStatsTable[GroupByKey]=DiscreteStatsTable[[#This Row],[GroupByKey]]),(DiscreteStatsTable[GroupByKey]=DiscreteStatsTable[[#This Row],[GroupByKey]])*DiscreteStatsTable[Minimum]))</f>
        <v>0.76546896665098496</v>
      </c>
      <c r="U423" cm="1">
        <f t="array" ref="U423">MAX(IF((DiscreteStatsTable[GroupByKey]=DiscreteStatsTable[[#This Row],[GroupByKey]]),(DiscreteStatsTable[GroupByKey]=DiscreteStatsTable[[#This Row],[GroupByKey]])*DiscreteStatsTable[Maximum]))</f>
        <v>23.3391441967545</v>
      </c>
      <c r="V423" cm="1">
        <f t="array" ref="V423">IFERROR(AVERAGE(IF((DiscreteStatsTable[GroupByKey]=DiscreteStatsTable[[#This Row],[GroupByKey]]),(DiscreteStatsTable[GroupByKey]=DiscreteStatsTable[[#This Row],[GroupByKey]])*DiscreteStatsTable[NumberObservations])),0)</f>
        <v>143.46</v>
      </c>
      <c r="W423">
        <f>IF((DiscreteStatsTable[[#This Row],[RepsRequested]]&gt;1),DiscreteStatsTable[[#This Row],[HalfWidth]],DiscreteStatsTable[[#This Row],[BatchMeansHalfWidth]])</f>
        <v>6.0806496064377109E-2</v>
      </c>
      <c r="X423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177</v>
      </c>
      <c r="C424">
        <v>4</v>
      </c>
      <c r="D424" t="s">
        <v>82</v>
      </c>
      <c r="E424" t="s">
        <v>76</v>
      </c>
      <c r="F424" t="s">
        <v>72</v>
      </c>
      <c r="G424">
        <v>0</v>
      </c>
      <c r="H424">
        <v>2E+20</v>
      </c>
      <c r="I424">
        <v>0</v>
      </c>
      <c r="J424">
        <v>0</v>
      </c>
      <c r="K424">
        <v>143</v>
      </c>
      <c r="L42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cm="1">
        <f t="array" ref="V424">IFERROR(AVERAGE(IF((DiscreteStatsTable[GroupByKey]=DiscreteStatsTable[[#This Row],[GroupByKey]]),(DiscreteStatsTable[GroupByKey]=DiscreteStatsTable[[#This Row],[GroupByKey]])*DiscreteStatsTable[NumberObservations])),0)</f>
        <v>143.46</v>
      </c>
      <c r="W424">
        <f>IF((DiscreteStatsTable[[#This Row],[RepsRequested]]&gt;1),DiscreteStatsTable[[#This Row],[HalfWidth]],DiscreteStatsTable[[#This Row],[BatchMeansHalfWidth]])</f>
        <v>0</v>
      </c>
      <c r="X424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177</v>
      </c>
      <c r="C425">
        <v>4</v>
      </c>
      <c r="D425" t="s">
        <v>82</v>
      </c>
      <c r="E425" t="s">
        <v>77</v>
      </c>
      <c r="F425" t="s">
        <v>72</v>
      </c>
      <c r="G425">
        <v>7.9039277822875204E-2</v>
      </c>
      <c r="H425">
        <v>2E+20</v>
      </c>
      <c r="I425">
        <v>0</v>
      </c>
      <c r="J425">
        <v>3.1339149321392199</v>
      </c>
      <c r="K425">
        <v>143</v>
      </c>
      <c r="L42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cm="1">
        <f t="array" ref="N425">IFERROR(AVERAGE(IF((DiscreteStatsTable[GroupByKey]=DiscreteStatsTable[[#This Row],[GroupByKey]]),(DiscreteStatsTable[GroupByKey]=DiscreteStatsTable[[#This Row],[GroupByKey]])*DiscreteStatsTable[Average])),0)</f>
        <v>0.55753017291068341</v>
      </c>
      <c r="O425" cm="1">
        <f t="array" ref="O42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2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25" cm="1">
        <f t="array" ref="R425">MIN(IF((DiscreteStatsTable[GroupByKey]=DiscreteStatsTable[[#This Row],[GroupByKey]]),(DiscreteStatsTable[GroupByKey]=DiscreteStatsTable[[#This Row],[GroupByKey]])*DiscreteStatsTable[Average]))</f>
        <v>4.99077037088905E-2</v>
      </c>
      <c r="S425" cm="1">
        <f t="array" ref="S425">MAX(IF((DiscreteStatsTable[GroupByKey]=DiscreteStatsTable[[#This Row],[GroupByKey]]),(DiscreteStatsTable[GroupByKey]=DiscreteStatsTable[[#This Row],[GroupByKey]])*DiscreteStatsTable[Average]))</f>
        <v>2.0380254315526098</v>
      </c>
      <c r="T42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cm="1">
        <f t="array" ref="U425">MAX(IF((DiscreteStatsTable[GroupByKey]=DiscreteStatsTable[[#This Row],[GroupByKey]]),(DiscreteStatsTable[GroupByKey]=DiscreteStatsTable[[#This Row],[GroupByKey]])*DiscreteStatsTable[Maximum]))</f>
        <v>23.707701737142401</v>
      </c>
      <c r="V425" cm="1">
        <f t="array" ref="V425">IFERROR(AVERAGE(IF((DiscreteStatsTable[GroupByKey]=DiscreteStatsTable[[#This Row],[GroupByKey]]),(DiscreteStatsTable[GroupByKey]=DiscreteStatsTable[[#This Row],[GroupByKey]])*DiscreteStatsTable[NumberObservations])),0)</f>
        <v>143.46</v>
      </c>
      <c r="W425">
        <f>IF((DiscreteStatsTable[[#This Row],[RepsRequested]]&gt;1),DiscreteStatsTable[[#This Row],[HalfWidth]],DiscreteStatsTable[[#This Row],[BatchMeansHalfWidth]])</f>
        <v>0.11240279836637096</v>
      </c>
      <c r="X42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177</v>
      </c>
      <c r="C426">
        <v>5</v>
      </c>
      <c r="D426" t="s">
        <v>82</v>
      </c>
      <c r="E426" t="s">
        <v>71</v>
      </c>
      <c r="F426" t="s">
        <v>72</v>
      </c>
      <c r="G426">
        <v>6.4364535004481305E-2</v>
      </c>
      <c r="H426">
        <v>2E+20</v>
      </c>
      <c r="I426">
        <v>1.5726793780641901E-2</v>
      </c>
      <c r="J426">
        <v>0.32257079268602001</v>
      </c>
      <c r="K426">
        <v>142</v>
      </c>
      <c r="L42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cm="1">
        <f t="array" ref="N426">IFERROR(AVERAGE(IF((DiscreteStatsTable[GroupByKey]=DiscreteStatsTable[[#This Row],[GroupByKey]]),(DiscreteStatsTable[GroupByKey]=DiscreteStatsTable[[#This Row],[GroupByKey]])*DiscreteStatsTable[Average])),0)</f>
        <v>6.4157753951142038E-2</v>
      </c>
      <c r="O426" cm="1">
        <f t="array" ref="O4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6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6" cm="1">
        <f t="array" ref="R426">MIN(IF((DiscreteStatsTable[GroupByKey]=DiscreteStatsTable[[#This Row],[GroupByKey]]),(DiscreteStatsTable[GroupByKey]=DiscreteStatsTable[[#This Row],[GroupByKey]])*DiscreteStatsTable[Average]))</f>
        <v>5.70654844195288E-2</v>
      </c>
      <c r="S426" cm="1">
        <f t="array" ref="S426">MAX(IF((DiscreteStatsTable[GroupByKey]=DiscreteStatsTable[[#This Row],[GroupByKey]]),(DiscreteStatsTable[GroupByKey]=DiscreteStatsTable[[#This Row],[GroupByKey]])*DiscreteStatsTable[Average]))</f>
        <v>7.1590956919926202E-2</v>
      </c>
      <c r="T426" cm="1">
        <f t="array" ref="T426">MIN(IF((DiscreteStatsTable[GroupByKey]=DiscreteStatsTable[[#This Row],[GroupByKey]]),(DiscreteStatsTable[GroupByKey]=DiscreteStatsTable[[#This Row],[GroupByKey]])*DiscreteStatsTable[Minimum]))</f>
        <v>1.27578161108498E-2</v>
      </c>
      <c r="U426" cm="1">
        <f t="array" ref="U426">MAX(IF((DiscreteStatsTable[GroupByKey]=DiscreteStatsTable[[#This Row],[GroupByKey]]),(DiscreteStatsTable[GroupByKey]=DiscreteStatsTable[[#This Row],[GroupByKey]])*DiscreteStatsTable[Maximum]))</f>
        <v>0.38898573661257602</v>
      </c>
      <c r="V426" cm="1">
        <f t="array" ref="V426">IFERROR(AVERAGE(IF((DiscreteStatsTable[GroupByKey]=DiscreteStatsTable[[#This Row],[GroupByKey]]),(DiscreteStatsTable[GroupByKey]=DiscreteStatsTable[[#This Row],[GroupByKey]])*DiscreteStatsTable[NumberObservations])),0)</f>
        <v>143.46</v>
      </c>
      <c r="W426">
        <f>IF((DiscreteStatsTable[[#This Row],[RepsRequested]]&gt;1),DiscreteStatsTable[[#This Row],[HalfWidth]],DiscreteStatsTable[[#This Row],[BatchMeansHalfWidth]])</f>
        <v>1.0134416010729502E-3</v>
      </c>
      <c r="X426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177</v>
      </c>
      <c r="C427">
        <v>5</v>
      </c>
      <c r="D427" t="s">
        <v>82</v>
      </c>
      <c r="E427" t="s">
        <v>73</v>
      </c>
      <c r="F427" t="s">
        <v>72</v>
      </c>
      <c r="G427">
        <v>4.38883872191274</v>
      </c>
      <c r="H427">
        <v>2E+20</v>
      </c>
      <c r="I427">
        <v>1.13580901772355</v>
      </c>
      <c r="J427">
        <v>19.354247561161198</v>
      </c>
      <c r="K427">
        <v>142</v>
      </c>
      <c r="L42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cm="1">
        <f t="array" ref="N427">IFERROR(AVERAGE(IF((DiscreteStatsTable[GroupByKey]=DiscreteStatsTable[[#This Row],[GroupByKey]]),(DiscreteStatsTable[GroupByKey]=DiscreteStatsTable[[#This Row],[GroupByKey]])*DiscreteStatsTable[Average])),0)</f>
        <v>4.4069954099792072</v>
      </c>
      <c r="O427" cm="1">
        <f t="array" ref="O427">IFERROR(_xlfn.STDEV.S(IF((DiscreteStatsTable[GroupByKey]=DiscreteStatsTable[[#This Row],[GroupByKey]]),(DiscreteStatsTable[GroupByKey]=DiscreteStatsTable[[#This Row],[GroupByKey]])*DiscreteStatsTable[Average])),0)</f>
        <v>0.525596528512419</v>
      </c>
      <c r="P427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7" cm="1">
        <f t="array" ref="R427">MIN(IF((DiscreteStatsTable[GroupByKey]=DiscreteStatsTable[[#This Row],[GroupByKey]]),(DiscreteStatsTable[GroupByKey]=DiscreteStatsTable[[#This Row],[GroupByKey]])*DiscreteStatsTable[Average]))</f>
        <v>3.5080072514506702</v>
      </c>
      <c r="S427" cm="1">
        <f t="array" ref="S427">MAX(IF((DiscreteStatsTable[GroupByKey]=DiscreteStatsTable[[#This Row],[GroupByKey]]),(DiscreteStatsTable[GroupByKey]=DiscreteStatsTable[[#This Row],[GroupByKey]])*DiscreteStatsTable[Average]))</f>
        <v>5.9075840728779898</v>
      </c>
      <c r="T427" cm="1">
        <f t="array" ref="T427">MIN(IF((DiscreteStatsTable[GroupByKey]=DiscreteStatsTable[[#This Row],[GroupByKey]]),(DiscreteStatsTable[GroupByKey]=DiscreteStatsTable[[#This Row],[GroupByKey]])*DiscreteStatsTable[Minimum]))</f>
        <v>0.82258923468798395</v>
      </c>
      <c r="U427" cm="1">
        <f t="array" ref="U427">MAX(IF((DiscreteStatsTable[GroupByKey]=DiscreteStatsTable[[#This Row],[GroupByKey]]),(DiscreteStatsTable[GroupByKey]=DiscreteStatsTable[[#This Row],[GroupByKey]])*DiscreteStatsTable[Maximum]))</f>
        <v>27.2837464934425</v>
      </c>
      <c r="V427" cm="1">
        <f t="array" ref="V427">IFERROR(AVERAGE(IF((DiscreteStatsTable[GroupByKey]=DiscreteStatsTable[[#This Row],[GroupByKey]]),(DiscreteStatsTable[GroupByKey]=DiscreteStatsTable[[#This Row],[GroupByKey]])*DiscreteStatsTable[NumberObservations])),0)</f>
        <v>143.46</v>
      </c>
      <c r="W427">
        <f>IF((DiscreteStatsTable[[#This Row],[RepsRequested]]&gt;1),DiscreteStatsTable[[#This Row],[HalfWidth]],DiscreteStatsTable[[#This Row],[BatchMeansHalfWidth]])</f>
        <v>0.14937288066270119</v>
      </c>
      <c r="X427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177</v>
      </c>
      <c r="C428">
        <v>5</v>
      </c>
      <c r="D428" t="s">
        <v>82</v>
      </c>
      <c r="E428" t="s">
        <v>74</v>
      </c>
      <c r="F428" t="s">
        <v>72</v>
      </c>
      <c r="G428">
        <v>6.4364535004481305E-2</v>
      </c>
      <c r="H428">
        <v>2E+20</v>
      </c>
      <c r="I428">
        <v>1.5726793780641901E-2</v>
      </c>
      <c r="J428">
        <v>0.32257079268602001</v>
      </c>
      <c r="K428">
        <v>142</v>
      </c>
      <c r="L42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cm="1">
        <f t="array" ref="N428">IFERROR(AVERAGE(IF((DiscreteStatsTable[GroupByKey]=DiscreteStatsTable[[#This Row],[GroupByKey]]),(DiscreteStatsTable[GroupByKey]=DiscreteStatsTable[[#This Row],[GroupByKey]])*DiscreteStatsTable[Average])),0)</f>
        <v>6.4157753951142038E-2</v>
      </c>
      <c r="O428" cm="1">
        <f t="array" ref="O4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8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8" cm="1">
        <f t="array" ref="R428">MIN(IF((DiscreteStatsTable[GroupByKey]=DiscreteStatsTable[[#This Row],[GroupByKey]]),(DiscreteStatsTable[GroupByKey]=DiscreteStatsTable[[#This Row],[GroupByKey]])*DiscreteStatsTable[Average]))</f>
        <v>5.70654844195288E-2</v>
      </c>
      <c r="S428" cm="1">
        <f t="array" ref="S428">MAX(IF((DiscreteStatsTable[GroupByKey]=DiscreteStatsTable[[#This Row],[GroupByKey]]),(DiscreteStatsTable[GroupByKey]=DiscreteStatsTable[[#This Row],[GroupByKey]])*DiscreteStatsTable[Average]))</f>
        <v>7.1590956919926202E-2</v>
      </c>
      <c r="T428" cm="1">
        <f t="array" ref="T428">MIN(IF((DiscreteStatsTable[GroupByKey]=DiscreteStatsTable[[#This Row],[GroupByKey]]),(DiscreteStatsTable[GroupByKey]=DiscreteStatsTable[[#This Row],[GroupByKey]])*DiscreteStatsTable[Minimum]))</f>
        <v>1.27578161108498E-2</v>
      </c>
      <c r="U428" cm="1">
        <f t="array" ref="U428">MAX(IF((DiscreteStatsTable[GroupByKey]=DiscreteStatsTable[[#This Row],[GroupByKey]]),(DiscreteStatsTable[GroupByKey]=DiscreteStatsTable[[#This Row],[GroupByKey]])*DiscreteStatsTable[Maximum]))</f>
        <v>0.38898573661257602</v>
      </c>
      <c r="V428" cm="1">
        <f t="array" ref="V428">IFERROR(AVERAGE(IF((DiscreteStatsTable[GroupByKey]=DiscreteStatsTable[[#This Row],[GroupByKey]]),(DiscreteStatsTable[GroupByKey]=DiscreteStatsTable[[#This Row],[GroupByKey]])*DiscreteStatsTable[NumberObservations])),0)</f>
        <v>143.46</v>
      </c>
      <c r="W428">
        <f>IF((DiscreteStatsTable[[#This Row],[RepsRequested]]&gt;1),DiscreteStatsTable[[#This Row],[HalfWidth]],DiscreteStatsTable[[#This Row],[BatchMeansHalfWidth]])</f>
        <v>1.0134416010729502E-3</v>
      </c>
      <c r="X428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177</v>
      </c>
      <c r="C429">
        <v>5</v>
      </c>
      <c r="D429" t="s">
        <v>82</v>
      </c>
      <c r="E429" t="s">
        <v>75</v>
      </c>
      <c r="F429" t="s">
        <v>72</v>
      </c>
      <c r="G429">
        <v>3.8618721002688798</v>
      </c>
      <c r="H429">
        <v>2E+20</v>
      </c>
      <c r="I429">
        <v>0.94360762683851396</v>
      </c>
      <c r="J429">
        <v>19.354247561161198</v>
      </c>
      <c r="K429">
        <v>142</v>
      </c>
      <c r="L42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cm="1">
        <f t="array" ref="N429">IFERROR(AVERAGE(IF((DiscreteStatsTable[GroupByKey]=DiscreteStatsTable[[#This Row],[GroupByKey]]),(DiscreteStatsTable[GroupByKey]=DiscreteStatsTable[[#This Row],[GroupByKey]])*DiscreteStatsTable[Average])),0)</f>
        <v>3.8494652370685243</v>
      </c>
      <c r="O429" cm="1">
        <f t="array" ref="O42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9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9" cm="1">
        <f t="array" ref="R429">MIN(IF((DiscreteStatsTable[GroupByKey]=DiscreteStatsTable[[#This Row],[GroupByKey]]),(DiscreteStatsTable[GroupByKey]=DiscreteStatsTable[[#This Row],[GroupByKey]])*DiscreteStatsTable[Average]))</f>
        <v>3.42392906517173</v>
      </c>
      <c r="S429" cm="1">
        <f t="array" ref="S429">MAX(IF((DiscreteStatsTable[GroupByKey]=DiscreteStatsTable[[#This Row],[GroupByKey]]),(DiscreteStatsTable[GroupByKey]=DiscreteStatsTable[[#This Row],[GroupByKey]])*DiscreteStatsTable[Average]))</f>
        <v>4.2954574151955702</v>
      </c>
      <c r="T429" cm="1">
        <f t="array" ref="T429">MIN(IF((DiscreteStatsTable[GroupByKey]=DiscreteStatsTable[[#This Row],[GroupByKey]]),(DiscreteStatsTable[GroupByKey]=DiscreteStatsTable[[#This Row],[GroupByKey]])*DiscreteStatsTable[Minimum]))</f>
        <v>0.76546896665098496</v>
      </c>
      <c r="U429" cm="1">
        <f t="array" ref="U429">MAX(IF((DiscreteStatsTable[GroupByKey]=DiscreteStatsTable[[#This Row],[GroupByKey]]),(DiscreteStatsTable[GroupByKey]=DiscreteStatsTable[[#This Row],[GroupByKey]])*DiscreteStatsTable[Maximum]))</f>
        <v>23.3391441967545</v>
      </c>
      <c r="V429" cm="1">
        <f t="array" ref="V429">IFERROR(AVERAGE(IF((DiscreteStatsTable[GroupByKey]=DiscreteStatsTable[[#This Row],[GroupByKey]]),(DiscreteStatsTable[GroupByKey]=DiscreteStatsTable[[#This Row],[GroupByKey]])*DiscreteStatsTable[NumberObservations])),0)</f>
        <v>143.46</v>
      </c>
      <c r="W429">
        <f>IF((DiscreteStatsTable[[#This Row],[RepsRequested]]&gt;1),DiscreteStatsTable[[#This Row],[HalfWidth]],DiscreteStatsTable[[#This Row],[BatchMeansHalfWidth]])</f>
        <v>6.0806496064377109E-2</v>
      </c>
      <c r="X429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177</v>
      </c>
      <c r="C430">
        <v>5</v>
      </c>
      <c r="D430" t="s">
        <v>82</v>
      </c>
      <c r="E430" t="s">
        <v>76</v>
      </c>
      <c r="F430" t="s">
        <v>72</v>
      </c>
      <c r="G430">
        <v>0</v>
      </c>
      <c r="H430">
        <v>2E+20</v>
      </c>
      <c r="I430">
        <v>0</v>
      </c>
      <c r="J430">
        <v>0</v>
      </c>
      <c r="K430">
        <v>142</v>
      </c>
      <c r="L43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cm="1">
        <f t="array" ref="V430">IFERROR(AVERAGE(IF((DiscreteStatsTable[GroupByKey]=DiscreteStatsTable[[#This Row],[GroupByKey]]),(DiscreteStatsTable[GroupByKey]=DiscreteStatsTable[[#This Row],[GroupByKey]])*DiscreteStatsTable[NumberObservations])),0)</f>
        <v>143.46</v>
      </c>
      <c r="W430">
        <f>IF((DiscreteStatsTable[[#This Row],[RepsRequested]]&gt;1),DiscreteStatsTable[[#This Row],[HalfWidth]],DiscreteStatsTable[[#This Row],[BatchMeansHalfWidth]])</f>
        <v>0</v>
      </c>
      <c r="X430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177</v>
      </c>
      <c r="C431">
        <v>5</v>
      </c>
      <c r="D431" t="s">
        <v>82</v>
      </c>
      <c r="E431" t="s">
        <v>77</v>
      </c>
      <c r="F431" t="s">
        <v>72</v>
      </c>
      <c r="G431">
        <v>0.52696662164386299</v>
      </c>
      <c r="H431">
        <v>2E+20</v>
      </c>
      <c r="I431">
        <v>0</v>
      </c>
      <c r="J431">
        <v>7.5816640315375698</v>
      </c>
      <c r="K431">
        <v>142</v>
      </c>
      <c r="L43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cm="1">
        <f t="array" ref="N431">IFERROR(AVERAGE(IF((DiscreteStatsTable[GroupByKey]=DiscreteStatsTable[[#This Row],[GroupByKey]]),(DiscreteStatsTable[GroupByKey]=DiscreteStatsTable[[#This Row],[GroupByKey]])*DiscreteStatsTable[Average])),0)</f>
        <v>0.55753017291068341</v>
      </c>
      <c r="O431" cm="1">
        <f t="array" ref="O43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1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1" cm="1">
        <f t="array" ref="R431">MIN(IF((DiscreteStatsTable[GroupByKey]=DiscreteStatsTable[[#This Row],[GroupByKey]]),(DiscreteStatsTable[GroupByKey]=DiscreteStatsTable[[#This Row],[GroupByKey]])*DiscreteStatsTable[Average]))</f>
        <v>4.99077037088905E-2</v>
      </c>
      <c r="S431" cm="1">
        <f t="array" ref="S431">MAX(IF((DiscreteStatsTable[GroupByKey]=DiscreteStatsTable[[#This Row],[GroupByKey]]),(DiscreteStatsTable[GroupByKey]=DiscreteStatsTable[[#This Row],[GroupByKey]])*DiscreteStatsTable[Average]))</f>
        <v>2.0380254315526098</v>
      </c>
      <c r="T431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cm="1">
        <f t="array" ref="U431">MAX(IF((DiscreteStatsTable[GroupByKey]=DiscreteStatsTable[[#This Row],[GroupByKey]]),(DiscreteStatsTable[GroupByKey]=DiscreteStatsTable[[#This Row],[GroupByKey]])*DiscreteStatsTable[Maximum]))</f>
        <v>23.707701737142401</v>
      </c>
      <c r="V431" cm="1">
        <f t="array" ref="V431">IFERROR(AVERAGE(IF((DiscreteStatsTable[GroupByKey]=DiscreteStatsTable[[#This Row],[GroupByKey]]),(DiscreteStatsTable[GroupByKey]=DiscreteStatsTable[[#This Row],[GroupByKey]])*DiscreteStatsTable[NumberObservations])),0)</f>
        <v>143.46</v>
      </c>
      <c r="W431">
        <f>IF((DiscreteStatsTable[[#This Row],[RepsRequested]]&gt;1),DiscreteStatsTable[[#This Row],[HalfWidth]],DiscreteStatsTable[[#This Row],[BatchMeansHalfWidth]])</f>
        <v>0.11240279836637096</v>
      </c>
      <c r="X431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177</v>
      </c>
      <c r="C432">
        <v>6</v>
      </c>
      <c r="D432" t="s">
        <v>82</v>
      </c>
      <c r="E432" t="s">
        <v>71</v>
      </c>
      <c r="F432" t="s">
        <v>72</v>
      </c>
      <c r="G432">
        <v>5.70654844195288E-2</v>
      </c>
      <c r="H432">
        <v>2E+20</v>
      </c>
      <c r="I432">
        <v>1.52738300407369E-2</v>
      </c>
      <c r="J432">
        <v>0.26868907623835098</v>
      </c>
      <c r="K432">
        <v>143</v>
      </c>
      <c r="L43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cm="1">
        <f t="array" ref="N432">IFERROR(AVERAGE(IF((DiscreteStatsTable[GroupByKey]=DiscreteStatsTable[[#This Row],[GroupByKey]]),(DiscreteStatsTable[GroupByKey]=DiscreteStatsTable[[#This Row],[GroupByKey]])*DiscreteStatsTable[Average])),0)</f>
        <v>6.4157753951142038E-2</v>
      </c>
      <c r="O432" cm="1">
        <f t="array" ref="O4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2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2" cm="1">
        <f t="array" ref="R432">MIN(IF((DiscreteStatsTable[GroupByKey]=DiscreteStatsTable[[#This Row],[GroupByKey]]),(DiscreteStatsTable[GroupByKey]=DiscreteStatsTable[[#This Row],[GroupByKey]])*DiscreteStatsTable[Average]))</f>
        <v>5.70654844195288E-2</v>
      </c>
      <c r="S432" cm="1">
        <f t="array" ref="S432">MAX(IF((DiscreteStatsTable[GroupByKey]=DiscreteStatsTable[[#This Row],[GroupByKey]]),(DiscreteStatsTable[GroupByKey]=DiscreteStatsTable[[#This Row],[GroupByKey]])*DiscreteStatsTable[Average]))</f>
        <v>7.1590956919926202E-2</v>
      </c>
      <c r="T432" cm="1">
        <f t="array" ref="T432">MIN(IF((DiscreteStatsTable[GroupByKey]=DiscreteStatsTable[[#This Row],[GroupByKey]]),(DiscreteStatsTable[GroupByKey]=DiscreteStatsTable[[#This Row],[GroupByKey]])*DiscreteStatsTable[Minimum]))</f>
        <v>1.27578161108498E-2</v>
      </c>
      <c r="U432" cm="1">
        <f t="array" ref="U432">MAX(IF((DiscreteStatsTable[GroupByKey]=DiscreteStatsTable[[#This Row],[GroupByKey]]),(DiscreteStatsTable[GroupByKey]=DiscreteStatsTable[[#This Row],[GroupByKey]])*DiscreteStatsTable[Maximum]))</f>
        <v>0.38898573661257602</v>
      </c>
      <c r="V432" cm="1">
        <f t="array" ref="V432">IFERROR(AVERAGE(IF((DiscreteStatsTable[GroupByKey]=DiscreteStatsTable[[#This Row],[GroupByKey]]),(DiscreteStatsTable[GroupByKey]=DiscreteStatsTable[[#This Row],[GroupByKey]])*DiscreteStatsTable[NumberObservations])),0)</f>
        <v>143.46</v>
      </c>
      <c r="W432">
        <f>IF((DiscreteStatsTable[[#This Row],[RepsRequested]]&gt;1),DiscreteStatsTable[[#This Row],[HalfWidth]],DiscreteStatsTable[[#This Row],[BatchMeansHalfWidth]])</f>
        <v>1.0134416010729502E-3</v>
      </c>
      <c r="X432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177</v>
      </c>
      <c r="C433">
        <v>6</v>
      </c>
      <c r="D433" t="s">
        <v>82</v>
      </c>
      <c r="E433" t="s">
        <v>73</v>
      </c>
      <c r="F433" t="s">
        <v>72</v>
      </c>
      <c r="G433">
        <v>3.8440709049464798</v>
      </c>
      <c r="H433">
        <v>2E+20</v>
      </c>
      <c r="I433">
        <v>0.91642980244421302</v>
      </c>
      <c r="J433">
        <v>19.423274779075001</v>
      </c>
      <c r="K433">
        <v>143</v>
      </c>
      <c r="L43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cm="1">
        <f t="array" ref="N433">IFERROR(AVERAGE(IF((DiscreteStatsTable[GroupByKey]=DiscreteStatsTable[[#This Row],[GroupByKey]]),(DiscreteStatsTable[GroupByKey]=DiscreteStatsTable[[#This Row],[GroupByKey]])*DiscreteStatsTable[Average])),0)</f>
        <v>4.4069954099792072</v>
      </c>
      <c r="O433" cm="1">
        <f t="array" ref="O433">IFERROR(_xlfn.STDEV.S(IF((DiscreteStatsTable[GroupByKey]=DiscreteStatsTable[[#This Row],[GroupByKey]]),(DiscreteStatsTable[GroupByKey]=DiscreteStatsTable[[#This Row],[GroupByKey]])*DiscreteStatsTable[Average])),0)</f>
        <v>0.525596528512419</v>
      </c>
      <c r="P433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3" cm="1">
        <f t="array" ref="R433">MIN(IF((DiscreteStatsTable[GroupByKey]=DiscreteStatsTable[[#This Row],[GroupByKey]]),(DiscreteStatsTable[GroupByKey]=DiscreteStatsTable[[#This Row],[GroupByKey]])*DiscreteStatsTable[Average]))</f>
        <v>3.5080072514506702</v>
      </c>
      <c r="S433" cm="1">
        <f t="array" ref="S433">MAX(IF((DiscreteStatsTable[GroupByKey]=DiscreteStatsTable[[#This Row],[GroupByKey]]),(DiscreteStatsTable[GroupByKey]=DiscreteStatsTable[[#This Row],[GroupByKey]])*DiscreteStatsTable[Average]))</f>
        <v>5.9075840728779898</v>
      </c>
      <c r="T433" cm="1">
        <f t="array" ref="T433">MIN(IF((DiscreteStatsTable[GroupByKey]=DiscreteStatsTable[[#This Row],[GroupByKey]]),(DiscreteStatsTable[GroupByKey]=DiscreteStatsTable[[#This Row],[GroupByKey]])*DiscreteStatsTable[Minimum]))</f>
        <v>0.82258923468798395</v>
      </c>
      <c r="U433" cm="1">
        <f t="array" ref="U433">MAX(IF((DiscreteStatsTable[GroupByKey]=DiscreteStatsTable[[#This Row],[GroupByKey]]),(DiscreteStatsTable[GroupByKey]=DiscreteStatsTable[[#This Row],[GroupByKey]])*DiscreteStatsTable[Maximum]))</f>
        <v>27.2837464934425</v>
      </c>
      <c r="V433" cm="1">
        <f t="array" ref="V433">IFERROR(AVERAGE(IF((DiscreteStatsTable[GroupByKey]=DiscreteStatsTable[[#This Row],[GroupByKey]]),(DiscreteStatsTable[GroupByKey]=DiscreteStatsTable[[#This Row],[GroupByKey]])*DiscreteStatsTable[NumberObservations])),0)</f>
        <v>143.46</v>
      </c>
      <c r="W433">
        <f>IF((DiscreteStatsTable[[#This Row],[RepsRequested]]&gt;1),DiscreteStatsTable[[#This Row],[HalfWidth]],DiscreteStatsTable[[#This Row],[BatchMeansHalfWidth]])</f>
        <v>0.14937288066270119</v>
      </c>
      <c r="X433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177</v>
      </c>
      <c r="C434">
        <v>6</v>
      </c>
      <c r="D434" t="s">
        <v>82</v>
      </c>
      <c r="E434" t="s">
        <v>74</v>
      </c>
      <c r="F434" t="s">
        <v>72</v>
      </c>
      <c r="G434">
        <v>5.70654844195288E-2</v>
      </c>
      <c r="H434">
        <v>2E+20</v>
      </c>
      <c r="I434">
        <v>1.52738300407369E-2</v>
      </c>
      <c r="J434">
        <v>0.26868907623835098</v>
      </c>
      <c r="K434">
        <v>143</v>
      </c>
      <c r="L43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cm="1">
        <f t="array" ref="N434">IFERROR(AVERAGE(IF((DiscreteStatsTable[GroupByKey]=DiscreteStatsTable[[#This Row],[GroupByKey]]),(DiscreteStatsTable[GroupByKey]=DiscreteStatsTable[[#This Row],[GroupByKey]])*DiscreteStatsTable[Average])),0)</f>
        <v>6.4157753951142038E-2</v>
      </c>
      <c r="O434" cm="1">
        <f t="array" ref="O4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4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4" cm="1">
        <f t="array" ref="R434">MIN(IF((DiscreteStatsTable[GroupByKey]=DiscreteStatsTable[[#This Row],[GroupByKey]]),(DiscreteStatsTable[GroupByKey]=DiscreteStatsTable[[#This Row],[GroupByKey]])*DiscreteStatsTable[Average]))</f>
        <v>5.70654844195288E-2</v>
      </c>
      <c r="S434" cm="1">
        <f t="array" ref="S434">MAX(IF((DiscreteStatsTable[GroupByKey]=DiscreteStatsTable[[#This Row],[GroupByKey]]),(DiscreteStatsTable[GroupByKey]=DiscreteStatsTable[[#This Row],[GroupByKey]])*DiscreteStatsTable[Average]))</f>
        <v>7.1590956919926202E-2</v>
      </c>
      <c r="T434" cm="1">
        <f t="array" ref="T434">MIN(IF((DiscreteStatsTable[GroupByKey]=DiscreteStatsTable[[#This Row],[GroupByKey]]),(DiscreteStatsTable[GroupByKey]=DiscreteStatsTable[[#This Row],[GroupByKey]])*DiscreteStatsTable[Minimum]))</f>
        <v>1.27578161108498E-2</v>
      </c>
      <c r="U434" cm="1">
        <f t="array" ref="U434">MAX(IF((DiscreteStatsTable[GroupByKey]=DiscreteStatsTable[[#This Row],[GroupByKey]]),(DiscreteStatsTable[GroupByKey]=DiscreteStatsTable[[#This Row],[GroupByKey]])*DiscreteStatsTable[Maximum]))</f>
        <v>0.38898573661257602</v>
      </c>
      <c r="V434" cm="1">
        <f t="array" ref="V434">IFERROR(AVERAGE(IF((DiscreteStatsTable[GroupByKey]=DiscreteStatsTable[[#This Row],[GroupByKey]]),(DiscreteStatsTable[GroupByKey]=DiscreteStatsTable[[#This Row],[GroupByKey]])*DiscreteStatsTable[NumberObservations])),0)</f>
        <v>143.46</v>
      </c>
      <c r="W434">
        <f>IF((DiscreteStatsTable[[#This Row],[RepsRequested]]&gt;1),DiscreteStatsTable[[#This Row],[HalfWidth]],DiscreteStatsTable[[#This Row],[BatchMeansHalfWidth]])</f>
        <v>1.0134416010729502E-3</v>
      </c>
      <c r="X434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177</v>
      </c>
      <c r="C435">
        <v>6</v>
      </c>
      <c r="D435" t="s">
        <v>82</v>
      </c>
      <c r="E435" t="s">
        <v>75</v>
      </c>
      <c r="F435" t="s">
        <v>72</v>
      </c>
      <c r="G435">
        <v>3.42392906517173</v>
      </c>
      <c r="H435">
        <v>2E+20</v>
      </c>
      <c r="I435">
        <v>0.91642980244421302</v>
      </c>
      <c r="J435">
        <v>16.121344574301101</v>
      </c>
      <c r="K435">
        <v>143</v>
      </c>
      <c r="L43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cm="1">
        <f t="array" ref="N435">IFERROR(AVERAGE(IF((DiscreteStatsTable[GroupByKey]=DiscreteStatsTable[[#This Row],[GroupByKey]]),(DiscreteStatsTable[GroupByKey]=DiscreteStatsTable[[#This Row],[GroupByKey]])*DiscreteStatsTable[Average])),0)</f>
        <v>3.8494652370685243</v>
      </c>
      <c r="O435" cm="1">
        <f t="array" ref="O43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3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35" cm="1">
        <f t="array" ref="R435">MIN(IF((DiscreteStatsTable[GroupByKey]=DiscreteStatsTable[[#This Row],[GroupByKey]]),(DiscreteStatsTable[GroupByKey]=DiscreteStatsTable[[#This Row],[GroupByKey]])*DiscreteStatsTable[Average]))</f>
        <v>3.42392906517173</v>
      </c>
      <c r="S435" cm="1">
        <f t="array" ref="S435">MAX(IF((DiscreteStatsTable[GroupByKey]=DiscreteStatsTable[[#This Row],[GroupByKey]]),(DiscreteStatsTable[GroupByKey]=DiscreteStatsTable[[#This Row],[GroupByKey]])*DiscreteStatsTable[Average]))</f>
        <v>4.2954574151955702</v>
      </c>
      <c r="T435" cm="1">
        <f t="array" ref="T435">MIN(IF((DiscreteStatsTable[GroupByKey]=DiscreteStatsTable[[#This Row],[GroupByKey]]),(DiscreteStatsTable[GroupByKey]=DiscreteStatsTable[[#This Row],[GroupByKey]])*DiscreteStatsTable[Minimum]))</f>
        <v>0.76546896665098496</v>
      </c>
      <c r="U435" cm="1">
        <f t="array" ref="U435">MAX(IF((DiscreteStatsTable[GroupByKey]=DiscreteStatsTable[[#This Row],[GroupByKey]]),(DiscreteStatsTable[GroupByKey]=DiscreteStatsTable[[#This Row],[GroupByKey]])*DiscreteStatsTable[Maximum]))</f>
        <v>23.3391441967545</v>
      </c>
      <c r="V435" cm="1">
        <f t="array" ref="V435">IFERROR(AVERAGE(IF((DiscreteStatsTable[GroupByKey]=DiscreteStatsTable[[#This Row],[GroupByKey]]),(DiscreteStatsTable[GroupByKey]=DiscreteStatsTable[[#This Row],[GroupByKey]])*DiscreteStatsTable[NumberObservations])),0)</f>
        <v>143.46</v>
      </c>
      <c r="W435">
        <f>IF((DiscreteStatsTable[[#This Row],[RepsRequested]]&gt;1),DiscreteStatsTable[[#This Row],[HalfWidth]],DiscreteStatsTable[[#This Row],[BatchMeansHalfWidth]])</f>
        <v>6.0806496064377109E-2</v>
      </c>
      <c r="X43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177</v>
      </c>
      <c r="C436">
        <v>6</v>
      </c>
      <c r="D436" t="s">
        <v>82</v>
      </c>
      <c r="E436" t="s">
        <v>76</v>
      </c>
      <c r="F436" t="s">
        <v>72</v>
      </c>
      <c r="G436">
        <v>0</v>
      </c>
      <c r="H436">
        <v>2E+20</v>
      </c>
      <c r="I436">
        <v>0</v>
      </c>
      <c r="J436">
        <v>0</v>
      </c>
      <c r="K436">
        <v>143</v>
      </c>
      <c r="L43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cm="1">
        <f t="array" ref="V436">IFERROR(AVERAGE(IF((DiscreteStatsTable[GroupByKey]=DiscreteStatsTable[[#This Row],[GroupByKey]]),(DiscreteStatsTable[GroupByKey]=DiscreteStatsTable[[#This Row],[GroupByKey]])*DiscreteStatsTable[NumberObservations])),0)</f>
        <v>143.46</v>
      </c>
      <c r="W436">
        <f>IF((DiscreteStatsTable[[#This Row],[RepsRequested]]&gt;1),DiscreteStatsTable[[#This Row],[HalfWidth]],DiscreteStatsTable[[#This Row],[BatchMeansHalfWidth]])</f>
        <v>0</v>
      </c>
      <c r="X436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177</v>
      </c>
      <c r="C437">
        <v>6</v>
      </c>
      <c r="D437" t="s">
        <v>82</v>
      </c>
      <c r="E437" t="s">
        <v>77</v>
      </c>
      <c r="F437" t="s">
        <v>72</v>
      </c>
      <c r="G437">
        <v>0.420141839774758</v>
      </c>
      <c r="H437">
        <v>2E+20</v>
      </c>
      <c r="I437">
        <v>0</v>
      </c>
      <c r="J437">
        <v>16.888327200398301</v>
      </c>
      <c r="K437">
        <v>143</v>
      </c>
      <c r="L43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cm="1">
        <f t="array" ref="N437">IFERROR(AVERAGE(IF((DiscreteStatsTable[GroupByKey]=DiscreteStatsTable[[#This Row],[GroupByKey]]),(DiscreteStatsTable[GroupByKey]=DiscreteStatsTable[[#This Row],[GroupByKey]])*DiscreteStatsTable[Average])),0)</f>
        <v>0.55753017291068341</v>
      </c>
      <c r="O437" cm="1">
        <f t="array" ref="O43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7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7" cm="1">
        <f t="array" ref="R437">MIN(IF((DiscreteStatsTable[GroupByKey]=DiscreteStatsTable[[#This Row],[GroupByKey]]),(DiscreteStatsTable[GroupByKey]=DiscreteStatsTable[[#This Row],[GroupByKey]])*DiscreteStatsTable[Average]))</f>
        <v>4.99077037088905E-2</v>
      </c>
      <c r="S437" cm="1">
        <f t="array" ref="S437">MAX(IF((DiscreteStatsTable[GroupByKey]=DiscreteStatsTable[[#This Row],[GroupByKey]]),(DiscreteStatsTable[GroupByKey]=DiscreteStatsTable[[#This Row],[GroupByKey]])*DiscreteStatsTable[Average]))</f>
        <v>2.0380254315526098</v>
      </c>
      <c r="T437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cm="1">
        <f t="array" ref="U437">MAX(IF((DiscreteStatsTable[GroupByKey]=DiscreteStatsTable[[#This Row],[GroupByKey]]),(DiscreteStatsTable[GroupByKey]=DiscreteStatsTable[[#This Row],[GroupByKey]])*DiscreteStatsTable[Maximum]))</f>
        <v>23.707701737142401</v>
      </c>
      <c r="V437" cm="1">
        <f t="array" ref="V437">IFERROR(AVERAGE(IF((DiscreteStatsTable[GroupByKey]=DiscreteStatsTable[[#This Row],[GroupByKey]]),(DiscreteStatsTable[GroupByKey]=DiscreteStatsTable[[#This Row],[GroupByKey]])*DiscreteStatsTable[NumberObservations])),0)</f>
        <v>143.46</v>
      </c>
      <c r="W437">
        <f>IF((DiscreteStatsTable[[#This Row],[RepsRequested]]&gt;1),DiscreteStatsTable[[#This Row],[HalfWidth]],DiscreteStatsTable[[#This Row],[BatchMeansHalfWidth]])</f>
        <v>0.11240279836637096</v>
      </c>
      <c r="X437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177</v>
      </c>
      <c r="C438">
        <v>7</v>
      </c>
      <c r="D438" t="s">
        <v>82</v>
      </c>
      <c r="E438" t="s">
        <v>71</v>
      </c>
      <c r="F438" t="s">
        <v>72</v>
      </c>
      <c r="G438">
        <v>6.2554319084032806E-2</v>
      </c>
      <c r="H438">
        <v>2E+20</v>
      </c>
      <c r="I438">
        <v>1.64061079342777E-2</v>
      </c>
      <c r="J438">
        <v>0.31725611517675201</v>
      </c>
      <c r="K438">
        <v>144</v>
      </c>
      <c r="L43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cm="1">
        <f t="array" ref="N438">IFERROR(AVERAGE(IF((DiscreteStatsTable[GroupByKey]=DiscreteStatsTable[[#This Row],[GroupByKey]]),(DiscreteStatsTable[GroupByKey]=DiscreteStatsTable[[#This Row],[GroupByKey]])*DiscreteStatsTable[Average])),0)</f>
        <v>6.4157753951142038E-2</v>
      </c>
      <c r="O438" cm="1">
        <f t="array" ref="O4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8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8" cm="1">
        <f t="array" ref="R438">MIN(IF((DiscreteStatsTable[GroupByKey]=DiscreteStatsTable[[#This Row],[GroupByKey]]),(DiscreteStatsTable[GroupByKey]=DiscreteStatsTable[[#This Row],[GroupByKey]])*DiscreteStatsTable[Average]))</f>
        <v>5.70654844195288E-2</v>
      </c>
      <c r="S438" cm="1">
        <f t="array" ref="S438">MAX(IF((DiscreteStatsTable[GroupByKey]=DiscreteStatsTable[[#This Row],[GroupByKey]]),(DiscreteStatsTable[GroupByKey]=DiscreteStatsTable[[#This Row],[GroupByKey]])*DiscreteStatsTable[Average]))</f>
        <v>7.1590956919926202E-2</v>
      </c>
      <c r="T438" cm="1">
        <f t="array" ref="T438">MIN(IF((DiscreteStatsTable[GroupByKey]=DiscreteStatsTable[[#This Row],[GroupByKey]]),(DiscreteStatsTable[GroupByKey]=DiscreteStatsTable[[#This Row],[GroupByKey]])*DiscreteStatsTable[Minimum]))</f>
        <v>1.27578161108498E-2</v>
      </c>
      <c r="U438" cm="1">
        <f t="array" ref="U438">MAX(IF((DiscreteStatsTable[GroupByKey]=DiscreteStatsTable[[#This Row],[GroupByKey]]),(DiscreteStatsTable[GroupByKey]=DiscreteStatsTable[[#This Row],[GroupByKey]])*DiscreteStatsTable[Maximum]))</f>
        <v>0.38898573661257602</v>
      </c>
      <c r="V438" cm="1">
        <f t="array" ref="V438">IFERROR(AVERAGE(IF((DiscreteStatsTable[GroupByKey]=DiscreteStatsTable[[#This Row],[GroupByKey]]),(DiscreteStatsTable[GroupByKey]=DiscreteStatsTable[[#This Row],[GroupByKey]])*DiscreteStatsTable[NumberObservations])),0)</f>
        <v>143.46</v>
      </c>
      <c r="W438">
        <f>IF((DiscreteStatsTable[[#This Row],[RepsRequested]]&gt;1),DiscreteStatsTable[[#This Row],[HalfWidth]],DiscreteStatsTable[[#This Row],[BatchMeansHalfWidth]])</f>
        <v>1.0134416010729502E-3</v>
      </c>
      <c r="X438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177</v>
      </c>
      <c r="C439">
        <v>7</v>
      </c>
      <c r="D439" t="s">
        <v>82</v>
      </c>
      <c r="E439" t="s">
        <v>73</v>
      </c>
      <c r="F439" t="s">
        <v>72</v>
      </c>
      <c r="G439">
        <v>4.6275520690804699</v>
      </c>
      <c r="H439">
        <v>2E+20</v>
      </c>
      <c r="I439">
        <v>0.98436647605666405</v>
      </c>
      <c r="J439">
        <v>22.8785924004391</v>
      </c>
      <c r="K439">
        <v>144</v>
      </c>
      <c r="L43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cm="1">
        <f t="array" ref="N439">IFERROR(AVERAGE(IF((DiscreteStatsTable[GroupByKey]=DiscreteStatsTable[[#This Row],[GroupByKey]]),(DiscreteStatsTable[GroupByKey]=DiscreteStatsTable[[#This Row],[GroupByKey]])*DiscreteStatsTable[Average])),0)</f>
        <v>4.4069954099792072</v>
      </c>
      <c r="O439" cm="1">
        <f t="array" ref="O439">IFERROR(_xlfn.STDEV.S(IF((DiscreteStatsTable[GroupByKey]=DiscreteStatsTable[[#This Row],[GroupByKey]]),(DiscreteStatsTable[GroupByKey]=DiscreteStatsTable[[#This Row],[GroupByKey]])*DiscreteStatsTable[Average])),0)</f>
        <v>0.525596528512419</v>
      </c>
      <c r="P439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9" cm="1">
        <f t="array" ref="R439">MIN(IF((DiscreteStatsTable[GroupByKey]=DiscreteStatsTable[[#This Row],[GroupByKey]]),(DiscreteStatsTable[GroupByKey]=DiscreteStatsTable[[#This Row],[GroupByKey]])*DiscreteStatsTable[Average]))</f>
        <v>3.5080072514506702</v>
      </c>
      <c r="S439" cm="1">
        <f t="array" ref="S439">MAX(IF((DiscreteStatsTable[GroupByKey]=DiscreteStatsTable[[#This Row],[GroupByKey]]),(DiscreteStatsTable[GroupByKey]=DiscreteStatsTable[[#This Row],[GroupByKey]])*DiscreteStatsTable[Average]))</f>
        <v>5.9075840728779898</v>
      </c>
      <c r="T439" cm="1">
        <f t="array" ref="T439">MIN(IF((DiscreteStatsTable[GroupByKey]=DiscreteStatsTable[[#This Row],[GroupByKey]]),(DiscreteStatsTable[GroupByKey]=DiscreteStatsTable[[#This Row],[GroupByKey]])*DiscreteStatsTable[Minimum]))</f>
        <v>0.82258923468798395</v>
      </c>
      <c r="U439" cm="1">
        <f t="array" ref="U439">MAX(IF((DiscreteStatsTable[GroupByKey]=DiscreteStatsTable[[#This Row],[GroupByKey]]),(DiscreteStatsTable[GroupByKey]=DiscreteStatsTable[[#This Row],[GroupByKey]])*DiscreteStatsTable[Maximum]))</f>
        <v>27.2837464934425</v>
      </c>
      <c r="V439" cm="1">
        <f t="array" ref="V439">IFERROR(AVERAGE(IF((DiscreteStatsTable[GroupByKey]=DiscreteStatsTable[[#This Row],[GroupByKey]]),(DiscreteStatsTable[GroupByKey]=DiscreteStatsTable[[#This Row],[GroupByKey]])*DiscreteStatsTable[NumberObservations])),0)</f>
        <v>143.46</v>
      </c>
      <c r="W439">
        <f>IF((DiscreteStatsTable[[#This Row],[RepsRequested]]&gt;1),DiscreteStatsTable[[#This Row],[HalfWidth]],DiscreteStatsTable[[#This Row],[BatchMeansHalfWidth]])</f>
        <v>0.14937288066270119</v>
      </c>
      <c r="X439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177</v>
      </c>
      <c r="C440">
        <v>7</v>
      </c>
      <c r="D440" t="s">
        <v>82</v>
      </c>
      <c r="E440" t="s">
        <v>74</v>
      </c>
      <c r="F440" t="s">
        <v>72</v>
      </c>
      <c r="G440">
        <v>6.2554319084032806E-2</v>
      </c>
      <c r="H440">
        <v>2E+20</v>
      </c>
      <c r="I440">
        <v>1.64061079342777E-2</v>
      </c>
      <c r="J440">
        <v>0.31725611517675201</v>
      </c>
      <c r="K440">
        <v>144</v>
      </c>
      <c r="L44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cm="1">
        <f t="array" ref="N440">IFERROR(AVERAGE(IF((DiscreteStatsTable[GroupByKey]=DiscreteStatsTable[[#This Row],[GroupByKey]]),(DiscreteStatsTable[GroupByKey]=DiscreteStatsTable[[#This Row],[GroupByKey]])*DiscreteStatsTable[Average])),0)</f>
        <v>6.4157753951142038E-2</v>
      </c>
      <c r="O440" cm="1">
        <f t="array" ref="O4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0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0" cm="1">
        <f t="array" ref="R440">MIN(IF((DiscreteStatsTable[GroupByKey]=DiscreteStatsTable[[#This Row],[GroupByKey]]),(DiscreteStatsTable[GroupByKey]=DiscreteStatsTable[[#This Row],[GroupByKey]])*DiscreteStatsTable[Average]))</f>
        <v>5.70654844195288E-2</v>
      </c>
      <c r="S440" cm="1">
        <f t="array" ref="S440">MAX(IF((DiscreteStatsTable[GroupByKey]=DiscreteStatsTable[[#This Row],[GroupByKey]]),(DiscreteStatsTable[GroupByKey]=DiscreteStatsTable[[#This Row],[GroupByKey]])*DiscreteStatsTable[Average]))</f>
        <v>7.1590956919926202E-2</v>
      </c>
      <c r="T440" cm="1">
        <f t="array" ref="T440">MIN(IF((DiscreteStatsTable[GroupByKey]=DiscreteStatsTable[[#This Row],[GroupByKey]]),(DiscreteStatsTable[GroupByKey]=DiscreteStatsTable[[#This Row],[GroupByKey]])*DiscreteStatsTable[Minimum]))</f>
        <v>1.27578161108498E-2</v>
      </c>
      <c r="U440" cm="1">
        <f t="array" ref="U440">MAX(IF((DiscreteStatsTable[GroupByKey]=DiscreteStatsTable[[#This Row],[GroupByKey]]),(DiscreteStatsTable[GroupByKey]=DiscreteStatsTable[[#This Row],[GroupByKey]])*DiscreteStatsTable[Maximum]))</f>
        <v>0.38898573661257602</v>
      </c>
      <c r="V440" cm="1">
        <f t="array" ref="V440">IFERROR(AVERAGE(IF((DiscreteStatsTable[GroupByKey]=DiscreteStatsTable[[#This Row],[GroupByKey]]),(DiscreteStatsTable[GroupByKey]=DiscreteStatsTable[[#This Row],[GroupByKey]])*DiscreteStatsTable[NumberObservations])),0)</f>
        <v>143.46</v>
      </c>
      <c r="W440">
        <f>IF((DiscreteStatsTable[[#This Row],[RepsRequested]]&gt;1),DiscreteStatsTable[[#This Row],[HalfWidth]],DiscreteStatsTable[[#This Row],[BatchMeansHalfWidth]])</f>
        <v>1.0134416010729502E-3</v>
      </c>
      <c r="X440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177</v>
      </c>
      <c r="C441">
        <v>7</v>
      </c>
      <c r="D441" t="s">
        <v>82</v>
      </c>
      <c r="E441" t="s">
        <v>75</v>
      </c>
      <c r="F441" t="s">
        <v>72</v>
      </c>
      <c r="G441">
        <v>3.7532591450419699</v>
      </c>
      <c r="H441">
        <v>2E+20</v>
      </c>
      <c r="I441">
        <v>0.98436647605666405</v>
      </c>
      <c r="J441">
        <v>19.035366910605099</v>
      </c>
      <c r="K441">
        <v>144</v>
      </c>
      <c r="L44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cm="1">
        <f t="array" ref="N441">IFERROR(AVERAGE(IF((DiscreteStatsTable[GroupByKey]=DiscreteStatsTable[[#This Row],[GroupByKey]]),(DiscreteStatsTable[GroupByKey]=DiscreteStatsTable[[#This Row],[GroupByKey]])*DiscreteStatsTable[Average])),0)</f>
        <v>3.8494652370685243</v>
      </c>
      <c r="O441" cm="1">
        <f t="array" ref="O44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1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1" cm="1">
        <f t="array" ref="R441">MIN(IF((DiscreteStatsTable[GroupByKey]=DiscreteStatsTable[[#This Row],[GroupByKey]]),(DiscreteStatsTable[GroupByKey]=DiscreteStatsTable[[#This Row],[GroupByKey]])*DiscreteStatsTable[Average]))</f>
        <v>3.42392906517173</v>
      </c>
      <c r="S441" cm="1">
        <f t="array" ref="S441">MAX(IF((DiscreteStatsTable[GroupByKey]=DiscreteStatsTable[[#This Row],[GroupByKey]]),(DiscreteStatsTable[GroupByKey]=DiscreteStatsTable[[#This Row],[GroupByKey]])*DiscreteStatsTable[Average]))</f>
        <v>4.2954574151955702</v>
      </c>
      <c r="T441" cm="1">
        <f t="array" ref="T441">MIN(IF((DiscreteStatsTable[GroupByKey]=DiscreteStatsTable[[#This Row],[GroupByKey]]),(DiscreteStatsTable[GroupByKey]=DiscreteStatsTable[[#This Row],[GroupByKey]])*DiscreteStatsTable[Minimum]))</f>
        <v>0.76546896665098496</v>
      </c>
      <c r="U441" cm="1">
        <f t="array" ref="U441">MAX(IF((DiscreteStatsTable[GroupByKey]=DiscreteStatsTable[[#This Row],[GroupByKey]]),(DiscreteStatsTable[GroupByKey]=DiscreteStatsTable[[#This Row],[GroupByKey]])*DiscreteStatsTable[Maximum]))</f>
        <v>23.3391441967545</v>
      </c>
      <c r="V441" cm="1">
        <f t="array" ref="V441">IFERROR(AVERAGE(IF((DiscreteStatsTable[GroupByKey]=DiscreteStatsTable[[#This Row],[GroupByKey]]),(DiscreteStatsTable[GroupByKey]=DiscreteStatsTable[[#This Row],[GroupByKey]])*DiscreteStatsTable[NumberObservations])),0)</f>
        <v>143.46</v>
      </c>
      <c r="W441">
        <f>IF((DiscreteStatsTable[[#This Row],[RepsRequested]]&gt;1),DiscreteStatsTable[[#This Row],[HalfWidth]],DiscreteStatsTable[[#This Row],[BatchMeansHalfWidth]])</f>
        <v>6.0806496064377109E-2</v>
      </c>
      <c r="X441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177</v>
      </c>
      <c r="C442">
        <v>7</v>
      </c>
      <c r="D442" t="s">
        <v>82</v>
      </c>
      <c r="E442" t="s">
        <v>76</v>
      </c>
      <c r="F442" t="s">
        <v>72</v>
      </c>
      <c r="G442">
        <v>0</v>
      </c>
      <c r="H442">
        <v>2E+20</v>
      </c>
      <c r="I442">
        <v>0</v>
      </c>
      <c r="J442">
        <v>0</v>
      </c>
      <c r="K442">
        <v>144</v>
      </c>
      <c r="L44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cm="1">
        <f t="array" ref="V442">IFERROR(AVERAGE(IF((DiscreteStatsTable[GroupByKey]=DiscreteStatsTable[[#This Row],[GroupByKey]]),(DiscreteStatsTable[GroupByKey]=DiscreteStatsTable[[#This Row],[GroupByKey]])*DiscreteStatsTable[NumberObservations])),0)</f>
        <v>143.46</v>
      </c>
      <c r="W442">
        <f>IF((DiscreteStatsTable[[#This Row],[RepsRequested]]&gt;1),DiscreteStatsTable[[#This Row],[HalfWidth]],DiscreteStatsTable[[#This Row],[BatchMeansHalfWidth]])</f>
        <v>0</v>
      </c>
      <c r="X442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177</v>
      </c>
      <c r="C443">
        <v>7</v>
      </c>
      <c r="D443" t="s">
        <v>82</v>
      </c>
      <c r="E443" t="s">
        <v>77</v>
      </c>
      <c r="F443" t="s">
        <v>72</v>
      </c>
      <c r="G443">
        <v>0.87429292403850301</v>
      </c>
      <c r="H443">
        <v>2E+20</v>
      </c>
      <c r="I443">
        <v>0</v>
      </c>
      <c r="J443">
        <v>19.363321714196999</v>
      </c>
      <c r="K443">
        <v>144</v>
      </c>
      <c r="L44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cm="1">
        <f t="array" ref="N443">IFERROR(AVERAGE(IF((DiscreteStatsTable[GroupByKey]=DiscreteStatsTable[[#This Row],[GroupByKey]]),(DiscreteStatsTable[GroupByKey]=DiscreteStatsTable[[#This Row],[GroupByKey]])*DiscreteStatsTable[Average])),0)</f>
        <v>0.55753017291068341</v>
      </c>
      <c r="O443" cm="1">
        <f t="array" ref="O44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3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3" cm="1">
        <f t="array" ref="R443">MIN(IF((DiscreteStatsTable[GroupByKey]=DiscreteStatsTable[[#This Row],[GroupByKey]]),(DiscreteStatsTable[GroupByKey]=DiscreteStatsTable[[#This Row],[GroupByKey]])*DiscreteStatsTable[Average]))</f>
        <v>4.99077037088905E-2</v>
      </c>
      <c r="S443" cm="1">
        <f t="array" ref="S443">MAX(IF((DiscreteStatsTable[GroupByKey]=DiscreteStatsTable[[#This Row],[GroupByKey]]),(DiscreteStatsTable[GroupByKey]=DiscreteStatsTable[[#This Row],[GroupByKey]])*DiscreteStatsTable[Average]))</f>
        <v>2.0380254315526098</v>
      </c>
      <c r="T443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cm="1">
        <f t="array" ref="U443">MAX(IF((DiscreteStatsTable[GroupByKey]=DiscreteStatsTable[[#This Row],[GroupByKey]]),(DiscreteStatsTable[GroupByKey]=DiscreteStatsTable[[#This Row],[GroupByKey]])*DiscreteStatsTable[Maximum]))</f>
        <v>23.707701737142401</v>
      </c>
      <c r="V443" cm="1">
        <f t="array" ref="V443">IFERROR(AVERAGE(IF((DiscreteStatsTable[GroupByKey]=DiscreteStatsTable[[#This Row],[GroupByKey]]),(DiscreteStatsTable[GroupByKey]=DiscreteStatsTable[[#This Row],[GroupByKey]])*DiscreteStatsTable[NumberObservations])),0)</f>
        <v>143.46</v>
      </c>
      <c r="W443">
        <f>IF((DiscreteStatsTable[[#This Row],[RepsRequested]]&gt;1),DiscreteStatsTable[[#This Row],[HalfWidth]],DiscreteStatsTable[[#This Row],[BatchMeansHalfWidth]])</f>
        <v>0.11240279836637096</v>
      </c>
      <c r="X443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177</v>
      </c>
      <c r="C444">
        <v>8</v>
      </c>
      <c r="D444" t="s">
        <v>82</v>
      </c>
      <c r="E444" t="s">
        <v>71</v>
      </c>
      <c r="F444" t="s">
        <v>72</v>
      </c>
      <c r="G444">
        <v>6.4175712102340798E-2</v>
      </c>
      <c r="H444">
        <v>2E+20</v>
      </c>
      <c r="I444">
        <v>1.51794908259857E-2</v>
      </c>
      <c r="J444">
        <v>0.23931583978774601</v>
      </c>
      <c r="K444">
        <v>143</v>
      </c>
      <c r="L44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cm="1">
        <f t="array" ref="N444">IFERROR(AVERAGE(IF((DiscreteStatsTable[GroupByKey]=DiscreteStatsTable[[#This Row],[GroupByKey]]),(DiscreteStatsTable[GroupByKey]=DiscreteStatsTable[[#This Row],[GroupByKey]])*DiscreteStatsTable[Average])),0)</f>
        <v>6.4157753951142038E-2</v>
      </c>
      <c r="O444" cm="1">
        <f t="array" ref="O4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4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4" cm="1">
        <f t="array" ref="R444">MIN(IF((DiscreteStatsTable[GroupByKey]=DiscreteStatsTable[[#This Row],[GroupByKey]]),(DiscreteStatsTable[GroupByKey]=DiscreteStatsTable[[#This Row],[GroupByKey]])*DiscreteStatsTable[Average]))</f>
        <v>5.70654844195288E-2</v>
      </c>
      <c r="S444" cm="1">
        <f t="array" ref="S444">MAX(IF((DiscreteStatsTable[GroupByKey]=DiscreteStatsTable[[#This Row],[GroupByKey]]),(DiscreteStatsTable[GroupByKey]=DiscreteStatsTable[[#This Row],[GroupByKey]])*DiscreteStatsTable[Average]))</f>
        <v>7.1590956919926202E-2</v>
      </c>
      <c r="T444" cm="1">
        <f t="array" ref="T444">MIN(IF((DiscreteStatsTable[GroupByKey]=DiscreteStatsTable[[#This Row],[GroupByKey]]),(DiscreteStatsTable[GroupByKey]=DiscreteStatsTable[[#This Row],[GroupByKey]])*DiscreteStatsTable[Minimum]))</f>
        <v>1.27578161108498E-2</v>
      </c>
      <c r="U444" cm="1">
        <f t="array" ref="U444">MAX(IF((DiscreteStatsTable[GroupByKey]=DiscreteStatsTable[[#This Row],[GroupByKey]]),(DiscreteStatsTable[GroupByKey]=DiscreteStatsTable[[#This Row],[GroupByKey]])*DiscreteStatsTable[Maximum]))</f>
        <v>0.38898573661257602</v>
      </c>
      <c r="V444" cm="1">
        <f t="array" ref="V444">IFERROR(AVERAGE(IF((DiscreteStatsTable[GroupByKey]=DiscreteStatsTable[[#This Row],[GroupByKey]]),(DiscreteStatsTable[GroupByKey]=DiscreteStatsTable[[#This Row],[GroupByKey]])*DiscreteStatsTable[NumberObservations])),0)</f>
        <v>143.46</v>
      </c>
      <c r="W444">
        <f>IF((DiscreteStatsTable[[#This Row],[RepsRequested]]&gt;1),DiscreteStatsTable[[#This Row],[HalfWidth]],DiscreteStatsTable[[#This Row],[BatchMeansHalfWidth]])</f>
        <v>1.0134416010729502E-3</v>
      </c>
      <c r="X444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177</v>
      </c>
      <c r="C445">
        <v>8</v>
      </c>
      <c r="D445" t="s">
        <v>82</v>
      </c>
      <c r="E445" t="s">
        <v>73</v>
      </c>
      <c r="F445" t="s">
        <v>72</v>
      </c>
      <c r="G445">
        <v>5.0761165402313804</v>
      </c>
      <c r="H445">
        <v>2E+20</v>
      </c>
      <c r="I445">
        <v>0.91076944955913997</v>
      </c>
      <c r="J445">
        <v>23.510396404168599</v>
      </c>
      <c r="K445">
        <v>143</v>
      </c>
      <c r="L44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cm="1">
        <f t="array" ref="N445">IFERROR(AVERAGE(IF((DiscreteStatsTable[GroupByKey]=DiscreteStatsTable[[#This Row],[GroupByKey]]),(DiscreteStatsTable[GroupByKey]=DiscreteStatsTable[[#This Row],[GroupByKey]])*DiscreteStatsTable[Average])),0)</f>
        <v>4.4069954099792072</v>
      </c>
      <c r="O445" cm="1">
        <f t="array" ref="O445">IFERROR(_xlfn.STDEV.S(IF((DiscreteStatsTable[GroupByKey]=DiscreteStatsTable[[#This Row],[GroupByKey]]),(DiscreteStatsTable[GroupByKey]=DiscreteStatsTable[[#This Row],[GroupByKey]])*DiscreteStatsTable[Average])),0)</f>
        <v>0.525596528512419</v>
      </c>
      <c r="P44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45" cm="1">
        <f t="array" ref="R445">MIN(IF((DiscreteStatsTable[GroupByKey]=DiscreteStatsTable[[#This Row],[GroupByKey]]),(DiscreteStatsTable[GroupByKey]=DiscreteStatsTable[[#This Row],[GroupByKey]])*DiscreteStatsTable[Average]))</f>
        <v>3.5080072514506702</v>
      </c>
      <c r="S445" cm="1">
        <f t="array" ref="S445">MAX(IF((DiscreteStatsTable[GroupByKey]=DiscreteStatsTable[[#This Row],[GroupByKey]]),(DiscreteStatsTable[GroupByKey]=DiscreteStatsTable[[#This Row],[GroupByKey]])*DiscreteStatsTable[Average]))</f>
        <v>5.9075840728779898</v>
      </c>
      <c r="T445" cm="1">
        <f t="array" ref="T445">MIN(IF((DiscreteStatsTable[GroupByKey]=DiscreteStatsTable[[#This Row],[GroupByKey]]),(DiscreteStatsTable[GroupByKey]=DiscreteStatsTable[[#This Row],[GroupByKey]])*DiscreteStatsTable[Minimum]))</f>
        <v>0.82258923468798395</v>
      </c>
      <c r="U445" cm="1">
        <f t="array" ref="U445">MAX(IF((DiscreteStatsTable[GroupByKey]=DiscreteStatsTable[[#This Row],[GroupByKey]]),(DiscreteStatsTable[GroupByKey]=DiscreteStatsTable[[#This Row],[GroupByKey]])*DiscreteStatsTable[Maximum]))</f>
        <v>27.2837464934425</v>
      </c>
      <c r="V445" cm="1">
        <f t="array" ref="V445">IFERROR(AVERAGE(IF((DiscreteStatsTable[GroupByKey]=DiscreteStatsTable[[#This Row],[GroupByKey]]),(DiscreteStatsTable[GroupByKey]=DiscreteStatsTable[[#This Row],[GroupByKey]])*DiscreteStatsTable[NumberObservations])),0)</f>
        <v>143.46</v>
      </c>
      <c r="W445">
        <f>IF((DiscreteStatsTable[[#This Row],[RepsRequested]]&gt;1),DiscreteStatsTable[[#This Row],[HalfWidth]],DiscreteStatsTable[[#This Row],[BatchMeansHalfWidth]])</f>
        <v>0.14937288066270119</v>
      </c>
      <c r="X44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177</v>
      </c>
      <c r="C446">
        <v>8</v>
      </c>
      <c r="D446" t="s">
        <v>82</v>
      </c>
      <c r="E446" t="s">
        <v>74</v>
      </c>
      <c r="F446" t="s">
        <v>72</v>
      </c>
      <c r="G446">
        <v>6.4175712102340798E-2</v>
      </c>
      <c r="H446">
        <v>2E+20</v>
      </c>
      <c r="I446">
        <v>1.51794908259857E-2</v>
      </c>
      <c r="J446">
        <v>0.23931583978774601</v>
      </c>
      <c r="K446">
        <v>143</v>
      </c>
      <c r="L44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cm="1">
        <f t="array" ref="N446">IFERROR(AVERAGE(IF((DiscreteStatsTable[GroupByKey]=DiscreteStatsTable[[#This Row],[GroupByKey]]),(DiscreteStatsTable[GroupByKey]=DiscreteStatsTable[[#This Row],[GroupByKey]])*DiscreteStatsTable[Average])),0)</f>
        <v>6.4157753951142038E-2</v>
      </c>
      <c r="O446" cm="1">
        <f t="array" ref="O4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6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6" cm="1">
        <f t="array" ref="R446">MIN(IF((DiscreteStatsTable[GroupByKey]=DiscreteStatsTable[[#This Row],[GroupByKey]]),(DiscreteStatsTable[GroupByKey]=DiscreteStatsTable[[#This Row],[GroupByKey]])*DiscreteStatsTable[Average]))</f>
        <v>5.70654844195288E-2</v>
      </c>
      <c r="S446" cm="1">
        <f t="array" ref="S446">MAX(IF((DiscreteStatsTable[GroupByKey]=DiscreteStatsTable[[#This Row],[GroupByKey]]),(DiscreteStatsTable[GroupByKey]=DiscreteStatsTable[[#This Row],[GroupByKey]])*DiscreteStatsTable[Average]))</f>
        <v>7.1590956919926202E-2</v>
      </c>
      <c r="T446" cm="1">
        <f t="array" ref="T446">MIN(IF((DiscreteStatsTable[GroupByKey]=DiscreteStatsTable[[#This Row],[GroupByKey]]),(DiscreteStatsTable[GroupByKey]=DiscreteStatsTable[[#This Row],[GroupByKey]])*DiscreteStatsTable[Minimum]))</f>
        <v>1.27578161108498E-2</v>
      </c>
      <c r="U446" cm="1">
        <f t="array" ref="U446">MAX(IF((DiscreteStatsTable[GroupByKey]=DiscreteStatsTable[[#This Row],[GroupByKey]]),(DiscreteStatsTable[GroupByKey]=DiscreteStatsTable[[#This Row],[GroupByKey]])*DiscreteStatsTable[Maximum]))</f>
        <v>0.38898573661257602</v>
      </c>
      <c r="V446" cm="1">
        <f t="array" ref="V446">IFERROR(AVERAGE(IF((DiscreteStatsTable[GroupByKey]=DiscreteStatsTable[[#This Row],[GroupByKey]]),(DiscreteStatsTable[GroupByKey]=DiscreteStatsTable[[#This Row],[GroupByKey]])*DiscreteStatsTable[NumberObservations])),0)</f>
        <v>143.46</v>
      </c>
      <c r="W446">
        <f>IF((DiscreteStatsTable[[#This Row],[RepsRequested]]&gt;1),DiscreteStatsTable[[#This Row],[HalfWidth]],DiscreteStatsTable[[#This Row],[BatchMeansHalfWidth]])</f>
        <v>1.0134416010729502E-3</v>
      </c>
      <c r="X446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177</v>
      </c>
      <c r="C447">
        <v>8</v>
      </c>
      <c r="D447" t="s">
        <v>82</v>
      </c>
      <c r="E447" t="s">
        <v>75</v>
      </c>
      <c r="F447" t="s">
        <v>72</v>
      </c>
      <c r="G447">
        <v>3.8505427261404499</v>
      </c>
      <c r="H447">
        <v>2E+20</v>
      </c>
      <c r="I447">
        <v>0.91076944955913997</v>
      </c>
      <c r="J447">
        <v>14.3589503872648</v>
      </c>
      <c r="K447">
        <v>143</v>
      </c>
      <c r="L44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cm="1">
        <f t="array" ref="N447">IFERROR(AVERAGE(IF((DiscreteStatsTable[GroupByKey]=DiscreteStatsTable[[#This Row],[GroupByKey]]),(DiscreteStatsTable[GroupByKey]=DiscreteStatsTable[[#This Row],[GroupByKey]])*DiscreteStatsTable[Average])),0)</f>
        <v>3.8494652370685243</v>
      </c>
      <c r="O447" cm="1">
        <f t="array" ref="O44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7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7" cm="1">
        <f t="array" ref="R447">MIN(IF((DiscreteStatsTable[GroupByKey]=DiscreteStatsTable[[#This Row],[GroupByKey]]),(DiscreteStatsTable[GroupByKey]=DiscreteStatsTable[[#This Row],[GroupByKey]])*DiscreteStatsTable[Average]))</f>
        <v>3.42392906517173</v>
      </c>
      <c r="S447" cm="1">
        <f t="array" ref="S447">MAX(IF((DiscreteStatsTable[GroupByKey]=DiscreteStatsTable[[#This Row],[GroupByKey]]),(DiscreteStatsTable[GroupByKey]=DiscreteStatsTable[[#This Row],[GroupByKey]])*DiscreteStatsTable[Average]))</f>
        <v>4.2954574151955702</v>
      </c>
      <c r="T447" cm="1">
        <f t="array" ref="T447">MIN(IF((DiscreteStatsTable[GroupByKey]=DiscreteStatsTable[[#This Row],[GroupByKey]]),(DiscreteStatsTable[GroupByKey]=DiscreteStatsTable[[#This Row],[GroupByKey]])*DiscreteStatsTable[Minimum]))</f>
        <v>0.76546896665098496</v>
      </c>
      <c r="U447" cm="1">
        <f t="array" ref="U447">MAX(IF((DiscreteStatsTable[GroupByKey]=DiscreteStatsTable[[#This Row],[GroupByKey]]),(DiscreteStatsTable[GroupByKey]=DiscreteStatsTable[[#This Row],[GroupByKey]])*DiscreteStatsTable[Maximum]))</f>
        <v>23.3391441967545</v>
      </c>
      <c r="V447" cm="1">
        <f t="array" ref="V447">IFERROR(AVERAGE(IF((DiscreteStatsTable[GroupByKey]=DiscreteStatsTable[[#This Row],[GroupByKey]]),(DiscreteStatsTable[GroupByKey]=DiscreteStatsTable[[#This Row],[GroupByKey]])*DiscreteStatsTable[NumberObservations])),0)</f>
        <v>143.46</v>
      </c>
      <c r="W447">
        <f>IF((DiscreteStatsTable[[#This Row],[RepsRequested]]&gt;1),DiscreteStatsTable[[#This Row],[HalfWidth]],DiscreteStatsTable[[#This Row],[BatchMeansHalfWidth]])</f>
        <v>6.0806496064377109E-2</v>
      </c>
      <c r="X447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177</v>
      </c>
      <c r="C448">
        <v>8</v>
      </c>
      <c r="D448" t="s">
        <v>82</v>
      </c>
      <c r="E448" t="s">
        <v>76</v>
      </c>
      <c r="F448" t="s">
        <v>72</v>
      </c>
      <c r="G448">
        <v>0</v>
      </c>
      <c r="H448">
        <v>2E+20</v>
      </c>
      <c r="I448">
        <v>0</v>
      </c>
      <c r="J448">
        <v>0</v>
      </c>
      <c r="K448">
        <v>143</v>
      </c>
      <c r="L44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cm="1">
        <f t="array" ref="V448">IFERROR(AVERAGE(IF((DiscreteStatsTable[GroupByKey]=DiscreteStatsTable[[#This Row],[GroupByKey]]),(DiscreteStatsTable[GroupByKey]=DiscreteStatsTable[[#This Row],[GroupByKey]])*DiscreteStatsTable[NumberObservations])),0)</f>
        <v>143.46</v>
      </c>
      <c r="W448">
        <f>IF((DiscreteStatsTable[[#This Row],[RepsRequested]]&gt;1),DiscreteStatsTable[[#This Row],[HalfWidth]],DiscreteStatsTable[[#This Row],[BatchMeansHalfWidth]])</f>
        <v>0</v>
      </c>
      <c r="X448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177</v>
      </c>
      <c r="C449">
        <v>8</v>
      </c>
      <c r="D449" t="s">
        <v>82</v>
      </c>
      <c r="E449" t="s">
        <v>77</v>
      </c>
      <c r="F449" t="s">
        <v>72</v>
      </c>
      <c r="G449">
        <v>1.22557381409094</v>
      </c>
      <c r="H449">
        <v>2E+20</v>
      </c>
      <c r="I449">
        <v>0</v>
      </c>
      <c r="J449">
        <v>14.593039475251301</v>
      </c>
      <c r="K449">
        <v>143</v>
      </c>
      <c r="L44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cm="1">
        <f t="array" ref="N449">IFERROR(AVERAGE(IF((DiscreteStatsTable[GroupByKey]=DiscreteStatsTable[[#This Row],[GroupByKey]]),(DiscreteStatsTable[GroupByKey]=DiscreteStatsTable[[#This Row],[GroupByKey]])*DiscreteStatsTable[Average])),0)</f>
        <v>0.55753017291068341</v>
      </c>
      <c r="O449" cm="1">
        <f t="array" ref="O44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9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9" cm="1">
        <f t="array" ref="R449">MIN(IF((DiscreteStatsTable[GroupByKey]=DiscreteStatsTable[[#This Row],[GroupByKey]]),(DiscreteStatsTable[GroupByKey]=DiscreteStatsTable[[#This Row],[GroupByKey]])*DiscreteStatsTable[Average]))</f>
        <v>4.99077037088905E-2</v>
      </c>
      <c r="S449" cm="1">
        <f t="array" ref="S449">MAX(IF((DiscreteStatsTable[GroupByKey]=DiscreteStatsTable[[#This Row],[GroupByKey]]),(DiscreteStatsTable[GroupByKey]=DiscreteStatsTable[[#This Row],[GroupByKey]])*DiscreteStatsTable[Average]))</f>
        <v>2.0380254315526098</v>
      </c>
      <c r="T449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cm="1">
        <f t="array" ref="U449">MAX(IF((DiscreteStatsTable[GroupByKey]=DiscreteStatsTable[[#This Row],[GroupByKey]]),(DiscreteStatsTable[GroupByKey]=DiscreteStatsTable[[#This Row],[GroupByKey]])*DiscreteStatsTable[Maximum]))</f>
        <v>23.707701737142401</v>
      </c>
      <c r="V449" cm="1">
        <f t="array" ref="V449">IFERROR(AVERAGE(IF((DiscreteStatsTable[GroupByKey]=DiscreteStatsTable[[#This Row],[GroupByKey]]),(DiscreteStatsTable[GroupByKey]=DiscreteStatsTable[[#This Row],[GroupByKey]])*DiscreteStatsTable[NumberObservations])),0)</f>
        <v>143.46</v>
      </c>
      <c r="W449">
        <f>IF((DiscreteStatsTable[[#This Row],[RepsRequested]]&gt;1),DiscreteStatsTable[[#This Row],[HalfWidth]],DiscreteStatsTable[[#This Row],[BatchMeansHalfWidth]])</f>
        <v>0.11240279836637096</v>
      </c>
      <c r="X449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177</v>
      </c>
      <c r="C450">
        <v>9</v>
      </c>
      <c r="D450" t="s">
        <v>82</v>
      </c>
      <c r="E450" t="s">
        <v>71</v>
      </c>
      <c r="F450" t="s">
        <v>72</v>
      </c>
      <c r="G450">
        <v>6.4257165380728606E-2</v>
      </c>
      <c r="H450">
        <v>2E+20</v>
      </c>
      <c r="I450">
        <v>1.42454654967869E-2</v>
      </c>
      <c r="J450">
        <v>0.312053575549391</v>
      </c>
      <c r="K450">
        <v>144</v>
      </c>
      <c r="L45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cm="1">
        <f t="array" ref="N450">IFERROR(AVERAGE(IF((DiscreteStatsTable[GroupByKey]=DiscreteStatsTable[[#This Row],[GroupByKey]]),(DiscreteStatsTable[GroupByKey]=DiscreteStatsTable[[#This Row],[GroupByKey]])*DiscreteStatsTable[Average])),0)</f>
        <v>6.4157753951142038E-2</v>
      </c>
      <c r="O450" cm="1">
        <f t="array" ref="O4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0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0" cm="1">
        <f t="array" ref="R450">MIN(IF((DiscreteStatsTable[GroupByKey]=DiscreteStatsTable[[#This Row],[GroupByKey]]),(DiscreteStatsTable[GroupByKey]=DiscreteStatsTable[[#This Row],[GroupByKey]])*DiscreteStatsTable[Average]))</f>
        <v>5.70654844195288E-2</v>
      </c>
      <c r="S450" cm="1">
        <f t="array" ref="S450">MAX(IF((DiscreteStatsTable[GroupByKey]=DiscreteStatsTable[[#This Row],[GroupByKey]]),(DiscreteStatsTable[GroupByKey]=DiscreteStatsTable[[#This Row],[GroupByKey]])*DiscreteStatsTable[Average]))</f>
        <v>7.1590956919926202E-2</v>
      </c>
      <c r="T450" cm="1">
        <f t="array" ref="T450">MIN(IF((DiscreteStatsTable[GroupByKey]=DiscreteStatsTable[[#This Row],[GroupByKey]]),(DiscreteStatsTable[GroupByKey]=DiscreteStatsTable[[#This Row],[GroupByKey]])*DiscreteStatsTable[Minimum]))</f>
        <v>1.27578161108498E-2</v>
      </c>
      <c r="U450" cm="1">
        <f t="array" ref="U450">MAX(IF((DiscreteStatsTable[GroupByKey]=DiscreteStatsTable[[#This Row],[GroupByKey]]),(DiscreteStatsTable[GroupByKey]=DiscreteStatsTable[[#This Row],[GroupByKey]])*DiscreteStatsTable[Maximum]))</f>
        <v>0.38898573661257602</v>
      </c>
      <c r="V450" cm="1">
        <f t="array" ref="V450">IFERROR(AVERAGE(IF((DiscreteStatsTable[GroupByKey]=DiscreteStatsTable[[#This Row],[GroupByKey]]),(DiscreteStatsTable[GroupByKey]=DiscreteStatsTable[[#This Row],[GroupByKey]])*DiscreteStatsTable[NumberObservations])),0)</f>
        <v>143.46</v>
      </c>
      <c r="W450">
        <f>IF((DiscreteStatsTable[[#This Row],[RepsRequested]]&gt;1),DiscreteStatsTable[[#This Row],[HalfWidth]],DiscreteStatsTable[[#This Row],[BatchMeansHalfWidth]])</f>
        <v>1.0134416010729502E-3</v>
      </c>
      <c r="X450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177</v>
      </c>
      <c r="C451">
        <v>9</v>
      </c>
      <c r="D451" t="s">
        <v>82</v>
      </c>
      <c r="E451" t="s">
        <v>73</v>
      </c>
      <c r="F451" t="s">
        <v>72</v>
      </c>
      <c r="G451">
        <v>4.6744948849568502</v>
      </c>
      <c r="H451">
        <v>2E+20</v>
      </c>
      <c r="I451">
        <v>0.93040072617907299</v>
      </c>
      <c r="J451">
        <v>19.124562266480801</v>
      </c>
      <c r="K451">
        <v>144</v>
      </c>
      <c r="L45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cm="1">
        <f t="array" ref="N451">IFERROR(AVERAGE(IF((DiscreteStatsTable[GroupByKey]=DiscreteStatsTable[[#This Row],[GroupByKey]]),(DiscreteStatsTable[GroupByKey]=DiscreteStatsTable[[#This Row],[GroupByKey]])*DiscreteStatsTable[Average])),0)</f>
        <v>4.4069954099792072</v>
      </c>
      <c r="O451" cm="1">
        <f t="array" ref="O451">IFERROR(_xlfn.STDEV.S(IF((DiscreteStatsTable[GroupByKey]=DiscreteStatsTable[[#This Row],[GroupByKey]]),(DiscreteStatsTable[GroupByKey]=DiscreteStatsTable[[#This Row],[GroupByKey]])*DiscreteStatsTable[Average])),0)</f>
        <v>0.525596528512419</v>
      </c>
      <c r="P451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1" cm="1">
        <f t="array" ref="R451">MIN(IF((DiscreteStatsTable[GroupByKey]=DiscreteStatsTable[[#This Row],[GroupByKey]]),(DiscreteStatsTable[GroupByKey]=DiscreteStatsTable[[#This Row],[GroupByKey]])*DiscreteStatsTable[Average]))</f>
        <v>3.5080072514506702</v>
      </c>
      <c r="S451" cm="1">
        <f t="array" ref="S451">MAX(IF((DiscreteStatsTable[GroupByKey]=DiscreteStatsTable[[#This Row],[GroupByKey]]),(DiscreteStatsTable[GroupByKey]=DiscreteStatsTable[[#This Row],[GroupByKey]])*DiscreteStatsTable[Average]))</f>
        <v>5.9075840728779898</v>
      </c>
      <c r="T451" cm="1">
        <f t="array" ref="T451">MIN(IF((DiscreteStatsTable[GroupByKey]=DiscreteStatsTable[[#This Row],[GroupByKey]]),(DiscreteStatsTable[GroupByKey]=DiscreteStatsTable[[#This Row],[GroupByKey]])*DiscreteStatsTable[Minimum]))</f>
        <v>0.82258923468798395</v>
      </c>
      <c r="U451" cm="1">
        <f t="array" ref="U451">MAX(IF((DiscreteStatsTable[GroupByKey]=DiscreteStatsTable[[#This Row],[GroupByKey]]),(DiscreteStatsTable[GroupByKey]=DiscreteStatsTable[[#This Row],[GroupByKey]])*DiscreteStatsTable[Maximum]))</f>
        <v>27.2837464934425</v>
      </c>
      <c r="V451" cm="1">
        <f t="array" ref="V451">IFERROR(AVERAGE(IF((DiscreteStatsTable[GroupByKey]=DiscreteStatsTable[[#This Row],[GroupByKey]]),(DiscreteStatsTable[GroupByKey]=DiscreteStatsTable[[#This Row],[GroupByKey]])*DiscreteStatsTable[NumberObservations])),0)</f>
        <v>143.46</v>
      </c>
      <c r="W451">
        <f>IF((DiscreteStatsTable[[#This Row],[RepsRequested]]&gt;1),DiscreteStatsTable[[#This Row],[HalfWidth]],DiscreteStatsTable[[#This Row],[BatchMeansHalfWidth]])</f>
        <v>0.14937288066270119</v>
      </c>
      <c r="X451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177</v>
      </c>
      <c r="C452">
        <v>9</v>
      </c>
      <c r="D452" t="s">
        <v>82</v>
      </c>
      <c r="E452" t="s">
        <v>74</v>
      </c>
      <c r="F452" t="s">
        <v>72</v>
      </c>
      <c r="G452">
        <v>6.4257165380728606E-2</v>
      </c>
      <c r="H452">
        <v>2E+20</v>
      </c>
      <c r="I452">
        <v>1.42454654967869E-2</v>
      </c>
      <c r="J452">
        <v>0.312053575549391</v>
      </c>
      <c r="K452">
        <v>144</v>
      </c>
      <c r="L45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cm="1">
        <f t="array" ref="N452">IFERROR(AVERAGE(IF((DiscreteStatsTable[GroupByKey]=DiscreteStatsTable[[#This Row],[GroupByKey]]),(DiscreteStatsTable[GroupByKey]=DiscreteStatsTable[[#This Row],[GroupByKey]])*DiscreteStatsTable[Average])),0)</f>
        <v>6.4157753951142038E-2</v>
      </c>
      <c r="O452" cm="1">
        <f t="array" ref="O4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2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2" cm="1">
        <f t="array" ref="R452">MIN(IF((DiscreteStatsTable[GroupByKey]=DiscreteStatsTable[[#This Row],[GroupByKey]]),(DiscreteStatsTable[GroupByKey]=DiscreteStatsTable[[#This Row],[GroupByKey]])*DiscreteStatsTable[Average]))</f>
        <v>5.70654844195288E-2</v>
      </c>
      <c r="S452" cm="1">
        <f t="array" ref="S452">MAX(IF((DiscreteStatsTable[GroupByKey]=DiscreteStatsTable[[#This Row],[GroupByKey]]),(DiscreteStatsTable[GroupByKey]=DiscreteStatsTable[[#This Row],[GroupByKey]])*DiscreteStatsTable[Average]))</f>
        <v>7.1590956919926202E-2</v>
      </c>
      <c r="T452" cm="1">
        <f t="array" ref="T452">MIN(IF((DiscreteStatsTable[GroupByKey]=DiscreteStatsTable[[#This Row],[GroupByKey]]),(DiscreteStatsTable[GroupByKey]=DiscreteStatsTable[[#This Row],[GroupByKey]])*DiscreteStatsTable[Minimum]))</f>
        <v>1.27578161108498E-2</v>
      </c>
      <c r="U452" cm="1">
        <f t="array" ref="U452">MAX(IF((DiscreteStatsTable[GroupByKey]=DiscreteStatsTable[[#This Row],[GroupByKey]]),(DiscreteStatsTable[GroupByKey]=DiscreteStatsTable[[#This Row],[GroupByKey]])*DiscreteStatsTable[Maximum]))</f>
        <v>0.38898573661257602</v>
      </c>
      <c r="V452" cm="1">
        <f t="array" ref="V452">IFERROR(AVERAGE(IF((DiscreteStatsTable[GroupByKey]=DiscreteStatsTable[[#This Row],[GroupByKey]]),(DiscreteStatsTable[GroupByKey]=DiscreteStatsTable[[#This Row],[GroupByKey]])*DiscreteStatsTable[NumberObservations])),0)</f>
        <v>143.46</v>
      </c>
      <c r="W452">
        <f>IF((DiscreteStatsTable[[#This Row],[RepsRequested]]&gt;1),DiscreteStatsTable[[#This Row],[HalfWidth]],DiscreteStatsTable[[#This Row],[BatchMeansHalfWidth]])</f>
        <v>1.0134416010729502E-3</v>
      </c>
      <c r="X452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177</v>
      </c>
      <c r="C453">
        <v>9</v>
      </c>
      <c r="D453" t="s">
        <v>82</v>
      </c>
      <c r="E453" t="s">
        <v>75</v>
      </c>
      <c r="F453" t="s">
        <v>72</v>
      </c>
      <c r="G453">
        <v>3.8554299228437201</v>
      </c>
      <c r="H453">
        <v>2E+20</v>
      </c>
      <c r="I453">
        <v>0.85472792980721102</v>
      </c>
      <c r="J453">
        <v>18.7232145329635</v>
      </c>
      <c r="K453">
        <v>144</v>
      </c>
      <c r="L45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cm="1">
        <f t="array" ref="N453">IFERROR(AVERAGE(IF((DiscreteStatsTable[GroupByKey]=DiscreteStatsTable[[#This Row],[GroupByKey]]),(DiscreteStatsTable[GroupByKey]=DiscreteStatsTable[[#This Row],[GroupByKey]])*DiscreteStatsTable[Average])),0)</f>
        <v>3.8494652370685243</v>
      </c>
      <c r="O453" cm="1">
        <f t="array" ref="O45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3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3" cm="1">
        <f t="array" ref="R453">MIN(IF((DiscreteStatsTable[GroupByKey]=DiscreteStatsTable[[#This Row],[GroupByKey]]),(DiscreteStatsTable[GroupByKey]=DiscreteStatsTable[[#This Row],[GroupByKey]])*DiscreteStatsTable[Average]))</f>
        <v>3.42392906517173</v>
      </c>
      <c r="S453" cm="1">
        <f t="array" ref="S453">MAX(IF((DiscreteStatsTable[GroupByKey]=DiscreteStatsTable[[#This Row],[GroupByKey]]),(DiscreteStatsTable[GroupByKey]=DiscreteStatsTable[[#This Row],[GroupByKey]])*DiscreteStatsTable[Average]))</f>
        <v>4.2954574151955702</v>
      </c>
      <c r="T453" cm="1">
        <f t="array" ref="T453">MIN(IF((DiscreteStatsTable[GroupByKey]=DiscreteStatsTable[[#This Row],[GroupByKey]]),(DiscreteStatsTable[GroupByKey]=DiscreteStatsTable[[#This Row],[GroupByKey]])*DiscreteStatsTable[Minimum]))</f>
        <v>0.76546896665098496</v>
      </c>
      <c r="U453" cm="1">
        <f t="array" ref="U453">MAX(IF((DiscreteStatsTable[GroupByKey]=DiscreteStatsTable[[#This Row],[GroupByKey]]),(DiscreteStatsTable[GroupByKey]=DiscreteStatsTable[[#This Row],[GroupByKey]])*DiscreteStatsTable[Maximum]))</f>
        <v>23.3391441967545</v>
      </c>
      <c r="V453" cm="1">
        <f t="array" ref="V453">IFERROR(AVERAGE(IF((DiscreteStatsTable[GroupByKey]=DiscreteStatsTable[[#This Row],[GroupByKey]]),(DiscreteStatsTable[GroupByKey]=DiscreteStatsTable[[#This Row],[GroupByKey]])*DiscreteStatsTable[NumberObservations])),0)</f>
        <v>143.46</v>
      </c>
      <c r="W453">
        <f>IF((DiscreteStatsTable[[#This Row],[RepsRequested]]&gt;1),DiscreteStatsTable[[#This Row],[HalfWidth]],DiscreteStatsTable[[#This Row],[BatchMeansHalfWidth]])</f>
        <v>6.0806496064377109E-2</v>
      </c>
      <c r="X453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177</v>
      </c>
      <c r="C454">
        <v>9</v>
      </c>
      <c r="D454" t="s">
        <v>82</v>
      </c>
      <c r="E454" t="s">
        <v>76</v>
      </c>
      <c r="F454" t="s">
        <v>72</v>
      </c>
      <c r="G454">
        <v>0</v>
      </c>
      <c r="H454">
        <v>2E+20</v>
      </c>
      <c r="I454">
        <v>0</v>
      </c>
      <c r="J454">
        <v>0</v>
      </c>
      <c r="K454">
        <v>144</v>
      </c>
      <c r="L45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cm="1">
        <f t="array" ref="V454">IFERROR(AVERAGE(IF((DiscreteStatsTable[GroupByKey]=DiscreteStatsTable[[#This Row],[GroupByKey]]),(DiscreteStatsTable[GroupByKey]=DiscreteStatsTable[[#This Row],[GroupByKey]])*DiscreteStatsTable[NumberObservations])),0)</f>
        <v>143.46</v>
      </c>
      <c r="W454">
        <f>IF((DiscreteStatsTable[[#This Row],[RepsRequested]]&gt;1),DiscreteStatsTable[[#This Row],[HalfWidth]],DiscreteStatsTable[[#This Row],[BatchMeansHalfWidth]])</f>
        <v>0</v>
      </c>
      <c r="X454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177</v>
      </c>
      <c r="C455">
        <v>9</v>
      </c>
      <c r="D455" t="s">
        <v>82</v>
      </c>
      <c r="E455" t="s">
        <v>77</v>
      </c>
      <c r="F455" t="s">
        <v>72</v>
      </c>
      <c r="G455">
        <v>0.81906496211313096</v>
      </c>
      <c r="H455">
        <v>2E+20</v>
      </c>
      <c r="I455">
        <v>0</v>
      </c>
      <c r="J455">
        <v>14.124562266480799</v>
      </c>
      <c r="K455">
        <v>144</v>
      </c>
      <c r="L45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cm="1">
        <f t="array" ref="N455">IFERROR(AVERAGE(IF((DiscreteStatsTable[GroupByKey]=DiscreteStatsTable[[#This Row],[GroupByKey]]),(DiscreteStatsTable[GroupByKey]=DiscreteStatsTable[[#This Row],[GroupByKey]])*DiscreteStatsTable[Average])),0)</f>
        <v>0.55753017291068341</v>
      </c>
      <c r="O455" cm="1">
        <f t="array" ref="O45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5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55" cm="1">
        <f t="array" ref="R455">MIN(IF((DiscreteStatsTable[GroupByKey]=DiscreteStatsTable[[#This Row],[GroupByKey]]),(DiscreteStatsTable[GroupByKey]=DiscreteStatsTable[[#This Row],[GroupByKey]])*DiscreteStatsTable[Average]))</f>
        <v>4.99077037088905E-2</v>
      </c>
      <c r="S455" cm="1">
        <f t="array" ref="S455">MAX(IF((DiscreteStatsTable[GroupByKey]=DiscreteStatsTable[[#This Row],[GroupByKey]]),(DiscreteStatsTable[GroupByKey]=DiscreteStatsTable[[#This Row],[GroupByKey]])*DiscreteStatsTable[Average]))</f>
        <v>2.0380254315526098</v>
      </c>
      <c r="T45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cm="1">
        <f t="array" ref="U455">MAX(IF((DiscreteStatsTable[GroupByKey]=DiscreteStatsTable[[#This Row],[GroupByKey]]),(DiscreteStatsTable[GroupByKey]=DiscreteStatsTable[[#This Row],[GroupByKey]])*DiscreteStatsTable[Maximum]))</f>
        <v>23.707701737142401</v>
      </c>
      <c r="V455" cm="1">
        <f t="array" ref="V455">IFERROR(AVERAGE(IF((DiscreteStatsTable[GroupByKey]=DiscreteStatsTable[[#This Row],[GroupByKey]]),(DiscreteStatsTable[GroupByKey]=DiscreteStatsTable[[#This Row],[GroupByKey]])*DiscreteStatsTable[NumberObservations])),0)</f>
        <v>143.46</v>
      </c>
      <c r="W455">
        <f>IF((DiscreteStatsTable[[#This Row],[RepsRequested]]&gt;1),DiscreteStatsTable[[#This Row],[HalfWidth]],DiscreteStatsTable[[#This Row],[BatchMeansHalfWidth]])</f>
        <v>0.11240279836637096</v>
      </c>
      <c r="X45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177</v>
      </c>
      <c r="C456">
        <v>10</v>
      </c>
      <c r="D456" t="s">
        <v>82</v>
      </c>
      <c r="E456" t="s">
        <v>71</v>
      </c>
      <c r="F456" t="s">
        <v>72</v>
      </c>
      <c r="G456">
        <v>6.7638186961719596E-2</v>
      </c>
      <c r="H456">
        <v>2E+20</v>
      </c>
      <c r="I456">
        <v>1.4538692818257501E-2</v>
      </c>
      <c r="J456">
        <v>0.37775658653730199</v>
      </c>
      <c r="K456">
        <v>144</v>
      </c>
      <c r="L45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cm="1">
        <f t="array" ref="N456">IFERROR(AVERAGE(IF((DiscreteStatsTable[GroupByKey]=DiscreteStatsTable[[#This Row],[GroupByKey]]),(DiscreteStatsTable[GroupByKey]=DiscreteStatsTable[[#This Row],[GroupByKey]])*DiscreteStatsTable[Average])),0)</f>
        <v>6.4157753951142038E-2</v>
      </c>
      <c r="O456" cm="1">
        <f t="array" ref="O4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6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6" cm="1">
        <f t="array" ref="R456">MIN(IF((DiscreteStatsTable[GroupByKey]=DiscreteStatsTable[[#This Row],[GroupByKey]]),(DiscreteStatsTable[GroupByKey]=DiscreteStatsTable[[#This Row],[GroupByKey]])*DiscreteStatsTable[Average]))</f>
        <v>5.70654844195288E-2</v>
      </c>
      <c r="S456" cm="1">
        <f t="array" ref="S456">MAX(IF((DiscreteStatsTable[GroupByKey]=DiscreteStatsTable[[#This Row],[GroupByKey]]),(DiscreteStatsTable[GroupByKey]=DiscreteStatsTable[[#This Row],[GroupByKey]])*DiscreteStatsTable[Average]))</f>
        <v>7.1590956919926202E-2</v>
      </c>
      <c r="T456" cm="1">
        <f t="array" ref="T456">MIN(IF((DiscreteStatsTable[GroupByKey]=DiscreteStatsTable[[#This Row],[GroupByKey]]),(DiscreteStatsTable[GroupByKey]=DiscreteStatsTable[[#This Row],[GroupByKey]])*DiscreteStatsTable[Minimum]))</f>
        <v>1.27578161108498E-2</v>
      </c>
      <c r="U456" cm="1">
        <f t="array" ref="U456">MAX(IF((DiscreteStatsTable[GroupByKey]=DiscreteStatsTable[[#This Row],[GroupByKey]]),(DiscreteStatsTable[GroupByKey]=DiscreteStatsTable[[#This Row],[GroupByKey]])*DiscreteStatsTable[Maximum]))</f>
        <v>0.38898573661257602</v>
      </c>
      <c r="V456" cm="1">
        <f t="array" ref="V456">IFERROR(AVERAGE(IF((DiscreteStatsTable[GroupByKey]=DiscreteStatsTable[[#This Row],[GroupByKey]]),(DiscreteStatsTable[GroupByKey]=DiscreteStatsTable[[#This Row],[GroupByKey]])*DiscreteStatsTable[NumberObservations])),0)</f>
        <v>143.46</v>
      </c>
      <c r="W456">
        <f>IF((DiscreteStatsTable[[#This Row],[RepsRequested]]&gt;1),DiscreteStatsTable[[#This Row],[HalfWidth]],DiscreteStatsTable[[#This Row],[BatchMeansHalfWidth]])</f>
        <v>1.0134416010729502E-3</v>
      </c>
      <c r="X456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177</v>
      </c>
      <c r="C457">
        <v>10</v>
      </c>
      <c r="D457" t="s">
        <v>82</v>
      </c>
      <c r="E457" t="s">
        <v>73</v>
      </c>
      <c r="F457" t="s">
        <v>72</v>
      </c>
      <c r="G457">
        <v>4.5154517097626901</v>
      </c>
      <c r="H457">
        <v>2E+20</v>
      </c>
      <c r="I457">
        <v>0.872321569095448</v>
      </c>
      <c r="J457">
        <v>22.665395192238101</v>
      </c>
      <c r="K457">
        <v>144</v>
      </c>
      <c r="L45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cm="1">
        <f t="array" ref="N457">IFERROR(AVERAGE(IF((DiscreteStatsTable[GroupByKey]=DiscreteStatsTable[[#This Row],[GroupByKey]]),(DiscreteStatsTable[GroupByKey]=DiscreteStatsTable[[#This Row],[GroupByKey]])*DiscreteStatsTable[Average])),0)</f>
        <v>4.4069954099792072</v>
      </c>
      <c r="O457" cm="1">
        <f t="array" ref="O457">IFERROR(_xlfn.STDEV.S(IF((DiscreteStatsTable[GroupByKey]=DiscreteStatsTable[[#This Row],[GroupByKey]]),(DiscreteStatsTable[GroupByKey]=DiscreteStatsTable[[#This Row],[GroupByKey]])*DiscreteStatsTable[Average])),0)</f>
        <v>0.525596528512419</v>
      </c>
      <c r="P457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7" cm="1">
        <f t="array" ref="R457">MIN(IF((DiscreteStatsTable[GroupByKey]=DiscreteStatsTable[[#This Row],[GroupByKey]]),(DiscreteStatsTable[GroupByKey]=DiscreteStatsTable[[#This Row],[GroupByKey]])*DiscreteStatsTable[Average]))</f>
        <v>3.5080072514506702</v>
      </c>
      <c r="S457" cm="1">
        <f t="array" ref="S457">MAX(IF((DiscreteStatsTable[GroupByKey]=DiscreteStatsTable[[#This Row],[GroupByKey]]),(DiscreteStatsTable[GroupByKey]=DiscreteStatsTable[[#This Row],[GroupByKey]])*DiscreteStatsTable[Average]))</f>
        <v>5.9075840728779898</v>
      </c>
      <c r="T457" cm="1">
        <f t="array" ref="T457">MIN(IF((DiscreteStatsTable[GroupByKey]=DiscreteStatsTable[[#This Row],[GroupByKey]]),(DiscreteStatsTable[GroupByKey]=DiscreteStatsTable[[#This Row],[GroupByKey]])*DiscreteStatsTable[Minimum]))</f>
        <v>0.82258923468798395</v>
      </c>
      <c r="U457" cm="1">
        <f t="array" ref="U457">MAX(IF((DiscreteStatsTable[GroupByKey]=DiscreteStatsTable[[#This Row],[GroupByKey]]),(DiscreteStatsTable[GroupByKey]=DiscreteStatsTable[[#This Row],[GroupByKey]])*DiscreteStatsTable[Maximum]))</f>
        <v>27.2837464934425</v>
      </c>
      <c r="V457" cm="1">
        <f t="array" ref="V457">IFERROR(AVERAGE(IF((DiscreteStatsTable[GroupByKey]=DiscreteStatsTable[[#This Row],[GroupByKey]]),(DiscreteStatsTable[GroupByKey]=DiscreteStatsTable[[#This Row],[GroupByKey]])*DiscreteStatsTable[NumberObservations])),0)</f>
        <v>143.46</v>
      </c>
      <c r="W457">
        <f>IF((DiscreteStatsTable[[#This Row],[RepsRequested]]&gt;1),DiscreteStatsTable[[#This Row],[HalfWidth]],DiscreteStatsTable[[#This Row],[BatchMeansHalfWidth]])</f>
        <v>0.14937288066270119</v>
      </c>
      <c r="X457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177</v>
      </c>
      <c r="C458">
        <v>10</v>
      </c>
      <c r="D458" t="s">
        <v>82</v>
      </c>
      <c r="E458" t="s">
        <v>74</v>
      </c>
      <c r="F458" t="s">
        <v>72</v>
      </c>
      <c r="G458">
        <v>6.7638186961719596E-2</v>
      </c>
      <c r="H458">
        <v>2E+20</v>
      </c>
      <c r="I458">
        <v>1.4538692818257501E-2</v>
      </c>
      <c r="J458">
        <v>0.37775658653730199</v>
      </c>
      <c r="K458">
        <v>144</v>
      </c>
      <c r="L45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cm="1">
        <f t="array" ref="N458">IFERROR(AVERAGE(IF((DiscreteStatsTable[GroupByKey]=DiscreteStatsTable[[#This Row],[GroupByKey]]),(DiscreteStatsTable[GroupByKey]=DiscreteStatsTable[[#This Row],[GroupByKey]])*DiscreteStatsTable[Average])),0)</f>
        <v>6.4157753951142038E-2</v>
      </c>
      <c r="O458" cm="1">
        <f t="array" ref="O4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8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8" cm="1">
        <f t="array" ref="R458">MIN(IF((DiscreteStatsTable[GroupByKey]=DiscreteStatsTable[[#This Row],[GroupByKey]]),(DiscreteStatsTable[GroupByKey]=DiscreteStatsTable[[#This Row],[GroupByKey]])*DiscreteStatsTable[Average]))</f>
        <v>5.70654844195288E-2</v>
      </c>
      <c r="S458" cm="1">
        <f t="array" ref="S458">MAX(IF((DiscreteStatsTable[GroupByKey]=DiscreteStatsTable[[#This Row],[GroupByKey]]),(DiscreteStatsTable[GroupByKey]=DiscreteStatsTable[[#This Row],[GroupByKey]])*DiscreteStatsTable[Average]))</f>
        <v>7.1590956919926202E-2</v>
      </c>
      <c r="T458" cm="1">
        <f t="array" ref="T458">MIN(IF((DiscreteStatsTable[GroupByKey]=DiscreteStatsTable[[#This Row],[GroupByKey]]),(DiscreteStatsTable[GroupByKey]=DiscreteStatsTable[[#This Row],[GroupByKey]])*DiscreteStatsTable[Minimum]))</f>
        <v>1.27578161108498E-2</v>
      </c>
      <c r="U458" cm="1">
        <f t="array" ref="U458">MAX(IF((DiscreteStatsTable[GroupByKey]=DiscreteStatsTable[[#This Row],[GroupByKey]]),(DiscreteStatsTable[GroupByKey]=DiscreteStatsTable[[#This Row],[GroupByKey]])*DiscreteStatsTable[Maximum]))</f>
        <v>0.38898573661257602</v>
      </c>
      <c r="V458" cm="1">
        <f t="array" ref="V458">IFERROR(AVERAGE(IF((DiscreteStatsTable[GroupByKey]=DiscreteStatsTable[[#This Row],[GroupByKey]]),(DiscreteStatsTable[GroupByKey]=DiscreteStatsTable[[#This Row],[GroupByKey]])*DiscreteStatsTable[NumberObservations])),0)</f>
        <v>143.46</v>
      </c>
      <c r="W458">
        <f>IF((DiscreteStatsTable[[#This Row],[RepsRequested]]&gt;1),DiscreteStatsTable[[#This Row],[HalfWidth]],DiscreteStatsTable[[#This Row],[BatchMeansHalfWidth]])</f>
        <v>1.0134416010729502E-3</v>
      </c>
      <c r="X458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177</v>
      </c>
      <c r="C459">
        <v>10</v>
      </c>
      <c r="D459" t="s">
        <v>82</v>
      </c>
      <c r="E459" t="s">
        <v>75</v>
      </c>
      <c r="F459" t="s">
        <v>72</v>
      </c>
      <c r="G459">
        <v>4.0582912177031796</v>
      </c>
      <c r="H459">
        <v>2E+20</v>
      </c>
      <c r="I459">
        <v>0.872321569095448</v>
      </c>
      <c r="J459">
        <v>22.665395192238101</v>
      </c>
      <c r="K459">
        <v>144</v>
      </c>
      <c r="L45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cm="1">
        <f t="array" ref="N459">IFERROR(AVERAGE(IF((DiscreteStatsTable[GroupByKey]=DiscreteStatsTable[[#This Row],[GroupByKey]]),(DiscreteStatsTable[GroupByKey]=DiscreteStatsTable[[#This Row],[GroupByKey]])*DiscreteStatsTable[Average])),0)</f>
        <v>3.8494652370685243</v>
      </c>
      <c r="O459" cm="1">
        <f t="array" ref="O45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9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9" cm="1">
        <f t="array" ref="R459">MIN(IF((DiscreteStatsTable[GroupByKey]=DiscreteStatsTable[[#This Row],[GroupByKey]]),(DiscreteStatsTable[GroupByKey]=DiscreteStatsTable[[#This Row],[GroupByKey]])*DiscreteStatsTable[Average]))</f>
        <v>3.42392906517173</v>
      </c>
      <c r="S459" cm="1">
        <f t="array" ref="S459">MAX(IF((DiscreteStatsTable[GroupByKey]=DiscreteStatsTable[[#This Row],[GroupByKey]]),(DiscreteStatsTable[GroupByKey]=DiscreteStatsTable[[#This Row],[GroupByKey]])*DiscreteStatsTable[Average]))</f>
        <v>4.2954574151955702</v>
      </c>
      <c r="T459" cm="1">
        <f t="array" ref="T459">MIN(IF((DiscreteStatsTable[GroupByKey]=DiscreteStatsTable[[#This Row],[GroupByKey]]),(DiscreteStatsTable[GroupByKey]=DiscreteStatsTable[[#This Row],[GroupByKey]])*DiscreteStatsTable[Minimum]))</f>
        <v>0.76546896665098496</v>
      </c>
      <c r="U459" cm="1">
        <f t="array" ref="U459">MAX(IF((DiscreteStatsTable[GroupByKey]=DiscreteStatsTable[[#This Row],[GroupByKey]]),(DiscreteStatsTable[GroupByKey]=DiscreteStatsTable[[#This Row],[GroupByKey]])*DiscreteStatsTable[Maximum]))</f>
        <v>23.3391441967545</v>
      </c>
      <c r="V459" cm="1">
        <f t="array" ref="V459">IFERROR(AVERAGE(IF((DiscreteStatsTable[GroupByKey]=DiscreteStatsTable[[#This Row],[GroupByKey]]),(DiscreteStatsTable[GroupByKey]=DiscreteStatsTable[[#This Row],[GroupByKey]])*DiscreteStatsTable[NumberObservations])),0)</f>
        <v>143.46</v>
      </c>
      <c r="W459">
        <f>IF((DiscreteStatsTable[[#This Row],[RepsRequested]]&gt;1),DiscreteStatsTable[[#This Row],[HalfWidth]],DiscreteStatsTable[[#This Row],[BatchMeansHalfWidth]])</f>
        <v>6.0806496064377109E-2</v>
      </c>
      <c r="X459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177</v>
      </c>
      <c r="C460">
        <v>10</v>
      </c>
      <c r="D460" t="s">
        <v>82</v>
      </c>
      <c r="E460" t="s">
        <v>76</v>
      </c>
      <c r="F460" t="s">
        <v>72</v>
      </c>
      <c r="G460">
        <v>0</v>
      </c>
      <c r="H460">
        <v>2E+20</v>
      </c>
      <c r="I460">
        <v>0</v>
      </c>
      <c r="J460">
        <v>0</v>
      </c>
      <c r="K460">
        <v>144</v>
      </c>
      <c r="L46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cm="1">
        <f t="array" ref="V460">IFERROR(AVERAGE(IF((DiscreteStatsTable[GroupByKey]=DiscreteStatsTable[[#This Row],[GroupByKey]]),(DiscreteStatsTable[GroupByKey]=DiscreteStatsTable[[#This Row],[GroupByKey]])*DiscreteStatsTable[NumberObservations])),0)</f>
        <v>143.46</v>
      </c>
      <c r="W460">
        <f>IF((DiscreteStatsTable[[#This Row],[RepsRequested]]&gt;1),DiscreteStatsTable[[#This Row],[HalfWidth]],DiscreteStatsTable[[#This Row],[BatchMeansHalfWidth]])</f>
        <v>0</v>
      </c>
      <c r="X460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177</v>
      </c>
      <c r="C461">
        <v>10</v>
      </c>
      <c r="D461" t="s">
        <v>82</v>
      </c>
      <c r="E461" t="s">
        <v>77</v>
      </c>
      <c r="F461" t="s">
        <v>72</v>
      </c>
      <c r="G461">
        <v>0.45716049205951098</v>
      </c>
      <c r="H461">
        <v>2E+20</v>
      </c>
      <c r="I461">
        <v>0</v>
      </c>
      <c r="J461">
        <v>8.5059823929675495</v>
      </c>
      <c r="K461">
        <v>144</v>
      </c>
      <c r="L46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cm="1">
        <f t="array" ref="N461">IFERROR(AVERAGE(IF((DiscreteStatsTable[GroupByKey]=DiscreteStatsTable[[#This Row],[GroupByKey]]),(DiscreteStatsTable[GroupByKey]=DiscreteStatsTable[[#This Row],[GroupByKey]])*DiscreteStatsTable[Average])),0)</f>
        <v>0.55753017291068341</v>
      </c>
      <c r="O461" cm="1">
        <f t="array" ref="O46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1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1" cm="1">
        <f t="array" ref="R461">MIN(IF((DiscreteStatsTable[GroupByKey]=DiscreteStatsTable[[#This Row],[GroupByKey]]),(DiscreteStatsTable[GroupByKey]=DiscreteStatsTable[[#This Row],[GroupByKey]])*DiscreteStatsTable[Average]))</f>
        <v>4.99077037088905E-2</v>
      </c>
      <c r="S461" cm="1">
        <f t="array" ref="S461">MAX(IF((DiscreteStatsTable[GroupByKey]=DiscreteStatsTable[[#This Row],[GroupByKey]]),(DiscreteStatsTable[GroupByKey]=DiscreteStatsTable[[#This Row],[GroupByKey]])*DiscreteStatsTable[Average]))</f>
        <v>2.0380254315526098</v>
      </c>
      <c r="T461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cm="1">
        <f t="array" ref="U461">MAX(IF((DiscreteStatsTable[GroupByKey]=DiscreteStatsTable[[#This Row],[GroupByKey]]),(DiscreteStatsTable[GroupByKey]=DiscreteStatsTable[[#This Row],[GroupByKey]])*DiscreteStatsTable[Maximum]))</f>
        <v>23.707701737142401</v>
      </c>
      <c r="V461" cm="1">
        <f t="array" ref="V461">IFERROR(AVERAGE(IF((DiscreteStatsTable[GroupByKey]=DiscreteStatsTable[[#This Row],[GroupByKey]]),(DiscreteStatsTable[GroupByKey]=DiscreteStatsTable[[#This Row],[GroupByKey]])*DiscreteStatsTable[NumberObservations])),0)</f>
        <v>143.46</v>
      </c>
      <c r="W461">
        <f>IF((DiscreteStatsTable[[#This Row],[RepsRequested]]&gt;1),DiscreteStatsTable[[#This Row],[HalfWidth]],DiscreteStatsTable[[#This Row],[BatchMeansHalfWidth]])</f>
        <v>0.11240279836637096</v>
      </c>
      <c r="X461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177</v>
      </c>
      <c r="C462">
        <v>11</v>
      </c>
      <c r="D462" t="s">
        <v>82</v>
      </c>
      <c r="E462" t="s">
        <v>71</v>
      </c>
      <c r="F462" t="s">
        <v>72</v>
      </c>
      <c r="G462">
        <v>6.7343252336091702E-2</v>
      </c>
      <c r="H462">
        <v>2E+20</v>
      </c>
      <c r="I462">
        <v>1.37127449384298E-2</v>
      </c>
      <c r="J462">
        <v>0.27169406926210499</v>
      </c>
      <c r="K462">
        <v>143</v>
      </c>
      <c r="L46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cm="1">
        <f t="array" ref="N462">IFERROR(AVERAGE(IF((DiscreteStatsTable[GroupByKey]=DiscreteStatsTable[[#This Row],[GroupByKey]]),(DiscreteStatsTable[GroupByKey]=DiscreteStatsTable[[#This Row],[GroupByKey]])*DiscreteStatsTable[Average])),0)</f>
        <v>6.4157753951142038E-2</v>
      </c>
      <c r="O462" cm="1">
        <f t="array" ref="O4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2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2" cm="1">
        <f t="array" ref="R462">MIN(IF((DiscreteStatsTable[GroupByKey]=DiscreteStatsTable[[#This Row],[GroupByKey]]),(DiscreteStatsTable[GroupByKey]=DiscreteStatsTable[[#This Row],[GroupByKey]])*DiscreteStatsTable[Average]))</f>
        <v>5.70654844195288E-2</v>
      </c>
      <c r="S462" cm="1">
        <f t="array" ref="S462">MAX(IF((DiscreteStatsTable[GroupByKey]=DiscreteStatsTable[[#This Row],[GroupByKey]]),(DiscreteStatsTable[GroupByKey]=DiscreteStatsTable[[#This Row],[GroupByKey]])*DiscreteStatsTable[Average]))</f>
        <v>7.1590956919926202E-2</v>
      </c>
      <c r="T462" cm="1">
        <f t="array" ref="T462">MIN(IF((DiscreteStatsTable[GroupByKey]=DiscreteStatsTable[[#This Row],[GroupByKey]]),(DiscreteStatsTable[GroupByKey]=DiscreteStatsTable[[#This Row],[GroupByKey]])*DiscreteStatsTable[Minimum]))</f>
        <v>1.27578161108498E-2</v>
      </c>
      <c r="U462" cm="1">
        <f t="array" ref="U462">MAX(IF((DiscreteStatsTable[GroupByKey]=DiscreteStatsTable[[#This Row],[GroupByKey]]),(DiscreteStatsTable[GroupByKey]=DiscreteStatsTable[[#This Row],[GroupByKey]])*DiscreteStatsTable[Maximum]))</f>
        <v>0.38898573661257602</v>
      </c>
      <c r="V462" cm="1">
        <f t="array" ref="V462">IFERROR(AVERAGE(IF((DiscreteStatsTable[GroupByKey]=DiscreteStatsTable[[#This Row],[GroupByKey]]),(DiscreteStatsTable[GroupByKey]=DiscreteStatsTable[[#This Row],[GroupByKey]])*DiscreteStatsTable[NumberObservations])),0)</f>
        <v>143.46</v>
      </c>
      <c r="W462">
        <f>IF((DiscreteStatsTable[[#This Row],[RepsRequested]]&gt;1),DiscreteStatsTable[[#This Row],[HalfWidth]],DiscreteStatsTable[[#This Row],[BatchMeansHalfWidth]])</f>
        <v>1.0134416010729502E-3</v>
      </c>
      <c r="X462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177</v>
      </c>
      <c r="C463">
        <v>11</v>
      </c>
      <c r="D463" t="s">
        <v>82</v>
      </c>
      <c r="E463" t="s">
        <v>73</v>
      </c>
      <c r="F463" t="s">
        <v>72</v>
      </c>
      <c r="G463">
        <v>4.4649810098787004</v>
      </c>
      <c r="H463">
        <v>2E+20</v>
      </c>
      <c r="I463">
        <v>0.94028375315053803</v>
      </c>
      <c r="J463">
        <v>16.301644155726301</v>
      </c>
      <c r="K463">
        <v>143</v>
      </c>
      <c r="L46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cm="1">
        <f t="array" ref="N463">IFERROR(AVERAGE(IF((DiscreteStatsTable[GroupByKey]=DiscreteStatsTable[[#This Row],[GroupByKey]]),(DiscreteStatsTable[GroupByKey]=DiscreteStatsTable[[#This Row],[GroupByKey]])*DiscreteStatsTable[Average])),0)</f>
        <v>4.4069954099792072</v>
      </c>
      <c r="O463" cm="1">
        <f t="array" ref="O463">IFERROR(_xlfn.STDEV.S(IF((DiscreteStatsTable[GroupByKey]=DiscreteStatsTable[[#This Row],[GroupByKey]]),(DiscreteStatsTable[GroupByKey]=DiscreteStatsTable[[#This Row],[GroupByKey]])*DiscreteStatsTable[Average])),0)</f>
        <v>0.525596528512419</v>
      </c>
      <c r="P463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3" cm="1">
        <f t="array" ref="R463">MIN(IF((DiscreteStatsTable[GroupByKey]=DiscreteStatsTable[[#This Row],[GroupByKey]]),(DiscreteStatsTable[GroupByKey]=DiscreteStatsTable[[#This Row],[GroupByKey]])*DiscreteStatsTable[Average]))</f>
        <v>3.5080072514506702</v>
      </c>
      <c r="S463" cm="1">
        <f t="array" ref="S463">MAX(IF((DiscreteStatsTable[GroupByKey]=DiscreteStatsTable[[#This Row],[GroupByKey]]),(DiscreteStatsTable[GroupByKey]=DiscreteStatsTable[[#This Row],[GroupByKey]])*DiscreteStatsTable[Average]))</f>
        <v>5.9075840728779898</v>
      </c>
      <c r="T463" cm="1">
        <f t="array" ref="T463">MIN(IF((DiscreteStatsTable[GroupByKey]=DiscreteStatsTable[[#This Row],[GroupByKey]]),(DiscreteStatsTable[GroupByKey]=DiscreteStatsTable[[#This Row],[GroupByKey]])*DiscreteStatsTable[Minimum]))</f>
        <v>0.82258923468798395</v>
      </c>
      <c r="U463" cm="1">
        <f t="array" ref="U463">MAX(IF((DiscreteStatsTable[GroupByKey]=DiscreteStatsTable[[#This Row],[GroupByKey]]),(DiscreteStatsTable[GroupByKey]=DiscreteStatsTable[[#This Row],[GroupByKey]])*DiscreteStatsTable[Maximum]))</f>
        <v>27.2837464934425</v>
      </c>
      <c r="V463" cm="1">
        <f t="array" ref="V463">IFERROR(AVERAGE(IF((DiscreteStatsTable[GroupByKey]=DiscreteStatsTable[[#This Row],[GroupByKey]]),(DiscreteStatsTable[GroupByKey]=DiscreteStatsTable[[#This Row],[GroupByKey]])*DiscreteStatsTable[NumberObservations])),0)</f>
        <v>143.46</v>
      </c>
      <c r="W463">
        <f>IF((DiscreteStatsTable[[#This Row],[RepsRequested]]&gt;1),DiscreteStatsTable[[#This Row],[HalfWidth]],DiscreteStatsTable[[#This Row],[BatchMeansHalfWidth]])</f>
        <v>0.14937288066270119</v>
      </c>
      <c r="X463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177</v>
      </c>
      <c r="C464">
        <v>11</v>
      </c>
      <c r="D464" t="s">
        <v>82</v>
      </c>
      <c r="E464" t="s">
        <v>74</v>
      </c>
      <c r="F464" t="s">
        <v>72</v>
      </c>
      <c r="G464">
        <v>6.7343252336091702E-2</v>
      </c>
      <c r="H464">
        <v>2E+20</v>
      </c>
      <c r="I464">
        <v>1.37127449384298E-2</v>
      </c>
      <c r="J464">
        <v>0.27169406926210499</v>
      </c>
      <c r="K464">
        <v>143</v>
      </c>
      <c r="L46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cm="1">
        <f t="array" ref="N464">IFERROR(AVERAGE(IF((DiscreteStatsTable[GroupByKey]=DiscreteStatsTable[[#This Row],[GroupByKey]]),(DiscreteStatsTable[GroupByKey]=DiscreteStatsTable[[#This Row],[GroupByKey]])*DiscreteStatsTable[Average])),0)</f>
        <v>6.4157753951142038E-2</v>
      </c>
      <c r="O464" cm="1">
        <f t="array" ref="O4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4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4" cm="1">
        <f t="array" ref="R464">MIN(IF((DiscreteStatsTable[GroupByKey]=DiscreteStatsTable[[#This Row],[GroupByKey]]),(DiscreteStatsTable[GroupByKey]=DiscreteStatsTable[[#This Row],[GroupByKey]])*DiscreteStatsTable[Average]))</f>
        <v>5.70654844195288E-2</v>
      </c>
      <c r="S464" cm="1">
        <f t="array" ref="S464">MAX(IF((DiscreteStatsTable[GroupByKey]=DiscreteStatsTable[[#This Row],[GroupByKey]]),(DiscreteStatsTable[GroupByKey]=DiscreteStatsTable[[#This Row],[GroupByKey]])*DiscreteStatsTable[Average]))</f>
        <v>7.1590956919926202E-2</v>
      </c>
      <c r="T464" cm="1">
        <f t="array" ref="T464">MIN(IF((DiscreteStatsTable[GroupByKey]=DiscreteStatsTable[[#This Row],[GroupByKey]]),(DiscreteStatsTable[GroupByKey]=DiscreteStatsTable[[#This Row],[GroupByKey]])*DiscreteStatsTable[Minimum]))</f>
        <v>1.27578161108498E-2</v>
      </c>
      <c r="U464" cm="1">
        <f t="array" ref="U464">MAX(IF((DiscreteStatsTable[GroupByKey]=DiscreteStatsTable[[#This Row],[GroupByKey]]),(DiscreteStatsTable[GroupByKey]=DiscreteStatsTable[[#This Row],[GroupByKey]])*DiscreteStatsTable[Maximum]))</f>
        <v>0.38898573661257602</v>
      </c>
      <c r="V464" cm="1">
        <f t="array" ref="V464">IFERROR(AVERAGE(IF((DiscreteStatsTable[GroupByKey]=DiscreteStatsTable[[#This Row],[GroupByKey]]),(DiscreteStatsTable[GroupByKey]=DiscreteStatsTable[[#This Row],[GroupByKey]])*DiscreteStatsTable[NumberObservations])),0)</f>
        <v>143.46</v>
      </c>
      <c r="W464">
        <f>IF((DiscreteStatsTable[[#This Row],[RepsRequested]]&gt;1),DiscreteStatsTable[[#This Row],[HalfWidth]],DiscreteStatsTable[[#This Row],[BatchMeansHalfWidth]])</f>
        <v>1.0134416010729502E-3</v>
      </c>
      <c r="X464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177</v>
      </c>
      <c r="C465">
        <v>11</v>
      </c>
      <c r="D465" t="s">
        <v>82</v>
      </c>
      <c r="E465" t="s">
        <v>75</v>
      </c>
      <c r="F465" t="s">
        <v>72</v>
      </c>
      <c r="G465">
        <v>4.0405951401655003</v>
      </c>
      <c r="H465">
        <v>2E+20</v>
      </c>
      <c r="I465">
        <v>0.82276469630578597</v>
      </c>
      <c r="J465">
        <v>16.301644155726301</v>
      </c>
      <c r="K465">
        <v>143</v>
      </c>
      <c r="L46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cm="1">
        <f t="array" ref="N465">IFERROR(AVERAGE(IF((DiscreteStatsTable[GroupByKey]=DiscreteStatsTable[[#This Row],[GroupByKey]]),(DiscreteStatsTable[GroupByKey]=DiscreteStatsTable[[#This Row],[GroupByKey]])*DiscreteStatsTable[Average])),0)</f>
        <v>3.8494652370685243</v>
      </c>
      <c r="O465" cm="1">
        <f t="array" ref="O46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6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65" cm="1">
        <f t="array" ref="R465">MIN(IF((DiscreteStatsTable[GroupByKey]=DiscreteStatsTable[[#This Row],[GroupByKey]]),(DiscreteStatsTable[GroupByKey]=DiscreteStatsTable[[#This Row],[GroupByKey]])*DiscreteStatsTable[Average]))</f>
        <v>3.42392906517173</v>
      </c>
      <c r="S465" cm="1">
        <f t="array" ref="S465">MAX(IF((DiscreteStatsTable[GroupByKey]=DiscreteStatsTable[[#This Row],[GroupByKey]]),(DiscreteStatsTable[GroupByKey]=DiscreteStatsTable[[#This Row],[GroupByKey]])*DiscreteStatsTable[Average]))</f>
        <v>4.2954574151955702</v>
      </c>
      <c r="T465" cm="1">
        <f t="array" ref="T465">MIN(IF((DiscreteStatsTable[GroupByKey]=DiscreteStatsTable[[#This Row],[GroupByKey]]),(DiscreteStatsTable[GroupByKey]=DiscreteStatsTable[[#This Row],[GroupByKey]])*DiscreteStatsTable[Minimum]))</f>
        <v>0.76546896665098496</v>
      </c>
      <c r="U465" cm="1">
        <f t="array" ref="U465">MAX(IF((DiscreteStatsTable[GroupByKey]=DiscreteStatsTable[[#This Row],[GroupByKey]]),(DiscreteStatsTable[GroupByKey]=DiscreteStatsTable[[#This Row],[GroupByKey]])*DiscreteStatsTable[Maximum]))</f>
        <v>23.3391441967545</v>
      </c>
      <c r="V465" cm="1">
        <f t="array" ref="V465">IFERROR(AVERAGE(IF((DiscreteStatsTable[GroupByKey]=DiscreteStatsTable[[#This Row],[GroupByKey]]),(DiscreteStatsTable[GroupByKey]=DiscreteStatsTable[[#This Row],[GroupByKey]])*DiscreteStatsTable[NumberObservations])),0)</f>
        <v>143.46</v>
      </c>
      <c r="W465">
        <f>IF((DiscreteStatsTable[[#This Row],[RepsRequested]]&gt;1),DiscreteStatsTable[[#This Row],[HalfWidth]],DiscreteStatsTable[[#This Row],[BatchMeansHalfWidth]])</f>
        <v>6.0806496064377109E-2</v>
      </c>
      <c r="X46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177</v>
      </c>
      <c r="C466">
        <v>11</v>
      </c>
      <c r="D466" t="s">
        <v>82</v>
      </c>
      <c r="E466" t="s">
        <v>76</v>
      </c>
      <c r="F466" t="s">
        <v>72</v>
      </c>
      <c r="G466">
        <v>0</v>
      </c>
      <c r="H466">
        <v>2E+20</v>
      </c>
      <c r="I466">
        <v>0</v>
      </c>
      <c r="J466">
        <v>0</v>
      </c>
      <c r="K466">
        <v>143</v>
      </c>
      <c r="L46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cm="1">
        <f t="array" ref="V466">IFERROR(AVERAGE(IF((DiscreteStatsTable[GroupByKey]=DiscreteStatsTable[[#This Row],[GroupByKey]]),(DiscreteStatsTable[GroupByKey]=DiscreteStatsTable[[#This Row],[GroupByKey]])*DiscreteStatsTable[NumberObservations])),0)</f>
        <v>143.46</v>
      </c>
      <c r="W466">
        <f>IF((DiscreteStatsTable[[#This Row],[RepsRequested]]&gt;1),DiscreteStatsTable[[#This Row],[HalfWidth]],DiscreteStatsTable[[#This Row],[BatchMeansHalfWidth]])</f>
        <v>0</v>
      </c>
      <c r="X466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177</v>
      </c>
      <c r="C467">
        <v>11</v>
      </c>
      <c r="D467" t="s">
        <v>82</v>
      </c>
      <c r="E467" t="s">
        <v>77</v>
      </c>
      <c r="F467" t="s">
        <v>72</v>
      </c>
      <c r="G467">
        <v>0.42438586971319098</v>
      </c>
      <c r="H467">
        <v>2E+20</v>
      </c>
      <c r="I467">
        <v>0</v>
      </c>
      <c r="J467">
        <v>6.0862522092808096</v>
      </c>
      <c r="K467">
        <v>143</v>
      </c>
      <c r="L46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cm="1">
        <f t="array" ref="N467">IFERROR(AVERAGE(IF((DiscreteStatsTable[GroupByKey]=DiscreteStatsTable[[#This Row],[GroupByKey]]),(DiscreteStatsTable[GroupByKey]=DiscreteStatsTable[[#This Row],[GroupByKey]])*DiscreteStatsTable[Average])),0)</f>
        <v>0.55753017291068341</v>
      </c>
      <c r="O467" cm="1">
        <f t="array" ref="O46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7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7" cm="1">
        <f t="array" ref="R467">MIN(IF((DiscreteStatsTable[GroupByKey]=DiscreteStatsTable[[#This Row],[GroupByKey]]),(DiscreteStatsTable[GroupByKey]=DiscreteStatsTable[[#This Row],[GroupByKey]])*DiscreteStatsTable[Average]))</f>
        <v>4.99077037088905E-2</v>
      </c>
      <c r="S467" cm="1">
        <f t="array" ref="S467">MAX(IF((DiscreteStatsTable[GroupByKey]=DiscreteStatsTable[[#This Row],[GroupByKey]]),(DiscreteStatsTable[GroupByKey]=DiscreteStatsTable[[#This Row],[GroupByKey]])*DiscreteStatsTable[Average]))</f>
        <v>2.0380254315526098</v>
      </c>
      <c r="T467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cm="1">
        <f t="array" ref="U467">MAX(IF((DiscreteStatsTable[GroupByKey]=DiscreteStatsTable[[#This Row],[GroupByKey]]),(DiscreteStatsTable[GroupByKey]=DiscreteStatsTable[[#This Row],[GroupByKey]])*DiscreteStatsTable[Maximum]))</f>
        <v>23.707701737142401</v>
      </c>
      <c r="V467" cm="1">
        <f t="array" ref="V467">IFERROR(AVERAGE(IF((DiscreteStatsTable[GroupByKey]=DiscreteStatsTable[[#This Row],[GroupByKey]]),(DiscreteStatsTable[GroupByKey]=DiscreteStatsTable[[#This Row],[GroupByKey]])*DiscreteStatsTable[NumberObservations])),0)</f>
        <v>143.46</v>
      </c>
      <c r="W467">
        <f>IF((DiscreteStatsTable[[#This Row],[RepsRequested]]&gt;1),DiscreteStatsTable[[#This Row],[HalfWidth]],DiscreteStatsTable[[#This Row],[BatchMeansHalfWidth]])</f>
        <v>0.11240279836637096</v>
      </c>
      <c r="X467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177</v>
      </c>
      <c r="C468">
        <v>12</v>
      </c>
      <c r="D468" t="s">
        <v>82</v>
      </c>
      <c r="E468" t="s">
        <v>71</v>
      </c>
      <c r="F468" t="s">
        <v>72</v>
      </c>
      <c r="G468">
        <v>6.3848180978887906E-2</v>
      </c>
      <c r="H468">
        <v>2E+20</v>
      </c>
      <c r="I468">
        <v>1.7425967906835201E-2</v>
      </c>
      <c r="J468">
        <v>0.37787479261482598</v>
      </c>
      <c r="K468">
        <v>144</v>
      </c>
      <c r="L46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cm="1">
        <f t="array" ref="N468">IFERROR(AVERAGE(IF((DiscreteStatsTable[GroupByKey]=DiscreteStatsTable[[#This Row],[GroupByKey]]),(DiscreteStatsTable[GroupByKey]=DiscreteStatsTable[[#This Row],[GroupByKey]])*DiscreteStatsTable[Average])),0)</f>
        <v>6.4157753951142038E-2</v>
      </c>
      <c r="O468" cm="1">
        <f t="array" ref="O4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8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8" cm="1">
        <f t="array" ref="R468">MIN(IF((DiscreteStatsTable[GroupByKey]=DiscreteStatsTable[[#This Row],[GroupByKey]]),(DiscreteStatsTable[GroupByKey]=DiscreteStatsTable[[#This Row],[GroupByKey]])*DiscreteStatsTable[Average]))</f>
        <v>5.70654844195288E-2</v>
      </c>
      <c r="S468" cm="1">
        <f t="array" ref="S468">MAX(IF((DiscreteStatsTable[GroupByKey]=DiscreteStatsTable[[#This Row],[GroupByKey]]),(DiscreteStatsTable[GroupByKey]=DiscreteStatsTable[[#This Row],[GroupByKey]])*DiscreteStatsTable[Average]))</f>
        <v>7.1590956919926202E-2</v>
      </c>
      <c r="T468" cm="1">
        <f t="array" ref="T468">MIN(IF((DiscreteStatsTable[GroupByKey]=DiscreteStatsTable[[#This Row],[GroupByKey]]),(DiscreteStatsTable[GroupByKey]=DiscreteStatsTable[[#This Row],[GroupByKey]])*DiscreteStatsTable[Minimum]))</f>
        <v>1.27578161108498E-2</v>
      </c>
      <c r="U468" cm="1">
        <f t="array" ref="U468">MAX(IF((DiscreteStatsTable[GroupByKey]=DiscreteStatsTable[[#This Row],[GroupByKey]]),(DiscreteStatsTable[GroupByKey]=DiscreteStatsTable[[#This Row],[GroupByKey]])*DiscreteStatsTable[Maximum]))</f>
        <v>0.38898573661257602</v>
      </c>
      <c r="V468" cm="1">
        <f t="array" ref="V468">IFERROR(AVERAGE(IF((DiscreteStatsTable[GroupByKey]=DiscreteStatsTable[[#This Row],[GroupByKey]]),(DiscreteStatsTable[GroupByKey]=DiscreteStatsTable[[#This Row],[GroupByKey]])*DiscreteStatsTable[NumberObservations])),0)</f>
        <v>143.46</v>
      </c>
      <c r="W468">
        <f>IF((DiscreteStatsTable[[#This Row],[RepsRequested]]&gt;1),DiscreteStatsTable[[#This Row],[HalfWidth]],DiscreteStatsTable[[#This Row],[BatchMeansHalfWidth]])</f>
        <v>1.0134416010729502E-3</v>
      </c>
      <c r="X468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177</v>
      </c>
      <c r="C469">
        <v>12</v>
      </c>
      <c r="D469" t="s">
        <v>82</v>
      </c>
      <c r="E469" t="s">
        <v>73</v>
      </c>
      <c r="F469" t="s">
        <v>72</v>
      </c>
      <c r="G469">
        <v>4.0066811408590697</v>
      </c>
      <c r="H469">
        <v>2E+20</v>
      </c>
      <c r="I469">
        <v>1.0455580744101101</v>
      </c>
      <c r="J469">
        <v>22.6724875568896</v>
      </c>
      <c r="K469">
        <v>144</v>
      </c>
      <c r="L46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cm="1">
        <f t="array" ref="N469">IFERROR(AVERAGE(IF((DiscreteStatsTable[GroupByKey]=DiscreteStatsTable[[#This Row],[GroupByKey]]),(DiscreteStatsTable[GroupByKey]=DiscreteStatsTable[[#This Row],[GroupByKey]])*DiscreteStatsTable[Average])),0)</f>
        <v>4.4069954099792072</v>
      </c>
      <c r="O469" cm="1">
        <f t="array" ref="O469">IFERROR(_xlfn.STDEV.S(IF((DiscreteStatsTable[GroupByKey]=DiscreteStatsTable[[#This Row],[GroupByKey]]),(DiscreteStatsTable[GroupByKey]=DiscreteStatsTable[[#This Row],[GroupByKey]])*DiscreteStatsTable[Average])),0)</f>
        <v>0.525596528512419</v>
      </c>
      <c r="P469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9" cm="1">
        <f t="array" ref="R469">MIN(IF((DiscreteStatsTable[GroupByKey]=DiscreteStatsTable[[#This Row],[GroupByKey]]),(DiscreteStatsTable[GroupByKey]=DiscreteStatsTable[[#This Row],[GroupByKey]])*DiscreteStatsTable[Average]))</f>
        <v>3.5080072514506702</v>
      </c>
      <c r="S469" cm="1">
        <f t="array" ref="S469">MAX(IF((DiscreteStatsTable[GroupByKey]=DiscreteStatsTable[[#This Row],[GroupByKey]]),(DiscreteStatsTable[GroupByKey]=DiscreteStatsTable[[#This Row],[GroupByKey]])*DiscreteStatsTable[Average]))</f>
        <v>5.9075840728779898</v>
      </c>
      <c r="T469" cm="1">
        <f t="array" ref="T469">MIN(IF((DiscreteStatsTable[GroupByKey]=DiscreteStatsTable[[#This Row],[GroupByKey]]),(DiscreteStatsTable[GroupByKey]=DiscreteStatsTable[[#This Row],[GroupByKey]])*DiscreteStatsTable[Minimum]))</f>
        <v>0.82258923468798395</v>
      </c>
      <c r="U469" cm="1">
        <f t="array" ref="U469">MAX(IF((DiscreteStatsTable[GroupByKey]=DiscreteStatsTable[[#This Row],[GroupByKey]]),(DiscreteStatsTable[GroupByKey]=DiscreteStatsTable[[#This Row],[GroupByKey]])*DiscreteStatsTable[Maximum]))</f>
        <v>27.2837464934425</v>
      </c>
      <c r="V469" cm="1">
        <f t="array" ref="V469">IFERROR(AVERAGE(IF((DiscreteStatsTable[GroupByKey]=DiscreteStatsTable[[#This Row],[GroupByKey]]),(DiscreteStatsTable[GroupByKey]=DiscreteStatsTable[[#This Row],[GroupByKey]])*DiscreteStatsTable[NumberObservations])),0)</f>
        <v>143.46</v>
      </c>
      <c r="W469">
        <f>IF((DiscreteStatsTable[[#This Row],[RepsRequested]]&gt;1),DiscreteStatsTable[[#This Row],[HalfWidth]],DiscreteStatsTable[[#This Row],[BatchMeansHalfWidth]])</f>
        <v>0.14937288066270119</v>
      </c>
      <c r="X469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177</v>
      </c>
      <c r="C470">
        <v>12</v>
      </c>
      <c r="D470" t="s">
        <v>82</v>
      </c>
      <c r="E470" t="s">
        <v>74</v>
      </c>
      <c r="F470" t="s">
        <v>72</v>
      </c>
      <c r="G470">
        <v>6.3848180978887906E-2</v>
      </c>
      <c r="H470">
        <v>2E+20</v>
      </c>
      <c r="I470">
        <v>1.7425967906835201E-2</v>
      </c>
      <c r="J470">
        <v>0.37787479261482598</v>
      </c>
      <c r="K470">
        <v>144</v>
      </c>
      <c r="L47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cm="1">
        <f t="array" ref="N470">IFERROR(AVERAGE(IF((DiscreteStatsTable[GroupByKey]=DiscreteStatsTable[[#This Row],[GroupByKey]]),(DiscreteStatsTable[GroupByKey]=DiscreteStatsTable[[#This Row],[GroupByKey]])*DiscreteStatsTable[Average])),0)</f>
        <v>6.4157753951142038E-2</v>
      </c>
      <c r="O470" cm="1">
        <f t="array" ref="O4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0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0" cm="1">
        <f t="array" ref="R470">MIN(IF((DiscreteStatsTable[GroupByKey]=DiscreteStatsTable[[#This Row],[GroupByKey]]),(DiscreteStatsTable[GroupByKey]=DiscreteStatsTable[[#This Row],[GroupByKey]])*DiscreteStatsTable[Average]))</f>
        <v>5.70654844195288E-2</v>
      </c>
      <c r="S470" cm="1">
        <f t="array" ref="S470">MAX(IF((DiscreteStatsTable[GroupByKey]=DiscreteStatsTable[[#This Row],[GroupByKey]]),(DiscreteStatsTable[GroupByKey]=DiscreteStatsTable[[#This Row],[GroupByKey]])*DiscreteStatsTable[Average]))</f>
        <v>7.1590956919926202E-2</v>
      </c>
      <c r="T470" cm="1">
        <f t="array" ref="T470">MIN(IF((DiscreteStatsTable[GroupByKey]=DiscreteStatsTable[[#This Row],[GroupByKey]]),(DiscreteStatsTable[GroupByKey]=DiscreteStatsTable[[#This Row],[GroupByKey]])*DiscreteStatsTable[Minimum]))</f>
        <v>1.27578161108498E-2</v>
      </c>
      <c r="U470" cm="1">
        <f t="array" ref="U470">MAX(IF((DiscreteStatsTable[GroupByKey]=DiscreteStatsTable[[#This Row],[GroupByKey]]),(DiscreteStatsTable[GroupByKey]=DiscreteStatsTable[[#This Row],[GroupByKey]])*DiscreteStatsTable[Maximum]))</f>
        <v>0.38898573661257602</v>
      </c>
      <c r="V470" cm="1">
        <f t="array" ref="V470">IFERROR(AVERAGE(IF((DiscreteStatsTable[GroupByKey]=DiscreteStatsTable[[#This Row],[GroupByKey]]),(DiscreteStatsTable[GroupByKey]=DiscreteStatsTable[[#This Row],[GroupByKey]])*DiscreteStatsTable[NumberObservations])),0)</f>
        <v>143.46</v>
      </c>
      <c r="W470">
        <f>IF((DiscreteStatsTable[[#This Row],[RepsRequested]]&gt;1),DiscreteStatsTable[[#This Row],[HalfWidth]],DiscreteStatsTable[[#This Row],[BatchMeansHalfWidth]])</f>
        <v>1.0134416010729502E-3</v>
      </c>
      <c r="X470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177</v>
      </c>
      <c r="C471">
        <v>12</v>
      </c>
      <c r="D471" t="s">
        <v>82</v>
      </c>
      <c r="E471" t="s">
        <v>75</v>
      </c>
      <c r="F471" t="s">
        <v>72</v>
      </c>
      <c r="G471">
        <v>3.83089085873327</v>
      </c>
      <c r="H471">
        <v>2E+20</v>
      </c>
      <c r="I471">
        <v>1.0455580744101101</v>
      </c>
      <c r="J471">
        <v>22.6724875568896</v>
      </c>
      <c r="K471">
        <v>144</v>
      </c>
      <c r="L47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cm="1">
        <f t="array" ref="N471">IFERROR(AVERAGE(IF((DiscreteStatsTable[GroupByKey]=DiscreteStatsTable[[#This Row],[GroupByKey]]),(DiscreteStatsTable[GroupByKey]=DiscreteStatsTable[[#This Row],[GroupByKey]])*DiscreteStatsTable[Average])),0)</f>
        <v>3.8494652370685243</v>
      </c>
      <c r="O471" cm="1">
        <f t="array" ref="O47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1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1" cm="1">
        <f t="array" ref="R471">MIN(IF((DiscreteStatsTable[GroupByKey]=DiscreteStatsTable[[#This Row],[GroupByKey]]),(DiscreteStatsTable[GroupByKey]=DiscreteStatsTable[[#This Row],[GroupByKey]])*DiscreteStatsTable[Average]))</f>
        <v>3.42392906517173</v>
      </c>
      <c r="S471" cm="1">
        <f t="array" ref="S471">MAX(IF((DiscreteStatsTable[GroupByKey]=DiscreteStatsTable[[#This Row],[GroupByKey]]),(DiscreteStatsTable[GroupByKey]=DiscreteStatsTable[[#This Row],[GroupByKey]])*DiscreteStatsTable[Average]))</f>
        <v>4.2954574151955702</v>
      </c>
      <c r="T471" cm="1">
        <f t="array" ref="T471">MIN(IF((DiscreteStatsTable[GroupByKey]=DiscreteStatsTable[[#This Row],[GroupByKey]]),(DiscreteStatsTable[GroupByKey]=DiscreteStatsTable[[#This Row],[GroupByKey]])*DiscreteStatsTable[Minimum]))</f>
        <v>0.76546896665098496</v>
      </c>
      <c r="U471" cm="1">
        <f t="array" ref="U471">MAX(IF((DiscreteStatsTable[GroupByKey]=DiscreteStatsTable[[#This Row],[GroupByKey]]),(DiscreteStatsTable[GroupByKey]=DiscreteStatsTable[[#This Row],[GroupByKey]])*DiscreteStatsTable[Maximum]))</f>
        <v>23.3391441967545</v>
      </c>
      <c r="V471" cm="1">
        <f t="array" ref="V471">IFERROR(AVERAGE(IF((DiscreteStatsTable[GroupByKey]=DiscreteStatsTable[[#This Row],[GroupByKey]]),(DiscreteStatsTable[GroupByKey]=DiscreteStatsTable[[#This Row],[GroupByKey]])*DiscreteStatsTable[NumberObservations])),0)</f>
        <v>143.46</v>
      </c>
      <c r="W471">
        <f>IF((DiscreteStatsTable[[#This Row],[RepsRequested]]&gt;1),DiscreteStatsTable[[#This Row],[HalfWidth]],DiscreteStatsTable[[#This Row],[BatchMeansHalfWidth]])</f>
        <v>6.0806496064377109E-2</v>
      </c>
      <c r="X471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177</v>
      </c>
      <c r="C472">
        <v>12</v>
      </c>
      <c r="D472" t="s">
        <v>82</v>
      </c>
      <c r="E472" t="s">
        <v>76</v>
      </c>
      <c r="F472" t="s">
        <v>72</v>
      </c>
      <c r="G472">
        <v>0</v>
      </c>
      <c r="H472">
        <v>2E+20</v>
      </c>
      <c r="I472">
        <v>0</v>
      </c>
      <c r="J472">
        <v>0</v>
      </c>
      <c r="K472">
        <v>144</v>
      </c>
      <c r="L47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cm="1">
        <f t="array" ref="V472">IFERROR(AVERAGE(IF((DiscreteStatsTable[GroupByKey]=DiscreteStatsTable[[#This Row],[GroupByKey]]),(DiscreteStatsTable[GroupByKey]=DiscreteStatsTable[[#This Row],[GroupByKey]])*DiscreteStatsTable[NumberObservations])),0)</f>
        <v>143.46</v>
      </c>
      <c r="W472">
        <f>IF((DiscreteStatsTable[[#This Row],[RepsRequested]]&gt;1),DiscreteStatsTable[[#This Row],[HalfWidth]],DiscreteStatsTable[[#This Row],[BatchMeansHalfWidth]])</f>
        <v>0</v>
      </c>
      <c r="X472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177</v>
      </c>
      <c r="C473">
        <v>12</v>
      </c>
      <c r="D473" t="s">
        <v>82</v>
      </c>
      <c r="E473" t="s">
        <v>77</v>
      </c>
      <c r="F473" t="s">
        <v>72</v>
      </c>
      <c r="G473">
        <v>0.1757902821258</v>
      </c>
      <c r="H473">
        <v>2E+20</v>
      </c>
      <c r="I473">
        <v>0</v>
      </c>
      <c r="J473">
        <v>5.7235943819738697</v>
      </c>
      <c r="K473">
        <v>144</v>
      </c>
      <c r="L47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cm="1">
        <f t="array" ref="N473">IFERROR(AVERAGE(IF((DiscreteStatsTable[GroupByKey]=DiscreteStatsTable[[#This Row],[GroupByKey]]),(DiscreteStatsTable[GroupByKey]=DiscreteStatsTable[[#This Row],[GroupByKey]])*DiscreteStatsTable[Average])),0)</f>
        <v>0.55753017291068341</v>
      </c>
      <c r="O473" cm="1">
        <f t="array" ref="O47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3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3" cm="1">
        <f t="array" ref="R473">MIN(IF((DiscreteStatsTable[GroupByKey]=DiscreteStatsTable[[#This Row],[GroupByKey]]),(DiscreteStatsTable[GroupByKey]=DiscreteStatsTable[[#This Row],[GroupByKey]])*DiscreteStatsTable[Average]))</f>
        <v>4.99077037088905E-2</v>
      </c>
      <c r="S473" cm="1">
        <f t="array" ref="S473">MAX(IF((DiscreteStatsTable[GroupByKey]=DiscreteStatsTable[[#This Row],[GroupByKey]]),(DiscreteStatsTable[GroupByKey]=DiscreteStatsTable[[#This Row],[GroupByKey]])*DiscreteStatsTable[Average]))</f>
        <v>2.0380254315526098</v>
      </c>
      <c r="T473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cm="1">
        <f t="array" ref="U473">MAX(IF((DiscreteStatsTable[GroupByKey]=DiscreteStatsTable[[#This Row],[GroupByKey]]),(DiscreteStatsTable[GroupByKey]=DiscreteStatsTable[[#This Row],[GroupByKey]])*DiscreteStatsTable[Maximum]))</f>
        <v>23.707701737142401</v>
      </c>
      <c r="V473" cm="1">
        <f t="array" ref="V473">IFERROR(AVERAGE(IF((DiscreteStatsTable[GroupByKey]=DiscreteStatsTable[[#This Row],[GroupByKey]]),(DiscreteStatsTable[GroupByKey]=DiscreteStatsTable[[#This Row],[GroupByKey]])*DiscreteStatsTable[NumberObservations])),0)</f>
        <v>143.46</v>
      </c>
      <c r="W473">
        <f>IF((DiscreteStatsTable[[#This Row],[RepsRequested]]&gt;1),DiscreteStatsTable[[#This Row],[HalfWidth]],DiscreteStatsTable[[#This Row],[BatchMeansHalfWidth]])</f>
        <v>0.11240279836637096</v>
      </c>
      <c r="X473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177</v>
      </c>
      <c r="C474">
        <v>13</v>
      </c>
      <c r="D474" t="s">
        <v>82</v>
      </c>
      <c r="E474" t="s">
        <v>71</v>
      </c>
      <c r="F474" t="s">
        <v>72</v>
      </c>
      <c r="G474">
        <v>6.5785385849592301E-2</v>
      </c>
      <c r="H474">
        <v>2E+20</v>
      </c>
      <c r="I474">
        <v>1.6587900795258299E-2</v>
      </c>
      <c r="J474">
        <v>0.30340405055540798</v>
      </c>
      <c r="K474">
        <v>144</v>
      </c>
      <c r="L47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cm="1">
        <f t="array" ref="N474">IFERROR(AVERAGE(IF((DiscreteStatsTable[GroupByKey]=DiscreteStatsTable[[#This Row],[GroupByKey]]),(DiscreteStatsTable[GroupByKey]=DiscreteStatsTable[[#This Row],[GroupByKey]])*DiscreteStatsTable[Average])),0)</f>
        <v>6.4157753951142038E-2</v>
      </c>
      <c r="O474" cm="1">
        <f t="array" ref="O4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4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4" cm="1">
        <f t="array" ref="R474">MIN(IF((DiscreteStatsTable[GroupByKey]=DiscreteStatsTable[[#This Row],[GroupByKey]]),(DiscreteStatsTable[GroupByKey]=DiscreteStatsTable[[#This Row],[GroupByKey]])*DiscreteStatsTable[Average]))</f>
        <v>5.70654844195288E-2</v>
      </c>
      <c r="S474" cm="1">
        <f t="array" ref="S474">MAX(IF((DiscreteStatsTable[GroupByKey]=DiscreteStatsTable[[#This Row],[GroupByKey]]),(DiscreteStatsTable[GroupByKey]=DiscreteStatsTable[[#This Row],[GroupByKey]])*DiscreteStatsTable[Average]))</f>
        <v>7.1590956919926202E-2</v>
      </c>
      <c r="T474" cm="1">
        <f t="array" ref="T474">MIN(IF((DiscreteStatsTable[GroupByKey]=DiscreteStatsTable[[#This Row],[GroupByKey]]),(DiscreteStatsTable[GroupByKey]=DiscreteStatsTable[[#This Row],[GroupByKey]])*DiscreteStatsTable[Minimum]))</f>
        <v>1.27578161108498E-2</v>
      </c>
      <c r="U474" cm="1">
        <f t="array" ref="U474">MAX(IF((DiscreteStatsTable[GroupByKey]=DiscreteStatsTable[[#This Row],[GroupByKey]]),(DiscreteStatsTable[GroupByKey]=DiscreteStatsTable[[#This Row],[GroupByKey]])*DiscreteStatsTable[Maximum]))</f>
        <v>0.38898573661257602</v>
      </c>
      <c r="V474" cm="1">
        <f t="array" ref="V474">IFERROR(AVERAGE(IF((DiscreteStatsTable[GroupByKey]=DiscreteStatsTable[[#This Row],[GroupByKey]]),(DiscreteStatsTable[GroupByKey]=DiscreteStatsTable[[#This Row],[GroupByKey]])*DiscreteStatsTable[NumberObservations])),0)</f>
        <v>143.46</v>
      </c>
      <c r="W474">
        <f>IF((DiscreteStatsTable[[#This Row],[RepsRequested]]&gt;1),DiscreteStatsTable[[#This Row],[HalfWidth]],DiscreteStatsTable[[#This Row],[BatchMeansHalfWidth]])</f>
        <v>1.0134416010729502E-3</v>
      </c>
      <c r="X474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177</v>
      </c>
      <c r="C475">
        <v>13</v>
      </c>
      <c r="D475" t="s">
        <v>82</v>
      </c>
      <c r="E475" t="s">
        <v>73</v>
      </c>
      <c r="F475" t="s">
        <v>72</v>
      </c>
      <c r="G475">
        <v>4.6504104021817501</v>
      </c>
      <c r="H475">
        <v>2E+20</v>
      </c>
      <c r="I475">
        <v>0.99527404771549799</v>
      </c>
      <c r="J475">
        <v>19.601410645484499</v>
      </c>
      <c r="K475">
        <v>144</v>
      </c>
      <c r="L47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cm="1">
        <f t="array" ref="N475">IFERROR(AVERAGE(IF((DiscreteStatsTable[GroupByKey]=DiscreteStatsTable[[#This Row],[GroupByKey]]),(DiscreteStatsTable[GroupByKey]=DiscreteStatsTable[[#This Row],[GroupByKey]])*DiscreteStatsTable[Average])),0)</f>
        <v>4.4069954099792072</v>
      </c>
      <c r="O475" cm="1">
        <f t="array" ref="O475">IFERROR(_xlfn.STDEV.S(IF((DiscreteStatsTable[GroupByKey]=DiscreteStatsTable[[#This Row],[GroupByKey]]),(DiscreteStatsTable[GroupByKey]=DiscreteStatsTable[[#This Row],[GroupByKey]])*DiscreteStatsTable[Average])),0)</f>
        <v>0.525596528512419</v>
      </c>
      <c r="P47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75" cm="1">
        <f t="array" ref="R475">MIN(IF((DiscreteStatsTable[GroupByKey]=DiscreteStatsTable[[#This Row],[GroupByKey]]),(DiscreteStatsTable[GroupByKey]=DiscreteStatsTable[[#This Row],[GroupByKey]])*DiscreteStatsTable[Average]))</f>
        <v>3.5080072514506702</v>
      </c>
      <c r="S475" cm="1">
        <f t="array" ref="S475">MAX(IF((DiscreteStatsTable[GroupByKey]=DiscreteStatsTable[[#This Row],[GroupByKey]]),(DiscreteStatsTable[GroupByKey]=DiscreteStatsTable[[#This Row],[GroupByKey]])*DiscreteStatsTable[Average]))</f>
        <v>5.9075840728779898</v>
      </c>
      <c r="T475" cm="1">
        <f t="array" ref="T475">MIN(IF((DiscreteStatsTable[GroupByKey]=DiscreteStatsTable[[#This Row],[GroupByKey]]),(DiscreteStatsTable[GroupByKey]=DiscreteStatsTable[[#This Row],[GroupByKey]])*DiscreteStatsTable[Minimum]))</f>
        <v>0.82258923468798395</v>
      </c>
      <c r="U475" cm="1">
        <f t="array" ref="U475">MAX(IF((DiscreteStatsTable[GroupByKey]=DiscreteStatsTable[[#This Row],[GroupByKey]]),(DiscreteStatsTable[GroupByKey]=DiscreteStatsTable[[#This Row],[GroupByKey]])*DiscreteStatsTable[Maximum]))</f>
        <v>27.2837464934425</v>
      </c>
      <c r="V475" cm="1">
        <f t="array" ref="V475">IFERROR(AVERAGE(IF((DiscreteStatsTable[GroupByKey]=DiscreteStatsTable[[#This Row],[GroupByKey]]),(DiscreteStatsTable[GroupByKey]=DiscreteStatsTable[[#This Row],[GroupByKey]])*DiscreteStatsTable[NumberObservations])),0)</f>
        <v>143.46</v>
      </c>
      <c r="W475">
        <f>IF((DiscreteStatsTable[[#This Row],[RepsRequested]]&gt;1),DiscreteStatsTable[[#This Row],[HalfWidth]],DiscreteStatsTable[[#This Row],[BatchMeansHalfWidth]])</f>
        <v>0.14937288066270119</v>
      </c>
      <c r="X47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177</v>
      </c>
      <c r="C476">
        <v>13</v>
      </c>
      <c r="D476" t="s">
        <v>82</v>
      </c>
      <c r="E476" t="s">
        <v>74</v>
      </c>
      <c r="F476" t="s">
        <v>72</v>
      </c>
      <c r="G476">
        <v>6.5785385849592301E-2</v>
      </c>
      <c r="H476">
        <v>2E+20</v>
      </c>
      <c r="I476">
        <v>1.6587900795258299E-2</v>
      </c>
      <c r="J476">
        <v>0.30340405055540798</v>
      </c>
      <c r="K476">
        <v>144</v>
      </c>
      <c r="L47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cm="1">
        <f t="array" ref="N476">IFERROR(AVERAGE(IF((DiscreteStatsTable[GroupByKey]=DiscreteStatsTable[[#This Row],[GroupByKey]]),(DiscreteStatsTable[GroupByKey]=DiscreteStatsTable[[#This Row],[GroupByKey]])*DiscreteStatsTable[Average])),0)</f>
        <v>6.4157753951142038E-2</v>
      </c>
      <c r="O476" cm="1">
        <f t="array" ref="O4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6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6" cm="1">
        <f t="array" ref="R476">MIN(IF((DiscreteStatsTable[GroupByKey]=DiscreteStatsTable[[#This Row],[GroupByKey]]),(DiscreteStatsTable[GroupByKey]=DiscreteStatsTable[[#This Row],[GroupByKey]])*DiscreteStatsTable[Average]))</f>
        <v>5.70654844195288E-2</v>
      </c>
      <c r="S476" cm="1">
        <f t="array" ref="S476">MAX(IF((DiscreteStatsTable[GroupByKey]=DiscreteStatsTable[[#This Row],[GroupByKey]]),(DiscreteStatsTable[GroupByKey]=DiscreteStatsTable[[#This Row],[GroupByKey]])*DiscreteStatsTable[Average]))</f>
        <v>7.1590956919926202E-2</v>
      </c>
      <c r="T476" cm="1">
        <f t="array" ref="T476">MIN(IF((DiscreteStatsTable[GroupByKey]=DiscreteStatsTable[[#This Row],[GroupByKey]]),(DiscreteStatsTable[GroupByKey]=DiscreteStatsTable[[#This Row],[GroupByKey]])*DiscreteStatsTable[Minimum]))</f>
        <v>1.27578161108498E-2</v>
      </c>
      <c r="U476" cm="1">
        <f t="array" ref="U476">MAX(IF((DiscreteStatsTable[GroupByKey]=DiscreteStatsTable[[#This Row],[GroupByKey]]),(DiscreteStatsTable[GroupByKey]=DiscreteStatsTable[[#This Row],[GroupByKey]])*DiscreteStatsTable[Maximum]))</f>
        <v>0.38898573661257602</v>
      </c>
      <c r="V476" cm="1">
        <f t="array" ref="V476">IFERROR(AVERAGE(IF((DiscreteStatsTable[GroupByKey]=DiscreteStatsTable[[#This Row],[GroupByKey]]),(DiscreteStatsTable[GroupByKey]=DiscreteStatsTable[[#This Row],[GroupByKey]])*DiscreteStatsTable[NumberObservations])),0)</f>
        <v>143.46</v>
      </c>
      <c r="W476">
        <f>IF((DiscreteStatsTable[[#This Row],[RepsRequested]]&gt;1),DiscreteStatsTable[[#This Row],[HalfWidth]],DiscreteStatsTable[[#This Row],[BatchMeansHalfWidth]])</f>
        <v>1.0134416010729502E-3</v>
      </c>
      <c r="X476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177</v>
      </c>
      <c r="C477">
        <v>13</v>
      </c>
      <c r="D477" t="s">
        <v>82</v>
      </c>
      <c r="E477" t="s">
        <v>75</v>
      </c>
      <c r="F477" t="s">
        <v>72</v>
      </c>
      <c r="G477">
        <v>3.94712315097554</v>
      </c>
      <c r="H477">
        <v>2E+20</v>
      </c>
      <c r="I477">
        <v>0.99527404771549799</v>
      </c>
      <c r="J477">
        <v>18.204243033324499</v>
      </c>
      <c r="K477">
        <v>144</v>
      </c>
      <c r="L47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cm="1">
        <f t="array" ref="N477">IFERROR(AVERAGE(IF((DiscreteStatsTable[GroupByKey]=DiscreteStatsTable[[#This Row],[GroupByKey]]),(DiscreteStatsTable[GroupByKey]=DiscreteStatsTable[[#This Row],[GroupByKey]])*DiscreteStatsTable[Average])),0)</f>
        <v>3.8494652370685243</v>
      </c>
      <c r="O477" cm="1">
        <f t="array" ref="O47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7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7" cm="1">
        <f t="array" ref="R477">MIN(IF((DiscreteStatsTable[GroupByKey]=DiscreteStatsTable[[#This Row],[GroupByKey]]),(DiscreteStatsTable[GroupByKey]=DiscreteStatsTable[[#This Row],[GroupByKey]])*DiscreteStatsTable[Average]))</f>
        <v>3.42392906517173</v>
      </c>
      <c r="S477" cm="1">
        <f t="array" ref="S477">MAX(IF((DiscreteStatsTable[GroupByKey]=DiscreteStatsTable[[#This Row],[GroupByKey]]),(DiscreteStatsTable[GroupByKey]=DiscreteStatsTable[[#This Row],[GroupByKey]])*DiscreteStatsTable[Average]))</f>
        <v>4.2954574151955702</v>
      </c>
      <c r="T477" cm="1">
        <f t="array" ref="T477">MIN(IF((DiscreteStatsTable[GroupByKey]=DiscreteStatsTable[[#This Row],[GroupByKey]]),(DiscreteStatsTable[GroupByKey]=DiscreteStatsTable[[#This Row],[GroupByKey]])*DiscreteStatsTable[Minimum]))</f>
        <v>0.76546896665098496</v>
      </c>
      <c r="U477" cm="1">
        <f t="array" ref="U477">MAX(IF((DiscreteStatsTable[GroupByKey]=DiscreteStatsTable[[#This Row],[GroupByKey]]),(DiscreteStatsTable[GroupByKey]=DiscreteStatsTable[[#This Row],[GroupByKey]])*DiscreteStatsTable[Maximum]))</f>
        <v>23.3391441967545</v>
      </c>
      <c r="V477" cm="1">
        <f t="array" ref="V477">IFERROR(AVERAGE(IF((DiscreteStatsTable[GroupByKey]=DiscreteStatsTable[[#This Row],[GroupByKey]]),(DiscreteStatsTable[GroupByKey]=DiscreteStatsTable[[#This Row],[GroupByKey]])*DiscreteStatsTable[NumberObservations])),0)</f>
        <v>143.46</v>
      </c>
      <c r="W477">
        <f>IF((DiscreteStatsTable[[#This Row],[RepsRequested]]&gt;1),DiscreteStatsTable[[#This Row],[HalfWidth]],DiscreteStatsTable[[#This Row],[BatchMeansHalfWidth]])</f>
        <v>6.0806496064377109E-2</v>
      </c>
      <c r="X477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177</v>
      </c>
      <c r="C478">
        <v>13</v>
      </c>
      <c r="D478" t="s">
        <v>82</v>
      </c>
      <c r="E478" t="s">
        <v>76</v>
      </c>
      <c r="F478" t="s">
        <v>72</v>
      </c>
      <c r="G478">
        <v>0</v>
      </c>
      <c r="H478">
        <v>2E+20</v>
      </c>
      <c r="I478">
        <v>0</v>
      </c>
      <c r="J478">
        <v>0</v>
      </c>
      <c r="K478">
        <v>144</v>
      </c>
      <c r="L47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cm="1">
        <f t="array" ref="V478">IFERROR(AVERAGE(IF((DiscreteStatsTable[GroupByKey]=DiscreteStatsTable[[#This Row],[GroupByKey]]),(DiscreteStatsTable[GroupByKey]=DiscreteStatsTable[[#This Row],[GroupByKey]])*DiscreteStatsTable[NumberObservations])),0)</f>
        <v>143.46</v>
      </c>
      <c r="W478">
        <f>IF((DiscreteStatsTable[[#This Row],[RepsRequested]]&gt;1),DiscreteStatsTable[[#This Row],[HalfWidth]],DiscreteStatsTable[[#This Row],[BatchMeansHalfWidth]])</f>
        <v>0</v>
      </c>
      <c r="X478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177</v>
      </c>
      <c r="C479">
        <v>13</v>
      </c>
      <c r="D479" t="s">
        <v>82</v>
      </c>
      <c r="E479" t="s">
        <v>77</v>
      </c>
      <c r="F479" t="s">
        <v>72</v>
      </c>
      <c r="G479">
        <v>0.70328725120621405</v>
      </c>
      <c r="H479">
        <v>2E+20</v>
      </c>
      <c r="I479">
        <v>0</v>
      </c>
      <c r="J479">
        <v>7.1807051197131404</v>
      </c>
      <c r="K479">
        <v>144</v>
      </c>
      <c r="L47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cm="1">
        <f t="array" ref="N479">IFERROR(AVERAGE(IF((DiscreteStatsTable[GroupByKey]=DiscreteStatsTable[[#This Row],[GroupByKey]]),(DiscreteStatsTable[GroupByKey]=DiscreteStatsTable[[#This Row],[GroupByKey]])*DiscreteStatsTable[Average])),0)</f>
        <v>0.55753017291068341</v>
      </c>
      <c r="O479" cm="1">
        <f t="array" ref="O47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9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9" cm="1">
        <f t="array" ref="R479">MIN(IF((DiscreteStatsTable[GroupByKey]=DiscreteStatsTable[[#This Row],[GroupByKey]]),(DiscreteStatsTable[GroupByKey]=DiscreteStatsTable[[#This Row],[GroupByKey]])*DiscreteStatsTable[Average]))</f>
        <v>4.99077037088905E-2</v>
      </c>
      <c r="S479" cm="1">
        <f t="array" ref="S479">MAX(IF((DiscreteStatsTable[GroupByKey]=DiscreteStatsTable[[#This Row],[GroupByKey]]),(DiscreteStatsTable[GroupByKey]=DiscreteStatsTable[[#This Row],[GroupByKey]])*DiscreteStatsTable[Average]))</f>
        <v>2.0380254315526098</v>
      </c>
      <c r="T479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cm="1">
        <f t="array" ref="U479">MAX(IF((DiscreteStatsTable[GroupByKey]=DiscreteStatsTable[[#This Row],[GroupByKey]]),(DiscreteStatsTable[GroupByKey]=DiscreteStatsTable[[#This Row],[GroupByKey]])*DiscreteStatsTable[Maximum]))</f>
        <v>23.707701737142401</v>
      </c>
      <c r="V479" cm="1">
        <f t="array" ref="V479">IFERROR(AVERAGE(IF((DiscreteStatsTable[GroupByKey]=DiscreteStatsTable[[#This Row],[GroupByKey]]),(DiscreteStatsTable[GroupByKey]=DiscreteStatsTable[[#This Row],[GroupByKey]])*DiscreteStatsTable[NumberObservations])),0)</f>
        <v>143.46</v>
      </c>
      <c r="W479">
        <f>IF((DiscreteStatsTable[[#This Row],[RepsRequested]]&gt;1),DiscreteStatsTable[[#This Row],[HalfWidth]],DiscreteStatsTable[[#This Row],[BatchMeansHalfWidth]])</f>
        <v>0.11240279836637096</v>
      </c>
      <c r="X479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177</v>
      </c>
      <c r="C480">
        <v>14</v>
      </c>
      <c r="D480" t="s">
        <v>82</v>
      </c>
      <c r="E480" t="s">
        <v>71</v>
      </c>
      <c r="F480" t="s">
        <v>72</v>
      </c>
      <c r="G480">
        <v>7.1277039045943402E-2</v>
      </c>
      <c r="H480">
        <v>2E+20</v>
      </c>
      <c r="I480">
        <v>1.3671459090907501E-2</v>
      </c>
      <c r="J480">
        <v>0.21621798478807799</v>
      </c>
      <c r="K480">
        <v>142</v>
      </c>
      <c r="L48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cm="1">
        <f t="array" ref="N480">IFERROR(AVERAGE(IF((DiscreteStatsTable[GroupByKey]=DiscreteStatsTable[[#This Row],[GroupByKey]]),(DiscreteStatsTable[GroupByKey]=DiscreteStatsTable[[#This Row],[GroupByKey]])*DiscreteStatsTable[Average])),0)</f>
        <v>6.4157753951142038E-2</v>
      </c>
      <c r="O480" cm="1">
        <f t="array" ref="O4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0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0" cm="1">
        <f t="array" ref="R480">MIN(IF((DiscreteStatsTable[GroupByKey]=DiscreteStatsTable[[#This Row],[GroupByKey]]),(DiscreteStatsTable[GroupByKey]=DiscreteStatsTable[[#This Row],[GroupByKey]])*DiscreteStatsTable[Average]))</f>
        <v>5.70654844195288E-2</v>
      </c>
      <c r="S480" cm="1">
        <f t="array" ref="S480">MAX(IF((DiscreteStatsTable[GroupByKey]=DiscreteStatsTable[[#This Row],[GroupByKey]]),(DiscreteStatsTable[GroupByKey]=DiscreteStatsTable[[#This Row],[GroupByKey]])*DiscreteStatsTable[Average]))</f>
        <v>7.1590956919926202E-2</v>
      </c>
      <c r="T480" cm="1">
        <f t="array" ref="T480">MIN(IF((DiscreteStatsTable[GroupByKey]=DiscreteStatsTable[[#This Row],[GroupByKey]]),(DiscreteStatsTable[GroupByKey]=DiscreteStatsTable[[#This Row],[GroupByKey]])*DiscreteStatsTable[Minimum]))</f>
        <v>1.27578161108498E-2</v>
      </c>
      <c r="U480" cm="1">
        <f t="array" ref="U480">MAX(IF((DiscreteStatsTable[GroupByKey]=DiscreteStatsTable[[#This Row],[GroupByKey]]),(DiscreteStatsTable[GroupByKey]=DiscreteStatsTable[[#This Row],[GroupByKey]])*DiscreteStatsTable[Maximum]))</f>
        <v>0.38898573661257602</v>
      </c>
      <c r="V480" cm="1">
        <f t="array" ref="V480">IFERROR(AVERAGE(IF((DiscreteStatsTable[GroupByKey]=DiscreteStatsTable[[#This Row],[GroupByKey]]),(DiscreteStatsTable[GroupByKey]=DiscreteStatsTable[[#This Row],[GroupByKey]])*DiscreteStatsTable[NumberObservations])),0)</f>
        <v>143.46</v>
      </c>
      <c r="W480">
        <f>IF((DiscreteStatsTable[[#This Row],[RepsRequested]]&gt;1),DiscreteStatsTable[[#This Row],[HalfWidth]],DiscreteStatsTable[[#This Row],[BatchMeansHalfWidth]])</f>
        <v>1.0134416010729502E-3</v>
      </c>
      <c r="X480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177</v>
      </c>
      <c r="C481">
        <v>14</v>
      </c>
      <c r="D481" t="s">
        <v>82</v>
      </c>
      <c r="E481" t="s">
        <v>73</v>
      </c>
      <c r="F481" t="s">
        <v>72</v>
      </c>
      <c r="G481">
        <v>5.0135465662113603</v>
      </c>
      <c r="H481">
        <v>2E+20</v>
      </c>
      <c r="I481">
        <v>1.0586244488426899</v>
      </c>
      <c r="J481">
        <v>19.032968913835401</v>
      </c>
      <c r="K481">
        <v>142</v>
      </c>
      <c r="L48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cm="1">
        <f t="array" ref="N481">IFERROR(AVERAGE(IF((DiscreteStatsTable[GroupByKey]=DiscreteStatsTable[[#This Row],[GroupByKey]]),(DiscreteStatsTable[GroupByKey]=DiscreteStatsTable[[#This Row],[GroupByKey]])*DiscreteStatsTable[Average])),0)</f>
        <v>4.4069954099792072</v>
      </c>
      <c r="O481" cm="1">
        <f t="array" ref="O481">IFERROR(_xlfn.STDEV.S(IF((DiscreteStatsTable[GroupByKey]=DiscreteStatsTable[[#This Row],[GroupByKey]]),(DiscreteStatsTable[GroupByKey]=DiscreteStatsTable[[#This Row],[GroupByKey]])*DiscreteStatsTable[Average])),0)</f>
        <v>0.525596528512419</v>
      </c>
      <c r="P481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1" cm="1">
        <f t="array" ref="R481">MIN(IF((DiscreteStatsTable[GroupByKey]=DiscreteStatsTable[[#This Row],[GroupByKey]]),(DiscreteStatsTable[GroupByKey]=DiscreteStatsTable[[#This Row],[GroupByKey]])*DiscreteStatsTable[Average]))</f>
        <v>3.5080072514506702</v>
      </c>
      <c r="S481" cm="1">
        <f t="array" ref="S481">MAX(IF((DiscreteStatsTable[GroupByKey]=DiscreteStatsTable[[#This Row],[GroupByKey]]),(DiscreteStatsTable[GroupByKey]=DiscreteStatsTable[[#This Row],[GroupByKey]])*DiscreteStatsTable[Average]))</f>
        <v>5.9075840728779898</v>
      </c>
      <c r="T481" cm="1">
        <f t="array" ref="T481">MIN(IF((DiscreteStatsTable[GroupByKey]=DiscreteStatsTable[[#This Row],[GroupByKey]]),(DiscreteStatsTable[GroupByKey]=DiscreteStatsTable[[#This Row],[GroupByKey]])*DiscreteStatsTable[Minimum]))</f>
        <v>0.82258923468798395</v>
      </c>
      <c r="U481" cm="1">
        <f t="array" ref="U481">MAX(IF((DiscreteStatsTable[GroupByKey]=DiscreteStatsTable[[#This Row],[GroupByKey]]),(DiscreteStatsTable[GroupByKey]=DiscreteStatsTable[[#This Row],[GroupByKey]])*DiscreteStatsTable[Maximum]))</f>
        <v>27.2837464934425</v>
      </c>
      <c r="V481" cm="1">
        <f t="array" ref="V481">IFERROR(AVERAGE(IF((DiscreteStatsTable[GroupByKey]=DiscreteStatsTable[[#This Row],[GroupByKey]]),(DiscreteStatsTable[GroupByKey]=DiscreteStatsTable[[#This Row],[GroupByKey]])*DiscreteStatsTable[NumberObservations])),0)</f>
        <v>143.46</v>
      </c>
      <c r="W481">
        <f>IF((DiscreteStatsTable[[#This Row],[RepsRequested]]&gt;1),DiscreteStatsTable[[#This Row],[HalfWidth]],DiscreteStatsTable[[#This Row],[BatchMeansHalfWidth]])</f>
        <v>0.14937288066270119</v>
      </c>
      <c r="X481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177</v>
      </c>
      <c r="C482">
        <v>14</v>
      </c>
      <c r="D482" t="s">
        <v>82</v>
      </c>
      <c r="E482" t="s">
        <v>74</v>
      </c>
      <c r="F482" t="s">
        <v>72</v>
      </c>
      <c r="G482">
        <v>7.1277039045943402E-2</v>
      </c>
      <c r="H482">
        <v>2E+20</v>
      </c>
      <c r="I482">
        <v>1.3671459090907501E-2</v>
      </c>
      <c r="J482">
        <v>0.21621798478807799</v>
      </c>
      <c r="K482">
        <v>142</v>
      </c>
      <c r="L48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cm="1">
        <f t="array" ref="N482">IFERROR(AVERAGE(IF((DiscreteStatsTable[GroupByKey]=DiscreteStatsTable[[#This Row],[GroupByKey]]),(DiscreteStatsTable[GroupByKey]=DiscreteStatsTable[[#This Row],[GroupByKey]])*DiscreteStatsTable[Average])),0)</f>
        <v>6.4157753951142038E-2</v>
      </c>
      <c r="O482" cm="1">
        <f t="array" ref="O4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2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2" cm="1">
        <f t="array" ref="R482">MIN(IF((DiscreteStatsTable[GroupByKey]=DiscreteStatsTable[[#This Row],[GroupByKey]]),(DiscreteStatsTable[GroupByKey]=DiscreteStatsTable[[#This Row],[GroupByKey]])*DiscreteStatsTable[Average]))</f>
        <v>5.70654844195288E-2</v>
      </c>
      <c r="S482" cm="1">
        <f t="array" ref="S482">MAX(IF((DiscreteStatsTable[GroupByKey]=DiscreteStatsTable[[#This Row],[GroupByKey]]),(DiscreteStatsTable[GroupByKey]=DiscreteStatsTable[[#This Row],[GroupByKey]])*DiscreteStatsTable[Average]))</f>
        <v>7.1590956919926202E-2</v>
      </c>
      <c r="T482" cm="1">
        <f t="array" ref="T482">MIN(IF((DiscreteStatsTable[GroupByKey]=DiscreteStatsTable[[#This Row],[GroupByKey]]),(DiscreteStatsTable[GroupByKey]=DiscreteStatsTable[[#This Row],[GroupByKey]])*DiscreteStatsTable[Minimum]))</f>
        <v>1.27578161108498E-2</v>
      </c>
      <c r="U482" cm="1">
        <f t="array" ref="U482">MAX(IF((DiscreteStatsTable[GroupByKey]=DiscreteStatsTable[[#This Row],[GroupByKey]]),(DiscreteStatsTable[GroupByKey]=DiscreteStatsTable[[#This Row],[GroupByKey]])*DiscreteStatsTable[Maximum]))</f>
        <v>0.38898573661257602</v>
      </c>
      <c r="V482" cm="1">
        <f t="array" ref="V482">IFERROR(AVERAGE(IF((DiscreteStatsTable[GroupByKey]=DiscreteStatsTable[[#This Row],[GroupByKey]]),(DiscreteStatsTable[GroupByKey]=DiscreteStatsTable[[#This Row],[GroupByKey]])*DiscreteStatsTable[NumberObservations])),0)</f>
        <v>143.46</v>
      </c>
      <c r="W482">
        <f>IF((DiscreteStatsTable[[#This Row],[RepsRequested]]&gt;1),DiscreteStatsTable[[#This Row],[HalfWidth]],DiscreteStatsTable[[#This Row],[BatchMeansHalfWidth]])</f>
        <v>1.0134416010729502E-3</v>
      </c>
      <c r="X482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177</v>
      </c>
      <c r="C483">
        <v>14</v>
      </c>
      <c r="D483" t="s">
        <v>82</v>
      </c>
      <c r="E483" t="s">
        <v>75</v>
      </c>
      <c r="F483" t="s">
        <v>72</v>
      </c>
      <c r="G483">
        <v>4.2766223427566104</v>
      </c>
      <c r="H483">
        <v>2E+20</v>
      </c>
      <c r="I483">
        <v>0.82028754545444804</v>
      </c>
      <c r="J483">
        <v>12.973079087284701</v>
      </c>
      <c r="K483">
        <v>142</v>
      </c>
      <c r="L48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cm="1">
        <f t="array" ref="N483">IFERROR(AVERAGE(IF((DiscreteStatsTable[GroupByKey]=DiscreteStatsTable[[#This Row],[GroupByKey]]),(DiscreteStatsTable[GroupByKey]=DiscreteStatsTable[[#This Row],[GroupByKey]])*DiscreteStatsTable[Average])),0)</f>
        <v>3.8494652370685243</v>
      </c>
      <c r="O483" cm="1">
        <f t="array" ref="O48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3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3" cm="1">
        <f t="array" ref="R483">MIN(IF((DiscreteStatsTable[GroupByKey]=DiscreteStatsTable[[#This Row],[GroupByKey]]),(DiscreteStatsTable[GroupByKey]=DiscreteStatsTable[[#This Row],[GroupByKey]])*DiscreteStatsTable[Average]))</f>
        <v>3.42392906517173</v>
      </c>
      <c r="S483" cm="1">
        <f t="array" ref="S483">MAX(IF((DiscreteStatsTable[GroupByKey]=DiscreteStatsTable[[#This Row],[GroupByKey]]),(DiscreteStatsTable[GroupByKey]=DiscreteStatsTable[[#This Row],[GroupByKey]])*DiscreteStatsTable[Average]))</f>
        <v>4.2954574151955702</v>
      </c>
      <c r="T483" cm="1">
        <f t="array" ref="T483">MIN(IF((DiscreteStatsTable[GroupByKey]=DiscreteStatsTable[[#This Row],[GroupByKey]]),(DiscreteStatsTable[GroupByKey]=DiscreteStatsTable[[#This Row],[GroupByKey]])*DiscreteStatsTable[Minimum]))</f>
        <v>0.76546896665098496</v>
      </c>
      <c r="U483" cm="1">
        <f t="array" ref="U483">MAX(IF((DiscreteStatsTable[GroupByKey]=DiscreteStatsTable[[#This Row],[GroupByKey]]),(DiscreteStatsTable[GroupByKey]=DiscreteStatsTable[[#This Row],[GroupByKey]])*DiscreteStatsTable[Maximum]))</f>
        <v>23.3391441967545</v>
      </c>
      <c r="V483" cm="1">
        <f t="array" ref="V483">IFERROR(AVERAGE(IF((DiscreteStatsTable[GroupByKey]=DiscreteStatsTable[[#This Row],[GroupByKey]]),(DiscreteStatsTable[GroupByKey]=DiscreteStatsTable[[#This Row],[GroupByKey]])*DiscreteStatsTable[NumberObservations])),0)</f>
        <v>143.46</v>
      </c>
      <c r="W483">
        <f>IF((DiscreteStatsTable[[#This Row],[RepsRequested]]&gt;1),DiscreteStatsTable[[#This Row],[HalfWidth]],DiscreteStatsTable[[#This Row],[BatchMeansHalfWidth]])</f>
        <v>6.0806496064377109E-2</v>
      </c>
      <c r="X483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177</v>
      </c>
      <c r="C484">
        <v>14</v>
      </c>
      <c r="D484" t="s">
        <v>82</v>
      </c>
      <c r="E484" t="s">
        <v>76</v>
      </c>
      <c r="F484" t="s">
        <v>72</v>
      </c>
      <c r="G484">
        <v>0</v>
      </c>
      <c r="H484">
        <v>2E+20</v>
      </c>
      <c r="I484">
        <v>0</v>
      </c>
      <c r="J484">
        <v>0</v>
      </c>
      <c r="K484">
        <v>142</v>
      </c>
      <c r="L48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cm="1">
        <f t="array" ref="V484">IFERROR(AVERAGE(IF((DiscreteStatsTable[GroupByKey]=DiscreteStatsTable[[#This Row],[GroupByKey]]),(DiscreteStatsTable[GroupByKey]=DiscreteStatsTable[[#This Row],[GroupByKey]])*DiscreteStatsTable[NumberObservations])),0)</f>
        <v>143.46</v>
      </c>
      <c r="W484">
        <f>IF((DiscreteStatsTable[[#This Row],[RepsRequested]]&gt;1),DiscreteStatsTable[[#This Row],[HalfWidth]],DiscreteStatsTable[[#This Row],[BatchMeansHalfWidth]])</f>
        <v>0</v>
      </c>
      <c r="X484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177</v>
      </c>
      <c r="C485">
        <v>14</v>
      </c>
      <c r="D485" t="s">
        <v>82</v>
      </c>
      <c r="E485" t="s">
        <v>77</v>
      </c>
      <c r="F485" t="s">
        <v>72</v>
      </c>
      <c r="G485">
        <v>0.73692422345475195</v>
      </c>
      <c r="H485">
        <v>2E+20</v>
      </c>
      <c r="I485">
        <v>0</v>
      </c>
      <c r="J485">
        <v>10.7745615816734</v>
      </c>
      <c r="K485">
        <v>142</v>
      </c>
      <c r="L48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cm="1">
        <f t="array" ref="N485">IFERROR(AVERAGE(IF((DiscreteStatsTable[GroupByKey]=DiscreteStatsTable[[#This Row],[GroupByKey]]),(DiscreteStatsTable[GroupByKey]=DiscreteStatsTable[[#This Row],[GroupByKey]])*DiscreteStatsTable[Average])),0)</f>
        <v>0.55753017291068341</v>
      </c>
      <c r="O485" cm="1">
        <f t="array" ref="O48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8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85" cm="1">
        <f t="array" ref="R485">MIN(IF((DiscreteStatsTable[GroupByKey]=DiscreteStatsTable[[#This Row],[GroupByKey]]),(DiscreteStatsTable[GroupByKey]=DiscreteStatsTable[[#This Row],[GroupByKey]])*DiscreteStatsTable[Average]))</f>
        <v>4.99077037088905E-2</v>
      </c>
      <c r="S485" cm="1">
        <f t="array" ref="S485">MAX(IF((DiscreteStatsTable[GroupByKey]=DiscreteStatsTable[[#This Row],[GroupByKey]]),(DiscreteStatsTable[GroupByKey]=DiscreteStatsTable[[#This Row],[GroupByKey]])*DiscreteStatsTable[Average]))</f>
        <v>2.0380254315526098</v>
      </c>
      <c r="T48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cm="1">
        <f t="array" ref="U485">MAX(IF((DiscreteStatsTable[GroupByKey]=DiscreteStatsTable[[#This Row],[GroupByKey]]),(DiscreteStatsTable[GroupByKey]=DiscreteStatsTable[[#This Row],[GroupByKey]])*DiscreteStatsTable[Maximum]))</f>
        <v>23.707701737142401</v>
      </c>
      <c r="V485" cm="1">
        <f t="array" ref="V485">IFERROR(AVERAGE(IF((DiscreteStatsTable[GroupByKey]=DiscreteStatsTable[[#This Row],[GroupByKey]]),(DiscreteStatsTable[GroupByKey]=DiscreteStatsTable[[#This Row],[GroupByKey]])*DiscreteStatsTable[NumberObservations])),0)</f>
        <v>143.46</v>
      </c>
      <c r="W485">
        <f>IF((DiscreteStatsTable[[#This Row],[RepsRequested]]&gt;1),DiscreteStatsTable[[#This Row],[HalfWidth]],DiscreteStatsTable[[#This Row],[BatchMeansHalfWidth]])</f>
        <v>0.11240279836637096</v>
      </c>
      <c r="X48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177</v>
      </c>
      <c r="C486">
        <v>15</v>
      </c>
      <c r="D486" t="s">
        <v>82</v>
      </c>
      <c r="E486" t="s">
        <v>71</v>
      </c>
      <c r="F486" t="s">
        <v>72</v>
      </c>
      <c r="G486">
        <v>6.3046607369062604E-2</v>
      </c>
      <c r="H486">
        <v>2E+20</v>
      </c>
      <c r="I486">
        <v>1.47542756369499E-2</v>
      </c>
      <c r="J486">
        <v>0.34410277307981302</v>
      </c>
      <c r="K486">
        <v>143</v>
      </c>
      <c r="L48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cm="1">
        <f t="array" ref="N486">IFERROR(AVERAGE(IF((DiscreteStatsTable[GroupByKey]=DiscreteStatsTable[[#This Row],[GroupByKey]]),(DiscreteStatsTable[GroupByKey]=DiscreteStatsTable[[#This Row],[GroupByKey]])*DiscreteStatsTable[Average])),0)</f>
        <v>6.4157753951142038E-2</v>
      </c>
      <c r="O486" cm="1">
        <f t="array" ref="O4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6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6" cm="1">
        <f t="array" ref="R486">MIN(IF((DiscreteStatsTable[GroupByKey]=DiscreteStatsTable[[#This Row],[GroupByKey]]),(DiscreteStatsTable[GroupByKey]=DiscreteStatsTable[[#This Row],[GroupByKey]])*DiscreteStatsTable[Average]))</f>
        <v>5.70654844195288E-2</v>
      </c>
      <c r="S486" cm="1">
        <f t="array" ref="S486">MAX(IF((DiscreteStatsTable[GroupByKey]=DiscreteStatsTable[[#This Row],[GroupByKey]]),(DiscreteStatsTable[GroupByKey]=DiscreteStatsTable[[#This Row],[GroupByKey]])*DiscreteStatsTable[Average]))</f>
        <v>7.1590956919926202E-2</v>
      </c>
      <c r="T486" cm="1">
        <f t="array" ref="T486">MIN(IF((DiscreteStatsTable[GroupByKey]=DiscreteStatsTable[[#This Row],[GroupByKey]]),(DiscreteStatsTable[GroupByKey]=DiscreteStatsTable[[#This Row],[GroupByKey]])*DiscreteStatsTable[Minimum]))</f>
        <v>1.27578161108498E-2</v>
      </c>
      <c r="U486" cm="1">
        <f t="array" ref="U486">MAX(IF((DiscreteStatsTable[GroupByKey]=DiscreteStatsTable[[#This Row],[GroupByKey]]),(DiscreteStatsTable[GroupByKey]=DiscreteStatsTable[[#This Row],[GroupByKey]])*DiscreteStatsTable[Maximum]))</f>
        <v>0.38898573661257602</v>
      </c>
      <c r="V486" cm="1">
        <f t="array" ref="V486">IFERROR(AVERAGE(IF((DiscreteStatsTable[GroupByKey]=DiscreteStatsTable[[#This Row],[GroupByKey]]),(DiscreteStatsTable[GroupByKey]=DiscreteStatsTable[[#This Row],[GroupByKey]])*DiscreteStatsTable[NumberObservations])),0)</f>
        <v>143.46</v>
      </c>
      <c r="W486">
        <f>IF((DiscreteStatsTable[[#This Row],[RepsRequested]]&gt;1),DiscreteStatsTable[[#This Row],[HalfWidth]],DiscreteStatsTable[[#This Row],[BatchMeansHalfWidth]])</f>
        <v>1.0134416010729502E-3</v>
      </c>
      <c r="X486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177</v>
      </c>
      <c r="C487">
        <v>15</v>
      </c>
      <c r="D487" t="s">
        <v>82</v>
      </c>
      <c r="E487" t="s">
        <v>73</v>
      </c>
      <c r="F487" t="s">
        <v>72</v>
      </c>
      <c r="G487">
        <v>4.3319706727200904</v>
      </c>
      <c r="H487">
        <v>2E+20</v>
      </c>
      <c r="I487">
        <v>0.885611537523459</v>
      </c>
      <c r="J487">
        <v>23.520846217857901</v>
      </c>
      <c r="K487">
        <v>143</v>
      </c>
      <c r="L48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cm="1">
        <f t="array" ref="N487">IFERROR(AVERAGE(IF((DiscreteStatsTable[GroupByKey]=DiscreteStatsTable[[#This Row],[GroupByKey]]),(DiscreteStatsTable[GroupByKey]=DiscreteStatsTable[[#This Row],[GroupByKey]])*DiscreteStatsTable[Average])),0)</f>
        <v>4.4069954099792072</v>
      </c>
      <c r="O487" cm="1">
        <f t="array" ref="O487">IFERROR(_xlfn.STDEV.S(IF((DiscreteStatsTable[GroupByKey]=DiscreteStatsTable[[#This Row],[GroupByKey]]),(DiscreteStatsTable[GroupByKey]=DiscreteStatsTable[[#This Row],[GroupByKey]])*DiscreteStatsTable[Average])),0)</f>
        <v>0.525596528512419</v>
      </c>
      <c r="P487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7" cm="1">
        <f t="array" ref="R487">MIN(IF((DiscreteStatsTable[GroupByKey]=DiscreteStatsTable[[#This Row],[GroupByKey]]),(DiscreteStatsTable[GroupByKey]=DiscreteStatsTable[[#This Row],[GroupByKey]])*DiscreteStatsTable[Average]))</f>
        <v>3.5080072514506702</v>
      </c>
      <c r="S487" cm="1">
        <f t="array" ref="S487">MAX(IF((DiscreteStatsTable[GroupByKey]=DiscreteStatsTable[[#This Row],[GroupByKey]]),(DiscreteStatsTable[GroupByKey]=DiscreteStatsTable[[#This Row],[GroupByKey]])*DiscreteStatsTable[Average]))</f>
        <v>5.9075840728779898</v>
      </c>
      <c r="T487" cm="1">
        <f t="array" ref="T487">MIN(IF((DiscreteStatsTable[GroupByKey]=DiscreteStatsTable[[#This Row],[GroupByKey]]),(DiscreteStatsTable[GroupByKey]=DiscreteStatsTable[[#This Row],[GroupByKey]])*DiscreteStatsTable[Minimum]))</f>
        <v>0.82258923468798395</v>
      </c>
      <c r="U487" cm="1">
        <f t="array" ref="U487">MAX(IF((DiscreteStatsTable[GroupByKey]=DiscreteStatsTable[[#This Row],[GroupByKey]]),(DiscreteStatsTable[GroupByKey]=DiscreteStatsTable[[#This Row],[GroupByKey]])*DiscreteStatsTable[Maximum]))</f>
        <v>27.2837464934425</v>
      </c>
      <c r="V487" cm="1">
        <f t="array" ref="V487">IFERROR(AVERAGE(IF((DiscreteStatsTable[GroupByKey]=DiscreteStatsTable[[#This Row],[GroupByKey]]),(DiscreteStatsTable[GroupByKey]=DiscreteStatsTable[[#This Row],[GroupByKey]])*DiscreteStatsTable[NumberObservations])),0)</f>
        <v>143.46</v>
      </c>
      <c r="W487">
        <f>IF((DiscreteStatsTable[[#This Row],[RepsRequested]]&gt;1),DiscreteStatsTable[[#This Row],[HalfWidth]],DiscreteStatsTable[[#This Row],[BatchMeansHalfWidth]])</f>
        <v>0.14937288066270119</v>
      </c>
      <c r="X487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177</v>
      </c>
      <c r="C488">
        <v>15</v>
      </c>
      <c r="D488" t="s">
        <v>82</v>
      </c>
      <c r="E488" t="s">
        <v>74</v>
      </c>
      <c r="F488" t="s">
        <v>72</v>
      </c>
      <c r="G488">
        <v>6.3046607369062604E-2</v>
      </c>
      <c r="H488">
        <v>2E+20</v>
      </c>
      <c r="I488">
        <v>1.47542756369499E-2</v>
      </c>
      <c r="J488">
        <v>0.34410277307981302</v>
      </c>
      <c r="K488">
        <v>143</v>
      </c>
      <c r="L48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cm="1">
        <f t="array" ref="N488">IFERROR(AVERAGE(IF((DiscreteStatsTable[GroupByKey]=DiscreteStatsTable[[#This Row],[GroupByKey]]),(DiscreteStatsTable[GroupByKey]=DiscreteStatsTable[[#This Row],[GroupByKey]])*DiscreteStatsTable[Average])),0)</f>
        <v>6.4157753951142038E-2</v>
      </c>
      <c r="O488" cm="1">
        <f t="array" ref="O4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8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8" cm="1">
        <f t="array" ref="R488">MIN(IF((DiscreteStatsTable[GroupByKey]=DiscreteStatsTable[[#This Row],[GroupByKey]]),(DiscreteStatsTable[GroupByKey]=DiscreteStatsTable[[#This Row],[GroupByKey]])*DiscreteStatsTable[Average]))</f>
        <v>5.70654844195288E-2</v>
      </c>
      <c r="S488" cm="1">
        <f t="array" ref="S488">MAX(IF((DiscreteStatsTable[GroupByKey]=DiscreteStatsTable[[#This Row],[GroupByKey]]),(DiscreteStatsTable[GroupByKey]=DiscreteStatsTable[[#This Row],[GroupByKey]])*DiscreteStatsTable[Average]))</f>
        <v>7.1590956919926202E-2</v>
      </c>
      <c r="T488" cm="1">
        <f t="array" ref="T488">MIN(IF((DiscreteStatsTable[GroupByKey]=DiscreteStatsTable[[#This Row],[GroupByKey]]),(DiscreteStatsTable[GroupByKey]=DiscreteStatsTable[[#This Row],[GroupByKey]])*DiscreteStatsTable[Minimum]))</f>
        <v>1.27578161108498E-2</v>
      </c>
      <c r="U488" cm="1">
        <f t="array" ref="U488">MAX(IF((DiscreteStatsTable[GroupByKey]=DiscreteStatsTable[[#This Row],[GroupByKey]]),(DiscreteStatsTable[GroupByKey]=DiscreteStatsTable[[#This Row],[GroupByKey]])*DiscreteStatsTable[Maximum]))</f>
        <v>0.38898573661257602</v>
      </c>
      <c r="V488" cm="1">
        <f t="array" ref="V488">IFERROR(AVERAGE(IF((DiscreteStatsTable[GroupByKey]=DiscreteStatsTable[[#This Row],[GroupByKey]]),(DiscreteStatsTable[GroupByKey]=DiscreteStatsTable[[#This Row],[GroupByKey]])*DiscreteStatsTable[NumberObservations])),0)</f>
        <v>143.46</v>
      </c>
      <c r="W488">
        <f>IF((DiscreteStatsTable[[#This Row],[RepsRequested]]&gt;1),DiscreteStatsTable[[#This Row],[HalfWidth]],DiscreteStatsTable[[#This Row],[BatchMeansHalfWidth]])</f>
        <v>1.0134416010729502E-3</v>
      </c>
      <c r="X488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177</v>
      </c>
      <c r="C489">
        <v>15</v>
      </c>
      <c r="D489" t="s">
        <v>82</v>
      </c>
      <c r="E489" t="s">
        <v>75</v>
      </c>
      <c r="F489" t="s">
        <v>72</v>
      </c>
      <c r="G489">
        <v>3.7827964421437601</v>
      </c>
      <c r="H489">
        <v>2E+20</v>
      </c>
      <c r="I489">
        <v>0.88525653821699302</v>
      </c>
      <c r="J489">
        <v>20.646166384788799</v>
      </c>
      <c r="K489">
        <v>143</v>
      </c>
      <c r="L48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cm="1">
        <f t="array" ref="N489">IFERROR(AVERAGE(IF((DiscreteStatsTable[GroupByKey]=DiscreteStatsTable[[#This Row],[GroupByKey]]),(DiscreteStatsTable[GroupByKey]=DiscreteStatsTable[[#This Row],[GroupByKey]])*DiscreteStatsTable[Average])),0)</f>
        <v>3.8494652370685243</v>
      </c>
      <c r="O489" cm="1">
        <f t="array" ref="O48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9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9" cm="1">
        <f t="array" ref="R489">MIN(IF((DiscreteStatsTable[GroupByKey]=DiscreteStatsTable[[#This Row],[GroupByKey]]),(DiscreteStatsTable[GroupByKey]=DiscreteStatsTable[[#This Row],[GroupByKey]])*DiscreteStatsTable[Average]))</f>
        <v>3.42392906517173</v>
      </c>
      <c r="S489" cm="1">
        <f t="array" ref="S489">MAX(IF((DiscreteStatsTable[GroupByKey]=DiscreteStatsTable[[#This Row],[GroupByKey]]),(DiscreteStatsTable[GroupByKey]=DiscreteStatsTable[[#This Row],[GroupByKey]])*DiscreteStatsTable[Average]))</f>
        <v>4.2954574151955702</v>
      </c>
      <c r="T489" cm="1">
        <f t="array" ref="T489">MIN(IF((DiscreteStatsTable[GroupByKey]=DiscreteStatsTable[[#This Row],[GroupByKey]]),(DiscreteStatsTable[GroupByKey]=DiscreteStatsTable[[#This Row],[GroupByKey]])*DiscreteStatsTable[Minimum]))</f>
        <v>0.76546896665098496</v>
      </c>
      <c r="U489" cm="1">
        <f t="array" ref="U489">MAX(IF((DiscreteStatsTable[GroupByKey]=DiscreteStatsTable[[#This Row],[GroupByKey]]),(DiscreteStatsTable[GroupByKey]=DiscreteStatsTable[[#This Row],[GroupByKey]])*DiscreteStatsTable[Maximum]))</f>
        <v>23.3391441967545</v>
      </c>
      <c r="V489" cm="1">
        <f t="array" ref="V489">IFERROR(AVERAGE(IF((DiscreteStatsTable[GroupByKey]=DiscreteStatsTable[[#This Row],[GroupByKey]]),(DiscreteStatsTable[GroupByKey]=DiscreteStatsTable[[#This Row],[GroupByKey]])*DiscreteStatsTable[NumberObservations])),0)</f>
        <v>143.46</v>
      </c>
      <c r="W489">
        <f>IF((DiscreteStatsTable[[#This Row],[RepsRequested]]&gt;1),DiscreteStatsTable[[#This Row],[HalfWidth]],DiscreteStatsTable[[#This Row],[BatchMeansHalfWidth]])</f>
        <v>6.0806496064377109E-2</v>
      </c>
      <c r="X489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177</v>
      </c>
      <c r="C490">
        <v>15</v>
      </c>
      <c r="D490" t="s">
        <v>82</v>
      </c>
      <c r="E490" t="s">
        <v>76</v>
      </c>
      <c r="F490" t="s">
        <v>72</v>
      </c>
      <c r="G490">
        <v>0</v>
      </c>
      <c r="H490">
        <v>2E+20</v>
      </c>
      <c r="I490">
        <v>0</v>
      </c>
      <c r="J490">
        <v>0</v>
      </c>
      <c r="K490">
        <v>143</v>
      </c>
      <c r="L49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cm="1">
        <f t="array" ref="V490">IFERROR(AVERAGE(IF((DiscreteStatsTable[GroupByKey]=DiscreteStatsTable[[#This Row],[GroupByKey]]),(DiscreteStatsTable[GroupByKey]=DiscreteStatsTable[[#This Row],[GroupByKey]])*DiscreteStatsTable[NumberObservations])),0)</f>
        <v>143.46</v>
      </c>
      <c r="W490">
        <f>IF((DiscreteStatsTable[[#This Row],[RepsRequested]]&gt;1),DiscreteStatsTable[[#This Row],[HalfWidth]],DiscreteStatsTable[[#This Row],[BatchMeansHalfWidth]])</f>
        <v>0</v>
      </c>
      <c r="X490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177</v>
      </c>
      <c r="C491">
        <v>15</v>
      </c>
      <c r="D491" t="s">
        <v>82</v>
      </c>
      <c r="E491" t="s">
        <v>77</v>
      </c>
      <c r="F491" t="s">
        <v>72</v>
      </c>
      <c r="G491">
        <v>0.54917423057633596</v>
      </c>
      <c r="H491">
        <v>2E+20</v>
      </c>
      <c r="I491">
        <v>0</v>
      </c>
      <c r="J491">
        <v>5.5832162258309399</v>
      </c>
      <c r="K491">
        <v>143</v>
      </c>
      <c r="L49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cm="1">
        <f t="array" ref="N491">IFERROR(AVERAGE(IF((DiscreteStatsTable[GroupByKey]=DiscreteStatsTable[[#This Row],[GroupByKey]]),(DiscreteStatsTable[GroupByKey]=DiscreteStatsTable[[#This Row],[GroupByKey]])*DiscreteStatsTable[Average])),0)</f>
        <v>0.55753017291068341</v>
      </c>
      <c r="O491" cm="1">
        <f t="array" ref="O49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1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1" cm="1">
        <f t="array" ref="R491">MIN(IF((DiscreteStatsTable[GroupByKey]=DiscreteStatsTable[[#This Row],[GroupByKey]]),(DiscreteStatsTable[GroupByKey]=DiscreteStatsTable[[#This Row],[GroupByKey]])*DiscreteStatsTable[Average]))</f>
        <v>4.99077037088905E-2</v>
      </c>
      <c r="S491" cm="1">
        <f t="array" ref="S491">MAX(IF((DiscreteStatsTable[GroupByKey]=DiscreteStatsTable[[#This Row],[GroupByKey]]),(DiscreteStatsTable[GroupByKey]=DiscreteStatsTable[[#This Row],[GroupByKey]])*DiscreteStatsTable[Average]))</f>
        <v>2.0380254315526098</v>
      </c>
      <c r="T491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cm="1">
        <f t="array" ref="U491">MAX(IF((DiscreteStatsTable[GroupByKey]=DiscreteStatsTable[[#This Row],[GroupByKey]]),(DiscreteStatsTable[GroupByKey]=DiscreteStatsTable[[#This Row],[GroupByKey]])*DiscreteStatsTable[Maximum]))</f>
        <v>23.707701737142401</v>
      </c>
      <c r="V491" cm="1">
        <f t="array" ref="V491">IFERROR(AVERAGE(IF((DiscreteStatsTable[GroupByKey]=DiscreteStatsTable[[#This Row],[GroupByKey]]),(DiscreteStatsTable[GroupByKey]=DiscreteStatsTable[[#This Row],[GroupByKey]])*DiscreteStatsTable[NumberObservations])),0)</f>
        <v>143.46</v>
      </c>
      <c r="W491">
        <f>IF((DiscreteStatsTable[[#This Row],[RepsRequested]]&gt;1),DiscreteStatsTable[[#This Row],[HalfWidth]],DiscreteStatsTable[[#This Row],[BatchMeansHalfWidth]])</f>
        <v>0.11240279836637096</v>
      </c>
      <c r="X491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177</v>
      </c>
      <c r="C492">
        <v>16</v>
      </c>
      <c r="D492" t="s">
        <v>82</v>
      </c>
      <c r="E492" t="s">
        <v>71</v>
      </c>
      <c r="F492" t="s">
        <v>72</v>
      </c>
      <c r="G492">
        <v>6.7054235069506599E-2</v>
      </c>
      <c r="H492">
        <v>2E+20</v>
      </c>
      <c r="I492">
        <v>1.38692265607072E-2</v>
      </c>
      <c r="J492">
        <v>0.38898573661257602</v>
      </c>
      <c r="K492">
        <v>144</v>
      </c>
      <c r="L49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cm="1">
        <f t="array" ref="N492">IFERROR(AVERAGE(IF((DiscreteStatsTable[GroupByKey]=DiscreteStatsTable[[#This Row],[GroupByKey]]),(DiscreteStatsTable[GroupByKey]=DiscreteStatsTable[[#This Row],[GroupByKey]])*DiscreteStatsTable[Average])),0)</f>
        <v>6.4157753951142038E-2</v>
      </c>
      <c r="O492" cm="1">
        <f t="array" ref="O4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2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2" cm="1">
        <f t="array" ref="R492">MIN(IF((DiscreteStatsTable[GroupByKey]=DiscreteStatsTable[[#This Row],[GroupByKey]]),(DiscreteStatsTable[GroupByKey]=DiscreteStatsTable[[#This Row],[GroupByKey]])*DiscreteStatsTable[Average]))</f>
        <v>5.70654844195288E-2</v>
      </c>
      <c r="S492" cm="1">
        <f t="array" ref="S492">MAX(IF((DiscreteStatsTable[GroupByKey]=DiscreteStatsTable[[#This Row],[GroupByKey]]),(DiscreteStatsTable[GroupByKey]=DiscreteStatsTable[[#This Row],[GroupByKey]])*DiscreteStatsTable[Average]))</f>
        <v>7.1590956919926202E-2</v>
      </c>
      <c r="T492" cm="1">
        <f t="array" ref="T492">MIN(IF((DiscreteStatsTable[GroupByKey]=DiscreteStatsTable[[#This Row],[GroupByKey]]),(DiscreteStatsTable[GroupByKey]=DiscreteStatsTable[[#This Row],[GroupByKey]])*DiscreteStatsTable[Minimum]))</f>
        <v>1.27578161108498E-2</v>
      </c>
      <c r="U492" cm="1">
        <f t="array" ref="U492">MAX(IF((DiscreteStatsTable[GroupByKey]=DiscreteStatsTable[[#This Row],[GroupByKey]]),(DiscreteStatsTable[GroupByKey]=DiscreteStatsTable[[#This Row],[GroupByKey]])*DiscreteStatsTable[Maximum]))</f>
        <v>0.38898573661257602</v>
      </c>
      <c r="V492" cm="1">
        <f t="array" ref="V492">IFERROR(AVERAGE(IF((DiscreteStatsTable[GroupByKey]=DiscreteStatsTable[[#This Row],[GroupByKey]]),(DiscreteStatsTable[GroupByKey]=DiscreteStatsTable[[#This Row],[GroupByKey]])*DiscreteStatsTable[NumberObservations])),0)</f>
        <v>143.46</v>
      </c>
      <c r="W492">
        <f>IF((DiscreteStatsTable[[#This Row],[RepsRequested]]&gt;1),DiscreteStatsTable[[#This Row],[HalfWidth]],DiscreteStatsTable[[#This Row],[BatchMeansHalfWidth]])</f>
        <v>1.0134416010729502E-3</v>
      </c>
      <c r="X492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177</v>
      </c>
      <c r="C493">
        <v>16</v>
      </c>
      <c r="D493" t="s">
        <v>82</v>
      </c>
      <c r="E493" t="s">
        <v>73</v>
      </c>
      <c r="F493" t="s">
        <v>72</v>
      </c>
      <c r="G493">
        <v>4.8611321451310801</v>
      </c>
      <c r="H493">
        <v>2E+20</v>
      </c>
      <c r="I493">
        <v>1.09190249874462</v>
      </c>
      <c r="J493">
        <v>23.3391441967545</v>
      </c>
      <c r="K493">
        <v>144</v>
      </c>
      <c r="L49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cm="1">
        <f t="array" ref="N493">IFERROR(AVERAGE(IF((DiscreteStatsTable[GroupByKey]=DiscreteStatsTable[[#This Row],[GroupByKey]]),(DiscreteStatsTable[GroupByKey]=DiscreteStatsTable[[#This Row],[GroupByKey]])*DiscreteStatsTable[Average])),0)</f>
        <v>4.4069954099792072</v>
      </c>
      <c r="O493" cm="1">
        <f t="array" ref="O493">IFERROR(_xlfn.STDEV.S(IF((DiscreteStatsTable[GroupByKey]=DiscreteStatsTable[[#This Row],[GroupByKey]]),(DiscreteStatsTable[GroupByKey]=DiscreteStatsTable[[#This Row],[GroupByKey]])*DiscreteStatsTable[Average])),0)</f>
        <v>0.525596528512419</v>
      </c>
      <c r="P493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3" cm="1">
        <f t="array" ref="R493">MIN(IF((DiscreteStatsTable[GroupByKey]=DiscreteStatsTable[[#This Row],[GroupByKey]]),(DiscreteStatsTable[GroupByKey]=DiscreteStatsTable[[#This Row],[GroupByKey]])*DiscreteStatsTable[Average]))</f>
        <v>3.5080072514506702</v>
      </c>
      <c r="S493" cm="1">
        <f t="array" ref="S493">MAX(IF((DiscreteStatsTable[GroupByKey]=DiscreteStatsTable[[#This Row],[GroupByKey]]),(DiscreteStatsTable[GroupByKey]=DiscreteStatsTable[[#This Row],[GroupByKey]])*DiscreteStatsTable[Average]))</f>
        <v>5.9075840728779898</v>
      </c>
      <c r="T493" cm="1">
        <f t="array" ref="T493">MIN(IF((DiscreteStatsTable[GroupByKey]=DiscreteStatsTable[[#This Row],[GroupByKey]]),(DiscreteStatsTable[GroupByKey]=DiscreteStatsTable[[#This Row],[GroupByKey]])*DiscreteStatsTable[Minimum]))</f>
        <v>0.82258923468798395</v>
      </c>
      <c r="U493" cm="1">
        <f t="array" ref="U493">MAX(IF((DiscreteStatsTable[GroupByKey]=DiscreteStatsTable[[#This Row],[GroupByKey]]),(DiscreteStatsTable[GroupByKey]=DiscreteStatsTable[[#This Row],[GroupByKey]])*DiscreteStatsTable[Maximum]))</f>
        <v>27.2837464934425</v>
      </c>
      <c r="V493" cm="1">
        <f t="array" ref="V493">IFERROR(AVERAGE(IF((DiscreteStatsTable[GroupByKey]=DiscreteStatsTable[[#This Row],[GroupByKey]]),(DiscreteStatsTable[GroupByKey]=DiscreteStatsTable[[#This Row],[GroupByKey]])*DiscreteStatsTable[NumberObservations])),0)</f>
        <v>143.46</v>
      </c>
      <c r="W493">
        <f>IF((DiscreteStatsTable[[#This Row],[RepsRequested]]&gt;1),DiscreteStatsTable[[#This Row],[HalfWidth]],DiscreteStatsTable[[#This Row],[BatchMeansHalfWidth]])</f>
        <v>0.14937288066270119</v>
      </c>
      <c r="X493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177</v>
      </c>
      <c r="C494">
        <v>16</v>
      </c>
      <c r="D494" t="s">
        <v>82</v>
      </c>
      <c r="E494" t="s">
        <v>74</v>
      </c>
      <c r="F494" t="s">
        <v>72</v>
      </c>
      <c r="G494">
        <v>6.7054235069506599E-2</v>
      </c>
      <c r="H494">
        <v>2E+20</v>
      </c>
      <c r="I494">
        <v>1.38692265607072E-2</v>
      </c>
      <c r="J494">
        <v>0.38898573661257602</v>
      </c>
      <c r="K494">
        <v>144</v>
      </c>
      <c r="L49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cm="1">
        <f t="array" ref="N494">IFERROR(AVERAGE(IF((DiscreteStatsTable[GroupByKey]=DiscreteStatsTable[[#This Row],[GroupByKey]]),(DiscreteStatsTable[GroupByKey]=DiscreteStatsTable[[#This Row],[GroupByKey]])*DiscreteStatsTable[Average])),0)</f>
        <v>6.4157753951142038E-2</v>
      </c>
      <c r="O494" cm="1">
        <f t="array" ref="O4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4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4" cm="1">
        <f t="array" ref="R494">MIN(IF((DiscreteStatsTable[GroupByKey]=DiscreteStatsTable[[#This Row],[GroupByKey]]),(DiscreteStatsTable[GroupByKey]=DiscreteStatsTable[[#This Row],[GroupByKey]])*DiscreteStatsTable[Average]))</f>
        <v>5.70654844195288E-2</v>
      </c>
      <c r="S494" cm="1">
        <f t="array" ref="S494">MAX(IF((DiscreteStatsTable[GroupByKey]=DiscreteStatsTable[[#This Row],[GroupByKey]]),(DiscreteStatsTable[GroupByKey]=DiscreteStatsTable[[#This Row],[GroupByKey]])*DiscreteStatsTable[Average]))</f>
        <v>7.1590956919926202E-2</v>
      </c>
      <c r="T494" cm="1">
        <f t="array" ref="T494">MIN(IF((DiscreteStatsTable[GroupByKey]=DiscreteStatsTable[[#This Row],[GroupByKey]]),(DiscreteStatsTable[GroupByKey]=DiscreteStatsTable[[#This Row],[GroupByKey]])*DiscreteStatsTable[Minimum]))</f>
        <v>1.27578161108498E-2</v>
      </c>
      <c r="U494" cm="1">
        <f t="array" ref="U494">MAX(IF((DiscreteStatsTable[GroupByKey]=DiscreteStatsTable[[#This Row],[GroupByKey]]),(DiscreteStatsTable[GroupByKey]=DiscreteStatsTable[[#This Row],[GroupByKey]])*DiscreteStatsTable[Maximum]))</f>
        <v>0.38898573661257602</v>
      </c>
      <c r="V494" cm="1">
        <f t="array" ref="V494">IFERROR(AVERAGE(IF((DiscreteStatsTable[GroupByKey]=DiscreteStatsTable[[#This Row],[GroupByKey]]),(DiscreteStatsTable[GroupByKey]=DiscreteStatsTable[[#This Row],[GroupByKey]])*DiscreteStatsTable[NumberObservations])),0)</f>
        <v>143.46</v>
      </c>
      <c r="W494">
        <f>IF((DiscreteStatsTable[[#This Row],[RepsRequested]]&gt;1),DiscreteStatsTable[[#This Row],[HalfWidth]],DiscreteStatsTable[[#This Row],[BatchMeansHalfWidth]])</f>
        <v>1.0134416010729502E-3</v>
      </c>
      <c r="X494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177</v>
      </c>
      <c r="C495">
        <v>16</v>
      </c>
      <c r="D495" t="s">
        <v>82</v>
      </c>
      <c r="E495" t="s">
        <v>75</v>
      </c>
      <c r="F495" t="s">
        <v>72</v>
      </c>
      <c r="G495">
        <v>4.0232541041703902</v>
      </c>
      <c r="H495">
        <v>2E+20</v>
      </c>
      <c r="I495">
        <v>0.83215359364243102</v>
      </c>
      <c r="J495">
        <v>23.3391441967545</v>
      </c>
      <c r="K495">
        <v>144</v>
      </c>
      <c r="L49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cm="1">
        <f t="array" ref="N495">IFERROR(AVERAGE(IF((DiscreteStatsTable[GroupByKey]=DiscreteStatsTable[[#This Row],[GroupByKey]]),(DiscreteStatsTable[GroupByKey]=DiscreteStatsTable[[#This Row],[GroupByKey]])*DiscreteStatsTable[Average])),0)</f>
        <v>3.8494652370685243</v>
      </c>
      <c r="O495" cm="1">
        <f t="array" ref="O49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9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95" cm="1">
        <f t="array" ref="R495">MIN(IF((DiscreteStatsTable[GroupByKey]=DiscreteStatsTable[[#This Row],[GroupByKey]]),(DiscreteStatsTable[GroupByKey]=DiscreteStatsTable[[#This Row],[GroupByKey]])*DiscreteStatsTable[Average]))</f>
        <v>3.42392906517173</v>
      </c>
      <c r="S495" cm="1">
        <f t="array" ref="S495">MAX(IF((DiscreteStatsTable[GroupByKey]=DiscreteStatsTable[[#This Row],[GroupByKey]]),(DiscreteStatsTable[GroupByKey]=DiscreteStatsTable[[#This Row],[GroupByKey]])*DiscreteStatsTable[Average]))</f>
        <v>4.2954574151955702</v>
      </c>
      <c r="T495" cm="1">
        <f t="array" ref="T495">MIN(IF((DiscreteStatsTable[GroupByKey]=DiscreteStatsTable[[#This Row],[GroupByKey]]),(DiscreteStatsTable[GroupByKey]=DiscreteStatsTable[[#This Row],[GroupByKey]])*DiscreteStatsTable[Minimum]))</f>
        <v>0.76546896665098496</v>
      </c>
      <c r="U495" cm="1">
        <f t="array" ref="U495">MAX(IF((DiscreteStatsTable[GroupByKey]=DiscreteStatsTable[[#This Row],[GroupByKey]]),(DiscreteStatsTable[GroupByKey]=DiscreteStatsTable[[#This Row],[GroupByKey]])*DiscreteStatsTable[Maximum]))</f>
        <v>23.3391441967545</v>
      </c>
      <c r="V495" cm="1">
        <f t="array" ref="V495">IFERROR(AVERAGE(IF((DiscreteStatsTable[GroupByKey]=DiscreteStatsTable[[#This Row],[GroupByKey]]),(DiscreteStatsTable[GroupByKey]=DiscreteStatsTable[[#This Row],[GroupByKey]])*DiscreteStatsTable[NumberObservations])),0)</f>
        <v>143.46</v>
      </c>
      <c r="W495">
        <f>IF((DiscreteStatsTable[[#This Row],[RepsRequested]]&gt;1),DiscreteStatsTable[[#This Row],[HalfWidth]],DiscreteStatsTable[[#This Row],[BatchMeansHalfWidth]])</f>
        <v>6.0806496064377109E-2</v>
      </c>
      <c r="X49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177</v>
      </c>
      <c r="C496">
        <v>16</v>
      </c>
      <c r="D496" t="s">
        <v>82</v>
      </c>
      <c r="E496" t="s">
        <v>76</v>
      </c>
      <c r="F496" t="s">
        <v>72</v>
      </c>
      <c r="G496">
        <v>0</v>
      </c>
      <c r="H496">
        <v>2E+20</v>
      </c>
      <c r="I496">
        <v>0</v>
      </c>
      <c r="J496">
        <v>0</v>
      </c>
      <c r="K496">
        <v>144</v>
      </c>
      <c r="L49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cm="1">
        <f t="array" ref="V496">IFERROR(AVERAGE(IF((DiscreteStatsTable[GroupByKey]=DiscreteStatsTable[[#This Row],[GroupByKey]]),(DiscreteStatsTable[GroupByKey]=DiscreteStatsTable[[#This Row],[GroupByKey]])*DiscreteStatsTable[NumberObservations])),0)</f>
        <v>143.46</v>
      </c>
      <c r="W496">
        <f>IF((DiscreteStatsTable[[#This Row],[RepsRequested]]&gt;1),DiscreteStatsTable[[#This Row],[HalfWidth]],DiscreteStatsTable[[#This Row],[BatchMeansHalfWidth]])</f>
        <v>0</v>
      </c>
      <c r="X496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177</v>
      </c>
      <c r="C497">
        <v>16</v>
      </c>
      <c r="D497" t="s">
        <v>82</v>
      </c>
      <c r="E497" t="s">
        <v>77</v>
      </c>
      <c r="F497" t="s">
        <v>72</v>
      </c>
      <c r="G497">
        <v>0.83787804096068597</v>
      </c>
      <c r="H497">
        <v>2E+20</v>
      </c>
      <c r="I497">
        <v>0</v>
      </c>
      <c r="J497">
        <v>9.9888084092791001</v>
      </c>
      <c r="K497">
        <v>144</v>
      </c>
      <c r="L49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cm="1">
        <f t="array" ref="N497">IFERROR(AVERAGE(IF((DiscreteStatsTable[GroupByKey]=DiscreteStatsTable[[#This Row],[GroupByKey]]),(DiscreteStatsTable[GroupByKey]=DiscreteStatsTable[[#This Row],[GroupByKey]])*DiscreteStatsTable[Average])),0)</f>
        <v>0.55753017291068341</v>
      </c>
      <c r="O497" cm="1">
        <f t="array" ref="O49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7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7" cm="1">
        <f t="array" ref="R497">MIN(IF((DiscreteStatsTable[GroupByKey]=DiscreteStatsTable[[#This Row],[GroupByKey]]),(DiscreteStatsTable[GroupByKey]=DiscreteStatsTable[[#This Row],[GroupByKey]])*DiscreteStatsTable[Average]))</f>
        <v>4.99077037088905E-2</v>
      </c>
      <c r="S497" cm="1">
        <f t="array" ref="S497">MAX(IF((DiscreteStatsTable[GroupByKey]=DiscreteStatsTable[[#This Row],[GroupByKey]]),(DiscreteStatsTable[GroupByKey]=DiscreteStatsTable[[#This Row],[GroupByKey]])*DiscreteStatsTable[Average]))</f>
        <v>2.0380254315526098</v>
      </c>
      <c r="T497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cm="1">
        <f t="array" ref="U497">MAX(IF((DiscreteStatsTable[GroupByKey]=DiscreteStatsTable[[#This Row],[GroupByKey]]),(DiscreteStatsTable[GroupByKey]=DiscreteStatsTable[[#This Row],[GroupByKey]])*DiscreteStatsTable[Maximum]))</f>
        <v>23.707701737142401</v>
      </c>
      <c r="V497" cm="1">
        <f t="array" ref="V497">IFERROR(AVERAGE(IF((DiscreteStatsTable[GroupByKey]=DiscreteStatsTable[[#This Row],[GroupByKey]]),(DiscreteStatsTable[GroupByKey]=DiscreteStatsTable[[#This Row],[GroupByKey]])*DiscreteStatsTable[NumberObservations])),0)</f>
        <v>143.46</v>
      </c>
      <c r="W497">
        <f>IF((DiscreteStatsTable[[#This Row],[RepsRequested]]&gt;1),DiscreteStatsTable[[#This Row],[HalfWidth]],DiscreteStatsTable[[#This Row],[BatchMeansHalfWidth]])</f>
        <v>0.11240279836637096</v>
      </c>
      <c r="X497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177</v>
      </c>
      <c r="C498">
        <v>17</v>
      </c>
      <c r="D498" t="s">
        <v>82</v>
      </c>
      <c r="E498" t="s">
        <v>71</v>
      </c>
      <c r="F498" t="s">
        <v>72</v>
      </c>
      <c r="G498">
        <v>6.8272921429817404E-2</v>
      </c>
      <c r="H498">
        <v>2E+20</v>
      </c>
      <c r="I498">
        <v>1.3776125454448101E-2</v>
      </c>
      <c r="J498">
        <v>0.23347189164326801</v>
      </c>
      <c r="K498">
        <v>144</v>
      </c>
      <c r="L49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cm="1">
        <f t="array" ref="N498">IFERROR(AVERAGE(IF((DiscreteStatsTable[GroupByKey]=DiscreteStatsTable[[#This Row],[GroupByKey]]),(DiscreteStatsTable[GroupByKey]=DiscreteStatsTable[[#This Row],[GroupByKey]])*DiscreteStatsTable[Average])),0)</f>
        <v>6.4157753951142038E-2</v>
      </c>
      <c r="O498" cm="1">
        <f t="array" ref="O4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8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8" cm="1">
        <f t="array" ref="R498">MIN(IF((DiscreteStatsTable[GroupByKey]=DiscreteStatsTable[[#This Row],[GroupByKey]]),(DiscreteStatsTable[GroupByKey]=DiscreteStatsTable[[#This Row],[GroupByKey]])*DiscreteStatsTable[Average]))</f>
        <v>5.70654844195288E-2</v>
      </c>
      <c r="S498" cm="1">
        <f t="array" ref="S498">MAX(IF((DiscreteStatsTable[GroupByKey]=DiscreteStatsTable[[#This Row],[GroupByKey]]),(DiscreteStatsTable[GroupByKey]=DiscreteStatsTable[[#This Row],[GroupByKey]])*DiscreteStatsTable[Average]))</f>
        <v>7.1590956919926202E-2</v>
      </c>
      <c r="T498" cm="1">
        <f t="array" ref="T498">MIN(IF((DiscreteStatsTable[GroupByKey]=DiscreteStatsTable[[#This Row],[GroupByKey]]),(DiscreteStatsTable[GroupByKey]=DiscreteStatsTable[[#This Row],[GroupByKey]])*DiscreteStatsTable[Minimum]))</f>
        <v>1.27578161108498E-2</v>
      </c>
      <c r="U498" cm="1">
        <f t="array" ref="U498">MAX(IF((DiscreteStatsTable[GroupByKey]=DiscreteStatsTable[[#This Row],[GroupByKey]]),(DiscreteStatsTable[GroupByKey]=DiscreteStatsTable[[#This Row],[GroupByKey]])*DiscreteStatsTable[Maximum]))</f>
        <v>0.38898573661257602</v>
      </c>
      <c r="V498" cm="1">
        <f t="array" ref="V498">IFERROR(AVERAGE(IF((DiscreteStatsTable[GroupByKey]=DiscreteStatsTable[[#This Row],[GroupByKey]]),(DiscreteStatsTable[GroupByKey]=DiscreteStatsTable[[#This Row],[GroupByKey]])*DiscreteStatsTable[NumberObservations])),0)</f>
        <v>143.46</v>
      </c>
      <c r="W498">
        <f>IF((DiscreteStatsTable[[#This Row],[RepsRequested]]&gt;1),DiscreteStatsTable[[#This Row],[HalfWidth]],DiscreteStatsTable[[#This Row],[BatchMeansHalfWidth]])</f>
        <v>1.0134416010729502E-3</v>
      </c>
      <c r="X498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177</v>
      </c>
      <c r="C499">
        <v>17</v>
      </c>
      <c r="D499" t="s">
        <v>82</v>
      </c>
      <c r="E499" t="s">
        <v>73</v>
      </c>
      <c r="F499" t="s">
        <v>72</v>
      </c>
      <c r="G499">
        <v>4.7266077488249696</v>
      </c>
      <c r="H499">
        <v>2E+20</v>
      </c>
      <c r="I499">
        <v>0.82656752726688898</v>
      </c>
      <c r="J499">
        <v>17.510006459735202</v>
      </c>
      <c r="K499">
        <v>144</v>
      </c>
      <c r="L49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cm="1">
        <f t="array" ref="N499">IFERROR(AVERAGE(IF((DiscreteStatsTable[GroupByKey]=DiscreteStatsTable[[#This Row],[GroupByKey]]),(DiscreteStatsTable[GroupByKey]=DiscreteStatsTable[[#This Row],[GroupByKey]])*DiscreteStatsTable[Average])),0)</f>
        <v>4.4069954099792072</v>
      </c>
      <c r="O499" cm="1">
        <f t="array" ref="O499">IFERROR(_xlfn.STDEV.S(IF((DiscreteStatsTable[GroupByKey]=DiscreteStatsTable[[#This Row],[GroupByKey]]),(DiscreteStatsTable[GroupByKey]=DiscreteStatsTable[[#This Row],[GroupByKey]])*DiscreteStatsTable[Average])),0)</f>
        <v>0.525596528512419</v>
      </c>
      <c r="P499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9" cm="1">
        <f t="array" ref="R499">MIN(IF((DiscreteStatsTable[GroupByKey]=DiscreteStatsTable[[#This Row],[GroupByKey]]),(DiscreteStatsTable[GroupByKey]=DiscreteStatsTable[[#This Row],[GroupByKey]])*DiscreteStatsTable[Average]))</f>
        <v>3.5080072514506702</v>
      </c>
      <c r="S499" cm="1">
        <f t="array" ref="S499">MAX(IF((DiscreteStatsTable[GroupByKey]=DiscreteStatsTable[[#This Row],[GroupByKey]]),(DiscreteStatsTable[GroupByKey]=DiscreteStatsTable[[#This Row],[GroupByKey]])*DiscreteStatsTable[Average]))</f>
        <v>5.9075840728779898</v>
      </c>
      <c r="T499" cm="1">
        <f t="array" ref="T499">MIN(IF((DiscreteStatsTable[GroupByKey]=DiscreteStatsTable[[#This Row],[GroupByKey]]),(DiscreteStatsTable[GroupByKey]=DiscreteStatsTable[[#This Row],[GroupByKey]])*DiscreteStatsTable[Minimum]))</f>
        <v>0.82258923468798395</v>
      </c>
      <c r="U499" cm="1">
        <f t="array" ref="U499">MAX(IF((DiscreteStatsTable[GroupByKey]=DiscreteStatsTable[[#This Row],[GroupByKey]]),(DiscreteStatsTable[GroupByKey]=DiscreteStatsTable[[#This Row],[GroupByKey]])*DiscreteStatsTable[Maximum]))</f>
        <v>27.2837464934425</v>
      </c>
      <c r="V499" cm="1">
        <f t="array" ref="V499">IFERROR(AVERAGE(IF((DiscreteStatsTable[GroupByKey]=DiscreteStatsTable[[#This Row],[GroupByKey]]),(DiscreteStatsTable[GroupByKey]=DiscreteStatsTable[[#This Row],[GroupByKey]])*DiscreteStatsTable[NumberObservations])),0)</f>
        <v>143.46</v>
      </c>
      <c r="W499">
        <f>IF((DiscreteStatsTable[[#This Row],[RepsRequested]]&gt;1),DiscreteStatsTable[[#This Row],[HalfWidth]],DiscreteStatsTable[[#This Row],[BatchMeansHalfWidth]])</f>
        <v>0.14937288066270119</v>
      </c>
      <c r="X499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177</v>
      </c>
      <c r="C500">
        <v>17</v>
      </c>
      <c r="D500" t="s">
        <v>82</v>
      </c>
      <c r="E500" t="s">
        <v>74</v>
      </c>
      <c r="F500" t="s">
        <v>72</v>
      </c>
      <c r="G500">
        <v>6.8272921429817404E-2</v>
      </c>
      <c r="H500">
        <v>2E+20</v>
      </c>
      <c r="I500">
        <v>1.3776125454448101E-2</v>
      </c>
      <c r="J500">
        <v>0.23347189164326801</v>
      </c>
      <c r="K500">
        <v>144</v>
      </c>
      <c r="L50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cm="1">
        <f t="array" ref="N500">IFERROR(AVERAGE(IF((DiscreteStatsTable[GroupByKey]=DiscreteStatsTable[[#This Row],[GroupByKey]]),(DiscreteStatsTable[GroupByKey]=DiscreteStatsTable[[#This Row],[GroupByKey]])*DiscreteStatsTable[Average])),0)</f>
        <v>6.4157753951142038E-2</v>
      </c>
      <c r="O500" cm="1">
        <f t="array" ref="O5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0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0" cm="1">
        <f t="array" ref="R500">MIN(IF((DiscreteStatsTable[GroupByKey]=DiscreteStatsTable[[#This Row],[GroupByKey]]),(DiscreteStatsTable[GroupByKey]=DiscreteStatsTable[[#This Row],[GroupByKey]])*DiscreteStatsTable[Average]))</f>
        <v>5.70654844195288E-2</v>
      </c>
      <c r="S500" cm="1">
        <f t="array" ref="S500">MAX(IF((DiscreteStatsTable[GroupByKey]=DiscreteStatsTable[[#This Row],[GroupByKey]]),(DiscreteStatsTable[GroupByKey]=DiscreteStatsTable[[#This Row],[GroupByKey]])*DiscreteStatsTable[Average]))</f>
        <v>7.1590956919926202E-2</v>
      </c>
      <c r="T500" cm="1">
        <f t="array" ref="T500">MIN(IF((DiscreteStatsTable[GroupByKey]=DiscreteStatsTable[[#This Row],[GroupByKey]]),(DiscreteStatsTable[GroupByKey]=DiscreteStatsTable[[#This Row],[GroupByKey]])*DiscreteStatsTable[Minimum]))</f>
        <v>1.27578161108498E-2</v>
      </c>
      <c r="U500" cm="1">
        <f t="array" ref="U500">MAX(IF((DiscreteStatsTable[GroupByKey]=DiscreteStatsTable[[#This Row],[GroupByKey]]),(DiscreteStatsTable[GroupByKey]=DiscreteStatsTable[[#This Row],[GroupByKey]])*DiscreteStatsTable[Maximum]))</f>
        <v>0.38898573661257602</v>
      </c>
      <c r="V500" cm="1">
        <f t="array" ref="V500">IFERROR(AVERAGE(IF((DiscreteStatsTable[GroupByKey]=DiscreteStatsTable[[#This Row],[GroupByKey]]),(DiscreteStatsTable[GroupByKey]=DiscreteStatsTable[[#This Row],[GroupByKey]])*DiscreteStatsTable[NumberObservations])),0)</f>
        <v>143.46</v>
      </c>
      <c r="W500">
        <f>IF((DiscreteStatsTable[[#This Row],[RepsRequested]]&gt;1),DiscreteStatsTable[[#This Row],[HalfWidth]],DiscreteStatsTable[[#This Row],[BatchMeansHalfWidth]])</f>
        <v>1.0134416010729502E-3</v>
      </c>
      <c r="X500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177</v>
      </c>
      <c r="C501">
        <v>17</v>
      </c>
      <c r="D501" t="s">
        <v>82</v>
      </c>
      <c r="E501" t="s">
        <v>75</v>
      </c>
      <c r="F501" t="s">
        <v>72</v>
      </c>
      <c r="G501">
        <v>4.0963752857890503</v>
      </c>
      <c r="H501">
        <v>2E+20</v>
      </c>
      <c r="I501">
        <v>0.82656752726688898</v>
      </c>
      <c r="J501">
        <v>14.008313498596101</v>
      </c>
      <c r="K501">
        <v>144</v>
      </c>
      <c r="L50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cm="1">
        <f t="array" ref="N501">IFERROR(AVERAGE(IF((DiscreteStatsTable[GroupByKey]=DiscreteStatsTable[[#This Row],[GroupByKey]]),(DiscreteStatsTable[GroupByKey]=DiscreteStatsTable[[#This Row],[GroupByKey]])*DiscreteStatsTable[Average])),0)</f>
        <v>3.8494652370685243</v>
      </c>
      <c r="O501" cm="1">
        <f t="array" ref="O50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1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1" cm="1">
        <f t="array" ref="R501">MIN(IF((DiscreteStatsTable[GroupByKey]=DiscreteStatsTable[[#This Row],[GroupByKey]]),(DiscreteStatsTable[GroupByKey]=DiscreteStatsTable[[#This Row],[GroupByKey]])*DiscreteStatsTable[Average]))</f>
        <v>3.42392906517173</v>
      </c>
      <c r="S501" cm="1">
        <f t="array" ref="S501">MAX(IF((DiscreteStatsTable[GroupByKey]=DiscreteStatsTable[[#This Row],[GroupByKey]]),(DiscreteStatsTable[GroupByKey]=DiscreteStatsTable[[#This Row],[GroupByKey]])*DiscreteStatsTable[Average]))</f>
        <v>4.2954574151955702</v>
      </c>
      <c r="T501" cm="1">
        <f t="array" ref="T501">MIN(IF((DiscreteStatsTable[GroupByKey]=DiscreteStatsTable[[#This Row],[GroupByKey]]),(DiscreteStatsTable[GroupByKey]=DiscreteStatsTable[[#This Row],[GroupByKey]])*DiscreteStatsTable[Minimum]))</f>
        <v>0.76546896665098496</v>
      </c>
      <c r="U501" cm="1">
        <f t="array" ref="U501">MAX(IF((DiscreteStatsTable[GroupByKey]=DiscreteStatsTable[[#This Row],[GroupByKey]]),(DiscreteStatsTable[GroupByKey]=DiscreteStatsTable[[#This Row],[GroupByKey]])*DiscreteStatsTable[Maximum]))</f>
        <v>23.3391441967545</v>
      </c>
      <c r="V501" cm="1">
        <f t="array" ref="V501">IFERROR(AVERAGE(IF((DiscreteStatsTable[GroupByKey]=DiscreteStatsTable[[#This Row],[GroupByKey]]),(DiscreteStatsTable[GroupByKey]=DiscreteStatsTable[[#This Row],[GroupByKey]])*DiscreteStatsTable[NumberObservations])),0)</f>
        <v>143.46</v>
      </c>
      <c r="W501">
        <f>IF((DiscreteStatsTable[[#This Row],[RepsRequested]]&gt;1),DiscreteStatsTable[[#This Row],[HalfWidth]],DiscreteStatsTable[[#This Row],[BatchMeansHalfWidth]])</f>
        <v>6.0806496064377109E-2</v>
      </c>
      <c r="X501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177</v>
      </c>
      <c r="C502">
        <v>17</v>
      </c>
      <c r="D502" t="s">
        <v>82</v>
      </c>
      <c r="E502" t="s">
        <v>76</v>
      </c>
      <c r="F502" t="s">
        <v>72</v>
      </c>
      <c r="G502">
        <v>0</v>
      </c>
      <c r="H502">
        <v>2E+20</v>
      </c>
      <c r="I502">
        <v>0</v>
      </c>
      <c r="J502">
        <v>0</v>
      </c>
      <c r="K502">
        <v>144</v>
      </c>
      <c r="L50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cm="1">
        <f t="array" ref="V502">IFERROR(AVERAGE(IF((DiscreteStatsTable[GroupByKey]=DiscreteStatsTable[[#This Row],[GroupByKey]]),(DiscreteStatsTable[GroupByKey]=DiscreteStatsTable[[#This Row],[GroupByKey]])*DiscreteStatsTable[NumberObservations])),0)</f>
        <v>143.46</v>
      </c>
      <c r="W502">
        <f>IF((DiscreteStatsTable[[#This Row],[RepsRequested]]&gt;1),DiscreteStatsTable[[#This Row],[HalfWidth]],DiscreteStatsTable[[#This Row],[BatchMeansHalfWidth]])</f>
        <v>0</v>
      </c>
      <c r="X502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177</v>
      </c>
      <c r="C503">
        <v>17</v>
      </c>
      <c r="D503" t="s">
        <v>82</v>
      </c>
      <c r="E503" t="s">
        <v>77</v>
      </c>
      <c r="F503" t="s">
        <v>72</v>
      </c>
      <c r="G503">
        <v>0.63023246303591995</v>
      </c>
      <c r="H503">
        <v>2E+20</v>
      </c>
      <c r="I503">
        <v>0</v>
      </c>
      <c r="J503">
        <v>10.7883896627896</v>
      </c>
      <c r="K503">
        <v>144</v>
      </c>
      <c r="L50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cm="1">
        <f t="array" ref="N503">IFERROR(AVERAGE(IF((DiscreteStatsTable[GroupByKey]=DiscreteStatsTable[[#This Row],[GroupByKey]]),(DiscreteStatsTable[GroupByKey]=DiscreteStatsTable[[#This Row],[GroupByKey]])*DiscreteStatsTable[Average])),0)</f>
        <v>0.55753017291068341</v>
      </c>
      <c r="O503" cm="1">
        <f t="array" ref="O50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3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3" cm="1">
        <f t="array" ref="R503">MIN(IF((DiscreteStatsTable[GroupByKey]=DiscreteStatsTable[[#This Row],[GroupByKey]]),(DiscreteStatsTable[GroupByKey]=DiscreteStatsTable[[#This Row],[GroupByKey]])*DiscreteStatsTable[Average]))</f>
        <v>4.99077037088905E-2</v>
      </c>
      <c r="S503" cm="1">
        <f t="array" ref="S503">MAX(IF((DiscreteStatsTable[GroupByKey]=DiscreteStatsTable[[#This Row],[GroupByKey]]),(DiscreteStatsTable[GroupByKey]=DiscreteStatsTable[[#This Row],[GroupByKey]])*DiscreteStatsTable[Average]))</f>
        <v>2.0380254315526098</v>
      </c>
      <c r="T503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cm="1">
        <f t="array" ref="U503">MAX(IF((DiscreteStatsTable[GroupByKey]=DiscreteStatsTable[[#This Row],[GroupByKey]]),(DiscreteStatsTable[GroupByKey]=DiscreteStatsTable[[#This Row],[GroupByKey]])*DiscreteStatsTable[Maximum]))</f>
        <v>23.707701737142401</v>
      </c>
      <c r="V503" cm="1">
        <f t="array" ref="V503">IFERROR(AVERAGE(IF((DiscreteStatsTable[GroupByKey]=DiscreteStatsTable[[#This Row],[GroupByKey]]),(DiscreteStatsTable[GroupByKey]=DiscreteStatsTable[[#This Row],[GroupByKey]])*DiscreteStatsTable[NumberObservations])),0)</f>
        <v>143.46</v>
      </c>
      <c r="W503">
        <f>IF((DiscreteStatsTable[[#This Row],[RepsRequested]]&gt;1),DiscreteStatsTable[[#This Row],[HalfWidth]],DiscreteStatsTable[[#This Row],[BatchMeansHalfWidth]])</f>
        <v>0.11240279836637096</v>
      </c>
      <c r="X503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177</v>
      </c>
      <c r="C504">
        <v>18</v>
      </c>
      <c r="D504" t="s">
        <v>82</v>
      </c>
      <c r="E504" t="s">
        <v>71</v>
      </c>
      <c r="F504" t="s">
        <v>72</v>
      </c>
      <c r="G504">
        <v>6.0463770985551502E-2</v>
      </c>
      <c r="H504">
        <v>2E+20</v>
      </c>
      <c r="I504">
        <v>1.4692648716512199E-2</v>
      </c>
      <c r="J504">
        <v>0.26239515175137401</v>
      </c>
      <c r="K504">
        <v>143</v>
      </c>
      <c r="L50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cm="1">
        <f t="array" ref="N504">IFERROR(AVERAGE(IF((DiscreteStatsTable[GroupByKey]=DiscreteStatsTable[[#This Row],[GroupByKey]]),(DiscreteStatsTable[GroupByKey]=DiscreteStatsTable[[#This Row],[GroupByKey]])*DiscreteStatsTable[Average])),0)</f>
        <v>6.4157753951142038E-2</v>
      </c>
      <c r="O504" cm="1">
        <f t="array" ref="O5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4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4" cm="1">
        <f t="array" ref="R504">MIN(IF((DiscreteStatsTable[GroupByKey]=DiscreteStatsTable[[#This Row],[GroupByKey]]),(DiscreteStatsTable[GroupByKey]=DiscreteStatsTable[[#This Row],[GroupByKey]])*DiscreteStatsTable[Average]))</f>
        <v>5.70654844195288E-2</v>
      </c>
      <c r="S504" cm="1">
        <f t="array" ref="S504">MAX(IF((DiscreteStatsTable[GroupByKey]=DiscreteStatsTable[[#This Row],[GroupByKey]]),(DiscreteStatsTable[GroupByKey]=DiscreteStatsTable[[#This Row],[GroupByKey]])*DiscreteStatsTable[Average]))</f>
        <v>7.1590956919926202E-2</v>
      </c>
      <c r="T504" cm="1">
        <f t="array" ref="T504">MIN(IF((DiscreteStatsTable[GroupByKey]=DiscreteStatsTable[[#This Row],[GroupByKey]]),(DiscreteStatsTable[GroupByKey]=DiscreteStatsTable[[#This Row],[GroupByKey]])*DiscreteStatsTable[Minimum]))</f>
        <v>1.27578161108498E-2</v>
      </c>
      <c r="U504" cm="1">
        <f t="array" ref="U504">MAX(IF((DiscreteStatsTable[GroupByKey]=DiscreteStatsTable[[#This Row],[GroupByKey]]),(DiscreteStatsTable[GroupByKey]=DiscreteStatsTable[[#This Row],[GroupByKey]])*DiscreteStatsTable[Maximum]))</f>
        <v>0.38898573661257602</v>
      </c>
      <c r="V504" cm="1">
        <f t="array" ref="V504">IFERROR(AVERAGE(IF((DiscreteStatsTable[GroupByKey]=DiscreteStatsTable[[#This Row],[GroupByKey]]),(DiscreteStatsTable[GroupByKey]=DiscreteStatsTable[[#This Row],[GroupByKey]])*DiscreteStatsTable[NumberObservations])),0)</f>
        <v>143.46</v>
      </c>
      <c r="W504">
        <f>IF((DiscreteStatsTable[[#This Row],[RepsRequested]]&gt;1),DiscreteStatsTable[[#This Row],[HalfWidth]],DiscreteStatsTable[[#This Row],[BatchMeansHalfWidth]])</f>
        <v>1.0134416010729502E-3</v>
      </c>
      <c r="X504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177</v>
      </c>
      <c r="C505">
        <v>18</v>
      </c>
      <c r="D505" t="s">
        <v>82</v>
      </c>
      <c r="E505" t="s">
        <v>73</v>
      </c>
      <c r="F505" t="s">
        <v>72</v>
      </c>
      <c r="G505">
        <v>3.81740132513562</v>
      </c>
      <c r="H505">
        <v>2E+20</v>
      </c>
      <c r="I505">
        <v>0.88155892299073502</v>
      </c>
      <c r="J505">
        <v>15.743709105082401</v>
      </c>
      <c r="K505">
        <v>143</v>
      </c>
      <c r="L50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cm="1">
        <f t="array" ref="N505">IFERROR(AVERAGE(IF((DiscreteStatsTable[GroupByKey]=DiscreteStatsTable[[#This Row],[GroupByKey]]),(DiscreteStatsTable[GroupByKey]=DiscreteStatsTable[[#This Row],[GroupByKey]])*DiscreteStatsTable[Average])),0)</f>
        <v>4.4069954099792072</v>
      </c>
      <c r="O505" cm="1">
        <f t="array" ref="O505">IFERROR(_xlfn.STDEV.S(IF((DiscreteStatsTable[GroupByKey]=DiscreteStatsTable[[#This Row],[GroupByKey]]),(DiscreteStatsTable[GroupByKey]=DiscreteStatsTable[[#This Row],[GroupByKey]])*DiscreteStatsTable[Average])),0)</f>
        <v>0.525596528512419</v>
      </c>
      <c r="P50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05" cm="1">
        <f t="array" ref="R505">MIN(IF((DiscreteStatsTable[GroupByKey]=DiscreteStatsTable[[#This Row],[GroupByKey]]),(DiscreteStatsTable[GroupByKey]=DiscreteStatsTable[[#This Row],[GroupByKey]])*DiscreteStatsTable[Average]))</f>
        <v>3.5080072514506702</v>
      </c>
      <c r="S505" cm="1">
        <f t="array" ref="S505">MAX(IF((DiscreteStatsTable[GroupByKey]=DiscreteStatsTable[[#This Row],[GroupByKey]]),(DiscreteStatsTable[GroupByKey]=DiscreteStatsTable[[#This Row],[GroupByKey]])*DiscreteStatsTable[Average]))</f>
        <v>5.9075840728779898</v>
      </c>
      <c r="T505" cm="1">
        <f t="array" ref="T505">MIN(IF((DiscreteStatsTable[GroupByKey]=DiscreteStatsTable[[#This Row],[GroupByKey]]),(DiscreteStatsTable[GroupByKey]=DiscreteStatsTable[[#This Row],[GroupByKey]])*DiscreteStatsTable[Minimum]))</f>
        <v>0.82258923468798395</v>
      </c>
      <c r="U505" cm="1">
        <f t="array" ref="U505">MAX(IF((DiscreteStatsTable[GroupByKey]=DiscreteStatsTable[[#This Row],[GroupByKey]]),(DiscreteStatsTable[GroupByKey]=DiscreteStatsTable[[#This Row],[GroupByKey]])*DiscreteStatsTable[Maximum]))</f>
        <v>27.2837464934425</v>
      </c>
      <c r="V505" cm="1">
        <f t="array" ref="V505">IFERROR(AVERAGE(IF((DiscreteStatsTable[GroupByKey]=DiscreteStatsTable[[#This Row],[GroupByKey]]),(DiscreteStatsTable[GroupByKey]=DiscreteStatsTable[[#This Row],[GroupByKey]])*DiscreteStatsTable[NumberObservations])),0)</f>
        <v>143.46</v>
      </c>
      <c r="W505">
        <f>IF((DiscreteStatsTable[[#This Row],[RepsRequested]]&gt;1),DiscreteStatsTable[[#This Row],[HalfWidth]],DiscreteStatsTable[[#This Row],[BatchMeansHalfWidth]])</f>
        <v>0.14937288066270119</v>
      </c>
      <c r="X50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177</v>
      </c>
      <c r="C506">
        <v>18</v>
      </c>
      <c r="D506" t="s">
        <v>82</v>
      </c>
      <c r="E506" t="s">
        <v>74</v>
      </c>
      <c r="F506" t="s">
        <v>72</v>
      </c>
      <c r="G506">
        <v>6.0463770985551502E-2</v>
      </c>
      <c r="H506">
        <v>2E+20</v>
      </c>
      <c r="I506">
        <v>1.4692648716512199E-2</v>
      </c>
      <c r="J506">
        <v>0.26239515175137401</v>
      </c>
      <c r="K506">
        <v>143</v>
      </c>
      <c r="L50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cm="1">
        <f t="array" ref="N506">IFERROR(AVERAGE(IF((DiscreteStatsTable[GroupByKey]=DiscreteStatsTable[[#This Row],[GroupByKey]]),(DiscreteStatsTable[GroupByKey]=DiscreteStatsTable[[#This Row],[GroupByKey]])*DiscreteStatsTable[Average])),0)</f>
        <v>6.4157753951142038E-2</v>
      </c>
      <c r="O506" cm="1">
        <f t="array" ref="O5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6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6" cm="1">
        <f t="array" ref="R506">MIN(IF((DiscreteStatsTable[GroupByKey]=DiscreteStatsTable[[#This Row],[GroupByKey]]),(DiscreteStatsTable[GroupByKey]=DiscreteStatsTable[[#This Row],[GroupByKey]])*DiscreteStatsTable[Average]))</f>
        <v>5.70654844195288E-2</v>
      </c>
      <c r="S506" cm="1">
        <f t="array" ref="S506">MAX(IF((DiscreteStatsTable[GroupByKey]=DiscreteStatsTable[[#This Row],[GroupByKey]]),(DiscreteStatsTable[GroupByKey]=DiscreteStatsTable[[#This Row],[GroupByKey]])*DiscreteStatsTable[Average]))</f>
        <v>7.1590956919926202E-2</v>
      </c>
      <c r="T506" cm="1">
        <f t="array" ref="T506">MIN(IF((DiscreteStatsTable[GroupByKey]=DiscreteStatsTable[[#This Row],[GroupByKey]]),(DiscreteStatsTable[GroupByKey]=DiscreteStatsTable[[#This Row],[GroupByKey]])*DiscreteStatsTable[Minimum]))</f>
        <v>1.27578161108498E-2</v>
      </c>
      <c r="U506" cm="1">
        <f t="array" ref="U506">MAX(IF((DiscreteStatsTable[GroupByKey]=DiscreteStatsTable[[#This Row],[GroupByKey]]),(DiscreteStatsTable[GroupByKey]=DiscreteStatsTable[[#This Row],[GroupByKey]])*DiscreteStatsTable[Maximum]))</f>
        <v>0.38898573661257602</v>
      </c>
      <c r="V506" cm="1">
        <f t="array" ref="V506">IFERROR(AVERAGE(IF((DiscreteStatsTable[GroupByKey]=DiscreteStatsTable[[#This Row],[GroupByKey]]),(DiscreteStatsTable[GroupByKey]=DiscreteStatsTable[[#This Row],[GroupByKey]])*DiscreteStatsTable[NumberObservations])),0)</f>
        <v>143.46</v>
      </c>
      <c r="W506">
        <f>IF((DiscreteStatsTable[[#This Row],[RepsRequested]]&gt;1),DiscreteStatsTable[[#This Row],[HalfWidth]],DiscreteStatsTable[[#This Row],[BatchMeansHalfWidth]])</f>
        <v>1.0134416010729502E-3</v>
      </c>
      <c r="X506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177</v>
      </c>
      <c r="C507">
        <v>18</v>
      </c>
      <c r="D507" t="s">
        <v>82</v>
      </c>
      <c r="E507" t="s">
        <v>75</v>
      </c>
      <c r="F507" t="s">
        <v>72</v>
      </c>
      <c r="G507">
        <v>3.6278262591330899</v>
      </c>
      <c r="H507">
        <v>2E+20</v>
      </c>
      <c r="I507">
        <v>0.88155892299073502</v>
      </c>
      <c r="J507">
        <v>15.743709105082401</v>
      </c>
      <c r="K507">
        <v>143</v>
      </c>
      <c r="L50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cm="1">
        <f t="array" ref="N507">IFERROR(AVERAGE(IF((DiscreteStatsTable[GroupByKey]=DiscreteStatsTable[[#This Row],[GroupByKey]]),(DiscreteStatsTable[GroupByKey]=DiscreteStatsTable[[#This Row],[GroupByKey]])*DiscreteStatsTable[Average])),0)</f>
        <v>3.8494652370685243</v>
      </c>
      <c r="O507" cm="1">
        <f t="array" ref="O50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7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7" cm="1">
        <f t="array" ref="R507">MIN(IF((DiscreteStatsTable[GroupByKey]=DiscreteStatsTable[[#This Row],[GroupByKey]]),(DiscreteStatsTable[GroupByKey]=DiscreteStatsTable[[#This Row],[GroupByKey]])*DiscreteStatsTable[Average]))</f>
        <v>3.42392906517173</v>
      </c>
      <c r="S507" cm="1">
        <f t="array" ref="S507">MAX(IF((DiscreteStatsTable[GroupByKey]=DiscreteStatsTable[[#This Row],[GroupByKey]]),(DiscreteStatsTable[GroupByKey]=DiscreteStatsTable[[#This Row],[GroupByKey]])*DiscreteStatsTable[Average]))</f>
        <v>4.2954574151955702</v>
      </c>
      <c r="T507" cm="1">
        <f t="array" ref="T507">MIN(IF((DiscreteStatsTable[GroupByKey]=DiscreteStatsTable[[#This Row],[GroupByKey]]),(DiscreteStatsTable[GroupByKey]=DiscreteStatsTable[[#This Row],[GroupByKey]])*DiscreteStatsTable[Minimum]))</f>
        <v>0.76546896665098496</v>
      </c>
      <c r="U507" cm="1">
        <f t="array" ref="U507">MAX(IF((DiscreteStatsTable[GroupByKey]=DiscreteStatsTable[[#This Row],[GroupByKey]]),(DiscreteStatsTable[GroupByKey]=DiscreteStatsTable[[#This Row],[GroupByKey]])*DiscreteStatsTable[Maximum]))</f>
        <v>23.3391441967545</v>
      </c>
      <c r="V507" cm="1">
        <f t="array" ref="V507">IFERROR(AVERAGE(IF((DiscreteStatsTable[GroupByKey]=DiscreteStatsTable[[#This Row],[GroupByKey]]),(DiscreteStatsTable[GroupByKey]=DiscreteStatsTable[[#This Row],[GroupByKey]])*DiscreteStatsTable[NumberObservations])),0)</f>
        <v>143.46</v>
      </c>
      <c r="W507">
        <f>IF((DiscreteStatsTable[[#This Row],[RepsRequested]]&gt;1),DiscreteStatsTable[[#This Row],[HalfWidth]],DiscreteStatsTable[[#This Row],[BatchMeansHalfWidth]])</f>
        <v>6.0806496064377109E-2</v>
      </c>
      <c r="X507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177</v>
      </c>
      <c r="C508">
        <v>18</v>
      </c>
      <c r="D508" t="s">
        <v>82</v>
      </c>
      <c r="E508" t="s">
        <v>76</v>
      </c>
      <c r="F508" t="s">
        <v>72</v>
      </c>
      <c r="G508">
        <v>0</v>
      </c>
      <c r="H508">
        <v>2E+20</v>
      </c>
      <c r="I508">
        <v>0</v>
      </c>
      <c r="J508">
        <v>0</v>
      </c>
      <c r="K508">
        <v>143</v>
      </c>
      <c r="L50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cm="1">
        <f t="array" ref="V508">IFERROR(AVERAGE(IF((DiscreteStatsTable[GroupByKey]=DiscreteStatsTable[[#This Row],[GroupByKey]]),(DiscreteStatsTable[GroupByKey]=DiscreteStatsTable[[#This Row],[GroupByKey]])*DiscreteStatsTable[NumberObservations])),0)</f>
        <v>143.46</v>
      </c>
      <c r="W508">
        <f>IF((DiscreteStatsTable[[#This Row],[RepsRequested]]&gt;1),DiscreteStatsTable[[#This Row],[HalfWidth]],DiscreteStatsTable[[#This Row],[BatchMeansHalfWidth]])</f>
        <v>0</v>
      </c>
      <c r="X508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177</v>
      </c>
      <c r="C509">
        <v>18</v>
      </c>
      <c r="D509" t="s">
        <v>82</v>
      </c>
      <c r="E509" t="s">
        <v>77</v>
      </c>
      <c r="F509" t="s">
        <v>72</v>
      </c>
      <c r="G509">
        <v>0.18957506600253399</v>
      </c>
      <c r="H509">
        <v>2E+20</v>
      </c>
      <c r="I509">
        <v>0</v>
      </c>
      <c r="J509">
        <v>5.7437091050824396</v>
      </c>
      <c r="K509">
        <v>143</v>
      </c>
      <c r="L50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cm="1">
        <f t="array" ref="N509">IFERROR(AVERAGE(IF((DiscreteStatsTable[GroupByKey]=DiscreteStatsTable[[#This Row],[GroupByKey]]),(DiscreteStatsTable[GroupByKey]=DiscreteStatsTable[[#This Row],[GroupByKey]])*DiscreteStatsTable[Average])),0)</f>
        <v>0.55753017291068341</v>
      </c>
      <c r="O509" cm="1">
        <f t="array" ref="O50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9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9" cm="1">
        <f t="array" ref="R509">MIN(IF((DiscreteStatsTable[GroupByKey]=DiscreteStatsTable[[#This Row],[GroupByKey]]),(DiscreteStatsTable[GroupByKey]=DiscreteStatsTable[[#This Row],[GroupByKey]])*DiscreteStatsTable[Average]))</f>
        <v>4.99077037088905E-2</v>
      </c>
      <c r="S509" cm="1">
        <f t="array" ref="S509">MAX(IF((DiscreteStatsTable[GroupByKey]=DiscreteStatsTable[[#This Row],[GroupByKey]]),(DiscreteStatsTable[GroupByKey]=DiscreteStatsTable[[#This Row],[GroupByKey]])*DiscreteStatsTable[Average]))</f>
        <v>2.0380254315526098</v>
      </c>
      <c r="T509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cm="1">
        <f t="array" ref="U509">MAX(IF((DiscreteStatsTable[GroupByKey]=DiscreteStatsTable[[#This Row],[GroupByKey]]),(DiscreteStatsTable[GroupByKey]=DiscreteStatsTable[[#This Row],[GroupByKey]])*DiscreteStatsTable[Maximum]))</f>
        <v>23.707701737142401</v>
      </c>
      <c r="V509" cm="1">
        <f t="array" ref="V509">IFERROR(AVERAGE(IF((DiscreteStatsTable[GroupByKey]=DiscreteStatsTable[[#This Row],[GroupByKey]]),(DiscreteStatsTable[GroupByKey]=DiscreteStatsTable[[#This Row],[GroupByKey]])*DiscreteStatsTable[NumberObservations])),0)</f>
        <v>143.46</v>
      </c>
      <c r="W509">
        <f>IF((DiscreteStatsTable[[#This Row],[RepsRequested]]&gt;1),DiscreteStatsTable[[#This Row],[HalfWidth]],DiscreteStatsTable[[#This Row],[BatchMeansHalfWidth]])</f>
        <v>0.11240279836637096</v>
      </c>
      <c r="X509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177</v>
      </c>
      <c r="C510">
        <v>19</v>
      </c>
      <c r="D510" t="s">
        <v>82</v>
      </c>
      <c r="E510" t="s">
        <v>71</v>
      </c>
      <c r="F510" t="s">
        <v>72</v>
      </c>
      <c r="G510">
        <v>6.3390749365883195E-2</v>
      </c>
      <c r="H510">
        <v>2E+20</v>
      </c>
      <c r="I510">
        <v>1.7766380390586801E-2</v>
      </c>
      <c r="J510">
        <v>0.23788301041204399</v>
      </c>
      <c r="K510">
        <v>144</v>
      </c>
      <c r="L51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cm="1">
        <f t="array" ref="N510">IFERROR(AVERAGE(IF((DiscreteStatsTable[GroupByKey]=DiscreteStatsTable[[#This Row],[GroupByKey]]),(DiscreteStatsTable[GroupByKey]=DiscreteStatsTable[[#This Row],[GroupByKey]])*DiscreteStatsTable[Average])),0)</f>
        <v>6.4157753951142038E-2</v>
      </c>
      <c r="O510" cm="1">
        <f t="array" ref="O5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0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0" cm="1">
        <f t="array" ref="R510">MIN(IF((DiscreteStatsTable[GroupByKey]=DiscreteStatsTable[[#This Row],[GroupByKey]]),(DiscreteStatsTable[GroupByKey]=DiscreteStatsTable[[#This Row],[GroupByKey]])*DiscreteStatsTable[Average]))</f>
        <v>5.70654844195288E-2</v>
      </c>
      <c r="S510" cm="1">
        <f t="array" ref="S510">MAX(IF((DiscreteStatsTable[GroupByKey]=DiscreteStatsTable[[#This Row],[GroupByKey]]),(DiscreteStatsTable[GroupByKey]=DiscreteStatsTable[[#This Row],[GroupByKey]])*DiscreteStatsTable[Average]))</f>
        <v>7.1590956919926202E-2</v>
      </c>
      <c r="T510" cm="1">
        <f t="array" ref="T510">MIN(IF((DiscreteStatsTable[GroupByKey]=DiscreteStatsTable[[#This Row],[GroupByKey]]),(DiscreteStatsTable[GroupByKey]=DiscreteStatsTable[[#This Row],[GroupByKey]])*DiscreteStatsTable[Minimum]))</f>
        <v>1.27578161108498E-2</v>
      </c>
      <c r="U510" cm="1">
        <f t="array" ref="U510">MAX(IF((DiscreteStatsTable[GroupByKey]=DiscreteStatsTable[[#This Row],[GroupByKey]]),(DiscreteStatsTable[GroupByKey]=DiscreteStatsTable[[#This Row],[GroupByKey]])*DiscreteStatsTable[Maximum]))</f>
        <v>0.38898573661257602</v>
      </c>
      <c r="V510" cm="1">
        <f t="array" ref="V510">IFERROR(AVERAGE(IF((DiscreteStatsTable[GroupByKey]=DiscreteStatsTable[[#This Row],[GroupByKey]]),(DiscreteStatsTable[GroupByKey]=DiscreteStatsTable[[#This Row],[GroupByKey]])*DiscreteStatsTable[NumberObservations])),0)</f>
        <v>143.46</v>
      </c>
      <c r="W510">
        <f>IF((DiscreteStatsTable[[#This Row],[RepsRequested]]&gt;1),DiscreteStatsTable[[#This Row],[HalfWidth]],DiscreteStatsTable[[#This Row],[BatchMeansHalfWidth]])</f>
        <v>1.0134416010729502E-3</v>
      </c>
      <c r="X510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177</v>
      </c>
      <c r="C511">
        <v>19</v>
      </c>
      <c r="D511" t="s">
        <v>82</v>
      </c>
      <c r="E511" t="s">
        <v>73</v>
      </c>
      <c r="F511" t="s">
        <v>72</v>
      </c>
      <c r="G511">
        <v>4.6915364672230302</v>
      </c>
      <c r="H511">
        <v>2E+20</v>
      </c>
      <c r="I511">
        <v>1.06598282343521</v>
      </c>
      <c r="J511">
        <v>14.272980624722701</v>
      </c>
      <c r="K511">
        <v>144</v>
      </c>
      <c r="L51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cm="1">
        <f t="array" ref="N511">IFERROR(AVERAGE(IF((DiscreteStatsTable[GroupByKey]=DiscreteStatsTable[[#This Row],[GroupByKey]]),(DiscreteStatsTable[GroupByKey]=DiscreteStatsTable[[#This Row],[GroupByKey]])*DiscreteStatsTable[Average])),0)</f>
        <v>4.4069954099792072</v>
      </c>
      <c r="O511" cm="1">
        <f t="array" ref="O511">IFERROR(_xlfn.STDEV.S(IF((DiscreteStatsTable[GroupByKey]=DiscreteStatsTable[[#This Row],[GroupByKey]]),(DiscreteStatsTable[GroupByKey]=DiscreteStatsTable[[#This Row],[GroupByKey]])*DiscreteStatsTable[Average])),0)</f>
        <v>0.525596528512419</v>
      </c>
      <c r="P511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1" cm="1">
        <f t="array" ref="R511">MIN(IF((DiscreteStatsTable[GroupByKey]=DiscreteStatsTable[[#This Row],[GroupByKey]]),(DiscreteStatsTable[GroupByKey]=DiscreteStatsTable[[#This Row],[GroupByKey]])*DiscreteStatsTable[Average]))</f>
        <v>3.5080072514506702</v>
      </c>
      <c r="S511" cm="1">
        <f t="array" ref="S511">MAX(IF((DiscreteStatsTable[GroupByKey]=DiscreteStatsTable[[#This Row],[GroupByKey]]),(DiscreteStatsTable[GroupByKey]=DiscreteStatsTable[[#This Row],[GroupByKey]])*DiscreteStatsTable[Average]))</f>
        <v>5.9075840728779898</v>
      </c>
      <c r="T511" cm="1">
        <f t="array" ref="T511">MIN(IF((DiscreteStatsTable[GroupByKey]=DiscreteStatsTable[[#This Row],[GroupByKey]]),(DiscreteStatsTable[GroupByKey]=DiscreteStatsTable[[#This Row],[GroupByKey]])*DiscreteStatsTable[Minimum]))</f>
        <v>0.82258923468798395</v>
      </c>
      <c r="U511" cm="1">
        <f t="array" ref="U511">MAX(IF((DiscreteStatsTable[GroupByKey]=DiscreteStatsTable[[#This Row],[GroupByKey]]),(DiscreteStatsTable[GroupByKey]=DiscreteStatsTable[[#This Row],[GroupByKey]])*DiscreteStatsTable[Maximum]))</f>
        <v>27.2837464934425</v>
      </c>
      <c r="V511" cm="1">
        <f t="array" ref="V511">IFERROR(AVERAGE(IF((DiscreteStatsTable[GroupByKey]=DiscreteStatsTable[[#This Row],[GroupByKey]]),(DiscreteStatsTable[GroupByKey]=DiscreteStatsTable[[#This Row],[GroupByKey]])*DiscreteStatsTable[NumberObservations])),0)</f>
        <v>143.46</v>
      </c>
      <c r="W511">
        <f>IF((DiscreteStatsTable[[#This Row],[RepsRequested]]&gt;1),DiscreteStatsTable[[#This Row],[HalfWidth]],DiscreteStatsTable[[#This Row],[BatchMeansHalfWidth]])</f>
        <v>0.14937288066270119</v>
      </c>
      <c r="X511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177</v>
      </c>
      <c r="C512">
        <v>19</v>
      </c>
      <c r="D512" t="s">
        <v>82</v>
      </c>
      <c r="E512" t="s">
        <v>74</v>
      </c>
      <c r="F512" t="s">
        <v>72</v>
      </c>
      <c r="G512">
        <v>6.3390749365883195E-2</v>
      </c>
      <c r="H512">
        <v>2E+20</v>
      </c>
      <c r="I512">
        <v>1.7766380390586801E-2</v>
      </c>
      <c r="J512">
        <v>0.23788301041204399</v>
      </c>
      <c r="K512">
        <v>144</v>
      </c>
      <c r="L51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cm="1">
        <f t="array" ref="N512">IFERROR(AVERAGE(IF((DiscreteStatsTable[GroupByKey]=DiscreteStatsTable[[#This Row],[GroupByKey]]),(DiscreteStatsTable[GroupByKey]=DiscreteStatsTable[[#This Row],[GroupByKey]])*DiscreteStatsTable[Average])),0)</f>
        <v>6.4157753951142038E-2</v>
      </c>
      <c r="O512" cm="1">
        <f t="array" ref="O5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2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2" cm="1">
        <f t="array" ref="R512">MIN(IF((DiscreteStatsTable[GroupByKey]=DiscreteStatsTable[[#This Row],[GroupByKey]]),(DiscreteStatsTable[GroupByKey]=DiscreteStatsTable[[#This Row],[GroupByKey]])*DiscreteStatsTable[Average]))</f>
        <v>5.70654844195288E-2</v>
      </c>
      <c r="S512" cm="1">
        <f t="array" ref="S512">MAX(IF((DiscreteStatsTable[GroupByKey]=DiscreteStatsTable[[#This Row],[GroupByKey]]),(DiscreteStatsTable[GroupByKey]=DiscreteStatsTable[[#This Row],[GroupByKey]])*DiscreteStatsTable[Average]))</f>
        <v>7.1590956919926202E-2</v>
      </c>
      <c r="T512" cm="1">
        <f t="array" ref="T512">MIN(IF((DiscreteStatsTable[GroupByKey]=DiscreteStatsTable[[#This Row],[GroupByKey]]),(DiscreteStatsTable[GroupByKey]=DiscreteStatsTable[[#This Row],[GroupByKey]])*DiscreteStatsTable[Minimum]))</f>
        <v>1.27578161108498E-2</v>
      </c>
      <c r="U512" cm="1">
        <f t="array" ref="U512">MAX(IF((DiscreteStatsTable[GroupByKey]=DiscreteStatsTable[[#This Row],[GroupByKey]]),(DiscreteStatsTable[GroupByKey]=DiscreteStatsTable[[#This Row],[GroupByKey]])*DiscreteStatsTable[Maximum]))</f>
        <v>0.38898573661257602</v>
      </c>
      <c r="V512" cm="1">
        <f t="array" ref="V512">IFERROR(AVERAGE(IF((DiscreteStatsTable[GroupByKey]=DiscreteStatsTable[[#This Row],[GroupByKey]]),(DiscreteStatsTable[GroupByKey]=DiscreteStatsTable[[#This Row],[GroupByKey]])*DiscreteStatsTable[NumberObservations])),0)</f>
        <v>143.46</v>
      </c>
      <c r="W512">
        <f>IF((DiscreteStatsTable[[#This Row],[RepsRequested]]&gt;1),DiscreteStatsTable[[#This Row],[HalfWidth]],DiscreteStatsTable[[#This Row],[BatchMeansHalfWidth]])</f>
        <v>1.0134416010729502E-3</v>
      </c>
      <c r="X512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177</v>
      </c>
      <c r="C513">
        <v>19</v>
      </c>
      <c r="D513" t="s">
        <v>82</v>
      </c>
      <c r="E513" t="s">
        <v>75</v>
      </c>
      <c r="F513" t="s">
        <v>72</v>
      </c>
      <c r="G513">
        <v>3.80344496195299</v>
      </c>
      <c r="H513">
        <v>2E+20</v>
      </c>
      <c r="I513">
        <v>1.06598282343521</v>
      </c>
      <c r="J513">
        <v>14.272980624722701</v>
      </c>
      <c r="K513">
        <v>144</v>
      </c>
      <c r="L51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cm="1">
        <f t="array" ref="N513">IFERROR(AVERAGE(IF((DiscreteStatsTable[GroupByKey]=DiscreteStatsTable[[#This Row],[GroupByKey]]),(DiscreteStatsTable[GroupByKey]=DiscreteStatsTable[[#This Row],[GroupByKey]])*DiscreteStatsTable[Average])),0)</f>
        <v>3.8494652370685243</v>
      </c>
      <c r="O513" cm="1">
        <f t="array" ref="O51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3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3" cm="1">
        <f t="array" ref="R513">MIN(IF((DiscreteStatsTable[GroupByKey]=DiscreteStatsTable[[#This Row],[GroupByKey]]),(DiscreteStatsTable[GroupByKey]=DiscreteStatsTable[[#This Row],[GroupByKey]])*DiscreteStatsTable[Average]))</f>
        <v>3.42392906517173</v>
      </c>
      <c r="S513" cm="1">
        <f t="array" ref="S513">MAX(IF((DiscreteStatsTable[GroupByKey]=DiscreteStatsTable[[#This Row],[GroupByKey]]),(DiscreteStatsTable[GroupByKey]=DiscreteStatsTable[[#This Row],[GroupByKey]])*DiscreteStatsTable[Average]))</f>
        <v>4.2954574151955702</v>
      </c>
      <c r="T513" cm="1">
        <f t="array" ref="T513">MIN(IF((DiscreteStatsTable[GroupByKey]=DiscreteStatsTable[[#This Row],[GroupByKey]]),(DiscreteStatsTable[GroupByKey]=DiscreteStatsTable[[#This Row],[GroupByKey]])*DiscreteStatsTable[Minimum]))</f>
        <v>0.76546896665098496</v>
      </c>
      <c r="U513" cm="1">
        <f t="array" ref="U513">MAX(IF((DiscreteStatsTable[GroupByKey]=DiscreteStatsTable[[#This Row],[GroupByKey]]),(DiscreteStatsTable[GroupByKey]=DiscreteStatsTable[[#This Row],[GroupByKey]])*DiscreteStatsTable[Maximum]))</f>
        <v>23.3391441967545</v>
      </c>
      <c r="V513" cm="1">
        <f t="array" ref="V513">IFERROR(AVERAGE(IF((DiscreteStatsTable[GroupByKey]=DiscreteStatsTable[[#This Row],[GroupByKey]]),(DiscreteStatsTable[GroupByKey]=DiscreteStatsTable[[#This Row],[GroupByKey]])*DiscreteStatsTable[NumberObservations])),0)</f>
        <v>143.46</v>
      </c>
      <c r="W513">
        <f>IF((DiscreteStatsTable[[#This Row],[RepsRequested]]&gt;1),DiscreteStatsTable[[#This Row],[HalfWidth]],DiscreteStatsTable[[#This Row],[BatchMeansHalfWidth]])</f>
        <v>6.0806496064377109E-2</v>
      </c>
      <c r="X513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177</v>
      </c>
      <c r="C514">
        <v>19</v>
      </c>
      <c r="D514" t="s">
        <v>82</v>
      </c>
      <c r="E514" t="s">
        <v>76</v>
      </c>
      <c r="F514" t="s">
        <v>72</v>
      </c>
      <c r="G514">
        <v>0</v>
      </c>
      <c r="H514">
        <v>2E+20</v>
      </c>
      <c r="I514">
        <v>0</v>
      </c>
      <c r="J514">
        <v>0</v>
      </c>
      <c r="K514">
        <v>144</v>
      </c>
      <c r="L51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cm="1">
        <f t="array" ref="V514">IFERROR(AVERAGE(IF((DiscreteStatsTable[GroupByKey]=DiscreteStatsTable[[#This Row],[GroupByKey]]),(DiscreteStatsTable[GroupByKey]=DiscreteStatsTable[[#This Row],[GroupByKey]])*DiscreteStatsTable[NumberObservations])),0)</f>
        <v>143.46</v>
      </c>
      <c r="W514">
        <f>IF((DiscreteStatsTable[[#This Row],[RepsRequested]]&gt;1),DiscreteStatsTable[[#This Row],[HalfWidth]],DiscreteStatsTable[[#This Row],[BatchMeansHalfWidth]])</f>
        <v>0</v>
      </c>
      <c r="X514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177</v>
      </c>
      <c r="C515">
        <v>19</v>
      </c>
      <c r="D515" t="s">
        <v>82</v>
      </c>
      <c r="E515" t="s">
        <v>77</v>
      </c>
      <c r="F515" t="s">
        <v>72</v>
      </c>
      <c r="G515">
        <v>0.88809150527004399</v>
      </c>
      <c r="H515">
        <v>2E+20</v>
      </c>
      <c r="I515">
        <v>0</v>
      </c>
      <c r="J515">
        <v>10.644648671410099</v>
      </c>
      <c r="K515">
        <v>144</v>
      </c>
      <c r="L51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cm="1">
        <f t="array" ref="N515">IFERROR(AVERAGE(IF((DiscreteStatsTable[GroupByKey]=DiscreteStatsTable[[#This Row],[GroupByKey]]),(DiscreteStatsTable[GroupByKey]=DiscreteStatsTable[[#This Row],[GroupByKey]])*DiscreteStatsTable[Average])),0)</f>
        <v>0.55753017291068341</v>
      </c>
      <c r="O515" cm="1">
        <f t="array" ref="O51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1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15" cm="1">
        <f t="array" ref="R515">MIN(IF((DiscreteStatsTable[GroupByKey]=DiscreteStatsTable[[#This Row],[GroupByKey]]),(DiscreteStatsTable[GroupByKey]=DiscreteStatsTable[[#This Row],[GroupByKey]])*DiscreteStatsTable[Average]))</f>
        <v>4.99077037088905E-2</v>
      </c>
      <c r="S515" cm="1">
        <f t="array" ref="S515">MAX(IF((DiscreteStatsTable[GroupByKey]=DiscreteStatsTable[[#This Row],[GroupByKey]]),(DiscreteStatsTable[GroupByKey]=DiscreteStatsTable[[#This Row],[GroupByKey]])*DiscreteStatsTable[Average]))</f>
        <v>2.0380254315526098</v>
      </c>
      <c r="T51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cm="1">
        <f t="array" ref="U515">MAX(IF((DiscreteStatsTable[GroupByKey]=DiscreteStatsTable[[#This Row],[GroupByKey]]),(DiscreteStatsTable[GroupByKey]=DiscreteStatsTable[[#This Row],[GroupByKey]])*DiscreteStatsTable[Maximum]))</f>
        <v>23.707701737142401</v>
      </c>
      <c r="V515" cm="1">
        <f t="array" ref="V515">IFERROR(AVERAGE(IF((DiscreteStatsTable[GroupByKey]=DiscreteStatsTable[[#This Row],[GroupByKey]]),(DiscreteStatsTable[GroupByKey]=DiscreteStatsTable[[#This Row],[GroupByKey]])*DiscreteStatsTable[NumberObservations])),0)</f>
        <v>143.46</v>
      </c>
      <c r="W515">
        <f>IF((DiscreteStatsTable[[#This Row],[RepsRequested]]&gt;1),DiscreteStatsTable[[#This Row],[HalfWidth]],DiscreteStatsTable[[#This Row],[BatchMeansHalfWidth]])</f>
        <v>0.11240279836637096</v>
      </c>
      <c r="X51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177</v>
      </c>
      <c r="C516">
        <v>20</v>
      </c>
      <c r="D516" t="s">
        <v>82</v>
      </c>
      <c r="E516" t="s">
        <v>71</v>
      </c>
      <c r="F516" t="s">
        <v>72</v>
      </c>
      <c r="G516">
        <v>5.7634992462362998E-2</v>
      </c>
      <c r="H516">
        <v>2E+20</v>
      </c>
      <c r="I516">
        <v>1.4460318977565599E-2</v>
      </c>
      <c r="J516">
        <v>0.29166047417541302</v>
      </c>
      <c r="K516">
        <v>144</v>
      </c>
      <c r="L51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cm="1">
        <f t="array" ref="N516">IFERROR(AVERAGE(IF((DiscreteStatsTable[GroupByKey]=DiscreteStatsTable[[#This Row],[GroupByKey]]),(DiscreteStatsTable[GroupByKey]=DiscreteStatsTable[[#This Row],[GroupByKey]])*DiscreteStatsTable[Average])),0)</f>
        <v>6.4157753951142038E-2</v>
      </c>
      <c r="O516" cm="1">
        <f t="array" ref="O5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6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6" cm="1">
        <f t="array" ref="R516">MIN(IF((DiscreteStatsTable[GroupByKey]=DiscreteStatsTable[[#This Row],[GroupByKey]]),(DiscreteStatsTable[GroupByKey]=DiscreteStatsTable[[#This Row],[GroupByKey]])*DiscreteStatsTable[Average]))</f>
        <v>5.70654844195288E-2</v>
      </c>
      <c r="S516" cm="1">
        <f t="array" ref="S516">MAX(IF((DiscreteStatsTable[GroupByKey]=DiscreteStatsTable[[#This Row],[GroupByKey]]),(DiscreteStatsTable[GroupByKey]=DiscreteStatsTable[[#This Row],[GroupByKey]])*DiscreteStatsTable[Average]))</f>
        <v>7.1590956919926202E-2</v>
      </c>
      <c r="T516" cm="1">
        <f t="array" ref="T516">MIN(IF((DiscreteStatsTable[GroupByKey]=DiscreteStatsTable[[#This Row],[GroupByKey]]),(DiscreteStatsTable[GroupByKey]=DiscreteStatsTable[[#This Row],[GroupByKey]])*DiscreteStatsTable[Minimum]))</f>
        <v>1.27578161108498E-2</v>
      </c>
      <c r="U516" cm="1">
        <f t="array" ref="U516">MAX(IF((DiscreteStatsTable[GroupByKey]=DiscreteStatsTable[[#This Row],[GroupByKey]]),(DiscreteStatsTable[GroupByKey]=DiscreteStatsTable[[#This Row],[GroupByKey]])*DiscreteStatsTable[Maximum]))</f>
        <v>0.38898573661257602</v>
      </c>
      <c r="V516" cm="1">
        <f t="array" ref="V516">IFERROR(AVERAGE(IF((DiscreteStatsTable[GroupByKey]=DiscreteStatsTable[[#This Row],[GroupByKey]]),(DiscreteStatsTable[GroupByKey]=DiscreteStatsTable[[#This Row],[GroupByKey]])*DiscreteStatsTable[NumberObservations])),0)</f>
        <v>143.46</v>
      </c>
      <c r="W516">
        <f>IF((DiscreteStatsTable[[#This Row],[RepsRequested]]&gt;1),DiscreteStatsTable[[#This Row],[HalfWidth]],DiscreteStatsTable[[#This Row],[BatchMeansHalfWidth]])</f>
        <v>1.0134416010729502E-3</v>
      </c>
      <c r="X516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177</v>
      </c>
      <c r="C517">
        <v>20</v>
      </c>
      <c r="D517" t="s">
        <v>82</v>
      </c>
      <c r="E517" t="s">
        <v>73</v>
      </c>
      <c r="F517" t="s">
        <v>72</v>
      </c>
      <c r="G517">
        <v>3.5080072514506702</v>
      </c>
      <c r="H517">
        <v>2E+20</v>
      </c>
      <c r="I517">
        <v>0.86761913865393603</v>
      </c>
      <c r="J517">
        <v>17.499628450524799</v>
      </c>
      <c r="K517">
        <v>144</v>
      </c>
      <c r="L51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cm="1">
        <f t="array" ref="N517">IFERROR(AVERAGE(IF((DiscreteStatsTable[GroupByKey]=DiscreteStatsTable[[#This Row],[GroupByKey]]),(DiscreteStatsTable[GroupByKey]=DiscreteStatsTable[[#This Row],[GroupByKey]])*DiscreteStatsTable[Average])),0)</f>
        <v>4.4069954099792072</v>
      </c>
      <c r="O517" cm="1">
        <f t="array" ref="O517">IFERROR(_xlfn.STDEV.S(IF((DiscreteStatsTable[GroupByKey]=DiscreteStatsTable[[#This Row],[GroupByKey]]),(DiscreteStatsTable[GroupByKey]=DiscreteStatsTable[[#This Row],[GroupByKey]])*DiscreteStatsTable[Average])),0)</f>
        <v>0.525596528512419</v>
      </c>
      <c r="P517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7" cm="1">
        <f t="array" ref="R517">MIN(IF((DiscreteStatsTable[GroupByKey]=DiscreteStatsTable[[#This Row],[GroupByKey]]),(DiscreteStatsTable[GroupByKey]=DiscreteStatsTable[[#This Row],[GroupByKey]])*DiscreteStatsTable[Average]))</f>
        <v>3.5080072514506702</v>
      </c>
      <c r="S517" cm="1">
        <f t="array" ref="S517">MAX(IF((DiscreteStatsTable[GroupByKey]=DiscreteStatsTable[[#This Row],[GroupByKey]]),(DiscreteStatsTable[GroupByKey]=DiscreteStatsTable[[#This Row],[GroupByKey]])*DiscreteStatsTable[Average]))</f>
        <v>5.9075840728779898</v>
      </c>
      <c r="T517" cm="1">
        <f t="array" ref="T517">MIN(IF((DiscreteStatsTable[GroupByKey]=DiscreteStatsTable[[#This Row],[GroupByKey]]),(DiscreteStatsTable[GroupByKey]=DiscreteStatsTable[[#This Row],[GroupByKey]])*DiscreteStatsTable[Minimum]))</f>
        <v>0.82258923468798395</v>
      </c>
      <c r="U517" cm="1">
        <f t="array" ref="U517">MAX(IF((DiscreteStatsTable[GroupByKey]=DiscreteStatsTable[[#This Row],[GroupByKey]]),(DiscreteStatsTable[GroupByKey]=DiscreteStatsTable[[#This Row],[GroupByKey]])*DiscreteStatsTable[Maximum]))</f>
        <v>27.2837464934425</v>
      </c>
      <c r="V517" cm="1">
        <f t="array" ref="V517">IFERROR(AVERAGE(IF((DiscreteStatsTable[GroupByKey]=DiscreteStatsTable[[#This Row],[GroupByKey]]),(DiscreteStatsTable[GroupByKey]=DiscreteStatsTable[[#This Row],[GroupByKey]])*DiscreteStatsTable[NumberObservations])),0)</f>
        <v>143.46</v>
      </c>
      <c r="W517">
        <f>IF((DiscreteStatsTable[[#This Row],[RepsRequested]]&gt;1),DiscreteStatsTable[[#This Row],[HalfWidth]],DiscreteStatsTable[[#This Row],[BatchMeansHalfWidth]])</f>
        <v>0.14937288066270119</v>
      </c>
      <c r="X517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177</v>
      </c>
      <c r="C518">
        <v>20</v>
      </c>
      <c r="D518" t="s">
        <v>82</v>
      </c>
      <c r="E518" t="s">
        <v>74</v>
      </c>
      <c r="F518" t="s">
        <v>72</v>
      </c>
      <c r="G518">
        <v>5.7634992462362998E-2</v>
      </c>
      <c r="H518">
        <v>2E+20</v>
      </c>
      <c r="I518">
        <v>1.4460318977565599E-2</v>
      </c>
      <c r="J518">
        <v>0.29166047417541302</v>
      </c>
      <c r="K518">
        <v>144</v>
      </c>
      <c r="L51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cm="1">
        <f t="array" ref="N518">IFERROR(AVERAGE(IF((DiscreteStatsTable[GroupByKey]=DiscreteStatsTable[[#This Row],[GroupByKey]]),(DiscreteStatsTable[GroupByKey]=DiscreteStatsTable[[#This Row],[GroupByKey]])*DiscreteStatsTable[Average])),0)</f>
        <v>6.4157753951142038E-2</v>
      </c>
      <c r="O518" cm="1">
        <f t="array" ref="O5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8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8" cm="1">
        <f t="array" ref="R518">MIN(IF((DiscreteStatsTable[GroupByKey]=DiscreteStatsTable[[#This Row],[GroupByKey]]),(DiscreteStatsTable[GroupByKey]=DiscreteStatsTable[[#This Row],[GroupByKey]])*DiscreteStatsTable[Average]))</f>
        <v>5.70654844195288E-2</v>
      </c>
      <c r="S518" cm="1">
        <f t="array" ref="S518">MAX(IF((DiscreteStatsTable[GroupByKey]=DiscreteStatsTable[[#This Row],[GroupByKey]]),(DiscreteStatsTable[GroupByKey]=DiscreteStatsTable[[#This Row],[GroupByKey]])*DiscreteStatsTable[Average]))</f>
        <v>7.1590956919926202E-2</v>
      </c>
      <c r="T518" cm="1">
        <f t="array" ref="T518">MIN(IF((DiscreteStatsTable[GroupByKey]=DiscreteStatsTable[[#This Row],[GroupByKey]]),(DiscreteStatsTable[GroupByKey]=DiscreteStatsTable[[#This Row],[GroupByKey]])*DiscreteStatsTable[Minimum]))</f>
        <v>1.27578161108498E-2</v>
      </c>
      <c r="U518" cm="1">
        <f t="array" ref="U518">MAX(IF((DiscreteStatsTable[GroupByKey]=DiscreteStatsTable[[#This Row],[GroupByKey]]),(DiscreteStatsTable[GroupByKey]=DiscreteStatsTable[[#This Row],[GroupByKey]])*DiscreteStatsTable[Maximum]))</f>
        <v>0.38898573661257602</v>
      </c>
      <c r="V518" cm="1">
        <f t="array" ref="V518">IFERROR(AVERAGE(IF((DiscreteStatsTable[GroupByKey]=DiscreteStatsTable[[#This Row],[GroupByKey]]),(DiscreteStatsTable[GroupByKey]=DiscreteStatsTable[[#This Row],[GroupByKey]])*DiscreteStatsTable[NumberObservations])),0)</f>
        <v>143.46</v>
      </c>
      <c r="W518">
        <f>IF((DiscreteStatsTable[[#This Row],[RepsRequested]]&gt;1),DiscreteStatsTable[[#This Row],[HalfWidth]],DiscreteStatsTable[[#This Row],[BatchMeansHalfWidth]])</f>
        <v>1.0134416010729502E-3</v>
      </c>
      <c r="X518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177</v>
      </c>
      <c r="C519">
        <v>20</v>
      </c>
      <c r="D519" t="s">
        <v>82</v>
      </c>
      <c r="E519" t="s">
        <v>75</v>
      </c>
      <c r="F519" t="s">
        <v>72</v>
      </c>
      <c r="G519">
        <v>3.4580995477417802</v>
      </c>
      <c r="H519">
        <v>2E+20</v>
      </c>
      <c r="I519">
        <v>0.86761913865393603</v>
      </c>
      <c r="J519">
        <v>17.499628450524799</v>
      </c>
      <c r="K519">
        <v>144</v>
      </c>
      <c r="L51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cm="1">
        <f t="array" ref="N519">IFERROR(AVERAGE(IF((DiscreteStatsTable[GroupByKey]=DiscreteStatsTable[[#This Row],[GroupByKey]]),(DiscreteStatsTable[GroupByKey]=DiscreteStatsTable[[#This Row],[GroupByKey]])*DiscreteStatsTable[Average])),0)</f>
        <v>3.8494652370685243</v>
      </c>
      <c r="O519" cm="1">
        <f t="array" ref="O51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9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9" cm="1">
        <f t="array" ref="R519">MIN(IF((DiscreteStatsTable[GroupByKey]=DiscreteStatsTable[[#This Row],[GroupByKey]]),(DiscreteStatsTable[GroupByKey]=DiscreteStatsTable[[#This Row],[GroupByKey]])*DiscreteStatsTable[Average]))</f>
        <v>3.42392906517173</v>
      </c>
      <c r="S519" cm="1">
        <f t="array" ref="S519">MAX(IF((DiscreteStatsTable[GroupByKey]=DiscreteStatsTable[[#This Row],[GroupByKey]]),(DiscreteStatsTable[GroupByKey]=DiscreteStatsTable[[#This Row],[GroupByKey]])*DiscreteStatsTable[Average]))</f>
        <v>4.2954574151955702</v>
      </c>
      <c r="T519" cm="1">
        <f t="array" ref="T519">MIN(IF((DiscreteStatsTable[GroupByKey]=DiscreteStatsTable[[#This Row],[GroupByKey]]),(DiscreteStatsTable[GroupByKey]=DiscreteStatsTable[[#This Row],[GroupByKey]])*DiscreteStatsTable[Minimum]))</f>
        <v>0.76546896665098496</v>
      </c>
      <c r="U519" cm="1">
        <f t="array" ref="U519">MAX(IF((DiscreteStatsTable[GroupByKey]=DiscreteStatsTable[[#This Row],[GroupByKey]]),(DiscreteStatsTable[GroupByKey]=DiscreteStatsTable[[#This Row],[GroupByKey]])*DiscreteStatsTable[Maximum]))</f>
        <v>23.3391441967545</v>
      </c>
      <c r="V519" cm="1">
        <f t="array" ref="V519">IFERROR(AVERAGE(IF((DiscreteStatsTable[GroupByKey]=DiscreteStatsTable[[#This Row],[GroupByKey]]),(DiscreteStatsTable[GroupByKey]=DiscreteStatsTable[[#This Row],[GroupByKey]])*DiscreteStatsTable[NumberObservations])),0)</f>
        <v>143.46</v>
      </c>
      <c r="W519">
        <f>IF((DiscreteStatsTable[[#This Row],[RepsRequested]]&gt;1),DiscreteStatsTable[[#This Row],[HalfWidth]],DiscreteStatsTable[[#This Row],[BatchMeansHalfWidth]])</f>
        <v>6.0806496064377109E-2</v>
      </c>
      <c r="X519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177</v>
      </c>
      <c r="C520">
        <v>20</v>
      </c>
      <c r="D520" t="s">
        <v>82</v>
      </c>
      <c r="E520" t="s">
        <v>76</v>
      </c>
      <c r="F520" t="s">
        <v>72</v>
      </c>
      <c r="G520">
        <v>0</v>
      </c>
      <c r="H520">
        <v>2E+20</v>
      </c>
      <c r="I520">
        <v>0</v>
      </c>
      <c r="J520">
        <v>0</v>
      </c>
      <c r="K520">
        <v>144</v>
      </c>
      <c r="L52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cm="1">
        <f t="array" ref="V520">IFERROR(AVERAGE(IF((DiscreteStatsTable[GroupByKey]=DiscreteStatsTable[[#This Row],[GroupByKey]]),(DiscreteStatsTable[GroupByKey]=DiscreteStatsTable[[#This Row],[GroupByKey]])*DiscreteStatsTable[NumberObservations])),0)</f>
        <v>143.46</v>
      </c>
      <c r="W520">
        <f>IF((DiscreteStatsTable[[#This Row],[RepsRequested]]&gt;1),DiscreteStatsTable[[#This Row],[HalfWidth]],DiscreteStatsTable[[#This Row],[BatchMeansHalfWidth]])</f>
        <v>0</v>
      </c>
      <c r="X520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177</v>
      </c>
      <c r="C521">
        <v>20</v>
      </c>
      <c r="D521" t="s">
        <v>82</v>
      </c>
      <c r="E521" t="s">
        <v>77</v>
      </c>
      <c r="F521" t="s">
        <v>72</v>
      </c>
      <c r="G521">
        <v>4.99077037088905E-2</v>
      </c>
      <c r="H521">
        <v>2E+20</v>
      </c>
      <c r="I521">
        <v>0</v>
      </c>
      <c r="J521">
        <v>3.5153647338181</v>
      </c>
      <c r="K521">
        <v>144</v>
      </c>
      <c r="L52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cm="1">
        <f t="array" ref="N521">IFERROR(AVERAGE(IF((DiscreteStatsTable[GroupByKey]=DiscreteStatsTable[[#This Row],[GroupByKey]]),(DiscreteStatsTable[GroupByKey]=DiscreteStatsTable[[#This Row],[GroupByKey]])*DiscreteStatsTable[Average])),0)</f>
        <v>0.55753017291068341</v>
      </c>
      <c r="O521" cm="1">
        <f t="array" ref="O52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1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1" cm="1">
        <f t="array" ref="R521">MIN(IF((DiscreteStatsTable[GroupByKey]=DiscreteStatsTable[[#This Row],[GroupByKey]]),(DiscreteStatsTable[GroupByKey]=DiscreteStatsTable[[#This Row],[GroupByKey]])*DiscreteStatsTable[Average]))</f>
        <v>4.99077037088905E-2</v>
      </c>
      <c r="S521" cm="1">
        <f t="array" ref="S521">MAX(IF((DiscreteStatsTable[GroupByKey]=DiscreteStatsTable[[#This Row],[GroupByKey]]),(DiscreteStatsTable[GroupByKey]=DiscreteStatsTable[[#This Row],[GroupByKey]])*DiscreteStatsTable[Average]))</f>
        <v>2.0380254315526098</v>
      </c>
      <c r="T521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cm="1">
        <f t="array" ref="U521">MAX(IF((DiscreteStatsTable[GroupByKey]=DiscreteStatsTable[[#This Row],[GroupByKey]]),(DiscreteStatsTable[GroupByKey]=DiscreteStatsTable[[#This Row],[GroupByKey]])*DiscreteStatsTable[Maximum]))</f>
        <v>23.707701737142401</v>
      </c>
      <c r="V521" cm="1">
        <f t="array" ref="V521">IFERROR(AVERAGE(IF((DiscreteStatsTable[GroupByKey]=DiscreteStatsTable[[#This Row],[GroupByKey]]),(DiscreteStatsTable[GroupByKey]=DiscreteStatsTable[[#This Row],[GroupByKey]])*DiscreteStatsTable[NumberObservations])),0)</f>
        <v>143.46</v>
      </c>
      <c r="W521">
        <f>IF((DiscreteStatsTable[[#This Row],[RepsRequested]]&gt;1),DiscreteStatsTable[[#This Row],[HalfWidth]],DiscreteStatsTable[[#This Row],[BatchMeansHalfWidth]])</f>
        <v>0.11240279836637096</v>
      </c>
      <c r="X521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177</v>
      </c>
      <c r="C522">
        <v>21</v>
      </c>
      <c r="D522" t="s">
        <v>82</v>
      </c>
      <c r="E522" t="s">
        <v>71</v>
      </c>
      <c r="F522" t="s">
        <v>72</v>
      </c>
      <c r="G522">
        <v>6.69663584716058E-2</v>
      </c>
      <c r="H522">
        <v>2E+20</v>
      </c>
      <c r="I522">
        <v>1.8195740239318099E-2</v>
      </c>
      <c r="J522">
        <v>0.23778491486013101</v>
      </c>
      <c r="K522">
        <v>142</v>
      </c>
      <c r="L52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cm="1">
        <f t="array" ref="N522">IFERROR(AVERAGE(IF((DiscreteStatsTable[GroupByKey]=DiscreteStatsTable[[#This Row],[GroupByKey]]),(DiscreteStatsTable[GroupByKey]=DiscreteStatsTable[[#This Row],[GroupByKey]])*DiscreteStatsTable[Average])),0)</f>
        <v>6.4157753951142038E-2</v>
      </c>
      <c r="O522" cm="1">
        <f t="array" ref="O5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2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2" cm="1">
        <f t="array" ref="R522">MIN(IF((DiscreteStatsTable[GroupByKey]=DiscreteStatsTable[[#This Row],[GroupByKey]]),(DiscreteStatsTable[GroupByKey]=DiscreteStatsTable[[#This Row],[GroupByKey]])*DiscreteStatsTable[Average]))</f>
        <v>5.70654844195288E-2</v>
      </c>
      <c r="S522" cm="1">
        <f t="array" ref="S522">MAX(IF((DiscreteStatsTable[GroupByKey]=DiscreteStatsTable[[#This Row],[GroupByKey]]),(DiscreteStatsTable[GroupByKey]=DiscreteStatsTable[[#This Row],[GroupByKey]])*DiscreteStatsTable[Average]))</f>
        <v>7.1590956919926202E-2</v>
      </c>
      <c r="T522" cm="1">
        <f t="array" ref="T522">MIN(IF((DiscreteStatsTable[GroupByKey]=DiscreteStatsTable[[#This Row],[GroupByKey]]),(DiscreteStatsTable[GroupByKey]=DiscreteStatsTable[[#This Row],[GroupByKey]])*DiscreteStatsTable[Minimum]))</f>
        <v>1.27578161108498E-2</v>
      </c>
      <c r="U522" cm="1">
        <f t="array" ref="U522">MAX(IF((DiscreteStatsTable[GroupByKey]=DiscreteStatsTable[[#This Row],[GroupByKey]]),(DiscreteStatsTable[GroupByKey]=DiscreteStatsTable[[#This Row],[GroupByKey]])*DiscreteStatsTable[Maximum]))</f>
        <v>0.38898573661257602</v>
      </c>
      <c r="V522" cm="1">
        <f t="array" ref="V522">IFERROR(AVERAGE(IF((DiscreteStatsTable[GroupByKey]=DiscreteStatsTable[[#This Row],[GroupByKey]]),(DiscreteStatsTable[GroupByKey]=DiscreteStatsTable[[#This Row],[GroupByKey]])*DiscreteStatsTable[NumberObservations])),0)</f>
        <v>143.46</v>
      </c>
      <c r="W522">
        <f>IF((DiscreteStatsTable[[#This Row],[RepsRequested]]&gt;1),DiscreteStatsTable[[#This Row],[HalfWidth]],DiscreteStatsTable[[#This Row],[BatchMeansHalfWidth]])</f>
        <v>1.0134416010729502E-3</v>
      </c>
      <c r="X522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177</v>
      </c>
      <c r="C523">
        <v>21</v>
      </c>
      <c r="D523" t="s">
        <v>82</v>
      </c>
      <c r="E523" t="s">
        <v>73</v>
      </c>
      <c r="F523" t="s">
        <v>72</v>
      </c>
      <c r="G523">
        <v>4.5452551672540702</v>
      </c>
      <c r="H523">
        <v>2E+20</v>
      </c>
      <c r="I523">
        <v>1.09174441435908</v>
      </c>
      <c r="J523">
        <v>16.512634946291499</v>
      </c>
      <c r="K523">
        <v>142</v>
      </c>
      <c r="L52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cm="1">
        <f t="array" ref="N523">IFERROR(AVERAGE(IF((DiscreteStatsTable[GroupByKey]=DiscreteStatsTable[[#This Row],[GroupByKey]]),(DiscreteStatsTable[GroupByKey]=DiscreteStatsTable[[#This Row],[GroupByKey]])*DiscreteStatsTable[Average])),0)</f>
        <v>4.4069954099792072</v>
      </c>
      <c r="O523" cm="1">
        <f t="array" ref="O523">IFERROR(_xlfn.STDEV.S(IF((DiscreteStatsTable[GroupByKey]=DiscreteStatsTable[[#This Row],[GroupByKey]]),(DiscreteStatsTable[GroupByKey]=DiscreteStatsTable[[#This Row],[GroupByKey]])*DiscreteStatsTable[Average])),0)</f>
        <v>0.525596528512419</v>
      </c>
      <c r="P523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3" cm="1">
        <f t="array" ref="R523">MIN(IF((DiscreteStatsTable[GroupByKey]=DiscreteStatsTable[[#This Row],[GroupByKey]]),(DiscreteStatsTable[GroupByKey]=DiscreteStatsTable[[#This Row],[GroupByKey]])*DiscreteStatsTable[Average]))</f>
        <v>3.5080072514506702</v>
      </c>
      <c r="S523" cm="1">
        <f t="array" ref="S523">MAX(IF((DiscreteStatsTable[GroupByKey]=DiscreteStatsTable[[#This Row],[GroupByKey]]),(DiscreteStatsTable[GroupByKey]=DiscreteStatsTable[[#This Row],[GroupByKey]])*DiscreteStatsTable[Average]))</f>
        <v>5.9075840728779898</v>
      </c>
      <c r="T523" cm="1">
        <f t="array" ref="T523">MIN(IF((DiscreteStatsTable[GroupByKey]=DiscreteStatsTable[[#This Row],[GroupByKey]]),(DiscreteStatsTable[GroupByKey]=DiscreteStatsTable[[#This Row],[GroupByKey]])*DiscreteStatsTable[Minimum]))</f>
        <v>0.82258923468798395</v>
      </c>
      <c r="U523" cm="1">
        <f t="array" ref="U523">MAX(IF((DiscreteStatsTable[GroupByKey]=DiscreteStatsTable[[#This Row],[GroupByKey]]),(DiscreteStatsTable[GroupByKey]=DiscreteStatsTable[[#This Row],[GroupByKey]])*DiscreteStatsTable[Maximum]))</f>
        <v>27.2837464934425</v>
      </c>
      <c r="V523" cm="1">
        <f t="array" ref="V523">IFERROR(AVERAGE(IF((DiscreteStatsTable[GroupByKey]=DiscreteStatsTable[[#This Row],[GroupByKey]]),(DiscreteStatsTable[GroupByKey]=DiscreteStatsTable[[#This Row],[GroupByKey]])*DiscreteStatsTable[NumberObservations])),0)</f>
        <v>143.46</v>
      </c>
      <c r="W523">
        <f>IF((DiscreteStatsTable[[#This Row],[RepsRequested]]&gt;1),DiscreteStatsTable[[#This Row],[HalfWidth]],DiscreteStatsTable[[#This Row],[BatchMeansHalfWidth]])</f>
        <v>0.14937288066270119</v>
      </c>
      <c r="X523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177</v>
      </c>
      <c r="C524">
        <v>21</v>
      </c>
      <c r="D524" t="s">
        <v>82</v>
      </c>
      <c r="E524" t="s">
        <v>74</v>
      </c>
      <c r="F524" t="s">
        <v>72</v>
      </c>
      <c r="G524">
        <v>6.69663584716058E-2</v>
      </c>
      <c r="H524">
        <v>2E+20</v>
      </c>
      <c r="I524">
        <v>1.8195740239318099E-2</v>
      </c>
      <c r="J524">
        <v>0.23778491486013101</v>
      </c>
      <c r="K524">
        <v>142</v>
      </c>
      <c r="L52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cm="1">
        <f t="array" ref="N524">IFERROR(AVERAGE(IF((DiscreteStatsTable[GroupByKey]=DiscreteStatsTable[[#This Row],[GroupByKey]]),(DiscreteStatsTable[GroupByKey]=DiscreteStatsTable[[#This Row],[GroupByKey]])*DiscreteStatsTable[Average])),0)</f>
        <v>6.4157753951142038E-2</v>
      </c>
      <c r="O524" cm="1">
        <f t="array" ref="O5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4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4" cm="1">
        <f t="array" ref="R524">MIN(IF((DiscreteStatsTable[GroupByKey]=DiscreteStatsTable[[#This Row],[GroupByKey]]),(DiscreteStatsTable[GroupByKey]=DiscreteStatsTable[[#This Row],[GroupByKey]])*DiscreteStatsTable[Average]))</f>
        <v>5.70654844195288E-2</v>
      </c>
      <c r="S524" cm="1">
        <f t="array" ref="S524">MAX(IF((DiscreteStatsTable[GroupByKey]=DiscreteStatsTable[[#This Row],[GroupByKey]]),(DiscreteStatsTable[GroupByKey]=DiscreteStatsTable[[#This Row],[GroupByKey]])*DiscreteStatsTable[Average]))</f>
        <v>7.1590956919926202E-2</v>
      </c>
      <c r="T524" cm="1">
        <f t="array" ref="T524">MIN(IF((DiscreteStatsTable[GroupByKey]=DiscreteStatsTable[[#This Row],[GroupByKey]]),(DiscreteStatsTable[GroupByKey]=DiscreteStatsTable[[#This Row],[GroupByKey]])*DiscreteStatsTable[Minimum]))</f>
        <v>1.27578161108498E-2</v>
      </c>
      <c r="U524" cm="1">
        <f t="array" ref="U524">MAX(IF((DiscreteStatsTable[GroupByKey]=DiscreteStatsTable[[#This Row],[GroupByKey]]),(DiscreteStatsTable[GroupByKey]=DiscreteStatsTable[[#This Row],[GroupByKey]])*DiscreteStatsTable[Maximum]))</f>
        <v>0.38898573661257602</v>
      </c>
      <c r="V524" cm="1">
        <f t="array" ref="V524">IFERROR(AVERAGE(IF((DiscreteStatsTable[GroupByKey]=DiscreteStatsTable[[#This Row],[GroupByKey]]),(DiscreteStatsTable[GroupByKey]=DiscreteStatsTable[[#This Row],[GroupByKey]])*DiscreteStatsTable[NumberObservations])),0)</f>
        <v>143.46</v>
      </c>
      <c r="W524">
        <f>IF((DiscreteStatsTable[[#This Row],[RepsRequested]]&gt;1),DiscreteStatsTable[[#This Row],[HalfWidth]],DiscreteStatsTable[[#This Row],[BatchMeansHalfWidth]])</f>
        <v>1.0134416010729502E-3</v>
      </c>
      <c r="X524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177</v>
      </c>
      <c r="C525">
        <v>21</v>
      </c>
      <c r="D525" t="s">
        <v>82</v>
      </c>
      <c r="E525" t="s">
        <v>75</v>
      </c>
      <c r="F525" t="s">
        <v>72</v>
      </c>
      <c r="G525">
        <v>4.0179815082963497</v>
      </c>
      <c r="H525">
        <v>2E+20</v>
      </c>
      <c r="I525">
        <v>1.09174441435908</v>
      </c>
      <c r="J525">
        <v>14.267094891607901</v>
      </c>
      <c r="K525">
        <v>142</v>
      </c>
      <c r="L52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cm="1">
        <f t="array" ref="N525">IFERROR(AVERAGE(IF((DiscreteStatsTable[GroupByKey]=DiscreteStatsTable[[#This Row],[GroupByKey]]),(DiscreteStatsTable[GroupByKey]=DiscreteStatsTable[[#This Row],[GroupByKey]])*DiscreteStatsTable[Average])),0)</f>
        <v>3.8494652370685243</v>
      </c>
      <c r="O525" cm="1">
        <f t="array" ref="O52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2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25" cm="1">
        <f t="array" ref="R525">MIN(IF((DiscreteStatsTable[GroupByKey]=DiscreteStatsTable[[#This Row],[GroupByKey]]),(DiscreteStatsTable[GroupByKey]=DiscreteStatsTable[[#This Row],[GroupByKey]])*DiscreteStatsTable[Average]))</f>
        <v>3.42392906517173</v>
      </c>
      <c r="S525" cm="1">
        <f t="array" ref="S525">MAX(IF((DiscreteStatsTable[GroupByKey]=DiscreteStatsTable[[#This Row],[GroupByKey]]),(DiscreteStatsTable[GroupByKey]=DiscreteStatsTable[[#This Row],[GroupByKey]])*DiscreteStatsTable[Average]))</f>
        <v>4.2954574151955702</v>
      </c>
      <c r="T525" cm="1">
        <f t="array" ref="T525">MIN(IF((DiscreteStatsTable[GroupByKey]=DiscreteStatsTable[[#This Row],[GroupByKey]]),(DiscreteStatsTable[GroupByKey]=DiscreteStatsTable[[#This Row],[GroupByKey]])*DiscreteStatsTable[Minimum]))</f>
        <v>0.76546896665098496</v>
      </c>
      <c r="U525" cm="1">
        <f t="array" ref="U525">MAX(IF((DiscreteStatsTable[GroupByKey]=DiscreteStatsTable[[#This Row],[GroupByKey]]),(DiscreteStatsTable[GroupByKey]=DiscreteStatsTable[[#This Row],[GroupByKey]])*DiscreteStatsTable[Maximum]))</f>
        <v>23.3391441967545</v>
      </c>
      <c r="V525" cm="1">
        <f t="array" ref="V525">IFERROR(AVERAGE(IF((DiscreteStatsTable[GroupByKey]=DiscreteStatsTable[[#This Row],[GroupByKey]]),(DiscreteStatsTable[GroupByKey]=DiscreteStatsTable[[#This Row],[GroupByKey]])*DiscreteStatsTable[NumberObservations])),0)</f>
        <v>143.46</v>
      </c>
      <c r="W525">
        <f>IF((DiscreteStatsTable[[#This Row],[RepsRequested]]&gt;1),DiscreteStatsTable[[#This Row],[HalfWidth]],DiscreteStatsTable[[#This Row],[BatchMeansHalfWidth]])</f>
        <v>6.0806496064377109E-2</v>
      </c>
      <c r="X52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177</v>
      </c>
      <c r="C526">
        <v>21</v>
      </c>
      <c r="D526" t="s">
        <v>82</v>
      </c>
      <c r="E526" t="s">
        <v>76</v>
      </c>
      <c r="F526" t="s">
        <v>72</v>
      </c>
      <c r="G526">
        <v>0</v>
      </c>
      <c r="H526">
        <v>2E+20</v>
      </c>
      <c r="I526">
        <v>0</v>
      </c>
      <c r="J526">
        <v>0</v>
      </c>
      <c r="K526">
        <v>142</v>
      </c>
      <c r="L52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cm="1">
        <f t="array" ref="V526">IFERROR(AVERAGE(IF((DiscreteStatsTable[GroupByKey]=DiscreteStatsTable[[#This Row],[GroupByKey]]),(DiscreteStatsTable[GroupByKey]=DiscreteStatsTable[[#This Row],[GroupByKey]])*DiscreteStatsTable[NumberObservations])),0)</f>
        <v>143.46</v>
      </c>
      <c r="W526">
        <f>IF((DiscreteStatsTable[[#This Row],[RepsRequested]]&gt;1),DiscreteStatsTable[[#This Row],[HalfWidth]],DiscreteStatsTable[[#This Row],[BatchMeansHalfWidth]])</f>
        <v>0</v>
      </c>
      <c r="X526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177</v>
      </c>
      <c r="C527">
        <v>21</v>
      </c>
      <c r="D527" t="s">
        <v>82</v>
      </c>
      <c r="E527" t="s">
        <v>77</v>
      </c>
      <c r="F527" t="s">
        <v>72</v>
      </c>
      <c r="G527">
        <v>0.52727365895772504</v>
      </c>
      <c r="H527">
        <v>2E+20</v>
      </c>
      <c r="I527">
        <v>0</v>
      </c>
      <c r="J527">
        <v>12.7653727376794</v>
      </c>
      <c r="K527">
        <v>142</v>
      </c>
      <c r="L52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cm="1">
        <f t="array" ref="N527">IFERROR(AVERAGE(IF((DiscreteStatsTable[GroupByKey]=DiscreteStatsTable[[#This Row],[GroupByKey]]),(DiscreteStatsTable[GroupByKey]=DiscreteStatsTable[[#This Row],[GroupByKey]])*DiscreteStatsTable[Average])),0)</f>
        <v>0.55753017291068341</v>
      </c>
      <c r="O527" cm="1">
        <f t="array" ref="O52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7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7" cm="1">
        <f t="array" ref="R527">MIN(IF((DiscreteStatsTable[GroupByKey]=DiscreteStatsTable[[#This Row],[GroupByKey]]),(DiscreteStatsTable[GroupByKey]=DiscreteStatsTable[[#This Row],[GroupByKey]])*DiscreteStatsTable[Average]))</f>
        <v>4.99077037088905E-2</v>
      </c>
      <c r="S527" cm="1">
        <f t="array" ref="S527">MAX(IF((DiscreteStatsTable[GroupByKey]=DiscreteStatsTable[[#This Row],[GroupByKey]]),(DiscreteStatsTable[GroupByKey]=DiscreteStatsTable[[#This Row],[GroupByKey]])*DiscreteStatsTable[Average]))</f>
        <v>2.0380254315526098</v>
      </c>
      <c r="T527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cm="1">
        <f t="array" ref="U527">MAX(IF((DiscreteStatsTable[GroupByKey]=DiscreteStatsTable[[#This Row],[GroupByKey]]),(DiscreteStatsTable[GroupByKey]=DiscreteStatsTable[[#This Row],[GroupByKey]])*DiscreteStatsTable[Maximum]))</f>
        <v>23.707701737142401</v>
      </c>
      <c r="V527" cm="1">
        <f t="array" ref="V527">IFERROR(AVERAGE(IF((DiscreteStatsTable[GroupByKey]=DiscreteStatsTable[[#This Row],[GroupByKey]]),(DiscreteStatsTable[GroupByKey]=DiscreteStatsTable[[#This Row],[GroupByKey]])*DiscreteStatsTable[NumberObservations])),0)</f>
        <v>143.46</v>
      </c>
      <c r="W527">
        <f>IF((DiscreteStatsTable[[#This Row],[RepsRequested]]&gt;1),DiscreteStatsTable[[#This Row],[HalfWidth]],DiscreteStatsTable[[#This Row],[BatchMeansHalfWidth]])</f>
        <v>0.11240279836637096</v>
      </c>
      <c r="X527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177</v>
      </c>
      <c r="C528">
        <v>22</v>
      </c>
      <c r="D528" t="s">
        <v>82</v>
      </c>
      <c r="E528" t="s">
        <v>71</v>
      </c>
      <c r="F528" t="s">
        <v>72</v>
      </c>
      <c r="G528">
        <v>5.8980397231767602E-2</v>
      </c>
      <c r="H528">
        <v>2E+20</v>
      </c>
      <c r="I528">
        <v>1.5604397236958299E-2</v>
      </c>
      <c r="J528">
        <v>0.20244987302519099</v>
      </c>
      <c r="K528">
        <v>143</v>
      </c>
      <c r="L52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cm="1">
        <f t="array" ref="N528">IFERROR(AVERAGE(IF((DiscreteStatsTable[GroupByKey]=DiscreteStatsTable[[#This Row],[GroupByKey]]),(DiscreteStatsTable[GroupByKey]=DiscreteStatsTable[[#This Row],[GroupByKey]])*DiscreteStatsTable[Average])),0)</f>
        <v>6.4157753951142038E-2</v>
      </c>
      <c r="O528" cm="1">
        <f t="array" ref="O5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8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8" cm="1">
        <f t="array" ref="R528">MIN(IF((DiscreteStatsTable[GroupByKey]=DiscreteStatsTable[[#This Row],[GroupByKey]]),(DiscreteStatsTable[GroupByKey]=DiscreteStatsTable[[#This Row],[GroupByKey]])*DiscreteStatsTable[Average]))</f>
        <v>5.70654844195288E-2</v>
      </c>
      <c r="S528" cm="1">
        <f t="array" ref="S528">MAX(IF((DiscreteStatsTable[GroupByKey]=DiscreteStatsTable[[#This Row],[GroupByKey]]),(DiscreteStatsTable[GroupByKey]=DiscreteStatsTable[[#This Row],[GroupByKey]])*DiscreteStatsTable[Average]))</f>
        <v>7.1590956919926202E-2</v>
      </c>
      <c r="T528" cm="1">
        <f t="array" ref="T528">MIN(IF((DiscreteStatsTable[GroupByKey]=DiscreteStatsTable[[#This Row],[GroupByKey]]),(DiscreteStatsTable[GroupByKey]=DiscreteStatsTable[[#This Row],[GroupByKey]])*DiscreteStatsTable[Minimum]))</f>
        <v>1.27578161108498E-2</v>
      </c>
      <c r="U528" cm="1">
        <f t="array" ref="U528">MAX(IF((DiscreteStatsTable[GroupByKey]=DiscreteStatsTable[[#This Row],[GroupByKey]]),(DiscreteStatsTable[GroupByKey]=DiscreteStatsTable[[#This Row],[GroupByKey]])*DiscreteStatsTable[Maximum]))</f>
        <v>0.38898573661257602</v>
      </c>
      <c r="V528" cm="1">
        <f t="array" ref="V528">IFERROR(AVERAGE(IF((DiscreteStatsTable[GroupByKey]=DiscreteStatsTable[[#This Row],[GroupByKey]]),(DiscreteStatsTable[GroupByKey]=DiscreteStatsTable[[#This Row],[GroupByKey]])*DiscreteStatsTable[NumberObservations])),0)</f>
        <v>143.46</v>
      </c>
      <c r="W528">
        <f>IF((DiscreteStatsTable[[#This Row],[RepsRequested]]&gt;1),DiscreteStatsTable[[#This Row],[HalfWidth]],DiscreteStatsTable[[#This Row],[BatchMeansHalfWidth]])</f>
        <v>1.0134416010729502E-3</v>
      </c>
      <c r="X528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177</v>
      </c>
      <c r="C529">
        <v>22</v>
      </c>
      <c r="D529" t="s">
        <v>82</v>
      </c>
      <c r="E529" t="s">
        <v>73</v>
      </c>
      <c r="F529" t="s">
        <v>72</v>
      </c>
      <c r="G529">
        <v>3.9595433805693698</v>
      </c>
      <c r="H529">
        <v>2E+20</v>
      </c>
      <c r="I529">
        <v>0.93626383421749904</v>
      </c>
      <c r="J529">
        <v>13.802420672072101</v>
      </c>
      <c r="K529">
        <v>143</v>
      </c>
      <c r="L52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cm="1">
        <f t="array" ref="N529">IFERROR(AVERAGE(IF((DiscreteStatsTable[GroupByKey]=DiscreteStatsTable[[#This Row],[GroupByKey]]),(DiscreteStatsTable[GroupByKey]=DiscreteStatsTable[[#This Row],[GroupByKey]])*DiscreteStatsTable[Average])),0)</f>
        <v>4.4069954099792072</v>
      </c>
      <c r="O529" cm="1">
        <f t="array" ref="O529">IFERROR(_xlfn.STDEV.S(IF((DiscreteStatsTable[GroupByKey]=DiscreteStatsTable[[#This Row],[GroupByKey]]),(DiscreteStatsTable[GroupByKey]=DiscreteStatsTable[[#This Row],[GroupByKey]])*DiscreteStatsTable[Average])),0)</f>
        <v>0.525596528512419</v>
      </c>
      <c r="P529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9" cm="1">
        <f t="array" ref="R529">MIN(IF((DiscreteStatsTable[GroupByKey]=DiscreteStatsTable[[#This Row],[GroupByKey]]),(DiscreteStatsTable[GroupByKey]=DiscreteStatsTable[[#This Row],[GroupByKey]])*DiscreteStatsTable[Average]))</f>
        <v>3.5080072514506702</v>
      </c>
      <c r="S529" cm="1">
        <f t="array" ref="S529">MAX(IF((DiscreteStatsTable[GroupByKey]=DiscreteStatsTable[[#This Row],[GroupByKey]]),(DiscreteStatsTable[GroupByKey]=DiscreteStatsTable[[#This Row],[GroupByKey]])*DiscreteStatsTable[Average]))</f>
        <v>5.9075840728779898</v>
      </c>
      <c r="T529" cm="1">
        <f t="array" ref="T529">MIN(IF((DiscreteStatsTable[GroupByKey]=DiscreteStatsTable[[#This Row],[GroupByKey]]),(DiscreteStatsTable[GroupByKey]=DiscreteStatsTable[[#This Row],[GroupByKey]])*DiscreteStatsTable[Minimum]))</f>
        <v>0.82258923468798395</v>
      </c>
      <c r="U529" cm="1">
        <f t="array" ref="U529">MAX(IF((DiscreteStatsTable[GroupByKey]=DiscreteStatsTable[[#This Row],[GroupByKey]]),(DiscreteStatsTable[GroupByKey]=DiscreteStatsTable[[#This Row],[GroupByKey]])*DiscreteStatsTable[Maximum]))</f>
        <v>27.2837464934425</v>
      </c>
      <c r="V529" cm="1">
        <f t="array" ref="V529">IFERROR(AVERAGE(IF((DiscreteStatsTable[GroupByKey]=DiscreteStatsTable[[#This Row],[GroupByKey]]),(DiscreteStatsTable[GroupByKey]=DiscreteStatsTable[[#This Row],[GroupByKey]])*DiscreteStatsTable[NumberObservations])),0)</f>
        <v>143.46</v>
      </c>
      <c r="W529">
        <f>IF((DiscreteStatsTable[[#This Row],[RepsRequested]]&gt;1),DiscreteStatsTable[[#This Row],[HalfWidth]],DiscreteStatsTable[[#This Row],[BatchMeansHalfWidth]])</f>
        <v>0.14937288066270119</v>
      </c>
      <c r="X529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177</v>
      </c>
      <c r="C530">
        <v>22</v>
      </c>
      <c r="D530" t="s">
        <v>82</v>
      </c>
      <c r="E530" t="s">
        <v>74</v>
      </c>
      <c r="F530" t="s">
        <v>72</v>
      </c>
      <c r="G530">
        <v>5.8980397231767602E-2</v>
      </c>
      <c r="H530">
        <v>2E+20</v>
      </c>
      <c r="I530">
        <v>1.5604397236958299E-2</v>
      </c>
      <c r="J530">
        <v>0.20244987302519099</v>
      </c>
      <c r="K530">
        <v>143</v>
      </c>
      <c r="L53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cm="1">
        <f t="array" ref="N530">IFERROR(AVERAGE(IF((DiscreteStatsTable[GroupByKey]=DiscreteStatsTable[[#This Row],[GroupByKey]]),(DiscreteStatsTable[GroupByKey]=DiscreteStatsTable[[#This Row],[GroupByKey]])*DiscreteStatsTable[Average])),0)</f>
        <v>6.4157753951142038E-2</v>
      </c>
      <c r="O530" cm="1">
        <f t="array" ref="O5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0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0" cm="1">
        <f t="array" ref="R530">MIN(IF((DiscreteStatsTable[GroupByKey]=DiscreteStatsTable[[#This Row],[GroupByKey]]),(DiscreteStatsTable[GroupByKey]=DiscreteStatsTable[[#This Row],[GroupByKey]])*DiscreteStatsTable[Average]))</f>
        <v>5.70654844195288E-2</v>
      </c>
      <c r="S530" cm="1">
        <f t="array" ref="S530">MAX(IF((DiscreteStatsTable[GroupByKey]=DiscreteStatsTable[[#This Row],[GroupByKey]]),(DiscreteStatsTable[GroupByKey]=DiscreteStatsTable[[#This Row],[GroupByKey]])*DiscreteStatsTable[Average]))</f>
        <v>7.1590956919926202E-2</v>
      </c>
      <c r="T530" cm="1">
        <f t="array" ref="T530">MIN(IF((DiscreteStatsTable[GroupByKey]=DiscreteStatsTable[[#This Row],[GroupByKey]]),(DiscreteStatsTable[GroupByKey]=DiscreteStatsTable[[#This Row],[GroupByKey]])*DiscreteStatsTable[Minimum]))</f>
        <v>1.27578161108498E-2</v>
      </c>
      <c r="U530" cm="1">
        <f t="array" ref="U530">MAX(IF((DiscreteStatsTable[GroupByKey]=DiscreteStatsTable[[#This Row],[GroupByKey]]),(DiscreteStatsTable[GroupByKey]=DiscreteStatsTable[[#This Row],[GroupByKey]])*DiscreteStatsTable[Maximum]))</f>
        <v>0.38898573661257602</v>
      </c>
      <c r="V530" cm="1">
        <f t="array" ref="V530">IFERROR(AVERAGE(IF((DiscreteStatsTable[GroupByKey]=DiscreteStatsTable[[#This Row],[GroupByKey]]),(DiscreteStatsTable[GroupByKey]=DiscreteStatsTable[[#This Row],[GroupByKey]])*DiscreteStatsTable[NumberObservations])),0)</f>
        <v>143.46</v>
      </c>
      <c r="W530">
        <f>IF((DiscreteStatsTable[[#This Row],[RepsRequested]]&gt;1),DiscreteStatsTable[[#This Row],[HalfWidth]],DiscreteStatsTable[[#This Row],[BatchMeansHalfWidth]])</f>
        <v>1.0134416010729502E-3</v>
      </c>
      <c r="X530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177</v>
      </c>
      <c r="C531">
        <v>22</v>
      </c>
      <c r="D531" t="s">
        <v>82</v>
      </c>
      <c r="E531" t="s">
        <v>75</v>
      </c>
      <c r="F531" t="s">
        <v>72</v>
      </c>
      <c r="G531">
        <v>3.53882383390606</v>
      </c>
      <c r="H531">
        <v>2E+20</v>
      </c>
      <c r="I531">
        <v>0.93626383421749904</v>
      </c>
      <c r="J531">
        <v>12.146992381511399</v>
      </c>
      <c r="K531">
        <v>143</v>
      </c>
      <c r="L53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cm="1">
        <f t="array" ref="N531">IFERROR(AVERAGE(IF((DiscreteStatsTable[GroupByKey]=DiscreteStatsTable[[#This Row],[GroupByKey]]),(DiscreteStatsTable[GroupByKey]=DiscreteStatsTable[[#This Row],[GroupByKey]])*DiscreteStatsTable[Average])),0)</f>
        <v>3.8494652370685243</v>
      </c>
      <c r="O531" cm="1">
        <f t="array" ref="O53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1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1" cm="1">
        <f t="array" ref="R531">MIN(IF((DiscreteStatsTable[GroupByKey]=DiscreteStatsTable[[#This Row],[GroupByKey]]),(DiscreteStatsTable[GroupByKey]=DiscreteStatsTable[[#This Row],[GroupByKey]])*DiscreteStatsTable[Average]))</f>
        <v>3.42392906517173</v>
      </c>
      <c r="S531" cm="1">
        <f t="array" ref="S531">MAX(IF((DiscreteStatsTable[GroupByKey]=DiscreteStatsTable[[#This Row],[GroupByKey]]),(DiscreteStatsTable[GroupByKey]=DiscreteStatsTable[[#This Row],[GroupByKey]])*DiscreteStatsTable[Average]))</f>
        <v>4.2954574151955702</v>
      </c>
      <c r="T531" cm="1">
        <f t="array" ref="T531">MIN(IF((DiscreteStatsTable[GroupByKey]=DiscreteStatsTable[[#This Row],[GroupByKey]]),(DiscreteStatsTable[GroupByKey]=DiscreteStatsTable[[#This Row],[GroupByKey]])*DiscreteStatsTable[Minimum]))</f>
        <v>0.76546896665098496</v>
      </c>
      <c r="U531" cm="1">
        <f t="array" ref="U531">MAX(IF((DiscreteStatsTable[GroupByKey]=DiscreteStatsTable[[#This Row],[GroupByKey]]),(DiscreteStatsTable[GroupByKey]=DiscreteStatsTable[[#This Row],[GroupByKey]])*DiscreteStatsTable[Maximum]))</f>
        <v>23.3391441967545</v>
      </c>
      <c r="V531" cm="1">
        <f t="array" ref="V531">IFERROR(AVERAGE(IF((DiscreteStatsTable[GroupByKey]=DiscreteStatsTable[[#This Row],[GroupByKey]]),(DiscreteStatsTable[GroupByKey]=DiscreteStatsTable[[#This Row],[GroupByKey]])*DiscreteStatsTable[NumberObservations])),0)</f>
        <v>143.46</v>
      </c>
      <c r="W531">
        <f>IF((DiscreteStatsTable[[#This Row],[RepsRequested]]&gt;1),DiscreteStatsTable[[#This Row],[HalfWidth]],DiscreteStatsTable[[#This Row],[BatchMeansHalfWidth]])</f>
        <v>6.0806496064377109E-2</v>
      </c>
      <c r="X531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177</v>
      </c>
      <c r="C532">
        <v>22</v>
      </c>
      <c r="D532" t="s">
        <v>82</v>
      </c>
      <c r="E532" t="s">
        <v>76</v>
      </c>
      <c r="F532" t="s">
        <v>72</v>
      </c>
      <c r="G532">
        <v>0</v>
      </c>
      <c r="H532">
        <v>2E+20</v>
      </c>
      <c r="I532">
        <v>0</v>
      </c>
      <c r="J532">
        <v>0</v>
      </c>
      <c r="K532">
        <v>143</v>
      </c>
      <c r="L53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cm="1">
        <f t="array" ref="V532">IFERROR(AVERAGE(IF((DiscreteStatsTable[GroupByKey]=DiscreteStatsTable[[#This Row],[GroupByKey]]),(DiscreteStatsTable[GroupByKey]=DiscreteStatsTable[[#This Row],[GroupByKey]])*DiscreteStatsTable[NumberObservations])),0)</f>
        <v>143.46</v>
      </c>
      <c r="W532">
        <f>IF((DiscreteStatsTable[[#This Row],[RepsRequested]]&gt;1),DiscreteStatsTable[[#This Row],[HalfWidth]],DiscreteStatsTable[[#This Row],[BatchMeansHalfWidth]])</f>
        <v>0</v>
      </c>
      <c r="X532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177</v>
      </c>
      <c r="C533">
        <v>22</v>
      </c>
      <c r="D533" t="s">
        <v>82</v>
      </c>
      <c r="E533" t="s">
        <v>77</v>
      </c>
      <c r="F533" t="s">
        <v>72</v>
      </c>
      <c r="G533">
        <v>0.42071954666331302</v>
      </c>
      <c r="H533">
        <v>2E+20</v>
      </c>
      <c r="I533">
        <v>0</v>
      </c>
      <c r="J533">
        <v>7.9292766321629804</v>
      </c>
      <c r="K533">
        <v>143</v>
      </c>
      <c r="L53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cm="1">
        <f t="array" ref="N533">IFERROR(AVERAGE(IF((DiscreteStatsTable[GroupByKey]=DiscreteStatsTable[[#This Row],[GroupByKey]]),(DiscreteStatsTable[GroupByKey]=DiscreteStatsTable[[#This Row],[GroupByKey]])*DiscreteStatsTable[Average])),0)</f>
        <v>0.55753017291068341</v>
      </c>
      <c r="O533" cm="1">
        <f t="array" ref="O53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3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3" cm="1">
        <f t="array" ref="R533">MIN(IF((DiscreteStatsTable[GroupByKey]=DiscreteStatsTable[[#This Row],[GroupByKey]]),(DiscreteStatsTable[GroupByKey]=DiscreteStatsTable[[#This Row],[GroupByKey]])*DiscreteStatsTable[Average]))</f>
        <v>4.99077037088905E-2</v>
      </c>
      <c r="S533" cm="1">
        <f t="array" ref="S533">MAX(IF((DiscreteStatsTable[GroupByKey]=DiscreteStatsTable[[#This Row],[GroupByKey]]),(DiscreteStatsTable[GroupByKey]=DiscreteStatsTable[[#This Row],[GroupByKey]])*DiscreteStatsTable[Average]))</f>
        <v>2.0380254315526098</v>
      </c>
      <c r="T533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cm="1">
        <f t="array" ref="U533">MAX(IF((DiscreteStatsTable[GroupByKey]=DiscreteStatsTable[[#This Row],[GroupByKey]]),(DiscreteStatsTable[GroupByKey]=DiscreteStatsTable[[#This Row],[GroupByKey]])*DiscreteStatsTable[Maximum]))</f>
        <v>23.707701737142401</v>
      </c>
      <c r="V533" cm="1">
        <f t="array" ref="V533">IFERROR(AVERAGE(IF((DiscreteStatsTable[GroupByKey]=DiscreteStatsTable[[#This Row],[GroupByKey]]),(DiscreteStatsTable[GroupByKey]=DiscreteStatsTable[[#This Row],[GroupByKey]])*DiscreteStatsTable[NumberObservations])),0)</f>
        <v>143.46</v>
      </c>
      <c r="W533">
        <f>IF((DiscreteStatsTable[[#This Row],[RepsRequested]]&gt;1),DiscreteStatsTable[[#This Row],[HalfWidth]],DiscreteStatsTable[[#This Row],[BatchMeansHalfWidth]])</f>
        <v>0.11240279836637096</v>
      </c>
      <c r="X533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177</v>
      </c>
      <c r="C534">
        <v>23</v>
      </c>
      <c r="D534" t="s">
        <v>82</v>
      </c>
      <c r="E534" t="s">
        <v>71</v>
      </c>
      <c r="F534" t="s">
        <v>72</v>
      </c>
      <c r="G534">
        <v>6.6013157657736299E-2</v>
      </c>
      <c r="H534">
        <v>2E+20</v>
      </c>
      <c r="I534">
        <v>1.5578418186061999E-2</v>
      </c>
      <c r="J534">
        <v>0.26507504496575501</v>
      </c>
      <c r="K534">
        <v>144</v>
      </c>
      <c r="L53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cm="1">
        <f t="array" ref="N534">IFERROR(AVERAGE(IF((DiscreteStatsTable[GroupByKey]=DiscreteStatsTable[[#This Row],[GroupByKey]]),(DiscreteStatsTable[GroupByKey]=DiscreteStatsTable[[#This Row],[GroupByKey]])*DiscreteStatsTable[Average])),0)</f>
        <v>6.4157753951142038E-2</v>
      </c>
      <c r="O534" cm="1">
        <f t="array" ref="O5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4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4" cm="1">
        <f t="array" ref="R534">MIN(IF((DiscreteStatsTable[GroupByKey]=DiscreteStatsTable[[#This Row],[GroupByKey]]),(DiscreteStatsTable[GroupByKey]=DiscreteStatsTable[[#This Row],[GroupByKey]])*DiscreteStatsTable[Average]))</f>
        <v>5.70654844195288E-2</v>
      </c>
      <c r="S534" cm="1">
        <f t="array" ref="S534">MAX(IF((DiscreteStatsTable[GroupByKey]=DiscreteStatsTable[[#This Row],[GroupByKey]]),(DiscreteStatsTable[GroupByKey]=DiscreteStatsTable[[#This Row],[GroupByKey]])*DiscreteStatsTable[Average]))</f>
        <v>7.1590956919926202E-2</v>
      </c>
      <c r="T534" cm="1">
        <f t="array" ref="T534">MIN(IF((DiscreteStatsTable[GroupByKey]=DiscreteStatsTable[[#This Row],[GroupByKey]]),(DiscreteStatsTable[GroupByKey]=DiscreteStatsTable[[#This Row],[GroupByKey]])*DiscreteStatsTable[Minimum]))</f>
        <v>1.27578161108498E-2</v>
      </c>
      <c r="U534" cm="1">
        <f t="array" ref="U534">MAX(IF((DiscreteStatsTable[GroupByKey]=DiscreteStatsTable[[#This Row],[GroupByKey]]),(DiscreteStatsTable[GroupByKey]=DiscreteStatsTable[[#This Row],[GroupByKey]])*DiscreteStatsTable[Maximum]))</f>
        <v>0.38898573661257602</v>
      </c>
      <c r="V534" cm="1">
        <f t="array" ref="V534">IFERROR(AVERAGE(IF((DiscreteStatsTable[GroupByKey]=DiscreteStatsTable[[#This Row],[GroupByKey]]),(DiscreteStatsTable[GroupByKey]=DiscreteStatsTable[[#This Row],[GroupByKey]])*DiscreteStatsTable[NumberObservations])),0)</f>
        <v>143.46</v>
      </c>
      <c r="W534">
        <f>IF((DiscreteStatsTable[[#This Row],[RepsRequested]]&gt;1),DiscreteStatsTable[[#This Row],[HalfWidth]],DiscreteStatsTable[[#This Row],[BatchMeansHalfWidth]])</f>
        <v>1.0134416010729502E-3</v>
      </c>
      <c r="X534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177</v>
      </c>
      <c r="C535">
        <v>23</v>
      </c>
      <c r="D535" t="s">
        <v>82</v>
      </c>
      <c r="E535" t="s">
        <v>73</v>
      </c>
      <c r="F535" t="s">
        <v>72</v>
      </c>
      <c r="G535">
        <v>4.3423587854861196</v>
      </c>
      <c r="H535">
        <v>2E+20</v>
      </c>
      <c r="I535">
        <v>0.93470509116372102</v>
      </c>
      <c r="J535">
        <v>15.904502697945301</v>
      </c>
      <c r="K535">
        <v>144</v>
      </c>
      <c r="L53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cm="1">
        <f t="array" ref="N535">IFERROR(AVERAGE(IF((DiscreteStatsTable[GroupByKey]=DiscreteStatsTable[[#This Row],[GroupByKey]]),(DiscreteStatsTable[GroupByKey]=DiscreteStatsTable[[#This Row],[GroupByKey]])*DiscreteStatsTable[Average])),0)</f>
        <v>4.4069954099792072</v>
      </c>
      <c r="O535" cm="1">
        <f t="array" ref="O535">IFERROR(_xlfn.STDEV.S(IF((DiscreteStatsTable[GroupByKey]=DiscreteStatsTable[[#This Row],[GroupByKey]]),(DiscreteStatsTable[GroupByKey]=DiscreteStatsTable[[#This Row],[GroupByKey]])*DiscreteStatsTable[Average])),0)</f>
        <v>0.525596528512419</v>
      </c>
      <c r="P53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35" cm="1">
        <f t="array" ref="R535">MIN(IF((DiscreteStatsTable[GroupByKey]=DiscreteStatsTable[[#This Row],[GroupByKey]]),(DiscreteStatsTable[GroupByKey]=DiscreteStatsTable[[#This Row],[GroupByKey]])*DiscreteStatsTable[Average]))</f>
        <v>3.5080072514506702</v>
      </c>
      <c r="S535" cm="1">
        <f t="array" ref="S535">MAX(IF((DiscreteStatsTable[GroupByKey]=DiscreteStatsTable[[#This Row],[GroupByKey]]),(DiscreteStatsTable[GroupByKey]=DiscreteStatsTable[[#This Row],[GroupByKey]])*DiscreteStatsTable[Average]))</f>
        <v>5.9075840728779898</v>
      </c>
      <c r="T535" cm="1">
        <f t="array" ref="T535">MIN(IF((DiscreteStatsTable[GroupByKey]=DiscreteStatsTable[[#This Row],[GroupByKey]]),(DiscreteStatsTable[GroupByKey]=DiscreteStatsTable[[#This Row],[GroupByKey]])*DiscreteStatsTable[Minimum]))</f>
        <v>0.82258923468798395</v>
      </c>
      <c r="U535" cm="1">
        <f t="array" ref="U535">MAX(IF((DiscreteStatsTable[GroupByKey]=DiscreteStatsTable[[#This Row],[GroupByKey]]),(DiscreteStatsTable[GroupByKey]=DiscreteStatsTable[[#This Row],[GroupByKey]])*DiscreteStatsTable[Maximum]))</f>
        <v>27.2837464934425</v>
      </c>
      <c r="V535" cm="1">
        <f t="array" ref="V535">IFERROR(AVERAGE(IF((DiscreteStatsTable[GroupByKey]=DiscreteStatsTable[[#This Row],[GroupByKey]]),(DiscreteStatsTable[GroupByKey]=DiscreteStatsTable[[#This Row],[GroupByKey]])*DiscreteStatsTable[NumberObservations])),0)</f>
        <v>143.46</v>
      </c>
      <c r="W535">
        <f>IF((DiscreteStatsTable[[#This Row],[RepsRequested]]&gt;1),DiscreteStatsTable[[#This Row],[HalfWidth]],DiscreteStatsTable[[#This Row],[BatchMeansHalfWidth]])</f>
        <v>0.14937288066270119</v>
      </c>
      <c r="X53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177</v>
      </c>
      <c r="C536">
        <v>23</v>
      </c>
      <c r="D536" t="s">
        <v>82</v>
      </c>
      <c r="E536" t="s">
        <v>74</v>
      </c>
      <c r="F536" t="s">
        <v>72</v>
      </c>
      <c r="G536">
        <v>6.6013157657736299E-2</v>
      </c>
      <c r="H536">
        <v>2E+20</v>
      </c>
      <c r="I536">
        <v>1.5578418186061999E-2</v>
      </c>
      <c r="J536">
        <v>0.26507504496575501</v>
      </c>
      <c r="K536">
        <v>144</v>
      </c>
      <c r="L53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cm="1">
        <f t="array" ref="N536">IFERROR(AVERAGE(IF((DiscreteStatsTable[GroupByKey]=DiscreteStatsTable[[#This Row],[GroupByKey]]),(DiscreteStatsTable[GroupByKey]=DiscreteStatsTable[[#This Row],[GroupByKey]])*DiscreteStatsTable[Average])),0)</f>
        <v>6.4157753951142038E-2</v>
      </c>
      <c r="O536" cm="1">
        <f t="array" ref="O5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6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6" cm="1">
        <f t="array" ref="R536">MIN(IF((DiscreteStatsTable[GroupByKey]=DiscreteStatsTable[[#This Row],[GroupByKey]]),(DiscreteStatsTable[GroupByKey]=DiscreteStatsTable[[#This Row],[GroupByKey]])*DiscreteStatsTable[Average]))</f>
        <v>5.70654844195288E-2</v>
      </c>
      <c r="S536" cm="1">
        <f t="array" ref="S536">MAX(IF((DiscreteStatsTable[GroupByKey]=DiscreteStatsTable[[#This Row],[GroupByKey]]),(DiscreteStatsTable[GroupByKey]=DiscreteStatsTable[[#This Row],[GroupByKey]])*DiscreteStatsTable[Average]))</f>
        <v>7.1590956919926202E-2</v>
      </c>
      <c r="T536" cm="1">
        <f t="array" ref="T536">MIN(IF((DiscreteStatsTable[GroupByKey]=DiscreteStatsTable[[#This Row],[GroupByKey]]),(DiscreteStatsTable[GroupByKey]=DiscreteStatsTable[[#This Row],[GroupByKey]])*DiscreteStatsTable[Minimum]))</f>
        <v>1.27578161108498E-2</v>
      </c>
      <c r="U536" cm="1">
        <f t="array" ref="U536">MAX(IF((DiscreteStatsTable[GroupByKey]=DiscreteStatsTable[[#This Row],[GroupByKey]]),(DiscreteStatsTable[GroupByKey]=DiscreteStatsTable[[#This Row],[GroupByKey]])*DiscreteStatsTable[Maximum]))</f>
        <v>0.38898573661257602</v>
      </c>
      <c r="V536" cm="1">
        <f t="array" ref="V536">IFERROR(AVERAGE(IF((DiscreteStatsTable[GroupByKey]=DiscreteStatsTable[[#This Row],[GroupByKey]]),(DiscreteStatsTable[GroupByKey]=DiscreteStatsTable[[#This Row],[GroupByKey]])*DiscreteStatsTable[NumberObservations])),0)</f>
        <v>143.46</v>
      </c>
      <c r="W536">
        <f>IF((DiscreteStatsTable[[#This Row],[RepsRequested]]&gt;1),DiscreteStatsTable[[#This Row],[HalfWidth]],DiscreteStatsTable[[#This Row],[BatchMeansHalfWidth]])</f>
        <v>1.0134416010729502E-3</v>
      </c>
      <c r="X536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177</v>
      </c>
      <c r="C537">
        <v>23</v>
      </c>
      <c r="D537" t="s">
        <v>82</v>
      </c>
      <c r="E537" t="s">
        <v>75</v>
      </c>
      <c r="F537" t="s">
        <v>72</v>
      </c>
      <c r="G537">
        <v>3.9607894594641802</v>
      </c>
      <c r="H537">
        <v>2E+20</v>
      </c>
      <c r="I537">
        <v>0.93470509116372102</v>
      </c>
      <c r="J537">
        <v>15.904502697945301</v>
      </c>
      <c r="K537">
        <v>144</v>
      </c>
      <c r="L53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cm="1">
        <f t="array" ref="N537">IFERROR(AVERAGE(IF((DiscreteStatsTable[GroupByKey]=DiscreteStatsTable[[#This Row],[GroupByKey]]),(DiscreteStatsTable[GroupByKey]=DiscreteStatsTable[[#This Row],[GroupByKey]])*DiscreteStatsTable[Average])),0)</f>
        <v>3.8494652370685243</v>
      </c>
      <c r="O537" cm="1">
        <f t="array" ref="O53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7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7" cm="1">
        <f t="array" ref="R537">MIN(IF((DiscreteStatsTable[GroupByKey]=DiscreteStatsTable[[#This Row],[GroupByKey]]),(DiscreteStatsTable[GroupByKey]=DiscreteStatsTable[[#This Row],[GroupByKey]])*DiscreteStatsTable[Average]))</f>
        <v>3.42392906517173</v>
      </c>
      <c r="S537" cm="1">
        <f t="array" ref="S537">MAX(IF((DiscreteStatsTable[GroupByKey]=DiscreteStatsTable[[#This Row],[GroupByKey]]),(DiscreteStatsTable[GroupByKey]=DiscreteStatsTable[[#This Row],[GroupByKey]])*DiscreteStatsTable[Average]))</f>
        <v>4.2954574151955702</v>
      </c>
      <c r="T537" cm="1">
        <f t="array" ref="T537">MIN(IF((DiscreteStatsTable[GroupByKey]=DiscreteStatsTable[[#This Row],[GroupByKey]]),(DiscreteStatsTable[GroupByKey]=DiscreteStatsTable[[#This Row],[GroupByKey]])*DiscreteStatsTable[Minimum]))</f>
        <v>0.76546896665098496</v>
      </c>
      <c r="U537" cm="1">
        <f t="array" ref="U537">MAX(IF((DiscreteStatsTable[GroupByKey]=DiscreteStatsTable[[#This Row],[GroupByKey]]),(DiscreteStatsTable[GroupByKey]=DiscreteStatsTable[[#This Row],[GroupByKey]])*DiscreteStatsTable[Maximum]))</f>
        <v>23.3391441967545</v>
      </c>
      <c r="V537" cm="1">
        <f t="array" ref="V537">IFERROR(AVERAGE(IF((DiscreteStatsTable[GroupByKey]=DiscreteStatsTable[[#This Row],[GroupByKey]]),(DiscreteStatsTable[GroupByKey]=DiscreteStatsTable[[#This Row],[GroupByKey]])*DiscreteStatsTable[NumberObservations])),0)</f>
        <v>143.46</v>
      </c>
      <c r="W537">
        <f>IF((DiscreteStatsTable[[#This Row],[RepsRequested]]&gt;1),DiscreteStatsTable[[#This Row],[HalfWidth]],DiscreteStatsTable[[#This Row],[BatchMeansHalfWidth]])</f>
        <v>6.0806496064377109E-2</v>
      </c>
      <c r="X537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177</v>
      </c>
      <c r="C538">
        <v>23</v>
      </c>
      <c r="D538" t="s">
        <v>82</v>
      </c>
      <c r="E538" t="s">
        <v>76</v>
      </c>
      <c r="F538" t="s">
        <v>72</v>
      </c>
      <c r="G538">
        <v>0</v>
      </c>
      <c r="H538">
        <v>2E+20</v>
      </c>
      <c r="I538">
        <v>0</v>
      </c>
      <c r="J538">
        <v>0</v>
      </c>
      <c r="K538">
        <v>144</v>
      </c>
      <c r="L53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cm="1">
        <f t="array" ref="V538">IFERROR(AVERAGE(IF((DiscreteStatsTable[GroupByKey]=DiscreteStatsTable[[#This Row],[GroupByKey]]),(DiscreteStatsTable[GroupByKey]=DiscreteStatsTable[[#This Row],[GroupByKey]])*DiscreteStatsTable[NumberObservations])),0)</f>
        <v>143.46</v>
      </c>
      <c r="W538">
        <f>IF((DiscreteStatsTable[[#This Row],[RepsRequested]]&gt;1),DiscreteStatsTable[[#This Row],[HalfWidth]],DiscreteStatsTable[[#This Row],[BatchMeansHalfWidth]])</f>
        <v>0</v>
      </c>
      <c r="X538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177</v>
      </c>
      <c r="C539">
        <v>23</v>
      </c>
      <c r="D539" t="s">
        <v>82</v>
      </c>
      <c r="E539" t="s">
        <v>77</v>
      </c>
      <c r="F539" t="s">
        <v>72</v>
      </c>
      <c r="G539">
        <v>0.38156932602193899</v>
      </c>
      <c r="H539">
        <v>2E+20</v>
      </c>
      <c r="I539">
        <v>0</v>
      </c>
      <c r="J539">
        <v>6.1234964675060199</v>
      </c>
      <c r="K539">
        <v>144</v>
      </c>
      <c r="L53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cm="1">
        <f t="array" ref="N539">IFERROR(AVERAGE(IF((DiscreteStatsTable[GroupByKey]=DiscreteStatsTable[[#This Row],[GroupByKey]]),(DiscreteStatsTable[GroupByKey]=DiscreteStatsTable[[#This Row],[GroupByKey]])*DiscreteStatsTable[Average])),0)</f>
        <v>0.55753017291068341</v>
      </c>
      <c r="O539" cm="1">
        <f t="array" ref="O53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9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9" cm="1">
        <f t="array" ref="R539">MIN(IF((DiscreteStatsTable[GroupByKey]=DiscreteStatsTable[[#This Row],[GroupByKey]]),(DiscreteStatsTable[GroupByKey]=DiscreteStatsTable[[#This Row],[GroupByKey]])*DiscreteStatsTable[Average]))</f>
        <v>4.99077037088905E-2</v>
      </c>
      <c r="S539" cm="1">
        <f t="array" ref="S539">MAX(IF((DiscreteStatsTable[GroupByKey]=DiscreteStatsTable[[#This Row],[GroupByKey]]),(DiscreteStatsTable[GroupByKey]=DiscreteStatsTable[[#This Row],[GroupByKey]])*DiscreteStatsTable[Average]))</f>
        <v>2.0380254315526098</v>
      </c>
      <c r="T539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cm="1">
        <f t="array" ref="U539">MAX(IF((DiscreteStatsTable[GroupByKey]=DiscreteStatsTable[[#This Row],[GroupByKey]]),(DiscreteStatsTable[GroupByKey]=DiscreteStatsTable[[#This Row],[GroupByKey]])*DiscreteStatsTable[Maximum]))</f>
        <v>23.707701737142401</v>
      </c>
      <c r="V539" cm="1">
        <f t="array" ref="V539">IFERROR(AVERAGE(IF((DiscreteStatsTable[GroupByKey]=DiscreteStatsTable[[#This Row],[GroupByKey]]),(DiscreteStatsTable[GroupByKey]=DiscreteStatsTable[[#This Row],[GroupByKey]])*DiscreteStatsTable[NumberObservations])),0)</f>
        <v>143.46</v>
      </c>
      <c r="W539">
        <f>IF((DiscreteStatsTable[[#This Row],[RepsRequested]]&gt;1),DiscreteStatsTable[[#This Row],[HalfWidth]],DiscreteStatsTable[[#This Row],[BatchMeansHalfWidth]])</f>
        <v>0.11240279836637096</v>
      </c>
      <c r="X539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177</v>
      </c>
      <c r="C540">
        <v>24</v>
      </c>
      <c r="D540" t="s">
        <v>82</v>
      </c>
      <c r="E540" t="s">
        <v>71</v>
      </c>
      <c r="F540" t="s">
        <v>72</v>
      </c>
      <c r="G540">
        <v>6.7261702541590807E-2</v>
      </c>
      <c r="H540">
        <v>2E+20</v>
      </c>
      <c r="I540">
        <v>1.59226126295209E-2</v>
      </c>
      <c r="J540">
        <v>0.30264585940975702</v>
      </c>
      <c r="K540">
        <v>143</v>
      </c>
      <c r="L54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cm="1">
        <f t="array" ref="N540">IFERROR(AVERAGE(IF((DiscreteStatsTable[GroupByKey]=DiscreteStatsTable[[#This Row],[GroupByKey]]),(DiscreteStatsTable[GroupByKey]=DiscreteStatsTable[[#This Row],[GroupByKey]])*DiscreteStatsTable[Average])),0)</f>
        <v>6.4157753951142038E-2</v>
      </c>
      <c r="O540" cm="1">
        <f t="array" ref="O5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0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0" cm="1">
        <f t="array" ref="R540">MIN(IF((DiscreteStatsTable[GroupByKey]=DiscreteStatsTable[[#This Row],[GroupByKey]]),(DiscreteStatsTable[GroupByKey]=DiscreteStatsTable[[#This Row],[GroupByKey]])*DiscreteStatsTable[Average]))</f>
        <v>5.70654844195288E-2</v>
      </c>
      <c r="S540" cm="1">
        <f t="array" ref="S540">MAX(IF((DiscreteStatsTable[GroupByKey]=DiscreteStatsTable[[#This Row],[GroupByKey]]),(DiscreteStatsTable[GroupByKey]=DiscreteStatsTable[[#This Row],[GroupByKey]])*DiscreteStatsTable[Average]))</f>
        <v>7.1590956919926202E-2</v>
      </c>
      <c r="T540" cm="1">
        <f t="array" ref="T540">MIN(IF((DiscreteStatsTable[GroupByKey]=DiscreteStatsTable[[#This Row],[GroupByKey]]),(DiscreteStatsTable[GroupByKey]=DiscreteStatsTable[[#This Row],[GroupByKey]])*DiscreteStatsTable[Minimum]))</f>
        <v>1.27578161108498E-2</v>
      </c>
      <c r="U540" cm="1">
        <f t="array" ref="U540">MAX(IF((DiscreteStatsTable[GroupByKey]=DiscreteStatsTable[[#This Row],[GroupByKey]]),(DiscreteStatsTable[GroupByKey]=DiscreteStatsTable[[#This Row],[GroupByKey]])*DiscreteStatsTable[Maximum]))</f>
        <v>0.38898573661257602</v>
      </c>
      <c r="V540" cm="1">
        <f t="array" ref="V540">IFERROR(AVERAGE(IF((DiscreteStatsTable[GroupByKey]=DiscreteStatsTable[[#This Row],[GroupByKey]]),(DiscreteStatsTable[GroupByKey]=DiscreteStatsTable[[#This Row],[GroupByKey]])*DiscreteStatsTable[NumberObservations])),0)</f>
        <v>143.46</v>
      </c>
      <c r="W540">
        <f>IF((DiscreteStatsTable[[#This Row],[RepsRequested]]&gt;1),DiscreteStatsTable[[#This Row],[HalfWidth]],DiscreteStatsTable[[#This Row],[BatchMeansHalfWidth]])</f>
        <v>1.0134416010729502E-3</v>
      </c>
      <c r="X540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177</v>
      </c>
      <c r="C541">
        <v>24</v>
      </c>
      <c r="D541" t="s">
        <v>82</v>
      </c>
      <c r="E541" t="s">
        <v>73</v>
      </c>
      <c r="F541" t="s">
        <v>72</v>
      </c>
      <c r="G541">
        <v>4.4682045916757396</v>
      </c>
      <c r="H541">
        <v>2E+20</v>
      </c>
      <c r="I541">
        <v>0.95535675777125595</v>
      </c>
      <c r="J541">
        <v>18.158751564585401</v>
      </c>
      <c r="K541">
        <v>143</v>
      </c>
      <c r="L54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cm="1">
        <f t="array" ref="N541">IFERROR(AVERAGE(IF((DiscreteStatsTable[GroupByKey]=DiscreteStatsTable[[#This Row],[GroupByKey]]),(DiscreteStatsTable[GroupByKey]=DiscreteStatsTable[[#This Row],[GroupByKey]])*DiscreteStatsTable[Average])),0)</f>
        <v>4.4069954099792072</v>
      </c>
      <c r="O541" cm="1">
        <f t="array" ref="O541">IFERROR(_xlfn.STDEV.S(IF((DiscreteStatsTable[GroupByKey]=DiscreteStatsTable[[#This Row],[GroupByKey]]),(DiscreteStatsTable[GroupByKey]=DiscreteStatsTable[[#This Row],[GroupByKey]])*DiscreteStatsTable[Average])),0)</f>
        <v>0.525596528512419</v>
      </c>
      <c r="P541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1" cm="1">
        <f t="array" ref="R541">MIN(IF((DiscreteStatsTable[GroupByKey]=DiscreteStatsTable[[#This Row],[GroupByKey]]),(DiscreteStatsTable[GroupByKey]=DiscreteStatsTable[[#This Row],[GroupByKey]])*DiscreteStatsTable[Average]))</f>
        <v>3.5080072514506702</v>
      </c>
      <c r="S541" cm="1">
        <f t="array" ref="S541">MAX(IF((DiscreteStatsTable[GroupByKey]=DiscreteStatsTable[[#This Row],[GroupByKey]]),(DiscreteStatsTable[GroupByKey]=DiscreteStatsTable[[#This Row],[GroupByKey]])*DiscreteStatsTable[Average]))</f>
        <v>5.9075840728779898</v>
      </c>
      <c r="T541" cm="1">
        <f t="array" ref="T541">MIN(IF((DiscreteStatsTable[GroupByKey]=DiscreteStatsTable[[#This Row],[GroupByKey]]),(DiscreteStatsTable[GroupByKey]=DiscreteStatsTable[[#This Row],[GroupByKey]])*DiscreteStatsTable[Minimum]))</f>
        <v>0.82258923468798395</v>
      </c>
      <c r="U541" cm="1">
        <f t="array" ref="U541">MAX(IF((DiscreteStatsTable[GroupByKey]=DiscreteStatsTable[[#This Row],[GroupByKey]]),(DiscreteStatsTable[GroupByKey]=DiscreteStatsTable[[#This Row],[GroupByKey]])*DiscreteStatsTable[Maximum]))</f>
        <v>27.2837464934425</v>
      </c>
      <c r="V541" cm="1">
        <f t="array" ref="V541">IFERROR(AVERAGE(IF((DiscreteStatsTable[GroupByKey]=DiscreteStatsTable[[#This Row],[GroupByKey]]),(DiscreteStatsTable[GroupByKey]=DiscreteStatsTable[[#This Row],[GroupByKey]])*DiscreteStatsTable[NumberObservations])),0)</f>
        <v>143.46</v>
      </c>
      <c r="W541">
        <f>IF((DiscreteStatsTable[[#This Row],[RepsRequested]]&gt;1),DiscreteStatsTable[[#This Row],[HalfWidth]],DiscreteStatsTable[[#This Row],[BatchMeansHalfWidth]])</f>
        <v>0.14937288066270119</v>
      </c>
      <c r="X541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177</v>
      </c>
      <c r="C542">
        <v>24</v>
      </c>
      <c r="D542" t="s">
        <v>82</v>
      </c>
      <c r="E542" t="s">
        <v>74</v>
      </c>
      <c r="F542" t="s">
        <v>72</v>
      </c>
      <c r="G542">
        <v>6.7261702541590807E-2</v>
      </c>
      <c r="H542">
        <v>2E+20</v>
      </c>
      <c r="I542">
        <v>1.59226126295209E-2</v>
      </c>
      <c r="J542">
        <v>0.30264585940975702</v>
      </c>
      <c r="K542">
        <v>143</v>
      </c>
      <c r="L54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cm="1">
        <f t="array" ref="N542">IFERROR(AVERAGE(IF((DiscreteStatsTable[GroupByKey]=DiscreteStatsTable[[#This Row],[GroupByKey]]),(DiscreteStatsTable[GroupByKey]=DiscreteStatsTable[[#This Row],[GroupByKey]])*DiscreteStatsTable[Average])),0)</f>
        <v>6.4157753951142038E-2</v>
      </c>
      <c r="O542" cm="1">
        <f t="array" ref="O5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2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2" cm="1">
        <f t="array" ref="R542">MIN(IF((DiscreteStatsTable[GroupByKey]=DiscreteStatsTable[[#This Row],[GroupByKey]]),(DiscreteStatsTable[GroupByKey]=DiscreteStatsTable[[#This Row],[GroupByKey]])*DiscreteStatsTable[Average]))</f>
        <v>5.70654844195288E-2</v>
      </c>
      <c r="S542" cm="1">
        <f t="array" ref="S542">MAX(IF((DiscreteStatsTable[GroupByKey]=DiscreteStatsTable[[#This Row],[GroupByKey]]),(DiscreteStatsTable[GroupByKey]=DiscreteStatsTable[[#This Row],[GroupByKey]])*DiscreteStatsTable[Average]))</f>
        <v>7.1590956919926202E-2</v>
      </c>
      <c r="T542" cm="1">
        <f t="array" ref="T542">MIN(IF((DiscreteStatsTable[GroupByKey]=DiscreteStatsTable[[#This Row],[GroupByKey]]),(DiscreteStatsTable[GroupByKey]=DiscreteStatsTable[[#This Row],[GroupByKey]])*DiscreteStatsTable[Minimum]))</f>
        <v>1.27578161108498E-2</v>
      </c>
      <c r="U542" cm="1">
        <f t="array" ref="U542">MAX(IF((DiscreteStatsTable[GroupByKey]=DiscreteStatsTable[[#This Row],[GroupByKey]]),(DiscreteStatsTable[GroupByKey]=DiscreteStatsTable[[#This Row],[GroupByKey]])*DiscreteStatsTable[Maximum]))</f>
        <v>0.38898573661257602</v>
      </c>
      <c r="V542" cm="1">
        <f t="array" ref="V542">IFERROR(AVERAGE(IF((DiscreteStatsTable[GroupByKey]=DiscreteStatsTable[[#This Row],[GroupByKey]]),(DiscreteStatsTable[GroupByKey]=DiscreteStatsTable[[#This Row],[GroupByKey]])*DiscreteStatsTable[NumberObservations])),0)</f>
        <v>143.46</v>
      </c>
      <c r="W542">
        <f>IF((DiscreteStatsTable[[#This Row],[RepsRequested]]&gt;1),DiscreteStatsTable[[#This Row],[HalfWidth]],DiscreteStatsTable[[#This Row],[BatchMeansHalfWidth]])</f>
        <v>1.0134416010729502E-3</v>
      </c>
      <c r="X542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177</v>
      </c>
      <c r="C543">
        <v>24</v>
      </c>
      <c r="D543" t="s">
        <v>82</v>
      </c>
      <c r="E543" t="s">
        <v>75</v>
      </c>
      <c r="F543" t="s">
        <v>72</v>
      </c>
      <c r="G543">
        <v>4.0357021524954497</v>
      </c>
      <c r="H543">
        <v>2E+20</v>
      </c>
      <c r="I543">
        <v>0.95535675777125595</v>
      </c>
      <c r="J543">
        <v>18.158751564585401</v>
      </c>
      <c r="K543">
        <v>143</v>
      </c>
      <c r="L54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cm="1">
        <f t="array" ref="N543">IFERROR(AVERAGE(IF((DiscreteStatsTable[GroupByKey]=DiscreteStatsTable[[#This Row],[GroupByKey]]),(DiscreteStatsTable[GroupByKey]=DiscreteStatsTable[[#This Row],[GroupByKey]])*DiscreteStatsTable[Average])),0)</f>
        <v>3.8494652370685243</v>
      </c>
      <c r="O543" cm="1">
        <f t="array" ref="O54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3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3" cm="1">
        <f t="array" ref="R543">MIN(IF((DiscreteStatsTable[GroupByKey]=DiscreteStatsTable[[#This Row],[GroupByKey]]),(DiscreteStatsTable[GroupByKey]=DiscreteStatsTable[[#This Row],[GroupByKey]])*DiscreteStatsTable[Average]))</f>
        <v>3.42392906517173</v>
      </c>
      <c r="S543" cm="1">
        <f t="array" ref="S543">MAX(IF((DiscreteStatsTable[GroupByKey]=DiscreteStatsTable[[#This Row],[GroupByKey]]),(DiscreteStatsTable[GroupByKey]=DiscreteStatsTable[[#This Row],[GroupByKey]])*DiscreteStatsTable[Average]))</f>
        <v>4.2954574151955702</v>
      </c>
      <c r="T543" cm="1">
        <f t="array" ref="T543">MIN(IF((DiscreteStatsTable[GroupByKey]=DiscreteStatsTable[[#This Row],[GroupByKey]]),(DiscreteStatsTable[GroupByKey]=DiscreteStatsTable[[#This Row],[GroupByKey]])*DiscreteStatsTable[Minimum]))</f>
        <v>0.76546896665098496</v>
      </c>
      <c r="U543" cm="1">
        <f t="array" ref="U543">MAX(IF((DiscreteStatsTable[GroupByKey]=DiscreteStatsTable[[#This Row],[GroupByKey]]),(DiscreteStatsTable[GroupByKey]=DiscreteStatsTable[[#This Row],[GroupByKey]])*DiscreteStatsTable[Maximum]))</f>
        <v>23.3391441967545</v>
      </c>
      <c r="V543" cm="1">
        <f t="array" ref="V543">IFERROR(AVERAGE(IF((DiscreteStatsTable[GroupByKey]=DiscreteStatsTable[[#This Row],[GroupByKey]]),(DiscreteStatsTable[GroupByKey]=DiscreteStatsTable[[#This Row],[GroupByKey]])*DiscreteStatsTable[NumberObservations])),0)</f>
        <v>143.46</v>
      </c>
      <c r="W543">
        <f>IF((DiscreteStatsTable[[#This Row],[RepsRequested]]&gt;1),DiscreteStatsTable[[#This Row],[HalfWidth]],DiscreteStatsTable[[#This Row],[BatchMeansHalfWidth]])</f>
        <v>6.0806496064377109E-2</v>
      </c>
      <c r="X543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177</v>
      </c>
      <c r="C544">
        <v>24</v>
      </c>
      <c r="D544" t="s">
        <v>82</v>
      </c>
      <c r="E544" t="s">
        <v>76</v>
      </c>
      <c r="F544" t="s">
        <v>72</v>
      </c>
      <c r="G544">
        <v>0</v>
      </c>
      <c r="H544">
        <v>2E+20</v>
      </c>
      <c r="I544">
        <v>0</v>
      </c>
      <c r="J544">
        <v>0</v>
      </c>
      <c r="K544">
        <v>143</v>
      </c>
      <c r="L54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cm="1">
        <f t="array" ref="V544">IFERROR(AVERAGE(IF((DiscreteStatsTable[GroupByKey]=DiscreteStatsTable[[#This Row],[GroupByKey]]),(DiscreteStatsTable[GroupByKey]=DiscreteStatsTable[[#This Row],[GroupByKey]])*DiscreteStatsTable[NumberObservations])),0)</f>
        <v>143.46</v>
      </c>
      <c r="W544">
        <f>IF((DiscreteStatsTable[[#This Row],[RepsRequested]]&gt;1),DiscreteStatsTable[[#This Row],[HalfWidth]],DiscreteStatsTable[[#This Row],[BatchMeansHalfWidth]])</f>
        <v>0</v>
      </c>
      <c r="X544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177</v>
      </c>
      <c r="C545">
        <v>24</v>
      </c>
      <c r="D545" t="s">
        <v>82</v>
      </c>
      <c r="E545" t="s">
        <v>77</v>
      </c>
      <c r="F545" t="s">
        <v>72</v>
      </c>
      <c r="G545">
        <v>0.43250243918028702</v>
      </c>
      <c r="H545">
        <v>2E+20</v>
      </c>
      <c r="I545">
        <v>0</v>
      </c>
      <c r="J545">
        <v>6.4101441310559704</v>
      </c>
      <c r="K545">
        <v>143</v>
      </c>
      <c r="L54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cm="1">
        <f t="array" ref="N545">IFERROR(AVERAGE(IF((DiscreteStatsTable[GroupByKey]=DiscreteStatsTable[[#This Row],[GroupByKey]]),(DiscreteStatsTable[GroupByKey]=DiscreteStatsTable[[#This Row],[GroupByKey]])*DiscreteStatsTable[Average])),0)</f>
        <v>0.55753017291068341</v>
      </c>
      <c r="O545" cm="1">
        <f t="array" ref="O54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4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45" cm="1">
        <f t="array" ref="R545">MIN(IF((DiscreteStatsTable[GroupByKey]=DiscreteStatsTable[[#This Row],[GroupByKey]]),(DiscreteStatsTable[GroupByKey]=DiscreteStatsTable[[#This Row],[GroupByKey]])*DiscreteStatsTable[Average]))</f>
        <v>4.99077037088905E-2</v>
      </c>
      <c r="S545" cm="1">
        <f t="array" ref="S545">MAX(IF((DiscreteStatsTable[GroupByKey]=DiscreteStatsTable[[#This Row],[GroupByKey]]),(DiscreteStatsTable[GroupByKey]=DiscreteStatsTable[[#This Row],[GroupByKey]])*DiscreteStatsTable[Average]))</f>
        <v>2.0380254315526098</v>
      </c>
      <c r="T54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cm="1">
        <f t="array" ref="U545">MAX(IF((DiscreteStatsTable[GroupByKey]=DiscreteStatsTable[[#This Row],[GroupByKey]]),(DiscreteStatsTable[GroupByKey]=DiscreteStatsTable[[#This Row],[GroupByKey]])*DiscreteStatsTable[Maximum]))</f>
        <v>23.707701737142401</v>
      </c>
      <c r="V545" cm="1">
        <f t="array" ref="V545">IFERROR(AVERAGE(IF((DiscreteStatsTable[GroupByKey]=DiscreteStatsTable[[#This Row],[GroupByKey]]),(DiscreteStatsTable[GroupByKey]=DiscreteStatsTable[[#This Row],[GroupByKey]])*DiscreteStatsTable[NumberObservations])),0)</f>
        <v>143.46</v>
      </c>
      <c r="W545">
        <f>IF((DiscreteStatsTable[[#This Row],[RepsRequested]]&gt;1),DiscreteStatsTable[[#This Row],[HalfWidth]],DiscreteStatsTable[[#This Row],[BatchMeansHalfWidth]])</f>
        <v>0.11240279836637096</v>
      </c>
      <c r="X54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177</v>
      </c>
      <c r="C546">
        <v>25</v>
      </c>
      <c r="D546" t="s">
        <v>82</v>
      </c>
      <c r="E546" t="s">
        <v>71</v>
      </c>
      <c r="F546" t="s">
        <v>72</v>
      </c>
      <c r="G546">
        <v>6.2104189418827102E-2</v>
      </c>
      <c r="H546">
        <v>2E+20</v>
      </c>
      <c r="I546">
        <v>1.5603587550284201E-2</v>
      </c>
      <c r="J546">
        <v>0.24787869501701801</v>
      </c>
      <c r="K546">
        <v>144</v>
      </c>
      <c r="L54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cm="1">
        <f t="array" ref="N546">IFERROR(AVERAGE(IF((DiscreteStatsTable[GroupByKey]=DiscreteStatsTable[[#This Row],[GroupByKey]]),(DiscreteStatsTable[GroupByKey]=DiscreteStatsTable[[#This Row],[GroupByKey]])*DiscreteStatsTable[Average])),0)</f>
        <v>6.4157753951142038E-2</v>
      </c>
      <c r="O546" cm="1">
        <f t="array" ref="O5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6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6" cm="1">
        <f t="array" ref="R546">MIN(IF((DiscreteStatsTable[GroupByKey]=DiscreteStatsTable[[#This Row],[GroupByKey]]),(DiscreteStatsTable[GroupByKey]=DiscreteStatsTable[[#This Row],[GroupByKey]])*DiscreteStatsTable[Average]))</f>
        <v>5.70654844195288E-2</v>
      </c>
      <c r="S546" cm="1">
        <f t="array" ref="S546">MAX(IF((DiscreteStatsTable[GroupByKey]=DiscreteStatsTable[[#This Row],[GroupByKey]]),(DiscreteStatsTable[GroupByKey]=DiscreteStatsTable[[#This Row],[GroupByKey]])*DiscreteStatsTable[Average]))</f>
        <v>7.1590956919926202E-2</v>
      </c>
      <c r="T546" cm="1">
        <f t="array" ref="T546">MIN(IF((DiscreteStatsTable[GroupByKey]=DiscreteStatsTable[[#This Row],[GroupByKey]]),(DiscreteStatsTable[GroupByKey]=DiscreteStatsTable[[#This Row],[GroupByKey]])*DiscreteStatsTable[Minimum]))</f>
        <v>1.27578161108498E-2</v>
      </c>
      <c r="U546" cm="1">
        <f t="array" ref="U546">MAX(IF((DiscreteStatsTable[GroupByKey]=DiscreteStatsTable[[#This Row],[GroupByKey]]),(DiscreteStatsTable[GroupByKey]=DiscreteStatsTable[[#This Row],[GroupByKey]])*DiscreteStatsTable[Maximum]))</f>
        <v>0.38898573661257602</v>
      </c>
      <c r="V546" cm="1">
        <f t="array" ref="V546">IFERROR(AVERAGE(IF((DiscreteStatsTable[GroupByKey]=DiscreteStatsTable[[#This Row],[GroupByKey]]),(DiscreteStatsTable[GroupByKey]=DiscreteStatsTable[[#This Row],[GroupByKey]])*DiscreteStatsTable[NumberObservations])),0)</f>
        <v>143.46</v>
      </c>
      <c r="W546">
        <f>IF((DiscreteStatsTable[[#This Row],[RepsRequested]]&gt;1),DiscreteStatsTable[[#This Row],[HalfWidth]],DiscreteStatsTable[[#This Row],[BatchMeansHalfWidth]])</f>
        <v>1.0134416010729502E-3</v>
      </c>
      <c r="X546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177</v>
      </c>
      <c r="C547">
        <v>25</v>
      </c>
      <c r="D547" t="s">
        <v>82</v>
      </c>
      <c r="E547" t="s">
        <v>73</v>
      </c>
      <c r="F547" t="s">
        <v>72</v>
      </c>
      <c r="G547">
        <v>4.1986355339637296</v>
      </c>
      <c r="H547">
        <v>2E+20</v>
      </c>
      <c r="I547">
        <v>0.936215253017053</v>
      </c>
      <c r="J547">
        <v>14.872721701021099</v>
      </c>
      <c r="K547">
        <v>144</v>
      </c>
      <c r="L54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cm="1">
        <f t="array" ref="N547">IFERROR(AVERAGE(IF((DiscreteStatsTable[GroupByKey]=DiscreteStatsTable[[#This Row],[GroupByKey]]),(DiscreteStatsTable[GroupByKey]=DiscreteStatsTable[[#This Row],[GroupByKey]])*DiscreteStatsTable[Average])),0)</f>
        <v>4.4069954099792072</v>
      </c>
      <c r="O547" cm="1">
        <f t="array" ref="O547">IFERROR(_xlfn.STDEV.S(IF((DiscreteStatsTable[GroupByKey]=DiscreteStatsTable[[#This Row],[GroupByKey]]),(DiscreteStatsTable[GroupByKey]=DiscreteStatsTable[[#This Row],[GroupByKey]])*DiscreteStatsTable[Average])),0)</f>
        <v>0.525596528512419</v>
      </c>
      <c r="P547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7" cm="1">
        <f t="array" ref="R547">MIN(IF((DiscreteStatsTable[GroupByKey]=DiscreteStatsTable[[#This Row],[GroupByKey]]),(DiscreteStatsTable[GroupByKey]=DiscreteStatsTable[[#This Row],[GroupByKey]])*DiscreteStatsTable[Average]))</f>
        <v>3.5080072514506702</v>
      </c>
      <c r="S547" cm="1">
        <f t="array" ref="S547">MAX(IF((DiscreteStatsTable[GroupByKey]=DiscreteStatsTable[[#This Row],[GroupByKey]]),(DiscreteStatsTable[GroupByKey]=DiscreteStatsTable[[#This Row],[GroupByKey]])*DiscreteStatsTable[Average]))</f>
        <v>5.9075840728779898</v>
      </c>
      <c r="T547" cm="1">
        <f t="array" ref="T547">MIN(IF((DiscreteStatsTable[GroupByKey]=DiscreteStatsTable[[#This Row],[GroupByKey]]),(DiscreteStatsTable[GroupByKey]=DiscreteStatsTable[[#This Row],[GroupByKey]])*DiscreteStatsTable[Minimum]))</f>
        <v>0.82258923468798395</v>
      </c>
      <c r="U547" cm="1">
        <f t="array" ref="U547">MAX(IF((DiscreteStatsTable[GroupByKey]=DiscreteStatsTable[[#This Row],[GroupByKey]]),(DiscreteStatsTable[GroupByKey]=DiscreteStatsTable[[#This Row],[GroupByKey]])*DiscreteStatsTable[Maximum]))</f>
        <v>27.2837464934425</v>
      </c>
      <c r="V547" cm="1">
        <f t="array" ref="V547">IFERROR(AVERAGE(IF((DiscreteStatsTable[GroupByKey]=DiscreteStatsTable[[#This Row],[GroupByKey]]),(DiscreteStatsTable[GroupByKey]=DiscreteStatsTable[[#This Row],[GroupByKey]])*DiscreteStatsTable[NumberObservations])),0)</f>
        <v>143.46</v>
      </c>
      <c r="W547">
        <f>IF((DiscreteStatsTable[[#This Row],[RepsRequested]]&gt;1),DiscreteStatsTable[[#This Row],[HalfWidth]],DiscreteStatsTable[[#This Row],[BatchMeansHalfWidth]])</f>
        <v>0.14937288066270119</v>
      </c>
      <c r="X547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177</v>
      </c>
      <c r="C548">
        <v>25</v>
      </c>
      <c r="D548" t="s">
        <v>82</v>
      </c>
      <c r="E548" t="s">
        <v>74</v>
      </c>
      <c r="F548" t="s">
        <v>72</v>
      </c>
      <c r="G548">
        <v>6.2104189418827102E-2</v>
      </c>
      <c r="H548">
        <v>2E+20</v>
      </c>
      <c r="I548">
        <v>1.5603587550284201E-2</v>
      </c>
      <c r="J548">
        <v>0.24787869501701801</v>
      </c>
      <c r="K548">
        <v>144</v>
      </c>
      <c r="L54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cm="1">
        <f t="array" ref="N548">IFERROR(AVERAGE(IF((DiscreteStatsTable[GroupByKey]=DiscreteStatsTable[[#This Row],[GroupByKey]]),(DiscreteStatsTable[GroupByKey]=DiscreteStatsTable[[#This Row],[GroupByKey]])*DiscreteStatsTable[Average])),0)</f>
        <v>6.4157753951142038E-2</v>
      </c>
      <c r="O548" cm="1">
        <f t="array" ref="O5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8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8" cm="1">
        <f t="array" ref="R548">MIN(IF((DiscreteStatsTable[GroupByKey]=DiscreteStatsTable[[#This Row],[GroupByKey]]),(DiscreteStatsTable[GroupByKey]=DiscreteStatsTable[[#This Row],[GroupByKey]])*DiscreteStatsTable[Average]))</f>
        <v>5.70654844195288E-2</v>
      </c>
      <c r="S548" cm="1">
        <f t="array" ref="S548">MAX(IF((DiscreteStatsTable[GroupByKey]=DiscreteStatsTable[[#This Row],[GroupByKey]]),(DiscreteStatsTable[GroupByKey]=DiscreteStatsTable[[#This Row],[GroupByKey]])*DiscreteStatsTable[Average]))</f>
        <v>7.1590956919926202E-2</v>
      </c>
      <c r="T548" cm="1">
        <f t="array" ref="T548">MIN(IF((DiscreteStatsTable[GroupByKey]=DiscreteStatsTable[[#This Row],[GroupByKey]]),(DiscreteStatsTable[GroupByKey]=DiscreteStatsTable[[#This Row],[GroupByKey]])*DiscreteStatsTable[Minimum]))</f>
        <v>1.27578161108498E-2</v>
      </c>
      <c r="U548" cm="1">
        <f t="array" ref="U548">MAX(IF((DiscreteStatsTable[GroupByKey]=DiscreteStatsTable[[#This Row],[GroupByKey]]),(DiscreteStatsTable[GroupByKey]=DiscreteStatsTable[[#This Row],[GroupByKey]])*DiscreteStatsTable[Maximum]))</f>
        <v>0.38898573661257602</v>
      </c>
      <c r="V548" cm="1">
        <f t="array" ref="V548">IFERROR(AVERAGE(IF((DiscreteStatsTable[GroupByKey]=DiscreteStatsTable[[#This Row],[GroupByKey]]),(DiscreteStatsTable[GroupByKey]=DiscreteStatsTable[[#This Row],[GroupByKey]])*DiscreteStatsTable[NumberObservations])),0)</f>
        <v>143.46</v>
      </c>
      <c r="W548">
        <f>IF((DiscreteStatsTable[[#This Row],[RepsRequested]]&gt;1),DiscreteStatsTable[[#This Row],[HalfWidth]],DiscreteStatsTable[[#This Row],[BatchMeansHalfWidth]])</f>
        <v>1.0134416010729502E-3</v>
      </c>
      <c r="X548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177</v>
      </c>
      <c r="C549">
        <v>25</v>
      </c>
      <c r="D549" t="s">
        <v>82</v>
      </c>
      <c r="E549" t="s">
        <v>75</v>
      </c>
      <c r="F549" t="s">
        <v>72</v>
      </c>
      <c r="G549">
        <v>3.7262513651296301</v>
      </c>
      <c r="H549">
        <v>2E+20</v>
      </c>
      <c r="I549">
        <v>0.936215253017053</v>
      </c>
      <c r="J549">
        <v>14.872721701021099</v>
      </c>
      <c r="K549">
        <v>144</v>
      </c>
      <c r="L54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cm="1">
        <f t="array" ref="N549">IFERROR(AVERAGE(IF((DiscreteStatsTable[GroupByKey]=DiscreteStatsTable[[#This Row],[GroupByKey]]),(DiscreteStatsTable[GroupByKey]=DiscreteStatsTable[[#This Row],[GroupByKey]])*DiscreteStatsTable[Average])),0)</f>
        <v>3.8494652370685243</v>
      </c>
      <c r="O549" cm="1">
        <f t="array" ref="O54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9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9" cm="1">
        <f t="array" ref="R549">MIN(IF((DiscreteStatsTable[GroupByKey]=DiscreteStatsTable[[#This Row],[GroupByKey]]),(DiscreteStatsTable[GroupByKey]=DiscreteStatsTable[[#This Row],[GroupByKey]])*DiscreteStatsTable[Average]))</f>
        <v>3.42392906517173</v>
      </c>
      <c r="S549" cm="1">
        <f t="array" ref="S549">MAX(IF((DiscreteStatsTable[GroupByKey]=DiscreteStatsTable[[#This Row],[GroupByKey]]),(DiscreteStatsTable[GroupByKey]=DiscreteStatsTable[[#This Row],[GroupByKey]])*DiscreteStatsTable[Average]))</f>
        <v>4.2954574151955702</v>
      </c>
      <c r="T549" cm="1">
        <f t="array" ref="T549">MIN(IF((DiscreteStatsTable[GroupByKey]=DiscreteStatsTable[[#This Row],[GroupByKey]]),(DiscreteStatsTable[GroupByKey]=DiscreteStatsTable[[#This Row],[GroupByKey]])*DiscreteStatsTable[Minimum]))</f>
        <v>0.76546896665098496</v>
      </c>
      <c r="U549" cm="1">
        <f t="array" ref="U549">MAX(IF((DiscreteStatsTable[GroupByKey]=DiscreteStatsTable[[#This Row],[GroupByKey]]),(DiscreteStatsTable[GroupByKey]=DiscreteStatsTable[[#This Row],[GroupByKey]])*DiscreteStatsTable[Maximum]))</f>
        <v>23.3391441967545</v>
      </c>
      <c r="V549" cm="1">
        <f t="array" ref="V549">IFERROR(AVERAGE(IF((DiscreteStatsTable[GroupByKey]=DiscreteStatsTable[[#This Row],[GroupByKey]]),(DiscreteStatsTable[GroupByKey]=DiscreteStatsTable[[#This Row],[GroupByKey]])*DiscreteStatsTable[NumberObservations])),0)</f>
        <v>143.46</v>
      </c>
      <c r="W549">
        <f>IF((DiscreteStatsTable[[#This Row],[RepsRequested]]&gt;1),DiscreteStatsTable[[#This Row],[HalfWidth]],DiscreteStatsTable[[#This Row],[BatchMeansHalfWidth]])</f>
        <v>6.0806496064377109E-2</v>
      </c>
      <c r="X549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177</v>
      </c>
      <c r="C550">
        <v>25</v>
      </c>
      <c r="D550" t="s">
        <v>82</v>
      </c>
      <c r="E550" t="s">
        <v>76</v>
      </c>
      <c r="F550" t="s">
        <v>72</v>
      </c>
      <c r="G550">
        <v>0</v>
      </c>
      <c r="H550">
        <v>2E+20</v>
      </c>
      <c r="I550">
        <v>0</v>
      </c>
      <c r="J550">
        <v>0</v>
      </c>
      <c r="K550">
        <v>144</v>
      </c>
      <c r="L55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cm="1">
        <f t="array" ref="V550">IFERROR(AVERAGE(IF((DiscreteStatsTable[GroupByKey]=DiscreteStatsTable[[#This Row],[GroupByKey]]),(DiscreteStatsTable[GroupByKey]=DiscreteStatsTable[[#This Row],[GroupByKey]])*DiscreteStatsTable[NumberObservations])),0)</f>
        <v>143.46</v>
      </c>
      <c r="W550">
        <f>IF((DiscreteStatsTable[[#This Row],[RepsRequested]]&gt;1),DiscreteStatsTable[[#This Row],[HalfWidth]],DiscreteStatsTable[[#This Row],[BatchMeansHalfWidth]])</f>
        <v>0</v>
      </c>
      <c r="X550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177</v>
      </c>
      <c r="C551">
        <v>25</v>
      </c>
      <c r="D551" t="s">
        <v>82</v>
      </c>
      <c r="E551" t="s">
        <v>77</v>
      </c>
      <c r="F551" t="s">
        <v>72</v>
      </c>
      <c r="G551">
        <v>0.472384168834103</v>
      </c>
      <c r="H551">
        <v>2E+20</v>
      </c>
      <c r="I551">
        <v>0</v>
      </c>
      <c r="J551">
        <v>7.7953025520513499</v>
      </c>
      <c r="K551">
        <v>144</v>
      </c>
      <c r="L55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cm="1">
        <f t="array" ref="N551">IFERROR(AVERAGE(IF((DiscreteStatsTable[GroupByKey]=DiscreteStatsTable[[#This Row],[GroupByKey]]),(DiscreteStatsTable[GroupByKey]=DiscreteStatsTable[[#This Row],[GroupByKey]])*DiscreteStatsTable[Average])),0)</f>
        <v>0.55753017291068341</v>
      </c>
      <c r="O551" cm="1">
        <f t="array" ref="O55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1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1" cm="1">
        <f t="array" ref="R551">MIN(IF((DiscreteStatsTable[GroupByKey]=DiscreteStatsTable[[#This Row],[GroupByKey]]),(DiscreteStatsTable[GroupByKey]=DiscreteStatsTable[[#This Row],[GroupByKey]])*DiscreteStatsTable[Average]))</f>
        <v>4.99077037088905E-2</v>
      </c>
      <c r="S551" cm="1">
        <f t="array" ref="S551">MAX(IF((DiscreteStatsTable[GroupByKey]=DiscreteStatsTable[[#This Row],[GroupByKey]]),(DiscreteStatsTable[GroupByKey]=DiscreteStatsTable[[#This Row],[GroupByKey]])*DiscreteStatsTable[Average]))</f>
        <v>2.0380254315526098</v>
      </c>
      <c r="T551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cm="1">
        <f t="array" ref="U551">MAX(IF((DiscreteStatsTable[GroupByKey]=DiscreteStatsTable[[#This Row],[GroupByKey]]),(DiscreteStatsTable[GroupByKey]=DiscreteStatsTable[[#This Row],[GroupByKey]])*DiscreteStatsTable[Maximum]))</f>
        <v>23.707701737142401</v>
      </c>
      <c r="V551" cm="1">
        <f t="array" ref="V551">IFERROR(AVERAGE(IF((DiscreteStatsTable[GroupByKey]=DiscreteStatsTable[[#This Row],[GroupByKey]]),(DiscreteStatsTable[GroupByKey]=DiscreteStatsTable[[#This Row],[GroupByKey]])*DiscreteStatsTable[NumberObservations])),0)</f>
        <v>143.46</v>
      </c>
      <c r="W551">
        <f>IF((DiscreteStatsTable[[#This Row],[RepsRequested]]&gt;1),DiscreteStatsTable[[#This Row],[HalfWidth]],DiscreteStatsTable[[#This Row],[BatchMeansHalfWidth]])</f>
        <v>0.11240279836637096</v>
      </c>
      <c r="X551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177</v>
      </c>
      <c r="C552">
        <v>26</v>
      </c>
      <c r="D552" t="s">
        <v>82</v>
      </c>
      <c r="E552" t="s">
        <v>71</v>
      </c>
      <c r="F552" t="s">
        <v>72</v>
      </c>
      <c r="G552">
        <v>6.8797328409550398E-2</v>
      </c>
      <c r="H552">
        <v>2E+20</v>
      </c>
      <c r="I552">
        <v>1.27578161108498E-2</v>
      </c>
      <c r="J552">
        <v>0.310754137147497</v>
      </c>
      <c r="K552">
        <v>143</v>
      </c>
      <c r="L55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cm="1">
        <f t="array" ref="N552">IFERROR(AVERAGE(IF((DiscreteStatsTable[GroupByKey]=DiscreteStatsTable[[#This Row],[GroupByKey]]),(DiscreteStatsTable[GroupByKey]=DiscreteStatsTable[[#This Row],[GroupByKey]])*DiscreteStatsTable[Average])),0)</f>
        <v>6.4157753951142038E-2</v>
      </c>
      <c r="O552" cm="1">
        <f t="array" ref="O5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2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2" cm="1">
        <f t="array" ref="R552">MIN(IF((DiscreteStatsTable[GroupByKey]=DiscreteStatsTable[[#This Row],[GroupByKey]]),(DiscreteStatsTable[GroupByKey]=DiscreteStatsTable[[#This Row],[GroupByKey]])*DiscreteStatsTable[Average]))</f>
        <v>5.70654844195288E-2</v>
      </c>
      <c r="S552" cm="1">
        <f t="array" ref="S552">MAX(IF((DiscreteStatsTable[GroupByKey]=DiscreteStatsTable[[#This Row],[GroupByKey]]),(DiscreteStatsTable[GroupByKey]=DiscreteStatsTable[[#This Row],[GroupByKey]])*DiscreteStatsTable[Average]))</f>
        <v>7.1590956919926202E-2</v>
      </c>
      <c r="T552" cm="1">
        <f t="array" ref="T552">MIN(IF((DiscreteStatsTable[GroupByKey]=DiscreteStatsTable[[#This Row],[GroupByKey]]),(DiscreteStatsTable[GroupByKey]=DiscreteStatsTable[[#This Row],[GroupByKey]])*DiscreteStatsTable[Minimum]))</f>
        <v>1.27578161108498E-2</v>
      </c>
      <c r="U552" cm="1">
        <f t="array" ref="U552">MAX(IF((DiscreteStatsTable[GroupByKey]=DiscreteStatsTable[[#This Row],[GroupByKey]]),(DiscreteStatsTable[GroupByKey]=DiscreteStatsTable[[#This Row],[GroupByKey]])*DiscreteStatsTable[Maximum]))</f>
        <v>0.38898573661257602</v>
      </c>
      <c r="V552" cm="1">
        <f t="array" ref="V552">IFERROR(AVERAGE(IF((DiscreteStatsTable[GroupByKey]=DiscreteStatsTable[[#This Row],[GroupByKey]]),(DiscreteStatsTable[GroupByKey]=DiscreteStatsTable[[#This Row],[GroupByKey]])*DiscreteStatsTable[NumberObservations])),0)</f>
        <v>143.46</v>
      </c>
      <c r="W552">
        <f>IF((DiscreteStatsTable[[#This Row],[RepsRequested]]&gt;1),DiscreteStatsTable[[#This Row],[HalfWidth]],DiscreteStatsTable[[#This Row],[BatchMeansHalfWidth]])</f>
        <v>1.0134416010729502E-3</v>
      </c>
      <c r="X552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177</v>
      </c>
      <c r="C553">
        <v>26</v>
      </c>
      <c r="D553" t="s">
        <v>82</v>
      </c>
      <c r="E553" t="s">
        <v>73</v>
      </c>
      <c r="F553" t="s">
        <v>72</v>
      </c>
      <c r="G553">
        <v>4.6180228264406598</v>
      </c>
      <c r="H553">
        <v>2E+20</v>
      </c>
      <c r="I553">
        <v>1.11941390275347</v>
      </c>
      <c r="J553">
        <v>18.645248228849798</v>
      </c>
      <c r="K553">
        <v>143</v>
      </c>
      <c r="L55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cm="1">
        <f t="array" ref="N553">IFERROR(AVERAGE(IF((DiscreteStatsTable[GroupByKey]=DiscreteStatsTable[[#This Row],[GroupByKey]]),(DiscreteStatsTable[GroupByKey]=DiscreteStatsTable[[#This Row],[GroupByKey]])*DiscreteStatsTable[Average])),0)</f>
        <v>4.4069954099792072</v>
      </c>
      <c r="O553" cm="1">
        <f t="array" ref="O553">IFERROR(_xlfn.STDEV.S(IF((DiscreteStatsTable[GroupByKey]=DiscreteStatsTable[[#This Row],[GroupByKey]]),(DiscreteStatsTable[GroupByKey]=DiscreteStatsTable[[#This Row],[GroupByKey]])*DiscreteStatsTable[Average])),0)</f>
        <v>0.525596528512419</v>
      </c>
      <c r="P553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3" cm="1">
        <f t="array" ref="R553">MIN(IF((DiscreteStatsTable[GroupByKey]=DiscreteStatsTable[[#This Row],[GroupByKey]]),(DiscreteStatsTable[GroupByKey]=DiscreteStatsTable[[#This Row],[GroupByKey]])*DiscreteStatsTable[Average]))</f>
        <v>3.5080072514506702</v>
      </c>
      <c r="S553" cm="1">
        <f t="array" ref="S553">MAX(IF((DiscreteStatsTable[GroupByKey]=DiscreteStatsTable[[#This Row],[GroupByKey]]),(DiscreteStatsTable[GroupByKey]=DiscreteStatsTable[[#This Row],[GroupByKey]])*DiscreteStatsTable[Average]))</f>
        <v>5.9075840728779898</v>
      </c>
      <c r="T553" cm="1">
        <f t="array" ref="T553">MIN(IF((DiscreteStatsTable[GroupByKey]=DiscreteStatsTable[[#This Row],[GroupByKey]]),(DiscreteStatsTable[GroupByKey]=DiscreteStatsTable[[#This Row],[GroupByKey]])*DiscreteStatsTable[Minimum]))</f>
        <v>0.82258923468798395</v>
      </c>
      <c r="U553" cm="1">
        <f t="array" ref="U553">MAX(IF((DiscreteStatsTable[GroupByKey]=DiscreteStatsTable[[#This Row],[GroupByKey]]),(DiscreteStatsTable[GroupByKey]=DiscreteStatsTable[[#This Row],[GroupByKey]])*DiscreteStatsTable[Maximum]))</f>
        <v>27.2837464934425</v>
      </c>
      <c r="V553" cm="1">
        <f t="array" ref="V553">IFERROR(AVERAGE(IF((DiscreteStatsTable[GroupByKey]=DiscreteStatsTable[[#This Row],[GroupByKey]]),(DiscreteStatsTable[GroupByKey]=DiscreteStatsTable[[#This Row],[GroupByKey]])*DiscreteStatsTable[NumberObservations])),0)</f>
        <v>143.46</v>
      </c>
      <c r="W553">
        <f>IF((DiscreteStatsTable[[#This Row],[RepsRequested]]&gt;1),DiscreteStatsTable[[#This Row],[HalfWidth]],DiscreteStatsTable[[#This Row],[BatchMeansHalfWidth]])</f>
        <v>0.14937288066270119</v>
      </c>
      <c r="X553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177</v>
      </c>
      <c r="C554">
        <v>26</v>
      </c>
      <c r="D554" t="s">
        <v>82</v>
      </c>
      <c r="E554" t="s">
        <v>74</v>
      </c>
      <c r="F554" t="s">
        <v>72</v>
      </c>
      <c r="G554">
        <v>6.8797328409550398E-2</v>
      </c>
      <c r="H554">
        <v>2E+20</v>
      </c>
      <c r="I554">
        <v>1.27578161108498E-2</v>
      </c>
      <c r="J554">
        <v>0.310754137147497</v>
      </c>
      <c r="K554">
        <v>143</v>
      </c>
      <c r="L55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cm="1">
        <f t="array" ref="N554">IFERROR(AVERAGE(IF((DiscreteStatsTable[GroupByKey]=DiscreteStatsTable[[#This Row],[GroupByKey]]),(DiscreteStatsTable[GroupByKey]=DiscreteStatsTable[[#This Row],[GroupByKey]])*DiscreteStatsTable[Average])),0)</f>
        <v>6.4157753951142038E-2</v>
      </c>
      <c r="O554" cm="1">
        <f t="array" ref="O5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4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4" cm="1">
        <f t="array" ref="R554">MIN(IF((DiscreteStatsTable[GroupByKey]=DiscreteStatsTable[[#This Row],[GroupByKey]]),(DiscreteStatsTable[GroupByKey]=DiscreteStatsTable[[#This Row],[GroupByKey]])*DiscreteStatsTable[Average]))</f>
        <v>5.70654844195288E-2</v>
      </c>
      <c r="S554" cm="1">
        <f t="array" ref="S554">MAX(IF((DiscreteStatsTable[GroupByKey]=DiscreteStatsTable[[#This Row],[GroupByKey]]),(DiscreteStatsTable[GroupByKey]=DiscreteStatsTable[[#This Row],[GroupByKey]])*DiscreteStatsTable[Average]))</f>
        <v>7.1590956919926202E-2</v>
      </c>
      <c r="T554" cm="1">
        <f t="array" ref="T554">MIN(IF((DiscreteStatsTable[GroupByKey]=DiscreteStatsTable[[#This Row],[GroupByKey]]),(DiscreteStatsTable[GroupByKey]=DiscreteStatsTable[[#This Row],[GroupByKey]])*DiscreteStatsTable[Minimum]))</f>
        <v>1.27578161108498E-2</v>
      </c>
      <c r="U554" cm="1">
        <f t="array" ref="U554">MAX(IF((DiscreteStatsTable[GroupByKey]=DiscreteStatsTable[[#This Row],[GroupByKey]]),(DiscreteStatsTable[GroupByKey]=DiscreteStatsTable[[#This Row],[GroupByKey]])*DiscreteStatsTable[Maximum]))</f>
        <v>0.38898573661257602</v>
      </c>
      <c r="V554" cm="1">
        <f t="array" ref="V554">IFERROR(AVERAGE(IF((DiscreteStatsTable[GroupByKey]=DiscreteStatsTable[[#This Row],[GroupByKey]]),(DiscreteStatsTable[GroupByKey]=DiscreteStatsTable[[#This Row],[GroupByKey]])*DiscreteStatsTable[NumberObservations])),0)</f>
        <v>143.46</v>
      </c>
      <c r="W554">
        <f>IF((DiscreteStatsTable[[#This Row],[RepsRequested]]&gt;1),DiscreteStatsTable[[#This Row],[HalfWidth]],DiscreteStatsTable[[#This Row],[BatchMeansHalfWidth]])</f>
        <v>1.0134416010729502E-3</v>
      </c>
      <c r="X554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177</v>
      </c>
      <c r="C555">
        <v>26</v>
      </c>
      <c r="D555" t="s">
        <v>82</v>
      </c>
      <c r="E555" t="s">
        <v>75</v>
      </c>
      <c r="F555" t="s">
        <v>72</v>
      </c>
      <c r="G555">
        <v>4.1278397045730202</v>
      </c>
      <c r="H555">
        <v>2E+20</v>
      </c>
      <c r="I555">
        <v>0.76546896665098496</v>
      </c>
      <c r="J555">
        <v>18.645248228849798</v>
      </c>
      <c r="K555">
        <v>143</v>
      </c>
      <c r="L55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cm="1">
        <f t="array" ref="N555">IFERROR(AVERAGE(IF((DiscreteStatsTable[GroupByKey]=DiscreteStatsTable[[#This Row],[GroupByKey]]),(DiscreteStatsTable[GroupByKey]=DiscreteStatsTable[[#This Row],[GroupByKey]])*DiscreteStatsTable[Average])),0)</f>
        <v>3.8494652370685243</v>
      </c>
      <c r="O555" cm="1">
        <f t="array" ref="O55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5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55" cm="1">
        <f t="array" ref="R555">MIN(IF((DiscreteStatsTable[GroupByKey]=DiscreteStatsTable[[#This Row],[GroupByKey]]),(DiscreteStatsTable[GroupByKey]=DiscreteStatsTable[[#This Row],[GroupByKey]])*DiscreteStatsTable[Average]))</f>
        <v>3.42392906517173</v>
      </c>
      <c r="S555" cm="1">
        <f t="array" ref="S555">MAX(IF((DiscreteStatsTable[GroupByKey]=DiscreteStatsTable[[#This Row],[GroupByKey]]),(DiscreteStatsTable[GroupByKey]=DiscreteStatsTable[[#This Row],[GroupByKey]])*DiscreteStatsTable[Average]))</f>
        <v>4.2954574151955702</v>
      </c>
      <c r="T555" cm="1">
        <f t="array" ref="T555">MIN(IF((DiscreteStatsTable[GroupByKey]=DiscreteStatsTable[[#This Row],[GroupByKey]]),(DiscreteStatsTable[GroupByKey]=DiscreteStatsTable[[#This Row],[GroupByKey]])*DiscreteStatsTable[Minimum]))</f>
        <v>0.76546896665098496</v>
      </c>
      <c r="U555" cm="1">
        <f t="array" ref="U555">MAX(IF((DiscreteStatsTable[GroupByKey]=DiscreteStatsTable[[#This Row],[GroupByKey]]),(DiscreteStatsTable[GroupByKey]=DiscreteStatsTable[[#This Row],[GroupByKey]])*DiscreteStatsTable[Maximum]))</f>
        <v>23.3391441967545</v>
      </c>
      <c r="V555" cm="1">
        <f t="array" ref="V555">IFERROR(AVERAGE(IF((DiscreteStatsTable[GroupByKey]=DiscreteStatsTable[[#This Row],[GroupByKey]]),(DiscreteStatsTable[GroupByKey]=DiscreteStatsTable[[#This Row],[GroupByKey]])*DiscreteStatsTable[NumberObservations])),0)</f>
        <v>143.46</v>
      </c>
      <c r="W555">
        <f>IF((DiscreteStatsTable[[#This Row],[RepsRequested]]&gt;1),DiscreteStatsTable[[#This Row],[HalfWidth]],DiscreteStatsTable[[#This Row],[BatchMeansHalfWidth]])</f>
        <v>6.0806496064377109E-2</v>
      </c>
      <c r="X55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177</v>
      </c>
      <c r="C556">
        <v>26</v>
      </c>
      <c r="D556" t="s">
        <v>82</v>
      </c>
      <c r="E556" t="s">
        <v>76</v>
      </c>
      <c r="F556" t="s">
        <v>72</v>
      </c>
      <c r="G556">
        <v>0</v>
      </c>
      <c r="H556">
        <v>2E+20</v>
      </c>
      <c r="I556">
        <v>0</v>
      </c>
      <c r="J556">
        <v>0</v>
      </c>
      <c r="K556">
        <v>143</v>
      </c>
      <c r="L55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cm="1">
        <f t="array" ref="V556">IFERROR(AVERAGE(IF((DiscreteStatsTable[GroupByKey]=DiscreteStatsTable[[#This Row],[GroupByKey]]),(DiscreteStatsTable[GroupByKey]=DiscreteStatsTable[[#This Row],[GroupByKey]])*DiscreteStatsTable[NumberObservations])),0)</f>
        <v>143.46</v>
      </c>
      <c r="W556">
        <f>IF((DiscreteStatsTable[[#This Row],[RepsRequested]]&gt;1),DiscreteStatsTable[[#This Row],[HalfWidth]],DiscreteStatsTable[[#This Row],[BatchMeansHalfWidth]])</f>
        <v>0</v>
      </c>
      <c r="X556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177</v>
      </c>
      <c r="C557">
        <v>26</v>
      </c>
      <c r="D557" t="s">
        <v>82</v>
      </c>
      <c r="E557" t="s">
        <v>77</v>
      </c>
      <c r="F557" t="s">
        <v>72</v>
      </c>
      <c r="G557">
        <v>0.49018312186763202</v>
      </c>
      <c r="H557">
        <v>2E+20</v>
      </c>
      <c r="I557">
        <v>0</v>
      </c>
      <c r="J557">
        <v>9.5086246936096508</v>
      </c>
      <c r="K557">
        <v>143</v>
      </c>
      <c r="L55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cm="1">
        <f t="array" ref="N557">IFERROR(AVERAGE(IF((DiscreteStatsTable[GroupByKey]=DiscreteStatsTable[[#This Row],[GroupByKey]]),(DiscreteStatsTable[GroupByKey]=DiscreteStatsTable[[#This Row],[GroupByKey]])*DiscreteStatsTable[Average])),0)</f>
        <v>0.55753017291068341</v>
      </c>
      <c r="O557" cm="1">
        <f t="array" ref="O55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7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7" cm="1">
        <f t="array" ref="R557">MIN(IF((DiscreteStatsTable[GroupByKey]=DiscreteStatsTable[[#This Row],[GroupByKey]]),(DiscreteStatsTable[GroupByKey]=DiscreteStatsTable[[#This Row],[GroupByKey]])*DiscreteStatsTable[Average]))</f>
        <v>4.99077037088905E-2</v>
      </c>
      <c r="S557" cm="1">
        <f t="array" ref="S557">MAX(IF((DiscreteStatsTable[GroupByKey]=DiscreteStatsTable[[#This Row],[GroupByKey]]),(DiscreteStatsTable[GroupByKey]=DiscreteStatsTable[[#This Row],[GroupByKey]])*DiscreteStatsTable[Average]))</f>
        <v>2.0380254315526098</v>
      </c>
      <c r="T557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cm="1">
        <f t="array" ref="U557">MAX(IF((DiscreteStatsTable[GroupByKey]=DiscreteStatsTable[[#This Row],[GroupByKey]]),(DiscreteStatsTable[GroupByKey]=DiscreteStatsTable[[#This Row],[GroupByKey]])*DiscreteStatsTable[Maximum]))</f>
        <v>23.707701737142401</v>
      </c>
      <c r="V557" cm="1">
        <f t="array" ref="V557">IFERROR(AVERAGE(IF((DiscreteStatsTable[GroupByKey]=DiscreteStatsTable[[#This Row],[GroupByKey]]),(DiscreteStatsTable[GroupByKey]=DiscreteStatsTable[[#This Row],[GroupByKey]])*DiscreteStatsTable[NumberObservations])),0)</f>
        <v>143.46</v>
      </c>
      <c r="W557">
        <f>IF((DiscreteStatsTable[[#This Row],[RepsRequested]]&gt;1),DiscreteStatsTable[[#This Row],[HalfWidth]],DiscreteStatsTable[[#This Row],[BatchMeansHalfWidth]])</f>
        <v>0.11240279836637096</v>
      </c>
      <c r="X557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177</v>
      </c>
      <c r="C558">
        <v>27</v>
      </c>
      <c r="D558" t="s">
        <v>82</v>
      </c>
      <c r="E558" t="s">
        <v>71</v>
      </c>
      <c r="F558" t="s">
        <v>72</v>
      </c>
      <c r="G558">
        <v>6.6599078357233596E-2</v>
      </c>
      <c r="H558">
        <v>2E+20</v>
      </c>
      <c r="I558">
        <v>1.5169028012657799E-2</v>
      </c>
      <c r="J558">
        <v>0.294102772842945</v>
      </c>
      <c r="K558">
        <v>141</v>
      </c>
      <c r="L55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cm="1">
        <f t="array" ref="N558">IFERROR(AVERAGE(IF((DiscreteStatsTable[GroupByKey]=DiscreteStatsTable[[#This Row],[GroupByKey]]),(DiscreteStatsTable[GroupByKey]=DiscreteStatsTable[[#This Row],[GroupByKey]])*DiscreteStatsTable[Average])),0)</f>
        <v>6.4157753951142038E-2</v>
      </c>
      <c r="O558" cm="1">
        <f t="array" ref="O5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8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8" cm="1">
        <f t="array" ref="R558">MIN(IF((DiscreteStatsTable[GroupByKey]=DiscreteStatsTable[[#This Row],[GroupByKey]]),(DiscreteStatsTable[GroupByKey]=DiscreteStatsTable[[#This Row],[GroupByKey]])*DiscreteStatsTable[Average]))</f>
        <v>5.70654844195288E-2</v>
      </c>
      <c r="S558" cm="1">
        <f t="array" ref="S558">MAX(IF((DiscreteStatsTable[GroupByKey]=DiscreteStatsTable[[#This Row],[GroupByKey]]),(DiscreteStatsTable[GroupByKey]=DiscreteStatsTable[[#This Row],[GroupByKey]])*DiscreteStatsTable[Average]))</f>
        <v>7.1590956919926202E-2</v>
      </c>
      <c r="T558" cm="1">
        <f t="array" ref="T558">MIN(IF((DiscreteStatsTable[GroupByKey]=DiscreteStatsTable[[#This Row],[GroupByKey]]),(DiscreteStatsTable[GroupByKey]=DiscreteStatsTable[[#This Row],[GroupByKey]])*DiscreteStatsTable[Minimum]))</f>
        <v>1.27578161108498E-2</v>
      </c>
      <c r="U558" cm="1">
        <f t="array" ref="U558">MAX(IF((DiscreteStatsTable[GroupByKey]=DiscreteStatsTable[[#This Row],[GroupByKey]]),(DiscreteStatsTable[GroupByKey]=DiscreteStatsTable[[#This Row],[GroupByKey]])*DiscreteStatsTable[Maximum]))</f>
        <v>0.38898573661257602</v>
      </c>
      <c r="V558" cm="1">
        <f t="array" ref="V558">IFERROR(AVERAGE(IF((DiscreteStatsTable[GroupByKey]=DiscreteStatsTable[[#This Row],[GroupByKey]]),(DiscreteStatsTable[GroupByKey]=DiscreteStatsTable[[#This Row],[GroupByKey]])*DiscreteStatsTable[NumberObservations])),0)</f>
        <v>143.46</v>
      </c>
      <c r="W558">
        <f>IF((DiscreteStatsTable[[#This Row],[RepsRequested]]&gt;1),DiscreteStatsTable[[#This Row],[HalfWidth]],DiscreteStatsTable[[#This Row],[BatchMeansHalfWidth]])</f>
        <v>1.0134416010729502E-3</v>
      </c>
      <c r="X558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177</v>
      </c>
      <c r="C559">
        <v>27</v>
      </c>
      <c r="D559" t="s">
        <v>82</v>
      </c>
      <c r="E559" t="s">
        <v>73</v>
      </c>
      <c r="F559" t="s">
        <v>72</v>
      </c>
      <c r="G559">
        <v>5.2455962430463901</v>
      </c>
      <c r="H559">
        <v>2E+20</v>
      </c>
      <c r="I559">
        <v>0.910141680759466</v>
      </c>
      <c r="J559">
        <v>24.508162266589402</v>
      </c>
      <c r="K559">
        <v>141</v>
      </c>
      <c r="L55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cm="1">
        <f t="array" ref="N559">IFERROR(AVERAGE(IF((DiscreteStatsTable[GroupByKey]=DiscreteStatsTable[[#This Row],[GroupByKey]]),(DiscreteStatsTable[GroupByKey]=DiscreteStatsTable[[#This Row],[GroupByKey]])*DiscreteStatsTable[Average])),0)</f>
        <v>4.4069954099792072</v>
      </c>
      <c r="O559" cm="1">
        <f t="array" ref="O559">IFERROR(_xlfn.STDEV.S(IF((DiscreteStatsTable[GroupByKey]=DiscreteStatsTable[[#This Row],[GroupByKey]]),(DiscreteStatsTable[GroupByKey]=DiscreteStatsTable[[#This Row],[GroupByKey]])*DiscreteStatsTable[Average])),0)</f>
        <v>0.525596528512419</v>
      </c>
      <c r="P559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9" cm="1">
        <f t="array" ref="R559">MIN(IF((DiscreteStatsTable[GroupByKey]=DiscreteStatsTable[[#This Row],[GroupByKey]]),(DiscreteStatsTable[GroupByKey]=DiscreteStatsTable[[#This Row],[GroupByKey]])*DiscreteStatsTable[Average]))</f>
        <v>3.5080072514506702</v>
      </c>
      <c r="S559" cm="1">
        <f t="array" ref="S559">MAX(IF((DiscreteStatsTable[GroupByKey]=DiscreteStatsTable[[#This Row],[GroupByKey]]),(DiscreteStatsTable[GroupByKey]=DiscreteStatsTable[[#This Row],[GroupByKey]])*DiscreteStatsTable[Average]))</f>
        <v>5.9075840728779898</v>
      </c>
      <c r="T559" cm="1">
        <f t="array" ref="T559">MIN(IF((DiscreteStatsTable[GroupByKey]=DiscreteStatsTable[[#This Row],[GroupByKey]]),(DiscreteStatsTable[GroupByKey]=DiscreteStatsTable[[#This Row],[GroupByKey]])*DiscreteStatsTable[Minimum]))</f>
        <v>0.82258923468798395</v>
      </c>
      <c r="U559" cm="1">
        <f t="array" ref="U559">MAX(IF((DiscreteStatsTable[GroupByKey]=DiscreteStatsTable[[#This Row],[GroupByKey]]),(DiscreteStatsTable[GroupByKey]=DiscreteStatsTable[[#This Row],[GroupByKey]])*DiscreteStatsTable[Maximum]))</f>
        <v>27.2837464934425</v>
      </c>
      <c r="V559" cm="1">
        <f t="array" ref="V559">IFERROR(AVERAGE(IF((DiscreteStatsTable[GroupByKey]=DiscreteStatsTable[[#This Row],[GroupByKey]]),(DiscreteStatsTable[GroupByKey]=DiscreteStatsTable[[#This Row],[GroupByKey]])*DiscreteStatsTable[NumberObservations])),0)</f>
        <v>143.46</v>
      </c>
      <c r="W559">
        <f>IF((DiscreteStatsTable[[#This Row],[RepsRequested]]&gt;1),DiscreteStatsTable[[#This Row],[HalfWidth]],DiscreteStatsTable[[#This Row],[BatchMeansHalfWidth]])</f>
        <v>0.14937288066270119</v>
      </c>
      <c r="X559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177</v>
      </c>
      <c r="C560">
        <v>27</v>
      </c>
      <c r="D560" t="s">
        <v>82</v>
      </c>
      <c r="E560" t="s">
        <v>74</v>
      </c>
      <c r="F560" t="s">
        <v>72</v>
      </c>
      <c r="G560">
        <v>6.6599078357233596E-2</v>
      </c>
      <c r="H560">
        <v>2E+20</v>
      </c>
      <c r="I560">
        <v>1.5169028012657799E-2</v>
      </c>
      <c r="J560">
        <v>0.294102772842945</v>
      </c>
      <c r="K560">
        <v>141</v>
      </c>
      <c r="L56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cm="1">
        <f t="array" ref="N560">IFERROR(AVERAGE(IF((DiscreteStatsTable[GroupByKey]=DiscreteStatsTable[[#This Row],[GroupByKey]]),(DiscreteStatsTable[GroupByKey]=DiscreteStatsTable[[#This Row],[GroupByKey]])*DiscreteStatsTable[Average])),0)</f>
        <v>6.4157753951142038E-2</v>
      </c>
      <c r="O560" cm="1">
        <f t="array" ref="O5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0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0" cm="1">
        <f t="array" ref="R560">MIN(IF((DiscreteStatsTable[GroupByKey]=DiscreteStatsTable[[#This Row],[GroupByKey]]),(DiscreteStatsTable[GroupByKey]=DiscreteStatsTable[[#This Row],[GroupByKey]])*DiscreteStatsTable[Average]))</f>
        <v>5.70654844195288E-2</v>
      </c>
      <c r="S560" cm="1">
        <f t="array" ref="S560">MAX(IF((DiscreteStatsTable[GroupByKey]=DiscreteStatsTable[[#This Row],[GroupByKey]]),(DiscreteStatsTable[GroupByKey]=DiscreteStatsTable[[#This Row],[GroupByKey]])*DiscreteStatsTable[Average]))</f>
        <v>7.1590956919926202E-2</v>
      </c>
      <c r="T560" cm="1">
        <f t="array" ref="T560">MIN(IF((DiscreteStatsTable[GroupByKey]=DiscreteStatsTable[[#This Row],[GroupByKey]]),(DiscreteStatsTable[GroupByKey]=DiscreteStatsTable[[#This Row],[GroupByKey]])*DiscreteStatsTable[Minimum]))</f>
        <v>1.27578161108498E-2</v>
      </c>
      <c r="U560" cm="1">
        <f t="array" ref="U560">MAX(IF((DiscreteStatsTable[GroupByKey]=DiscreteStatsTable[[#This Row],[GroupByKey]]),(DiscreteStatsTable[GroupByKey]=DiscreteStatsTable[[#This Row],[GroupByKey]])*DiscreteStatsTable[Maximum]))</f>
        <v>0.38898573661257602</v>
      </c>
      <c r="V560" cm="1">
        <f t="array" ref="V560">IFERROR(AVERAGE(IF((DiscreteStatsTable[GroupByKey]=DiscreteStatsTable[[#This Row],[GroupByKey]]),(DiscreteStatsTable[GroupByKey]=DiscreteStatsTable[[#This Row],[GroupByKey]])*DiscreteStatsTable[NumberObservations])),0)</f>
        <v>143.46</v>
      </c>
      <c r="W560">
        <f>IF((DiscreteStatsTable[[#This Row],[RepsRequested]]&gt;1),DiscreteStatsTable[[#This Row],[HalfWidth]],DiscreteStatsTable[[#This Row],[BatchMeansHalfWidth]])</f>
        <v>1.0134416010729502E-3</v>
      </c>
      <c r="X560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177</v>
      </c>
      <c r="C561">
        <v>27</v>
      </c>
      <c r="D561" t="s">
        <v>82</v>
      </c>
      <c r="E561" t="s">
        <v>75</v>
      </c>
      <c r="F561" t="s">
        <v>72</v>
      </c>
      <c r="G561">
        <v>3.9959447014340199</v>
      </c>
      <c r="H561">
        <v>2E+20</v>
      </c>
      <c r="I561">
        <v>0.910141680759466</v>
      </c>
      <c r="J561">
        <v>17.646166370576701</v>
      </c>
      <c r="K561">
        <v>141</v>
      </c>
      <c r="L56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cm="1">
        <f t="array" ref="N561">IFERROR(AVERAGE(IF((DiscreteStatsTable[GroupByKey]=DiscreteStatsTable[[#This Row],[GroupByKey]]),(DiscreteStatsTable[GroupByKey]=DiscreteStatsTable[[#This Row],[GroupByKey]])*DiscreteStatsTable[Average])),0)</f>
        <v>3.8494652370685243</v>
      </c>
      <c r="O561" cm="1">
        <f t="array" ref="O56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1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1" cm="1">
        <f t="array" ref="R561">MIN(IF((DiscreteStatsTable[GroupByKey]=DiscreteStatsTable[[#This Row],[GroupByKey]]),(DiscreteStatsTable[GroupByKey]=DiscreteStatsTable[[#This Row],[GroupByKey]])*DiscreteStatsTable[Average]))</f>
        <v>3.42392906517173</v>
      </c>
      <c r="S561" cm="1">
        <f t="array" ref="S561">MAX(IF((DiscreteStatsTable[GroupByKey]=DiscreteStatsTable[[#This Row],[GroupByKey]]),(DiscreteStatsTable[GroupByKey]=DiscreteStatsTable[[#This Row],[GroupByKey]])*DiscreteStatsTable[Average]))</f>
        <v>4.2954574151955702</v>
      </c>
      <c r="T561" cm="1">
        <f t="array" ref="T561">MIN(IF((DiscreteStatsTable[GroupByKey]=DiscreteStatsTable[[#This Row],[GroupByKey]]),(DiscreteStatsTable[GroupByKey]=DiscreteStatsTable[[#This Row],[GroupByKey]])*DiscreteStatsTable[Minimum]))</f>
        <v>0.76546896665098496</v>
      </c>
      <c r="U561" cm="1">
        <f t="array" ref="U561">MAX(IF((DiscreteStatsTable[GroupByKey]=DiscreteStatsTable[[#This Row],[GroupByKey]]),(DiscreteStatsTable[GroupByKey]=DiscreteStatsTable[[#This Row],[GroupByKey]])*DiscreteStatsTable[Maximum]))</f>
        <v>23.3391441967545</v>
      </c>
      <c r="V561" cm="1">
        <f t="array" ref="V561">IFERROR(AVERAGE(IF((DiscreteStatsTable[GroupByKey]=DiscreteStatsTable[[#This Row],[GroupByKey]]),(DiscreteStatsTable[GroupByKey]=DiscreteStatsTable[[#This Row],[GroupByKey]])*DiscreteStatsTable[NumberObservations])),0)</f>
        <v>143.46</v>
      </c>
      <c r="W561">
        <f>IF((DiscreteStatsTable[[#This Row],[RepsRequested]]&gt;1),DiscreteStatsTable[[#This Row],[HalfWidth]],DiscreteStatsTable[[#This Row],[BatchMeansHalfWidth]])</f>
        <v>6.0806496064377109E-2</v>
      </c>
      <c r="X561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177</v>
      </c>
      <c r="C562">
        <v>27</v>
      </c>
      <c r="D562" t="s">
        <v>82</v>
      </c>
      <c r="E562" t="s">
        <v>76</v>
      </c>
      <c r="F562" t="s">
        <v>72</v>
      </c>
      <c r="G562">
        <v>0</v>
      </c>
      <c r="H562">
        <v>2E+20</v>
      </c>
      <c r="I562">
        <v>0</v>
      </c>
      <c r="J562">
        <v>0</v>
      </c>
      <c r="K562">
        <v>141</v>
      </c>
      <c r="L56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cm="1">
        <f t="array" ref="V562">IFERROR(AVERAGE(IF((DiscreteStatsTable[GroupByKey]=DiscreteStatsTable[[#This Row],[GroupByKey]]),(DiscreteStatsTable[GroupByKey]=DiscreteStatsTable[[#This Row],[GroupByKey]])*DiscreteStatsTable[NumberObservations])),0)</f>
        <v>143.46</v>
      </c>
      <c r="W562">
        <f>IF((DiscreteStatsTable[[#This Row],[RepsRequested]]&gt;1),DiscreteStatsTable[[#This Row],[HalfWidth]],DiscreteStatsTable[[#This Row],[BatchMeansHalfWidth]])</f>
        <v>0</v>
      </c>
      <c r="X562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177</v>
      </c>
      <c r="C563">
        <v>27</v>
      </c>
      <c r="D563" t="s">
        <v>82</v>
      </c>
      <c r="E563" t="s">
        <v>77</v>
      </c>
      <c r="F563" t="s">
        <v>72</v>
      </c>
      <c r="G563">
        <v>1.2496515416123799</v>
      </c>
      <c r="H563">
        <v>2E+20</v>
      </c>
      <c r="I563">
        <v>0</v>
      </c>
      <c r="J563">
        <v>15.0378883966206</v>
      </c>
      <c r="K563">
        <v>141</v>
      </c>
      <c r="L56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cm="1">
        <f t="array" ref="N563">IFERROR(AVERAGE(IF((DiscreteStatsTable[GroupByKey]=DiscreteStatsTable[[#This Row],[GroupByKey]]),(DiscreteStatsTable[GroupByKey]=DiscreteStatsTable[[#This Row],[GroupByKey]])*DiscreteStatsTable[Average])),0)</f>
        <v>0.55753017291068341</v>
      </c>
      <c r="O563" cm="1">
        <f t="array" ref="O56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3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3" cm="1">
        <f t="array" ref="R563">MIN(IF((DiscreteStatsTable[GroupByKey]=DiscreteStatsTable[[#This Row],[GroupByKey]]),(DiscreteStatsTable[GroupByKey]=DiscreteStatsTable[[#This Row],[GroupByKey]])*DiscreteStatsTable[Average]))</f>
        <v>4.99077037088905E-2</v>
      </c>
      <c r="S563" cm="1">
        <f t="array" ref="S563">MAX(IF((DiscreteStatsTable[GroupByKey]=DiscreteStatsTable[[#This Row],[GroupByKey]]),(DiscreteStatsTable[GroupByKey]=DiscreteStatsTable[[#This Row],[GroupByKey]])*DiscreteStatsTable[Average]))</f>
        <v>2.0380254315526098</v>
      </c>
      <c r="T563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cm="1">
        <f t="array" ref="U563">MAX(IF((DiscreteStatsTable[GroupByKey]=DiscreteStatsTable[[#This Row],[GroupByKey]]),(DiscreteStatsTable[GroupByKey]=DiscreteStatsTable[[#This Row],[GroupByKey]])*DiscreteStatsTable[Maximum]))</f>
        <v>23.707701737142401</v>
      </c>
      <c r="V563" cm="1">
        <f t="array" ref="V563">IFERROR(AVERAGE(IF((DiscreteStatsTable[GroupByKey]=DiscreteStatsTable[[#This Row],[GroupByKey]]),(DiscreteStatsTable[GroupByKey]=DiscreteStatsTable[[#This Row],[GroupByKey]])*DiscreteStatsTable[NumberObservations])),0)</f>
        <v>143.46</v>
      </c>
      <c r="W563">
        <f>IF((DiscreteStatsTable[[#This Row],[RepsRequested]]&gt;1),DiscreteStatsTable[[#This Row],[HalfWidth]],DiscreteStatsTable[[#This Row],[BatchMeansHalfWidth]])</f>
        <v>0.11240279836637096</v>
      </c>
      <c r="X563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177</v>
      </c>
      <c r="C564">
        <v>28</v>
      </c>
      <c r="D564" t="s">
        <v>82</v>
      </c>
      <c r="E564" t="s">
        <v>71</v>
      </c>
      <c r="F564" t="s">
        <v>72</v>
      </c>
      <c r="G564">
        <v>7.1590956919926202E-2</v>
      </c>
      <c r="H564">
        <v>2E+20</v>
      </c>
      <c r="I564">
        <v>1.6736563008819601E-2</v>
      </c>
      <c r="J564">
        <v>0.24470697729175001</v>
      </c>
      <c r="K564">
        <v>144</v>
      </c>
      <c r="L56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cm="1">
        <f t="array" ref="N564">IFERROR(AVERAGE(IF((DiscreteStatsTable[GroupByKey]=DiscreteStatsTable[[#This Row],[GroupByKey]]),(DiscreteStatsTable[GroupByKey]=DiscreteStatsTable[[#This Row],[GroupByKey]])*DiscreteStatsTable[Average])),0)</f>
        <v>6.4157753951142038E-2</v>
      </c>
      <c r="O564" cm="1">
        <f t="array" ref="O5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4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4" cm="1">
        <f t="array" ref="R564">MIN(IF((DiscreteStatsTable[GroupByKey]=DiscreteStatsTable[[#This Row],[GroupByKey]]),(DiscreteStatsTable[GroupByKey]=DiscreteStatsTable[[#This Row],[GroupByKey]])*DiscreteStatsTable[Average]))</f>
        <v>5.70654844195288E-2</v>
      </c>
      <c r="S564" cm="1">
        <f t="array" ref="S564">MAX(IF((DiscreteStatsTable[GroupByKey]=DiscreteStatsTable[[#This Row],[GroupByKey]]),(DiscreteStatsTable[GroupByKey]=DiscreteStatsTable[[#This Row],[GroupByKey]])*DiscreteStatsTable[Average]))</f>
        <v>7.1590956919926202E-2</v>
      </c>
      <c r="T564" cm="1">
        <f t="array" ref="T564">MIN(IF((DiscreteStatsTable[GroupByKey]=DiscreteStatsTable[[#This Row],[GroupByKey]]),(DiscreteStatsTable[GroupByKey]=DiscreteStatsTable[[#This Row],[GroupByKey]])*DiscreteStatsTable[Minimum]))</f>
        <v>1.27578161108498E-2</v>
      </c>
      <c r="U564" cm="1">
        <f t="array" ref="U564">MAX(IF((DiscreteStatsTable[GroupByKey]=DiscreteStatsTable[[#This Row],[GroupByKey]]),(DiscreteStatsTable[GroupByKey]=DiscreteStatsTable[[#This Row],[GroupByKey]])*DiscreteStatsTable[Maximum]))</f>
        <v>0.38898573661257602</v>
      </c>
      <c r="V564" cm="1">
        <f t="array" ref="V564">IFERROR(AVERAGE(IF((DiscreteStatsTable[GroupByKey]=DiscreteStatsTable[[#This Row],[GroupByKey]]),(DiscreteStatsTable[GroupByKey]=DiscreteStatsTable[[#This Row],[GroupByKey]])*DiscreteStatsTable[NumberObservations])),0)</f>
        <v>143.46</v>
      </c>
      <c r="W564">
        <f>IF((DiscreteStatsTable[[#This Row],[RepsRequested]]&gt;1),DiscreteStatsTable[[#This Row],[HalfWidth]],DiscreteStatsTable[[#This Row],[BatchMeansHalfWidth]])</f>
        <v>1.0134416010729502E-3</v>
      </c>
      <c r="X564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177</v>
      </c>
      <c r="C565">
        <v>28</v>
      </c>
      <c r="D565" t="s">
        <v>82</v>
      </c>
      <c r="E565" t="s">
        <v>73</v>
      </c>
      <c r="F565" t="s">
        <v>72</v>
      </c>
      <c r="G565">
        <v>5.9075840728779898</v>
      </c>
      <c r="H565">
        <v>2E+20</v>
      </c>
      <c r="I565">
        <v>1.06798033035992</v>
      </c>
      <c r="J565">
        <v>17.729374743691299</v>
      </c>
      <c r="K565">
        <v>144</v>
      </c>
      <c r="L56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cm="1">
        <f t="array" ref="N565">IFERROR(AVERAGE(IF((DiscreteStatsTable[GroupByKey]=DiscreteStatsTable[[#This Row],[GroupByKey]]),(DiscreteStatsTable[GroupByKey]=DiscreteStatsTable[[#This Row],[GroupByKey]])*DiscreteStatsTable[Average])),0)</f>
        <v>4.4069954099792072</v>
      </c>
      <c r="O565" cm="1">
        <f t="array" ref="O565">IFERROR(_xlfn.STDEV.S(IF((DiscreteStatsTable[GroupByKey]=DiscreteStatsTable[[#This Row],[GroupByKey]]),(DiscreteStatsTable[GroupByKey]=DiscreteStatsTable[[#This Row],[GroupByKey]])*DiscreteStatsTable[Average])),0)</f>
        <v>0.525596528512419</v>
      </c>
      <c r="P56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65" cm="1">
        <f t="array" ref="R565">MIN(IF((DiscreteStatsTable[GroupByKey]=DiscreteStatsTable[[#This Row],[GroupByKey]]),(DiscreteStatsTable[GroupByKey]=DiscreteStatsTable[[#This Row],[GroupByKey]])*DiscreteStatsTable[Average]))</f>
        <v>3.5080072514506702</v>
      </c>
      <c r="S565" cm="1">
        <f t="array" ref="S565">MAX(IF((DiscreteStatsTable[GroupByKey]=DiscreteStatsTable[[#This Row],[GroupByKey]]),(DiscreteStatsTable[GroupByKey]=DiscreteStatsTable[[#This Row],[GroupByKey]])*DiscreteStatsTable[Average]))</f>
        <v>5.9075840728779898</v>
      </c>
      <c r="T565" cm="1">
        <f t="array" ref="T565">MIN(IF((DiscreteStatsTable[GroupByKey]=DiscreteStatsTable[[#This Row],[GroupByKey]]),(DiscreteStatsTable[GroupByKey]=DiscreteStatsTable[[#This Row],[GroupByKey]])*DiscreteStatsTable[Minimum]))</f>
        <v>0.82258923468798395</v>
      </c>
      <c r="U565" cm="1">
        <f t="array" ref="U565">MAX(IF((DiscreteStatsTable[GroupByKey]=DiscreteStatsTable[[#This Row],[GroupByKey]]),(DiscreteStatsTable[GroupByKey]=DiscreteStatsTable[[#This Row],[GroupByKey]])*DiscreteStatsTable[Maximum]))</f>
        <v>27.2837464934425</v>
      </c>
      <c r="V565" cm="1">
        <f t="array" ref="V565">IFERROR(AVERAGE(IF((DiscreteStatsTable[GroupByKey]=DiscreteStatsTable[[#This Row],[GroupByKey]]),(DiscreteStatsTable[GroupByKey]=DiscreteStatsTable[[#This Row],[GroupByKey]])*DiscreteStatsTable[NumberObservations])),0)</f>
        <v>143.46</v>
      </c>
      <c r="W565">
        <f>IF((DiscreteStatsTable[[#This Row],[RepsRequested]]&gt;1),DiscreteStatsTable[[#This Row],[HalfWidth]],DiscreteStatsTable[[#This Row],[BatchMeansHalfWidth]])</f>
        <v>0.14937288066270119</v>
      </c>
      <c r="X56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177</v>
      </c>
      <c r="C566">
        <v>28</v>
      </c>
      <c r="D566" t="s">
        <v>82</v>
      </c>
      <c r="E566" t="s">
        <v>74</v>
      </c>
      <c r="F566" t="s">
        <v>72</v>
      </c>
      <c r="G566">
        <v>7.1590956919926202E-2</v>
      </c>
      <c r="H566">
        <v>2E+20</v>
      </c>
      <c r="I566">
        <v>1.6736563008819601E-2</v>
      </c>
      <c r="J566">
        <v>0.24470697729175001</v>
      </c>
      <c r="K566">
        <v>144</v>
      </c>
      <c r="L56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cm="1">
        <f t="array" ref="N566">IFERROR(AVERAGE(IF((DiscreteStatsTable[GroupByKey]=DiscreteStatsTable[[#This Row],[GroupByKey]]),(DiscreteStatsTable[GroupByKey]=DiscreteStatsTable[[#This Row],[GroupByKey]])*DiscreteStatsTable[Average])),0)</f>
        <v>6.4157753951142038E-2</v>
      </c>
      <c r="O566" cm="1">
        <f t="array" ref="O5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6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6" cm="1">
        <f t="array" ref="R566">MIN(IF((DiscreteStatsTable[GroupByKey]=DiscreteStatsTable[[#This Row],[GroupByKey]]),(DiscreteStatsTable[GroupByKey]=DiscreteStatsTable[[#This Row],[GroupByKey]])*DiscreteStatsTable[Average]))</f>
        <v>5.70654844195288E-2</v>
      </c>
      <c r="S566" cm="1">
        <f t="array" ref="S566">MAX(IF((DiscreteStatsTable[GroupByKey]=DiscreteStatsTable[[#This Row],[GroupByKey]]),(DiscreteStatsTable[GroupByKey]=DiscreteStatsTable[[#This Row],[GroupByKey]])*DiscreteStatsTable[Average]))</f>
        <v>7.1590956919926202E-2</v>
      </c>
      <c r="T566" cm="1">
        <f t="array" ref="T566">MIN(IF((DiscreteStatsTable[GroupByKey]=DiscreteStatsTable[[#This Row],[GroupByKey]]),(DiscreteStatsTable[GroupByKey]=DiscreteStatsTable[[#This Row],[GroupByKey]])*DiscreteStatsTable[Minimum]))</f>
        <v>1.27578161108498E-2</v>
      </c>
      <c r="U566" cm="1">
        <f t="array" ref="U566">MAX(IF((DiscreteStatsTable[GroupByKey]=DiscreteStatsTable[[#This Row],[GroupByKey]]),(DiscreteStatsTable[GroupByKey]=DiscreteStatsTable[[#This Row],[GroupByKey]])*DiscreteStatsTable[Maximum]))</f>
        <v>0.38898573661257602</v>
      </c>
      <c r="V566" cm="1">
        <f t="array" ref="V566">IFERROR(AVERAGE(IF((DiscreteStatsTable[GroupByKey]=DiscreteStatsTable[[#This Row],[GroupByKey]]),(DiscreteStatsTable[GroupByKey]=DiscreteStatsTable[[#This Row],[GroupByKey]])*DiscreteStatsTable[NumberObservations])),0)</f>
        <v>143.46</v>
      </c>
      <c r="W566">
        <f>IF((DiscreteStatsTable[[#This Row],[RepsRequested]]&gt;1),DiscreteStatsTable[[#This Row],[HalfWidth]],DiscreteStatsTable[[#This Row],[BatchMeansHalfWidth]])</f>
        <v>1.0134416010729502E-3</v>
      </c>
      <c r="X566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177</v>
      </c>
      <c r="C567">
        <v>28</v>
      </c>
      <c r="D567" t="s">
        <v>82</v>
      </c>
      <c r="E567" t="s">
        <v>75</v>
      </c>
      <c r="F567" t="s">
        <v>72</v>
      </c>
      <c r="G567">
        <v>4.2954574151955702</v>
      </c>
      <c r="H567">
        <v>2E+20</v>
      </c>
      <c r="I567">
        <v>1.0041937805291801</v>
      </c>
      <c r="J567">
        <v>14.682418637505</v>
      </c>
      <c r="K567">
        <v>144</v>
      </c>
      <c r="L56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cm="1">
        <f t="array" ref="N567">IFERROR(AVERAGE(IF((DiscreteStatsTable[GroupByKey]=DiscreteStatsTable[[#This Row],[GroupByKey]]),(DiscreteStatsTable[GroupByKey]=DiscreteStatsTable[[#This Row],[GroupByKey]])*DiscreteStatsTable[Average])),0)</f>
        <v>3.8494652370685243</v>
      </c>
      <c r="O567" cm="1">
        <f t="array" ref="O56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7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7" cm="1">
        <f t="array" ref="R567">MIN(IF((DiscreteStatsTable[GroupByKey]=DiscreteStatsTable[[#This Row],[GroupByKey]]),(DiscreteStatsTable[GroupByKey]=DiscreteStatsTable[[#This Row],[GroupByKey]])*DiscreteStatsTable[Average]))</f>
        <v>3.42392906517173</v>
      </c>
      <c r="S567" cm="1">
        <f t="array" ref="S567">MAX(IF((DiscreteStatsTable[GroupByKey]=DiscreteStatsTable[[#This Row],[GroupByKey]]),(DiscreteStatsTable[GroupByKey]=DiscreteStatsTable[[#This Row],[GroupByKey]])*DiscreteStatsTable[Average]))</f>
        <v>4.2954574151955702</v>
      </c>
      <c r="T567" cm="1">
        <f t="array" ref="T567">MIN(IF((DiscreteStatsTable[GroupByKey]=DiscreteStatsTable[[#This Row],[GroupByKey]]),(DiscreteStatsTable[GroupByKey]=DiscreteStatsTable[[#This Row],[GroupByKey]])*DiscreteStatsTable[Minimum]))</f>
        <v>0.76546896665098496</v>
      </c>
      <c r="U567" cm="1">
        <f t="array" ref="U567">MAX(IF((DiscreteStatsTable[GroupByKey]=DiscreteStatsTable[[#This Row],[GroupByKey]]),(DiscreteStatsTable[GroupByKey]=DiscreteStatsTable[[#This Row],[GroupByKey]])*DiscreteStatsTable[Maximum]))</f>
        <v>23.3391441967545</v>
      </c>
      <c r="V567" cm="1">
        <f t="array" ref="V567">IFERROR(AVERAGE(IF((DiscreteStatsTable[GroupByKey]=DiscreteStatsTable[[#This Row],[GroupByKey]]),(DiscreteStatsTable[GroupByKey]=DiscreteStatsTable[[#This Row],[GroupByKey]])*DiscreteStatsTable[NumberObservations])),0)</f>
        <v>143.46</v>
      </c>
      <c r="W567">
        <f>IF((DiscreteStatsTable[[#This Row],[RepsRequested]]&gt;1),DiscreteStatsTable[[#This Row],[HalfWidth]],DiscreteStatsTable[[#This Row],[BatchMeansHalfWidth]])</f>
        <v>6.0806496064377109E-2</v>
      </c>
      <c r="X567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177</v>
      </c>
      <c r="C568">
        <v>28</v>
      </c>
      <c r="D568" t="s">
        <v>82</v>
      </c>
      <c r="E568" t="s">
        <v>76</v>
      </c>
      <c r="F568" t="s">
        <v>72</v>
      </c>
      <c r="G568">
        <v>0</v>
      </c>
      <c r="H568">
        <v>2E+20</v>
      </c>
      <c r="I568">
        <v>0</v>
      </c>
      <c r="J568">
        <v>0</v>
      </c>
      <c r="K568">
        <v>144</v>
      </c>
      <c r="L56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cm="1">
        <f t="array" ref="V568">IFERROR(AVERAGE(IF((DiscreteStatsTable[GroupByKey]=DiscreteStatsTable[[#This Row],[GroupByKey]]),(DiscreteStatsTable[GroupByKey]=DiscreteStatsTable[[#This Row],[GroupByKey]])*DiscreteStatsTable[NumberObservations])),0)</f>
        <v>143.46</v>
      </c>
      <c r="W568">
        <f>IF((DiscreteStatsTable[[#This Row],[RepsRequested]]&gt;1),DiscreteStatsTable[[#This Row],[HalfWidth]],DiscreteStatsTable[[#This Row],[BatchMeansHalfWidth]])</f>
        <v>0</v>
      </c>
      <c r="X568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177</v>
      </c>
      <c r="C569">
        <v>28</v>
      </c>
      <c r="D569" t="s">
        <v>82</v>
      </c>
      <c r="E569" t="s">
        <v>77</v>
      </c>
      <c r="F569" t="s">
        <v>72</v>
      </c>
      <c r="G569">
        <v>1.61212665768242</v>
      </c>
      <c r="H569">
        <v>2E+20</v>
      </c>
      <c r="I569">
        <v>0</v>
      </c>
      <c r="J569">
        <v>15.3699237980098</v>
      </c>
      <c r="K569">
        <v>144</v>
      </c>
      <c r="L56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cm="1">
        <f t="array" ref="N569">IFERROR(AVERAGE(IF((DiscreteStatsTable[GroupByKey]=DiscreteStatsTable[[#This Row],[GroupByKey]]),(DiscreteStatsTable[GroupByKey]=DiscreteStatsTable[[#This Row],[GroupByKey]])*DiscreteStatsTable[Average])),0)</f>
        <v>0.55753017291068341</v>
      </c>
      <c r="O569" cm="1">
        <f t="array" ref="O56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9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9" cm="1">
        <f t="array" ref="R569">MIN(IF((DiscreteStatsTable[GroupByKey]=DiscreteStatsTable[[#This Row],[GroupByKey]]),(DiscreteStatsTable[GroupByKey]=DiscreteStatsTable[[#This Row],[GroupByKey]])*DiscreteStatsTable[Average]))</f>
        <v>4.99077037088905E-2</v>
      </c>
      <c r="S569" cm="1">
        <f t="array" ref="S569">MAX(IF((DiscreteStatsTable[GroupByKey]=DiscreteStatsTable[[#This Row],[GroupByKey]]),(DiscreteStatsTable[GroupByKey]=DiscreteStatsTable[[#This Row],[GroupByKey]])*DiscreteStatsTable[Average]))</f>
        <v>2.0380254315526098</v>
      </c>
      <c r="T569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cm="1">
        <f t="array" ref="U569">MAX(IF((DiscreteStatsTable[GroupByKey]=DiscreteStatsTable[[#This Row],[GroupByKey]]),(DiscreteStatsTable[GroupByKey]=DiscreteStatsTable[[#This Row],[GroupByKey]])*DiscreteStatsTable[Maximum]))</f>
        <v>23.707701737142401</v>
      </c>
      <c r="V569" cm="1">
        <f t="array" ref="V569">IFERROR(AVERAGE(IF((DiscreteStatsTable[GroupByKey]=DiscreteStatsTable[[#This Row],[GroupByKey]]),(DiscreteStatsTable[GroupByKey]=DiscreteStatsTable[[#This Row],[GroupByKey]])*DiscreteStatsTable[NumberObservations])),0)</f>
        <v>143.46</v>
      </c>
      <c r="W569">
        <f>IF((DiscreteStatsTable[[#This Row],[RepsRequested]]&gt;1),DiscreteStatsTable[[#This Row],[HalfWidth]],DiscreteStatsTable[[#This Row],[BatchMeansHalfWidth]])</f>
        <v>0.11240279836637096</v>
      </c>
      <c r="X569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177</v>
      </c>
      <c r="C570">
        <v>29</v>
      </c>
      <c r="D570" t="s">
        <v>82</v>
      </c>
      <c r="E570" t="s">
        <v>71</v>
      </c>
      <c r="F570" t="s">
        <v>72</v>
      </c>
      <c r="G570">
        <v>6.7544676532662801E-2</v>
      </c>
      <c r="H570">
        <v>2E+20</v>
      </c>
      <c r="I570">
        <v>1.44471891553261E-2</v>
      </c>
      <c r="J570">
        <v>0.33506941171795801</v>
      </c>
      <c r="K570">
        <v>144</v>
      </c>
      <c r="L57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cm="1">
        <f t="array" ref="N570">IFERROR(AVERAGE(IF((DiscreteStatsTable[GroupByKey]=DiscreteStatsTable[[#This Row],[GroupByKey]]),(DiscreteStatsTable[GroupByKey]=DiscreteStatsTable[[#This Row],[GroupByKey]])*DiscreteStatsTable[Average])),0)</f>
        <v>6.4157753951142038E-2</v>
      </c>
      <c r="O570" cm="1">
        <f t="array" ref="O5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0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0" cm="1">
        <f t="array" ref="R570">MIN(IF((DiscreteStatsTable[GroupByKey]=DiscreteStatsTable[[#This Row],[GroupByKey]]),(DiscreteStatsTable[GroupByKey]=DiscreteStatsTable[[#This Row],[GroupByKey]])*DiscreteStatsTable[Average]))</f>
        <v>5.70654844195288E-2</v>
      </c>
      <c r="S570" cm="1">
        <f t="array" ref="S570">MAX(IF((DiscreteStatsTable[GroupByKey]=DiscreteStatsTable[[#This Row],[GroupByKey]]),(DiscreteStatsTable[GroupByKey]=DiscreteStatsTable[[#This Row],[GroupByKey]])*DiscreteStatsTable[Average]))</f>
        <v>7.1590956919926202E-2</v>
      </c>
      <c r="T570" cm="1">
        <f t="array" ref="T570">MIN(IF((DiscreteStatsTable[GroupByKey]=DiscreteStatsTable[[#This Row],[GroupByKey]]),(DiscreteStatsTable[GroupByKey]=DiscreteStatsTable[[#This Row],[GroupByKey]])*DiscreteStatsTable[Minimum]))</f>
        <v>1.27578161108498E-2</v>
      </c>
      <c r="U570" cm="1">
        <f t="array" ref="U570">MAX(IF((DiscreteStatsTable[GroupByKey]=DiscreteStatsTable[[#This Row],[GroupByKey]]),(DiscreteStatsTable[GroupByKey]=DiscreteStatsTable[[#This Row],[GroupByKey]])*DiscreteStatsTable[Maximum]))</f>
        <v>0.38898573661257602</v>
      </c>
      <c r="V570" cm="1">
        <f t="array" ref="V570">IFERROR(AVERAGE(IF((DiscreteStatsTable[GroupByKey]=DiscreteStatsTable[[#This Row],[GroupByKey]]),(DiscreteStatsTable[GroupByKey]=DiscreteStatsTable[[#This Row],[GroupByKey]])*DiscreteStatsTable[NumberObservations])),0)</f>
        <v>143.46</v>
      </c>
      <c r="W570">
        <f>IF((DiscreteStatsTable[[#This Row],[RepsRequested]]&gt;1),DiscreteStatsTable[[#This Row],[HalfWidth]],DiscreteStatsTable[[#This Row],[BatchMeansHalfWidth]])</f>
        <v>1.0134416010729502E-3</v>
      </c>
      <c r="X570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177</v>
      </c>
      <c r="C571">
        <v>29</v>
      </c>
      <c r="D571" t="s">
        <v>82</v>
      </c>
      <c r="E571" t="s">
        <v>73</v>
      </c>
      <c r="F571" t="s">
        <v>72</v>
      </c>
      <c r="G571">
        <v>4.5757209162623704</v>
      </c>
      <c r="H571">
        <v>2E+20</v>
      </c>
      <c r="I571">
        <v>0.86683134931956796</v>
      </c>
      <c r="J571">
        <v>24.843365229571798</v>
      </c>
      <c r="K571">
        <v>144</v>
      </c>
      <c r="L57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cm="1">
        <f t="array" ref="N571">IFERROR(AVERAGE(IF((DiscreteStatsTable[GroupByKey]=DiscreteStatsTable[[#This Row],[GroupByKey]]),(DiscreteStatsTable[GroupByKey]=DiscreteStatsTable[[#This Row],[GroupByKey]])*DiscreteStatsTable[Average])),0)</f>
        <v>4.4069954099792072</v>
      </c>
      <c r="O571" cm="1">
        <f t="array" ref="O571">IFERROR(_xlfn.STDEV.S(IF((DiscreteStatsTable[GroupByKey]=DiscreteStatsTable[[#This Row],[GroupByKey]]),(DiscreteStatsTable[GroupByKey]=DiscreteStatsTable[[#This Row],[GroupByKey]])*DiscreteStatsTable[Average])),0)</f>
        <v>0.525596528512419</v>
      </c>
      <c r="P571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1" cm="1">
        <f t="array" ref="R571">MIN(IF((DiscreteStatsTable[GroupByKey]=DiscreteStatsTable[[#This Row],[GroupByKey]]),(DiscreteStatsTable[GroupByKey]=DiscreteStatsTable[[#This Row],[GroupByKey]])*DiscreteStatsTable[Average]))</f>
        <v>3.5080072514506702</v>
      </c>
      <c r="S571" cm="1">
        <f t="array" ref="S571">MAX(IF((DiscreteStatsTable[GroupByKey]=DiscreteStatsTable[[#This Row],[GroupByKey]]),(DiscreteStatsTable[GroupByKey]=DiscreteStatsTable[[#This Row],[GroupByKey]])*DiscreteStatsTable[Average]))</f>
        <v>5.9075840728779898</v>
      </c>
      <c r="T571" cm="1">
        <f t="array" ref="T571">MIN(IF((DiscreteStatsTable[GroupByKey]=DiscreteStatsTable[[#This Row],[GroupByKey]]),(DiscreteStatsTable[GroupByKey]=DiscreteStatsTable[[#This Row],[GroupByKey]])*DiscreteStatsTable[Minimum]))</f>
        <v>0.82258923468798395</v>
      </c>
      <c r="U571" cm="1">
        <f t="array" ref="U571">MAX(IF((DiscreteStatsTable[GroupByKey]=DiscreteStatsTable[[#This Row],[GroupByKey]]),(DiscreteStatsTable[GroupByKey]=DiscreteStatsTable[[#This Row],[GroupByKey]])*DiscreteStatsTable[Maximum]))</f>
        <v>27.2837464934425</v>
      </c>
      <c r="V571" cm="1">
        <f t="array" ref="V571">IFERROR(AVERAGE(IF((DiscreteStatsTable[GroupByKey]=DiscreteStatsTable[[#This Row],[GroupByKey]]),(DiscreteStatsTable[GroupByKey]=DiscreteStatsTable[[#This Row],[GroupByKey]])*DiscreteStatsTable[NumberObservations])),0)</f>
        <v>143.46</v>
      </c>
      <c r="W571">
        <f>IF((DiscreteStatsTable[[#This Row],[RepsRequested]]&gt;1),DiscreteStatsTable[[#This Row],[HalfWidth]],DiscreteStatsTable[[#This Row],[BatchMeansHalfWidth]])</f>
        <v>0.14937288066270119</v>
      </c>
      <c r="X571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177</v>
      </c>
      <c r="C572">
        <v>29</v>
      </c>
      <c r="D572" t="s">
        <v>82</v>
      </c>
      <c r="E572" t="s">
        <v>74</v>
      </c>
      <c r="F572" t="s">
        <v>72</v>
      </c>
      <c r="G572">
        <v>6.7544676532662801E-2</v>
      </c>
      <c r="H572">
        <v>2E+20</v>
      </c>
      <c r="I572">
        <v>1.44471891553261E-2</v>
      </c>
      <c r="J572">
        <v>0.33506941171795801</v>
      </c>
      <c r="K572">
        <v>144</v>
      </c>
      <c r="L57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cm="1">
        <f t="array" ref="N572">IFERROR(AVERAGE(IF((DiscreteStatsTable[GroupByKey]=DiscreteStatsTable[[#This Row],[GroupByKey]]),(DiscreteStatsTable[GroupByKey]=DiscreteStatsTable[[#This Row],[GroupByKey]])*DiscreteStatsTable[Average])),0)</f>
        <v>6.4157753951142038E-2</v>
      </c>
      <c r="O572" cm="1">
        <f t="array" ref="O5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2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2" cm="1">
        <f t="array" ref="R572">MIN(IF((DiscreteStatsTable[GroupByKey]=DiscreteStatsTable[[#This Row],[GroupByKey]]),(DiscreteStatsTable[GroupByKey]=DiscreteStatsTable[[#This Row],[GroupByKey]])*DiscreteStatsTable[Average]))</f>
        <v>5.70654844195288E-2</v>
      </c>
      <c r="S572" cm="1">
        <f t="array" ref="S572">MAX(IF((DiscreteStatsTable[GroupByKey]=DiscreteStatsTable[[#This Row],[GroupByKey]]),(DiscreteStatsTable[GroupByKey]=DiscreteStatsTable[[#This Row],[GroupByKey]])*DiscreteStatsTable[Average]))</f>
        <v>7.1590956919926202E-2</v>
      </c>
      <c r="T572" cm="1">
        <f t="array" ref="T572">MIN(IF((DiscreteStatsTable[GroupByKey]=DiscreteStatsTable[[#This Row],[GroupByKey]]),(DiscreteStatsTable[GroupByKey]=DiscreteStatsTable[[#This Row],[GroupByKey]])*DiscreteStatsTable[Minimum]))</f>
        <v>1.27578161108498E-2</v>
      </c>
      <c r="U572" cm="1">
        <f t="array" ref="U572">MAX(IF((DiscreteStatsTable[GroupByKey]=DiscreteStatsTable[[#This Row],[GroupByKey]]),(DiscreteStatsTable[GroupByKey]=DiscreteStatsTable[[#This Row],[GroupByKey]])*DiscreteStatsTable[Maximum]))</f>
        <v>0.38898573661257602</v>
      </c>
      <c r="V572" cm="1">
        <f t="array" ref="V572">IFERROR(AVERAGE(IF((DiscreteStatsTable[GroupByKey]=DiscreteStatsTable[[#This Row],[GroupByKey]]),(DiscreteStatsTable[GroupByKey]=DiscreteStatsTable[[#This Row],[GroupByKey]])*DiscreteStatsTable[NumberObservations])),0)</f>
        <v>143.46</v>
      </c>
      <c r="W572">
        <f>IF((DiscreteStatsTable[[#This Row],[RepsRequested]]&gt;1),DiscreteStatsTable[[#This Row],[HalfWidth]],DiscreteStatsTable[[#This Row],[BatchMeansHalfWidth]])</f>
        <v>1.0134416010729502E-3</v>
      </c>
      <c r="X572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177</v>
      </c>
      <c r="C573">
        <v>29</v>
      </c>
      <c r="D573" t="s">
        <v>82</v>
      </c>
      <c r="E573" t="s">
        <v>75</v>
      </c>
      <c r="F573" t="s">
        <v>72</v>
      </c>
      <c r="G573">
        <v>4.0526805919597697</v>
      </c>
      <c r="H573">
        <v>2E+20</v>
      </c>
      <c r="I573">
        <v>0.86683134931956796</v>
      </c>
      <c r="J573">
        <v>20.104164703077501</v>
      </c>
      <c r="K573">
        <v>144</v>
      </c>
      <c r="L57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cm="1">
        <f t="array" ref="N573">IFERROR(AVERAGE(IF((DiscreteStatsTable[GroupByKey]=DiscreteStatsTable[[#This Row],[GroupByKey]]),(DiscreteStatsTable[GroupByKey]=DiscreteStatsTable[[#This Row],[GroupByKey]])*DiscreteStatsTable[Average])),0)</f>
        <v>3.8494652370685243</v>
      </c>
      <c r="O573" cm="1">
        <f t="array" ref="O57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3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3" cm="1">
        <f t="array" ref="R573">MIN(IF((DiscreteStatsTable[GroupByKey]=DiscreteStatsTable[[#This Row],[GroupByKey]]),(DiscreteStatsTable[GroupByKey]=DiscreteStatsTable[[#This Row],[GroupByKey]])*DiscreteStatsTable[Average]))</f>
        <v>3.42392906517173</v>
      </c>
      <c r="S573" cm="1">
        <f t="array" ref="S573">MAX(IF((DiscreteStatsTable[GroupByKey]=DiscreteStatsTable[[#This Row],[GroupByKey]]),(DiscreteStatsTable[GroupByKey]=DiscreteStatsTable[[#This Row],[GroupByKey]])*DiscreteStatsTable[Average]))</f>
        <v>4.2954574151955702</v>
      </c>
      <c r="T573" cm="1">
        <f t="array" ref="T573">MIN(IF((DiscreteStatsTable[GroupByKey]=DiscreteStatsTable[[#This Row],[GroupByKey]]),(DiscreteStatsTable[GroupByKey]=DiscreteStatsTable[[#This Row],[GroupByKey]])*DiscreteStatsTable[Minimum]))</f>
        <v>0.76546896665098496</v>
      </c>
      <c r="U573" cm="1">
        <f t="array" ref="U573">MAX(IF((DiscreteStatsTable[GroupByKey]=DiscreteStatsTable[[#This Row],[GroupByKey]]),(DiscreteStatsTable[GroupByKey]=DiscreteStatsTable[[#This Row],[GroupByKey]])*DiscreteStatsTable[Maximum]))</f>
        <v>23.3391441967545</v>
      </c>
      <c r="V573" cm="1">
        <f t="array" ref="V573">IFERROR(AVERAGE(IF((DiscreteStatsTable[GroupByKey]=DiscreteStatsTable[[#This Row],[GroupByKey]]),(DiscreteStatsTable[GroupByKey]=DiscreteStatsTable[[#This Row],[GroupByKey]])*DiscreteStatsTable[NumberObservations])),0)</f>
        <v>143.46</v>
      </c>
      <c r="W573">
        <f>IF((DiscreteStatsTable[[#This Row],[RepsRequested]]&gt;1),DiscreteStatsTable[[#This Row],[HalfWidth]],DiscreteStatsTable[[#This Row],[BatchMeansHalfWidth]])</f>
        <v>6.0806496064377109E-2</v>
      </c>
      <c r="X573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177</v>
      </c>
      <c r="C574">
        <v>29</v>
      </c>
      <c r="D574" t="s">
        <v>82</v>
      </c>
      <c r="E574" t="s">
        <v>76</v>
      </c>
      <c r="F574" t="s">
        <v>72</v>
      </c>
      <c r="G574">
        <v>0</v>
      </c>
      <c r="H574">
        <v>2E+20</v>
      </c>
      <c r="I574">
        <v>0</v>
      </c>
      <c r="J574">
        <v>0</v>
      </c>
      <c r="K574">
        <v>144</v>
      </c>
      <c r="L57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cm="1">
        <f t="array" ref="V574">IFERROR(AVERAGE(IF((DiscreteStatsTable[GroupByKey]=DiscreteStatsTable[[#This Row],[GroupByKey]]),(DiscreteStatsTable[GroupByKey]=DiscreteStatsTable[[#This Row],[GroupByKey]])*DiscreteStatsTable[NumberObservations])),0)</f>
        <v>143.46</v>
      </c>
      <c r="W574">
        <f>IF((DiscreteStatsTable[[#This Row],[RepsRequested]]&gt;1),DiscreteStatsTable[[#This Row],[HalfWidth]],DiscreteStatsTable[[#This Row],[BatchMeansHalfWidth]])</f>
        <v>0</v>
      </c>
      <c r="X574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177</v>
      </c>
      <c r="C575">
        <v>29</v>
      </c>
      <c r="D575" t="s">
        <v>82</v>
      </c>
      <c r="E575" t="s">
        <v>77</v>
      </c>
      <c r="F575" t="s">
        <v>72</v>
      </c>
      <c r="G575">
        <v>0.52304032430259695</v>
      </c>
      <c r="H575">
        <v>2E+20</v>
      </c>
      <c r="I575">
        <v>0</v>
      </c>
      <c r="J575">
        <v>9.6731101823198706</v>
      </c>
      <c r="K575">
        <v>144</v>
      </c>
      <c r="L57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cm="1">
        <f t="array" ref="N575">IFERROR(AVERAGE(IF((DiscreteStatsTable[GroupByKey]=DiscreteStatsTable[[#This Row],[GroupByKey]]),(DiscreteStatsTable[GroupByKey]=DiscreteStatsTable[[#This Row],[GroupByKey]])*DiscreteStatsTable[Average])),0)</f>
        <v>0.55753017291068341</v>
      </c>
      <c r="O575" cm="1">
        <f t="array" ref="O57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7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75" cm="1">
        <f t="array" ref="R575">MIN(IF((DiscreteStatsTable[GroupByKey]=DiscreteStatsTable[[#This Row],[GroupByKey]]),(DiscreteStatsTable[GroupByKey]=DiscreteStatsTable[[#This Row],[GroupByKey]])*DiscreteStatsTable[Average]))</f>
        <v>4.99077037088905E-2</v>
      </c>
      <c r="S575" cm="1">
        <f t="array" ref="S575">MAX(IF((DiscreteStatsTable[GroupByKey]=DiscreteStatsTable[[#This Row],[GroupByKey]]),(DiscreteStatsTable[GroupByKey]=DiscreteStatsTable[[#This Row],[GroupByKey]])*DiscreteStatsTable[Average]))</f>
        <v>2.0380254315526098</v>
      </c>
      <c r="T57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cm="1">
        <f t="array" ref="U575">MAX(IF((DiscreteStatsTable[GroupByKey]=DiscreteStatsTable[[#This Row],[GroupByKey]]),(DiscreteStatsTable[GroupByKey]=DiscreteStatsTable[[#This Row],[GroupByKey]])*DiscreteStatsTable[Maximum]))</f>
        <v>23.707701737142401</v>
      </c>
      <c r="V575" cm="1">
        <f t="array" ref="V575">IFERROR(AVERAGE(IF((DiscreteStatsTable[GroupByKey]=DiscreteStatsTable[[#This Row],[GroupByKey]]),(DiscreteStatsTable[GroupByKey]=DiscreteStatsTable[[#This Row],[GroupByKey]])*DiscreteStatsTable[NumberObservations])),0)</f>
        <v>143.46</v>
      </c>
      <c r="W575">
        <f>IF((DiscreteStatsTable[[#This Row],[RepsRequested]]&gt;1),DiscreteStatsTable[[#This Row],[HalfWidth]],DiscreteStatsTable[[#This Row],[BatchMeansHalfWidth]])</f>
        <v>0.11240279836637096</v>
      </c>
      <c r="X57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177</v>
      </c>
      <c r="C576">
        <v>30</v>
      </c>
      <c r="D576" t="s">
        <v>82</v>
      </c>
      <c r="E576" t="s">
        <v>71</v>
      </c>
      <c r="F576" t="s">
        <v>72</v>
      </c>
      <c r="G576">
        <v>6.2165030531707098E-2</v>
      </c>
      <c r="H576">
        <v>2E+20</v>
      </c>
      <c r="I576">
        <v>1.4427188683403799E-2</v>
      </c>
      <c r="J576">
        <v>0.27103856754621303</v>
      </c>
      <c r="K576">
        <v>144</v>
      </c>
      <c r="L57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cm="1">
        <f t="array" ref="N576">IFERROR(AVERAGE(IF((DiscreteStatsTable[GroupByKey]=DiscreteStatsTable[[#This Row],[GroupByKey]]),(DiscreteStatsTable[GroupByKey]=DiscreteStatsTable[[#This Row],[GroupByKey]])*DiscreteStatsTable[Average])),0)</f>
        <v>6.4157753951142038E-2</v>
      </c>
      <c r="O576" cm="1">
        <f t="array" ref="O5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6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6" cm="1">
        <f t="array" ref="R576">MIN(IF((DiscreteStatsTable[GroupByKey]=DiscreteStatsTable[[#This Row],[GroupByKey]]),(DiscreteStatsTable[GroupByKey]=DiscreteStatsTable[[#This Row],[GroupByKey]])*DiscreteStatsTable[Average]))</f>
        <v>5.70654844195288E-2</v>
      </c>
      <c r="S576" cm="1">
        <f t="array" ref="S576">MAX(IF((DiscreteStatsTable[GroupByKey]=DiscreteStatsTable[[#This Row],[GroupByKey]]),(DiscreteStatsTable[GroupByKey]=DiscreteStatsTable[[#This Row],[GroupByKey]])*DiscreteStatsTable[Average]))</f>
        <v>7.1590956919926202E-2</v>
      </c>
      <c r="T576" cm="1">
        <f t="array" ref="T576">MIN(IF((DiscreteStatsTable[GroupByKey]=DiscreteStatsTable[[#This Row],[GroupByKey]]),(DiscreteStatsTable[GroupByKey]=DiscreteStatsTable[[#This Row],[GroupByKey]])*DiscreteStatsTable[Minimum]))</f>
        <v>1.27578161108498E-2</v>
      </c>
      <c r="U576" cm="1">
        <f t="array" ref="U576">MAX(IF((DiscreteStatsTable[GroupByKey]=DiscreteStatsTable[[#This Row],[GroupByKey]]),(DiscreteStatsTable[GroupByKey]=DiscreteStatsTable[[#This Row],[GroupByKey]])*DiscreteStatsTable[Maximum]))</f>
        <v>0.38898573661257602</v>
      </c>
      <c r="V576" cm="1">
        <f t="array" ref="V576">IFERROR(AVERAGE(IF((DiscreteStatsTable[GroupByKey]=DiscreteStatsTable[[#This Row],[GroupByKey]]),(DiscreteStatsTable[GroupByKey]=DiscreteStatsTable[[#This Row],[GroupByKey]])*DiscreteStatsTable[NumberObservations])),0)</f>
        <v>143.46</v>
      </c>
      <c r="W576">
        <f>IF((DiscreteStatsTable[[#This Row],[RepsRequested]]&gt;1),DiscreteStatsTable[[#This Row],[HalfWidth]],DiscreteStatsTable[[#This Row],[BatchMeansHalfWidth]])</f>
        <v>1.0134416010729502E-3</v>
      </c>
      <c r="X576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177</v>
      </c>
      <c r="C577">
        <v>30</v>
      </c>
      <c r="D577" t="s">
        <v>82</v>
      </c>
      <c r="E577" t="s">
        <v>73</v>
      </c>
      <c r="F577" t="s">
        <v>72</v>
      </c>
      <c r="G577">
        <v>3.8798256975219299</v>
      </c>
      <c r="H577">
        <v>2E+20</v>
      </c>
      <c r="I577">
        <v>0.86563132100423001</v>
      </c>
      <c r="J577">
        <v>16.262314052772801</v>
      </c>
      <c r="K577">
        <v>144</v>
      </c>
      <c r="L57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cm="1">
        <f t="array" ref="N577">IFERROR(AVERAGE(IF((DiscreteStatsTable[GroupByKey]=DiscreteStatsTable[[#This Row],[GroupByKey]]),(DiscreteStatsTable[GroupByKey]=DiscreteStatsTable[[#This Row],[GroupByKey]])*DiscreteStatsTable[Average])),0)</f>
        <v>4.4069954099792072</v>
      </c>
      <c r="O577" cm="1">
        <f t="array" ref="O577">IFERROR(_xlfn.STDEV.S(IF((DiscreteStatsTable[GroupByKey]=DiscreteStatsTable[[#This Row],[GroupByKey]]),(DiscreteStatsTable[GroupByKey]=DiscreteStatsTable[[#This Row],[GroupByKey]])*DiscreteStatsTable[Average])),0)</f>
        <v>0.525596528512419</v>
      </c>
      <c r="P577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7" cm="1">
        <f t="array" ref="R577">MIN(IF((DiscreteStatsTable[GroupByKey]=DiscreteStatsTable[[#This Row],[GroupByKey]]),(DiscreteStatsTable[GroupByKey]=DiscreteStatsTable[[#This Row],[GroupByKey]])*DiscreteStatsTable[Average]))</f>
        <v>3.5080072514506702</v>
      </c>
      <c r="S577" cm="1">
        <f t="array" ref="S577">MAX(IF((DiscreteStatsTable[GroupByKey]=DiscreteStatsTable[[#This Row],[GroupByKey]]),(DiscreteStatsTable[GroupByKey]=DiscreteStatsTable[[#This Row],[GroupByKey]])*DiscreteStatsTable[Average]))</f>
        <v>5.9075840728779898</v>
      </c>
      <c r="T577" cm="1">
        <f t="array" ref="T577">MIN(IF((DiscreteStatsTable[GroupByKey]=DiscreteStatsTable[[#This Row],[GroupByKey]]),(DiscreteStatsTable[GroupByKey]=DiscreteStatsTable[[#This Row],[GroupByKey]])*DiscreteStatsTable[Minimum]))</f>
        <v>0.82258923468798395</v>
      </c>
      <c r="U577" cm="1">
        <f t="array" ref="U577">MAX(IF((DiscreteStatsTable[GroupByKey]=DiscreteStatsTable[[#This Row],[GroupByKey]]),(DiscreteStatsTable[GroupByKey]=DiscreteStatsTable[[#This Row],[GroupByKey]])*DiscreteStatsTable[Maximum]))</f>
        <v>27.2837464934425</v>
      </c>
      <c r="V577" cm="1">
        <f t="array" ref="V577">IFERROR(AVERAGE(IF((DiscreteStatsTable[GroupByKey]=DiscreteStatsTable[[#This Row],[GroupByKey]]),(DiscreteStatsTable[GroupByKey]=DiscreteStatsTable[[#This Row],[GroupByKey]])*DiscreteStatsTable[NumberObservations])),0)</f>
        <v>143.46</v>
      </c>
      <c r="W577">
        <f>IF((DiscreteStatsTable[[#This Row],[RepsRequested]]&gt;1),DiscreteStatsTable[[#This Row],[HalfWidth]],DiscreteStatsTable[[#This Row],[BatchMeansHalfWidth]])</f>
        <v>0.14937288066270119</v>
      </c>
      <c r="X577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177</v>
      </c>
      <c r="C578">
        <v>30</v>
      </c>
      <c r="D578" t="s">
        <v>82</v>
      </c>
      <c r="E578" t="s">
        <v>74</v>
      </c>
      <c r="F578" t="s">
        <v>72</v>
      </c>
      <c r="G578">
        <v>6.2165030531707098E-2</v>
      </c>
      <c r="H578">
        <v>2E+20</v>
      </c>
      <c r="I578">
        <v>1.4427188683403799E-2</v>
      </c>
      <c r="J578">
        <v>0.27103856754621303</v>
      </c>
      <c r="K578">
        <v>144</v>
      </c>
      <c r="L57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cm="1">
        <f t="array" ref="N578">IFERROR(AVERAGE(IF((DiscreteStatsTable[GroupByKey]=DiscreteStatsTable[[#This Row],[GroupByKey]]),(DiscreteStatsTable[GroupByKey]=DiscreteStatsTable[[#This Row],[GroupByKey]])*DiscreteStatsTable[Average])),0)</f>
        <v>6.4157753951142038E-2</v>
      </c>
      <c r="O578" cm="1">
        <f t="array" ref="O5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8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8" cm="1">
        <f t="array" ref="R578">MIN(IF((DiscreteStatsTable[GroupByKey]=DiscreteStatsTable[[#This Row],[GroupByKey]]),(DiscreteStatsTable[GroupByKey]=DiscreteStatsTable[[#This Row],[GroupByKey]])*DiscreteStatsTable[Average]))</f>
        <v>5.70654844195288E-2</v>
      </c>
      <c r="S578" cm="1">
        <f t="array" ref="S578">MAX(IF((DiscreteStatsTable[GroupByKey]=DiscreteStatsTable[[#This Row],[GroupByKey]]),(DiscreteStatsTable[GroupByKey]=DiscreteStatsTable[[#This Row],[GroupByKey]])*DiscreteStatsTable[Average]))</f>
        <v>7.1590956919926202E-2</v>
      </c>
      <c r="T578" cm="1">
        <f t="array" ref="T578">MIN(IF((DiscreteStatsTable[GroupByKey]=DiscreteStatsTable[[#This Row],[GroupByKey]]),(DiscreteStatsTable[GroupByKey]=DiscreteStatsTable[[#This Row],[GroupByKey]])*DiscreteStatsTable[Minimum]))</f>
        <v>1.27578161108498E-2</v>
      </c>
      <c r="U578" cm="1">
        <f t="array" ref="U578">MAX(IF((DiscreteStatsTable[GroupByKey]=DiscreteStatsTable[[#This Row],[GroupByKey]]),(DiscreteStatsTable[GroupByKey]=DiscreteStatsTable[[#This Row],[GroupByKey]])*DiscreteStatsTable[Maximum]))</f>
        <v>0.38898573661257602</v>
      </c>
      <c r="V578" cm="1">
        <f t="array" ref="V578">IFERROR(AVERAGE(IF((DiscreteStatsTable[GroupByKey]=DiscreteStatsTable[[#This Row],[GroupByKey]]),(DiscreteStatsTable[GroupByKey]=DiscreteStatsTable[[#This Row],[GroupByKey]])*DiscreteStatsTable[NumberObservations])),0)</f>
        <v>143.46</v>
      </c>
      <c r="W578">
        <f>IF((DiscreteStatsTable[[#This Row],[RepsRequested]]&gt;1),DiscreteStatsTable[[#This Row],[HalfWidth]],DiscreteStatsTable[[#This Row],[BatchMeansHalfWidth]])</f>
        <v>1.0134416010729502E-3</v>
      </c>
      <c r="X578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177</v>
      </c>
      <c r="C579">
        <v>30</v>
      </c>
      <c r="D579" t="s">
        <v>82</v>
      </c>
      <c r="E579" t="s">
        <v>75</v>
      </c>
      <c r="F579" t="s">
        <v>72</v>
      </c>
      <c r="G579">
        <v>3.72990183190243</v>
      </c>
      <c r="H579">
        <v>2E+20</v>
      </c>
      <c r="I579">
        <v>0.86563132100423001</v>
      </c>
      <c r="J579">
        <v>16.262314052772801</v>
      </c>
      <c r="K579">
        <v>144</v>
      </c>
      <c r="L57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cm="1">
        <f t="array" ref="N579">IFERROR(AVERAGE(IF((DiscreteStatsTable[GroupByKey]=DiscreteStatsTable[[#This Row],[GroupByKey]]),(DiscreteStatsTable[GroupByKey]=DiscreteStatsTable[[#This Row],[GroupByKey]])*DiscreteStatsTable[Average])),0)</f>
        <v>3.8494652370685243</v>
      </c>
      <c r="O579" cm="1">
        <f t="array" ref="O57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9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9" cm="1">
        <f t="array" ref="R579">MIN(IF((DiscreteStatsTable[GroupByKey]=DiscreteStatsTable[[#This Row],[GroupByKey]]),(DiscreteStatsTable[GroupByKey]=DiscreteStatsTable[[#This Row],[GroupByKey]])*DiscreteStatsTable[Average]))</f>
        <v>3.42392906517173</v>
      </c>
      <c r="S579" cm="1">
        <f t="array" ref="S579">MAX(IF((DiscreteStatsTable[GroupByKey]=DiscreteStatsTable[[#This Row],[GroupByKey]]),(DiscreteStatsTable[GroupByKey]=DiscreteStatsTable[[#This Row],[GroupByKey]])*DiscreteStatsTable[Average]))</f>
        <v>4.2954574151955702</v>
      </c>
      <c r="T579" cm="1">
        <f t="array" ref="T579">MIN(IF((DiscreteStatsTable[GroupByKey]=DiscreteStatsTable[[#This Row],[GroupByKey]]),(DiscreteStatsTable[GroupByKey]=DiscreteStatsTable[[#This Row],[GroupByKey]])*DiscreteStatsTable[Minimum]))</f>
        <v>0.76546896665098496</v>
      </c>
      <c r="U579" cm="1">
        <f t="array" ref="U579">MAX(IF((DiscreteStatsTable[GroupByKey]=DiscreteStatsTable[[#This Row],[GroupByKey]]),(DiscreteStatsTable[GroupByKey]=DiscreteStatsTable[[#This Row],[GroupByKey]])*DiscreteStatsTable[Maximum]))</f>
        <v>23.3391441967545</v>
      </c>
      <c r="V579" cm="1">
        <f t="array" ref="V579">IFERROR(AVERAGE(IF((DiscreteStatsTable[GroupByKey]=DiscreteStatsTable[[#This Row],[GroupByKey]]),(DiscreteStatsTable[GroupByKey]=DiscreteStatsTable[[#This Row],[GroupByKey]])*DiscreteStatsTable[NumberObservations])),0)</f>
        <v>143.46</v>
      </c>
      <c r="W579">
        <f>IF((DiscreteStatsTable[[#This Row],[RepsRequested]]&gt;1),DiscreteStatsTable[[#This Row],[HalfWidth]],DiscreteStatsTable[[#This Row],[BatchMeansHalfWidth]])</f>
        <v>6.0806496064377109E-2</v>
      </c>
      <c r="X579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177</v>
      </c>
      <c r="C580">
        <v>30</v>
      </c>
      <c r="D580" t="s">
        <v>82</v>
      </c>
      <c r="E580" t="s">
        <v>76</v>
      </c>
      <c r="F580" t="s">
        <v>72</v>
      </c>
      <c r="G580">
        <v>0</v>
      </c>
      <c r="H580">
        <v>2E+20</v>
      </c>
      <c r="I580">
        <v>0</v>
      </c>
      <c r="J580">
        <v>0</v>
      </c>
      <c r="K580">
        <v>144</v>
      </c>
      <c r="L58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cm="1">
        <f t="array" ref="V580">IFERROR(AVERAGE(IF((DiscreteStatsTable[GroupByKey]=DiscreteStatsTable[[#This Row],[GroupByKey]]),(DiscreteStatsTable[GroupByKey]=DiscreteStatsTable[[#This Row],[GroupByKey]])*DiscreteStatsTable[NumberObservations])),0)</f>
        <v>143.46</v>
      </c>
      <c r="W580">
        <f>IF((DiscreteStatsTable[[#This Row],[RepsRequested]]&gt;1),DiscreteStatsTable[[#This Row],[HalfWidth]],DiscreteStatsTable[[#This Row],[BatchMeansHalfWidth]])</f>
        <v>0</v>
      </c>
      <c r="X580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177</v>
      </c>
      <c r="C581">
        <v>30</v>
      </c>
      <c r="D581" t="s">
        <v>82</v>
      </c>
      <c r="E581" t="s">
        <v>77</v>
      </c>
      <c r="F581" t="s">
        <v>72</v>
      </c>
      <c r="G581">
        <v>0.14992386561950599</v>
      </c>
      <c r="H581">
        <v>2E+20</v>
      </c>
      <c r="I581">
        <v>0</v>
      </c>
      <c r="J581">
        <v>6.2861550109173496</v>
      </c>
      <c r="K581">
        <v>144</v>
      </c>
      <c r="L58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cm="1">
        <f t="array" ref="N581">IFERROR(AVERAGE(IF((DiscreteStatsTable[GroupByKey]=DiscreteStatsTable[[#This Row],[GroupByKey]]),(DiscreteStatsTable[GroupByKey]=DiscreteStatsTable[[#This Row],[GroupByKey]])*DiscreteStatsTable[Average])),0)</f>
        <v>0.55753017291068341</v>
      </c>
      <c r="O581" cm="1">
        <f t="array" ref="O58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1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1" cm="1">
        <f t="array" ref="R581">MIN(IF((DiscreteStatsTable[GroupByKey]=DiscreteStatsTable[[#This Row],[GroupByKey]]),(DiscreteStatsTable[GroupByKey]=DiscreteStatsTable[[#This Row],[GroupByKey]])*DiscreteStatsTable[Average]))</f>
        <v>4.99077037088905E-2</v>
      </c>
      <c r="S581" cm="1">
        <f t="array" ref="S581">MAX(IF((DiscreteStatsTable[GroupByKey]=DiscreteStatsTable[[#This Row],[GroupByKey]]),(DiscreteStatsTable[GroupByKey]=DiscreteStatsTable[[#This Row],[GroupByKey]])*DiscreteStatsTable[Average]))</f>
        <v>2.0380254315526098</v>
      </c>
      <c r="T581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cm="1">
        <f t="array" ref="U581">MAX(IF((DiscreteStatsTable[GroupByKey]=DiscreteStatsTable[[#This Row],[GroupByKey]]),(DiscreteStatsTable[GroupByKey]=DiscreteStatsTable[[#This Row],[GroupByKey]])*DiscreteStatsTable[Maximum]))</f>
        <v>23.707701737142401</v>
      </c>
      <c r="V581" cm="1">
        <f t="array" ref="V581">IFERROR(AVERAGE(IF((DiscreteStatsTable[GroupByKey]=DiscreteStatsTable[[#This Row],[GroupByKey]]),(DiscreteStatsTable[GroupByKey]=DiscreteStatsTable[[#This Row],[GroupByKey]])*DiscreteStatsTable[NumberObservations])),0)</f>
        <v>143.46</v>
      </c>
      <c r="W581">
        <f>IF((DiscreteStatsTable[[#This Row],[RepsRequested]]&gt;1),DiscreteStatsTable[[#This Row],[HalfWidth]],DiscreteStatsTable[[#This Row],[BatchMeansHalfWidth]])</f>
        <v>0.11240279836637096</v>
      </c>
      <c r="X581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177</v>
      </c>
      <c r="C582">
        <v>31</v>
      </c>
      <c r="D582" t="s">
        <v>82</v>
      </c>
      <c r="E582" t="s">
        <v>71</v>
      </c>
      <c r="F582" t="s">
        <v>72</v>
      </c>
      <c r="G582">
        <v>6.6495501193707104E-2</v>
      </c>
      <c r="H582">
        <v>2E+20</v>
      </c>
      <c r="I582">
        <v>1.53573602124936E-2</v>
      </c>
      <c r="J582">
        <v>0.35318657742957799</v>
      </c>
      <c r="K582">
        <v>144</v>
      </c>
      <c r="L58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cm="1">
        <f t="array" ref="N582">IFERROR(AVERAGE(IF((DiscreteStatsTable[GroupByKey]=DiscreteStatsTable[[#This Row],[GroupByKey]]),(DiscreteStatsTable[GroupByKey]=DiscreteStatsTable[[#This Row],[GroupByKey]])*DiscreteStatsTable[Average])),0)</f>
        <v>6.4157753951142038E-2</v>
      </c>
      <c r="O582" cm="1">
        <f t="array" ref="O5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2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2" cm="1">
        <f t="array" ref="R582">MIN(IF((DiscreteStatsTable[GroupByKey]=DiscreteStatsTable[[#This Row],[GroupByKey]]),(DiscreteStatsTable[GroupByKey]=DiscreteStatsTable[[#This Row],[GroupByKey]])*DiscreteStatsTable[Average]))</f>
        <v>5.70654844195288E-2</v>
      </c>
      <c r="S582" cm="1">
        <f t="array" ref="S582">MAX(IF((DiscreteStatsTable[GroupByKey]=DiscreteStatsTable[[#This Row],[GroupByKey]]),(DiscreteStatsTable[GroupByKey]=DiscreteStatsTable[[#This Row],[GroupByKey]])*DiscreteStatsTable[Average]))</f>
        <v>7.1590956919926202E-2</v>
      </c>
      <c r="T582" cm="1">
        <f t="array" ref="T582">MIN(IF((DiscreteStatsTable[GroupByKey]=DiscreteStatsTable[[#This Row],[GroupByKey]]),(DiscreteStatsTable[GroupByKey]=DiscreteStatsTable[[#This Row],[GroupByKey]])*DiscreteStatsTable[Minimum]))</f>
        <v>1.27578161108498E-2</v>
      </c>
      <c r="U582" cm="1">
        <f t="array" ref="U582">MAX(IF((DiscreteStatsTable[GroupByKey]=DiscreteStatsTable[[#This Row],[GroupByKey]]),(DiscreteStatsTable[GroupByKey]=DiscreteStatsTable[[#This Row],[GroupByKey]])*DiscreteStatsTable[Maximum]))</f>
        <v>0.38898573661257602</v>
      </c>
      <c r="V582" cm="1">
        <f t="array" ref="V582">IFERROR(AVERAGE(IF((DiscreteStatsTable[GroupByKey]=DiscreteStatsTable[[#This Row],[GroupByKey]]),(DiscreteStatsTable[GroupByKey]=DiscreteStatsTable[[#This Row],[GroupByKey]])*DiscreteStatsTable[NumberObservations])),0)</f>
        <v>143.46</v>
      </c>
      <c r="W582">
        <f>IF((DiscreteStatsTable[[#This Row],[RepsRequested]]&gt;1),DiscreteStatsTable[[#This Row],[HalfWidth]],DiscreteStatsTable[[#This Row],[BatchMeansHalfWidth]])</f>
        <v>1.0134416010729502E-3</v>
      </c>
      <c r="X582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177</v>
      </c>
      <c r="C583">
        <v>31</v>
      </c>
      <c r="D583" t="s">
        <v>82</v>
      </c>
      <c r="E583" t="s">
        <v>73</v>
      </c>
      <c r="F583" t="s">
        <v>72</v>
      </c>
      <c r="G583">
        <v>4.4741647343022199</v>
      </c>
      <c r="H583">
        <v>2E+20</v>
      </c>
      <c r="I583">
        <v>0.921441612749618</v>
      </c>
      <c r="J583">
        <v>21.191194645774701</v>
      </c>
      <c r="K583">
        <v>144</v>
      </c>
      <c r="L58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cm="1">
        <f t="array" ref="N583">IFERROR(AVERAGE(IF((DiscreteStatsTable[GroupByKey]=DiscreteStatsTable[[#This Row],[GroupByKey]]),(DiscreteStatsTable[GroupByKey]=DiscreteStatsTable[[#This Row],[GroupByKey]])*DiscreteStatsTable[Average])),0)</f>
        <v>4.4069954099792072</v>
      </c>
      <c r="O583" cm="1">
        <f t="array" ref="O583">IFERROR(_xlfn.STDEV.S(IF((DiscreteStatsTable[GroupByKey]=DiscreteStatsTable[[#This Row],[GroupByKey]]),(DiscreteStatsTable[GroupByKey]=DiscreteStatsTable[[#This Row],[GroupByKey]])*DiscreteStatsTable[Average])),0)</f>
        <v>0.525596528512419</v>
      </c>
      <c r="P583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3" cm="1">
        <f t="array" ref="R583">MIN(IF((DiscreteStatsTable[GroupByKey]=DiscreteStatsTable[[#This Row],[GroupByKey]]),(DiscreteStatsTable[GroupByKey]=DiscreteStatsTable[[#This Row],[GroupByKey]])*DiscreteStatsTable[Average]))</f>
        <v>3.5080072514506702</v>
      </c>
      <c r="S583" cm="1">
        <f t="array" ref="S583">MAX(IF((DiscreteStatsTable[GroupByKey]=DiscreteStatsTable[[#This Row],[GroupByKey]]),(DiscreteStatsTable[GroupByKey]=DiscreteStatsTable[[#This Row],[GroupByKey]])*DiscreteStatsTable[Average]))</f>
        <v>5.9075840728779898</v>
      </c>
      <c r="T583" cm="1">
        <f t="array" ref="T583">MIN(IF((DiscreteStatsTable[GroupByKey]=DiscreteStatsTable[[#This Row],[GroupByKey]]),(DiscreteStatsTable[GroupByKey]=DiscreteStatsTable[[#This Row],[GroupByKey]])*DiscreteStatsTable[Minimum]))</f>
        <v>0.82258923468798395</v>
      </c>
      <c r="U583" cm="1">
        <f t="array" ref="U583">MAX(IF((DiscreteStatsTable[GroupByKey]=DiscreteStatsTable[[#This Row],[GroupByKey]]),(DiscreteStatsTable[GroupByKey]=DiscreteStatsTable[[#This Row],[GroupByKey]])*DiscreteStatsTable[Maximum]))</f>
        <v>27.2837464934425</v>
      </c>
      <c r="V583" cm="1">
        <f t="array" ref="V583">IFERROR(AVERAGE(IF((DiscreteStatsTable[GroupByKey]=DiscreteStatsTable[[#This Row],[GroupByKey]]),(DiscreteStatsTable[GroupByKey]=DiscreteStatsTable[[#This Row],[GroupByKey]])*DiscreteStatsTable[NumberObservations])),0)</f>
        <v>143.46</v>
      </c>
      <c r="W583">
        <f>IF((DiscreteStatsTable[[#This Row],[RepsRequested]]&gt;1),DiscreteStatsTable[[#This Row],[HalfWidth]],DiscreteStatsTable[[#This Row],[BatchMeansHalfWidth]])</f>
        <v>0.14937288066270119</v>
      </c>
      <c r="X583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177</v>
      </c>
      <c r="C584">
        <v>31</v>
      </c>
      <c r="D584" t="s">
        <v>82</v>
      </c>
      <c r="E584" t="s">
        <v>74</v>
      </c>
      <c r="F584" t="s">
        <v>72</v>
      </c>
      <c r="G584">
        <v>6.6495501193707104E-2</v>
      </c>
      <c r="H584">
        <v>2E+20</v>
      </c>
      <c r="I584">
        <v>1.53573602124936E-2</v>
      </c>
      <c r="J584">
        <v>0.35318657742957799</v>
      </c>
      <c r="K584">
        <v>144</v>
      </c>
      <c r="L58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cm="1">
        <f t="array" ref="N584">IFERROR(AVERAGE(IF((DiscreteStatsTable[GroupByKey]=DiscreteStatsTable[[#This Row],[GroupByKey]]),(DiscreteStatsTable[GroupByKey]=DiscreteStatsTable[[#This Row],[GroupByKey]])*DiscreteStatsTable[Average])),0)</f>
        <v>6.4157753951142038E-2</v>
      </c>
      <c r="O584" cm="1">
        <f t="array" ref="O5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4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4" cm="1">
        <f t="array" ref="R584">MIN(IF((DiscreteStatsTable[GroupByKey]=DiscreteStatsTable[[#This Row],[GroupByKey]]),(DiscreteStatsTable[GroupByKey]=DiscreteStatsTable[[#This Row],[GroupByKey]])*DiscreteStatsTable[Average]))</f>
        <v>5.70654844195288E-2</v>
      </c>
      <c r="S584" cm="1">
        <f t="array" ref="S584">MAX(IF((DiscreteStatsTable[GroupByKey]=DiscreteStatsTable[[#This Row],[GroupByKey]]),(DiscreteStatsTable[GroupByKey]=DiscreteStatsTable[[#This Row],[GroupByKey]])*DiscreteStatsTable[Average]))</f>
        <v>7.1590956919926202E-2</v>
      </c>
      <c r="T584" cm="1">
        <f t="array" ref="T584">MIN(IF((DiscreteStatsTable[GroupByKey]=DiscreteStatsTable[[#This Row],[GroupByKey]]),(DiscreteStatsTable[GroupByKey]=DiscreteStatsTable[[#This Row],[GroupByKey]])*DiscreteStatsTable[Minimum]))</f>
        <v>1.27578161108498E-2</v>
      </c>
      <c r="U584" cm="1">
        <f t="array" ref="U584">MAX(IF((DiscreteStatsTable[GroupByKey]=DiscreteStatsTable[[#This Row],[GroupByKey]]),(DiscreteStatsTable[GroupByKey]=DiscreteStatsTable[[#This Row],[GroupByKey]])*DiscreteStatsTable[Maximum]))</f>
        <v>0.38898573661257602</v>
      </c>
      <c r="V584" cm="1">
        <f t="array" ref="V584">IFERROR(AVERAGE(IF((DiscreteStatsTable[GroupByKey]=DiscreteStatsTable[[#This Row],[GroupByKey]]),(DiscreteStatsTable[GroupByKey]=DiscreteStatsTable[[#This Row],[GroupByKey]])*DiscreteStatsTable[NumberObservations])),0)</f>
        <v>143.46</v>
      </c>
      <c r="W584">
        <f>IF((DiscreteStatsTable[[#This Row],[RepsRequested]]&gt;1),DiscreteStatsTable[[#This Row],[HalfWidth]],DiscreteStatsTable[[#This Row],[BatchMeansHalfWidth]])</f>
        <v>1.0134416010729502E-3</v>
      </c>
      <c r="X584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177</v>
      </c>
      <c r="C585">
        <v>31</v>
      </c>
      <c r="D585" t="s">
        <v>82</v>
      </c>
      <c r="E585" t="s">
        <v>75</v>
      </c>
      <c r="F585" t="s">
        <v>72</v>
      </c>
      <c r="G585">
        <v>3.98973007162243</v>
      </c>
      <c r="H585">
        <v>2E+20</v>
      </c>
      <c r="I585">
        <v>0.921441612749618</v>
      </c>
      <c r="J585">
        <v>21.191194645774701</v>
      </c>
      <c r="K585">
        <v>144</v>
      </c>
      <c r="L58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cm="1">
        <f t="array" ref="N585">IFERROR(AVERAGE(IF((DiscreteStatsTable[GroupByKey]=DiscreteStatsTable[[#This Row],[GroupByKey]]),(DiscreteStatsTable[GroupByKey]=DiscreteStatsTable[[#This Row],[GroupByKey]])*DiscreteStatsTable[Average])),0)</f>
        <v>3.8494652370685243</v>
      </c>
      <c r="O585" cm="1">
        <f t="array" ref="O58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8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85" cm="1">
        <f t="array" ref="R585">MIN(IF((DiscreteStatsTable[GroupByKey]=DiscreteStatsTable[[#This Row],[GroupByKey]]),(DiscreteStatsTable[GroupByKey]=DiscreteStatsTable[[#This Row],[GroupByKey]])*DiscreteStatsTable[Average]))</f>
        <v>3.42392906517173</v>
      </c>
      <c r="S585" cm="1">
        <f t="array" ref="S585">MAX(IF((DiscreteStatsTable[GroupByKey]=DiscreteStatsTable[[#This Row],[GroupByKey]]),(DiscreteStatsTable[GroupByKey]=DiscreteStatsTable[[#This Row],[GroupByKey]])*DiscreteStatsTable[Average]))</f>
        <v>4.2954574151955702</v>
      </c>
      <c r="T585" cm="1">
        <f t="array" ref="T585">MIN(IF((DiscreteStatsTable[GroupByKey]=DiscreteStatsTable[[#This Row],[GroupByKey]]),(DiscreteStatsTable[GroupByKey]=DiscreteStatsTable[[#This Row],[GroupByKey]])*DiscreteStatsTable[Minimum]))</f>
        <v>0.76546896665098496</v>
      </c>
      <c r="U585" cm="1">
        <f t="array" ref="U585">MAX(IF((DiscreteStatsTable[GroupByKey]=DiscreteStatsTable[[#This Row],[GroupByKey]]),(DiscreteStatsTable[GroupByKey]=DiscreteStatsTable[[#This Row],[GroupByKey]])*DiscreteStatsTable[Maximum]))</f>
        <v>23.3391441967545</v>
      </c>
      <c r="V585" cm="1">
        <f t="array" ref="V585">IFERROR(AVERAGE(IF((DiscreteStatsTable[GroupByKey]=DiscreteStatsTable[[#This Row],[GroupByKey]]),(DiscreteStatsTable[GroupByKey]=DiscreteStatsTable[[#This Row],[GroupByKey]])*DiscreteStatsTable[NumberObservations])),0)</f>
        <v>143.46</v>
      </c>
      <c r="W585">
        <f>IF((DiscreteStatsTable[[#This Row],[RepsRequested]]&gt;1),DiscreteStatsTable[[#This Row],[HalfWidth]],DiscreteStatsTable[[#This Row],[BatchMeansHalfWidth]])</f>
        <v>6.0806496064377109E-2</v>
      </c>
      <c r="X58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177</v>
      </c>
      <c r="C586">
        <v>31</v>
      </c>
      <c r="D586" t="s">
        <v>82</v>
      </c>
      <c r="E586" t="s">
        <v>76</v>
      </c>
      <c r="F586" t="s">
        <v>72</v>
      </c>
      <c r="G586">
        <v>0</v>
      </c>
      <c r="H586">
        <v>2E+20</v>
      </c>
      <c r="I586">
        <v>0</v>
      </c>
      <c r="J586">
        <v>0</v>
      </c>
      <c r="K586">
        <v>144</v>
      </c>
      <c r="L58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cm="1">
        <f t="array" ref="V586">IFERROR(AVERAGE(IF((DiscreteStatsTable[GroupByKey]=DiscreteStatsTable[[#This Row],[GroupByKey]]),(DiscreteStatsTable[GroupByKey]=DiscreteStatsTable[[#This Row],[GroupByKey]])*DiscreteStatsTable[NumberObservations])),0)</f>
        <v>143.46</v>
      </c>
      <c r="W586">
        <f>IF((DiscreteStatsTable[[#This Row],[RepsRequested]]&gt;1),DiscreteStatsTable[[#This Row],[HalfWidth]],DiscreteStatsTable[[#This Row],[BatchMeansHalfWidth]])</f>
        <v>0</v>
      </c>
      <c r="X586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177</v>
      </c>
      <c r="C587">
        <v>31</v>
      </c>
      <c r="D587" t="s">
        <v>82</v>
      </c>
      <c r="E587" t="s">
        <v>77</v>
      </c>
      <c r="F587" t="s">
        <v>72</v>
      </c>
      <c r="G587">
        <v>0.48443466267979102</v>
      </c>
      <c r="H587">
        <v>2E+20</v>
      </c>
      <c r="I587">
        <v>0</v>
      </c>
      <c r="J587">
        <v>12.031526672209599</v>
      </c>
      <c r="K587">
        <v>144</v>
      </c>
      <c r="L58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cm="1">
        <f t="array" ref="N587">IFERROR(AVERAGE(IF((DiscreteStatsTable[GroupByKey]=DiscreteStatsTable[[#This Row],[GroupByKey]]),(DiscreteStatsTable[GroupByKey]=DiscreteStatsTable[[#This Row],[GroupByKey]])*DiscreteStatsTable[Average])),0)</f>
        <v>0.55753017291068341</v>
      </c>
      <c r="O587" cm="1">
        <f t="array" ref="O58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7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7" cm="1">
        <f t="array" ref="R587">MIN(IF((DiscreteStatsTable[GroupByKey]=DiscreteStatsTable[[#This Row],[GroupByKey]]),(DiscreteStatsTable[GroupByKey]=DiscreteStatsTable[[#This Row],[GroupByKey]])*DiscreteStatsTable[Average]))</f>
        <v>4.99077037088905E-2</v>
      </c>
      <c r="S587" cm="1">
        <f t="array" ref="S587">MAX(IF((DiscreteStatsTable[GroupByKey]=DiscreteStatsTable[[#This Row],[GroupByKey]]),(DiscreteStatsTable[GroupByKey]=DiscreteStatsTable[[#This Row],[GroupByKey]])*DiscreteStatsTable[Average]))</f>
        <v>2.0380254315526098</v>
      </c>
      <c r="T587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cm="1">
        <f t="array" ref="U587">MAX(IF((DiscreteStatsTable[GroupByKey]=DiscreteStatsTable[[#This Row],[GroupByKey]]),(DiscreteStatsTable[GroupByKey]=DiscreteStatsTable[[#This Row],[GroupByKey]])*DiscreteStatsTable[Maximum]))</f>
        <v>23.707701737142401</v>
      </c>
      <c r="V587" cm="1">
        <f t="array" ref="V587">IFERROR(AVERAGE(IF((DiscreteStatsTable[GroupByKey]=DiscreteStatsTable[[#This Row],[GroupByKey]]),(DiscreteStatsTable[GroupByKey]=DiscreteStatsTable[[#This Row],[GroupByKey]])*DiscreteStatsTable[NumberObservations])),0)</f>
        <v>143.46</v>
      </c>
      <c r="W587">
        <f>IF((DiscreteStatsTable[[#This Row],[RepsRequested]]&gt;1),DiscreteStatsTable[[#This Row],[HalfWidth]],DiscreteStatsTable[[#This Row],[BatchMeansHalfWidth]])</f>
        <v>0.11240279836637096</v>
      </c>
      <c r="X587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177</v>
      </c>
      <c r="C588">
        <v>32</v>
      </c>
      <c r="D588" t="s">
        <v>82</v>
      </c>
      <c r="E588" t="s">
        <v>71</v>
      </c>
      <c r="F588" t="s">
        <v>72</v>
      </c>
      <c r="G588">
        <v>6.1510997144573899E-2</v>
      </c>
      <c r="H588">
        <v>2E+20</v>
      </c>
      <c r="I588">
        <v>1.5219382272010799E-2</v>
      </c>
      <c r="J588">
        <v>0.23161287834943001</v>
      </c>
      <c r="K588">
        <v>144</v>
      </c>
      <c r="L58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cm="1">
        <f t="array" ref="N588">IFERROR(AVERAGE(IF((DiscreteStatsTable[GroupByKey]=DiscreteStatsTable[[#This Row],[GroupByKey]]),(DiscreteStatsTable[GroupByKey]=DiscreteStatsTable[[#This Row],[GroupByKey]])*DiscreteStatsTable[Average])),0)</f>
        <v>6.4157753951142038E-2</v>
      </c>
      <c r="O588" cm="1">
        <f t="array" ref="O5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8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8" cm="1">
        <f t="array" ref="R588">MIN(IF((DiscreteStatsTable[GroupByKey]=DiscreteStatsTable[[#This Row],[GroupByKey]]),(DiscreteStatsTable[GroupByKey]=DiscreteStatsTable[[#This Row],[GroupByKey]])*DiscreteStatsTable[Average]))</f>
        <v>5.70654844195288E-2</v>
      </c>
      <c r="S588" cm="1">
        <f t="array" ref="S588">MAX(IF((DiscreteStatsTable[GroupByKey]=DiscreteStatsTable[[#This Row],[GroupByKey]]),(DiscreteStatsTable[GroupByKey]=DiscreteStatsTable[[#This Row],[GroupByKey]])*DiscreteStatsTable[Average]))</f>
        <v>7.1590956919926202E-2</v>
      </c>
      <c r="T588" cm="1">
        <f t="array" ref="T588">MIN(IF((DiscreteStatsTable[GroupByKey]=DiscreteStatsTable[[#This Row],[GroupByKey]]),(DiscreteStatsTable[GroupByKey]=DiscreteStatsTable[[#This Row],[GroupByKey]])*DiscreteStatsTable[Minimum]))</f>
        <v>1.27578161108498E-2</v>
      </c>
      <c r="U588" cm="1">
        <f t="array" ref="U588">MAX(IF((DiscreteStatsTable[GroupByKey]=DiscreteStatsTable[[#This Row],[GroupByKey]]),(DiscreteStatsTable[GroupByKey]=DiscreteStatsTable[[#This Row],[GroupByKey]])*DiscreteStatsTable[Maximum]))</f>
        <v>0.38898573661257602</v>
      </c>
      <c r="V588" cm="1">
        <f t="array" ref="V588">IFERROR(AVERAGE(IF((DiscreteStatsTable[GroupByKey]=DiscreteStatsTable[[#This Row],[GroupByKey]]),(DiscreteStatsTable[GroupByKey]=DiscreteStatsTable[[#This Row],[GroupByKey]])*DiscreteStatsTable[NumberObservations])),0)</f>
        <v>143.46</v>
      </c>
      <c r="W588">
        <f>IF((DiscreteStatsTable[[#This Row],[RepsRequested]]&gt;1),DiscreteStatsTable[[#This Row],[HalfWidth]],DiscreteStatsTable[[#This Row],[BatchMeansHalfWidth]])</f>
        <v>1.0134416010729502E-3</v>
      </c>
      <c r="X588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177</v>
      </c>
      <c r="C589">
        <v>32</v>
      </c>
      <c r="D589" t="s">
        <v>82</v>
      </c>
      <c r="E589" t="s">
        <v>73</v>
      </c>
      <c r="F589" t="s">
        <v>72</v>
      </c>
      <c r="G589">
        <v>4.08373855180806</v>
      </c>
      <c r="H589">
        <v>2E+20</v>
      </c>
      <c r="I589">
        <v>0.93288555157943198</v>
      </c>
      <c r="J589">
        <v>13.8967727009658</v>
      </c>
      <c r="K589">
        <v>144</v>
      </c>
      <c r="L58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cm="1">
        <f t="array" ref="N589">IFERROR(AVERAGE(IF((DiscreteStatsTable[GroupByKey]=DiscreteStatsTable[[#This Row],[GroupByKey]]),(DiscreteStatsTable[GroupByKey]=DiscreteStatsTable[[#This Row],[GroupByKey]])*DiscreteStatsTable[Average])),0)</f>
        <v>4.4069954099792072</v>
      </c>
      <c r="O589" cm="1">
        <f t="array" ref="O589">IFERROR(_xlfn.STDEV.S(IF((DiscreteStatsTable[GroupByKey]=DiscreteStatsTable[[#This Row],[GroupByKey]]),(DiscreteStatsTable[GroupByKey]=DiscreteStatsTable[[#This Row],[GroupByKey]])*DiscreteStatsTable[Average])),0)</f>
        <v>0.525596528512419</v>
      </c>
      <c r="P589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9" cm="1">
        <f t="array" ref="R589">MIN(IF((DiscreteStatsTable[GroupByKey]=DiscreteStatsTable[[#This Row],[GroupByKey]]),(DiscreteStatsTable[GroupByKey]=DiscreteStatsTable[[#This Row],[GroupByKey]])*DiscreteStatsTable[Average]))</f>
        <v>3.5080072514506702</v>
      </c>
      <c r="S589" cm="1">
        <f t="array" ref="S589">MAX(IF((DiscreteStatsTable[GroupByKey]=DiscreteStatsTable[[#This Row],[GroupByKey]]),(DiscreteStatsTable[GroupByKey]=DiscreteStatsTable[[#This Row],[GroupByKey]])*DiscreteStatsTable[Average]))</f>
        <v>5.9075840728779898</v>
      </c>
      <c r="T589" cm="1">
        <f t="array" ref="T589">MIN(IF((DiscreteStatsTable[GroupByKey]=DiscreteStatsTable[[#This Row],[GroupByKey]]),(DiscreteStatsTable[GroupByKey]=DiscreteStatsTable[[#This Row],[GroupByKey]])*DiscreteStatsTable[Minimum]))</f>
        <v>0.82258923468798395</v>
      </c>
      <c r="U589" cm="1">
        <f t="array" ref="U589">MAX(IF((DiscreteStatsTable[GroupByKey]=DiscreteStatsTable[[#This Row],[GroupByKey]]),(DiscreteStatsTable[GroupByKey]=DiscreteStatsTable[[#This Row],[GroupByKey]])*DiscreteStatsTable[Maximum]))</f>
        <v>27.2837464934425</v>
      </c>
      <c r="V589" cm="1">
        <f t="array" ref="V589">IFERROR(AVERAGE(IF((DiscreteStatsTable[GroupByKey]=DiscreteStatsTable[[#This Row],[GroupByKey]]),(DiscreteStatsTable[GroupByKey]=DiscreteStatsTable[[#This Row],[GroupByKey]])*DiscreteStatsTable[NumberObservations])),0)</f>
        <v>143.46</v>
      </c>
      <c r="W589">
        <f>IF((DiscreteStatsTable[[#This Row],[RepsRequested]]&gt;1),DiscreteStatsTable[[#This Row],[HalfWidth]],DiscreteStatsTable[[#This Row],[BatchMeansHalfWidth]])</f>
        <v>0.14937288066270119</v>
      </c>
      <c r="X589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177</v>
      </c>
      <c r="C590">
        <v>32</v>
      </c>
      <c r="D590" t="s">
        <v>82</v>
      </c>
      <c r="E590" t="s">
        <v>74</v>
      </c>
      <c r="F590" t="s">
        <v>72</v>
      </c>
      <c r="G590">
        <v>6.1510997144573899E-2</v>
      </c>
      <c r="H590">
        <v>2E+20</v>
      </c>
      <c r="I590">
        <v>1.5219382272010799E-2</v>
      </c>
      <c r="J590">
        <v>0.23161287834943001</v>
      </c>
      <c r="K590">
        <v>144</v>
      </c>
      <c r="L59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cm="1">
        <f t="array" ref="N590">IFERROR(AVERAGE(IF((DiscreteStatsTable[GroupByKey]=DiscreteStatsTable[[#This Row],[GroupByKey]]),(DiscreteStatsTable[GroupByKey]=DiscreteStatsTable[[#This Row],[GroupByKey]])*DiscreteStatsTable[Average])),0)</f>
        <v>6.4157753951142038E-2</v>
      </c>
      <c r="O590" cm="1">
        <f t="array" ref="O5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0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0" cm="1">
        <f t="array" ref="R590">MIN(IF((DiscreteStatsTable[GroupByKey]=DiscreteStatsTable[[#This Row],[GroupByKey]]),(DiscreteStatsTable[GroupByKey]=DiscreteStatsTable[[#This Row],[GroupByKey]])*DiscreteStatsTable[Average]))</f>
        <v>5.70654844195288E-2</v>
      </c>
      <c r="S590" cm="1">
        <f t="array" ref="S590">MAX(IF((DiscreteStatsTable[GroupByKey]=DiscreteStatsTable[[#This Row],[GroupByKey]]),(DiscreteStatsTable[GroupByKey]=DiscreteStatsTable[[#This Row],[GroupByKey]])*DiscreteStatsTable[Average]))</f>
        <v>7.1590956919926202E-2</v>
      </c>
      <c r="T590" cm="1">
        <f t="array" ref="T590">MIN(IF((DiscreteStatsTable[GroupByKey]=DiscreteStatsTable[[#This Row],[GroupByKey]]),(DiscreteStatsTable[GroupByKey]=DiscreteStatsTable[[#This Row],[GroupByKey]])*DiscreteStatsTable[Minimum]))</f>
        <v>1.27578161108498E-2</v>
      </c>
      <c r="U590" cm="1">
        <f t="array" ref="U590">MAX(IF((DiscreteStatsTable[GroupByKey]=DiscreteStatsTable[[#This Row],[GroupByKey]]),(DiscreteStatsTable[GroupByKey]=DiscreteStatsTable[[#This Row],[GroupByKey]])*DiscreteStatsTable[Maximum]))</f>
        <v>0.38898573661257602</v>
      </c>
      <c r="V590" cm="1">
        <f t="array" ref="V590">IFERROR(AVERAGE(IF((DiscreteStatsTable[GroupByKey]=DiscreteStatsTable[[#This Row],[GroupByKey]]),(DiscreteStatsTable[GroupByKey]=DiscreteStatsTable[[#This Row],[GroupByKey]])*DiscreteStatsTable[NumberObservations])),0)</f>
        <v>143.46</v>
      </c>
      <c r="W590">
        <f>IF((DiscreteStatsTable[[#This Row],[RepsRequested]]&gt;1),DiscreteStatsTable[[#This Row],[HalfWidth]],DiscreteStatsTable[[#This Row],[BatchMeansHalfWidth]])</f>
        <v>1.0134416010729502E-3</v>
      </c>
      <c r="X590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177</v>
      </c>
      <c r="C591">
        <v>32</v>
      </c>
      <c r="D591" t="s">
        <v>82</v>
      </c>
      <c r="E591" t="s">
        <v>75</v>
      </c>
      <c r="F591" t="s">
        <v>72</v>
      </c>
      <c r="G591">
        <v>3.6906598286744399</v>
      </c>
      <c r="H591">
        <v>2E+20</v>
      </c>
      <c r="I591">
        <v>0.91316293632064605</v>
      </c>
      <c r="J591">
        <v>13.8967727009658</v>
      </c>
      <c r="K591">
        <v>144</v>
      </c>
      <c r="L59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cm="1">
        <f t="array" ref="N591">IFERROR(AVERAGE(IF((DiscreteStatsTable[GroupByKey]=DiscreteStatsTable[[#This Row],[GroupByKey]]),(DiscreteStatsTable[GroupByKey]=DiscreteStatsTable[[#This Row],[GroupByKey]])*DiscreteStatsTable[Average])),0)</f>
        <v>3.8494652370685243</v>
      </c>
      <c r="O591" cm="1">
        <f t="array" ref="O59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1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1" cm="1">
        <f t="array" ref="R591">MIN(IF((DiscreteStatsTable[GroupByKey]=DiscreteStatsTable[[#This Row],[GroupByKey]]),(DiscreteStatsTable[GroupByKey]=DiscreteStatsTable[[#This Row],[GroupByKey]])*DiscreteStatsTable[Average]))</f>
        <v>3.42392906517173</v>
      </c>
      <c r="S591" cm="1">
        <f t="array" ref="S591">MAX(IF((DiscreteStatsTable[GroupByKey]=DiscreteStatsTable[[#This Row],[GroupByKey]]),(DiscreteStatsTable[GroupByKey]=DiscreteStatsTable[[#This Row],[GroupByKey]])*DiscreteStatsTable[Average]))</f>
        <v>4.2954574151955702</v>
      </c>
      <c r="T591" cm="1">
        <f t="array" ref="T591">MIN(IF((DiscreteStatsTable[GroupByKey]=DiscreteStatsTable[[#This Row],[GroupByKey]]),(DiscreteStatsTable[GroupByKey]=DiscreteStatsTable[[#This Row],[GroupByKey]])*DiscreteStatsTable[Minimum]))</f>
        <v>0.76546896665098496</v>
      </c>
      <c r="U591" cm="1">
        <f t="array" ref="U591">MAX(IF((DiscreteStatsTable[GroupByKey]=DiscreteStatsTable[[#This Row],[GroupByKey]]),(DiscreteStatsTable[GroupByKey]=DiscreteStatsTable[[#This Row],[GroupByKey]])*DiscreteStatsTable[Maximum]))</f>
        <v>23.3391441967545</v>
      </c>
      <c r="V591" cm="1">
        <f t="array" ref="V591">IFERROR(AVERAGE(IF((DiscreteStatsTable[GroupByKey]=DiscreteStatsTable[[#This Row],[GroupByKey]]),(DiscreteStatsTable[GroupByKey]=DiscreteStatsTable[[#This Row],[GroupByKey]])*DiscreteStatsTable[NumberObservations])),0)</f>
        <v>143.46</v>
      </c>
      <c r="W591">
        <f>IF((DiscreteStatsTable[[#This Row],[RepsRequested]]&gt;1),DiscreteStatsTable[[#This Row],[HalfWidth]],DiscreteStatsTable[[#This Row],[BatchMeansHalfWidth]])</f>
        <v>6.0806496064377109E-2</v>
      </c>
      <c r="X591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177</v>
      </c>
      <c r="C592">
        <v>32</v>
      </c>
      <c r="D592" t="s">
        <v>82</v>
      </c>
      <c r="E592" t="s">
        <v>76</v>
      </c>
      <c r="F592" t="s">
        <v>72</v>
      </c>
      <c r="G592">
        <v>0</v>
      </c>
      <c r="H592">
        <v>2E+20</v>
      </c>
      <c r="I592">
        <v>0</v>
      </c>
      <c r="J592">
        <v>0</v>
      </c>
      <c r="K592">
        <v>144</v>
      </c>
      <c r="L59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cm="1">
        <f t="array" ref="V592">IFERROR(AVERAGE(IF((DiscreteStatsTable[GroupByKey]=DiscreteStatsTable[[#This Row],[GroupByKey]]),(DiscreteStatsTable[GroupByKey]=DiscreteStatsTable[[#This Row],[GroupByKey]])*DiscreteStatsTable[NumberObservations])),0)</f>
        <v>143.46</v>
      </c>
      <c r="W592">
        <f>IF((DiscreteStatsTable[[#This Row],[RepsRequested]]&gt;1),DiscreteStatsTable[[#This Row],[HalfWidth]],DiscreteStatsTable[[#This Row],[BatchMeansHalfWidth]])</f>
        <v>0</v>
      </c>
      <c r="X592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177</v>
      </c>
      <c r="C593">
        <v>32</v>
      </c>
      <c r="D593" t="s">
        <v>82</v>
      </c>
      <c r="E593" t="s">
        <v>77</v>
      </c>
      <c r="F593" t="s">
        <v>72</v>
      </c>
      <c r="G593">
        <v>0.39307872313362202</v>
      </c>
      <c r="H593">
        <v>2E+20</v>
      </c>
      <c r="I593">
        <v>0</v>
      </c>
      <c r="J593">
        <v>6.0048517677928404</v>
      </c>
      <c r="K593">
        <v>144</v>
      </c>
      <c r="L59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cm="1">
        <f t="array" ref="N593">IFERROR(AVERAGE(IF((DiscreteStatsTable[GroupByKey]=DiscreteStatsTable[[#This Row],[GroupByKey]]),(DiscreteStatsTable[GroupByKey]=DiscreteStatsTable[[#This Row],[GroupByKey]])*DiscreteStatsTable[Average])),0)</f>
        <v>0.55753017291068341</v>
      </c>
      <c r="O593" cm="1">
        <f t="array" ref="O59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3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3" cm="1">
        <f t="array" ref="R593">MIN(IF((DiscreteStatsTable[GroupByKey]=DiscreteStatsTable[[#This Row],[GroupByKey]]),(DiscreteStatsTable[GroupByKey]=DiscreteStatsTable[[#This Row],[GroupByKey]])*DiscreteStatsTable[Average]))</f>
        <v>4.99077037088905E-2</v>
      </c>
      <c r="S593" cm="1">
        <f t="array" ref="S593">MAX(IF((DiscreteStatsTable[GroupByKey]=DiscreteStatsTable[[#This Row],[GroupByKey]]),(DiscreteStatsTable[GroupByKey]=DiscreteStatsTable[[#This Row],[GroupByKey]])*DiscreteStatsTable[Average]))</f>
        <v>2.0380254315526098</v>
      </c>
      <c r="T593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cm="1">
        <f t="array" ref="U593">MAX(IF((DiscreteStatsTable[GroupByKey]=DiscreteStatsTable[[#This Row],[GroupByKey]]),(DiscreteStatsTable[GroupByKey]=DiscreteStatsTable[[#This Row],[GroupByKey]])*DiscreteStatsTable[Maximum]))</f>
        <v>23.707701737142401</v>
      </c>
      <c r="V593" cm="1">
        <f t="array" ref="V593">IFERROR(AVERAGE(IF((DiscreteStatsTable[GroupByKey]=DiscreteStatsTable[[#This Row],[GroupByKey]]),(DiscreteStatsTable[GroupByKey]=DiscreteStatsTable[[#This Row],[GroupByKey]])*DiscreteStatsTable[NumberObservations])),0)</f>
        <v>143.46</v>
      </c>
      <c r="W593">
        <f>IF((DiscreteStatsTable[[#This Row],[RepsRequested]]&gt;1),DiscreteStatsTable[[#This Row],[HalfWidth]],DiscreteStatsTable[[#This Row],[BatchMeansHalfWidth]])</f>
        <v>0.11240279836637096</v>
      </c>
      <c r="X593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177</v>
      </c>
      <c r="C594">
        <v>33</v>
      </c>
      <c r="D594" t="s">
        <v>82</v>
      </c>
      <c r="E594" t="s">
        <v>71</v>
      </c>
      <c r="F594" t="s">
        <v>72</v>
      </c>
      <c r="G594">
        <v>6.2326767970780399E-2</v>
      </c>
      <c r="H594">
        <v>2E+20</v>
      </c>
      <c r="I594">
        <v>1.37098205781331E-2</v>
      </c>
      <c r="J594">
        <v>0.28056877907560901</v>
      </c>
      <c r="K594">
        <v>144</v>
      </c>
      <c r="L59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cm="1">
        <f t="array" ref="N594">IFERROR(AVERAGE(IF((DiscreteStatsTable[GroupByKey]=DiscreteStatsTable[[#This Row],[GroupByKey]]),(DiscreteStatsTable[GroupByKey]=DiscreteStatsTable[[#This Row],[GroupByKey]])*DiscreteStatsTable[Average])),0)</f>
        <v>6.4157753951142038E-2</v>
      </c>
      <c r="O594" cm="1">
        <f t="array" ref="O5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4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4" cm="1">
        <f t="array" ref="R594">MIN(IF((DiscreteStatsTable[GroupByKey]=DiscreteStatsTable[[#This Row],[GroupByKey]]),(DiscreteStatsTable[GroupByKey]=DiscreteStatsTable[[#This Row],[GroupByKey]])*DiscreteStatsTable[Average]))</f>
        <v>5.70654844195288E-2</v>
      </c>
      <c r="S594" cm="1">
        <f t="array" ref="S594">MAX(IF((DiscreteStatsTable[GroupByKey]=DiscreteStatsTable[[#This Row],[GroupByKey]]),(DiscreteStatsTable[GroupByKey]=DiscreteStatsTable[[#This Row],[GroupByKey]])*DiscreteStatsTable[Average]))</f>
        <v>7.1590956919926202E-2</v>
      </c>
      <c r="T594" cm="1">
        <f t="array" ref="T594">MIN(IF((DiscreteStatsTable[GroupByKey]=DiscreteStatsTable[[#This Row],[GroupByKey]]),(DiscreteStatsTable[GroupByKey]=DiscreteStatsTable[[#This Row],[GroupByKey]])*DiscreteStatsTable[Minimum]))</f>
        <v>1.27578161108498E-2</v>
      </c>
      <c r="U594" cm="1">
        <f t="array" ref="U594">MAX(IF((DiscreteStatsTable[GroupByKey]=DiscreteStatsTable[[#This Row],[GroupByKey]]),(DiscreteStatsTable[GroupByKey]=DiscreteStatsTable[[#This Row],[GroupByKey]])*DiscreteStatsTable[Maximum]))</f>
        <v>0.38898573661257602</v>
      </c>
      <c r="V594" cm="1">
        <f t="array" ref="V594">IFERROR(AVERAGE(IF((DiscreteStatsTable[GroupByKey]=DiscreteStatsTable[[#This Row],[GroupByKey]]),(DiscreteStatsTable[GroupByKey]=DiscreteStatsTable[[#This Row],[GroupByKey]])*DiscreteStatsTable[NumberObservations])),0)</f>
        <v>143.46</v>
      </c>
      <c r="W594">
        <f>IF((DiscreteStatsTable[[#This Row],[RepsRequested]]&gt;1),DiscreteStatsTable[[#This Row],[HalfWidth]],DiscreteStatsTable[[#This Row],[BatchMeansHalfWidth]])</f>
        <v>1.0134416010729502E-3</v>
      </c>
      <c r="X594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177</v>
      </c>
      <c r="C595">
        <v>33</v>
      </c>
      <c r="D595" t="s">
        <v>82</v>
      </c>
      <c r="E595" t="s">
        <v>73</v>
      </c>
      <c r="F595" t="s">
        <v>72</v>
      </c>
      <c r="G595">
        <v>4.2473146735393499</v>
      </c>
      <c r="H595">
        <v>2E+20</v>
      </c>
      <c r="I595">
        <v>0.82258923468798395</v>
      </c>
      <c r="J595">
        <v>18.013766353928499</v>
      </c>
      <c r="K595">
        <v>144</v>
      </c>
      <c r="L59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cm="1">
        <f t="array" ref="N595">IFERROR(AVERAGE(IF((DiscreteStatsTable[GroupByKey]=DiscreteStatsTable[[#This Row],[GroupByKey]]),(DiscreteStatsTable[GroupByKey]=DiscreteStatsTable[[#This Row],[GroupByKey]])*DiscreteStatsTable[Average])),0)</f>
        <v>4.4069954099792072</v>
      </c>
      <c r="O595" cm="1">
        <f t="array" ref="O595">IFERROR(_xlfn.STDEV.S(IF((DiscreteStatsTable[GroupByKey]=DiscreteStatsTable[[#This Row],[GroupByKey]]),(DiscreteStatsTable[GroupByKey]=DiscreteStatsTable[[#This Row],[GroupByKey]])*DiscreteStatsTable[Average])),0)</f>
        <v>0.525596528512419</v>
      </c>
      <c r="P59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95" cm="1">
        <f t="array" ref="R595">MIN(IF((DiscreteStatsTable[GroupByKey]=DiscreteStatsTable[[#This Row],[GroupByKey]]),(DiscreteStatsTable[GroupByKey]=DiscreteStatsTable[[#This Row],[GroupByKey]])*DiscreteStatsTable[Average]))</f>
        <v>3.5080072514506702</v>
      </c>
      <c r="S595" cm="1">
        <f t="array" ref="S595">MAX(IF((DiscreteStatsTable[GroupByKey]=DiscreteStatsTable[[#This Row],[GroupByKey]]),(DiscreteStatsTable[GroupByKey]=DiscreteStatsTable[[#This Row],[GroupByKey]])*DiscreteStatsTable[Average]))</f>
        <v>5.9075840728779898</v>
      </c>
      <c r="T595" cm="1">
        <f t="array" ref="T595">MIN(IF((DiscreteStatsTable[GroupByKey]=DiscreteStatsTable[[#This Row],[GroupByKey]]),(DiscreteStatsTable[GroupByKey]=DiscreteStatsTable[[#This Row],[GroupByKey]])*DiscreteStatsTable[Minimum]))</f>
        <v>0.82258923468798395</v>
      </c>
      <c r="U595" cm="1">
        <f t="array" ref="U595">MAX(IF((DiscreteStatsTable[GroupByKey]=DiscreteStatsTable[[#This Row],[GroupByKey]]),(DiscreteStatsTable[GroupByKey]=DiscreteStatsTable[[#This Row],[GroupByKey]])*DiscreteStatsTable[Maximum]))</f>
        <v>27.2837464934425</v>
      </c>
      <c r="V595" cm="1">
        <f t="array" ref="V595">IFERROR(AVERAGE(IF((DiscreteStatsTable[GroupByKey]=DiscreteStatsTable[[#This Row],[GroupByKey]]),(DiscreteStatsTable[GroupByKey]=DiscreteStatsTable[[#This Row],[GroupByKey]])*DiscreteStatsTable[NumberObservations])),0)</f>
        <v>143.46</v>
      </c>
      <c r="W595">
        <f>IF((DiscreteStatsTable[[#This Row],[RepsRequested]]&gt;1),DiscreteStatsTable[[#This Row],[HalfWidth]],DiscreteStatsTable[[#This Row],[BatchMeansHalfWidth]])</f>
        <v>0.14937288066270119</v>
      </c>
      <c r="X59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177</v>
      </c>
      <c r="C596">
        <v>33</v>
      </c>
      <c r="D596" t="s">
        <v>82</v>
      </c>
      <c r="E596" t="s">
        <v>74</v>
      </c>
      <c r="F596" t="s">
        <v>72</v>
      </c>
      <c r="G596">
        <v>6.2326767970780399E-2</v>
      </c>
      <c r="H596">
        <v>2E+20</v>
      </c>
      <c r="I596">
        <v>1.37098205781331E-2</v>
      </c>
      <c r="J596">
        <v>0.28056877907560901</v>
      </c>
      <c r="K596">
        <v>144</v>
      </c>
      <c r="L59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cm="1">
        <f t="array" ref="N596">IFERROR(AVERAGE(IF((DiscreteStatsTable[GroupByKey]=DiscreteStatsTable[[#This Row],[GroupByKey]]),(DiscreteStatsTable[GroupByKey]=DiscreteStatsTable[[#This Row],[GroupByKey]])*DiscreteStatsTable[Average])),0)</f>
        <v>6.4157753951142038E-2</v>
      </c>
      <c r="O596" cm="1">
        <f t="array" ref="O5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6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6" cm="1">
        <f t="array" ref="R596">MIN(IF((DiscreteStatsTable[GroupByKey]=DiscreteStatsTable[[#This Row],[GroupByKey]]),(DiscreteStatsTable[GroupByKey]=DiscreteStatsTable[[#This Row],[GroupByKey]])*DiscreteStatsTable[Average]))</f>
        <v>5.70654844195288E-2</v>
      </c>
      <c r="S596" cm="1">
        <f t="array" ref="S596">MAX(IF((DiscreteStatsTable[GroupByKey]=DiscreteStatsTable[[#This Row],[GroupByKey]]),(DiscreteStatsTable[GroupByKey]=DiscreteStatsTable[[#This Row],[GroupByKey]])*DiscreteStatsTable[Average]))</f>
        <v>7.1590956919926202E-2</v>
      </c>
      <c r="T596" cm="1">
        <f t="array" ref="T596">MIN(IF((DiscreteStatsTable[GroupByKey]=DiscreteStatsTable[[#This Row],[GroupByKey]]),(DiscreteStatsTable[GroupByKey]=DiscreteStatsTable[[#This Row],[GroupByKey]])*DiscreteStatsTable[Minimum]))</f>
        <v>1.27578161108498E-2</v>
      </c>
      <c r="U596" cm="1">
        <f t="array" ref="U596">MAX(IF((DiscreteStatsTable[GroupByKey]=DiscreteStatsTable[[#This Row],[GroupByKey]]),(DiscreteStatsTable[GroupByKey]=DiscreteStatsTable[[#This Row],[GroupByKey]])*DiscreteStatsTable[Maximum]))</f>
        <v>0.38898573661257602</v>
      </c>
      <c r="V596" cm="1">
        <f t="array" ref="V596">IFERROR(AVERAGE(IF((DiscreteStatsTable[GroupByKey]=DiscreteStatsTable[[#This Row],[GroupByKey]]),(DiscreteStatsTable[GroupByKey]=DiscreteStatsTable[[#This Row],[GroupByKey]])*DiscreteStatsTable[NumberObservations])),0)</f>
        <v>143.46</v>
      </c>
      <c r="W596">
        <f>IF((DiscreteStatsTable[[#This Row],[RepsRequested]]&gt;1),DiscreteStatsTable[[#This Row],[HalfWidth]],DiscreteStatsTable[[#This Row],[BatchMeansHalfWidth]])</f>
        <v>1.0134416010729502E-3</v>
      </c>
      <c r="X596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177</v>
      </c>
      <c r="C597">
        <v>33</v>
      </c>
      <c r="D597" t="s">
        <v>82</v>
      </c>
      <c r="E597" t="s">
        <v>75</v>
      </c>
      <c r="F597" t="s">
        <v>72</v>
      </c>
      <c r="G597">
        <v>3.7396060782468199</v>
      </c>
      <c r="H597">
        <v>2E+20</v>
      </c>
      <c r="I597">
        <v>0.82258923468798395</v>
      </c>
      <c r="J597">
        <v>16.834126744536501</v>
      </c>
      <c r="K597">
        <v>144</v>
      </c>
      <c r="L59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cm="1">
        <f t="array" ref="N597">IFERROR(AVERAGE(IF((DiscreteStatsTable[GroupByKey]=DiscreteStatsTable[[#This Row],[GroupByKey]]),(DiscreteStatsTable[GroupByKey]=DiscreteStatsTable[[#This Row],[GroupByKey]])*DiscreteStatsTable[Average])),0)</f>
        <v>3.8494652370685243</v>
      </c>
      <c r="O597" cm="1">
        <f t="array" ref="O59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7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7" cm="1">
        <f t="array" ref="R597">MIN(IF((DiscreteStatsTable[GroupByKey]=DiscreteStatsTable[[#This Row],[GroupByKey]]),(DiscreteStatsTable[GroupByKey]=DiscreteStatsTable[[#This Row],[GroupByKey]])*DiscreteStatsTable[Average]))</f>
        <v>3.42392906517173</v>
      </c>
      <c r="S597" cm="1">
        <f t="array" ref="S597">MAX(IF((DiscreteStatsTable[GroupByKey]=DiscreteStatsTable[[#This Row],[GroupByKey]]),(DiscreteStatsTable[GroupByKey]=DiscreteStatsTable[[#This Row],[GroupByKey]])*DiscreteStatsTable[Average]))</f>
        <v>4.2954574151955702</v>
      </c>
      <c r="T597" cm="1">
        <f t="array" ref="T597">MIN(IF((DiscreteStatsTable[GroupByKey]=DiscreteStatsTable[[#This Row],[GroupByKey]]),(DiscreteStatsTable[GroupByKey]=DiscreteStatsTable[[#This Row],[GroupByKey]])*DiscreteStatsTable[Minimum]))</f>
        <v>0.76546896665098496</v>
      </c>
      <c r="U597" cm="1">
        <f t="array" ref="U597">MAX(IF((DiscreteStatsTable[GroupByKey]=DiscreteStatsTable[[#This Row],[GroupByKey]]),(DiscreteStatsTable[GroupByKey]=DiscreteStatsTable[[#This Row],[GroupByKey]])*DiscreteStatsTable[Maximum]))</f>
        <v>23.3391441967545</v>
      </c>
      <c r="V597" cm="1">
        <f t="array" ref="V597">IFERROR(AVERAGE(IF((DiscreteStatsTable[GroupByKey]=DiscreteStatsTable[[#This Row],[GroupByKey]]),(DiscreteStatsTable[GroupByKey]=DiscreteStatsTable[[#This Row],[GroupByKey]])*DiscreteStatsTable[NumberObservations])),0)</f>
        <v>143.46</v>
      </c>
      <c r="W597">
        <f>IF((DiscreteStatsTable[[#This Row],[RepsRequested]]&gt;1),DiscreteStatsTable[[#This Row],[HalfWidth]],DiscreteStatsTable[[#This Row],[BatchMeansHalfWidth]])</f>
        <v>6.0806496064377109E-2</v>
      </c>
      <c r="X597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177</v>
      </c>
      <c r="C598">
        <v>33</v>
      </c>
      <c r="D598" t="s">
        <v>82</v>
      </c>
      <c r="E598" t="s">
        <v>76</v>
      </c>
      <c r="F598" t="s">
        <v>72</v>
      </c>
      <c r="G598">
        <v>0</v>
      </c>
      <c r="H598">
        <v>2E+20</v>
      </c>
      <c r="I598">
        <v>0</v>
      </c>
      <c r="J598">
        <v>0</v>
      </c>
      <c r="K598">
        <v>144</v>
      </c>
      <c r="L59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cm="1">
        <f t="array" ref="V598">IFERROR(AVERAGE(IF((DiscreteStatsTable[GroupByKey]=DiscreteStatsTable[[#This Row],[GroupByKey]]),(DiscreteStatsTable[GroupByKey]=DiscreteStatsTable[[#This Row],[GroupByKey]])*DiscreteStatsTable[NumberObservations])),0)</f>
        <v>143.46</v>
      </c>
      <c r="W598">
        <f>IF((DiscreteStatsTable[[#This Row],[RepsRequested]]&gt;1),DiscreteStatsTable[[#This Row],[HalfWidth]],DiscreteStatsTable[[#This Row],[BatchMeansHalfWidth]])</f>
        <v>0</v>
      </c>
      <c r="X598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177</v>
      </c>
      <c r="C599">
        <v>33</v>
      </c>
      <c r="D599" t="s">
        <v>82</v>
      </c>
      <c r="E599" t="s">
        <v>77</v>
      </c>
      <c r="F599" t="s">
        <v>72</v>
      </c>
      <c r="G599">
        <v>0.50770859529252699</v>
      </c>
      <c r="H599">
        <v>2E+20</v>
      </c>
      <c r="I599">
        <v>0</v>
      </c>
      <c r="J599">
        <v>10.4017059223626</v>
      </c>
      <c r="K599">
        <v>144</v>
      </c>
      <c r="L59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cm="1">
        <f t="array" ref="N599">IFERROR(AVERAGE(IF((DiscreteStatsTable[GroupByKey]=DiscreteStatsTable[[#This Row],[GroupByKey]]),(DiscreteStatsTable[GroupByKey]=DiscreteStatsTable[[#This Row],[GroupByKey]])*DiscreteStatsTable[Average])),0)</f>
        <v>0.55753017291068341</v>
      </c>
      <c r="O599" cm="1">
        <f t="array" ref="O59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9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9" cm="1">
        <f t="array" ref="R599">MIN(IF((DiscreteStatsTable[GroupByKey]=DiscreteStatsTable[[#This Row],[GroupByKey]]),(DiscreteStatsTable[GroupByKey]=DiscreteStatsTable[[#This Row],[GroupByKey]])*DiscreteStatsTable[Average]))</f>
        <v>4.99077037088905E-2</v>
      </c>
      <c r="S599" cm="1">
        <f t="array" ref="S599">MAX(IF((DiscreteStatsTable[GroupByKey]=DiscreteStatsTable[[#This Row],[GroupByKey]]),(DiscreteStatsTable[GroupByKey]=DiscreteStatsTable[[#This Row],[GroupByKey]])*DiscreteStatsTable[Average]))</f>
        <v>2.0380254315526098</v>
      </c>
      <c r="T599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cm="1">
        <f t="array" ref="U599">MAX(IF((DiscreteStatsTable[GroupByKey]=DiscreteStatsTable[[#This Row],[GroupByKey]]),(DiscreteStatsTable[GroupByKey]=DiscreteStatsTable[[#This Row],[GroupByKey]])*DiscreteStatsTable[Maximum]))</f>
        <v>23.707701737142401</v>
      </c>
      <c r="V599" cm="1">
        <f t="array" ref="V599">IFERROR(AVERAGE(IF((DiscreteStatsTable[GroupByKey]=DiscreteStatsTable[[#This Row],[GroupByKey]]),(DiscreteStatsTable[GroupByKey]=DiscreteStatsTable[[#This Row],[GroupByKey]])*DiscreteStatsTable[NumberObservations])),0)</f>
        <v>143.46</v>
      </c>
      <c r="W599">
        <f>IF((DiscreteStatsTable[[#This Row],[RepsRequested]]&gt;1),DiscreteStatsTable[[#This Row],[HalfWidth]],DiscreteStatsTable[[#This Row],[BatchMeansHalfWidth]])</f>
        <v>0.11240279836637096</v>
      </c>
      <c r="X599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177</v>
      </c>
      <c r="C600">
        <v>34</v>
      </c>
      <c r="D600" t="s">
        <v>82</v>
      </c>
      <c r="E600" t="s">
        <v>71</v>
      </c>
      <c r="F600" t="s">
        <v>72</v>
      </c>
      <c r="G600">
        <v>6.6302492257863402E-2</v>
      </c>
      <c r="H600">
        <v>2E+20</v>
      </c>
      <c r="I600">
        <v>1.5536537134855199E-2</v>
      </c>
      <c r="J600">
        <v>0.37518045045249798</v>
      </c>
      <c r="K600">
        <v>143</v>
      </c>
      <c r="L60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cm="1">
        <f t="array" ref="N600">IFERROR(AVERAGE(IF((DiscreteStatsTable[GroupByKey]=DiscreteStatsTable[[#This Row],[GroupByKey]]),(DiscreteStatsTable[GroupByKey]=DiscreteStatsTable[[#This Row],[GroupByKey]])*DiscreteStatsTable[Average])),0)</f>
        <v>6.4157753951142038E-2</v>
      </c>
      <c r="O600" cm="1">
        <f t="array" ref="O6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0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0" cm="1">
        <f t="array" ref="R600">MIN(IF((DiscreteStatsTable[GroupByKey]=DiscreteStatsTable[[#This Row],[GroupByKey]]),(DiscreteStatsTable[GroupByKey]=DiscreteStatsTable[[#This Row],[GroupByKey]])*DiscreteStatsTable[Average]))</f>
        <v>5.70654844195288E-2</v>
      </c>
      <c r="S600" cm="1">
        <f t="array" ref="S600">MAX(IF((DiscreteStatsTable[GroupByKey]=DiscreteStatsTable[[#This Row],[GroupByKey]]),(DiscreteStatsTable[GroupByKey]=DiscreteStatsTable[[#This Row],[GroupByKey]])*DiscreteStatsTable[Average]))</f>
        <v>7.1590956919926202E-2</v>
      </c>
      <c r="T600" cm="1">
        <f t="array" ref="T600">MIN(IF((DiscreteStatsTable[GroupByKey]=DiscreteStatsTable[[#This Row],[GroupByKey]]),(DiscreteStatsTable[GroupByKey]=DiscreteStatsTable[[#This Row],[GroupByKey]])*DiscreteStatsTable[Minimum]))</f>
        <v>1.27578161108498E-2</v>
      </c>
      <c r="U600" cm="1">
        <f t="array" ref="U600">MAX(IF((DiscreteStatsTable[GroupByKey]=DiscreteStatsTable[[#This Row],[GroupByKey]]),(DiscreteStatsTable[GroupByKey]=DiscreteStatsTable[[#This Row],[GroupByKey]])*DiscreteStatsTable[Maximum]))</f>
        <v>0.38898573661257602</v>
      </c>
      <c r="V600" cm="1">
        <f t="array" ref="V600">IFERROR(AVERAGE(IF((DiscreteStatsTable[GroupByKey]=DiscreteStatsTable[[#This Row],[GroupByKey]]),(DiscreteStatsTable[GroupByKey]=DiscreteStatsTable[[#This Row],[GroupByKey]])*DiscreteStatsTable[NumberObservations])),0)</f>
        <v>143.46</v>
      </c>
      <c r="W600">
        <f>IF((DiscreteStatsTable[[#This Row],[RepsRequested]]&gt;1),DiscreteStatsTable[[#This Row],[HalfWidth]],DiscreteStatsTable[[#This Row],[BatchMeansHalfWidth]])</f>
        <v>1.0134416010729502E-3</v>
      </c>
      <c r="X600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177</v>
      </c>
      <c r="C601">
        <v>34</v>
      </c>
      <c r="D601" t="s">
        <v>82</v>
      </c>
      <c r="E601" t="s">
        <v>73</v>
      </c>
      <c r="F601" t="s">
        <v>72</v>
      </c>
      <c r="G601">
        <v>4.5905070324538499</v>
      </c>
      <c r="H601">
        <v>2E+20</v>
      </c>
      <c r="I601">
        <v>0.93219222809130997</v>
      </c>
      <c r="J601">
        <v>22.510827027149901</v>
      </c>
      <c r="K601">
        <v>143</v>
      </c>
      <c r="L60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cm="1">
        <f t="array" ref="N601">IFERROR(AVERAGE(IF((DiscreteStatsTable[GroupByKey]=DiscreteStatsTable[[#This Row],[GroupByKey]]),(DiscreteStatsTable[GroupByKey]=DiscreteStatsTable[[#This Row],[GroupByKey]])*DiscreteStatsTable[Average])),0)</f>
        <v>4.4069954099792072</v>
      </c>
      <c r="O601" cm="1">
        <f t="array" ref="O601">IFERROR(_xlfn.STDEV.S(IF((DiscreteStatsTable[GroupByKey]=DiscreteStatsTable[[#This Row],[GroupByKey]]),(DiscreteStatsTable[GroupByKey]=DiscreteStatsTable[[#This Row],[GroupByKey]])*DiscreteStatsTable[Average])),0)</f>
        <v>0.525596528512419</v>
      </c>
      <c r="P601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1" cm="1">
        <f t="array" ref="R601">MIN(IF((DiscreteStatsTable[GroupByKey]=DiscreteStatsTable[[#This Row],[GroupByKey]]),(DiscreteStatsTable[GroupByKey]=DiscreteStatsTable[[#This Row],[GroupByKey]])*DiscreteStatsTable[Average]))</f>
        <v>3.5080072514506702</v>
      </c>
      <c r="S601" cm="1">
        <f t="array" ref="S601">MAX(IF((DiscreteStatsTable[GroupByKey]=DiscreteStatsTable[[#This Row],[GroupByKey]]),(DiscreteStatsTable[GroupByKey]=DiscreteStatsTable[[#This Row],[GroupByKey]])*DiscreteStatsTable[Average]))</f>
        <v>5.9075840728779898</v>
      </c>
      <c r="T601" cm="1">
        <f t="array" ref="T601">MIN(IF((DiscreteStatsTable[GroupByKey]=DiscreteStatsTable[[#This Row],[GroupByKey]]),(DiscreteStatsTable[GroupByKey]=DiscreteStatsTable[[#This Row],[GroupByKey]])*DiscreteStatsTable[Minimum]))</f>
        <v>0.82258923468798395</v>
      </c>
      <c r="U601" cm="1">
        <f t="array" ref="U601">MAX(IF((DiscreteStatsTable[GroupByKey]=DiscreteStatsTable[[#This Row],[GroupByKey]]),(DiscreteStatsTable[GroupByKey]=DiscreteStatsTable[[#This Row],[GroupByKey]])*DiscreteStatsTable[Maximum]))</f>
        <v>27.2837464934425</v>
      </c>
      <c r="V601" cm="1">
        <f t="array" ref="V601">IFERROR(AVERAGE(IF((DiscreteStatsTable[GroupByKey]=DiscreteStatsTable[[#This Row],[GroupByKey]]),(DiscreteStatsTable[GroupByKey]=DiscreteStatsTable[[#This Row],[GroupByKey]])*DiscreteStatsTable[NumberObservations])),0)</f>
        <v>143.46</v>
      </c>
      <c r="W601">
        <f>IF((DiscreteStatsTable[[#This Row],[RepsRequested]]&gt;1),DiscreteStatsTable[[#This Row],[HalfWidth]],DiscreteStatsTable[[#This Row],[BatchMeansHalfWidth]])</f>
        <v>0.14937288066270119</v>
      </c>
      <c r="X601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177</v>
      </c>
      <c r="C602">
        <v>34</v>
      </c>
      <c r="D602" t="s">
        <v>82</v>
      </c>
      <c r="E602" t="s">
        <v>74</v>
      </c>
      <c r="F602" t="s">
        <v>72</v>
      </c>
      <c r="G602">
        <v>6.6302492257863402E-2</v>
      </c>
      <c r="H602">
        <v>2E+20</v>
      </c>
      <c r="I602">
        <v>1.5536537134855199E-2</v>
      </c>
      <c r="J602">
        <v>0.37518045045249798</v>
      </c>
      <c r="K602">
        <v>143</v>
      </c>
      <c r="L60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cm="1">
        <f t="array" ref="N602">IFERROR(AVERAGE(IF((DiscreteStatsTable[GroupByKey]=DiscreteStatsTable[[#This Row],[GroupByKey]]),(DiscreteStatsTable[GroupByKey]=DiscreteStatsTable[[#This Row],[GroupByKey]])*DiscreteStatsTable[Average])),0)</f>
        <v>6.4157753951142038E-2</v>
      </c>
      <c r="O602" cm="1">
        <f t="array" ref="O6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2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2" cm="1">
        <f t="array" ref="R602">MIN(IF((DiscreteStatsTable[GroupByKey]=DiscreteStatsTable[[#This Row],[GroupByKey]]),(DiscreteStatsTable[GroupByKey]=DiscreteStatsTable[[#This Row],[GroupByKey]])*DiscreteStatsTable[Average]))</f>
        <v>5.70654844195288E-2</v>
      </c>
      <c r="S602" cm="1">
        <f t="array" ref="S602">MAX(IF((DiscreteStatsTable[GroupByKey]=DiscreteStatsTable[[#This Row],[GroupByKey]]),(DiscreteStatsTable[GroupByKey]=DiscreteStatsTable[[#This Row],[GroupByKey]])*DiscreteStatsTable[Average]))</f>
        <v>7.1590956919926202E-2</v>
      </c>
      <c r="T602" cm="1">
        <f t="array" ref="T602">MIN(IF((DiscreteStatsTable[GroupByKey]=DiscreteStatsTable[[#This Row],[GroupByKey]]),(DiscreteStatsTable[GroupByKey]=DiscreteStatsTable[[#This Row],[GroupByKey]])*DiscreteStatsTable[Minimum]))</f>
        <v>1.27578161108498E-2</v>
      </c>
      <c r="U602" cm="1">
        <f t="array" ref="U602">MAX(IF((DiscreteStatsTable[GroupByKey]=DiscreteStatsTable[[#This Row],[GroupByKey]]),(DiscreteStatsTable[GroupByKey]=DiscreteStatsTable[[#This Row],[GroupByKey]])*DiscreteStatsTable[Maximum]))</f>
        <v>0.38898573661257602</v>
      </c>
      <c r="V602" cm="1">
        <f t="array" ref="V602">IFERROR(AVERAGE(IF((DiscreteStatsTable[GroupByKey]=DiscreteStatsTable[[#This Row],[GroupByKey]]),(DiscreteStatsTable[GroupByKey]=DiscreteStatsTable[[#This Row],[GroupByKey]])*DiscreteStatsTable[NumberObservations])),0)</f>
        <v>143.46</v>
      </c>
      <c r="W602">
        <f>IF((DiscreteStatsTable[[#This Row],[RepsRequested]]&gt;1),DiscreteStatsTable[[#This Row],[HalfWidth]],DiscreteStatsTable[[#This Row],[BatchMeansHalfWidth]])</f>
        <v>1.0134416010729502E-3</v>
      </c>
      <c r="X602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177</v>
      </c>
      <c r="C603">
        <v>34</v>
      </c>
      <c r="D603" t="s">
        <v>82</v>
      </c>
      <c r="E603" t="s">
        <v>75</v>
      </c>
      <c r="F603" t="s">
        <v>72</v>
      </c>
      <c r="G603">
        <v>3.9781495354718102</v>
      </c>
      <c r="H603">
        <v>2E+20</v>
      </c>
      <c r="I603">
        <v>0.93219222809130997</v>
      </c>
      <c r="J603">
        <v>22.510827027149901</v>
      </c>
      <c r="K603">
        <v>143</v>
      </c>
      <c r="L60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cm="1">
        <f t="array" ref="N603">IFERROR(AVERAGE(IF((DiscreteStatsTable[GroupByKey]=DiscreteStatsTable[[#This Row],[GroupByKey]]),(DiscreteStatsTable[GroupByKey]=DiscreteStatsTable[[#This Row],[GroupByKey]])*DiscreteStatsTable[Average])),0)</f>
        <v>3.8494652370685243</v>
      </c>
      <c r="O603" cm="1">
        <f t="array" ref="O60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3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3" cm="1">
        <f t="array" ref="R603">MIN(IF((DiscreteStatsTable[GroupByKey]=DiscreteStatsTable[[#This Row],[GroupByKey]]),(DiscreteStatsTable[GroupByKey]=DiscreteStatsTable[[#This Row],[GroupByKey]])*DiscreteStatsTable[Average]))</f>
        <v>3.42392906517173</v>
      </c>
      <c r="S603" cm="1">
        <f t="array" ref="S603">MAX(IF((DiscreteStatsTable[GroupByKey]=DiscreteStatsTable[[#This Row],[GroupByKey]]),(DiscreteStatsTable[GroupByKey]=DiscreteStatsTable[[#This Row],[GroupByKey]])*DiscreteStatsTable[Average]))</f>
        <v>4.2954574151955702</v>
      </c>
      <c r="T603" cm="1">
        <f t="array" ref="T603">MIN(IF((DiscreteStatsTable[GroupByKey]=DiscreteStatsTable[[#This Row],[GroupByKey]]),(DiscreteStatsTable[GroupByKey]=DiscreteStatsTable[[#This Row],[GroupByKey]])*DiscreteStatsTable[Minimum]))</f>
        <v>0.76546896665098496</v>
      </c>
      <c r="U603" cm="1">
        <f t="array" ref="U603">MAX(IF((DiscreteStatsTable[GroupByKey]=DiscreteStatsTable[[#This Row],[GroupByKey]]),(DiscreteStatsTable[GroupByKey]=DiscreteStatsTable[[#This Row],[GroupByKey]])*DiscreteStatsTable[Maximum]))</f>
        <v>23.3391441967545</v>
      </c>
      <c r="V603" cm="1">
        <f t="array" ref="V603">IFERROR(AVERAGE(IF((DiscreteStatsTable[GroupByKey]=DiscreteStatsTable[[#This Row],[GroupByKey]]),(DiscreteStatsTable[GroupByKey]=DiscreteStatsTable[[#This Row],[GroupByKey]])*DiscreteStatsTable[NumberObservations])),0)</f>
        <v>143.46</v>
      </c>
      <c r="W603">
        <f>IF((DiscreteStatsTable[[#This Row],[RepsRequested]]&gt;1),DiscreteStatsTable[[#This Row],[HalfWidth]],DiscreteStatsTable[[#This Row],[BatchMeansHalfWidth]])</f>
        <v>6.0806496064377109E-2</v>
      </c>
      <c r="X603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177</v>
      </c>
      <c r="C604">
        <v>34</v>
      </c>
      <c r="D604" t="s">
        <v>82</v>
      </c>
      <c r="E604" t="s">
        <v>76</v>
      </c>
      <c r="F604" t="s">
        <v>72</v>
      </c>
      <c r="G604">
        <v>0</v>
      </c>
      <c r="H604">
        <v>2E+20</v>
      </c>
      <c r="I604">
        <v>0</v>
      </c>
      <c r="J604">
        <v>0</v>
      </c>
      <c r="K604">
        <v>143</v>
      </c>
      <c r="L60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cm="1">
        <f t="array" ref="V604">IFERROR(AVERAGE(IF((DiscreteStatsTable[GroupByKey]=DiscreteStatsTable[[#This Row],[GroupByKey]]),(DiscreteStatsTable[GroupByKey]=DiscreteStatsTable[[#This Row],[GroupByKey]])*DiscreteStatsTable[NumberObservations])),0)</f>
        <v>143.46</v>
      </c>
      <c r="W604">
        <f>IF((DiscreteStatsTable[[#This Row],[RepsRequested]]&gt;1),DiscreteStatsTable[[#This Row],[HalfWidth]],DiscreteStatsTable[[#This Row],[BatchMeansHalfWidth]])</f>
        <v>0</v>
      </c>
      <c r="X604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177</v>
      </c>
      <c r="C605">
        <v>34</v>
      </c>
      <c r="D605" t="s">
        <v>82</v>
      </c>
      <c r="E605" t="s">
        <v>77</v>
      </c>
      <c r="F605" t="s">
        <v>72</v>
      </c>
      <c r="G605">
        <v>0.612357496982043</v>
      </c>
      <c r="H605">
        <v>2E+20</v>
      </c>
      <c r="I605">
        <v>0</v>
      </c>
      <c r="J605">
        <v>9.33664982475511</v>
      </c>
      <c r="K605">
        <v>143</v>
      </c>
      <c r="L60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cm="1">
        <f t="array" ref="N605">IFERROR(AVERAGE(IF((DiscreteStatsTable[GroupByKey]=DiscreteStatsTable[[#This Row],[GroupByKey]]),(DiscreteStatsTable[GroupByKey]=DiscreteStatsTable[[#This Row],[GroupByKey]])*DiscreteStatsTable[Average])),0)</f>
        <v>0.55753017291068341</v>
      </c>
      <c r="O605" cm="1">
        <f t="array" ref="O60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0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05" cm="1">
        <f t="array" ref="R605">MIN(IF((DiscreteStatsTable[GroupByKey]=DiscreteStatsTable[[#This Row],[GroupByKey]]),(DiscreteStatsTable[GroupByKey]=DiscreteStatsTable[[#This Row],[GroupByKey]])*DiscreteStatsTable[Average]))</f>
        <v>4.99077037088905E-2</v>
      </c>
      <c r="S605" cm="1">
        <f t="array" ref="S605">MAX(IF((DiscreteStatsTable[GroupByKey]=DiscreteStatsTable[[#This Row],[GroupByKey]]),(DiscreteStatsTable[GroupByKey]=DiscreteStatsTable[[#This Row],[GroupByKey]])*DiscreteStatsTable[Average]))</f>
        <v>2.0380254315526098</v>
      </c>
      <c r="T60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cm="1">
        <f t="array" ref="U605">MAX(IF((DiscreteStatsTable[GroupByKey]=DiscreteStatsTable[[#This Row],[GroupByKey]]),(DiscreteStatsTable[GroupByKey]=DiscreteStatsTable[[#This Row],[GroupByKey]])*DiscreteStatsTable[Maximum]))</f>
        <v>23.707701737142401</v>
      </c>
      <c r="V605" cm="1">
        <f t="array" ref="V605">IFERROR(AVERAGE(IF((DiscreteStatsTable[GroupByKey]=DiscreteStatsTable[[#This Row],[GroupByKey]]),(DiscreteStatsTable[GroupByKey]=DiscreteStatsTable[[#This Row],[GroupByKey]])*DiscreteStatsTable[NumberObservations])),0)</f>
        <v>143.46</v>
      </c>
      <c r="W605">
        <f>IF((DiscreteStatsTable[[#This Row],[RepsRequested]]&gt;1),DiscreteStatsTable[[#This Row],[HalfWidth]],DiscreteStatsTable[[#This Row],[BatchMeansHalfWidth]])</f>
        <v>0.11240279836637096</v>
      </c>
      <c r="X60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177</v>
      </c>
      <c r="C606">
        <v>35</v>
      </c>
      <c r="D606" t="s">
        <v>82</v>
      </c>
      <c r="E606" t="s">
        <v>71</v>
      </c>
      <c r="F606" t="s">
        <v>72</v>
      </c>
      <c r="G606">
        <v>6.5742869783117094E-2</v>
      </c>
      <c r="H606">
        <v>2E+20</v>
      </c>
      <c r="I606">
        <v>1.6366240516526898E-2</v>
      </c>
      <c r="J606">
        <v>0.268151633220026</v>
      </c>
      <c r="K606">
        <v>144</v>
      </c>
      <c r="L60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cm="1">
        <f t="array" ref="N606">IFERROR(AVERAGE(IF((DiscreteStatsTable[GroupByKey]=DiscreteStatsTable[[#This Row],[GroupByKey]]),(DiscreteStatsTable[GroupByKey]=DiscreteStatsTable[[#This Row],[GroupByKey]])*DiscreteStatsTable[Average])),0)</f>
        <v>6.4157753951142038E-2</v>
      </c>
      <c r="O606" cm="1">
        <f t="array" ref="O6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6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6" cm="1">
        <f t="array" ref="R606">MIN(IF((DiscreteStatsTable[GroupByKey]=DiscreteStatsTable[[#This Row],[GroupByKey]]),(DiscreteStatsTable[GroupByKey]=DiscreteStatsTable[[#This Row],[GroupByKey]])*DiscreteStatsTable[Average]))</f>
        <v>5.70654844195288E-2</v>
      </c>
      <c r="S606" cm="1">
        <f t="array" ref="S606">MAX(IF((DiscreteStatsTable[GroupByKey]=DiscreteStatsTable[[#This Row],[GroupByKey]]),(DiscreteStatsTable[GroupByKey]=DiscreteStatsTable[[#This Row],[GroupByKey]])*DiscreteStatsTable[Average]))</f>
        <v>7.1590956919926202E-2</v>
      </c>
      <c r="T606" cm="1">
        <f t="array" ref="T606">MIN(IF((DiscreteStatsTable[GroupByKey]=DiscreteStatsTable[[#This Row],[GroupByKey]]),(DiscreteStatsTable[GroupByKey]=DiscreteStatsTable[[#This Row],[GroupByKey]])*DiscreteStatsTable[Minimum]))</f>
        <v>1.27578161108498E-2</v>
      </c>
      <c r="U606" cm="1">
        <f t="array" ref="U606">MAX(IF((DiscreteStatsTable[GroupByKey]=DiscreteStatsTable[[#This Row],[GroupByKey]]),(DiscreteStatsTable[GroupByKey]=DiscreteStatsTable[[#This Row],[GroupByKey]])*DiscreteStatsTable[Maximum]))</f>
        <v>0.38898573661257602</v>
      </c>
      <c r="V606" cm="1">
        <f t="array" ref="V606">IFERROR(AVERAGE(IF((DiscreteStatsTable[GroupByKey]=DiscreteStatsTable[[#This Row],[GroupByKey]]),(DiscreteStatsTable[GroupByKey]=DiscreteStatsTable[[#This Row],[GroupByKey]])*DiscreteStatsTable[NumberObservations])),0)</f>
        <v>143.46</v>
      </c>
      <c r="W606">
        <f>IF((DiscreteStatsTable[[#This Row],[RepsRequested]]&gt;1),DiscreteStatsTable[[#This Row],[HalfWidth]],DiscreteStatsTable[[#This Row],[BatchMeansHalfWidth]])</f>
        <v>1.0134416010729502E-3</v>
      </c>
      <c r="X606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177</v>
      </c>
      <c r="C607">
        <v>35</v>
      </c>
      <c r="D607" t="s">
        <v>82</v>
      </c>
      <c r="E607" t="s">
        <v>73</v>
      </c>
      <c r="F607" t="s">
        <v>72</v>
      </c>
      <c r="G607">
        <v>4.7759833776658001</v>
      </c>
      <c r="H607">
        <v>2E+20</v>
      </c>
      <c r="I607">
        <v>0.98197443099161297</v>
      </c>
      <c r="J607">
        <v>23.506488548382499</v>
      </c>
      <c r="K607">
        <v>144</v>
      </c>
      <c r="L60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cm="1">
        <f t="array" ref="N607">IFERROR(AVERAGE(IF((DiscreteStatsTable[GroupByKey]=DiscreteStatsTable[[#This Row],[GroupByKey]]),(DiscreteStatsTable[GroupByKey]=DiscreteStatsTable[[#This Row],[GroupByKey]])*DiscreteStatsTable[Average])),0)</f>
        <v>4.4069954099792072</v>
      </c>
      <c r="O607" cm="1">
        <f t="array" ref="O607">IFERROR(_xlfn.STDEV.S(IF((DiscreteStatsTable[GroupByKey]=DiscreteStatsTable[[#This Row],[GroupByKey]]),(DiscreteStatsTable[GroupByKey]=DiscreteStatsTable[[#This Row],[GroupByKey]])*DiscreteStatsTable[Average])),0)</f>
        <v>0.525596528512419</v>
      </c>
      <c r="P607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7" cm="1">
        <f t="array" ref="R607">MIN(IF((DiscreteStatsTable[GroupByKey]=DiscreteStatsTable[[#This Row],[GroupByKey]]),(DiscreteStatsTable[GroupByKey]=DiscreteStatsTable[[#This Row],[GroupByKey]])*DiscreteStatsTable[Average]))</f>
        <v>3.5080072514506702</v>
      </c>
      <c r="S607" cm="1">
        <f t="array" ref="S607">MAX(IF((DiscreteStatsTable[GroupByKey]=DiscreteStatsTable[[#This Row],[GroupByKey]]),(DiscreteStatsTable[GroupByKey]=DiscreteStatsTable[[#This Row],[GroupByKey]])*DiscreteStatsTable[Average]))</f>
        <v>5.9075840728779898</v>
      </c>
      <c r="T607" cm="1">
        <f t="array" ref="T607">MIN(IF((DiscreteStatsTable[GroupByKey]=DiscreteStatsTable[[#This Row],[GroupByKey]]),(DiscreteStatsTable[GroupByKey]=DiscreteStatsTable[[#This Row],[GroupByKey]])*DiscreteStatsTable[Minimum]))</f>
        <v>0.82258923468798395</v>
      </c>
      <c r="U607" cm="1">
        <f t="array" ref="U607">MAX(IF((DiscreteStatsTable[GroupByKey]=DiscreteStatsTable[[#This Row],[GroupByKey]]),(DiscreteStatsTable[GroupByKey]=DiscreteStatsTable[[#This Row],[GroupByKey]])*DiscreteStatsTable[Maximum]))</f>
        <v>27.2837464934425</v>
      </c>
      <c r="V607" cm="1">
        <f t="array" ref="V607">IFERROR(AVERAGE(IF((DiscreteStatsTable[GroupByKey]=DiscreteStatsTable[[#This Row],[GroupByKey]]),(DiscreteStatsTable[GroupByKey]=DiscreteStatsTable[[#This Row],[GroupByKey]])*DiscreteStatsTable[NumberObservations])),0)</f>
        <v>143.46</v>
      </c>
      <c r="W607">
        <f>IF((DiscreteStatsTable[[#This Row],[RepsRequested]]&gt;1),DiscreteStatsTable[[#This Row],[HalfWidth]],DiscreteStatsTable[[#This Row],[BatchMeansHalfWidth]])</f>
        <v>0.14937288066270119</v>
      </c>
      <c r="X607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177</v>
      </c>
      <c r="C608">
        <v>35</v>
      </c>
      <c r="D608" t="s">
        <v>82</v>
      </c>
      <c r="E608" t="s">
        <v>74</v>
      </c>
      <c r="F608" t="s">
        <v>72</v>
      </c>
      <c r="G608">
        <v>6.5742869783117094E-2</v>
      </c>
      <c r="H608">
        <v>2E+20</v>
      </c>
      <c r="I608">
        <v>1.6366240516526898E-2</v>
      </c>
      <c r="J608">
        <v>0.268151633220026</v>
      </c>
      <c r="K608">
        <v>144</v>
      </c>
      <c r="L60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cm="1">
        <f t="array" ref="N608">IFERROR(AVERAGE(IF((DiscreteStatsTable[GroupByKey]=DiscreteStatsTable[[#This Row],[GroupByKey]]),(DiscreteStatsTable[GroupByKey]=DiscreteStatsTable[[#This Row],[GroupByKey]])*DiscreteStatsTable[Average])),0)</f>
        <v>6.4157753951142038E-2</v>
      </c>
      <c r="O608" cm="1">
        <f t="array" ref="O6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8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8" cm="1">
        <f t="array" ref="R608">MIN(IF((DiscreteStatsTable[GroupByKey]=DiscreteStatsTable[[#This Row],[GroupByKey]]),(DiscreteStatsTable[GroupByKey]=DiscreteStatsTable[[#This Row],[GroupByKey]])*DiscreteStatsTable[Average]))</f>
        <v>5.70654844195288E-2</v>
      </c>
      <c r="S608" cm="1">
        <f t="array" ref="S608">MAX(IF((DiscreteStatsTable[GroupByKey]=DiscreteStatsTable[[#This Row],[GroupByKey]]),(DiscreteStatsTable[GroupByKey]=DiscreteStatsTable[[#This Row],[GroupByKey]])*DiscreteStatsTable[Average]))</f>
        <v>7.1590956919926202E-2</v>
      </c>
      <c r="T608" cm="1">
        <f t="array" ref="T608">MIN(IF((DiscreteStatsTable[GroupByKey]=DiscreteStatsTable[[#This Row],[GroupByKey]]),(DiscreteStatsTable[GroupByKey]=DiscreteStatsTable[[#This Row],[GroupByKey]])*DiscreteStatsTable[Minimum]))</f>
        <v>1.27578161108498E-2</v>
      </c>
      <c r="U608" cm="1">
        <f t="array" ref="U608">MAX(IF((DiscreteStatsTable[GroupByKey]=DiscreteStatsTable[[#This Row],[GroupByKey]]),(DiscreteStatsTable[GroupByKey]=DiscreteStatsTable[[#This Row],[GroupByKey]])*DiscreteStatsTable[Maximum]))</f>
        <v>0.38898573661257602</v>
      </c>
      <c r="V608" cm="1">
        <f t="array" ref="V608">IFERROR(AVERAGE(IF((DiscreteStatsTable[GroupByKey]=DiscreteStatsTable[[#This Row],[GroupByKey]]),(DiscreteStatsTable[GroupByKey]=DiscreteStatsTable[[#This Row],[GroupByKey]])*DiscreteStatsTable[NumberObservations])),0)</f>
        <v>143.46</v>
      </c>
      <c r="W608">
        <f>IF((DiscreteStatsTable[[#This Row],[RepsRequested]]&gt;1),DiscreteStatsTable[[#This Row],[HalfWidth]],DiscreteStatsTable[[#This Row],[BatchMeansHalfWidth]])</f>
        <v>1.0134416010729502E-3</v>
      </c>
      <c r="X608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177</v>
      </c>
      <c r="C609">
        <v>35</v>
      </c>
      <c r="D609" t="s">
        <v>82</v>
      </c>
      <c r="E609" t="s">
        <v>75</v>
      </c>
      <c r="F609" t="s">
        <v>72</v>
      </c>
      <c r="G609">
        <v>3.9445721869870298</v>
      </c>
      <c r="H609">
        <v>2E+20</v>
      </c>
      <c r="I609">
        <v>0.98197443099161297</v>
      </c>
      <c r="J609">
        <v>16.089097993201602</v>
      </c>
      <c r="K609">
        <v>144</v>
      </c>
      <c r="L60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cm="1">
        <f t="array" ref="N609">IFERROR(AVERAGE(IF((DiscreteStatsTable[GroupByKey]=DiscreteStatsTable[[#This Row],[GroupByKey]]),(DiscreteStatsTable[GroupByKey]=DiscreteStatsTable[[#This Row],[GroupByKey]])*DiscreteStatsTable[Average])),0)</f>
        <v>3.8494652370685243</v>
      </c>
      <c r="O609" cm="1">
        <f t="array" ref="O60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9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9" cm="1">
        <f t="array" ref="R609">MIN(IF((DiscreteStatsTable[GroupByKey]=DiscreteStatsTable[[#This Row],[GroupByKey]]),(DiscreteStatsTable[GroupByKey]=DiscreteStatsTable[[#This Row],[GroupByKey]])*DiscreteStatsTable[Average]))</f>
        <v>3.42392906517173</v>
      </c>
      <c r="S609" cm="1">
        <f t="array" ref="S609">MAX(IF((DiscreteStatsTable[GroupByKey]=DiscreteStatsTable[[#This Row],[GroupByKey]]),(DiscreteStatsTable[GroupByKey]=DiscreteStatsTable[[#This Row],[GroupByKey]])*DiscreteStatsTable[Average]))</f>
        <v>4.2954574151955702</v>
      </c>
      <c r="T609" cm="1">
        <f t="array" ref="T609">MIN(IF((DiscreteStatsTable[GroupByKey]=DiscreteStatsTable[[#This Row],[GroupByKey]]),(DiscreteStatsTable[GroupByKey]=DiscreteStatsTable[[#This Row],[GroupByKey]])*DiscreteStatsTable[Minimum]))</f>
        <v>0.76546896665098496</v>
      </c>
      <c r="U609" cm="1">
        <f t="array" ref="U609">MAX(IF((DiscreteStatsTable[GroupByKey]=DiscreteStatsTable[[#This Row],[GroupByKey]]),(DiscreteStatsTable[GroupByKey]=DiscreteStatsTable[[#This Row],[GroupByKey]])*DiscreteStatsTable[Maximum]))</f>
        <v>23.3391441967545</v>
      </c>
      <c r="V609" cm="1">
        <f t="array" ref="V609">IFERROR(AVERAGE(IF((DiscreteStatsTable[GroupByKey]=DiscreteStatsTable[[#This Row],[GroupByKey]]),(DiscreteStatsTable[GroupByKey]=DiscreteStatsTable[[#This Row],[GroupByKey]])*DiscreteStatsTable[NumberObservations])),0)</f>
        <v>143.46</v>
      </c>
      <c r="W609">
        <f>IF((DiscreteStatsTable[[#This Row],[RepsRequested]]&gt;1),DiscreteStatsTable[[#This Row],[HalfWidth]],DiscreteStatsTable[[#This Row],[BatchMeansHalfWidth]])</f>
        <v>6.0806496064377109E-2</v>
      </c>
      <c r="X609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177</v>
      </c>
      <c r="C610">
        <v>35</v>
      </c>
      <c r="D610" t="s">
        <v>82</v>
      </c>
      <c r="E610" t="s">
        <v>76</v>
      </c>
      <c r="F610" t="s">
        <v>72</v>
      </c>
      <c r="G610">
        <v>0</v>
      </c>
      <c r="H610">
        <v>2E+20</v>
      </c>
      <c r="I610">
        <v>0</v>
      </c>
      <c r="J610">
        <v>0</v>
      </c>
      <c r="K610">
        <v>144</v>
      </c>
      <c r="L61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cm="1">
        <f t="array" ref="V610">IFERROR(AVERAGE(IF((DiscreteStatsTable[GroupByKey]=DiscreteStatsTable[[#This Row],[GroupByKey]]),(DiscreteStatsTable[GroupByKey]=DiscreteStatsTable[[#This Row],[GroupByKey]])*DiscreteStatsTable[NumberObservations])),0)</f>
        <v>143.46</v>
      </c>
      <c r="W610">
        <f>IF((DiscreteStatsTable[[#This Row],[RepsRequested]]&gt;1),DiscreteStatsTable[[#This Row],[HalfWidth]],DiscreteStatsTable[[#This Row],[BatchMeansHalfWidth]])</f>
        <v>0</v>
      </c>
      <c r="X610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177</v>
      </c>
      <c r="C611">
        <v>35</v>
      </c>
      <c r="D611" t="s">
        <v>82</v>
      </c>
      <c r="E611" t="s">
        <v>77</v>
      </c>
      <c r="F611" t="s">
        <v>72</v>
      </c>
      <c r="G611">
        <v>0.831411190678779</v>
      </c>
      <c r="H611">
        <v>2E+20</v>
      </c>
      <c r="I611">
        <v>0</v>
      </c>
      <c r="J611">
        <v>9.1742319882195602</v>
      </c>
      <c r="K611">
        <v>144</v>
      </c>
      <c r="L61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cm="1">
        <f t="array" ref="N611">IFERROR(AVERAGE(IF((DiscreteStatsTable[GroupByKey]=DiscreteStatsTable[[#This Row],[GroupByKey]]),(DiscreteStatsTable[GroupByKey]=DiscreteStatsTable[[#This Row],[GroupByKey]])*DiscreteStatsTable[Average])),0)</f>
        <v>0.55753017291068341</v>
      </c>
      <c r="O611" cm="1">
        <f t="array" ref="O61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1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1" cm="1">
        <f t="array" ref="R611">MIN(IF((DiscreteStatsTable[GroupByKey]=DiscreteStatsTable[[#This Row],[GroupByKey]]),(DiscreteStatsTable[GroupByKey]=DiscreteStatsTable[[#This Row],[GroupByKey]])*DiscreteStatsTable[Average]))</f>
        <v>4.99077037088905E-2</v>
      </c>
      <c r="S611" cm="1">
        <f t="array" ref="S611">MAX(IF((DiscreteStatsTable[GroupByKey]=DiscreteStatsTable[[#This Row],[GroupByKey]]),(DiscreteStatsTable[GroupByKey]=DiscreteStatsTable[[#This Row],[GroupByKey]])*DiscreteStatsTable[Average]))</f>
        <v>2.0380254315526098</v>
      </c>
      <c r="T611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cm="1">
        <f t="array" ref="U611">MAX(IF((DiscreteStatsTable[GroupByKey]=DiscreteStatsTable[[#This Row],[GroupByKey]]),(DiscreteStatsTable[GroupByKey]=DiscreteStatsTable[[#This Row],[GroupByKey]])*DiscreteStatsTable[Maximum]))</f>
        <v>23.707701737142401</v>
      </c>
      <c r="V611" cm="1">
        <f t="array" ref="V611">IFERROR(AVERAGE(IF((DiscreteStatsTable[GroupByKey]=DiscreteStatsTable[[#This Row],[GroupByKey]]),(DiscreteStatsTable[GroupByKey]=DiscreteStatsTable[[#This Row],[GroupByKey]])*DiscreteStatsTable[NumberObservations])),0)</f>
        <v>143.46</v>
      </c>
      <c r="W611">
        <f>IF((DiscreteStatsTable[[#This Row],[RepsRequested]]&gt;1),DiscreteStatsTable[[#This Row],[HalfWidth]],DiscreteStatsTable[[#This Row],[BatchMeansHalfWidth]])</f>
        <v>0.11240279836637096</v>
      </c>
      <c r="X611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177</v>
      </c>
      <c r="C612">
        <v>36</v>
      </c>
      <c r="D612" t="s">
        <v>82</v>
      </c>
      <c r="E612" t="s">
        <v>71</v>
      </c>
      <c r="F612" t="s">
        <v>72</v>
      </c>
      <c r="G612">
        <v>5.9132576525449697E-2</v>
      </c>
      <c r="H612">
        <v>2E+20</v>
      </c>
      <c r="I612">
        <v>1.4027359649619099E-2</v>
      </c>
      <c r="J612">
        <v>0.20763465780290999</v>
      </c>
      <c r="K612">
        <v>143</v>
      </c>
      <c r="L61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cm="1">
        <f t="array" ref="N612">IFERROR(AVERAGE(IF((DiscreteStatsTable[GroupByKey]=DiscreteStatsTable[[#This Row],[GroupByKey]]),(DiscreteStatsTable[GroupByKey]=DiscreteStatsTable[[#This Row],[GroupByKey]])*DiscreteStatsTable[Average])),0)</f>
        <v>6.4157753951142038E-2</v>
      </c>
      <c r="O612" cm="1">
        <f t="array" ref="O6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2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2" cm="1">
        <f t="array" ref="R612">MIN(IF((DiscreteStatsTable[GroupByKey]=DiscreteStatsTable[[#This Row],[GroupByKey]]),(DiscreteStatsTable[GroupByKey]=DiscreteStatsTable[[#This Row],[GroupByKey]])*DiscreteStatsTable[Average]))</f>
        <v>5.70654844195288E-2</v>
      </c>
      <c r="S612" cm="1">
        <f t="array" ref="S612">MAX(IF((DiscreteStatsTable[GroupByKey]=DiscreteStatsTable[[#This Row],[GroupByKey]]),(DiscreteStatsTable[GroupByKey]=DiscreteStatsTable[[#This Row],[GroupByKey]])*DiscreteStatsTable[Average]))</f>
        <v>7.1590956919926202E-2</v>
      </c>
      <c r="T612" cm="1">
        <f t="array" ref="T612">MIN(IF((DiscreteStatsTable[GroupByKey]=DiscreteStatsTable[[#This Row],[GroupByKey]]),(DiscreteStatsTable[GroupByKey]=DiscreteStatsTable[[#This Row],[GroupByKey]])*DiscreteStatsTable[Minimum]))</f>
        <v>1.27578161108498E-2</v>
      </c>
      <c r="U612" cm="1">
        <f t="array" ref="U612">MAX(IF((DiscreteStatsTable[GroupByKey]=DiscreteStatsTable[[#This Row],[GroupByKey]]),(DiscreteStatsTable[GroupByKey]=DiscreteStatsTable[[#This Row],[GroupByKey]])*DiscreteStatsTable[Maximum]))</f>
        <v>0.38898573661257602</v>
      </c>
      <c r="V612" cm="1">
        <f t="array" ref="V612">IFERROR(AVERAGE(IF((DiscreteStatsTable[GroupByKey]=DiscreteStatsTable[[#This Row],[GroupByKey]]),(DiscreteStatsTable[GroupByKey]=DiscreteStatsTable[[#This Row],[GroupByKey]])*DiscreteStatsTable[NumberObservations])),0)</f>
        <v>143.46</v>
      </c>
      <c r="W612">
        <f>IF((DiscreteStatsTable[[#This Row],[RepsRequested]]&gt;1),DiscreteStatsTable[[#This Row],[HalfWidth]],DiscreteStatsTable[[#This Row],[BatchMeansHalfWidth]])</f>
        <v>1.0134416010729502E-3</v>
      </c>
      <c r="X612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177</v>
      </c>
      <c r="C613">
        <v>36</v>
      </c>
      <c r="D613" t="s">
        <v>82</v>
      </c>
      <c r="E613" t="s">
        <v>73</v>
      </c>
      <c r="F613" t="s">
        <v>72</v>
      </c>
      <c r="G613">
        <v>3.9700460120667902</v>
      </c>
      <c r="H613">
        <v>2E+20</v>
      </c>
      <c r="I613">
        <v>0.91527170355277598</v>
      </c>
      <c r="J613">
        <v>19.848856978908799</v>
      </c>
      <c r="K613">
        <v>143</v>
      </c>
      <c r="L61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cm="1">
        <f t="array" ref="N613">IFERROR(AVERAGE(IF((DiscreteStatsTable[GroupByKey]=DiscreteStatsTable[[#This Row],[GroupByKey]]),(DiscreteStatsTable[GroupByKey]=DiscreteStatsTable[[#This Row],[GroupByKey]])*DiscreteStatsTable[Average])),0)</f>
        <v>4.4069954099792072</v>
      </c>
      <c r="O613" cm="1">
        <f t="array" ref="O613">IFERROR(_xlfn.STDEV.S(IF((DiscreteStatsTable[GroupByKey]=DiscreteStatsTable[[#This Row],[GroupByKey]]),(DiscreteStatsTable[GroupByKey]=DiscreteStatsTable[[#This Row],[GroupByKey]])*DiscreteStatsTable[Average])),0)</f>
        <v>0.525596528512419</v>
      </c>
      <c r="P613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3" cm="1">
        <f t="array" ref="R613">MIN(IF((DiscreteStatsTable[GroupByKey]=DiscreteStatsTable[[#This Row],[GroupByKey]]),(DiscreteStatsTable[GroupByKey]=DiscreteStatsTable[[#This Row],[GroupByKey]])*DiscreteStatsTable[Average]))</f>
        <v>3.5080072514506702</v>
      </c>
      <c r="S613" cm="1">
        <f t="array" ref="S613">MAX(IF((DiscreteStatsTable[GroupByKey]=DiscreteStatsTable[[#This Row],[GroupByKey]]),(DiscreteStatsTable[GroupByKey]=DiscreteStatsTable[[#This Row],[GroupByKey]])*DiscreteStatsTable[Average]))</f>
        <v>5.9075840728779898</v>
      </c>
      <c r="T613" cm="1">
        <f t="array" ref="T613">MIN(IF((DiscreteStatsTable[GroupByKey]=DiscreteStatsTable[[#This Row],[GroupByKey]]),(DiscreteStatsTable[GroupByKey]=DiscreteStatsTable[[#This Row],[GroupByKey]])*DiscreteStatsTable[Minimum]))</f>
        <v>0.82258923468798395</v>
      </c>
      <c r="U613" cm="1">
        <f t="array" ref="U613">MAX(IF((DiscreteStatsTable[GroupByKey]=DiscreteStatsTable[[#This Row],[GroupByKey]]),(DiscreteStatsTable[GroupByKey]=DiscreteStatsTable[[#This Row],[GroupByKey]])*DiscreteStatsTable[Maximum]))</f>
        <v>27.2837464934425</v>
      </c>
      <c r="V613" cm="1">
        <f t="array" ref="V613">IFERROR(AVERAGE(IF((DiscreteStatsTable[GroupByKey]=DiscreteStatsTable[[#This Row],[GroupByKey]]),(DiscreteStatsTable[GroupByKey]=DiscreteStatsTable[[#This Row],[GroupByKey]])*DiscreteStatsTable[NumberObservations])),0)</f>
        <v>143.46</v>
      </c>
      <c r="W613">
        <f>IF((DiscreteStatsTable[[#This Row],[RepsRequested]]&gt;1),DiscreteStatsTable[[#This Row],[HalfWidth]],DiscreteStatsTable[[#This Row],[BatchMeansHalfWidth]])</f>
        <v>0.14937288066270119</v>
      </c>
      <c r="X613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177</v>
      </c>
      <c r="C614">
        <v>36</v>
      </c>
      <c r="D614" t="s">
        <v>82</v>
      </c>
      <c r="E614" t="s">
        <v>74</v>
      </c>
      <c r="F614" t="s">
        <v>72</v>
      </c>
      <c r="G614">
        <v>5.9132576525449697E-2</v>
      </c>
      <c r="H614">
        <v>2E+20</v>
      </c>
      <c r="I614">
        <v>1.4027359649619099E-2</v>
      </c>
      <c r="J614">
        <v>0.20763465780290999</v>
      </c>
      <c r="K614">
        <v>143</v>
      </c>
      <c r="L61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cm="1">
        <f t="array" ref="N614">IFERROR(AVERAGE(IF((DiscreteStatsTable[GroupByKey]=DiscreteStatsTable[[#This Row],[GroupByKey]]),(DiscreteStatsTable[GroupByKey]=DiscreteStatsTable[[#This Row],[GroupByKey]])*DiscreteStatsTable[Average])),0)</f>
        <v>6.4157753951142038E-2</v>
      </c>
      <c r="O614" cm="1">
        <f t="array" ref="O6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4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4" cm="1">
        <f t="array" ref="R614">MIN(IF((DiscreteStatsTable[GroupByKey]=DiscreteStatsTable[[#This Row],[GroupByKey]]),(DiscreteStatsTable[GroupByKey]=DiscreteStatsTable[[#This Row],[GroupByKey]])*DiscreteStatsTable[Average]))</f>
        <v>5.70654844195288E-2</v>
      </c>
      <c r="S614" cm="1">
        <f t="array" ref="S614">MAX(IF((DiscreteStatsTable[GroupByKey]=DiscreteStatsTable[[#This Row],[GroupByKey]]),(DiscreteStatsTable[GroupByKey]=DiscreteStatsTable[[#This Row],[GroupByKey]])*DiscreteStatsTable[Average]))</f>
        <v>7.1590956919926202E-2</v>
      </c>
      <c r="T614" cm="1">
        <f t="array" ref="T614">MIN(IF((DiscreteStatsTable[GroupByKey]=DiscreteStatsTable[[#This Row],[GroupByKey]]),(DiscreteStatsTable[GroupByKey]=DiscreteStatsTable[[#This Row],[GroupByKey]])*DiscreteStatsTable[Minimum]))</f>
        <v>1.27578161108498E-2</v>
      </c>
      <c r="U614" cm="1">
        <f t="array" ref="U614">MAX(IF((DiscreteStatsTable[GroupByKey]=DiscreteStatsTable[[#This Row],[GroupByKey]]),(DiscreteStatsTable[GroupByKey]=DiscreteStatsTable[[#This Row],[GroupByKey]])*DiscreteStatsTable[Maximum]))</f>
        <v>0.38898573661257602</v>
      </c>
      <c r="V614" cm="1">
        <f t="array" ref="V614">IFERROR(AVERAGE(IF((DiscreteStatsTable[GroupByKey]=DiscreteStatsTable[[#This Row],[GroupByKey]]),(DiscreteStatsTable[GroupByKey]=DiscreteStatsTable[[#This Row],[GroupByKey]])*DiscreteStatsTable[NumberObservations])),0)</f>
        <v>143.46</v>
      </c>
      <c r="W614">
        <f>IF((DiscreteStatsTable[[#This Row],[RepsRequested]]&gt;1),DiscreteStatsTable[[#This Row],[HalfWidth]],DiscreteStatsTable[[#This Row],[BatchMeansHalfWidth]])</f>
        <v>1.0134416010729502E-3</v>
      </c>
      <c r="X614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177</v>
      </c>
      <c r="C615">
        <v>36</v>
      </c>
      <c r="D615" t="s">
        <v>82</v>
      </c>
      <c r="E615" t="s">
        <v>75</v>
      </c>
      <c r="F615" t="s">
        <v>72</v>
      </c>
      <c r="G615">
        <v>3.5479545915269801</v>
      </c>
      <c r="H615">
        <v>2E+20</v>
      </c>
      <c r="I615">
        <v>0.84164157897714598</v>
      </c>
      <c r="J615">
        <v>12.458079468174599</v>
      </c>
      <c r="K615">
        <v>143</v>
      </c>
      <c r="L61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cm="1">
        <f t="array" ref="N615">IFERROR(AVERAGE(IF((DiscreteStatsTable[GroupByKey]=DiscreteStatsTable[[#This Row],[GroupByKey]]),(DiscreteStatsTable[GroupByKey]=DiscreteStatsTable[[#This Row],[GroupByKey]])*DiscreteStatsTable[Average])),0)</f>
        <v>3.8494652370685243</v>
      </c>
      <c r="O615" cm="1">
        <f t="array" ref="O61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1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15" cm="1">
        <f t="array" ref="R615">MIN(IF((DiscreteStatsTable[GroupByKey]=DiscreteStatsTable[[#This Row],[GroupByKey]]),(DiscreteStatsTable[GroupByKey]=DiscreteStatsTable[[#This Row],[GroupByKey]])*DiscreteStatsTable[Average]))</f>
        <v>3.42392906517173</v>
      </c>
      <c r="S615" cm="1">
        <f t="array" ref="S615">MAX(IF((DiscreteStatsTable[GroupByKey]=DiscreteStatsTable[[#This Row],[GroupByKey]]),(DiscreteStatsTable[GroupByKey]=DiscreteStatsTable[[#This Row],[GroupByKey]])*DiscreteStatsTable[Average]))</f>
        <v>4.2954574151955702</v>
      </c>
      <c r="T615" cm="1">
        <f t="array" ref="T615">MIN(IF((DiscreteStatsTable[GroupByKey]=DiscreteStatsTable[[#This Row],[GroupByKey]]),(DiscreteStatsTable[GroupByKey]=DiscreteStatsTable[[#This Row],[GroupByKey]])*DiscreteStatsTable[Minimum]))</f>
        <v>0.76546896665098496</v>
      </c>
      <c r="U615" cm="1">
        <f t="array" ref="U615">MAX(IF((DiscreteStatsTable[GroupByKey]=DiscreteStatsTable[[#This Row],[GroupByKey]]),(DiscreteStatsTable[GroupByKey]=DiscreteStatsTable[[#This Row],[GroupByKey]])*DiscreteStatsTable[Maximum]))</f>
        <v>23.3391441967545</v>
      </c>
      <c r="V615" cm="1">
        <f t="array" ref="V615">IFERROR(AVERAGE(IF((DiscreteStatsTable[GroupByKey]=DiscreteStatsTable[[#This Row],[GroupByKey]]),(DiscreteStatsTable[GroupByKey]=DiscreteStatsTable[[#This Row],[GroupByKey]])*DiscreteStatsTable[NumberObservations])),0)</f>
        <v>143.46</v>
      </c>
      <c r="W615">
        <f>IF((DiscreteStatsTable[[#This Row],[RepsRequested]]&gt;1),DiscreteStatsTable[[#This Row],[HalfWidth]],DiscreteStatsTable[[#This Row],[BatchMeansHalfWidth]])</f>
        <v>6.0806496064377109E-2</v>
      </c>
      <c r="X61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177</v>
      </c>
      <c r="C616">
        <v>36</v>
      </c>
      <c r="D616" t="s">
        <v>82</v>
      </c>
      <c r="E616" t="s">
        <v>76</v>
      </c>
      <c r="F616" t="s">
        <v>72</v>
      </c>
      <c r="G616">
        <v>0</v>
      </c>
      <c r="H616">
        <v>2E+20</v>
      </c>
      <c r="I616">
        <v>0</v>
      </c>
      <c r="J616">
        <v>0</v>
      </c>
      <c r="K616">
        <v>143</v>
      </c>
      <c r="L61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cm="1">
        <f t="array" ref="V616">IFERROR(AVERAGE(IF((DiscreteStatsTable[GroupByKey]=DiscreteStatsTable[[#This Row],[GroupByKey]]),(DiscreteStatsTable[GroupByKey]=DiscreteStatsTable[[#This Row],[GroupByKey]])*DiscreteStatsTable[NumberObservations])),0)</f>
        <v>143.46</v>
      </c>
      <c r="W616">
        <f>IF((DiscreteStatsTable[[#This Row],[RepsRequested]]&gt;1),DiscreteStatsTable[[#This Row],[HalfWidth]],DiscreteStatsTable[[#This Row],[BatchMeansHalfWidth]])</f>
        <v>0</v>
      </c>
      <c r="X616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177</v>
      </c>
      <c r="C617">
        <v>36</v>
      </c>
      <c r="D617" t="s">
        <v>82</v>
      </c>
      <c r="E617" t="s">
        <v>77</v>
      </c>
      <c r="F617" t="s">
        <v>72</v>
      </c>
      <c r="G617">
        <v>0.42209142053981202</v>
      </c>
      <c r="H617">
        <v>2E+20</v>
      </c>
      <c r="I617">
        <v>0</v>
      </c>
      <c r="J617">
        <v>7.4580794681746196</v>
      </c>
      <c r="K617">
        <v>143</v>
      </c>
      <c r="L61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cm="1">
        <f t="array" ref="N617">IFERROR(AVERAGE(IF((DiscreteStatsTable[GroupByKey]=DiscreteStatsTable[[#This Row],[GroupByKey]]),(DiscreteStatsTable[GroupByKey]=DiscreteStatsTable[[#This Row],[GroupByKey]])*DiscreteStatsTable[Average])),0)</f>
        <v>0.55753017291068341</v>
      </c>
      <c r="O617" cm="1">
        <f t="array" ref="O61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7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7" cm="1">
        <f t="array" ref="R617">MIN(IF((DiscreteStatsTable[GroupByKey]=DiscreteStatsTable[[#This Row],[GroupByKey]]),(DiscreteStatsTable[GroupByKey]=DiscreteStatsTable[[#This Row],[GroupByKey]])*DiscreteStatsTable[Average]))</f>
        <v>4.99077037088905E-2</v>
      </c>
      <c r="S617" cm="1">
        <f t="array" ref="S617">MAX(IF((DiscreteStatsTable[GroupByKey]=DiscreteStatsTable[[#This Row],[GroupByKey]]),(DiscreteStatsTable[GroupByKey]=DiscreteStatsTable[[#This Row],[GroupByKey]])*DiscreteStatsTable[Average]))</f>
        <v>2.0380254315526098</v>
      </c>
      <c r="T617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cm="1">
        <f t="array" ref="U617">MAX(IF((DiscreteStatsTable[GroupByKey]=DiscreteStatsTable[[#This Row],[GroupByKey]]),(DiscreteStatsTable[GroupByKey]=DiscreteStatsTable[[#This Row],[GroupByKey]])*DiscreteStatsTable[Maximum]))</f>
        <v>23.707701737142401</v>
      </c>
      <c r="V617" cm="1">
        <f t="array" ref="V617">IFERROR(AVERAGE(IF((DiscreteStatsTable[GroupByKey]=DiscreteStatsTable[[#This Row],[GroupByKey]]),(DiscreteStatsTable[GroupByKey]=DiscreteStatsTable[[#This Row],[GroupByKey]])*DiscreteStatsTable[NumberObservations])),0)</f>
        <v>143.46</v>
      </c>
      <c r="W617">
        <f>IF((DiscreteStatsTable[[#This Row],[RepsRequested]]&gt;1),DiscreteStatsTable[[#This Row],[HalfWidth]],DiscreteStatsTable[[#This Row],[BatchMeansHalfWidth]])</f>
        <v>0.11240279836637096</v>
      </c>
      <c r="X617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177</v>
      </c>
      <c r="C618">
        <v>37</v>
      </c>
      <c r="D618" t="s">
        <v>82</v>
      </c>
      <c r="E618" t="s">
        <v>71</v>
      </c>
      <c r="F618" t="s">
        <v>72</v>
      </c>
      <c r="G618">
        <v>6.0479335443976698E-2</v>
      </c>
      <c r="H618">
        <v>2E+20</v>
      </c>
      <c r="I618">
        <v>1.4760344103316E-2</v>
      </c>
      <c r="J618">
        <v>0.27824748027660101</v>
      </c>
      <c r="K618">
        <v>143</v>
      </c>
      <c r="L61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cm="1">
        <f t="array" ref="N618">IFERROR(AVERAGE(IF((DiscreteStatsTable[GroupByKey]=DiscreteStatsTable[[#This Row],[GroupByKey]]),(DiscreteStatsTable[GroupByKey]=DiscreteStatsTable[[#This Row],[GroupByKey]])*DiscreteStatsTable[Average])),0)</f>
        <v>6.4157753951142038E-2</v>
      </c>
      <c r="O618" cm="1">
        <f t="array" ref="O6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8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8" cm="1">
        <f t="array" ref="R618">MIN(IF((DiscreteStatsTable[GroupByKey]=DiscreteStatsTable[[#This Row],[GroupByKey]]),(DiscreteStatsTable[GroupByKey]=DiscreteStatsTable[[#This Row],[GroupByKey]])*DiscreteStatsTable[Average]))</f>
        <v>5.70654844195288E-2</v>
      </c>
      <c r="S618" cm="1">
        <f t="array" ref="S618">MAX(IF((DiscreteStatsTable[GroupByKey]=DiscreteStatsTable[[#This Row],[GroupByKey]]),(DiscreteStatsTable[GroupByKey]=DiscreteStatsTable[[#This Row],[GroupByKey]])*DiscreteStatsTable[Average]))</f>
        <v>7.1590956919926202E-2</v>
      </c>
      <c r="T618" cm="1">
        <f t="array" ref="T618">MIN(IF((DiscreteStatsTable[GroupByKey]=DiscreteStatsTable[[#This Row],[GroupByKey]]),(DiscreteStatsTable[GroupByKey]=DiscreteStatsTable[[#This Row],[GroupByKey]])*DiscreteStatsTable[Minimum]))</f>
        <v>1.27578161108498E-2</v>
      </c>
      <c r="U618" cm="1">
        <f t="array" ref="U618">MAX(IF((DiscreteStatsTable[GroupByKey]=DiscreteStatsTable[[#This Row],[GroupByKey]]),(DiscreteStatsTable[GroupByKey]=DiscreteStatsTable[[#This Row],[GroupByKey]])*DiscreteStatsTable[Maximum]))</f>
        <v>0.38898573661257602</v>
      </c>
      <c r="V618" cm="1">
        <f t="array" ref="V618">IFERROR(AVERAGE(IF((DiscreteStatsTable[GroupByKey]=DiscreteStatsTable[[#This Row],[GroupByKey]]),(DiscreteStatsTable[GroupByKey]=DiscreteStatsTable[[#This Row],[GroupByKey]])*DiscreteStatsTable[NumberObservations])),0)</f>
        <v>143.46</v>
      </c>
      <c r="W618">
        <f>IF((DiscreteStatsTable[[#This Row],[RepsRequested]]&gt;1),DiscreteStatsTable[[#This Row],[HalfWidth]],DiscreteStatsTable[[#This Row],[BatchMeansHalfWidth]])</f>
        <v>1.0134416010729502E-3</v>
      </c>
      <c r="X618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177</v>
      </c>
      <c r="C619">
        <v>37</v>
      </c>
      <c r="D619" t="s">
        <v>82</v>
      </c>
      <c r="E619" t="s">
        <v>73</v>
      </c>
      <c r="F619" t="s">
        <v>72</v>
      </c>
      <c r="G619">
        <v>3.70574216148455</v>
      </c>
      <c r="H619">
        <v>2E+20</v>
      </c>
      <c r="I619">
        <v>0.88562064619895897</v>
      </c>
      <c r="J619">
        <v>16.694848816596</v>
      </c>
      <c r="K619">
        <v>143</v>
      </c>
      <c r="L61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cm="1">
        <f t="array" ref="N619">IFERROR(AVERAGE(IF((DiscreteStatsTable[GroupByKey]=DiscreteStatsTable[[#This Row],[GroupByKey]]),(DiscreteStatsTable[GroupByKey]=DiscreteStatsTable[[#This Row],[GroupByKey]])*DiscreteStatsTable[Average])),0)</f>
        <v>4.4069954099792072</v>
      </c>
      <c r="O619" cm="1">
        <f t="array" ref="O619">IFERROR(_xlfn.STDEV.S(IF((DiscreteStatsTable[GroupByKey]=DiscreteStatsTable[[#This Row],[GroupByKey]]),(DiscreteStatsTable[GroupByKey]=DiscreteStatsTable[[#This Row],[GroupByKey]])*DiscreteStatsTable[Average])),0)</f>
        <v>0.525596528512419</v>
      </c>
      <c r="P619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9" cm="1">
        <f t="array" ref="R619">MIN(IF((DiscreteStatsTable[GroupByKey]=DiscreteStatsTable[[#This Row],[GroupByKey]]),(DiscreteStatsTable[GroupByKey]=DiscreteStatsTable[[#This Row],[GroupByKey]])*DiscreteStatsTable[Average]))</f>
        <v>3.5080072514506702</v>
      </c>
      <c r="S619" cm="1">
        <f t="array" ref="S619">MAX(IF((DiscreteStatsTable[GroupByKey]=DiscreteStatsTable[[#This Row],[GroupByKey]]),(DiscreteStatsTable[GroupByKey]=DiscreteStatsTable[[#This Row],[GroupByKey]])*DiscreteStatsTable[Average]))</f>
        <v>5.9075840728779898</v>
      </c>
      <c r="T619" cm="1">
        <f t="array" ref="T619">MIN(IF((DiscreteStatsTable[GroupByKey]=DiscreteStatsTable[[#This Row],[GroupByKey]]),(DiscreteStatsTable[GroupByKey]=DiscreteStatsTable[[#This Row],[GroupByKey]])*DiscreteStatsTable[Minimum]))</f>
        <v>0.82258923468798395</v>
      </c>
      <c r="U619" cm="1">
        <f t="array" ref="U619">MAX(IF((DiscreteStatsTable[GroupByKey]=DiscreteStatsTable[[#This Row],[GroupByKey]]),(DiscreteStatsTable[GroupByKey]=DiscreteStatsTable[[#This Row],[GroupByKey]])*DiscreteStatsTable[Maximum]))</f>
        <v>27.2837464934425</v>
      </c>
      <c r="V619" cm="1">
        <f t="array" ref="V619">IFERROR(AVERAGE(IF((DiscreteStatsTable[GroupByKey]=DiscreteStatsTable[[#This Row],[GroupByKey]]),(DiscreteStatsTable[GroupByKey]=DiscreteStatsTable[[#This Row],[GroupByKey]])*DiscreteStatsTable[NumberObservations])),0)</f>
        <v>143.46</v>
      </c>
      <c r="W619">
        <f>IF((DiscreteStatsTable[[#This Row],[RepsRequested]]&gt;1),DiscreteStatsTable[[#This Row],[HalfWidth]],DiscreteStatsTable[[#This Row],[BatchMeansHalfWidth]])</f>
        <v>0.14937288066270119</v>
      </c>
      <c r="X619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177</v>
      </c>
      <c r="C620">
        <v>37</v>
      </c>
      <c r="D620" t="s">
        <v>82</v>
      </c>
      <c r="E620" t="s">
        <v>74</v>
      </c>
      <c r="F620" t="s">
        <v>72</v>
      </c>
      <c r="G620">
        <v>6.0479335443976698E-2</v>
      </c>
      <c r="H620">
        <v>2E+20</v>
      </c>
      <c r="I620">
        <v>1.4760344103316E-2</v>
      </c>
      <c r="J620">
        <v>0.27824748027660101</v>
      </c>
      <c r="K620">
        <v>143</v>
      </c>
      <c r="L62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cm="1">
        <f t="array" ref="N620">IFERROR(AVERAGE(IF((DiscreteStatsTable[GroupByKey]=DiscreteStatsTable[[#This Row],[GroupByKey]]),(DiscreteStatsTable[GroupByKey]=DiscreteStatsTable[[#This Row],[GroupByKey]])*DiscreteStatsTable[Average])),0)</f>
        <v>6.4157753951142038E-2</v>
      </c>
      <c r="O620" cm="1">
        <f t="array" ref="O6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0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0" cm="1">
        <f t="array" ref="R620">MIN(IF((DiscreteStatsTable[GroupByKey]=DiscreteStatsTable[[#This Row],[GroupByKey]]),(DiscreteStatsTable[GroupByKey]=DiscreteStatsTable[[#This Row],[GroupByKey]])*DiscreteStatsTable[Average]))</f>
        <v>5.70654844195288E-2</v>
      </c>
      <c r="S620" cm="1">
        <f t="array" ref="S620">MAX(IF((DiscreteStatsTable[GroupByKey]=DiscreteStatsTable[[#This Row],[GroupByKey]]),(DiscreteStatsTable[GroupByKey]=DiscreteStatsTable[[#This Row],[GroupByKey]])*DiscreteStatsTable[Average]))</f>
        <v>7.1590956919926202E-2</v>
      </c>
      <c r="T620" cm="1">
        <f t="array" ref="T620">MIN(IF((DiscreteStatsTable[GroupByKey]=DiscreteStatsTable[[#This Row],[GroupByKey]]),(DiscreteStatsTable[GroupByKey]=DiscreteStatsTable[[#This Row],[GroupByKey]])*DiscreteStatsTable[Minimum]))</f>
        <v>1.27578161108498E-2</v>
      </c>
      <c r="U620" cm="1">
        <f t="array" ref="U620">MAX(IF((DiscreteStatsTable[GroupByKey]=DiscreteStatsTable[[#This Row],[GroupByKey]]),(DiscreteStatsTable[GroupByKey]=DiscreteStatsTable[[#This Row],[GroupByKey]])*DiscreteStatsTable[Maximum]))</f>
        <v>0.38898573661257602</v>
      </c>
      <c r="V620" cm="1">
        <f t="array" ref="V620">IFERROR(AVERAGE(IF((DiscreteStatsTable[GroupByKey]=DiscreteStatsTable[[#This Row],[GroupByKey]]),(DiscreteStatsTable[GroupByKey]=DiscreteStatsTable[[#This Row],[GroupByKey]])*DiscreteStatsTable[NumberObservations])),0)</f>
        <v>143.46</v>
      </c>
      <c r="W620">
        <f>IF((DiscreteStatsTable[[#This Row],[RepsRequested]]&gt;1),DiscreteStatsTable[[#This Row],[HalfWidth]],DiscreteStatsTable[[#This Row],[BatchMeansHalfWidth]])</f>
        <v>1.0134416010729502E-3</v>
      </c>
      <c r="X620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177</v>
      </c>
      <c r="C621">
        <v>37</v>
      </c>
      <c r="D621" t="s">
        <v>82</v>
      </c>
      <c r="E621" t="s">
        <v>75</v>
      </c>
      <c r="F621" t="s">
        <v>72</v>
      </c>
      <c r="G621">
        <v>3.6287601266385998</v>
      </c>
      <c r="H621">
        <v>2E+20</v>
      </c>
      <c r="I621">
        <v>0.88562064619895897</v>
      </c>
      <c r="J621">
        <v>16.694848816596</v>
      </c>
      <c r="K621">
        <v>143</v>
      </c>
      <c r="L62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cm="1">
        <f t="array" ref="N621">IFERROR(AVERAGE(IF((DiscreteStatsTable[GroupByKey]=DiscreteStatsTable[[#This Row],[GroupByKey]]),(DiscreteStatsTable[GroupByKey]=DiscreteStatsTable[[#This Row],[GroupByKey]])*DiscreteStatsTable[Average])),0)</f>
        <v>3.8494652370685243</v>
      </c>
      <c r="O621" cm="1">
        <f t="array" ref="O62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1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1" cm="1">
        <f t="array" ref="R621">MIN(IF((DiscreteStatsTable[GroupByKey]=DiscreteStatsTable[[#This Row],[GroupByKey]]),(DiscreteStatsTable[GroupByKey]=DiscreteStatsTable[[#This Row],[GroupByKey]])*DiscreteStatsTable[Average]))</f>
        <v>3.42392906517173</v>
      </c>
      <c r="S621" cm="1">
        <f t="array" ref="S621">MAX(IF((DiscreteStatsTable[GroupByKey]=DiscreteStatsTable[[#This Row],[GroupByKey]]),(DiscreteStatsTable[GroupByKey]=DiscreteStatsTable[[#This Row],[GroupByKey]])*DiscreteStatsTable[Average]))</f>
        <v>4.2954574151955702</v>
      </c>
      <c r="T621" cm="1">
        <f t="array" ref="T621">MIN(IF((DiscreteStatsTable[GroupByKey]=DiscreteStatsTable[[#This Row],[GroupByKey]]),(DiscreteStatsTable[GroupByKey]=DiscreteStatsTable[[#This Row],[GroupByKey]])*DiscreteStatsTable[Minimum]))</f>
        <v>0.76546896665098496</v>
      </c>
      <c r="U621" cm="1">
        <f t="array" ref="U621">MAX(IF((DiscreteStatsTable[GroupByKey]=DiscreteStatsTable[[#This Row],[GroupByKey]]),(DiscreteStatsTable[GroupByKey]=DiscreteStatsTable[[#This Row],[GroupByKey]])*DiscreteStatsTable[Maximum]))</f>
        <v>23.3391441967545</v>
      </c>
      <c r="V621" cm="1">
        <f t="array" ref="V621">IFERROR(AVERAGE(IF((DiscreteStatsTable[GroupByKey]=DiscreteStatsTable[[#This Row],[GroupByKey]]),(DiscreteStatsTable[GroupByKey]=DiscreteStatsTable[[#This Row],[GroupByKey]])*DiscreteStatsTable[NumberObservations])),0)</f>
        <v>143.46</v>
      </c>
      <c r="W621">
        <f>IF((DiscreteStatsTable[[#This Row],[RepsRequested]]&gt;1),DiscreteStatsTable[[#This Row],[HalfWidth]],DiscreteStatsTable[[#This Row],[BatchMeansHalfWidth]])</f>
        <v>6.0806496064377109E-2</v>
      </c>
      <c r="X621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177</v>
      </c>
      <c r="C622">
        <v>37</v>
      </c>
      <c r="D622" t="s">
        <v>82</v>
      </c>
      <c r="E622" t="s">
        <v>76</v>
      </c>
      <c r="F622" t="s">
        <v>72</v>
      </c>
      <c r="G622">
        <v>0</v>
      </c>
      <c r="H622">
        <v>2E+20</v>
      </c>
      <c r="I622">
        <v>0</v>
      </c>
      <c r="J622">
        <v>0</v>
      </c>
      <c r="K622">
        <v>143</v>
      </c>
      <c r="L62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cm="1">
        <f t="array" ref="V622">IFERROR(AVERAGE(IF((DiscreteStatsTable[GroupByKey]=DiscreteStatsTable[[#This Row],[GroupByKey]]),(DiscreteStatsTable[GroupByKey]=DiscreteStatsTable[[#This Row],[GroupByKey]])*DiscreteStatsTable[NumberObservations])),0)</f>
        <v>143.46</v>
      </c>
      <c r="W622">
        <f>IF((DiscreteStatsTable[[#This Row],[RepsRequested]]&gt;1),DiscreteStatsTable[[#This Row],[HalfWidth]],DiscreteStatsTable[[#This Row],[BatchMeansHalfWidth]])</f>
        <v>0</v>
      </c>
      <c r="X622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177</v>
      </c>
      <c r="C623">
        <v>37</v>
      </c>
      <c r="D623" t="s">
        <v>82</v>
      </c>
      <c r="E623" t="s">
        <v>77</v>
      </c>
      <c r="F623" t="s">
        <v>72</v>
      </c>
      <c r="G623">
        <v>7.6982034845953007E-2</v>
      </c>
      <c r="H623">
        <v>2E+20</v>
      </c>
      <c r="I623">
        <v>0</v>
      </c>
      <c r="J623">
        <v>2.8433507171072301</v>
      </c>
      <c r="K623">
        <v>143</v>
      </c>
      <c r="L62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cm="1">
        <f t="array" ref="N623">IFERROR(AVERAGE(IF((DiscreteStatsTable[GroupByKey]=DiscreteStatsTable[[#This Row],[GroupByKey]]),(DiscreteStatsTable[GroupByKey]=DiscreteStatsTable[[#This Row],[GroupByKey]])*DiscreteStatsTable[Average])),0)</f>
        <v>0.55753017291068341</v>
      </c>
      <c r="O623" cm="1">
        <f t="array" ref="O62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3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3" cm="1">
        <f t="array" ref="R623">MIN(IF((DiscreteStatsTable[GroupByKey]=DiscreteStatsTable[[#This Row],[GroupByKey]]),(DiscreteStatsTable[GroupByKey]=DiscreteStatsTable[[#This Row],[GroupByKey]])*DiscreteStatsTable[Average]))</f>
        <v>4.99077037088905E-2</v>
      </c>
      <c r="S623" cm="1">
        <f t="array" ref="S623">MAX(IF((DiscreteStatsTable[GroupByKey]=DiscreteStatsTable[[#This Row],[GroupByKey]]),(DiscreteStatsTable[GroupByKey]=DiscreteStatsTable[[#This Row],[GroupByKey]])*DiscreteStatsTable[Average]))</f>
        <v>2.0380254315526098</v>
      </c>
      <c r="T623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cm="1">
        <f t="array" ref="U623">MAX(IF((DiscreteStatsTable[GroupByKey]=DiscreteStatsTable[[#This Row],[GroupByKey]]),(DiscreteStatsTable[GroupByKey]=DiscreteStatsTable[[#This Row],[GroupByKey]])*DiscreteStatsTable[Maximum]))</f>
        <v>23.707701737142401</v>
      </c>
      <c r="V623" cm="1">
        <f t="array" ref="V623">IFERROR(AVERAGE(IF((DiscreteStatsTable[GroupByKey]=DiscreteStatsTable[[#This Row],[GroupByKey]]),(DiscreteStatsTable[GroupByKey]=DiscreteStatsTable[[#This Row],[GroupByKey]])*DiscreteStatsTable[NumberObservations])),0)</f>
        <v>143.46</v>
      </c>
      <c r="W623">
        <f>IF((DiscreteStatsTable[[#This Row],[RepsRequested]]&gt;1),DiscreteStatsTable[[#This Row],[HalfWidth]],DiscreteStatsTable[[#This Row],[BatchMeansHalfWidth]])</f>
        <v>0.11240279836637096</v>
      </c>
      <c r="X623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177</v>
      </c>
      <c r="C624">
        <v>38</v>
      </c>
      <c r="D624" t="s">
        <v>82</v>
      </c>
      <c r="E624" t="s">
        <v>71</v>
      </c>
      <c r="F624" t="s">
        <v>72</v>
      </c>
      <c r="G624">
        <v>6.0106786101134402E-2</v>
      </c>
      <c r="H624">
        <v>2E+20</v>
      </c>
      <c r="I624">
        <v>1.52336620600181E-2</v>
      </c>
      <c r="J624">
        <v>0.21030660992622999</v>
      </c>
      <c r="K624">
        <v>144</v>
      </c>
      <c r="L62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cm="1">
        <f t="array" ref="N624">IFERROR(AVERAGE(IF((DiscreteStatsTable[GroupByKey]=DiscreteStatsTable[[#This Row],[GroupByKey]]),(DiscreteStatsTable[GroupByKey]=DiscreteStatsTable[[#This Row],[GroupByKey]])*DiscreteStatsTable[Average])),0)</f>
        <v>6.4157753951142038E-2</v>
      </c>
      <c r="O624" cm="1">
        <f t="array" ref="O6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4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4" cm="1">
        <f t="array" ref="R624">MIN(IF((DiscreteStatsTable[GroupByKey]=DiscreteStatsTable[[#This Row],[GroupByKey]]),(DiscreteStatsTable[GroupByKey]=DiscreteStatsTable[[#This Row],[GroupByKey]])*DiscreteStatsTable[Average]))</f>
        <v>5.70654844195288E-2</v>
      </c>
      <c r="S624" cm="1">
        <f t="array" ref="S624">MAX(IF((DiscreteStatsTable[GroupByKey]=DiscreteStatsTable[[#This Row],[GroupByKey]]),(DiscreteStatsTable[GroupByKey]=DiscreteStatsTable[[#This Row],[GroupByKey]])*DiscreteStatsTable[Average]))</f>
        <v>7.1590956919926202E-2</v>
      </c>
      <c r="T624" cm="1">
        <f t="array" ref="T624">MIN(IF((DiscreteStatsTable[GroupByKey]=DiscreteStatsTable[[#This Row],[GroupByKey]]),(DiscreteStatsTable[GroupByKey]=DiscreteStatsTable[[#This Row],[GroupByKey]])*DiscreteStatsTable[Minimum]))</f>
        <v>1.27578161108498E-2</v>
      </c>
      <c r="U624" cm="1">
        <f t="array" ref="U624">MAX(IF((DiscreteStatsTable[GroupByKey]=DiscreteStatsTable[[#This Row],[GroupByKey]]),(DiscreteStatsTable[GroupByKey]=DiscreteStatsTable[[#This Row],[GroupByKey]])*DiscreteStatsTable[Maximum]))</f>
        <v>0.38898573661257602</v>
      </c>
      <c r="V624" cm="1">
        <f t="array" ref="V624">IFERROR(AVERAGE(IF((DiscreteStatsTable[GroupByKey]=DiscreteStatsTable[[#This Row],[GroupByKey]]),(DiscreteStatsTable[GroupByKey]=DiscreteStatsTable[[#This Row],[GroupByKey]])*DiscreteStatsTable[NumberObservations])),0)</f>
        <v>143.46</v>
      </c>
      <c r="W624">
        <f>IF((DiscreteStatsTable[[#This Row],[RepsRequested]]&gt;1),DiscreteStatsTable[[#This Row],[HalfWidth]],DiscreteStatsTable[[#This Row],[BatchMeansHalfWidth]])</f>
        <v>1.0134416010729502E-3</v>
      </c>
      <c r="X624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177</v>
      </c>
      <c r="C625">
        <v>38</v>
      </c>
      <c r="D625" t="s">
        <v>82</v>
      </c>
      <c r="E625" t="s">
        <v>73</v>
      </c>
      <c r="F625" t="s">
        <v>72</v>
      </c>
      <c r="G625">
        <v>3.8377596615190299</v>
      </c>
      <c r="H625">
        <v>2E+20</v>
      </c>
      <c r="I625">
        <v>0.91401972360108596</v>
      </c>
      <c r="J625">
        <v>12.618396595573801</v>
      </c>
      <c r="K625">
        <v>144</v>
      </c>
      <c r="L62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cm="1">
        <f t="array" ref="N625">IFERROR(AVERAGE(IF((DiscreteStatsTable[GroupByKey]=DiscreteStatsTable[[#This Row],[GroupByKey]]),(DiscreteStatsTable[GroupByKey]=DiscreteStatsTable[[#This Row],[GroupByKey]])*DiscreteStatsTable[Average])),0)</f>
        <v>4.4069954099792072</v>
      </c>
      <c r="O625" cm="1">
        <f t="array" ref="O625">IFERROR(_xlfn.STDEV.S(IF((DiscreteStatsTable[GroupByKey]=DiscreteStatsTable[[#This Row],[GroupByKey]]),(DiscreteStatsTable[GroupByKey]=DiscreteStatsTable[[#This Row],[GroupByKey]])*DiscreteStatsTable[Average])),0)</f>
        <v>0.525596528512419</v>
      </c>
      <c r="P62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25" cm="1">
        <f t="array" ref="R625">MIN(IF((DiscreteStatsTable[GroupByKey]=DiscreteStatsTable[[#This Row],[GroupByKey]]),(DiscreteStatsTable[GroupByKey]=DiscreteStatsTable[[#This Row],[GroupByKey]])*DiscreteStatsTable[Average]))</f>
        <v>3.5080072514506702</v>
      </c>
      <c r="S625" cm="1">
        <f t="array" ref="S625">MAX(IF((DiscreteStatsTable[GroupByKey]=DiscreteStatsTable[[#This Row],[GroupByKey]]),(DiscreteStatsTable[GroupByKey]=DiscreteStatsTable[[#This Row],[GroupByKey]])*DiscreteStatsTable[Average]))</f>
        <v>5.9075840728779898</v>
      </c>
      <c r="T625" cm="1">
        <f t="array" ref="T625">MIN(IF((DiscreteStatsTable[GroupByKey]=DiscreteStatsTable[[#This Row],[GroupByKey]]),(DiscreteStatsTable[GroupByKey]=DiscreteStatsTable[[#This Row],[GroupByKey]])*DiscreteStatsTable[Minimum]))</f>
        <v>0.82258923468798395</v>
      </c>
      <c r="U625" cm="1">
        <f t="array" ref="U625">MAX(IF((DiscreteStatsTable[GroupByKey]=DiscreteStatsTable[[#This Row],[GroupByKey]]),(DiscreteStatsTable[GroupByKey]=DiscreteStatsTable[[#This Row],[GroupByKey]])*DiscreteStatsTable[Maximum]))</f>
        <v>27.2837464934425</v>
      </c>
      <c r="V625" cm="1">
        <f t="array" ref="V625">IFERROR(AVERAGE(IF((DiscreteStatsTable[GroupByKey]=DiscreteStatsTable[[#This Row],[GroupByKey]]),(DiscreteStatsTable[GroupByKey]=DiscreteStatsTable[[#This Row],[GroupByKey]])*DiscreteStatsTable[NumberObservations])),0)</f>
        <v>143.46</v>
      </c>
      <c r="W625">
        <f>IF((DiscreteStatsTable[[#This Row],[RepsRequested]]&gt;1),DiscreteStatsTable[[#This Row],[HalfWidth]],DiscreteStatsTable[[#This Row],[BatchMeansHalfWidth]])</f>
        <v>0.14937288066270119</v>
      </c>
      <c r="X62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177</v>
      </c>
      <c r="C626">
        <v>38</v>
      </c>
      <c r="D626" t="s">
        <v>82</v>
      </c>
      <c r="E626" t="s">
        <v>74</v>
      </c>
      <c r="F626" t="s">
        <v>72</v>
      </c>
      <c r="G626">
        <v>6.0106786101134402E-2</v>
      </c>
      <c r="H626">
        <v>2E+20</v>
      </c>
      <c r="I626">
        <v>1.52336620600181E-2</v>
      </c>
      <c r="J626">
        <v>0.21030660992622999</v>
      </c>
      <c r="K626">
        <v>144</v>
      </c>
      <c r="L62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cm="1">
        <f t="array" ref="N626">IFERROR(AVERAGE(IF((DiscreteStatsTable[GroupByKey]=DiscreteStatsTable[[#This Row],[GroupByKey]]),(DiscreteStatsTable[GroupByKey]=DiscreteStatsTable[[#This Row],[GroupByKey]])*DiscreteStatsTable[Average])),0)</f>
        <v>6.4157753951142038E-2</v>
      </c>
      <c r="O626" cm="1">
        <f t="array" ref="O6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6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6" cm="1">
        <f t="array" ref="R626">MIN(IF((DiscreteStatsTable[GroupByKey]=DiscreteStatsTable[[#This Row],[GroupByKey]]),(DiscreteStatsTable[GroupByKey]=DiscreteStatsTable[[#This Row],[GroupByKey]])*DiscreteStatsTable[Average]))</f>
        <v>5.70654844195288E-2</v>
      </c>
      <c r="S626" cm="1">
        <f t="array" ref="S626">MAX(IF((DiscreteStatsTable[GroupByKey]=DiscreteStatsTable[[#This Row],[GroupByKey]]),(DiscreteStatsTable[GroupByKey]=DiscreteStatsTable[[#This Row],[GroupByKey]])*DiscreteStatsTable[Average]))</f>
        <v>7.1590956919926202E-2</v>
      </c>
      <c r="T626" cm="1">
        <f t="array" ref="T626">MIN(IF((DiscreteStatsTable[GroupByKey]=DiscreteStatsTable[[#This Row],[GroupByKey]]),(DiscreteStatsTable[GroupByKey]=DiscreteStatsTable[[#This Row],[GroupByKey]])*DiscreteStatsTable[Minimum]))</f>
        <v>1.27578161108498E-2</v>
      </c>
      <c r="U626" cm="1">
        <f t="array" ref="U626">MAX(IF((DiscreteStatsTable[GroupByKey]=DiscreteStatsTable[[#This Row],[GroupByKey]]),(DiscreteStatsTable[GroupByKey]=DiscreteStatsTable[[#This Row],[GroupByKey]])*DiscreteStatsTable[Maximum]))</f>
        <v>0.38898573661257602</v>
      </c>
      <c r="V626" cm="1">
        <f t="array" ref="V626">IFERROR(AVERAGE(IF((DiscreteStatsTable[GroupByKey]=DiscreteStatsTable[[#This Row],[GroupByKey]]),(DiscreteStatsTable[GroupByKey]=DiscreteStatsTable[[#This Row],[GroupByKey]])*DiscreteStatsTable[NumberObservations])),0)</f>
        <v>143.46</v>
      </c>
      <c r="W626">
        <f>IF((DiscreteStatsTable[[#This Row],[RepsRequested]]&gt;1),DiscreteStatsTable[[#This Row],[HalfWidth]],DiscreteStatsTable[[#This Row],[BatchMeansHalfWidth]])</f>
        <v>1.0134416010729502E-3</v>
      </c>
      <c r="X626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177</v>
      </c>
      <c r="C627">
        <v>38</v>
      </c>
      <c r="D627" t="s">
        <v>82</v>
      </c>
      <c r="E627" t="s">
        <v>75</v>
      </c>
      <c r="F627" t="s">
        <v>72</v>
      </c>
      <c r="G627">
        <v>3.6064071660680699</v>
      </c>
      <c r="H627">
        <v>2E+20</v>
      </c>
      <c r="I627">
        <v>0.91401972360108596</v>
      </c>
      <c r="J627">
        <v>12.618396595573801</v>
      </c>
      <c r="K627">
        <v>144</v>
      </c>
      <c r="L62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cm="1">
        <f t="array" ref="N627">IFERROR(AVERAGE(IF((DiscreteStatsTable[GroupByKey]=DiscreteStatsTable[[#This Row],[GroupByKey]]),(DiscreteStatsTable[GroupByKey]=DiscreteStatsTable[[#This Row],[GroupByKey]])*DiscreteStatsTable[Average])),0)</f>
        <v>3.8494652370685243</v>
      </c>
      <c r="O627" cm="1">
        <f t="array" ref="O62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7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7" cm="1">
        <f t="array" ref="R627">MIN(IF((DiscreteStatsTable[GroupByKey]=DiscreteStatsTable[[#This Row],[GroupByKey]]),(DiscreteStatsTable[GroupByKey]=DiscreteStatsTable[[#This Row],[GroupByKey]])*DiscreteStatsTable[Average]))</f>
        <v>3.42392906517173</v>
      </c>
      <c r="S627" cm="1">
        <f t="array" ref="S627">MAX(IF((DiscreteStatsTable[GroupByKey]=DiscreteStatsTable[[#This Row],[GroupByKey]]),(DiscreteStatsTable[GroupByKey]=DiscreteStatsTable[[#This Row],[GroupByKey]])*DiscreteStatsTable[Average]))</f>
        <v>4.2954574151955702</v>
      </c>
      <c r="T627" cm="1">
        <f t="array" ref="T627">MIN(IF((DiscreteStatsTable[GroupByKey]=DiscreteStatsTable[[#This Row],[GroupByKey]]),(DiscreteStatsTable[GroupByKey]=DiscreteStatsTable[[#This Row],[GroupByKey]])*DiscreteStatsTable[Minimum]))</f>
        <v>0.76546896665098496</v>
      </c>
      <c r="U627" cm="1">
        <f t="array" ref="U627">MAX(IF((DiscreteStatsTable[GroupByKey]=DiscreteStatsTable[[#This Row],[GroupByKey]]),(DiscreteStatsTable[GroupByKey]=DiscreteStatsTable[[#This Row],[GroupByKey]])*DiscreteStatsTable[Maximum]))</f>
        <v>23.3391441967545</v>
      </c>
      <c r="V627" cm="1">
        <f t="array" ref="V627">IFERROR(AVERAGE(IF((DiscreteStatsTable[GroupByKey]=DiscreteStatsTable[[#This Row],[GroupByKey]]),(DiscreteStatsTable[GroupByKey]=DiscreteStatsTable[[#This Row],[GroupByKey]])*DiscreteStatsTable[NumberObservations])),0)</f>
        <v>143.46</v>
      </c>
      <c r="W627">
        <f>IF((DiscreteStatsTable[[#This Row],[RepsRequested]]&gt;1),DiscreteStatsTable[[#This Row],[HalfWidth]],DiscreteStatsTable[[#This Row],[BatchMeansHalfWidth]])</f>
        <v>6.0806496064377109E-2</v>
      </c>
      <c r="X627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177</v>
      </c>
      <c r="C628">
        <v>38</v>
      </c>
      <c r="D628" t="s">
        <v>82</v>
      </c>
      <c r="E628" t="s">
        <v>76</v>
      </c>
      <c r="F628" t="s">
        <v>72</v>
      </c>
      <c r="G628">
        <v>0</v>
      </c>
      <c r="H628">
        <v>2E+20</v>
      </c>
      <c r="I628">
        <v>0</v>
      </c>
      <c r="J628">
        <v>0</v>
      </c>
      <c r="K628">
        <v>144</v>
      </c>
      <c r="L62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cm="1">
        <f t="array" ref="V628">IFERROR(AVERAGE(IF((DiscreteStatsTable[GroupByKey]=DiscreteStatsTable[[#This Row],[GroupByKey]]),(DiscreteStatsTable[GroupByKey]=DiscreteStatsTable[[#This Row],[GroupByKey]])*DiscreteStatsTable[NumberObservations])),0)</f>
        <v>143.46</v>
      </c>
      <c r="W628">
        <f>IF((DiscreteStatsTable[[#This Row],[RepsRequested]]&gt;1),DiscreteStatsTable[[#This Row],[HalfWidth]],DiscreteStatsTable[[#This Row],[BatchMeansHalfWidth]])</f>
        <v>0</v>
      </c>
      <c r="X628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177</v>
      </c>
      <c r="C629">
        <v>38</v>
      </c>
      <c r="D629" t="s">
        <v>82</v>
      </c>
      <c r="E629" t="s">
        <v>77</v>
      </c>
      <c r="F629" t="s">
        <v>72</v>
      </c>
      <c r="G629">
        <v>0.231352495450968</v>
      </c>
      <c r="H629">
        <v>2E+20</v>
      </c>
      <c r="I629">
        <v>0</v>
      </c>
      <c r="J629">
        <v>7.2345161103927502</v>
      </c>
      <c r="K629">
        <v>144</v>
      </c>
      <c r="L62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cm="1">
        <f t="array" ref="N629">IFERROR(AVERAGE(IF((DiscreteStatsTable[GroupByKey]=DiscreteStatsTable[[#This Row],[GroupByKey]]),(DiscreteStatsTable[GroupByKey]=DiscreteStatsTable[[#This Row],[GroupByKey]])*DiscreteStatsTable[Average])),0)</f>
        <v>0.55753017291068341</v>
      </c>
      <c r="O629" cm="1">
        <f t="array" ref="O62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9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9" cm="1">
        <f t="array" ref="R629">MIN(IF((DiscreteStatsTable[GroupByKey]=DiscreteStatsTable[[#This Row],[GroupByKey]]),(DiscreteStatsTable[GroupByKey]=DiscreteStatsTable[[#This Row],[GroupByKey]])*DiscreteStatsTable[Average]))</f>
        <v>4.99077037088905E-2</v>
      </c>
      <c r="S629" cm="1">
        <f t="array" ref="S629">MAX(IF((DiscreteStatsTable[GroupByKey]=DiscreteStatsTable[[#This Row],[GroupByKey]]),(DiscreteStatsTable[GroupByKey]=DiscreteStatsTable[[#This Row],[GroupByKey]])*DiscreteStatsTable[Average]))</f>
        <v>2.0380254315526098</v>
      </c>
      <c r="T629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cm="1">
        <f t="array" ref="U629">MAX(IF((DiscreteStatsTable[GroupByKey]=DiscreteStatsTable[[#This Row],[GroupByKey]]),(DiscreteStatsTable[GroupByKey]=DiscreteStatsTable[[#This Row],[GroupByKey]])*DiscreteStatsTable[Maximum]))</f>
        <v>23.707701737142401</v>
      </c>
      <c r="V629" cm="1">
        <f t="array" ref="V629">IFERROR(AVERAGE(IF((DiscreteStatsTable[GroupByKey]=DiscreteStatsTable[[#This Row],[GroupByKey]]),(DiscreteStatsTable[GroupByKey]=DiscreteStatsTable[[#This Row],[GroupByKey]])*DiscreteStatsTable[NumberObservations])),0)</f>
        <v>143.46</v>
      </c>
      <c r="W629">
        <f>IF((DiscreteStatsTable[[#This Row],[RepsRequested]]&gt;1),DiscreteStatsTable[[#This Row],[HalfWidth]],DiscreteStatsTable[[#This Row],[BatchMeansHalfWidth]])</f>
        <v>0.11240279836637096</v>
      </c>
      <c r="X629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177</v>
      </c>
      <c r="C630">
        <v>39</v>
      </c>
      <c r="D630" t="s">
        <v>82</v>
      </c>
      <c r="E630" t="s">
        <v>71</v>
      </c>
      <c r="F630" t="s">
        <v>72</v>
      </c>
      <c r="G630">
        <v>6.6565830786012706E-2</v>
      </c>
      <c r="H630">
        <v>2E+20</v>
      </c>
      <c r="I630">
        <v>1.4995698640559401E-2</v>
      </c>
      <c r="J630">
        <v>0.33672089885622197</v>
      </c>
      <c r="K630">
        <v>143</v>
      </c>
      <c r="L63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cm="1">
        <f t="array" ref="N630">IFERROR(AVERAGE(IF((DiscreteStatsTable[GroupByKey]=DiscreteStatsTable[[#This Row],[GroupByKey]]),(DiscreteStatsTable[GroupByKey]=DiscreteStatsTable[[#This Row],[GroupByKey]])*DiscreteStatsTable[Average])),0)</f>
        <v>6.4157753951142038E-2</v>
      </c>
      <c r="O630" cm="1">
        <f t="array" ref="O6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0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0" cm="1">
        <f t="array" ref="R630">MIN(IF((DiscreteStatsTable[GroupByKey]=DiscreteStatsTable[[#This Row],[GroupByKey]]),(DiscreteStatsTable[GroupByKey]=DiscreteStatsTable[[#This Row],[GroupByKey]])*DiscreteStatsTable[Average]))</f>
        <v>5.70654844195288E-2</v>
      </c>
      <c r="S630" cm="1">
        <f t="array" ref="S630">MAX(IF((DiscreteStatsTable[GroupByKey]=DiscreteStatsTable[[#This Row],[GroupByKey]]),(DiscreteStatsTable[GroupByKey]=DiscreteStatsTable[[#This Row],[GroupByKey]])*DiscreteStatsTable[Average]))</f>
        <v>7.1590956919926202E-2</v>
      </c>
      <c r="T630" cm="1">
        <f t="array" ref="T630">MIN(IF((DiscreteStatsTable[GroupByKey]=DiscreteStatsTable[[#This Row],[GroupByKey]]),(DiscreteStatsTable[GroupByKey]=DiscreteStatsTable[[#This Row],[GroupByKey]])*DiscreteStatsTable[Minimum]))</f>
        <v>1.27578161108498E-2</v>
      </c>
      <c r="U630" cm="1">
        <f t="array" ref="U630">MAX(IF((DiscreteStatsTable[GroupByKey]=DiscreteStatsTable[[#This Row],[GroupByKey]]),(DiscreteStatsTable[GroupByKey]=DiscreteStatsTable[[#This Row],[GroupByKey]])*DiscreteStatsTable[Maximum]))</f>
        <v>0.38898573661257602</v>
      </c>
      <c r="V630" cm="1">
        <f t="array" ref="V630">IFERROR(AVERAGE(IF((DiscreteStatsTable[GroupByKey]=DiscreteStatsTable[[#This Row],[GroupByKey]]),(DiscreteStatsTable[GroupByKey]=DiscreteStatsTable[[#This Row],[GroupByKey]])*DiscreteStatsTable[NumberObservations])),0)</f>
        <v>143.46</v>
      </c>
      <c r="W630">
        <f>IF((DiscreteStatsTable[[#This Row],[RepsRequested]]&gt;1),DiscreteStatsTable[[#This Row],[HalfWidth]],DiscreteStatsTable[[#This Row],[BatchMeansHalfWidth]])</f>
        <v>1.0134416010729502E-3</v>
      </c>
      <c r="X630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177</v>
      </c>
      <c r="C631">
        <v>39</v>
      </c>
      <c r="D631" t="s">
        <v>82</v>
      </c>
      <c r="E631" t="s">
        <v>73</v>
      </c>
      <c r="F631" t="s">
        <v>72</v>
      </c>
      <c r="G631">
        <v>4.6131170738965102</v>
      </c>
      <c r="H631">
        <v>2E+20</v>
      </c>
      <c r="I631">
        <v>0.91136756349300196</v>
      </c>
      <c r="J631">
        <v>20.2032539313733</v>
      </c>
      <c r="K631">
        <v>143</v>
      </c>
      <c r="L63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cm="1">
        <f t="array" ref="N631">IFERROR(AVERAGE(IF((DiscreteStatsTable[GroupByKey]=DiscreteStatsTable[[#This Row],[GroupByKey]]),(DiscreteStatsTable[GroupByKey]=DiscreteStatsTable[[#This Row],[GroupByKey]])*DiscreteStatsTable[Average])),0)</f>
        <v>4.4069954099792072</v>
      </c>
      <c r="O631" cm="1">
        <f t="array" ref="O631">IFERROR(_xlfn.STDEV.S(IF((DiscreteStatsTable[GroupByKey]=DiscreteStatsTable[[#This Row],[GroupByKey]]),(DiscreteStatsTable[GroupByKey]=DiscreteStatsTable[[#This Row],[GroupByKey]])*DiscreteStatsTable[Average])),0)</f>
        <v>0.525596528512419</v>
      </c>
      <c r="P631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1" cm="1">
        <f t="array" ref="R631">MIN(IF((DiscreteStatsTable[GroupByKey]=DiscreteStatsTable[[#This Row],[GroupByKey]]),(DiscreteStatsTable[GroupByKey]=DiscreteStatsTable[[#This Row],[GroupByKey]])*DiscreteStatsTable[Average]))</f>
        <v>3.5080072514506702</v>
      </c>
      <c r="S631" cm="1">
        <f t="array" ref="S631">MAX(IF((DiscreteStatsTable[GroupByKey]=DiscreteStatsTable[[#This Row],[GroupByKey]]),(DiscreteStatsTable[GroupByKey]=DiscreteStatsTable[[#This Row],[GroupByKey]])*DiscreteStatsTable[Average]))</f>
        <v>5.9075840728779898</v>
      </c>
      <c r="T631" cm="1">
        <f t="array" ref="T631">MIN(IF((DiscreteStatsTable[GroupByKey]=DiscreteStatsTable[[#This Row],[GroupByKey]]),(DiscreteStatsTable[GroupByKey]=DiscreteStatsTable[[#This Row],[GroupByKey]])*DiscreteStatsTable[Minimum]))</f>
        <v>0.82258923468798395</v>
      </c>
      <c r="U631" cm="1">
        <f t="array" ref="U631">MAX(IF((DiscreteStatsTable[GroupByKey]=DiscreteStatsTable[[#This Row],[GroupByKey]]),(DiscreteStatsTable[GroupByKey]=DiscreteStatsTable[[#This Row],[GroupByKey]])*DiscreteStatsTable[Maximum]))</f>
        <v>27.2837464934425</v>
      </c>
      <c r="V631" cm="1">
        <f t="array" ref="V631">IFERROR(AVERAGE(IF((DiscreteStatsTable[GroupByKey]=DiscreteStatsTable[[#This Row],[GroupByKey]]),(DiscreteStatsTable[GroupByKey]=DiscreteStatsTable[[#This Row],[GroupByKey]])*DiscreteStatsTable[NumberObservations])),0)</f>
        <v>143.46</v>
      </c>
      <c r="W631">
        <f>IF((DiscreteStatsTable[[#This Row],[RepsRequested]]&gt;1),DiscreteStatsTable[[#This Row],[HalfWidth]],DiscreteStatsTable[[#This Row],[BatchMeansHalfWidth]])</f>
        <v>0.14937288066270119</v>
      </c>
      <c r="X631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177</v>
      </c>
      <c r="C632">
        <v>39</v>
      </c>
      <c r="D632" t="s">
        <v>82</v>
      </c>
      <c r="E632" t="s">
        <v>74</v>
      </c>
      <c r="F632" t="s">
        <v>72</v>
      </c>
      <c r="G632">
        <v>6.6565830786012706E-2</v>
      </c>
      <c r="H632">
        <v>2E+20</v>
      </c>
      <c r="I632">
        <v>1.4995698640559401E-2</v>
      </c>
      <c r="J632">
        <v>0.33672089885622197</v>
      </c>
      <c r="K632">
        <v>143</v>
      </c>
      <c r="L63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cm="1">
        <f t="array" ref="N632">IFERROR(AVERAGE(IF((DiscreteStatsTable[GroupByKey]=DiscreteStatsTable[[#This Row],[GroupByKey]]),(DiscreteStatsTable[GroupByKey]=DiscreteStatsTable[[#This Row],[GroupByKey]])*DiscreteStatsTable[Average])),0)</f>
        <v>6.4157753951142038E-2</v>
      </c>
      <c r="O632" cm="1">
        <f t="array" ref="O6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2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2" cm="1">
        <f t="array" ref="R632">MIN(IF((DiscreteStatsTable[GroupByKey]=DiscreteStatsTable[[#This Row],[GroupByKey]]),(DiscreteStatsTable[GroupByKey]=DiscreteStatsTable[[#This Row],[GroupByKey]])*DiscreteStatsTable[Average]))</f>
        <v>5.70654844195288E-2</v>
      </c>
      <c r="S632" cm="1">
        <f t="array" ref="S632">MAX(IF((DiscreteStatsTable[GroupByKey]=DiscreteStatsTable[[#This Row],[GroupByKey]]),(DiscreteStatsTable[GroupByKey]=DiscreteStatsTable[[#This Row],[GroupByKey]])*DiscreteStatsTable[Average]))</f>
        <v>7.1590956919926202E-2</v>
      </c>
      <c r="T632" cm="1">
        <f t="array" ref="T632">MIN(IF((DiscreteStatsTable[GroupByKey]=DiscreteStatsTable[[#This Row],[GroupByKey]]),(DiscreteStatsTable[GroupByKey]=DiscreteStatsTable[[#This Row],[GroupByKey]])*DiscreteStatsTable[Minimum]))</f>
        <v>1.27578161108498E-2</v>
      </c>
      <c r="U632" cm="1">
        <f t="array" ref="U632">MAX(IF((DiscreteStatsTable[GroupByKey]=DiscreteStatsTable[[#This Row],[GroupByKey]]),(DiscreteStatsTable[GroupByKey]=DiscreteStatsTable[[#This Row],[GroupByKey]])*DiscreteStatsTable[Maximum]))</f>
        <v>0.38898573661257602</v>
      </c>
      <c r="V632" cm="1">
        <f t="array" ref="V632">IFERROR(AVERAGE(IF((DiscreteStatsTable[GroupByKey]=DiscreteStatsTable[[#This Row],[GroupByKey]]),(DiscreteStatsTable[GroupByKey]=DiscreteStatsTable[[#This Row],[GroupByKey]])*DiscreteStatsTable[NumberObservations])),0)</f>
        <v>143.46</v>
      </c>
      <c r="W632">
        <f>IF((DiscreteStatsTable[[#This Row],[RepsRequested]]&gt;1),DiscreteStatsTable[[#This Row],[HalfWidth]],DiscreteStatsTable[[#This Row],[BatchMeansHalfWidth]])</f>
        <v>1.0134416010729502E-3</v>
      </c>
      <c r="X632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177</v>
      </c>
      <c r="C633">
        <v>39</v>
      </c>
      <c r="D633" t="s">
        <v>82</v>
      </c>
      <c r="E633" t="s">
        <v>75</v>
      </c>
      <c r="F633" t="s">
        <v>72</v>
      </c>
      <c r="G633">
        <v>3.99394984716076</v>
      </c>
      <c r="H633">
        <v>2E+20</v>
      </c>
      <c r="I633">
        <v>0.89974191843356299</v>
      </c>
      <c r="J633">
        <v>20.2032539313733</v>
      </c>
      <c r="K633">
        <v>143</v>
      </c>
      <c r="L63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cm="1">
        <f t="array" ref="N633">IFERROR(AVERAGE(IF((DiscreteStatsTable[GroupByKey]=DiscreteStatsTable[[#This Row],[GroupByKey]]),(DiscreteStatsTable[GroupByKey]=DiscreteStatsTable[[#This Row],[GroupByKey]])*DiscreteStatsTable[Average])),0)</f>
        <v>3.8494652370685243</v>
      </c>
      <c r="O633" cm="1">
        <f t="array" ref="O63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3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3" cm="1">
        <f t="array" ref="R633">MIN(IF((DiscreteStatsTable[GroupByKey]=DiscreteStatsTable[[#This Row],[GroupByKey]]),(DiscreteStatsTable[GroupByKey]=DiscreteStatsTable[[#This Row],[GroupByKey]])*DiscreteStatsTable[Average]))</f>
        <v>3.42392906517173</v>
      </c>
      <c r="S633" cm="1">
        <f t="array" ref="S633">MAX(IF((DiscreteStatsTable[GroupByKey]=DiscreteStatsTable[[#This Row],[GroupByKey]]),(DiscreteStatsTable[GroupByKey]=DiscreteStatsTable[[#This Row],[GroupByKey]])*DiscreteStatsTable[Average]))</f>
        <v>4.2954574151955702</v>
      </c>
      <c r="T633" cm="1">
        <f t="array" ref="T633">MIN(IF((DiscreteStatsTable[GroupByKey]=DiscreteStatsTable[[#This Row],[GroupByKey]]),(DiscreteStatsTable[GroupByKey]=DiscreteStatsTable[[#This Row],[GroupByKey]])*DiscreteStatsTable[Minimum]))</f>
        <v>0.76546896665098496</v>
      </c>
      <c r="U633" cm="1">
        <f t="array" ref="U633">MAX(IF((DiscreteStatsTable[GroupByKey]=DiscreteStatsTable[[#This Row],[GroupByKey]]),(DiscreteStatsTable[GroupByKey]=DiscreteStatsTable[[#This Row],[GroupByKey]])*DiscreteStatsTable[Maximum]))</f>
        <v>23.3391441967545</v>
      </c>
      <c r="V633" cm="1">
        <f t="array" ref="V633">IFERROR(AVERAGE(IF((DiscreteStatsTable[GroupByKey]=DiscreteStatsTable[[#This Row],[GroupByKey]]),(DiscreteStatsTable[GroupByKey]=DiscreteStatsTable[[#This Row],[GroupByKey]])*DiscreteStatsTable[NumberObservations])),0)</f>
        <v>143.46</v>
      </c>
      <c r="W633">
        <f>IF((DiscreteStatsTable[[#This Row],[RepsRequested]]&gt;1),DiscreteStatsTable[[#This Row],[HalfWidth]],DiscreteStatsTable[[#This Row],[BatchMeansHalfWidth]])</f>
        <v>6.0806496064377109E-2</v>
      </c>
      <c r="X633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177</v>
      </c>
      <c r="C634">
        <v>39</v>
      </c>
      <c r="D634" t="s">
        <v>82</v>
      </c>
      <c r="E634" t="s">
        <v>76</v>
      </c>
      <c r="F634" t="s">
        <v>72</v>
      </c>
      <c r="G634">
        <v>0</v>
      </c>
      <c r="H634">
        <v>2E+20</v>
      </c>
      <c r="I634">
        <v>0</v>
      </c>
      <c r="J634">
        <v>0</v>
      </c>
      <c r="K634">
        <v>143</v>
      </c>
      <c r="L63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cm="1">
        <f t="array" ref="V634">IFERROR(AVERAGE(IF((DiscreteStatsTable[GroupByKey]=DiscreteStatsTable[[#This Row],[GroupByKey]]),(DiscreteStatsTable[GroupByKey]=DiscreteStatsTable[[#This Row],[GroupByKey]])*DiscreteStatsTable[NumberObservations])),0)</f>
        <v>143.46</v>
      </c>
      <c r="W634">
        <f>IF((DiscreteStatsTable[[#This Row],[RepsRequested]]&gt;1),DiscreteStatsTable[[#This Row],[HalfWidth]],DiscreteStatsTable[[#This Row],[BatchMeansHalfWidth]])</f>
        <v>0</v>
      </c>
      <c r="X634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177</v>
      </c>
      <c r="C635">
        <v>39</v>
      </c>
      <c r="D635" t="s">
        <v>82</v>
      </c>
      <c r="E635" t="s">
        <v>77</v>
      </c>
      <c r="F635" t="s">
        <v>72</v>
      </c>
      <c r="G635">
        <v>0.61916722673574998</v>
      </c>
      <c r="H635">
        <v>2E+20</v>
      </c>
      <c r="I635">
        <v>0</v>
      </c>
      <c r="J635">
        <v>8.1093193544987798</v>
      </c>
      <c r="K635">
        <v>143</v>
      </c>
      <c r="L63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cm="1">
        <f t="array" ref="N635">IFERROR(AVERAGE(IF((DiscreteStatsTable[GroupByKey]=DiscreteStatsTable[[#This Row],[GroupByKey]]),(DiscreteStatsTable[GroupByKey]=DiscreteStatsTable[[#This Row],[GroupByKey]])*DiscreteStatsTable[Average])),0)</f>
        <v>0.55753017291068341</v>
      </c>
      <c r="O635" cm="1">
        <f t="array" ref="O63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3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35" cm="1">
        <f t="array" ref="R635">MIN(IF((DiscreteStatsTable[GroupByKey]=DiscreteStatsTable[[#This Row],[GroupByKey]]),(DiscreteStatsTable[GroupByKey]=DiscreteStatsTable[[#This Row],[GroupByKey]])*DiscreteStatsTable[Average]))</f>
        <v>4.99077037088905E-2</v>
      </c>
      <c r="S635" cm="1">
        <f t="array" ref="S635">MAX(IF((DiscreteStatsTable[GroupByKey]=DiscreteStatsTable[[#This Row],[GroupByKey]]),(DiscreteStatsTable[GroupByKey]=DiscreteStatsTable[[#This Row],[GroupByKey]])*DiscreteStatsTable[Average]))</f>
        <v>2.0380254315526098</v>
      </c>
      <c r="T63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cm="1">
        <f t="array" ref="U635">MAX(IF((DiscreteStatsTable[GroupByKey]=DiscreteStatsTable[[#This Row],[GroupByKey]]),(DiscreteStatsTable[GroupByKey]=DiscreteStatsTable[[#This Row],[GroupByKey]])*DiscreteStatsTable[Maximum]))</f>
        <v>23.707701737142401</v>
      </c>
      <c r="V635" cm="1">
        <f t="array" ref="V635">IFERROR(AVERAGE(IF((DiscreteStatsTable[GroupByKey]=DiscreteStatsTable[[#This Row],[GroupByKey]]),(DiscreteStatsTable[GroupByKey]=DiscreteStatsTable[[#This Row],[GroupByKey]])*DiscreteStatsTable[NumberObservations])),0)</f>
        <v>143.46</v>
      </c>
      <c r="W635">
        <f>IF((DiscreteStatsTable[[#This Row],[RepsRequested]]&gt;1),DiscreteStatsTable[[#This Row],[HalfWidth]],DiscreteStatsTable[[#This Row],[BatchMeansHalfWidth]])</f>
        <v>0.11240279836637096</v>
      </c>
      <c r="X63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177</v>
      </c>
      <c r="C636">
        <v>40</v>
      </c>
      <c r="D636" t="s">
        <v>82</v>
      </c>
      <c r="E636" t="s">
        <v>71</v>
      </c>
      <c r="F636" t="s">
        <v>72</v>
      </c>
      <c r="G636">
        <v>6.1947565204706401E-2</v>
      </c>
      <c r="H636">
        <v>2E+20</v>
      </c>
      <c r="I636">
        <v>1.4859110678135799E-2</v>
      </c>
      <c r="J636">
        <v>0.22396862056768599</v>
      </c>
      <c r="K636">
        <v>144</v>
      </c>
      <c r="L63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cm="1">
        <f t="array" ref="N636">IFERROR(AVERAGE(IF((DiscreteStatsTable[GroupByKey]=DiscreteStatsTable[[#This Row],[GroupByKey]]),(DiscreteStatsTable[GroupByKey]=DiscreteStatsTable[[#This Row],[GroupByKey]])*DiscreteStatsTable[Average])),0)</f>
        <v>6.4157753951142038E-2</v>
      </c>
      <c r="O636" cm="1">
        <f t="array" ref="O6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6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6" cm="1">
        <f t="array" ref="R636">MIN(IF((DiscreteStatsTable[GroupByKey]=DiscreteStatsTable[[#This Row],[GroupByKey]]),(DiscreteStatsTable[GroupByKey]=DiscreteStatsTable[[#This Row],[GroupByKey]])*DiscreteStatsTable[Average]))</f>
        <v>5.70654844195288E-2</v>
      </c>
      <c r="S636" cm="1">
        <f t="array" ref="S636">MAX(IF((DiscreteStatsTable[GroupByKey]=DiscreteStatsTable[[#This Row],[GroupByKey]]),(DiscreteStatsTable[GroupByKey]=DiscreteStatsTable[[#This Row],[GroupByKey]])*DiscreteStatsTable[Average]))</f>
        <v>7.1590956919926202E-2</v>
      </c>
      <c r="T636" cm="1">
        <f t="array" ref="T636">MIN(IF((DiscreteStatsTable[GroupByKey]=DiscreteStatsTable[[#This Row],[GroupByKey]]),(DiscreteStatsTable[GroupByKey]=DiscreteStatsTable[[#This Row],[GroupByKey]])*DiscreteStatsTable[Minimum]))</f>
        <v>1.27578161108498E-2</v>
      </c>
      <c r="U636" cm="1">
        <f t="array" ref="U636">MAX(IF((DiscreteStatsTable[GroupByKey]=DiscreteStatsTable[[#This Row],[GroupByKey]]),(DiscreteStatsTable[GroupByKey]=DiscreteStatsTable[[#This Row],[GroupByKey]])*DiscreteStatsTable[Maximum]))</f>
        <v>0.38898573661257602</v>
      </c>
      <c r="V636" cm="1">
        <f t="array" ref="V636">IFERROR(AVERAGE(IF((DiscreteStatsTable[GroupByKey]=DiscreteStatsTable[[#This Row],[GroupByKey]]),(DiscreteStatsTable[GroupByKey]=DiscreteStatsTable[[#This Row],[GroupByKey]])*DiscreteStatsTable[NumberObservations])),0)</f>
        <v>143.46</v>
      </c>
      <c r="W636">
        <f>IF((DiscreteStatsTable[[#This Row],[RepsRequested]]&gt;1),DiscreteStatsTable[[#This Row],[HalfWidth]],DiscreteStatsTable[[#This Row],[BatchMeansHalfWidth]])</f>
        <v>1.0134416010729502E-3</v>
      </c>
      <c r="X636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177</v>
      </c>
      <c r="C637">
        <v>40</v>
      </c>
      <c r="D637" t="s">
        <v>82</v>
      </c>
      <c r="E637" t="s">
        <v>73</v>
      </c>
      <c r="F637" t="s">
        <v>72</v>
      </c>
      <c r="G637">
        <v>5.7548793438350003</v>
      </c>
      <c r="H637">
        <v>2E+20</v>
      </c>
      <c r="I637">
        <v>0.89154664068814804</v>
      </c>
      <c r="J637">
        <v>27.2837464934425</v>
      </c>
      <c r="K637">
        <v>144</v>
      </c>
      <c r="L63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cm="1">
        <f t="array" ref="N637">IFERROR(AVERAGE(IF((DiscreteStatsTable[GroupByKey]=DiscreteStatsTable[[#This Row],[GroupByKey]]),(DiscreteStatsTable[GroupByKey]=DiscreteStatsTable[[#This Row],[GroupByKey]])*DiscreteStatsTable[Average])),0)</f>
        <v>4.4069954099792072</v>
      </c>
      <c r="O637" cm="1">
        <f t="array" ref="O637">IFERROR(_xlfn.STDEV.S(IF((DiscreteStatsTable[GroupByKey]=DiscreteStatsTable[[#This Row],[GroupByKey]]),(DiscreteStatsTable[GroupByKey]=DiscreteStatsTable[[#This Row],[GroupByKey]])*DiscreteStatsTable[Average])),0)</f>
        <v>0.525596528512419</v>
      </c>
      <c r="P637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7" cm="1">
        <f t="array" ref="R637">MIN(IF((DiscreteStatsTable[GroupByKey]=DiscreteStatsTable[[#This Row],[GroupByKey]]),(DiscreteStatsTable[GroupByKey]=DiscreteStatsTable[[#This Row],[GroupByKey]])*DiscreteStatsTable[Average]))</f>
        <v>3.5080072514506702</v>
      </c>
      <c r="S637" cm="1">
        <f t="array" ref="S637">MAX(IF((DiscreteStatsTable[GroupByKey]=DiscreteStatsTable[[#This Row],[GroupByKey]]),(DiscreteStatsTable[GroupByKey]=DiscreteStatsTable[[#This Row],[GroupByKey]])*DiscreteStatsTable[Average]))</f>
        <v>5.9075840728779898</v>
      </c>
      <c r="T637" cm="1">
        <f t="array" ref="T637">MIN(IF((DiscreteStatsTable[GroupByKey]=DiscreteStatsTable[[#This Row],[GroupByKey]]),(DiscreteStatsTable[GroupByKey]=DiscreteStatsTable[[#This Row],[GroupByKey]])*DiscreteStatsTable[Minimum]))</f>
        <v>0.82258923468798395</v>
      </c>
      <c r="U637" cm="1">
        <f t="array" ref="U637">MAX(IF((DiscreteStatsTable[GroupByKey]=DiscreteStatsTable[[#This Row],[GroupByKey]]),(DiscreteStatsTable[GroupByKey]=DiscreteStatsTable[[#This Row],[GroupByKey]])*DiscreteStatsTable[Maximum]))</f>
        <v>27.2837464934425</v>
      </c>
      <c r="V637" cm="1">
        <f t="array" ref="V637">IFERROR(AVERAGE(IF((DiscreteStatsTable[GroupByKey]=DiscreteStatsTable[[#This Row],[GroupByKey]]),(DiscreteStatsTable[GroupByKey]=DiscreteStatsTable[[#This Row],[GroupByKey]])*DiscreteStatsTable[NumberObservations])),0)</f>
        <v>143.46</v>
      </c>
      <c r="W637">
        <f>IF((DiscreteStatsTable[[#This Row],[RepsRequested]]&gt;1),DiscreteStatsTable[[#This Row],[HalfWidth]],DiscreteStatsTable[[#This Row],[BatchMeansHalfWidth]])</f>
        <v>0.14937288066270119</v>
      </c>
      <c r="X637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177</v>
      </c>
      <c r="C638">
        <v>40</v>
      </c>
      <c r="D638" t="s">
        <v>82</v>
      </c>
      <c r="E638" t="s">
        <v>74</v>
      </c>
      <c r="F638" t="s">
        <v>72</v>
      </c>
      <c r="G638">
        <v>6.1947565204706401E-2</v>
      </c>
      <c r="H638">
        <v>2E+20</v>
      </c>
      <c r="I638">
        <v>1.4859110678135799E-2</v>
      </c>
      <c r="J638">
        <v>0.22396862056768599</v>
      </c>
      <c r="K638">
        <v>144</v>
      </c>
      <c r="L63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cm="1">
        <f t="array" ref="N638">IFERROR(AVERAGE(IF((DiscreteStatsTable[GroupByKey]=DiscreteStatsTable[[#This Row],[GroupByKey]]),(DiscreteStatsTable[GroupByKey]=DiscreteStatsTable[[#This Row],[GroupByKey]])*DiscreteStatsTable[Average])),0)</f>
        <v>6.4157753951142038E-2</v>
      </c>
      <c r="O638" cm="1">
        <f t="array" ref="O6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8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8" cm="1">
        <f t="array" ref="R638">MIN(IF((DiscreteStatsTable[GroupByKey]=DiscreteStatsTable[[#This Row],[GroupByKey]]),(DiscreteStatsTable[GroupByKey]=DiscreteStatsTable[[#This Row],[GroupByKey]])*DiscreteStatsTable[Average]))</f>
        <v>5.70654844195288E-2</v>
      </c>
      <c r="S638" cm="1">
        <f t="array" ref="S638">MAX(IF((DiscreteStatsTable[GroupByKey]=DiscreteStatsTable[[#This Row],[GroupByKey]]),(DiscreteStatsTable[GroupByKey]=DiscreteStatsTable[[#This Row],[GroupByKey]])*DiscreteStatsTable[Average]))</f>
        <v>7.1590956919926202E-2</v>
      </c>
      <c r="T638" cm="1">
        <f t="array" ref="T638">MIN(IF((DiscreteStatsTable[GroupByKey]=DiscreteStatsTable[[#This Row],[GroupByKey]]),(DiscreteStatsTable[GroupByKey]=DiscreteStatsTable[[#This Row],[GroupByKey]])*DiscreteStatsTable[Minimum]))</f>
        <v>1.27578161108498E-2</v>
      </c>
      <c r="U638" cm="1">
        <f t="array" ref="U638">MAX(IF((DiscreteStatsTable[GroupByKey]=DiscreteStatsTable[[#This Row],[GroupByKey]]),(DiscreteStatsTable[GroupByKey]=DiscreteStatsTable[[#This Row],[GroupByKey]])*DiscreteStatsTable[Maximum]))</f>
        <v>0.38898573661257602</v>
      </c>
      <c r="V638" cm="1">
        <f t="array" ref="V638">IFERROR(AVERAGE(IF((DiscreteStatsTable[GroupByKey]=DiscreteStatsTable[[#This Row],[GroupByKey]]),(DiscreteStatsTable[GroupByKey]=DiscreteStatsTable[[#This Row],[GroupByKey]])*DiscreteStatsTable[NumberObservations])),0)</f>
        <v>143.46</v>
      </c>
      <c r="W638">
        <f>IF((DiscreteStatsTable[[#This Row],[RepsRequested]]&gt;1),DiscreteStatsTable[[#This Row],[HalfWidth]],DiscreteStatsTable[[#This Row],[BatchMeansHalfWidth]])</f>
        <v>1.0134416010729502E-3</v>
      </c>
      <c r="X638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177</v>
      </c>
      <c r="C639">
        <v>40</v>
      </c>
      <c r="D639" t="s">
        <v>82</v>
      </c>
      <c r="E639" t="s">
        <v>75</v>
      </c>
      <c r="F639" t="s">
        <v>72</v>
      </c>
      <c r="G639">
        <v>3.7168539122823798</v>
      </c>
      <c r="H639">
        <v>2E+20</v>
      </c>
      <c r="I639">
        <v>0.89154664068814804</v>
      </c>
      <c r="J639">
        <v>13.438117234061201</v>
      </c>
      <c r="K639">
        <v>144</v>
      </c>
      <c r="L63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cm="1">
        <f t="array" ref="N639">IFERROR(AVERAGE(IF((DiscreteStatsTable[GroupByKey]=DiscreteStatsTable[[#This Row],[GroupByKey]]),(DiscreteStatsTable[GroupByKey]=DiscreteStatsTable[[#This Row],[GroupByKey]])*DiscreteStatsTable[Average])),0)</f>
        <v>3.8494652370685243</v>
      </c>
      <c r="O639" cm="1">
        <f t="array" ref="O63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9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9" cm="1">
        <f t="array" ref="R639">MIN(IF((DiscreteStatsTable[GroupByKey]=DiscreteStatsTable[[#This Row],[GroupByKey]]),(DiscreteStatsTable[GroupByKey]=DiscreteStatsTable[[#This Row],[GroupByKey]])*DiscreteStatsTable[Average]))</f>
        <v>3.42392906517173</v>
      </c>
      <c r="S639" cm="1">
        <f t="array" ref="S639">MAX(IF((DiscreteStatsTable[GroupByKey]=DiscreteStatsTable[[#This Row],[GroupByKey]]),(DiscreteStatsTable[GroupByKey]=DiscreteStatsTable[[#This Row],[GroupByKey]])*DiscreteStatsTable[Average]))</f>
        <v>4.2954574151955702</v>
      </c>
      <c r="T639" cm="1">
        <f t="array" ref="T639">MIN(IF((DiscreteStatsTable[GroupByKey]=DiscreteStatsTable[[#This Row],[GroupByKey]]),(DiscreteStatsTable[GroupByKey]=DiscreteStatsTable[[#This Row],[GroupByKey]])*DiscreteStatsTable[Minimum]))</f>
        <v>0.76546896665098496</v>
      </c>
      <c r="U639" cm="1">
        <f t="array" ref="U639">MAX(IF((DiscreteStatsTable[GroupByKey]=DiscreteStatsTable[[#This Row],[GroupByKey]]),(DiscreteStatsTable[GroupByKey]=DiscreteStatsTable[[#This Row],[GroupByKey]])*DiscreteStatsTable[Maximum]))</f>
        <v>23.3391441967545</v>
      </c>
      <c r="V639" cm="1">
        <f t="array" ref="V639">IFERROR(AVERAGE(IF((DiscreteStatsTable[GroupByKey]=DiscreteStatsTable[[#This Row],[GroupByKey]]),(DiscreteStatsTable[GroupByKey]=DiscreteStatsTable[[#This Row],[GroupByKey]])*DiscreteStatsTable[NumberObservations])),0)</f>
        <v>143.46</v>
      </c>
      <c r="W639">
        <f>IF((DiscreteStatsTable[[#This Row],[RepsRequested]]&gt;1),DiscreteStatsTable[[#This Row],[HalfWidth]],DiscreteStatsTable[[#This Row],[BatchMeansHalfWidth]])</f>
        <v>6.0806496064377109E-2</v>
      </c>
      <c r="X639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177</v>
      </c>
      <c r="C640">
        <v>40</v>
      </c>
      <c r="D640" t="s">
        <v>82</v>
      </c>
      <c r="E640" t="s">
        <v>76</v>
      </c>
      <c r="F640" t="s">
        <v>72</v>
      </c>
      <c r="G640">
        <v>0</v>
      </c>
      <c r="H640">
        <v>2E+20</v>
      </c>
      <c r="I640">
        <v>0</v>
      </c>
      <c r="J640">
        <v>0</v>
      </c>
      <c r="K640">
        <v>144</v>
      </c>
      <c r="L64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cm="1">
        <f t="array" ref="V640">IFERROR(AVERAGE(IF((DiscreteStatsTable[GroupByKey]=DiscreteStatsTable[[#This Row],[GroupByKey]]),(DiscreteStatsTable[GroupByKey]=DiscreteStatsTable[[#This Row],[GroupByKey]])*DiscreteStatsTable[NumberObservations])),0)</f>
        <v>143.46</v>
      </c>
      <c r="W640">
        <f>IF((DiscreteStatsTable[[#This Row],[RepsRequested]]&gt;1),DiscreteStatsTable[[#This Row],[HalfWidth]],DiscreteStatsTable[[#This Row],[BatchMeansHalfWidth]])</f>
        <v>0</v>
      </c>
      <c r="X640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177</v>
      </c>
      <c r="C641">
        <v>40</v>
      </c>
      <c r="D641" t="s">
        <v>82</v>
      </c>
      <c r="E641" t="s">
        <v>77</v>
      </c>
      <c r="F641" t="s">
        <v>72</v>
      </c>
      <c r="G641">
        <v>2.0380254315526098</v>
      </c>
      <c r="H641">
        <v>2E+20</v>
      </c>
      <c r="I641">
        <v>0</v>
      </c>
      <c r="J641">
        <v>23.707701737142401</v>
      </c>
      <c r="K641">
        <v>144</v>
      </c>
      <c r="L64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cm="1">
        <f t="array" ref="N641">IFERROR(AVERAGE(IF((DiscreteStatsTable[GroupByKey]=DiscreteStatsTable[[#This Row],[GroupByKey]]),(DiscreteStatsTable[GroupByKey]=DiscreteStatsTable[[#This Row],[GroupByKey]])*DiscreteStatsTable[Average])),0)</f>
        <v>0.55753017291068341</v>
      </c>
      <c r="O641" cm="1">
        <f t="array" ref="O64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1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1" cm="1">
        <f t="array" ref="R641">MIN(IF((DiscreteStatsTable[GroupByKey]=DiscreteStatsTable[[#This Row],[GroupByKey]]),(DiscreteStatsTable[GroupByKey]=DiscreteStatsTable[[#This Row],[GroupByKey]])*DiscreteStatsTable[Average]))</f>
        <v>4.99077037088905E-2</v>
      </c>
      <c r="S641" cm="1">
        <f t="array" ref="S641">MAX(IF((DiscreteStatsTable[GroupByKey]=DiscreteStatsTable[[#This Row],[GroupByKey]]),(DiscreteStatsTable[GroupByKey]=DiscreteStatsTable[[#This Row],[GroupByKey]])*DiscreteStatsTable[Average]))</f>
        <v>2.0380254315526098</v>
      </c>
      <c r="T641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cm="1">
        <f t="array" ref="U641">MAX(IF((DiscreteStatsTable[GroupByKey]=DiscreteStatsTable[[#This Row],[GroupByKey]]),(DiscreteStatsTable[GroupByKey]=DiscreteStatsTable[[#This Row],[GroupByKey]])*DiscreteStatsTable[Maximum]))</f>
        <v>23.707701737142401</v>
      </c>
      <c r="V641" cm="1">
        <f t="array" ref="V641">IFERROR(AVERAGE(IF((DiscreteStatsTable[GroupByKey]=DiscreteStatsTable[[#This Row],[GroupByKey]]),(DiscreteStatsTable[GroupByKey]=DiscreteStatsTable[[#This Row],[GroupByKey]])*DiscreteStatsTable[NumberObservations])),0)</f>
        <v>143.46</v>
      </c>
      <c r="W641">
        <f>IF((DiscreteStatsTable[[#This Row],[RepsRequested]]&gt;1),DiscreteStatsTable[[#This Row],[HalfWidth]],DiscreteStatsTable[[#This Row],[BatchMeansHalfWidth]])</f>
        <v>0.11240279836637096</v>
      </c>
      <c r="X641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177</v>
      </c>
      <c r="C642">
        <v>41</v>
      </c>
      <c r="D642" t="s">
        <v>82</v>
      </c>
      <c r="E642" t="s">
        <v>71</v>
      </c>
      <c r="F642" t="s">
        <v>72</v>
      </c>
      <c r="G642">
        <v>6.5473665508975903E-2</v>
      </c>
      <c r="H642">
        <v>2E+20</v>
      </c>
      <c r="I642">
        <v>1.42265814989628E-2</v>
      </c>
      <c r="J642">
        <v>0.24874981482862701</v>
      </c>
      <c r="K642">
        <v>143</v>
      </c>
      <c r="L64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cm="1">
        <f t="array" ref="N642">IFERROR(AVERAGE(IF((DiscreteStatsTable[GroupByKey]=DiscreteStatsTable[[#This Row],[GroupByKey]]),(DiscreteStatsTable[GroupByKey]=DiscreteStatsTable[[#This Row],[GroupByKey]])*DiscreteStatsTable[Average])),0)</f>
        <v>6.4157753951142038E-2</v>
      </c>
      <c r="O642" cm="1">
        <f t="array" ref="O6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2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2" cm="1">
        <f t="array" ref="R642">MIN(IF((DiscreteStatsTable[GroupByKey]=DiscreteStatsTable[[#This Row],[GroupByKey]]),(DiscreteStatsTable[GroupByKey]=DiscreteStatsTable[[#This Row],[GroupByKey]])*DiscreteStatsTable[Average]))</f>
        <v>5.70654844195288E-2</v>
      </c>
      <c r="S642" cm="1">
        <f t="array" ref="S642">MAX(IF((DiscreteStatsTable[GroupByKey]=DiscreteStatsTable[[#This Row],[GroupByKey]]),(DiscreteStatsTable[GroupByKey]=DiscreteStatsTable[[#This Row],[GroupByKey]])*DiscreteStatsTable[Average]))</f>
        <v>7.1590956919926202E-2</v>
      </c>
      <c r="T642" cm="1">
        <f t="array" ref="T642">MIN(IF((DiscreteStatsTable[GroupByKey]=DiscreteStatsTable[[#This Row],[GroupByKey]]),(DiscreteStatsTable[GroupByKey]=DiscreteStatsTable[[#This Row],[GroupByKey]])*DiscreteStatsTable[Minimum]))</f>
        <v>1.27578161108498E-2</v>
      </c>
      <c r="U642" cm="1">
        <f t="array" ref="U642">MAX(IF((DiscreteStatsTable[GroupByKey]=DiscreteStatsTable[[#This Row],[GroupByKey]]),(DiscreteStatsTable[GroupByKey]=DiscreteStatsTable[[#This Row],[GroupByKey]])*DiscreteStatsTable[Maximum]))</f>
        <v>0.38898573661257602</v>
      </c>
      <c r="V642" cm="1">
        <f t="array" ref="V642">IFERROR(AVERAGE(IF((DiscreteStatsTable[GroupByKey]=DiscreteStatsTable[[#This Row],[GroupByKey]]),(DiscreteStatsTable[GroupByKey]=DiscreteStatsTable[[#This Row],[GroupByKey]])*DiscreteStatsTable[NumberObservations])),0)</f>
        <v>143.46</v>
      </c>
      <c r="W642">
        <f>IF((DiscreteStatsTable[[#This Row],[RepsRequested]]&gt;1),DiscreteStatsTable[[#This Row],[HalfWidth]],DiscreteStatsTable[[#This Row],[BatchMeansHalfWidth]])</f>
        <v>1.0134416010729502E-3</v>
      </c>
      <c r="X642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177</v>
      </c>
      <c r="C643">
        <v>41</v>
      </c>
      <c r="D643" t="s">
        <v>82</v>
      </c>
      <c r="E643" t="s">
        <v>73</v>
      </c>
      <c r="F643" t="s">
        <v>72</v>
      </c>
      <c r="G643">
        <v>4.3785948153736696</v>
      </c>
      <c r="H643">
        <v>2E+20</v>
      </c>
      <c r="I643">
        <v>1.0999503432495901</v>
      </c>
      <c r="J643">
        <v>16.653031910343699</v>
      </c>
      <c r="K643">
        <v>143</v>
      </c>
      <c r="L64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cm="1">
        <f t="array" ref="N643">IFERROR(AVERAGE(IF((DiscreteStatsTable[GroupByKey]=DiscreteStatsTable[[#This Row],[GroupByKey]]),(DiscreteStatsTable[GroupByKey]=DiscreteStatsTable[[#This Row],[GroupByKey]])*DiscreteStatsTable[Average])),0)</f>
        <v>4.4069954099792072</v>
      </c>
      <c r="O643" cm="1">
        <f t="array" ref="O643">IFERROR(_xlfn.STDEV.S(IF((DiscreteStatsTable[GroupByKey]=DiscreteStatsTable[[#This Row],[GroupByKey]]),(DiscreteStatsTable[GroupByKey]=DiscreteStatsTable[[#This Row],[GroupByKey]])*DiscreteStatsTable[Average])),0)</f>
        <v>0.525596528512419</v>
      </c>
      <c r="P643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3" cm="1">
        <f t="array" ref="R643">MIN(IF((DiscreteStatsTable[GroupByKey]=DiscreteStatsTable[[#This Row],[GroupByKey]]),(DiscreteStatsTable[GroupByKey]=DiscreteStatsTable[[#This Row],[GroupByKey]])*DiscreteStatsTable[Average]))</f>
        <v>3.5080072514506702</v>
      </c>
      <c r="S643" cm="1">
        <f t="array" ref="S643">MAX(IF((DiscreteStatsTable[GroupByKey]=DiscreteStatsTable[[#This Row],[GroupByKey]]),(DiscreteStatsTable[GroupByKey]=DiscreteStatsTable[[#This Row],[GroupByKey]])*DiscreteStatsTable[Average]))</f>
        <v>5.9075840728779898</v>
      </c>
      <c r="T643" cm="1">
        <f t="array" ref="T643">MIN(IF((DiscreteStatsTable[GroupByKey]=DiscreteStatsTable[[#This Row],[GroupByKey]]),(DiscreteStatsTable[GroupByKey]=DiscreteStatsTable[[#This Row],[GroupByKey]])*DiscreteStatsTable[Minimum]))</f>
        <v>0.82258923468798395</v>
      </c>
      <c r="U643" cm="1">
        <f t="array" ref="U643">MAX(IF((DiscreteStatsTable[GroupByKey]=DiscreteStatsTable[[#This Row],[GroupByKey]]),(DiscreteStatsTable[GroupByKey]=DiscreteStatsTable[[#This Row],[GroupByKey]])*DiscreteStatsTable[Maximum]))</f>
        <v>27.2837464934425</v>
      </c>
      <c r="V643" cm="1">
        <f t="array" ref="V643">IFERROR(AVERAGE(IF((DiscreteStatsTable[GroupByKey]=DiscreteStatsTable[[#This Row],[GroupByKey]]),(DiscreteStatsTable[GroupByKey]=DiscreteStatsTable[[#This Row],[GroupByKey]])*DiscreteStatsTable[NumberObservations])),0)</f>
        <v>143.46</v>
      </c>
      <c r="W643">
        <f>IF((DiscreteStatsTable[[#This Row],[RepsRequested]]&gt;1),DiscreteStatsTable[[#This Row],[HalfWidth]],DiscreteStatsTable[[#This Row],[BatchMeansHalfWidth]])</f>
        <v>0.14937288066270119</v>
      </c>
      <c r="X643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177</v>
      </c>
      <c r="C644">
        <v>41</v>
      </c>
      <c r="D644" t="s">
        <v>82</v>
      </c>
      <c r="E644" t="s">
        <v>74</v>
      </c>
      <c r="F644" t="s">
        <v>72</v>
      </c>
      <c r="G644">
        <v>6.5473665508975903E-2</v>
      </c>
      <c r="H644">
        <v>2E+20</v>
      </c>
      <c r="I644">
        <v>1.42265814989628E-2</v>
      </c>
      <c r="J644">
        <v>0.24874981482862701</v>
      </c>
      <c r="K644">
        <v>143</v>
      </c>
      <c r="L64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cm="1">
        <f t="array" ref="N644">IFERROR(AVERAGE(IF((DiscreteStatsTable[GroupByKey]=DiscreteStatsTable[[#This Row],[GroupByKey]]),(DiscreteStatsTable[GroupByKey]=DiscreteStatsTable[[#This Row],[GroupByKey]])*DiscreteStatsTable[Average])),0)</f>
        <v>6.4157753951142038E-2</v>
      </c>
      <c r="O644" cm="1">
        <f t="array" ref="O6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4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4" cm="1">
        <f t="array" ref="R644">MIN(IF((DiscreteStatsTable[GroupByKey]=DiscreteStatsTable[[#This Row],[GroupByKey]]),(DiscreteStatsTable[GroupByKey]=DiscreteStatsTable[[#This Row],[GroupByKey]])*DiscreteStatsTable[Average]))</f>
        <v>5.70654844195288E-2</v>
      </c>
      <c r="S644" cm="1">
        <f t="array" ref="S644">MAX(IF((DiscreteStatsTable[GroupByKey]=DiscreteStatsTable[[#This Row],[GroupByKey]]),(DiscreteStatsTable[GroupByKey]=DiscreteStatsTable[[#This Row],[GroupByKey]])*DiscreteStatsTable[Average]))</f>
        <v>7.1590956919926202E-2</v>
      </c>
      <c r="T644" cm="1">
        <f t="array" ref="T644">MIN(IF((DiscreteStatsTable[GroupByKey]=DiscreteStatsTable[[#This Row],[GroupByKey]]),(DiscreteStatsTable[GroupByKey]=DiscreteStatsTable[[#This Row],[GroupByKey]])*DiscreteStatsTable[Minimum]))</f>
        <v>1.27578161108498E-2</v>
      </c>
      <c r="U644" cm="1">
        <f t="array" ref="U644">MAX(IF((DiscreteStatsTable[GroupByKey]=DiscreteStatsTable[[#This Row],[GroupByKey]]),(DiscreteStatsTable[GroupByKey]=DiscreteStatsTable[[#This Row],[GroupByKey]])*DiscreteStatsTable[Maximum]))</f>
        <v>0.38898573661257602</v>
      </c>
      <c r="V644" cm="1">
        <f t="array" ref="V644">IFERROR(AVERAGE(IF((DiscreteStatsTable[GroupByKey]=DiscreteStatsTable[[#This Row],[GroupByKey]]),(DiscreteStatsTable[GroupByKey]=DiscreteStatsTable[[#This Row],[GroupByKey]])*DiscreteStatsTable[NumberObservations])),0)</f>
        <v>143.46</v>
      </c>
      <c r="W644">
        <f>IF((DiscreteStatsTable[[#This Row],[RepsRequested]]&gt;1),DiscreteStatsTable[[#This Row],[HalfWidth]],DiscreteStatsTable[[#This Row],[BatchMeansHalfWidth]])</f>
        <v>1.0134416010729502E-3</v>
      </c>
      <c r="X644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177</v>
      </c>
      <c r="C645">
        <v>41</v>
      </c>
      <c r="D645" t="s">
        <v>82</v>
      </c>
      <c r="E645" t="s">
        <v>75</v>
      </c>
      <c r="F645" t="s">
        <v>72</v>
      </c>
      <c r="G645">
        <v>3.9284199305385501</v>
      </c>
      <c r="H645">
        <v>2E+20</v>
      </c>
      <c r="I645">
        <v>0.853594889937767</v>
      </c>
      <c r="J645">
        <v>14.9249888897176</v>
      </c>
      <c r="K645">
        <v>143</v>
      </c>
      <c r="L64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cm="1">
        <f t="array" ref="N645">IFERROR(AVERAGE(IF((DiscreteStatsTable[GroupByKey]=DiscreteStatsTable[[#This Row],[GroupByKey]]),(DiscreteStatsTable[GroupByKey]=DiscreteStatsTable[[#This Row],[GroupByKey]])*DiscreteStatsTable[Average])),0)</f>
        <v>3.8494652370685243</v>
      </c>
      <c r="O645" cm="1">
        <f t="array" ref="O64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4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45" cm="1">
        <f t="array" ref="R645">MIN(IF((DiscreteStatsTable[GroupByKey]=DiscreteStatsTable[[#This Row],[GroupByKey]]),(DiscreteStatsTable[GroupByKey]=DiscreteStatsTable[[#This Row],[GroupByKey]])*DiscreteStatsTable[Average]))</f>
        <v>3.42392906517173</v>
      </c>
      <c r="S645" cm="1">
        <f t="array" ref="S645">MAX(IF((DiscreteStatsTable[GroupByKey]=DiscreteStatsTable[[#This Row],[GroupByKey]]),(DiscreteStatsTable[GroupByKey]=DiscreteStatsTable[[#This Row],[GroupByKey]])*DiscreteStatsTable[Average]))</f>
        <v>4.2954574151955702</v>
      </c>
      <c r="T645" cm="1">
        <f t="array" ref="T645">MIN(IF((DiscreteStatsTable[GroupByKey]=DiscreteStatsTable[[#This Row],[GroupByKey]]),(DiscreteStatsTable[GroupByKey]=DiscreteStatsTable[[#This Row],[GroupByKey]])*DiscreteStatsTable[Minimum]))</f>
        <v>0.76546896665098496</v>
      </c>
      <c r="U645" cm="1">
        <f t="array" ref="U645">MAX(IF((DiscreteStatsTable[GroupByKey]=DiscreteStatsTable[[#This Row],[GroupByKey]]),(DiscreteStatsTable[GroupByKey]=DiscreteStatsTable[[#This Row],[GroupByKey]])*DiscreteStatsTable[Maximum]))</f>
        <v>23.3391441967545</v>
      </c>
      <c r="V645" cm="1">
        <f t="array" ref="V645">IFERROR(AVERAGE(IF((DiscreteStatsTable[GroupByKey]=DiscreteStatsTable[[#This Row],[GroupByKey]]),(DiscreteStatsTable[GroupByKey]=DiscreteStatsTable[[#This Row],[GroupByKey]])*DiscreteStatsTable[NumberObservations])),0)</f>
        <v>143.46</v>
      </c>
      <c r="W645">
        <f>IF((DiscreteStatsTable[[#This Row],[RepsRequested]]&gt;1),DiscreteStatsTable[[#This Row],[HalfWidth]],DiscreteStatsTable[[#This Row],[BatchMeansHalfWidth]])</f>
        <v>6.0806496064377109E-2</v>
      </c>
      <c r="X64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177</v>
      </c>
      <c r="C646">
        <v>41</v>
      </c>
      <c r="D646" t="s">
        <v>82</v>
      </c>
      <c r="E646" t="s">
        <v>76</v>
      </c>
      <c r="F646" t="s">
        <v>72</v>
      </c>
      <c r="G646">
        <v>0</v>
      </c>
      <c r="H646">
        <v>2E+20</v>
      </c>
      <c r="I646">
        <v>0</v>
      </c>
      <c r="J646">
        <v>0</v>
      </c>
      <c r="K646">
        <v>143</v>
      </c>
      <c r="L64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cm="1">
        <f t="array" ref="V646">IFERROR(AVERAGE(IF((DiscreteStatsTable[GroupByKey]=DiscreteStatsTable[[#This Row],[GroupByKey]]),(DiscreteStatsTable[GroupByKey]=DiscreteStatsTable[[#This Row],[GroupByKey]])*DiscreteStatsTable[NumberObservations])),0)</f>
        <v>143.46</v>
      </c>
      <c r="W646">
        <f>IF((DiscreteStatsTable[[#This Row],[RepsRequested]]&gt;1),DiscreteStatsTable[[#This Row],[HalfWidth]],DiscreteStatsTable[[#This Row],[BatchMeansHalfWidth]])</f>
        <v>0</v>
      </c>
      <c r="X646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177</v>
      </c>
      <c r="C647">
        <v>41</v>
      </c>
      <c r="D647" t="s">
        <v>82</v>
      </c>
      <c r="E647" t="s">
        <v>77</v>
      </c>
      <c r="F647" t="s">
        <v>72</v>
      </c>
      <c r="G647">
        <v>0.45017488483512502</v>
      </c>
      <c r="H647">
        <v>2E+20</v>
      </c>
      <c r="I647">
        <v>0</v>
      </c>
      <c r="J647">
        <v>11.653031910343699</v>
      </c>
      <c r="K647">
        <v>143</v>
      </c>
      <c r="L64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cm="1">
        <f t="array" ref="N647">IFERROR(AVERAGE(IF((DiscreteStatsTable[GroupByKey]=DiscreteStatsTable[[#This Row],[GroupByKey]]),(DiscreteStatsTable[GroupByKey]=DiscreteStatsTable[[#This Row],[GroupByKey]])*DiscreteStatsTable[Average])),0)</f>
        <v>0.55753017291068341</v>
      </c>
      <c r="O647" cm="1">
        <f t="array" ref="O64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7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7" cm="1">
        <f t="array" ref="R647">MIN(IF((DiscreteStatsTable[GroupByKey]=DiscreteStatsTable[[#This Row],[GroupByKey]]),(DiscreteStatsTable[GroupByKey]=DiscreteStatsTable[[#This Row],[GroupByKey]])*DiscreteStatsTable[Average]))</f>
        <v>4.99077037088905E-2</v>
      </c>
      <c r="S647" cm="1">
        <f t="array" ref="S647">MAX(IF((DiscreteStatsTable[GroupByKey]=DiscreteStatsTable[[#This Row],[GroupByKey]]),(DiscreteStatsTable[GroupByKey]=DiscreteStatsTable[[#This Row],[GroupByKey]])*DiscreteStatsTable[Average]))</f>
        <v>2.0380254315526098</v>
      </c>
      <c r="T647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cm="1">
        <f t="array" ref="U647">MAX(IF((DiscreteStatsTable[GroupByKey]=DiscreteStatsTable[[#This Row],[GroupByKey]]),(DiscreteStatsTable[GroupByKey]=DiscreteStatsTable[[#This Row],[GroupByKey]])*DiscreteStatsTable[Maximum]))</f>
        <v>23.707701737142401</v>
      </c>
      <c r="V647" cm="1">
        <f t="array" ref="V647">IFERROR(AVERAGE(IF((DiscreteStatsTable[GroupByKey]=DiscreteStatsTable[[#This Row],[GroupByKey]]),(DiscreteStatsTable[GroupByKey]=DiscreteStatsTable[[#This Row],[GroupByKey]])*DiscreteStatsTable[NumberObservations])),0)</f>
        <v>143.46</v>
      </c>
      <c r="W647">
        <f>IF((DiscreteStatsTable[[#This Row],[RepsRequested]]&gt;1),DiscreteStatsTable[[#This Row],[HalfWidth]],DiscreteStatsTable[[#This Row],[BatchMeansHalfWidth]])</f>
        <v>0.11240279836637096</v>
      </c>
      <c r="X647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177</v>
      </c>
      <c r="C648">
        <v>42</v>
      </c>
      <c r="D648" t="s">
        <v>82</v>
      </c>
      <c r="E648" t="s">
        <v>71</v>
      </c>
      <c r="F648" t="s">
        <v>72</v>
      </c>
      <c r="G648">
        <v>6.5153461486244901E-2</v>
      </c>
      <c r="H648">
        <v>2E+20</v>
      </c>
      <c r="I648">
        <v>1.6852261636084099E-2</v>
      </c>
      <c r="J648">
        <v>0.266414999057978</v>
      </c>
      <c r="K648">
        <v>144</v>
      </c>
      <c r="L64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cm="1">
        <f t="array" ref="N648">IFERROR(AVERAGE(IF((DiscreteStatsTable[GroupByKey]=DiscreteStatsTable[[#This Row],[GroupByKey]]),(DiscreteStatsTable[GroupByKey]=DiscreteStatsTable[[#This Row],[GroupByKey]])*DiscreteStatsTable[Average])),0)</f>
        <v>6.4157753951142038E-2</v>
      </c>
      <c r="O648" cm="1">
        <f t="array" ref="O6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8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8" cm="1">
        <f t="array" ref="R648">MIN(IF((DiscreteStatsTable[GroupByKey]=DiscreteStatsTable[[#This Row],[GroupByKey]]),(DiscreteStatsTable[GroupByKey]=DiscreteStatsTable[[#This Row],[GroupByKey]])*DiscreteStatsTable[Average]))</f>
        <v>5.70654844195288E-2</v>
      </c>
      <c r="S648" cm="1">
        <f t="array" ref="S648">MAX(IF((DiscreteStatsTable[GroupByKey]=DiscreteStatsTable[[#This Row],[GroupByKey]]),(DiscreteStatsTable[GroupByKey]=DiscreteStatsTable[[#This Row],[GroupByKey]])*DiscreteStatsTable[Average]))</f>
        <v>7.1590956919926202E-2</v>
      </c>
      <c r="T648" cm="1">
        <f t="array" ref="T648">MIN(IF((DiscreteStatsTable[GroupByKey]=DiscreteStatsTable[[#This Row],[GroupByKey]]),(DiscreteStatsTable[GroupByKey]=DiscreteStatsTable[[#This Row],[GroupByKey]])*DiscreteStatsTable[Minimum]))</f>
        <v>1.27578161108498E-2</v>
      </c>
      <c r="U648" cm="1">
        <f t="array" ref="U648">MAX(IF((DiscreteStatsTable[GroupByKey]=DiscreteStatsTable[[#This Row],[GroupByKey]]),(DiscreteStatsTable[GroupByKey]=DiscreteStatsTable[[#This Row],[GroupByKey]])*DiscreteStatsTable[Maximum]))</f>
        <v>0.38898573661257602</v>
      </c>
      <c r="V648" cm="1">
        <f t="array" ref="V648">IFERROR(AVERAGE(IF((DiscreteStatsTable[GroupByKey]=DiscreteStatsTable[[#This Row],[GroupByKey]]),(DiscreteStatsTable[GroupByKey]=DiscreteStatsTable[[#This Row],[GroupByKey]])*DiscreteStatsTable[NumberObservations])),0)</f>
        <v>143.46</v>
      </c>
      <c r="W648">
        <f>IF((DiscreteStatsTable[[#This Row],[RepsRequested]]&gt;1),DiscreteStatsTable[[#This Row],[HalfWidth]],DiscreteStatsTable[[#This Row],[BatchMeansHalfWidth]])</f>
        <v>1.0134416010729502E-3</v>
      </c>
      <c r="X648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177</v>
      </c>
      <c r="C649">
        <v>42</v>
      </c>
      <c r="D649" t="s">
        <v>82</v>
      </c>
      <c r="E649" t="s">
        <v>73</v>
      </c>
      <c r="F649" t="s">
        <v>72</v>
      </c>
      <c r="G649">
        <v>4.5033451229515</v>
      </c>
      <c r="H649">
        <v>2E+20</v>
      </c>
      <c r="I649">
        <v>1.05739136996795</v>
      </c>
      <c r="J649">
        <v>15.9848999434787</v>
      </c>
      <c r="K649">
        <v>144</v>
      </c>
      <c r="L64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cm="1">
        <f t="array" ref="N649">IFERROR(AVERAGE(IF((DiscreteStatsTable[GroupByKey]=DiscreteStatsTable[[#This Row],[GroupByKey]]),(DiscreteStatsTable[GroupByKey]=DiscreteStatsTable[[#This Row],[GroupByKey]])*DiscreteStatsTable[Average])),0)</f>
        <v>4.4069954099792072</v>
      </c>
      <c r="O649" cm="1">
        <f t="array" ref="O649">IFERROR(_xlfn.STDEV.S(IF((DiscreteStatsTable[GroupByKey]=DiscreteStatsTable[[#This Row],[GroupByKey]]),(DiscreteStatsTable[GroupByKey]=DiscreteStatsTable[[#This Row],[GroupByKey]])*DiscreteStatsTable[Average])),0)</f>
        <v>0.525596528512419</v>
      </c>
      <c r="P649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9" cm="1">
        <f t="array" ref="R649">MIN(IF((DiscreteStatsTable[GroupByKey]=DiscreteStatsTable[[#This Row],[GroupByKey]]),(DiscreteStatsTable[GroupByKey]=DiscreteStatsTable[[#This Row],[GroupByKey]])*DiscreteStatsTable[Average]))</f>
        <v>3.5080072514506702</v>
      </c>
      <c r="S649" cm="1">
        <f t="array" ref="S649">MAX(IF((DiscreteStatsTable[GroupByKey]=DiscreteStatsTable[[#This Row],[GroupByKey]]),(DiscreteStatsTable[GroupByKey]=DiscreteStatsTable[[#This Row],[GroupByKey]])*DiscreteStatsTable[Average]))</f>
        <v>5.9075840728779898</v>
      </c>
      <c r="T649" cm="1">
        <f t="array" ref="T649">MIN(IF((DiscreteStatsTable[GroupByKey]=DiscreteStatsTable[[#This Row],[GroupByKey]]),(DiscreteStatsTable[GroupByKey]=DiscreteStatsTable[[#This Row],[GroupByKey]])*DiscreteStatsTable[Minimum]))</f>
        <v>0.82258923468798395</v>
      </c>
      <c r="U649" cm="1">
        <f t="array" ref="U649">MAX(IF((DiscreteStatsTable[GroupByKey]=DiscreteStatsTable[[#This Row],[GroupByKey]]),(DiscreteStatsTable[GroupByKey]=DiscreteStatsTable[[#This Row],[GroupByKey]])*DiscreteStatsTable[Maximum]))</f>
        <v>27.2837464934425</v>
      </c>
      <c r="V649" cm="1">
        <f t="array" ref="V649">IFERROR(AVERAGE(IF((DiscreteStatsTable[GroupByKey]=DiscreteStatsTable[[#This Row],[GroupByKey]]),(DiscreteStatsTable[GroupByKey]=DiscreteStatsTable[[#This Row],[GroupByKey]])*DiscreteStatsTable[NumberObservations])),0)</f>
        <v>143.46</v>
      </c>
      <c r="W649">
        <f>IF((DiscreteStatsTable[[#This Row],[RepsRequested]]&gt;1),DiscreteStatsTable[[#This Row],[HalfWidth]],DiscreteStatsTable[[#This Row],[BatchMeansHalfWidth]])</f>
        <v>0.14937288066270119</v>
      </c>
      <c r="X649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177</v>
      </c>
      <c r="C650">
        <v>42</v>
      </c>
      <c r="D650" t="s">
        <v>82</v>
      </c>
      <c r="E650" t="s">
        <v>74</v>
      </c>
      <c r="F650" t="s">
        <v>72</v>
      </c>
      <c r="G650">
        <v>6.5153461486244901E-2</v>
      </c>
      <c r="H650">
        <v>2E+20</v>
      </c>
      <c r="I650">
        <v>1.6852261636084099E-2</v>
      </c>
      <c r="J650">
        <v>0.266414999057978</v>
      </c>
      <c r="K650">
        <v>144</v>
      </c>
      <c r="L65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cm="1">
        <f t="array" ref="N650">IFERROR(AVERAGE(IF((DiscreteStatsTable[GroupByKey]=DiscreteStatsTable[[#This Row],[GroupByKey]]),(DiscreteStatsTable[GroupByKey]=DiscreteStatsTable[[#This Row],[GroupByKey]])*DiscreteStatsTable[Average])),0)</f>
        <v>6.4157753951142038E-2</v>
      </c>
      <c r="O650" cm="1">
        <f t="array" ref="O6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0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0" cm="1">
        <f t="array" ref="R650">MIN(IF((DiscreteStatsTable[GroupByKey]=DiscreteStatsTable[[#This Row],[GroupByKey]]),(DiscreteStatsTable[GroupByKey]=DiscreteStatsTable[[#This Row],[GroupByKey]])*DiscreteStatsTable[Average]))</f>
        <v>5.70654844195288E-2</v>
      </c>
      <c r="S650" cm="1">
        <f t="array" ref="S650">MAX(IF((DiscreteStatsTable[GroupByKey]=DiscreteStatsTable[[#This Row],[GroupByKey]]),(DiscreteStatsTable[GroupByKey]=DiscreteStatsTable[[#This Row],[GroupByKey]])*DiscreteStatsTable[Average]))</f>
        <v>7.1590956919926202E-2</v>
      </c>
      <c r="T650" cm="1">
        <f t="array" ref="T650">MIN(IF((DiscreteStatsTable[GroupByKey]=DiscreteStatsTable[[#This Row],[GroupByKey]]),(DiscreteStatsTable[GroupByKey]=DiscreteStatsTable[[#This Row],[GroupByKey]])*DiscreteStatsTable[Minimum]))</f>
        <v>1.27578161108498E-2</v>
      </c>
      <c r="U650" cm="1">
        <f t="array" ref="U650">MAX(IF((DiscreteStatsTable[GroupByKey]=DiscreteStatsTable[[#This Row],[GroupByKey]]),(DiscreteStatsTable[GroupByKey]=DiscreteStatsTable[[#This Row],[GroupByKey]])*DiscreteStatsTable[Maximum]))</f>
        <v>0.38898573661257602</v>
      </c>
      <c r="V650" cm="1">
        <f t="array" ref="V650">IFERROR(AVERAGE(IF((DiscreteStatsTable[GroupByKey]=DiscreteStatsTable[[#This Row],[GroupByKey]]),(DiscreteStatsTable[GroupByKey]=DiscreteStatsTable[[#This Row],[GroupByKey]])*DiscreteStatsTable[NumberObservations])),0)</f>
        <v>143.46</v>
      </c>
      <c r="W650">
        <f>IF((DiscreteStatsTable[[#This Row],[RepsRequested]]&gt;1),DiscreteStatsTable[[#This Row],[HalfWidth]],DiscreteStatsTable[[#This Row],[BatchMeansHalfWidth]])</f>
        <v>1.0134416010729502E-3</v>
      </c>
      <c r="X650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177</v>
      </c>
      <c r="C651">
        <v>42</v>
      </c>
      <c r="D651" t="s">
        <v>82</v>
      </c>
      <c r="E651" t="s">
        <v>75</v>
      </c>
      <c r="F651" t="s">
        <v>72</v>
      </c>
      <c r="G651">
        <v>3.9092076891746999</v>
      </c>
      <c r="H651">
        <v>2E+20</v>
      </c>
      <c r="I651">
        <v>1.0111356981650499</v>
      </c>
      <c r="J651">
        <v>15.9848999434787</v>
      </c>
      <c r="K651">
        <v>144</v>
      </c>
      <c r="L65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cm="1">
        <f t="array" ref="N651">IFERROR(AVERAGE(IF((DiscreteStatsTable[GroupByKey]=DiscreteStatsTable[[#This Row],[GroupByKey]]),(DiscreteStatsTable[GroupByKey]=DiscreteStatsTable[[#This Row],[GroupByKey]])*DiscreteStatsTable[Average])),0)</f>
        <v>3.8494652370685243</v>
      </c>
      <c r="O651" cm="1">
        <f t="array" ref="O65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1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1" cm="1">
        <f t="array" ref="R651">MIN(IF((DiscreteStatsTable[GroupByKey]=DiscreteStatsTable[[#This Row],[GroupByKey]]),(DiscreteStatsTable[GroupByKey]=DiscreteStatsTable[[#This Row],[GroupByKey]])*DiscreteStatsTable[Average]))</f>
        <v>3.42392906517173</v>
      </c>
      <c r="S651" cm="1">
        <f t="array" ref="S651">MAX(IF((DiscreteStatsTable[GroupByKey]=DiscreteStatsTable[[#This Row],[GroupByKey]]),(DiscreteStatsTable[GroupByKey]=DiscreteStatsTable[[#This Row],[GroupByKey]])*DiscreteStatsTable[Average]))</f>
        <v>4.2954574151955702</v>
      </c>
      <c r="T651" cm="1">
        <f t="array" ref="T651">MIN(IF((DiscreteStatsTable[GroupByKey]=DiscreteStatsTable[[#This Row],[GroupByKey]]),(DiscreteStatsTable[GroupByKey]=DiscreteStatsTable[[#This Row],[GroupByKey]])*DiscreteStatsTable[Minimum]))</f>
        <v>0.76546896665098496</v>
      </c>
      <c r="U651" cm="1">
        <f t="array" ref="U651">MAX(IF((DiscreteStatsTable[GroupByKey]=DiscreteStatsTable[[#This Row],[GroupByKey]]),(DiscreteStatsTable[GroupByKey]=DiscreteStatsTable[[#This Row],[GroupByKey]])*DiscreteStatsTable[Maximum]))</f>
        <v>23.3391441967545</v>
      </c>
      <c r="V651" cm="1">
        <f t="array" ref="V651">IFERROR(AVERAGE(IF((DiscreteStatsTable[GroupByKey]=DiscreteStatsTable[[#This Row],[GroupByKey]]),(DiscreteStatsTable[GroupByKey]=DiscreteStatsTable[[#This Row],[GroupByKey]])*DiscreteStatsTable[NumberObservations])),0)</f>
        <v>143.46</v>
      </c>
      <c r="W651">
        <f>IF((DiscreteStatsTable[[#This Row],[RepsRequested]]&gt;1),DiscreteStatsTable[[#This Row],[HalfWidth]],DiscreteStatsTable[[#This Row],[BatchMeansHalfWidth]])</f>
        <v>6.0806496064377109E-2</v>
      </c>
      <c r="X651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177</v>
      </c>
      <c r="C652">
        <v>42</v>
      </c>
      <c r="D652" t="s">
        <v>82</v>
      </c>
      <c r="E652" t="s">
        <v>76</v>
      </c>
      <c r="F652" t="s">
        <v>72</v>
      </c>
      <c r="G652">
        <v>0</v>
      </c>
      <c r="H652">
        <v>2E+20</v>
      </c>
      <c r="I652">
        <v>0</v>
      </c>
      <c r="J652">
        <v>0</v>
      </c>
      <c r="K652">
        <v>144</v>
      </c>
      <c r="L65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cm="1">
        <f t="array" ref="V652">IFERROR(AVERAGE(IF((DiscreteStatsTable[GroupByKey]=DiscreteStatsTable[[#This Row],[GroupByKey]]),(DiscreteStatsTable[GroupByKey]=DiscreteStatsTable[[#This Row],[GroupByKey]])*DiscreteStatsTable[NumberObservations])),0)</f>
        <v>143.46</v>
      </c>
      <c r="W652">
        <f>IF((DiscreteStatsTable[[#This Row],[RepsRequested]]&gt;1),DiscreteStatsTable[[#This Row],[HalfWidth]],DiscreteStatsTable[[#This Row],[BatchMeansHalfWidth]])</f>
        <v>0</v>
      </c>
      <c r="X652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177</v>
      </c>
      <c r="C653">
        <v>42</v>
      </c>
      <c r="D653" t="s">
        <v>82</v>
      </c>
      <c r="E653" t="s">
        <v>77</v>
      </c>
      <c r="F653" t="s">
        <v>72</v>
      </c>
      <c r="G653">
        <v>0.59413743377681305</v>
      </c>
      <c r="H653">
        <v>2E+20</v>
      </c>
      <c r="I653">
        <v>0</v>
      </c>
      <c r="J653">
        <v>6.1378352361635997</v>
      </c>
      <c r="K653">
        <v>144</v>
      </c>
      <c r="L65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cm="1">
        <f t="array" ref="N653">IFERROR(AVERAGE(IF((DiscreteStatsTable[GroupByKey]=DiscreteStatsTable[[#This Row],[GroupByKey]]),(DiscreteStatsTable[GroupByKey]=DiscreteStatsTable[[#This Row],[GroupByKey]])*DiscreteStatsTable[Average])),0)</f>
        <v>0.55753017291068341</v>
      </c>
      <c r="O653" cm="1">
        <f t="array" ref="O65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3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3" cm="1">
        <f t="array" ref="R653">MIN(IF((DiscreteStatsTable[GroupByKey]=DiscreteStatsTable[[#This Row],[GroupByKey]]),(DiscreteStatsTable[GroupByKey]=DiscreteStatsTable[[#This Row],[GroupByKey]])*DiscreteStatsTable[Average]))</f>
        <v>4.99077037088905E-2</v>
      </c>
      <c r="S653" cm="1">
        <f t="array" ref="S653">MAX(IF((DiscreteStatsTable[GroupByKey]=DiscreteStatsTable[[#This Row],[GroupByKey]]),(DiscreteStatsTable[GroupByKey]=DiscreteStatsTable[[#This Row],[GroupByKey]])*DiscreteStatsTable[Average]))</f>
        <v>2.0380254315526098</v>
      </c>
      <c r="T653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cm="1">
        <f t="array" ref="U653">MAX(IF((DiscreteStatsTable[GroupByKey]=DiscreteStatsTable[[#This Row],[GroupByKey]]),(DiscreteStatsTable[GroupByKey]=DiscreteStatsTable[[#This Row],[GroupByKey]])*DiscreteStatsTable[Maximum]))</f>
        <v>23.707701737142401</v>
      </c>
      <c r="V653" cm="1">
        <f t="array" ref="V653">IFERROR(AVERAGE(IF((DiscreteStatsTable[GroupByKey]=DiscreteStatsTable[[#This Row],[GroupByKey]]),(DiscreteStatsTable[GroupByKey]=DiscreteStatsTable[[#This Row],[GroupByKey]])*DiscreteStatsTable[NumberObservations])),0)</f>
        <v>143.46</v>
      </c>
      <c r="W653">
        <f>IF((DiscreteStatsTable[[#This Row],[RepsRequested]]&gt;1),DiscreteStatsTable[[#This Row],[HalfWidth]],DiscreteStatsTable[[#This Row],[BatchMeansHalfWidth]])</f>
        <v>0.11240279836637096</v>
      </c>
      <c r="X653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177</v>
      </c>
      <c r="C654">
        <v>43</v>
      </c>
      <c r="D654" t="s">
        <v>82</v>
      </c>
      <c r="E654" t="s">
        <v>71</v>
      </c>
      <c r="F654" t="s">
        <v>72</v>
      </c>
      <c r="G654">
        <v>6.8555122808065305E-2</v>
      </c>
      <c r="H654">
        <v>2E+20</v>
      </c>
      <c r="I654">
        <v>1.6514143436161099E-2</v>
      </c>
      <c r="J654">
        <v>0.33419028987904098</v>
      </c>
      <c r="K654">
        <v>144</v>
      </c>
      <c r="L65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cm="1">
        <f t="array" ref="N654">IFERROR(AVERAGE(IF((DiscreteStatsTable[GroupByKey]=DiscreteStatsTable[[#This Row],[GroupByKey]]),(DiscreteStatsTable[GroupByKey]=DiscreteStatsTable[[#This Row],[GroupByKey]])*DiscreteStatsTable[Average])),0)</f>
        <v>6.4157753951142038E-2</v>
      </c>
      <c r="O654" cm="1">
        <f t="array" ref="O6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4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4" cm="1">
        <f t="array" ref="R654">MIN(IF((DiscreteStatsTable[GroupByKey]=DiscreteStatsTable[[#This Row],[GroupByKey]]),(DiscreteStatsTable[GroupByKey]=DiscreteStatsTable[[#This Row],[GroupByKey]])*DiscreteStatsTable[Average]))</f>
        <v>5.70654844195288E-2</v>
      </c>
      <c r="S654" cm="1">
        <f t="array" ref="S654">MAX(IF((DiscreteStatsTable[GroupByKey]=DiscreteStatsTable[[#This Row],[GroupByKey]]),(DiscreteStatsTable[GroupByKey]=DiscreteStatsTable[[#This Row],[GroupByKey]])*DiscreteStatsTable[Average]))</f>
        <v>7.1590956919926202E-2</v>
      </c>
      <c r="T654" cm="1">
        <f t="array" ref="T654">MIN(IF((DiscreteStatsTable[GroupByKey]=DiscreteStatsTable[[#This Row],[GroupByKey]]),(DiscreteStatsTable[GroupByKey]=DiscreteStatsTable[[#This Row],[GroupByKey]])*DiscreteStatsTable[Minimum]))</f>
        <v>1.27578161108498E-2</v>
      </c>
      <c r="U654" cm="1">
        <f t="array" ref="U654">MAX(IF((DiscreteStatsTable[GroupByKey]=DiscreteStatsTable[[#This Row],[GroupByKey]]),(DiscreteStatsTable[GroupByKey]=DiscreteStatsTable[[#This Row],[GroupByKey]])*DiscreteStatsTable[Maximum]))</f>
        <v>0.38898573661257602</v>
      </c>
      <c r="V654" cm="1">
        <f t="array" ref="V654">IFERROR(AVERAGE(IF((DiscreteStatsTable[GroupByKey]=DiscreteStatsTable[[#This Row],[GroupByKey]]),(DiscreteStatsTable[GroupByKey]=DiscreteStatsTable[[#This Row],[GroupByKey]])*DiscreteStatsTable[NumberObservations])),0)</f>
        <v>143.46</v>
      </c>
      <c r="W654">
        <f>IF((DiscreteStatsTable[[#This Row],[RepsRequested]]&gt;1),DiscreteStatsTable[[#This Row],[HalfWidth]],DiscreteStatsTable[[#This Row],[BatchMeansHalfWidth]])</f>
        <v>1.0134416010729502E-3</v>
      </c>
      <c r="X654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177</v>
      </c>
      <c r="C655">
        <v>43</v>
      </c>
      <c r="D655" t="s">
        <v>82</v>
      </c>
      <c r="E655" t="s">
        <v>73</v>
      </c>
      <c r="F655" t="s">
        <v>72</v>
      </c>
      <c r="G655">
        <v>4.4001039813622498</v>
      </c>
      <c r="H655">
        <v>2E+20</v>
      </c>
      <c r="I655">
        <v>1.02363175715021</v>
      </c>
      <c r="J655">
        <v>20.051417392742501</v>
      </c>
      <c r="K655">
        <v>144</v>
      </c>
      <c r="L65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cm="1">
        <f t="array" ref="N655">IFERROR(AVERAGE(IF((DiscreteStatsTable[GroupByKey]=DiscreteStatsTable[[#This Row],[GroupByKey]]),(DiscreteStatsTable[GroupByKey]=DiscreteStatsTable[[#This Row],[GroupByKey]])*DiscreteStatsTable[Average])),0)</f>
        <v>4.4069954099792072</v>
      </c>
      <c r="O655" cm="1">
        <f t="array" ref="O655">IFERROR(_xlfn.STDEV.S(IF((DiscreteStatsTable[GroupByKey]=DiscreteStatsTable[[#This Row],[GroupByKey]]),(DiscreteStatsTable[GroupByKey]=DiscreteStatsTable[[#This Row],[GroupByKey]])*DiscreteStatsTable[Average])),0)</f>
        <v>0.525596528512419</v>
      </c>
      <c r="P65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55" cm="1">
        <f t="array" ref="R655">MIN(IF((DiscreteStatsTable[GroupByKey]=DiscreteStatsTable[[#This Row],[GroupByKey]]),(DiscreteStatsTable[GroupByKey]=DiscreteStatsTable[[#This Row],[GroupByKey]])*DiscreteStatsTable[Average]))</f>
        <v>3.5080072514506702</v>
      </c>
      <c r="S655" cm="1">
        <f t="array" ref="S655">MAX(IF((DiscreteStatsTable[GroupByKey]=DiscreteStatsTable[[#This Row],[GroupByKey]]),(DiscreteStatsTable[GroupByKey]=DiscreteStatsTable[[#This Row],[GroupByKey]])*DiscreteStatsTable[Average]))</f>
        <v>5.9075840728779898</v>
      </c>
      <c r="T655" cm="1">
        <f t="array" ref="T655">MIN(IF((DiscreteStatsTable[GroupByKey]=DiscreteStatsTable[[#This Row],[GroupByKey]]),(DiscreteStatsTable[GroupByKey]=DiscreteStatsTable[[#This Row],[GroupByKey]])*DiscreteStatsTable[Minimum]))</f>
        <v>0.82258923468798395</v>
      </c>
      <c r="U655" cm="1">
        <f t="array" ref="U655">MAX(IF((DiscreteStatsTable[GroupByKey]=DiscreteStatsTable[[#This Row],[GroupByKey]]),(DiscreteStatsTable[GroupByKey]=DiscreteStatsTable[[#This Row],[GroupByKey]])*DiscreteStatsTable[Maximum]))</f>
        <v>27.2837464934425</v>
      </c>
      <c r="V655" cm="1">
        <f t="array" ref="V655">IFERROR(AVERAGE(IF((DiscreteStatsTable[GroupByKey]=DiscreteStatsTable[[#This Row],[GroupByKey]]),(DiscreteStatsTable[GroupByKey]=DiscreteStatsTable[[#This Row],[GroupByKey]])*DiscreteStatsTable[NumberObservations])),0)</f>
        <v>143.46</v>
      </c>
      <c r="W655">
        <f>IF((DiscreteStatsTable[[#This Row],[RepsRequested]]&gt;1),DiscreteStatsTable[[#This Row],[HalfWidth]],DiscreteStatsTable[[#This Row],[BatchMeansHalfWidth]])</f>
        <v>0.14937288066270119</v>
      </c>
      <c r="X65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177</v>
      </c>
      <c r="C656">
        <v>43</v>
      </c>
      <c r="D656" t="s">
        <v>82</v>
      </c>
      <c r="E656" t="s">
        <v>74</v>
      </c>
      <c r="F656" t="s">
        <v>72</v>
      </c>
      <c r="G656">
        <v>6.8555122808065305E-2</v>
      </c>
      <c r="H656">
        <v>2E+20</v>
      </c>
      <c r="I656">
        <v>1.6514143436161099E-2</v>
      </c>
      <c r="J656">
        <v>0.33419028987904098</v>
      </c>
      <c r="K656">
        <v>144</v>
      </c>
      <c r="L65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cm="1">
        <f t="array" ref="N656">IFERROR(AVERAGE(IF((DiscreteStatsTable[GroupByKey]=DiscreteStatsTable[[#This Row],[GroupByKey]]),(DiscreteStatsTable[GroupByKey]=DiscreteStatsTable[[#This Row],[GroupByKey]])*DiscreteStatsTable[Average])),0)</f>
        <v>6.4157753951142038E-2</v>
      </c>
      <c r="O656" cm="1">
        <f t="array" ref="O6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6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6" cm="1">
        <f t="array" ref="R656">MIN(IF((DiscreteStatsTable[GroupByKey]=DiscreteStatsTable[[#This Row],[GroupByKey]]),(DiscreteStatsTable[GroupByKey]=DiscreteStatsTable[[#This Row],[GroupByKey]])*DiscreteStatsTable[Average]))</f>
        <v>5.70654844195288E-2</v>
      </c>
      <c r="S656" cm="1">
        <f t="array" ref="S656">MAX(IF((DiscreteStatsTable[GroupByKey]=DiscreteStatsTable[[#This Row],[GroupByKey]]),(DiscreteStatsTable[GroupByKey]=DiscreteStatsTable[[#This Row],[GroupByKey]])*DiscreteStatsTable[Average]))</f>
        <v>7.1590956919926202E-2</v>
      </c>
      <c r="T656" cm="1">
        <f t="array" ref="T656">MIN(IF((DiscreteStatsTable[GroupByKey]=DiscreteStatsTable[[#This Row],[GroupByKey]]),(DiscreteStatsTable[GroupByKey]=DiscreteStatsTable[[#This Row],[GroupByKey]])*DiscreteStatsTable[Minimum]))</f>
        <v>1.27578161108498E-2</v>
      </c>
      <c r="U656" cm="1">
        <f t="array" ref="U656">MAX(IF((DiscreteStatsTable[GroupByKey]=DiscreteStatsTable[[#This Row],[GroupByKey]]),(DiscreteStatsTable[GroupByKey]=DiscreteStatsTable[[#This Row],[GroupByKey]])*DiscreteStatsTable[Maximum]))</f>
        <v>0.38898573661257602</v>
      </c>
      <c r="V656" cm="1">
        <f t="array" ref="V656">IFERROR(AVERAGE(IF((DiscreteStatsTable[GroupByKey]=DiscreteStatsTable[[#This Row],[GroupByKey]]),(DiscreteStatsTable[GroupByKey]=DiscreteStatsTable[[#This Row],[GroupByKey]])*DiscreteStatsTable[NumberObservations])),0)</f>
        <v>143.46</v>
      </c>
      <c r="W656">
        <f>IF((DiscreteStatsTable[[#This Row],[RepsRequested]]&gt;1),DiscreteStatsTable[[#This Row],[HalfWidth]],DiscreteStatsTable[[#This Row],[BatchMeansHalfWidth]])</f>
        <v>1.0134416010729502E-3</v>
      </c>
      <c r="X656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177</v>
      </c>
      <c r="C657">
        <v>43</v>
      </c>
      <c r="D657" t="s">
        <v>82</v>
      </c>
      <c r="E657" t="s">
        <v>75</v>
      </c>
      <c r="F657" t="s">
        <v>72</v>
      </c>
      <c r="G657">
        <v>4.1133073684839196</v>
      </c>
      <c r="H657">
        <v>2E+20</v>
      </c>
      <c r="I657">
        <v>0.99084860616966397</v>
      </c>
      <c r="J657">
        <v>20.051417392742501</v>
      </c>
      <c r="K657">
        <v>144</v>
      </c>
      <c r="L65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cm="1">
        <f t="array" ref="N657">IFERROR(AVERAGE(IF((DiscreteStatsTable[GroupByKey]=DiscreteStatsTable[[#This Row],[GroupByKey]]),(DiscreteStatsTable[GroupByKey]=DiscreteStatsTable[[#This Row],[GroupByKey]])*DiscreteStatsTable[Average])),0)</f>
        <v>3.8494652370685243</v>
      </c>
      <c r="O657" cm="1">
        <f t="array" ref="O65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7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7" cm="1">
        <f t="array" ref="R657">MIN(IF((DiscreteStatsTable[GroupByKey]=DiscreteStatsTable[[#This Row],[GroupByKey]]),(DiscreteStatsTable[GroupByKey]=DiscreteStatsTable[[#This Row],[GroupByKey]])*DiscreteStatsTable[Average]))</f>
        <v>3.42392906517173</v>
      </c>
      <c r="S657" cm="1">
        <f t="array" ref="S657">MAX(IF((DiscreteStatsTable[GroupByKey]=DiscreteStatsTable[[#This Row],[GroupByKey]]),(DiscreteStatsTable[GroupByKey]=DiscreteStatsTable[[#This Row],[GroupByKey]])*DiscreteStatsTable[Average]))</f>
        <v>4.2954574151955702</v>
      </c>
      <c r="T657" cm="1">
        <f t="array" ref="T657">MIN(IF((DiscreteStatsTable[GroupByKey]=DiscreteStatsTable[[#This Row],[GroupByKey]]),(DiscreteStatsTable[GroupByKey]=DiscreteStatsTable[[#This Row],[GroupByKey]])*DiscreteStatsTable[Minimum]))</f>
        <v>0.76546896665098496</v>
      </c>
      <c r="U657" cm="1">
        <f t="array" ref="U657">MAX(IF((DiscreteStatsTable[GroupByKey]=DiscreteStatsTable[[#This Row],[GroupByKey]]),(DiscreteStatsTable[GroupByKey]=DiscreteStatsTable[[#This Row],[GroupByKey]])*DiscreteStatsTable[Maximum]))</f>
        <v>23.3391441967545</v>
      </c>
      <c r="V657" cm="1">
        <f t="array" ref="V657">IFERROR(AVERAGE(IF((DiscreteStatsTable[GroupByKey]=DiscreteStatsTable[[#This Row],[GroupByKey]]),(DiscreteStatsTable[GroupByKey]=DiscreteStatsTable[[#This Row],[GroupByKey]])*DiscreteStatsTable[NumberObservations])),0)</f>
        <v>143.46</v>
      </c>
      <c r="W657">
        <f>IF((DiscreteStatsTable[[#This Row],[RepsRequested]]&gt;1),DiscreteStatsTable[[#This Row],[HalfWidth]],DiscreteStatsTable[[#This Row],[BatchMeansHalfWidth]])</f>
        <v>6.0806496064377109E-2</v>
      </c>
      <c r="X657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177</v>
      </c>
      <c r="C658">
        <v>43</v>
      </c>
      <c r="D658" t="s">
        <v>82</v>
      </c>
      <c r="E658" t="s">
        <v>76</v>
      </c>
      <c r="F658" t="s">
        <v>72</v>
      </c>
      <c r="G658">
        <v>0</v>
      </c>
      <c r="H658">
        <v>2E+20</v>
      </c>
      <c r="I658">
        <v>0</v>
      </c>
      <c r="J658">
        <v>0</v>
      </c>
      <c r="K658">
        <v>144</v>
      </c>
      <c r="L65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cm="1">
        <f t="array" ref="V658">IFERROR(AVERAGE(IF((DiscreteStatsTable[GroupByKey]=DiscreteStatsTable[[#This Row],[GroupByKey]]),(DiscreteStatsTable[GroupByKey]=DiscreteStatsTable[[#This Row],[GroupByKey]])*DiscreteStatsTable[NumberObservations])),0)</f>
        <v>143.46</v>
      </c>
      <c r="W658">
        <f>IF((DiscreteStatsTable[[#This Row],[RepsRequested]]&gt;1),DiscreteStatsTable[[#This Row],[HalfWidth]],DiscreteStatsTable[[#This Row],[BatchMeansHalfWidth]])</f>
        <v>0</v>
      </c>
      <c r="X658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177</v>
      </c>
      <c r="C659">
        <v>43</v>
      </c>
      <c r="D659" t="s">
        <v>82</v>
      </c>
      <c r="E659" t="s">
        <v>77</v>
      </c>
      <c r="F659" t="s">
        <v>72</v>
      </c>
      <c r="G659">
        <v>0.28679661287833003</v>
      </c>
      <c r="H659">
        <v>2E+20</v>
      </c>
      <c r="I659">
        <v>0</v>
      </c>
      <c r="J659">
        <v>6.8647419262558698</v>
      </c>
      <c r="K659">
        <v>144</v>
      </c>
      <c r="L65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cm="1">
        <f t="array" ref="N659">IFERROR(AVERAGE(IF((DiscreteStatsTable[GroupByKey]=DiscreteStatsTable[[#This Row],[GroupByKey]]),(DiscreteStatsTable[GroupByKey]=DiscreteStatsTable[[#This Row],[GroupByKey]])*DiscreteStatsTable[Average])),0)</f>
        <v>0.55753017291068341</v>
      </c>
      <c r="O659" cm="1">
        <f t="array" ref="O65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9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9" cm="1">
        <f t="array" ref="R659">MIN(IF((DiscreteStatsTable[GroupByKey]=DiscreteStatsTable[[#This Row],[GroupByKey]]),(DiscreteStatsTable[GroupByKey]=DiscreteStatsTable[[#This Row],[GroupByKey]])*DiscreteStatsTable[Average]))</f>
        <v>4.99077037088905E-2</v>
      </c>
      <c r="S659" cm="1">
        <f t="array" ref="S659">MAX(IF((DiscreteStatsTable[GroupByKey]=DiscreteStatsTable[[#This Row],[GroupByKey]]),(DiscreteStatsTable[GroupByKey]=DiscreteStatsTable[[#This Row],[GroupByKey]])*DiscreteStatsTable[Average]))</f>
        <v>2.0380254315526098</v>
      </c>
      <c r="T659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cm="1">
        <f t="array" ref="U659">MAX(IF((DiscreteStatsTable[GroupByKey]=DiscreteStatsTable[[#This Row],[GroupByKey]]),(DiscreteStatsTable[GroupByKey]=DiscreteStatsTable[[#This Row],[GroupByKey]])*DiscreteStatsTable[Maximum]))</f>
        <v>23.707701737142401</v>
      </c>
      <c r="V659" cm="1">
        <f t="array" ref="V659">IFERROR(AVERAGE(IF((DiscreteStatsTable[GroupByKey]=DiscreteStatsTable[[#This Row],[GroupByKey]]),(DiscreteStatsTable[GroupByKey]=DiscreteStatsTable[[#This Row],[GroupByKey]])*DiscreteStatsTable[NumberObservations])),0)</f>
        <v>143.46</v>
      </c>
      <c r="W659">
        <f>IF((DiscreteStatsTable[[#This Row],[RepsRequested]]&gt;1),DiscreteStatsTable[[#This Row],[HalfWidth]],DiscreteStatsTable[[#This Row],[BatchMeansHalfWidth]])</f>
        <v>0.11240279836637096</v>
      </c>
      <c r="X659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177</v>
      </c>
      <c r="C660">
        <v>44</v>
      </c>
      <c r="D660" t="s">
        <v>82</v>
      </c>
      <c r="E660" t="s">
        <v>71</v>
      </c>
      <c r="F660" t="s">
        <v>72</v>
      </c>
      <c r="G660">
        <v>6.3348884496503E-2</v>
      </c>
      <c r="H660">
        <v>2E+20</v>
      </c>
      <c r="I660">
        <v>1.38973137672953E-2</v>
      </c>
      <c r="J660">
        <v>0.28783192746934899</v>
      </c>
      <c r="K660">
        <v>142</v>
      </c>
      <c r="L66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cm="1">
        <f t="array" ref="N660">IFERROR(AVERAGE(IF((DiscreteStatsTable[GroupByKey]=DiscreteStatsTable[[#This Row],[GroupByKey]]),(DiscreteStatsTable[GroupByKey]=DiscreteStatsTable[[#This Row],[GroupByKey]])*DiscreteStatsTable[Average])),0)</f>
        <v>6.4157753951142038E-2</v>
      </c>
      <c r="O660" cm="1">
        <f t="array" ref="O6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0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0" cm="1">
        <f t="array" ref="R660">MIN(IF((DiscreteStatsTable[GroupByKey]=DiscreteStatsTable[[#This Row],[GroupByKey]]),(DiscreteStatsTable[GroupByKey]=DiscreteStatsTable[[#This Row],[GroupByKey]])*DiscreteStatsTable[Average]))</f>
        <v>5.70654844195288E-2</v>
      </c>
      <c r="S660" cm="1">
        <f t="array" ref="S660">MAX(IF((DiscreteStatsTable[GroupByKey]=DiscreteStatsTable[[#This Row],[GroupByKey]]),(DiscreteStatsTable[GroupByKey]=DiscreteStatsTable[[#This Row],[GroupByKey]])*DiscreteStatsTable[Average]))</f>
        <v>7.1590956919926202E-2</v>
      </c>
      <c r="T660" cm="1">
        <f t="array" ref="T660">MIN(IF((DiscreteStatsTable[GroupByKey]=DiscreteStatsTable[[#This Row],[GroupByKey]]),(DiscreteStatsTable[GroupByKey]=DiscreteStatsTable[[#This Row],[GroupByKey]])*DiscreteStatsTable[Minimum]))</f>
        <v>1.27578161108498E-2</v>
      </c>
      <c r="U660" cm="1">
        <f t="array" ref="U660">MAX(IF((DiscreteStatsTable[GroupByKey]=DiscreteStatsTable[[#This Row],[GroupByKey]]),(DiscreteStatsTable[GroupByKey]=DiscreteStatsTable[[#This Row],[GroupByKey]])*DiscreteStatsTable[Maximum]))</f>
        <v>0.38898573661257602</v>
      </c>
      <c r="V660" cm="1">
        <f t="array" ref="V660">IFERROR(AVERAGE(IF((DiscreteStatsTable[GroupByKey]=DiscreteStatsTable[[#This Row],[GroupByKey]]),(DiscreteStatsTable[GroupByKey]=DiscreteStatsTable[[#This Row],[GroupByKey]])*DiscreteStatsTable[NumberObservations])),0)</f>
        <v>143.46</v>
      </c>
      <c r="W660">
        <f>IF((DiscreteStatsTable[[#This Row],[RepsRequested]]&gt;1),DiscreteStatsTable[[#This Row],[HalfWidth]],DiscreteStatsTable[[#This Row],[BatchMeansHalfWidth]])</f>
        <v>1.0134416010729502E-3</v>
      </c>
      <c r="X660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177</v>
      </c>
      <c r="C661">
        <v>44</v>
      </c>
      <c r="D661" t="s">
        <v>82</v>
      </c>
      <c r="E661" t="s">
        <v>73</v>
      </c>
      <c r="F661" t="s">
        <v>72</v>
      </c>
      <c r="G661">
        <v>4.0036682387416498</v>
      </c>
      <c r="H661">
        <v>2E+20</v>
      </c>
      <c r="I661">
        <v>0.83383882603771997</v>
      </c>
      <c r="J661">
        <v>17.2699156481609</v>
      </c>
      <c r="K661">
        <v>142</v>
      </c>
      <c r="L66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cm="1">
        <f t="array" ref="N661">IFERROR(AVERAGE(IF((DiscreteStatsTable[GroupByKey]=DiscreteStatsTable[[#This Row],[GroupByKey]]),(DiscreteStatsTable[GroupByKey]=DiscreteStatsTable[[#This Row],[GroupByKey]])*DiscreteStatsTable[Average])),0)</f>
        <v>4.4069954099792072</v>
      </c>
      <c r="O661" cm="1">
        <f t="array" ref="O661">IFERROR(_xlfn.STDEV.S(IF((DiscreteStatsTable[GroupByKey]=DiscreteStatsTable[[#This Row],[GroupByKey]]),(DiscreteStatsTable[GroupByKey]=DiscreteStatsTable[[#This Row],[GroupByKey]])*DiscreteStatsTable[Average])),0)</f>
        <v>0.525596528512419</v>
      </c>
      <c r="P661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1" cm="1">
        <f t="array" ref="R661">MIN(IF((DiscreteStatsTable[GroupByKey]=DiscreteStatsTable[[#This Row],[GroupByKey]]),(DiscreteStatsTable[GroupByKey]=DiscreteStatsTable[[#This Row],[GroupByKey]])*DiscreteStatsTable[Average]))</f>
        <v>3.5080072514506702</v>
      </c>
      <c r="S661" cm="1">
        <f t="array" ref="S661">MAX(IF((DiscreteStatsTable[GroupByKey]=DiscreteStatsTable[[#This Row],[GroupByKey]]),(DiscreteStatsTable[GroupByKey]=DiscreteStatsTable[[#This Row],[GroupByKey]])*DiscreteStatsTable[Average]))</f>
        <v>5.9075840728779898</v>
      </c>
      <c r="T661" cm="1">
        <f t="array" ref="T661">MIN(IF((DiscreteStatsTable[GroupByKey]=DiscreteStatsTable[[#This Row],[GroupByKey]]),(DiscreteStatsTable[GroupByKey]=DiscreteStatsTable[[#This Row],[GroupByKey]])*DiscreteStatsTable[Minimum]))</f>
        <v>0.82258923468798395</v>
      </c>
      <c r="U661" cm="1">
        <f t="array" ref="U661">MAX(IF((DiscreteStatsTable[GroupByKey]=DiscreteStatsTable[[#This Row],[GroupByKey]]),(DiscreteStatsTable[GroupByKey]=DiscreteStatsTable[[#This Row],[GroupByKey]])*DiscreteStatsTable[Maximum]))</f>
        <v>27.2837464934425</v>
      </c>
      <c r="V661" cm="1">
        <f t="array" ref="V661">IFERROR(AVERAGE(IF((DiscreteStatsTable[GroupByKey]=DiscreteStatsTable[[#This Row],[GroupByKey]]),(DiscreteStatsTable[GroupByKey]=DiscreteStatsTable[[#This Row],[GroupByKey]])*DiscreteStatsTable[NumberObservations])),0)</f>
        <v>143.46</v>
      </c>
      <c r="W661">
        <f>IF((DiscreteStatsTable[[#This Row],[RepsRequested]]&gt;1),DiscreteStatsTable[[#This Row],[HalfWidth]],DiscreteStatsTable[[#This Row],[BatchMeansHalfWidth]])</f>
        <v>0.14937288066270119</v>
      </c>
      <c r="X661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177</v>
      </c>
      <c r="C662">
        <v>44</v>
      </c>
      <c r="D662" t="s">
        <v>82</v>
      </c>
      <c r="E662" t="s">
        <v>74</v>
      </c>
      <c r="F662" t="s">
        <v>72</v>
      </c>
      <c r="G662">
        <v>6.3348884496503E-2</v>
      </c>
      <c r="H662">
        <v>2E+20</v>
      </c>
      <c r="I662">
        <v>1.38973137672953E-2</v>
      </c>
      <c r="J662">
        <v>0.28783192746934899</v>
      </c>
      <c r="K662">
        <v>142</v>
      </c>
      <c r="L66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cm="1">
        <f t="array" ref="N662">IFERROR(AVERAGE(IF((DiscreteStatsTable[GroupByKey]=DiscreteStatsTable[[#This Row],[GroupByKey]]),(DiscreteStatsTable[GroupByKey]=DiscreteStatsTable[[#This Row],[GroupByKey]])*DiscreteStatsTable[Average])),0)</f>
        <v>6.4157753951142038E-2</v>
      </c>
      <c r="O662" cm="1">
        <f t="array" ref="O6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2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2" cm="1">
        <f t="array" ref="R662">MIN(IF((DiscreteStatsTable[GroupByKey]=DiscreteStatsTable[[#This Row],[GroupByKey]]),(DiscreteStatsTable[GroupByKey]=DiscreteStatsTable[[#This Row],[GroupByKey]])*DiscreteStatsTable[Average]))</f>
        <v>5.70654844195288E-2</v>
      </c>
      <c r="S662" cm="1">
        <f t="array" ref="S662">MAX(IF((DiscreteStatsTable[GroupByKey]=DiscreteStatsTable[[#This Row],[GroupByKey]]),(DiscreteStatsTable[GroupByKey]=DiscreteStatsTable[[#This Row],[GroupByKey]])*DiscreteStatsTable[Average]))</f>
        <v>7.1590956919926202E-2</v>
      </c>
      <c r="T662" cm="1">
        <f t="array" ref="T662">MIN(IF((DiscreteStatsTable[GroupByKey]=DiscreteStatsTable[[#This Row],[GroupByKey]]),(DiscreteStatsTable[GroupByKey]=DiscreteStatsTable[[#This Row],[GroupByKey]])*DiscreteStatsTable[Minimum]))</f>
        <v>1.27578161108498E-2</v>
      </c>
      <c r="U662" cm="1">
        <f t="array" ref="U662">MAX(IF((DiscreteStatsTable[GroupByKey]=DiscreteStatsTable[[#This Row],[GroupByKey]]),(DiscreteStatsTable[GroupByKey]=DiscreteStatsTable[[#This Row],[GroupByKey]])*DiscreteStatsTable[Maximum]))</f>
        <v>0.38898573661257602</v>
      </c>
      <c r="V662" cm="1">
        <f t="array" ref="V662">IFERROR(AVERAGE(IF((DiscreteStatsTable[GroupByKey]=DiscreteStatsTable[[#This Row],[GroupByKey]]),(DiscreteStatsTable[GroupByKey]=DiscreteStatsTable[[#This Row],[GroupByKey]])*DiscreteStatsTable[NumberObservations])),0)</f>
        <v>143.46</v>
      </c>
      <c r="W662">
        <f>IF((DiscreteStatsTable[[#This Row],[RepsRequested]]&gt;1),DiscreteStatsTable[[#This Row],[HalfWidth]],DiscreteStatsTable[[#This Row],[BatchMeansHalfWidth]])</f>
        <v>1.0134416010729502E-3</v>
      </c>
      <c r="X662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177</v>
      </c>
      <c r="C663">
        <v>44</v>
      </c>
      <c r="D663" t="s">
        <v>82</v>
      </c>
      <c r="E663" t="s">
        <v>75</v>
      </c>
      <c r="F663" t="s">
        <v>72</v>
      </c>
      <c r="G663">
        <v>3.80093306979018</v>
      </c>
      <c r="H663">
        <v>2E+20</v>
      </c>
      <c r="I663">
        <v>0.83383882603771997</v>
      </c>
      <c r="J663">
        <v>17.2699156481609</v>
      </c>
      <c r="K663">
        <v>142</v>
      </c>
      <c r="L66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cm="1">
        <f t="array" ref="N663">IFERROR(AVERAGE(IF((DiscreteStatsTable[GroupByKey]=DiscreteStatsTable[[#This Row],[GroupByKey]]),(DiscreteStatsTable[GroupByKey]=DiscreteStatsTable[[#This Row],[GroupByKey]])*DiscreteStatsTable[Average])),0)</f>
        <v>3.8494652370685243</v>
      </c>
      <c r="O663" cm="1">
        <f t="array" ref="O66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3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3" cm="1">
        <f t="array" ref="R663">MIN(IF((DiscreteStatsTable[GroupByKey]=DiscreteStatsTable[[#This Row],[GroupByKey]]),(DiscreteStatsTable[GroupByKey]=DiscreteStatsTable[[#This Row],[GroupByKey]])*DiscreteStatsTable[Average]))</f>
        <v>3.42392906517173</v>
      </c>
      <c r="S663" cm="1">
        <f t="array" ref="S663">MAX(IF((DiscreteStatsTable[GroupByKey]=DiscreteStatsTable[[#This Row],[GroupByKey]]),(DiscreteStatsTable[GroupByKey]=DiscreteStatsTable[[#This Row],[GroupByKey]])*DiscreteStatsTable[Average]))</f>
        <v>4.2954574151955702</v>
      </c>
      <c r="T663" cm="1">
        <f t="array" ref="T663">MIN(IF((DiscreteStatsTable[GroupByKey]=DiscreteStatsTable[[#This Row],[GroupByKey]]),(DiscreteStatsTable[GroupByKey]=DiscreteStatsTable[[#This Row],[GroupByKey]])*DiscreteStatsTable[Minimum]))</f>
        <v>0.76546896665098496</v>
      </c>
      <c r="U663" cm="1">
        <f t="array" ref="U663">MAX(IF((DiscreteStatsTable[GroupByKey]=DiscreteStatsTable[[#This Row],[GroupByKey]]),(DiscreteStatsTable[GroupByKey]=DiscreteStatsTable[[#This Row],[GroupByKey]])*DiscreteStatsTable[Maximum]))</f>
        <v>23.3391441967545</v>
      </c>
      <c r="V663" cm="1">
        <f t="array" ref="V663">IFERROR(AVERAGE(IF((DiscreteStatsTable[GroupByKey]=DiscreteStatsTable[[#This Row],[GroupByKey]]),(DiscreteStatsTable[GroupByKey]=DiscreteStatsTable[[#This Row],[GroupByKey]])*DiscreteStatsTable[NumberObservations])),0)</f>
        <v>143.46</v>
      </c>
      <c r="W663">
        <f>IF((DiscreteStatsTable[[#This Row],[RepsRequested]]&gt;1),DiscreteStatsTable[[#This Row],[HalfWidth]],DiscreteStatsTable[[#This Row],[BatchMeansHalfWidth]])</f>
        <v>6.0806496064377109E-2</v>
      </c>
      <c r="X663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177</v>
      </c>
      <c r="C664">
        <v>44</v>
      </c>
      <c r="D664" t="s">
        <v>82</v>
      </c>
      <c r="E664" t="s">
        <v>76</v>
      </c>
      <c r="F664" t="s">
        <v>72</v>
      </c>
      <c r="G664">
        <v>0</v>
      </c>
      <c r="H664">
        <v>2E+20</v>
      </c>
      <c r="I664">
        <v>0</v>
      </c>
      <c r="J664">
        <v>0</v>
      </c>
      <c r="K664">
        <v>142</v>
      </c>
      <c r="L66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cm="1">
        <f t="array" ref="V664">IFERROR(AVERAGE(IF((DiscreteStatsTable[GroupByKey]=DiscreteStatsTable[[#This Row],[GroupByKey]]),(DiscreteStatsTable[GroupByKey]=DiscreteStatsTable[[#This Row],[GroupByKey]])*DiscreteStatsTable[NumberObservations])),0)</f>
        <v>143.46</v>
      </c>
      <c r="W664">
        <f>IF((DiscreteStatsTable[[#This Row],[RepsRequested]]&gt;1),DiscreteStatsTable[[#This Row],[HalfWidth]],DiscreteStatsTable[[#This Row],[BatchMeansHalfWidth]])</f>
        <v>0</v>
      </c>
      <c r="X664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177</v>
      </c>
      <c r="C665">
        <v>44</v>
      </c>
      <c r="D665" t="s">
        <v>82</v>
      </c>
      <c r="E665" t="s">
        <v>77</v>
      </c>
      <c r="F665" t="s">
        <v>72</v>
      </c>
      <c r="G665">
        <v>0.20273516895146701</v>
      </c>
      <c r="H665">
        <v>2E+20</v>
      </c>
      <c r="I665">
        <v>0</v>
      </c>
      <c r="J665">
        <v>5.2539901550816497</v>
      </c>
      <c r="K665">
        <v>142</v>
      </c>
      <c r="L66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cm="1">
        <f t="array" ref="N665">IFERROR(AVERAGE(IF((DiscreteStatsTable[GroupByKey]=DiscreteStatsTable[[#This Row],[GroupByKey]]),(DiscreteStatsTable[GroupByKey]=DiscreteStatsTable[[#This Row],[GroupByKey]])*DiscreteStatsTable[Average])),0)</f>
        <v>0.55753017291068341</v>
      </c>
      <c r="O665" cm="1">
        <f t="array" ref="O66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6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65" cm="1">
        <f t="array" ref="R665">MIN(IF((DiscreteStatsTable[GroupByKey]=DiscreteStatsTable[[#This Row],[GroupByKey]]),(DiscreteStatsTable[GroupByKey]=DiscreteStatsTable[[#This Row],[GroupByKey]])*DiscreteStatsTable[Average]))</f>
        <v>4.99077037088905E-2</v>
      </c>
      <c r="S665" cm="1">
        <f t="array" ref="S665">MAX(IF((DiscreteStatsTable[GroupByKey]=DiscreteStatsTable[[#This Row],[GroupByKey]]),(DiscreteStatsTable[GroupByKey]=DiscreteStatsTable[[#This Row],[GroupByKey]])*DiscreteStatsTable[Average]))</f>
        <v>2.0380254315526098</v>
      </c>
      <c r="T66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cm="1">
        <f t="array" ref="U665">MAX(IF((DiscreteStatsTable[GroupByKey]=DiscreteStatsTable[[#This Row],[GroupByKey]]),(DiscreteStatsTable[GroupByKey]=DiscreteStatsTable[[#This Row],[GroupByKey]])*DiscreteStatsTable[Maximum]))</f>
        <v>23.707701737142401</v>
      </c>
      <c r="V665" cm="1">
        <f t="array" ref="V665">IFERROR(AVERAGE(IF((DiscreteStatsTable[GroupByKey]=DiscreteStatsTable[[#This Row],[GroupByKey]]),(DiscreteStatsTable[GroupByKey]=DiscreteStatsTable[[#This Row],[GroupByKey]])*DiscreteStatsTable[NumberObservations])),0)</f>
        <v>143.46</v>
      </c>
      <c r="W665">
        <f>IF((DiscreteStatsTable[[#This Row],[RepsRequested]]&gt;1),DiscreteStatsTable[[#This Row],[HalfWidth]],DiscreteStatsTable[[#This Row],[BatchMeansHalfWidth]])</f>
        <v>0.11240279836637096</v>
      </c>
      <c r="X66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177</v>
      </c>
      <c r="C666">
        <v>45</v>
      </c>
      <c r="D666" t="s">
        <v>82</v>
      </c>
      <c r="E666" t="s">
        <v>71</v>
      </c>
      <c r="F666" t="s">
        <v>72</v>
      </c>
      <c r="G666">
        <v>6.0036233785644703E-2</v>
      </c>
      <c r="H666">
        <v>2E+20</v>
      </c>
      <c r="I666">
        <v>1.3812090453262701E-2</v>
      </c>
      <c r="J666">
        <v>0.27218188589227899</v>
      </c>
      <c r="K666">
        <v>142</v>
      </c>
      <c r="L66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cm="1">
        <f t="array" ref="N666">IFERROR(AVERAGE(IF((DiscreteStatsTable[GroupByKey]=DiscreteStatsTable[[#This Row],[GroupByKey]]),(DiscreteStatsTable[GroupByKey]=DiscreteStatsTable[[#This Row],[GroupByKey]])*DiscreteStatsTable[Average])),0)</f>
        <v>6.4157753951142038E-2</v>
      </c>
      <c r="O666" cm="1">
        <f t="array" ref="O6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6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6" cm="1">
        <f t="array" ref="R666">MIN(IF((DiscreteStatsTable[GroupByKey]=DiscreteStatsTable[[#This Row],[GroupByKey]]),(DiscreteStatsTable[GroupByKey]=DiscreteStatsTable[[#This Row],[GroupByKey]])*DiscreteStatsTable[Average]))</f>
        <v>5.70654844195288E-2</v>
      </c>
      <c r="S666" cm="1">
        <f t="array" ref="S666">MAX(IF((DiscreteStatsTable[GroupByKey]=DiscreteStatsTable[[#This Row],[GroupByKey]]),(DiscreteStatsTable[GroupByKey]=DiscreteStatsTable[[#This Row],[GroupByKey]])*DiscreteStatsTable[Average]))</f>
        <v>7.1590956919926202E-2</v>
      </c>
      <c r="T666" cm="1">
        <f t="array" ref="T666">MIN(IF((DiscreteStatsTable[GroupByKey]=DiscreteStatsTable[[#This Row],[GroupByKey]]),(DiscreteStatsTable[GroupByKey]=DiscreteStatsTable[[#This Row],[GroupByKey]])*DiscreteStatsTable[Minimum]))</f>
        <v>1.27578161108498E-2</v>
      </c>
      <c r="U666" cm="1">
        <f t="array" ref="U666">MAX(IF((DiscreteStatsTable[GroupByKey]=DiscreteStatsTable[[#This Row],[GroupByKey]]),(DiscreteStatsTable[GroupByKey]=DiscreteStatsTable[[#This Row],[GroupByKey]])*DiscreteStatsTable[Maximum]))</f>
        <v>0.38898573661257602</v>
      </c>
      <c r="V666" cm="1">
        <f t="array" ref="V666">IFERROR(AVERAGE(IF((DiscreteStatsTable[GroupByKey]=DiscreteStatsTable[[#This Row],[GroupByKey]]),(DiscreteStatsTable[GroupByKey]=DiscreteStatsTable[[#This Row],[GroupByKey]])*DiscreteStatsTable[NumberObservations])),0)</f>
        <v>143.46</v>
      </c>
      <c r="W666">
        <f>IF((DiscreteStatsTable[[#This Row],[RepsRequested]]&gt;1),DiscreteStatsTable[[#This Row],[HalfWidth]],DiscreteStatsTable[[#This Row],[BatchMeansHalfWidth]])</f>
        <v>1.0134416010729502E-3</v>
      </c>
      <c r="X666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177</v>
      </c>
      <c r="C667">
        <v>45</v>
      </c>
      <c r="D667" t="s">
        <v>82</v>
      </c>
      <c r="E667" t="s">
        <v>73</v>
      </c>
      <c r="F667" t="s">
        <v>72</v>
      </c>
      <c r="G667">
        <v>3.9015015130296899</v>
      </c>
      <c r="H667">
        <v>2E+20</v>
      </c>
      <c r="I667">
        <v>0.82872542719576403</v>
      </c>
      <c r="J667">
        <v>16.330913153536699</v>
      </c>
      <c r="K667">
        <v>142</v>
      </c>
      <c r="L66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cm="1">
        <f t="array" ref="N667">IFERROR(AVERAGE(IF((DiscreteStatsTable[GroupByKey]=DiscreteStatsTable[[#This Row],[GroupByKey]]),(DiscreteStatsTable[GroupByKey]=DiscreteStatsTable[[#This Row],[GroupByKey]])*DiscreteStatsTable[Average])),0)</f>
        <v>4.4069954099792072</v>
      </c>
      <c r="O667" cm="1">
        <f t="array" ref="O667">IFERROR(_xlfn.STDEV.S(IF((DiscreteStatsTable[GroupByKey]=DiscreteStatsTable[[#This Row],[GroupByKey]]),(DiscreteStatsTable[GroupByKey]=DiscreteStatsTable[[#This Row],[GroupByKey]])*DiscreteStatsTable[Average])),0)</f>
        <v>0.525596528512419</v>
      </c>
      <c r="P667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7" cm="1">
        <f t="array" ref="R667">MIN(IF((DiscreteStatsTable[GroupByKey]=DiscreteStatsTable[[#This Row],[GroupByKey]]),(DiscreteStatsTable[GroupByKey]=DiscreteStatsTable[[#This Row],[GroupByKey]])*DiscreteStatsTable[Average]))</f>
        <v>3.5080072514506702</v>
      </c>
      <c r="S667" cm="1">
        <f t="array" ref="S667">MAX(IF((DiscreteStatsTable[GroupByKey]=DiscreteStatsTable[[#This Row],[GroupByKey]]),(DiscreteStatsTable[GroupByKey]=DiscreteStatsTable[[#This Row],[GroupByKey]])*DiscreteStatsTable[Average]))</f>
        <v>5.9075840728779898</v>
      </c>
      <c r="T667" cm="1">
        <f t="array" ref="T667">MIN(IF((DiscreteStatsTable[GroupByKey]=DiscreteStatsTable[[#This Row],[GroupByKey]]),(DiscreteStatsTable[GroupByKey]=DiscreteStatsTable[[#This Row],[GroupByKey]])*DiscreteStatsTable[Minimum]))</f>
        <v>0.82258923468798395</v>
      </c>
      <c r="U667" cm="1">
        <f t="array" ref="U667">MAX(IF((DiscreteStatsTable[GroupByKey]=DiscreteStatsTable[[#This Row],[GroupByKey]]),(DiscreteStatsTable[GroupByKey]=DiscreteStatsTable[[#This Row],[GroupByKey]])*DiscreteStatsTable[Maximum]))</f>
        <v>27.2837464934425</v>
      </c>
      <c r="V667" cm="1">
        <f t="array" ref="V667">IFERROR(AVERAGE(IF((DiscreteStatsTable[GroupByKey]=DiscreteStatsTable[[#This Row],[GroupByKey]]),(DiscreteStatsTable[GroupByKey]=DiscreteStatsTable[[#This Row],[GroupByKey]])*DiscreteStatsTable[NumberObservations])),0)</f>
        <v>143.46</v>
      </c>
      <c r="W667">
        <f>IF((DiscreteStatsTable[[#This Row],[RepsRequested]]&gt;1),DiscreteStatsTable[[#This Row],[HalfWidth]],DiscreteStatsTable[[#This Row],[BatchMeansHalfWidth]])</f>
        <v>0.14937288066270119</v>
      </c>
      <c r="X667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177</v>
      </c>
      <c r="C668">
        <v>45</v>
      </c>
      <c r="D668" t="s">
        <v>82</v>
      </c>
      <c r="E668" t="s">
        <v>74</v>
      </c>
      <c r="F668" t="s">
        <v>72</v>
      </c>
      <c r="G668">
        <v>6.0036233785644703E-2</v>
      </c>
      <c r="H668">
        <v>2E+20</v>
      </c>
      <c r="I668">
        <v>1.3812090453262701E-2</v>
      </c>
      <c r="J668">
        <v>0.27218188589227899</v>
      </c>
      <c r="K668">
        <v>142</v>
      </c>
      <c r="L66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cm="1">
        <f t="array" ref="N668">IFERROR(AVERAGE(IF((DiscreteStatsTable[GroupByKey]=DiscreteStatsTable[[#This Row],[GroupByKey]]),(DiscreteStatsTable[GroupByKey]=DiscreteStatsTable[[#This Row],[GroupByKey]])*DiscreteStatsTable[Average])),0)</f>
        <v>6.4157753951142038E-2</v>
      </c>
      <c r="O668" cm="1">
        <f t="array" ref="O6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8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8" cm="1">
        <f t="array" ref="R668">MIN(IF((DiscreteStatsTable[GroupByKey]=DiscreteStatsTable[[#This Row],[GroupByKey]]),(DiscreteStatsTable[GroupByKey]=DiscreteStatsTable[[#This Row],[GroupByKey]])*DiscreteStatsTable[Average]))</f>
        <v>5.70654844195288E-2</v>
      </c>
      <c r="S668" cm="1">
        <f t="array" ref="S668">MAX(IF((DiscreteStatsTable[GroupByKey]=DiscreteStatsTable[[#This Row],[GroupByKey]]),(DiscreteStatsTable[GroupByKey]=DiscreteStatsTable[[#This Row],[GroupByKey]])*DiscreteStatsTable[Average]))</f>
        <v>7.1590956919926202E-2</v>
      </c>
      <c r="T668" cm="1">
        <f t="array" ref="T668">MIN(IF((DiscreteStatsTable[GroupByKey]=DiscreteStatsTable[[#This Row],[GroupByKey]]),(DiscreteStatsTable[GroupByKey]=DiscreteStatsTable[[#This Row],[GroupByKey]])*DiscreteStatsTable[Minimum]))</f>
        <v>1.27578161108498E-2</v>
      </c>
      <c r="U668" cm="1">
        <f t="array" ref="U668">MAX(IF((DiscreteStatsTable[GroupByKey]=DiscreteStatsTable[[#This Row],[GroupByKey]]),(DiscreteStatsTable[GroupByKey]=DiscreteStatsTable[[#This Row],[GroupByKey]])*DiscreteStatsTable[Maximum]))</f>
        <v>0.38898573661257602</v>
      </c>
      <c r="V668" cm="1">
        <f t="array" ref="V668">IFERROR(AVERAGE(IF((DiscreteStatsTable[GroupByKey]=DiscreteStatsTable[[#This Row],[GroupByKey]]),(DiscreteStatsTable[GroupByKey]=DiscreteStatsTable[[#This Row],[GroupByKey]])*DiscreteStatsTable[NumberObservations])),0)</f>
        <v>143.46</v>
      </c>
      <c r="W668">
        <f>IF((DiscreteStatsTable[[#This Row],[RepsRequested]]&gt;1),DiscreteStatsTable[[#This Row],[HalfWidth]],DiscreteStatsTable[[#This Row],[BatchMeansHalfWidth]])</f>
        <v>1.0134416010729502E-3</v>
      </c>
      <c r="X668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177</v>
      </c>
      <c r="C669">
        <v>45</v>
      </c>
      <c r="D669" t="s">
        <v>82</v>
      </c>
      <c r="E669" t="s">
        <v>75</v>
      </c>
      <c r="F669" t="s">
        <v>72</v>
      </c>
      <c r="G669">
        <v>3.60217402713868</v>
      </c>
      <c r="H669">
        <v>2E+20</v>
      </c>
      <c r="I669">
        <v>0.82872542719576403</v>
      </c>
      <c r="J669">
        <v>16.330913153536699</v>
      </c>
      <c r="K669">
        <v>142</v>
      </c>
      <c r="L66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cm="1">
        <f t="array" ref="N669">IFERROR(AVERAGE(IF((DiscreteStatsTable[GroupByKey]=DiscreteStatsTable[[#This Row],[GroupByKey]]),(DiscreteStatsTable[GroupByKey]=DiscreteStatsTable[[#This Row],[GroupByKey]])*DiscreteStatsTable[Average])),0)</f>
        <v>3.8494652370685243</v>
      </c>
      <c r="O669" cm="1">
        <f t="array" ref="O66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9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9" cm="1">
        <f t="array" ref="R669">MIN(IF((DiscreteStatsTable[GroupByKey]=DiscreteStatsTable[[#This Row],[GroupByKey]]),(DiscreteStatsTable[GroupByKey]=DiscreteStatsTable[[#This Row],[GroupByKey]])*DiscreteStatsTable[Average]))</f>
        <v>3.42392906517173</v>
      </c>
      <c r="S669" cm="1">
        <f t="array" ref="S669">MAX(IF((DiscreteStatsTable[GroupByKey]=DiscreteStatsTable[[#This Row],[GroupByKey]]),(DiscreteStatsTable[GroupByKey]=DiscreteStatsTable[[#This Row],[GroupByKey]])*DiscreteStatsTable[Average]))</f>
        <v>4.2954574151955702</v>
      </c>
      <c r="T669" cm="1">
        <f t="array" ref="T669">MIN(IF((DiscreteStatsTable[GroupByKey]=DiscreteStatsTable[[#This Row],[GroupByKey]]),(DiscreteStatsTable[GroupByKey]=DiscreteStatsTable[[#This Row],[GroupByKey]])*DiscreteStatsTable[Minimum]))</f>
        <v>0.76546896665098496</v>
      </c>
      <c r="U669" cm="1">
        <f t="array" ref="U669">MAX(IF((DiscreteStatsTable[GroupByKey]=DiscreteStatsTable[[#This Row],[GroupByKey]]),(DiscreteStatsTable[GroupByKey]=DiscreteStatsTable[[#This Row],[GroupByKey]])*DiscreteStatsTable[Maximum]))</f>
        <v>23.3391441967545</v>
      </c>
      <c r="V669" cm="1">
        <f t="array" ref="V669">IFERROR(AVERAGE(IF((DiscreteStatsTable[GroupByKey]=DiscreteStatsTable[[#This Row],[GroupByKey]]),(DiscreteStatsTable[GroupByKey]=DiscreteStatsTable[[#This Row],[GroupByKey]])*DiscreteStatsTable[NumberObservations])),0)</f>
        <v>143.46</v>
      </c>
      <c r="W669">
        <f>IF((DiscreteStatsTable[[#This Row],[RepsRequested]]&gt;1),DiscreteStatsTable[[#This Row],[HalfWidth]],DiscreteStatsTable[[#This Row],[BatchMeansHalfWidth]])</f>
        <v>6.0806496064377109E-2</v>
      </c>
      <c r="X669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177</v>
      </c>
      <c r="C670">
        <v>45</v>
      </c>
      <c r="D670" t="s">
        <v>82</v>
      </c>
      <c r="E670" t="s">
        <v>76</v>
      </c>
      <c r="F670" t="s">
        <v>72</v>
      </c>
      <c r="G670">
        <v>0</v>
      </c>
      <c r="H670">
        <v>2E+20</v>
      </c>
      <c r="I670">
        <v>0</v>
      </c>
      <c r="J670">
        <v>0</v>
      </c>
      <c r="K670">
        <v>142</v>
      </c>
      <c r="L67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cm="1">
        <f t="array" ref="V670">IFERROR(AVERAGE(IF((DiscreteStatsTable[GroupByKey]=DiscreteStatsTable[[#This Row],[GroupByKey]]),(DiscreteStatsTable[GroupByKey]=DiscreteStatsTable[[#This Row],[GroupByKey]])*DiscreteStatsTable[NumberObservations])),0)</f>
        <v>143.46</v>
      </c>
      <c r="W670">
        <f>IF((DiscreteStatsTable[[#This Row],[RepsRequested]]&gt;1),DiscreteStatsTable[[#This Row],[HalfWidth]],DiscreteStatsTable[[#This Row],[BatchMeansHalfWidth]])</f>
        <v>0</v>
      </c>
      <c r="X670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177</v>
      </c>
      <c r="C671">
        <v>45</v>
      </c>
      <c r="D671" t="s">
        <v>82</v>
      </c>
      <c r="E671" t="s">
        <v>77</v>
      </c>
      <c r="F671" t="s">
        <v>72</v>
      </c>
      <c r="G671">
        <v>0.29932748589100799</v>
      </c>
      <c r="H671">
        <v>2E+20</v>
      </c>
      <c r="I671">
        <v>0</v>
      </c>
      <c r="J671">
        <v>6.2100222828700096</v>
      </c>
      <c r="K671">
        <v>142</v>
      </c>
      <c r="L67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cm="1">
        <f t="array" ref="N671">IFERROR(AVERAGE(IF((DiscreteStatsTable[GroupByKey]=DiscreteStatsTable[[#This Row],[GroupByKey]]),(DiscreteStatsTable[GroupByKey]=DiscreteStatsTable[[#This Row],[GroupByKey]])*DiscreteStatsTable[Average])),0)</f>
        <v>0.55753017291068341</v>
      </c>
      <c r="O671" cm="1">
        <f t="array" ref="O67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1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1" cm="1">
        <f t="array" ref="R671">MIN(IF((DiscreteStatsTable[GroupByKey]=DiscreteStatsTable[[#This Row],[GroupByKey]]),(DiscreteStatsTable[GroupByKey]=DiscreteStatsTable[[#This Row],[GroupByKey]])*DiscreteStatsTable[Average]))</f>
        <v>4.99077037088905E-2</v>
      </c>
      <c r="S671" cm="1">
        <f t="array" ref="S671">MAX(IF((DiscreteStatsTable[GroupByKey]=DiscreteStatsTable[[#This Row],[GroupByKey]]),(DiscreteStatsTable[GroupByKey]=DiscreteStatsTable[[#This Row],[GroupByKey]])*DiscreteStatsTable[Average]))</f>
        <v>2.0380254315526098</v>
      </c>
      <c r="T671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cm="1">
        <f t="array" ref="U671">MAX(IF((DiscreteStatsTable[GroupByKey]=DiscreteStatsTable[[#This Row],[GroupByKey]]),(DiscreteStatsTable[GroupByKey]=DiscreteStatsTable[[#This Row],[GroupByKey]])*DiscreteStatsTable[Maximum]))</f>
        <v>23.707701737142401</v>
      </c>
      <c r="V671" cm="1">
        <f t="array" ref="V671">IFERROR(AVERAGE(IF((DiscreteStatsTable[GroupByKey]=DiscreteStatsTable[[#This Row],[GroupByKey]]),(DiscreteStatsTable[GroupByKey]=DiscreteStatsTable[[#This Row],[GroupByKey]])*DiscreteStatsTable[NumberObservations])),0)</f>
        <v>143.46</v>
      </c>
      <c r="W671">
        <f>IF((DiscreteStatsTable[[#This Row],[RepsRequested]]&gt;1),DiscreteStatsTable[[#This Row],[HalfWidth]],DiscreteStatsTable[[#This Row],[BatchMeansHalfWidth]])</f>
        <v>0.11240279836637096</v>
      </c>
      <c r="X671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177</v>
      </c>
      <c r="C672">
        <v>46</v>
      </c>
      <c r="D672" t="s">
        <v>82</v>
      </c>
      <c r="E672" t="s">
        <v>71</v>
      </c>
      <c r="F672" t="s">
        <v>72</v>
      </c>
      <c r="G672">
        <v>6.8662312301690606E-2</v>
      </c>
      <c r="H672">
        <v>2E+20</v>
      </c>
      <c r="I672">
        <v>1.5818698257744301E-2</v>
      </c>
      <c r="J672">
        <v>0.26738370947548601</v>
      </c>
      <c r="K672">
        <v>144</v>
      </c>
      <c r="L67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cm="1">
        <f t="array" ref="N672">IFERROR(AVERAGE(IF((DiscreteStatsTable[GroupByKey]=DiscreteStatsTable[[#This Row],[GroupByKey]]),(DiscreteStatsTable[GroupByKey]=DiscreteStatsTable[[#This Row],[GroupByKey]])*DiscreteStatsTable[Average])),0)</f>
        <v>6.4157753951142038E-2</v>
      </c>
      <c r="O672" cm="1">
        <f t="array" ref="O6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2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2" cm="1">
        <f t="array" ref="R672">MIN(IF((DiscreteStatsTable[GroupByKey]=DiscreteStatsTable[[#This Row],[GroupByKey]]),(DiscreteStatsTable[GroupByKey]=DiscreteStatsTable[[#This Row],[GroupByKey]])*DiscreteStatsTable[Average]))</f>
        <v>5.70654844195288E-2</v>
      </c>
      <c r="S672" cm="1">
        <f t="array" ref="S672">MAX(IF((DiscreteStatsTable[GroupByKey]=DiscreteStatsTable[[#This Row],[GroupByKey]]),(DiscreteStatsTable[GroupByKey]=DiscreteStatsTable[[#This Row],[GroupByKey]])*DiscreteStatsTable[Average]))</f>
        <v>7.1590956919926202E-2</v>
      </c>
      <c r="T672" cm="1">
        <f t="array" ref="T672">MIN(IF((DiscreteStatsTable[GroupByKey]=DiscreteStatsTable[[#This Row],[GroupByKey]]),(DiscreteStatsTable[GroupByKey]=DiscreteStatsTable[[#This Row],[GroupByKey]])*DiscreteStatsTable[Minimum]))</f>
        <v>1.27578161108498E-2</v>
      </c>
      <c r="U672" cm="1">
        <f t="array" ref="U672">MAX(IF((DiscreteStatsTable[GroupByKey]=DiscreteStatsTable[[#This Row],[GroupByKey]]),(DiscreteStatsTable[GroupByKey]=DiscreteStatsTable[[#This Row],[GroupByKey]])*DiscreteStatsTable[Maximum]))</f>
        <v>0.38898573661257602</v>
      </c>
      <c r="V672" cm="1">
        <f t="array" ref="V672">IFERROR(AVERAGE(IF((DiscreteStatsTable[GroupByKey]=DiscreteStatsTable[[#This Row],[GroupByKey]]),(DiscreteStatsTable[GroupByKey]=DiscreteStatsTable[[#This Row],[GroupByKey]])*DiscreteStatsTable[NumberObservations])),0)</f>
        <v>143.46</v>
      </c>
      <c r="W672">
        <f>IF((DiscreteStatsTable[[#This Row],[RepsRequested]]&gt;1),DiscreteStatsTable[[#This Row],[HalfWidth]],DiscreteStatsTable[[#This Row],[BatchMeansHalfWidth]])</f>
        <v>1.0134416010729502E-3</v>
      </c>
      <c r="X672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177</v>
      </c>
      <c r="C673">
        <v>46</v>
      </c>
      <c r="D673" t="s">
        <v>82</v>
      </c>
      <c r="E673" t="s">
        <v>73</v>
      </c>
      <c r="F673" t="s">
        <v>72</v>
      </c>
      <c r="G673">
        <v>5.5170247787345899</v>
      </c>
      <c r="H673">
        <v>2E+20</v>
      </c>
      <c r="I673">
        <v>0.94912189546465697</v>
      </c>
      <c r="J673">
        <v>17.803731771867099</v>
      </c>
      <c r="K673">
        <v>144</v>
      </c>
      <c r="L67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cm="1">
        <f t="array" ref="N673">IFERROR(AVERAGE(IF((DiscreteStatsTable[GroupByKey]=DiscreteStatsTable[[#This Row],[GroupByKey]]),(DiscreteStatsTable[GroupByKey]=DiscreteStatsTable[[#This Row],[GroupByKey]])*DiscreteStatsTable[Average])),0)</f>
        <v>4.4069954099792072</v>
      </c>
      <c r="O673" cm="1">
        <f t="array" ref="O673">IFERROR(_xlfn.STDEV.S(IF((DiscreteStatsTable[GroupByKey]=DiscreteStatsTable[[#This Row],[GroupByKey]]),(DiscreteStatsTable[GroupByKey]=DiscreteStatsTable[[#This Row],[GroupByKey]])*DiscreteStatsTable[Average])),0)</f>
        <v>0.525596528512419</v>
      </c>
      <c r="P673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3" cm="1">
        <f t="array" ref="R673">MIN(IF((DiscreteStatsTable[GroupByKey]=DiscreteStatsTable[[#This Row],[GroupByKey]]),(DiscreteStatsTable[GroupByKey]=DiscreteStatsTable[[#This Row],[GroupByKey]])*DiscreteStatsTable[Average]))</f>
        <v>3.5080072514506702</v>
      </c>
      <c r="S673" cm="1">
        <f t="array" ref="S673">MAX(IF((DiscreteStatsTable[GroupByKey]=DiscreteStatsTable[[#This Row],[GroupByKey]]),(DiscreteStatsTable[GroupByKey]=DiscreteStatsTable[[#This Row],[GroupByKey]])*DiscreteStatsTable[Average]))</f>
        <v>5.9075840728779898</v>
      </c>
      <c r="T673" cm="1">
        <f t="array" ref="T673">MIN(IF((DiscreteStatsTable[GroupByKey]=DiscreteStatsTable[[#This Row],[GroupByKey]]),(DiscreteStatsTable[GroupByKey]=DiscreteStatsTable[[#This Row],[GroupByKey]])*DiscreteStatsTable[Minimum]))</f>
        <v>0.82258923468798395</v>
      </c>
      <c r="U673" cm="1">
        <f t="array" ref="U673">MAX(IF((DiscreteStatsTable[GroupByKey]=DiscreteStatsTable[[#This Row],[GroupByKey]]),(DiscreteStatsTable[GroupByKey]=DiscreteStatsTable[[#This Row],[GroupByKey]])*DiscreteStatsTable[Maximum]))</f>
        <v>27.2837464934425</v>
      </c>
      <c r="V673" cm="1">
        <f t="array" ref="V673">IFERROR(AVERAGE(IF((DiscreteStatsTable[GroupByKey]=DiscreteStatsTable[[#This Row],[GroupByKey]]),(DiscreteStatsTable[GroupByKey]=DiscreteStatsTable[[#This Row],[GroupByKey]])*DiscreteStatsTable[NumberObservations])),0)</f>
        <v>143.46</v>
      </c>
      <c r="W673">
        <f>IF((DiscreteStatsTable[[#This Row],[RepsRequested]]&gt;1),DiscreteStatsTable[[#This Row],[HalfWidth]],DiscreteStatsTable[[#This Row],[BatchMeansHalfWidth]])</f>
        <v>0.14937288066270119</v>
      </c>
      <c r="X673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177</v>
      </c>
      <c r="C674">
        <v>46</v>
      </c>
      <c r="D674" t="s">
        <v>82</v>
      </c>
      <c r="E674" t="s">
        <v>74</v>
      </c>
      <c r="F674" t="s">
        <v>72</v>
      </c>
      <c r="G674">
        <v>6.8662312301690606E-2</v>
      </c>
      <c r="H674">
        <v>2E+20</v>
      </c>
      <c r="I674">
        <v>1.5818698257744301E-2</v>
      </c>
      <c r="J674">
        <v>0.26738370947548601</v>
      </c>
      <c r="K674">
        <v>144</v>
      </c>
      <c r="L67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cm="1">
        <f t="array" ref="N674">IFERROR(AVERAGE(IF((DiscreteStatsTable[GroupByKey]=DiscreteStatsTable[[#This Row],[GroupByKey]]),(DiscreteStatsTable[GroupByKey]=DiscreteStatsTable[[#This Row],[GroupByKey]])*DiscreteStatsTable[Average])),0)</f>
        <v>6.4157753951142038E-2</v>
      </c>
      <c r="O674" cm="1">
        <f t="array" ref="O6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4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4" cm="1">
        <f t="array" ref="R674">MIN(IF((DiscreteStatsTable[GroupByKey]=DiscreteStatsTable[[#This Row],[GroupByKey]]),(DiscreteStatsTable[GroupByKey]=DiscreteStatsTable[[#This Row],[GroupByKey]])*DiscreteStatsTable[Average]))</f>
        <v>5.70654844195288E-2</v>
      </c>
      <c r="S674" cm="1">
        <f t="array" ref="S674">MAX(IF((DiscreteStatsTable[GroupByKey]=DiscreteStatsTable[[#This Row],[GroupByKey]]),(DiscreteStatsTable[GroupByKey]=DiscreteStatsTable[[#This Row],[GroupByKey]])*DiscreteStatsTable[Average]))</f>
        <v>7.1590956919926202E-2</v>
      </c>
      <c r="T674" cm="1">
        <f t="array" ref="T674">MIN(IF((DiscreteStatsTable[GroupByKey]=DiscreteStatsTable[[#This Row],[GroupByKey]]),(DiscreteStatsTable[GroupByKey]=DiscreteStatsTable[[#This Row],[GroupByKey]])*DiscreteStatsTable[Minimum]))</f>
        <v>1.27578161108498E-2</v>
      </c>
      <c r="U674" cm="1">
        <f t="array" ref="U674">MAX(IF((DiscreteStatsTable[GroupByKey]=DiscreteStatsTable[[#This Row],[GroupByKey]]),(DiscreteStatsTable[GroupByKey]=DiscreteStatsTable[[#This Row],[GroupByKey]])*DiscreteStatsTable[Maximum]))</f>
        <v>0.38898573661257602</v>
      </c>
      <c r="V674" cm="1">
        <f t="array" ref="V674">IFERROR(AVERAGE(IF((DiscreteStatsTable[GroupByKey]=DiscreteStatsTable[[#This Row],[GroupByKey]]),(DiscreteStatsTable[GroupByKey]=DiscreteStatsTable[[#This Row],[GroupByKey]])*DiscreteStatsTable[NumberObservations])),0)</f>
        <v>143.46</v>
      </c>
      <c r="W674">
        <f>IF((DiscreteStatsTable[[#This Row],[RepsRequested]]&gt;1),DiscreteStatsTable[[#This Row],[HalfWidth]],DiscreteStatsTable[[#This Row],[BatchMeansHalfWidth]])</f>
        <v>1.0134416010729502E-3</v>
      </c>
      <c r="X674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177</v>
      </c>
      <c r="C675">
        <v>46</v>
      </c>
      <c r="D675" t="s">
        <v>82</v>
      </c>
      <c r="E675" t="s">
        <v>75</v>
      </c>
      <c r="F675" t="s">
        <v>72</v>
      </c>
      <c r="G675">
        <v>4.1197387381014297</v>
      </c>
      <c r="H675">
        <v>2E+20</v>
      </c>
      <c r="I675">
        <v>0.94912189546465697</v>
      </c>
      <c r="J675">
        <v>16.043022568529199</v>
      </c>
      <c r="K675">
        <v>144</v>
      </c>
      <c r="L67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cm="1">
        <f t="array" ref="N675">IFERROR(AVERAGE(IF((DiscreteStatsTable[GroupByKey]=DiscreteStatsTable[[#This Row],[GroupByKey]]),(DiscreteStatsTable[GroupByKey]=DiscreteStatsTable[[#This Row],[GroupByKey]])*DiscreteStatsTable[Average])),0)</f>
        <v>3.8494652370685243</v>
      </c>
      <c r="O675" cm="1">
        <f t="array" ref="O67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7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75" cm="1">
        <f t="array" ref="R675">MIN(IF((DiscreteStatsTable[GroupByKey]=DiscreteStatsTable[[#This Row],[GroupByKey]]),(DiscreteStatsTable[GroupByKey]=DiscreteStatsTable[[#This Row],[GroupByKey]])*DiscreteStatsTable[Average]))</f>
        <v>3.42392906517173</v>
      </c>
      <c r="S675" cm="1">
        <f t="array" ref="S675">MAX(IF((DiscreteStatsTable[GroupByKey]=DiscreteStatsTable[[#This Row],[GroupByKey]]),(DiscreteStatsTable[GroupByKey]=DiscreteStatsTable[[#This Row],[GroupByKey]])*DiscreteStatsTable[Average]))</f>
        <v>4.2954574151955702</v>
      </c>
      <c r="T675" cm="1">
        <f t="array" ref="T675">MIN(IF((DiscreteStatsTable[GroupByKey]=DiscreteStatsTable[[#This Row],[GroupByKey]]),(DiscreteStatsTable[GroupByKey]=DiscreteStatsTable[[#This Row],[GroupByKey]])*DiscreteStatsTable[Minimum]))</f>
        <v>0.76546896665098496</v>
      </c>
      <c r="U675" cm="1">
        <f t="array" ref="U675">MAX(IF((DiscreteStatsTable[GroupByKey]=DiscreteStatsTable[[#This Row],[GroupByKey]]),(DiscreteStatsTable[GroupByKey]=DiscreteStatsTable[[#This Row],[GroupByKey]])*DiscreteStatsTable[Maximum]))</f>
        <v>23.3391441967545</v>
      </c>
      <c r="V675" cm="1">
        <f t="array" ref="V675">IFERROR(AVERAGE(IF((DiscreteStatsTable[GroupByKey]=DiscreteStatsTable[[#This Row],[GroupByKey]]),(DiscreteStatsTable[GroupByKey]=DiscreteStatsTable[[#This Row],[GroupByKey]])*DiscreteStatsTable[NumberObservations])),0)</f>
        <v>143.46</v>
      </c>
      <c r="W675">
        <f>IF((DiscreteStatsTable[[#This Row],[RepsRequested]]&gt;1),DiscreteStatsTable[[#This Row],[HalfWidth]],DiscreteStatsTable[[#This Row],[BatchMeansHalfWidth]])</f>
        <v>6.0806496064377109E-2</v>
      </c>
      <c r="X67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177</v>
      </c>
      <c r="C676">
        <v>46</v>
      </c>
      <c r="D676" t="s">
        <v>82</v>
      </c>
      <c r="E676" t="s">
        <v>76</v>
      </c>
      <c r="F676" t="s">
        <v>72</v>
      </c>
      <c r="G676">
        <v>0</v>
      </c>
      <c r="H676">
        <v>2E+20</v>
      </c>
      <c r="I676">
        <v>0</v>
      </c>
      <c r="J676">
        <v>0</v>
      </c>
      <c r="K676">
        <v>144</v>
      </c>
      <c r="L67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cm="1">
        <f t="array" ref="V676">IFERROR(AVERAGE(IF((DiscreteStatsTable[GroupByKey]=DiscreteStatsTable[[#This Row],[GroupByKey]]),(DiscreteStatsTable[GroupByKey]=DiscreteStatsTable[[#This Row],[GroupByKey]])*DiscreteStatsTable[NumberObservations])),0)</f>
        <v>143.46</v>
      </c>
      <c r="W676">
        <f>IF((DiscreteStatsTable[[#This Row],[RepsRequested]]&gt;1),DiscreteStatsTable[[#This Row],[HalfWidth]],DiscreteStatsTable[[#This Row],[BatchMeansHalfWidth]])</f>
        <v>0</v>
      </c>
      <c r="X676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177</v>
      </c>
      <c r="C677">
        <v>46</v>
      </c>
      <c r="D677" t="s">
        <v>82</v>
      </c>
      <c r="E677" t="s">
        <v>77</v>
      </c>
      <c r="F677" t="s">
        <v>72</v>
      </c>
      <c r="G677">
        <v>1.39728604063316</v>
      </c>
      <c r="H677">
        <v>2E+20</v>
      </c>
      <c r="I677">
        <v>0</v>
      </c>
      <c r="J677">
        <v>12.803731771867101</v>
      </c>
      <c r="K677">
        <v>144</v>
      </c>
      <c r="L67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cm="1">
        <f t="array" ref="N677">IFERROR(AVERAGE(IF((DiscreteStatsTable[GroupByKey]=DiscreteStatsTable[[#This Row],[GroupByKey]]),(DiscreteStatsTable[GroupByKey]=DiscreteStatsTable[[#This Row],[GroupByKey]])*DiscreteStatsTable[Average])),0)</f>
        <v>0.55753017291068341</v>
      </c>
      <c r="O677" cm="1">
        <f t="array" ref="O67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7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7" cm="1">
        <f t="array" ref="R677">MIN(IF((DiscreteStatsTable[GroupByKey]=DiscreteStatsTable[[#This Row],[GroupByKey]]),(DiscreteStatsTable[GroupByKey]=DiscreteStatsTable[[#This Row],[GroupByKey]])*DiscreteStatsTable[Average]))</f>
        <v>4.99077037088905E-2</v>
      </c>
      <c r="S677" cm="1">
        <f t="array" ref="S677">MAX(IF((DiscreteStatsTable[GroupByKey]=DiscreteStatsTable[[#This Row],[GroupByKey]]),(DiscreteStatsTable[GroupByKey]=DiscreteStatsTable[[#This Row],[GroupByKey]])*DiscreteStatsTable[Average]))</f>
        <v>2.0380254315526098</v>
      </c>
      <c r="T677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cm="1">
        <f t="array" ref="U677">MAX(IF((DiscreteStatsTable[GroupByKey]=DiscreteStatsTable[[#This Row],[GroupByKey]]),(DiscreteStatsTable[GroupByKey]=DiscreteStatsTable[[#This Row],[GroupByKey]])*DiscreteStatsTable[Maximum]))</f>
        <v>23.707701737142401</v>
      </c>
      <c r="V677" cm="1">
        <f t="array" ref="V677">IFERROR(AVERAGE(IF((DiscreteStatsTable[GroupByKey]=DiscreteStatsTable[[#This Row],[GroupByKey]]),(DiscreteStatsTable[GroupByKey]=DiscreteStatsTable[[#This Row],[GroupByKey]])*DiscreteStatsTable[NumberObservations])),0)</f>
        <v>143.46</v>
      </c>
      <c r="W677">
        <f>IF((DiscreteStatsTable[[#This Row],[RepsRequested]]&gt;1),DiscreteStatsTable[[#This Row],[HalfWidth]],DiscreteStatsTable[[#This Row],[BatchMeansHalfWidth]])</f>
        <v>0.11240279836637096</v>
      </c>
      <c r="X677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177</v>
      </c>
      <c r="C678">
        <v>47</v>
      </c>
      <c r="D678" t="s">
        <v>82</v>
      </c>
      <c r="E678" t="s">
        <v>71</v>
      </c>
      <c r="F678" t="s">
        <v>72</v>
      </c>
      <c r="G678">
        <v>6.4518433428959104E-2</v>
      </c>
      <c r="H678">
        <v>2E+20</v>
      </c>
      <c r="I678">
        <v>1.4957591868751299E-2</v>
      </c>
      <c r="J678">
        <v>0.34223908913150097</v>
      </c>
      <c r="K678">
        <v>144</v>
      </c>
      <c r="L67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cm="1">
        <f t="array" ref="N678">IFERROR(AVERAGE(IF((DiscreteStatsTable[GroupByKey]=DiscreteStatsTable[[#This Row],[GroupByKey]]),(DiscreteStatsTable[GroupByKey]=DiscreteStatsTable[[#This Row],[GroupByKey]])*DiscreteStatsTable[Average])),0)</f>
        <v>6.4157753951142038E-2</v>
      </c>
      <c r="O678" cm="1">
        <f t="array" ref="O6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8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8" cm="1">
        <f t="array" ref="R678">MIN(IF((DiscreteStatsTable[GroupByKey]=DiscreteStatsTable[[#This Row],[GroupByKey]]),(DiscreteStatsTable[GroupByKey]=DiscreteStatsTable[[#This Row],[GroupByKey]])*DiscreteStatsTable[Average]))</f>
        <v>5.70654844195288E-2</v>
      </c>
      <c r="S678" cm="1">
        <f t="array" ref="S678">MAX(IF((DiscreteStatsTable[GroupByKey]=DiscreteStatsTable[[#This Row],[GroupByKey]]),(DiscreteStatsTable[GroupByKey]=DiscreteStatsTable[[#This Row],[GroupByKey]])*DiscreteStatsTable[Average]))</f>
        <v>7.1590956919926202E-2</v>
      </c>
      <c r="T678" cm="1">
        <f t="array" ref="T678">MIN(IF((DiscreteStatsTable[GroupByKey]=DiscreteStatsTable[[#This Row],[GroupByKey]]),(DiscreteStatsTable[GroupByKey]=DiscreteStatsTable[[#This Row],[GroupByKey]])*DiscreteStatsTable[Minimum]))</f>
        <v>1.27578161108498E-2</v>
      </c>
      <c r="U678" cm="1">
        <f t="array" ref="U678">MAX(IF((DiscreteStatsTable[GroupByKey]=DiscreteStatsTable[[#This Row],[GroupByKey]]),(DiscreteStatsTable[GroupByKey]=DiscreteStatsTable[[#This Row],[GroupByKey]])*DiscreteStatsTable[Maximum]))</f>
        <v>0.38898573661257602</v>
      </c>
      <c r="V678" cm="1">
        <f t="array" ref="V678">IFERROR(AVERAGE(IF((DiscreteStatsTable[GroupByKey]=DiscreteStatsTable[[#This Row],[GroupByKey]]),(DiscreteStatsTable[GroupByKey]=DiscreteStatsTable[[#This Row],[GroupByKey]])*DiscreteStatsTable[NumberObservations])),0)</f>
        <v>143.46</v>
      </c>
      <c r="W678">
        <f>IF((DiscreteStatsTable[[#This Row],[RepsRequested]]&gt;1),DiscreteStatsTable[[#This Row],[HalfWidth]],DiscreteStatsTable[[#This Row],[BatchMeansHalfWidth]])</f>
        <v>1.0134416010729502E-3</v>
      </c>
      <c r="X678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177</v>
      </c>
      <c r="C679">
        <v>47</v>
      </c>
      <c r="D679" t="s">
        <v>82</v>
      </c>
      <c r="E679" t="s">
        <v>73</v>
      </c>
      <c r="F679" t="s">
        <v>72</v>
      </c>
      <c r="G679">
        <v>4.1461026701391903</v>
      </c>
      <c r="H679">
        <v>2E+20</v>
      </c>
      <c r="I679">
        <v>0.89745551212507702</v>
      </c>
      <c r="J679">
        <v>20.534345347890099</v>
      </c>
      <c r="K679">
        <v>144</v>
      </c>
      <c r="L67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cm="1">
        <f t="array" ref="N679">IFERROR(AVERAGE(IF((DiscreteStatsTable[GroupByKey]=DiscreteStatsTable[[#This Row],[GroupByKey]]),(DiscreteStatsTable[GroupByKey]=DiscreteStatsTable[[#This Row],[GroupByKey]])*DiscreteStatsTable[Average])),0)</f>
        <v>4.4069954099792072</v>
      </c>
      <c r="O679" cm="1">
        <f t="array" ref="O679">IFERROR(_xlfn.STDEV.S(IF((DiscreteStatsTable[GroupByKey]=DiscreteStatsTable[[#This Row],[GroupByKey]]),(DiscreteStatsTable[GroupByKey]=DiscreteStatsTable[[#This Row],[GroupByKey]])*DiscreteStatsTable[Average])),0)</f>
        <v>0.525596528512419</v>
      </c>
      <c r="P679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9" cm="1">
        <f t="array" ref="R679">MIN(IF((DiscreteStatsTable[GroupByKey]=DiscreteStatsTable[[#This Row],[GroupByKey]]),(DiscreteStatsTable[GroupByKey]=DiscreteStatsTable[[#This Row],[GroupByKey]])*DiscreteStatsTable[Average]))</f>
        <v>3.5080072514506702</v>
      </c>
      <c r="S679" cm="1">
        <f t="array" ref="S679">MAX(IF((DiscreteStatsTable[GroupByKey]=DiscreteStatsTable[[#This Row],[GroupByKey]]),(DiscreteStatsTable[GroupByKey]=DiscreteStatsTable[[#This Row],[GroupByKey]])*DiscreteStatsTable[Average]))</f>
        <v>5.9075840728779898</v>
      </c>
      <c r="T679" cm="1">
        <f t="array" ref="T679">MIN(IF((DiscreteStatsTable[GroupByKey]=DiscreteStatsTable[[#This Row],[GroupByKey]]),(DiscreteStatsTable[GroupByKey]=DiscreteStatsTable[[#This Row],[GroupByKey]])*DiscreteStatsTable[Minimum]))</f>
        <v>0.82258923468798395</v>
      </c>
      <c r="U679" cm="1">
        <f t="array" ref="U679">MAX(IF((DiscreteStatsTable[GroupByKey]=DiscreteStatsTable[[#This Row],[GroupByKey]]),(DiscreteStatsTable[GroupByKey]=DiscreteStatsTable[[#This Row],[GroupByKey]])*DiscreteStatsTable[Maximum]))</f>
        <v>27.2837464934425</v>
      </c>
      <c r="V679" cm="1">
        <f t="array" ref="V679">IFERROR(AVERAGE(IF((DiscreteStatsTable[GroupByKey]=DiscreteStatsTable[[#This Row],[GroupByKey]]),(DiscreteStatsTable[GroupByKey]=DiscreteStatsTable[[#This Row],[GroupByKey]])*DiscreteStatsTable[NumberObservations])),0)</f>
        <v>143.46</v>
      </c>
      <c r="W679">
        <f>IF((DiscreteStatsTable[[#This Row],[RepsRequested]]&gt;1),DiscreteStatsTable[[#This Row],[HalfWidth]],DiscreteStatsTable[[#This Row],[BatchMeansHalfWidth]])</f>
        <v>0.14937288066270119</v>
      </c>
      <c r="X679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177</v>
      </c>
      <c r="C680">
        <v>47</v>
      </c>
      <c r="D680" t="s">
        <v>82</v>
      </c>
      <c r="E680" t="s">
        <v>74</v>
      </c>
      <c r="F680" t="s">
        <v>72</v>
      </c>
      <c r="G680">
        <v>6.4518433428959104E-2</v>
      </c>
      <c r="H680">
        <v>2E+20</v>
      </c>
      <c r="I680">
        <v>1.4957591868751299E-2</v>
      </c>
      <c r="J680">
        <v>0.34223908913150097</v>
      </c>
      <c r="K680">
        <v>144</v>
      </c>
      <c r="L68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cm="1">
        <f t="array" ref="N680">IFERROR(AVERAGE(IF((DiscreteStatsTable[GroupByKey]=DiscreteStatsTable[[#This Row],[GroupByKey]]),(DiscreteStatsTable[GroupByKey]=DiscreteStatsTable[[#This Row],[GroupByKey]])*DiscreteStatsTable[Average])),0)</f>
        <v>6.4157753951142038E-2</v>
      </c>
      <c r="O680" cm="1">
        <f t="array" ref="O6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0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0" cm="1">
        <f t="array" ref="R680">MIN(IF((DiscreteStatsTable[GroupByKey]=DiscreteStatsTable[[#This Row],[GroupByKey]]),(DiscreteStatsTable[GroupByKey]=DiscreteStatsTable[[#This Row],[GroupByKey]])*DiscreteStatsTable[Average]))</f>
        <v>5.70654844195288E-2</v>
      </c>
      <c r="S680" cm="1">
        <f t="array" ref="S680">MAX(IF((DiscreteStatsTable[GroupByKey]=DiscreteStatsTable[[#This Row],[GroupByKey]]),(DiscreteStatsTable[GroupByKey]=DiscreteStatsTable[[#This Row],[GroupByKey]])*DiscreteStatsTable[Average]))</f>
        <v>7.1590956919926202E-2</v>
      </c>
      <c r="T680" cm="1">
        <f t="array" ref="T680">MIN(IF((DiscreteStatsTable[GroupByKey]=DiscreteStatsTable[[#This Row],[GroupByKey]]),(DiscreteStatsTable[GroupByKey]=DiscreteStatsTable[[#This Row],[GroupByKey]])*DiscreteStatsTable[Minimum]))</f>
        <v>1.27578161108498E-2</v>
      </c>
      <c r="U680" cm="1">
        <f t="array" ref="U680">MAX(IF((DiscreteStatsTable[GroupByKey]=DiscreteStatsTable[[#This Row],[GroupByKey]]),(DiscreteStatsTable[GroupByKey]=DiscreteStatsTable[[#This Row],[GroupByKey]])*DiscreteStatsTable[Maximum]))</f>
        <v>0.38898573661257602</v>
      </c>
      <c r="V680" cm="1">
        <f t="array" ref="V680">IFERROR(AVERAGE(IF((DiscreteStatsTable[GroupByKey]=DiscreteStatsTable[[#This Row],[GroupByKey]]),(DiscreteStatsTable[GroupByKey]=DiscreteStatsTable[[#This Row],[GroupByKey]])*DiscreteStatsTable[NumberObservations])),0)</f>
        <v>143.46</v>
      </c>
      <c r="W680">
        <f>IF((DiscreteStatsTable[[#This Row],[RepsRequested]]&gt;1),DiscreteStatsTable[[#This Row],[HalfWidth]],DiscreteStatsTable[[#This Row],[BatchMeansHalfWidth]])</f>
        <v>1.0134416010729502E-3</v>
      </c>
      <c r="X680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177</v>
      </c>
      <c r="C681">
        <v>47</v>
      </c>
      <c r="D681" t="s">
        <v>82</v>
      </c>
      <c r="E681" t="s">
        <v>75</v>
      </c>
      <c r="F681" t="s">
        <v>72</v>
      </c>
      <c r="G681">
        <v>3.8711060057375501</v>
      </c>
      <c r="H681">
        <v>2E+20</v>
      </c>
      <c r="I681">
        <v>0.89745551212507702</v>
      </c>
      <c r="J681">
        <v>20.534345347890099</v>
      </c>
      <c r="K681">
        <v>144</v>
      </c>
      <c r="L68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cm="1">
        <f t="array" ref="N681">IFERROR(AVERAGE(IF((DiscreteStatsTable[GroupByKey]=DiscreteStatsTable[[#This Row],[GroupByKey]]),(DiscreteStatsTable[GroupByKey]=DiscreteStatsTable[[#This Row],[GroupByKey]])*DiscreteStatsTable[Average])),0)</f>
        <v>3.8494652370685243</v>
      </c>
      <c r="O681" cm="1">
        <f t="array" ref="O68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1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1" cm="1">
        <f t="array" ref="R681">MIN(IF((DiscreteStatsTable[GroupByKey]=DiscreteStatsTable[[#This Row],[GroupByKey]]),(DiscreteStatsTable[GroupByKey]=DiscreteStatsTable[[#This Row],[GroupByKey]])*DiscreteStatsTable[Average]))</f>
        <v>3.42392906517173</v>
      </c>
      <c r="S681" cm="1">
        <f t="array" ref="S681">MAX(IF((DiscreteStatsTable[GroupByKey]=DiscreteStatsTable[[#This Row],[GroupByKey]]),(DiscreteStatsTable[GroupByKey]=DiscreteStatsTable[[#This Row],[GroupByKey]])*DiscreteStatsTable[Average]))</f>
        <v>4.2954574151955702</v>
      </c>
      <c r="T681" cm="1">
        <f t="array" ref="T681">MIN(IF((DiscreteStatsTable[GroupByKey]=DiscreteStatsTable[[#This Row],[GroupByKey]]),(DiscreteStatsTable[GroupByKey]=DiscreteStatsTable[[#This Row],[GroupByKey]])*DiscreteStatsTable[Minimum]))</f>
        <v>0.76546896665098496</v>
      </c>
      <c r="U681" cm="1">
        <f t="array" ref="U681">MAX(IF((DiscreteStatsTable[GroupByKey]=DiscreteStatsTable[[#This Row],[GroupByKey]]),(DiscreteStatsTable[GroupByKey]=DiscreteStatsTable[[#This Row],[GroupByKey]])*DiscreteStatsTable[Maximum]))</f>
        <v>23.3391441967545</v>
      </c>
      <c r="V681" cm="1">
        <f t="array" ref="V681">IFERROR(AVERAGE(IF((DiscreteStatsTable[GroupByKey]=DiscreteStatsTable[[#This Row],[GroupByKey]]),(DiscreteStatsTable[GroupByKey]=DiscreteStatsTable[[#This Row],[GroupByKey]])*DiscreteStatsTable[NumberObservations])),0)</f>
        <v>143.46</v>
      </c>
      <c r="W681">
        <f>IF((DiscreteStatsTable[[#This Row],[RepsRequested]]&gt;1),DiscreteStatsTable[[#This Row],[HalfWidth]],DiscreteStatsTable[[#This Row],[BatchMeansHalfWidth]])</f>
        <v>6.0806496064377109E-2</v>
      </c>
      <c r="X681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177</v>
      </c>
      <c r="C682">
        <v>47</v>
      </c>
      <c r="D682" t="s">
        <v>82</v>
      </c>
      <c r="E682" t="s">
        <v>76</v>
      </c>
      <c r="F682" t="s">
        <v>72</v>
      </c>
      <c r="G682">
        <v>0</v>
      </c>
      <c r="H682">
        <v>2E+20</v>
      </c>
      <c r="I682">
        <v>0</v>
      </c>
      <c r="J682">
        <v>0</v>
      </c>
      <c r="K682">
        <v>144</v>
      </c>
      <c r="L68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cm="1">
        <f t="array" ref="V682">IFERROR(AVERAGE(IF((DiscreteStatsTable[GroupByKey]=DiscreteStatsTable[[#This Row],[GroupByKey]]),(DiscreteStatsTable[GroupByKey]=DiscreteStatsTable[[#This Row],[GroupByKey]])*DiscreteStatsTable[NumberObservations])),0)</f>
        <v>143.46</v>
      </c>
      <c r="W682">
        <f>IF((DiscreteStatsTable[[#This Row],[RepsRequested]]&gt;1),DiscreteStatsTable[[#This Row],[HalfWidth]],DiscreteStatsTable[[#This Row],[BatchMeansHalfWidth]])</f>
        <v>0</v>
      </c>
      <c r="X682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177</v>
      </c>
      <c r="C683">
        <v>47</v>
      </c>
      <c r="D683" t="s">
        <v>82</v>
      </c>
      <c r="E683" t="s">
        <v>77</v>
      </c>
      <c r="F683" t="s">
        <v>72</v>
      </c>
      <c r="G683">
        <v>0.274996664401639</v>
      </c>
      <c r="H683">
        <v>2E+20</v>
      </c>
      <c r="I683">
        <v>0</v>
      </c>
      <c r="J683">
        <v>5.6454826155483602</v>
      </c>
      <c r="K683">
        <v>144</v>
      </c>
      <c r="L68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cm="1">
        <f t="array" ref="N683">IFERROR(AVERAGE(IF((DiscreteStatsTable[GroupByKey]=DiscreteStatsTable[[#This Row],[GroupByKey]]),(DiscreteStatsTable[GroupByKey]=DiscreteStatsTable[[#This Row],[GroupByKey]])*DiscreteStatsTable[Average])),0)</f>
        <v>0.55753017291068341</v>
      </c>
      <c r="O683" cm="1">
        <f t="array" ref="O68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3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3" cm="1">
        <f t="array" ref="R683">MIN(IF((DiscreteStatsTable[GroupByKey]=DiscreteStatsTable[[#This Row],[GroupByKey]]),(DiscreteStatsTable[GroupByKey]=DiscreteStatsTable[[#This Row],[GroupByKey]])*DiscreteStatsTable[Average]))</f>
        <v>4.99077037088905E-2</v>
      </c>
      <c r="S683" cm="1">
        <f t="array" ref="S683">MAX(IF((DiscreteStatsTable[GroupByKey]=DiscreteStatsTable[[#This Row],[GroupByKey]]),(DiscreteStatsTable[GroupByKey]=DiscreteStatsTable[[#This Row],[GroupByKey]])*DiscreteStatsTable[Average]))</f>
        <v>2.0380254315526098</v>
      </c>
      <c r="T683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cm="1">
        <f t="array" ref="U683">MAX(IF((DiscreteStatsTable[GroupByKey]=DiscreteStatsTable[[#This Row],[GroupByKey]]),(DiscreteStatsTable[GroupByKey]=DiscreteStatsTable[[#This Row],[GroupByKey]])*DiscreteStatsTable[Maximum]))</f>
        <v>23.707701737142401</v>
      </c>
      <c r="V683" cm="1">
        <f t="array" ref="V683">IFERROR(AVERAGE(IF((DiscreteStatsTable[GroupByKey]=DiscreteStatsTable[[#This Row],[GroupByKey]]),(DiscreteStatsTable[GroupByKey]=DiscreteStatsTable[[#This Row],[GroupByKey]])*DiscreteStatsTable[NumberObservations])),0)</f>
        <v>143.46</v>
      </c>
      <c r="W683">
        <f>IF((DiscreteStatsTable[[#This Row],[RepsRequested]]&gt;1),DiscreteStatsTable[[#This Row],[HalfWidth]],DiscreteStatsTable[[#This Row],[BatchMeansHalfWidth]])</f>
        <v>0.11240279836637096</v>
      </c>
      <c r="X683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177</v>
      </c>
      <c r="C684">
        <v>48</v>
      </c>
      <c r="D684" t="s">
        <v>82</v>
      </c>
      <c r="E684" t="s">
        <v>71</v>
      </c>
      <c r="F684" t="s">
        <v>72</v>
      </c>
      <c r="G684">
        <v>6.9860406917450393E-2</v>
      </c>
      <c r="H684">
        <v>2E+20</v>
      </c>
      <c r="I684">
        <v>1.63392291149859E-2</v>
      </c>
      <c r="J684">
        <v>0.35072837497938197</v>
      </c>
      <c r="K684">
        <v>144</v>
      </c>
      <c r="L68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cm="1">
        <f t="array" ref="N684">IFERROR(AVERAGE(IF((DiscreteStatsTable[GroupByKey]=DiscreteStatsTable[[#This Row],[GroupByKey]]),(DiscreteStatsTable[GroupByKey]=DiscreteStatsTable[[#This Row],[GroupByKey]])*DiscreteStatsTable[Average])),0)</f>
        <v>6.4157753951142038E-2</v>
      </c>
      <c r="O684" cm="1">
        <f t="array" ref="O6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4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4" cm="1">
        <f t="array" ref="R684">MIN(IF((DiscreteStatsTable[GroupByKey]=DiscreteStatsTable[[#This Row],[GroupByKey]]),(DiscreteStatsTable[GroupByKey]=DiscreteStatsTable[[#This Row],[GroupByKey]])*DiscreteStatsTable[Average]))</f>
        <v>5.70654844195288E-2</v>
      </c>
      <c r="S684" cm="1">
        <f t="array" ref="S684">MAX(IF((DiscreteStatsTable[GroupByKey]=DiscreteStatsTable[[#This Row],[GroupByKey]]),(DiscreteStatsTable[GroupByKey]=DiscreteStatsTable[[#This Row],[GroupByKey]])*DiscreteStatsTable[Average]))</f>
        <v>7.1590956919926202E-2</v>
      </c>
      <c r="T684" cm="1">
        <f t="array" ref="T684">MIN(IF((DiscreteStatsTable[GroupByKey]=DiscreteStatsTable[[#This Row],[GroupByKey]]),(DiscreteStatsTable[GroupByKey]=DiscreteStatsTable[[#This Row],[GroupByKey]])*DiscreteStatsTable[Minimum]))</f>
        <v>1.27578161108498E-2</v>
      </c>
      <c r="U684" cm="1">
        <f t="array" ref="U684">MAX(IF((DiscreteStatsTable[GroupByKey]=DiscreteStatsTable[[#This Row],[GroupByKey]]),(DiscreteStatsTable[GroupByKey]=DiscreteStatsTable[[#This Row],[GroupByKey]])*DiscreteStatsTable[Maximum]))</f>
        <v>0.38898573661257602</v>
      </c>
      <c r="V684" cm="1">
        <f t="array" ref="V684">IFERROR(AVERAGE(IF((DiscreteStatsTable[GroupByKey]=DiscreteStatsTable[[#This Row],[GroupByKey]]),(DiscreteStatsTable[GroupByKey]=DiscreteStatsTable[[#This Row],[GroupByKey]])*DiscreteStatsTable[NumberObservations])),0)</f>
        <v>143.46</v>
      </c>
      <c r="W684">
        <f>IF((DiscreteStatsTable[[#This Row],[RepsRequested]]&gt;1),DiscreteStatsTable[[#This Row],[HalfWidth]],DiscreteStatsTable[[#This Row],[BatchMeansHalfWidth]])</f>
        <v>1.0134416010729502E-3</v>
      </c>
      <c r="X684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177</v>
      </c>
      <c r="C685">
        <v>48</v>
      </c>
      <c r="D685" t="s">
        <v>82</v>
      </c>
      <c r="E685" t="s">
        <v>73</v>
      </c>
      <c r="F685" t="s">
        <v>72</v>
      </c>
      <c r="G685">
        <v>5.0074312935137799</v>
      </c>
      <c r="H685">
        <v>2E+20</v>
      </c>
      <c r="I685">
        <v>0.980353746899155</v>
      </c>
      <c r="J685">
        <v>21.043702498762901</v>
      </c>
      <c r="K685">
        <v>144</v>
      </c>
      <c r="L68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cm="1">
        <f t="array" ref="N685">IFERROR(AVERAGE(IF((DiscreteStatsTable[GroupByKey]=DiscreteStatsTable[[#This Row],[GroupByKey]]),(DiscreteStatsTable[GroupByKey]=DiscreteStatsTable[[#This Row],[GroupByKey]])*DiscreteStatsTable[Average])),0)</f>
        <v>4.4069954099792072</v>
      </c>
      <c r="O685" cm="1">
        <f t="array" ref="O685">IFERROR(_xlfn.STDEV.S(IF((DiscreteStatsTable[GroupByKey]=DiscreteStatsTable[[#This Row],[GroupByKey]]),(DiscreteStatsTable[GroupByKey]=DiscreteStatsTable[[#This Row],[GroupByKey]])*DiscreteStatsTable[Average])),0)</f>
        <v>0.525596528512419</v>
      </c>
      <c r="P68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85" cm="1">
        <f t="array" ref="R685">MIN(IF((DiscreteStatsTable[GroupByKey]=DiscreteStatsTable[[#This Row],[GroupByKey]]),(DiscreteStatsTable[GroupByKey]=DiscreteStatsTable[[#This Row],[GroupByKey]])*DiscreteStatsTable[Average]))</f>
        <v>3.5080072514506702</v>
      </c>
      <c r="S685" cm="1">
        <f t="array" ref="S685">MAX(IF((DiscreteStatsTable[GroupByKey]=DiscreteStatsTable[[#This Row],[GroupByKey]]),(DiscreteStatsTable[GroupByKey]=DiscreteStatsTable[[#This Row],[GroupByKey]])*DiscreteStatsTable[Average]))</f>
        <v>5.9075840728779898</v>
      </c>
      <c r="T685" cm="1">
        <f t="array" ref="T685">MIN(IF((DiscreteStatsTable[GroupByKey]=DiscreteStatsTable[[#This Row],[GroupByKey]]),(DiscreteStatsTable[GroupByKey]=DiscreteStatsTable[[#This Row],[GroupByKey]])*DiscreteStatsTable[Minimum]))</f>
        <v>0.82258923468798395</v>
      </c>
      <c r="U685" cm="1">
        <f t="array" ref="U685">MAX(IF((DiscreteStatsTable[GroupByKey]=DiscreteStatsTable[[#This Row],[GroupByKey]]),(DiscreteStatsTable[GroupByKey]=DiscreteStatsTable[[#This Row],[GroupByKey]])*DiscreteStatsTable[Maximum]))</f>
        <v>27.2837464934425</v>
      </c>
      <c r="V685" cm="1">
        <f t="array" ref="V685">IFERROR(AVERAGE(IF((DiscreteStatsTable[GroupByKey]=DiscreteStatsTable[[#This Row],[GroupByKey]]),(DiscreteStatsTable[GroupByKey]=DiscreteStatsTable[[#This Row],[GroupByKey]])*DiscreteStatsTable[NumberObservations])),0)</f>
        <v>143.46</v>
      </c>
      <c r="W685">
        <f>IF((DiscreteStatsTable[[#This Row],[RepsRequested]]&gt;1),DiscreteStatsTable[[#This Row],[HalfWidth]],DiscreteStatsTable[[#This Row],[BatchMeansHalfWidth]])</f>
        <v>0.14937288066270119</v>
      </c>
      <c r="X68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177</v>
      </c>
      <c r="C686">
        <v>48</v>
      </c>
      <c r="D686" t="s">
        <v>82</v>
      </c>
      <c r="E686" t="s">
        <v>74</v>
      </c>
      <c r="F686" t="s">
        <v>72</v>
      </c>
      <c r="G686">
        <v>6.9860406917450393E-2</v>
      </c>
      <c r="H686">
        <v>2E+20</v>
      </c>
      <c r="I686">
        <v>1.63392291149859E-2</v>
      </c>
      <c r="J686">
        <v>0.35072837497938197</v>
      </c>
      <c r="K686">
        <v>144</v>
      </c>
      <c r="L68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cm="1">
        <f t="array" ref="N686">IFERROR(AVERAGE(IF((DiscreteStatsTable[GroupByKey]=DiscreteStatsTable[[#This Row],[GroupByKey]]),(DiscreteStatsTable[GroupByKey]=DiscreteStatsTable[[#This Row],[GroupByKey]])*DiscreteStatsTable[Average])),0)</f>
        <v>6.4157753951142038E-2</v>
      </c>
      <c r="O686" cm="1">
        <f t="array" ref="O6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6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6" cm="1">
        <f t="array" ref="R686">MIN(IF((DiscreteStatsTable[GroupByKey]=DiscreteStatsTable[[#This Row],[GroupByKey]]),(DiscreteStatsTable[GroupByKey]=DiscreteStatsTable[[#This Row],[GroupByKey]])*DiscreteStatsTable[Average]))</f>
        <v>5.70654844195288E-2</v>
      </c>
      <c r="S686" cm="1">
        <f t="array" ref="S686">MAX(IF((DiscreteStatsTable[GroupByKey]=DiscreteStatsTable[[#This Row],[GroupByKey]]),(DiscreteStatsTable[GroupByKey]=DiscreteStatsTable[[#This Row],[GroupByKey]])*DiscreteStatsTable[Average]))</f>
        <v>7.1590956919926202E-2</v>
      </c>
      <c r="T686" cm="1">
        <f t="array" ref="T686">MIN(IF((DiscreteStatsTable[GroupByKey]=DiscreteStatsTable[[#This Row],[GroupByKey]]),(DiscreteStatsTable[GroupByKey]=DiscreteStatsTable[[#This Row],[GroupByKey]])*DiscreteStatsTable[Minimum]))</f>
        <v>1.27578161108498E-2</v>
      </c>
      <c r="U686" cm="1">
        <f t="array" ref="U686">MAX(IF((DiscreteStatsTable[GroupByKey]=DiscreteStatsTable[[#This Row],[GroupByKey]]),(DiscreteStatsTable[GroupByKey]=DiscreteStatsTable[[#This Row],[GroupByKey]])*DiscreteStatsTable[Maximum]))</f>
        <v>0.38898573661257602</v>
      </c>
      <c r="V686" cm="1">
        <f t="array" ref="V686">IFERROR(AVERAGE(IF((DiscreteStatsTable[GroupByKey]=DiscreteStatsTable[[#This Row],[GroupByKey]]),(DiscreteStatsTable[GroupByKey]=DiscreteStatsTable[[#This Row],[GroupByKey]])*DiscreteStatsTable[NumberObservations])),0)</f>
        <v>143.46</v>
      </c>
      <c r="W686">
        <f>IF((DiscreteStatsTable[[#This Row],[RepsRequested]]&gt;1),DiscreteStatsTable[[#This Row],[HalfWidth]],DiscreteStatsTable[[#This Row],[BatchMeansHalfWidth]])</f>
        <v>1.0134416010729502E-3</v>
      </c>
      <c r="X686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177</v>
      </c>
      <c r="C687">
        <v>48</v>
      </c>
      <c r="D687" t="s">
        <v>82</v>
      </c>
      <c r="E687" t="s">
        <v>75</v>
      </c>
      <c r="F687" t="s">
        <v>72</v>
      </c>
      <c r="G687">
        <v>4.1916244150470199</v>
      </c>
      <c r="H687">
        <v>2E+20</v>
      </c>
      <c r="I687">
        <v>0.980353746899155</v>
      </c>
      <c r="J687">
        <v>21.043702498762901</v>
      </c>
      <c r="K687">
        <v>144</v>
      </c>
      <c r="L68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cm="1">
        <f t="array" ref="N687">IFERROR(AVERAGE(IF((DiscreteStatsTable[GroupByKey]=DiscreteStatsTable[[#This Row],[GroupByKey]]),(DiscreteStatsTable[GroupByKey]=DiscreteStatsTable[[#This Row],[GroupByKey]])*DiscreteStatsTable[Average])),0)</f>
        <v>3.8494652370685243</v>
      </c>
      <c r="O687" cm="1">
        <f t="array" ref="O68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7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7" cm="1">
        <f t="array" ref="R687">MIN(IF((DiscreteStatsTable[GroupByKey]=DiscreteStatsTable[[#This Row],[GroupByKey]]),(DiscreteStatsTable[GroupByKey]=DiscreteStatsTable[[#This Row],[GroupByKey]])*DiscreteStatsTable[Average]))</f>
        <v>3.42392906517173</v>
      </c>
      <c r="S687" cm="1">
        <f t="array" ref="S687">MAX(IF((DiscreteStatsTable[GroupByKey]=DiscreteStatsTable[[#This Row],[GroupByKey]]),(DiscreteStatsTable[GroupByKey]=DiscreteStatsTable[[#This Row],[GroupByKey]])*DiscreteStatsTable[Average]))</f>
        <v>4.2954574151955702</v>
      </c>
      <c r="T687" cm="1">
        <f t="array" ref="T687">MIN(IF((DiscreteStatsTable[GroupByKey]=DiscreteStatsTable[[#This Row],[GroupByKey]]),(DiscreteStatsTable[GroupByKey]=DiscreteStatsTable[[#This Row],[GroupByKey]])*DiscreteStatsTable[Minimum]))</f>
        <v>0.76546896665098496</v>
      </c>
      <c r="U687" cm="1">
        <f t="array" ref="U687">MAX(IF((DiscreteStatsTable[GroupByKey]=DiscreteStatsTable[[#This Row],[GroupByKey]]),(DiscreteStatsTable[GroupByKey]=DiscreteStatsTable[[#This Row],[GroupByKey]])*DiscreteStatsTable[Maximum]))</f>
        <v>23.3391441967545</v>
      </c>
      <c r="V687" cm="1">
        <f t="array" ref="V687">IFERROR(AVERAGE(IF((DiscreteStatsTable[GroupByKey]=DiscreteStatsTable[[#This Row],[GroupByKey]]),(DiscreteStatsTable[GroupByKey]=DiscreteStatsTable[[#This Row],[GroupByKey]])*DiscreteStatsTable[NumberObservations])),0)</f>
        <v>143.46</v>
      </c>
      <c r="W687">
        <f>IF((DiscreteStatsTable[[#This Row],[RepsRequested]]&gt;1),DiscreteStatsTable[[#This Row],[HalfWidth]],DiscreteStatsTable[[#This Row],[BatchMeansHalfWidth]])</f>
        <v>6.0806496064377109E-2</v>
      </c>
      <c r="X687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177</v>
      </c>
      <c r="C688">
        <v>48</v>
      </c>
      <c r="D688" t="s">
        <v>82</v>
      </c>
      <c r="E688" t="s">
        <v>76</v>
      </c>
      <c r="F688" t="s">
        <v>72</v>
      </c>
      <c r="G688">
        <v>0</v>
      </c>
      <c r="H688">
        <v>2E+20</v>
      </c>
      <c r="I688">
        <v>0</v>
      </c>
      <c r="J688">
        <v>0</v>
      </c>
      <c r="K688">
        <v>144</v>
      </c>
      <c r="L68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cm="1">
        <f t="array" ref="V688">IFERROR(AVERAGE(IF((DiscreteStatsTable[GroupByKey]=DiscreteStatsTable[[#This Row],[GroupByKey]]),(DiscreteStatsTable[GroupByKey]=DiscreteStatsTable[[#This Row],[GroupByKey]])*DiscreteStatsTable[NumberObservations])),0)</f>
        <v>143.46</v>
      </c>
      <c r="W688">
        <f>IF((DiscreteStatsTable[[#This Row],[RepsRequested]]&gt;1),DiscreteStatsTable[[#This Row],[HalfWidth]],DiscreteStatsTable[[#This Row],[BatchMeansHalfWidth]])</f>
        <v>0</v>
      </c>
      <c r="X688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177</v>
      </c>
      <c r="C689">
        <v>48</v>
      </c>
      <c r="D689" t="s">
        <v>82</v>
      </c>
      <c r="E689" t="s">
        <v>77</v>
      </c>
      <c r="F689" t="s">
        <v>72</v>
      </c>
      <c r="G689">
        <v>0.81580687846675604</v>
      </c>
      <c r="H689">
        <v>2E+20</v>
      </c>
      <c r="I689">
        <v>0</v>
      </c>
      <c r="J689">
        <v>12.4071773109386</v>
      </c>
      <c r="K689">
        <v>144</v>
      </c>
      <c r="L68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cm="1">
        <f t="array" ref="N689">IFERROR(AVERAGE(IF((DiscreteStatsTable[GroupByKey]=DiscreteStatsTable[[#This Row],[GroupByKey]]),(DiscreteStatsTable[GroupByKey]=DiscreteStatsTable[[#This Row],[GroupByKey]])*DiscreteStatsTable[Average])),0)</f>
        <v>0.55753017291068341</v>
      </c>
      <c r="O689" cm="1">
        <f t="array" ref="O68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9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9" cm="1">
        <f t="array" ref="R689">MIN(IF((DiscreteStatsTable[GroupByKey]=DiscreteStatsTable[[#This Row],[GroupByKey]]),(DiscreteStatsTable[GroupByKey]=DiscreteStatsTable[[#This Row],[GroupByKey]])*DiscreteStatsTable[Average]))</f>
        <v>4.99077037088905E-2</v>
      </c>
      <c r="S689" cm="1">
        <f t="array" ref="S689">MAX(IF((DiscreteStatsTable[GroupByKey]=DiscreteStatsTable[[#This Row],[GroupByKey]]),(DiscreteStatsTable[GroupByKey]=DiscreteStatsTable[[#This Row],[GroupByKey]])*DiscreteStatsTable[Average]))</f>
        <v>2.0380254315526098</v>
      </c>
      <c r="T689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cm="1">
        <f t="array" ref="U689">MAX(IF((DiscreteStatsTable[GroupByKey]=DiscreteStatsTable[[#This Row],[GroupByKey]]),(DiscreteStatsTable[GroupByKey]=DiscreteStatsTable[[#This Row],[GroupByKey]])*DiscreteStatsTable[Maximum]))</f>
        <v>23.707701737142401</v>
      </c>
      <c r="V689" cm="1">
        <f t="array" ref="V689">IFERROR(AVERAGE(IF((DiscreteStatsTable[GroupByKey]=DiscreteStatsTable[[#This Row],[GroupByKey]]),(DiscreteStatsTable[GroupByKey]=DiscreteStatsTable[[#This Row],[GroupByKey]])*DiscreteStatsTable[NumberObservations])),0)</f>
        <v>143.46</v>
      </c>
      <c r="W689">
        <f>IF((DiscreteStatsTable[[#This Row],[RepsRequested]]&gt;1),DiscreteStatsTable[[#This Row],[HalfWidth]],DiscreteStatsTable[[#This Row],[BatchMeansHalfWidth]])</f>
        <v>0.11240279836637096</v>
      </c>
      <c r="X689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177</v>
      </c>
      <c r="C690">
        <v>49</v>
      </c>
      <c r="D690" t="s">
        <v>82</v>
      </c>
      <c r="E690" t="s">
        <v>71</v>
      </c>
      <c r="F690" t="s">
        <v>72</v>
      </c>
      <c r="G690">
        <v>6.09314477475228E-2</v>
      </c>
      <c r="H690">
        <v>2E+20</v>
      </c>
      <c r="I690">
        <v>1.50589688301939E-2</v>
      </c>
      <c r="J690">
        <v>0.35042170476437101</v>
      </c>
      <c r="K690">
        <v>144</v>
      </c>
      <c r="L69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cm="1">
        <f t="array" ref="N690">IFERROR(AVERAGE(IF((DiscreteStatsTable[GroupByKey]=DiscreteStatsTable[[#This Row],[GroupByKey]]),(DiscreteStatsTable[GroupByKey]=DiscreteStatsTable[[#This Row],[GroupByKey]])*DiscreteStatsTable[Average])),0)</f>
        <v>6.4157753951142038E-2</v>
      </c>
      <c r="O690" cm="1">
        <f t="array" ref="O6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0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0" cm="1">
        <f t="array" ref="R690">MIN(IF((DiscreteStatsTable[GroupByKey]=DiscreteStatsTable[[#This Row],[GroupByKey]]),(DiscreteStatsTable[GroupByKey]=DiscreteStatsTable[[#This Row],[GroupByKey]])*DiscreteStatsTable[Average]))</f>
        <v>5.70654844195288E-2</v>
      </c>
      <c r="S690" cm="1">
        <f t="array" ref="S690">MAX(IF((DiscreteStatsTable[GroupByKey]=DiscreteStatsTable[[#This Row],[GroupByKey]]),(DiscreteStatsTable[GroupByKey]=DiscreteStatsTable[[#This Row],[GroupByKey]])*DiscreteStatsTable[Average]))</f>
        <v>7.1590956919926202E-2</v>
      </c>
      <c r="T690" cm="1">
        <f t="array" ref="T690">MIN(IF((DiscreteStatsTable[GroupByKey]=DiscreteStatsTable[[#This Row],[GroupByKey]]),(DiscreteStatsTable[GroupByKey]=DiscreteStatsTable[[#This Row],[GroupByKey]])*DiscreteStatsTable[Minimum]))</f>
        <v>1.27578161108498E-2</v>
      </c>
      <c r="U690" cm="1">
        <f t="array" ref="U690">MAX(IF((DiscreteStatsTable[GroupByKey]=DiscreteStatsTable[[#This Row],[GroupByKey]]),(DiscreteStatsTable[GroupByKey]=DiscreteStatsTable[[#This Row],[GroupByKey]])*DiscreteStatsTable[Maximum]))</f>
        <v>0.38898573661257602</v>
      </c>
      <c r="V690" cm="1">
        <f t="array" ref="V690">IFERROR(AVERAGE(IF((DiscreteStatsTable[GroupByKey]=DiscreteStatsTable[[#This Row],[GroupByKey]]),(DiscreteStatsTable[GroupByKey]=DiscreteStatsTable[[#This Row],[GroupByKey]])*DiscreteStatsTable[NumberObservations])),0)</f>
        <v>143.46</v>
      </c>
      <c r="W690">
        <f>IF((DiscreteStatsTable[[#This Row],[RepsRequested]]&gt;1),DiscreteStatsTable[[#This Row],[HalfWidth]],DiscreteStatsTable[[#This Row],[BatchMeansHalfWidth]])</f>
        <v>1.0134416010729502E-3</v>
      </c>
      <c r="X690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177</v>
      </c>
      <c r="C691">
        <v>49</v>
      </c>
      <c r="D691" t="s">
        <v>82</v>
      </c>
      <c r="E691" t="s">
        <v>73</v>
      </c>
      <c r="F691" t="s">
        <v>72</v>
      </c>
      <c r="G691">
        <v>3.9017375789191702</v>
      </c>
      <c r="H691">
        <v>2E+20</v>
      </c>
      <c r="I691">
        <v>0.90353812981163595</v>
      </c>
      <c r="J691">
        <v>21.0253022858622</v>
      </c>
      <c r="K691">
        <v>144</v>
      </c>
      <c r="L69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cm="1">
        <f t="array" ref="N691">IFERROR(AVERAGE(IF((DiscreteStatsTable[GroupByKey]=DiscreteStatsTable[[#This Row],[GroupByKey]]),(DiscreteStatsTable[GroupByKey]=DiscreteStatsTable[[#This Row],[GroupByKey]])*DiscreteStatsTable[Average])),0)</f>
        <v>4.4069954099792072</v>
      </c>
      <c r="O691" cm="1">
        <f t="array" ref="O691">IFERROR(_xlfn.STDEV.S(IF((DiscreteStatsTable[GroupByKey]=DiscreteStatsTable[[#This Row],[GroupByKey]]),(DiscreteStatsTable[GroupByKey]=DiscreteStatsTable[[#This Row],[GroupByKey]])*DiscreteStatsTable[Average])),0)</f>
        <v>0.525596528512419</v>
      </c>
      <c r="P691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1" cm="1">
        <f t="array" ref="R691">MIN(IF((DiscreteStatsTable[GroupByKey]=DiscreteStatsTable[[#This Row],[GroupByKey]]),(DiscreteStatsTable[GroupByKey]=DiscreteStatsTable[[#This Row],[GroupByKey]])*DiscreteStatsTable[Average]))</f>
        <v>3.5080072514506702</v>
      </c>
      <c r="S691" cm="1">
        <f t="array" ref="S691">MAX(IF((DiscreteStatsTable[GroupByKey]=DiscreteStatsTable[[#This Row],[GroupByKey]]),(DiscreteStatsTable[GroupByKey]=DiscreteStatsTable[[#This Row],[GroupByKey]])*DiscreteStatsTable[Average]))</f>
        <v>5.9075840728779898</v>
      </c>
      <c r="T691" cm="1">
        <f t="array" ref="T691">MIN(IF((DiscreteStatsTable[GroupByKey]=DiscreteStatsTable[[#This Row],[GroupByKey]]),(DiscreteStatsTable[GroupByKey]=DiscreteStatsTable[[#This Row],[GroupByKey]])*DiscreteStatsTable[Minimum]))</f>
        <v>0.82258923468798395</v>
      </c>
      <c r="U691" cm="1">
        <f t="array" ref="U691">MAX(IF((DiscreteStatsTable[GroupByKey]=DiscreteStatsTable[[#This Row],[GroupByKey]]),(DiscreteStatsTable[GroupByKey]=DiscreteStatsTable[[#This Row],[GroupByKey]])*DiscreteStatsTable[Maximum]))</f>
        <v>27.2837464934425</v>
      </c>
      <c r="V691" cm="1">
        <f t="array" ref="V691">IFERROR(AVERAGE(IF((DiscreteStatsTable[GroupByKey]=DiscreteStatsTable[[#This Row],[GroupByKey]]),(DiscreteStatsTable[GroupByKey]=DiscreteStatsTable[[#This Row],[GroupByKey]])*DiscreteStatsTable[NumberObservations])),0)</f>
        <v>143.46</v>
      </c>
      <c r="W691">
        <f>IF((DiscreteStatsTable[[#This Row],[RepsRequested]]&gt;1),DiscreteStatsTable[[#This Row],[HalfWidth]],DiscreteStatsTable[[#This Row],[BatchMeansHalfWidth]])</f>
        <v>0.14937288066270119</v>
      </c>
      <c r="X691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177</v>
      </c>
      <c r="C692">
        <v>49</v>
      </c>
      <c r="D692" t="s">
        <v>82</v>
      </c>
      <c r="E692" t="s">
        <v>74</v>
      </c>
      <c r="F692" t="s">
        <v>72</v>
      </c>
      <c r="G692">
        <v>6.09314477475228E-2</v>
      </c>
      <c r="H692">
        <v>2E+20</v>
      </c>
      <c r="I692">
        <v>1.50589688301939E-2</v>
      </c>
      <c r="J692">
        <v>0.35042170476437101</v>
      </c>
      <c r="K692">
        <v>144</v>
      </c>
      <c r="L69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cm="1">
        <f t="array" ref="N692">IFERROR(AVERAGE(IF((DiscreteStatsTable[GroupByKey]=DiscreteStatsTable[[#This Row],[GroupByKey]]),(DiscreteStatsTable[GroupByKey]=DiscreteStatsTable[[#This Row],[GroupByKey]])*DiscreteStatsTable[Average])),0)</f>
        <v>6.4157753951142038E-2</v>
      </c>
      <c r="O692" cm="1">
        <f t="array" ref="O6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2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2" cm="1">
        <f t="array" ref="R692">MIN(IF((DiscreteStatsTable[GroupByKey]=DiscreteStatsTable[[#This Row],[GroupByKey]]),(DiscreteStatsTable[GroupByKey]=DiscreteStatsTable[[#This Row],[GroupByKey]])*DiscreteStatsTable[Average]))</f>
        <v>5.70654844195288E-2</v>
      </c>
      <c r="S692" cm="1">
        <f t="array" ref="S692">MAX(IF((DiscreteStatsTable[GroupByKey]=DiscreteStatsTable[[#This Row],[GroupByKey]]),(DiscreteStatsTable[GroupByKey]=DiscreteStatsTable[[#This Row],[GroupByKey]])*DiscreteStatsTable[Average]))</f>
        <v>7.1590956919926202E-2</v>
      </c>
      <c r="T692" cm="1">
        <f t="array" ref="T692">MIN(IF((DiscreteStatsTable[GroupByKey]=DiscreteStatsTable[[#This Row],[GroupByKey]]),(DiscreteStatsTable[GroupByKey]=DiscreteStatsTable[[#This Row],[GroupByKey]])*DiscreteStatsTable[Minimum]))</f>
        <v>1.27578161108498E-2</v>
      </c>
      <c r="U692" cm="1">
        <f t="array" ref="U692">MAX(IF((DiscreteStatsTable[GroupByKey]=DiscreteStatsTable[[#This Row],[GroupByKey]]),(DiscreteStatsTable[GroupByKey]=DiscreteStatsTable[[#This Row],[GroupByKey]])*DiscreteStatsTable[Maximum]))</f>
        <v>0.38898573661257602</v>
      </c>
      <c r="V692" cm="1">
        <f t="array" ref="V692">IFERROR(AVERAGE(IF((DiscreteStatsTable[GroupByKey]=DiscreteStatsTable[[#This Row],[GroupByKey]]),(DiscreteStatsTable[GroupByKey]=DiscreteStatsTable[[#This Row],[GroupByKey]])*DiscreteStatsTable[NumberObservations])),0)</f>
        <v>143.46</v>
      </c>
      <c r="W692">
        <f>IF((DiscreteStatsTable[[#This Row],[RepsRequested]]&gt;1),DiscreteStatsTable[[#This Row],[HalfWidth]],DiscreteStatsTable[[#This Row],[BatchMeansHalfWidth]])</f>
        <v>1.0134416010729502E-3</v>
      </c>
      <c r="X692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177</v>
      </c>
      <c r="C693">
        <v>49</v>
      </c>
      <c r="D693" t="s">
        <v>82</v>
      </c>
      <c r="E693" t="s">
        <v>75</v>
      </c>
      <c r="F693" t="s">
        <v>72</v>
      </c>
      <c r="G693">
        <v>3.6558868648513601</v>
      </c>
      <c r="H693">
        <v>2E+20</v>
      </c>
      <c r="I693">
        <v>0.90353812981163595</v>
      </c>
      <c r="J693">
        <v>21.0253022858622</v>
      </c>
      <c r="K693">
        <v>144</v>
      </c>
      <c r="L69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cm="1">
        <f t="array" ref="N693">IFERROR(AVERAGE(IF((DiscreteStatsTable[GroupByKey]=DiscreteStatsTable[[#This Row],[GroupByKey]]),(DiscreteStatsTable[GroupByKey]=DiscreteStatsTable[[#This Row],[GroupByKey]])*DiscreteStatsTable[Average])),0)</f>
        <v>3.8494652370685243</v>
      </c>
      <c r="O693" cm="1">
        <f t="array" ref="O69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3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3" cm="1">
        <f t="array" ref="R693">MIN(IF((DiscreteStatsTable[GroupByKey]=DiscreteStatsTable[[#This Row],[GroupByKey]]),(DiscreteStatsTable[GroupByKey]=DiscreteStatsTable[[#This Row],[GroupByKey]])*DiscreteStatsTable[Average]))</f>
        <v>3.42392906517173</v>
      </c>
      <c r="S693" cm="1">
        <f t="array" ref="S693">MAX(IF((DiscreteStatsTable[GroupByKey]=DiscreteStatsTable[[#This Row],[GroupByKey]]),(DiscreteStatsTable[GroupByKey]=DiscreteStatsTable[[#This Row],[GroupByKey]])*DiscreteStatsTable[Average]))</f>
        <v>4.2954574151955702</v>
      </c>
      <c r="T693" cm="1">
        <f t="array" ref="T693">MIN(IF((DiscreteStatsTable[GroupByKey]=DiscreteStatsTable[[#This Row],[GroupByKey]]),(DiscreteStatsTable[GroupByKey]=DiscreteStatsTable[[#This Row],[GroupByKey]])*DiscreteStatsTable[Minimum]))</f>
        <v>0.76546896665098496</v>
      </c>
      <c r="U693" cm="1">
        <f t="array" ref="U693">MAX(IF((DiscreteStatsTable[GroupByKey]=DiscreteStatsTable[[#This Row],[GroupByKey]]),(DiscreteStatsTable[GroupByKey]=DiscreteStatsTable[[#This Row],[GroupByKey]])*DiscreteStatsTable[Maximum]))</f>
        <v>23.3391441967545</v>
      </c>
      <c r="V693" cm="1">
        <f t="array" ref="V693">IFERROR(AVERAGE(IF((DiscreteStatsTable[GroupByKey]=DiscreteStatsTable[[#This Row],[GroupByKey]]),(DiscreteStatsTable[GroupByKey]=DiscreteStatsTable[[#This Row],[GroupByKey]])*DiscreteStatsTable[NumberObservations])),0)</f>
        <v>143.46</v>
      </c>
      <c r="W693">
        <f>IF((DiscreteStatsTable[[#This Row],[RepsRequested]]&gt;1),DiscreteStatsTable[[#This Row],[HalfWidth]],DiscreteStatsTable[[#This Row],[BatchMeansHalfWidth]])</f>
        <v>6.0806496064377109E-2</v>
      </c>
      <c r="X693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177</v>
      </c>
      <c r="C694">
        <v>49</v>
      </c>
      <c r="D694" t="s">
        <v>82</v>
      </c>
      <c r="E694" t="s">
        <v>76</v>
      </c>
      <c r="F694" t="s">
        <v>72</v>
      </c>
      <c r="G694">
        <v>0</v>
      </c>
      <c r="H694">
        <v>2E+20</v>
      </c>
      <c r="I694">
        <v>0</v>
      </c>
      <c r="J694">
        <v>0</v>
      </c>
      <c r="K694">
        <v>144</v>
      </c>
      <c r="L69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cm="1">
        <f t="array" ref="V694">IFERROR(AVERAGE(IF((DiscreteStatsTable[GroupByKey]=DiscreteStatsTable[[#This Row],[GroupByKey]]),(DiscreteStatsTable[GroupByKey]=DiscreteStatsTable[[#This Row],[GroupByKey]])*DiscreteStatsTable[NumberObservations])),0)</f>
        <v>143.46</v>
      </c>
      <c r="W694">
        <f>IF((DiscreteStatsTable[[#This Row],[RepsRequested]]&gt;1),DiscreteStatsTable[[#This Row],[HalfWidth]],DiscreteStatsTable[[#This Row],[BatchMeansHalfWidth]])</f>
        <v>0</v>
      </c>
      <c r="X694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177</v>
      </c>
      <c r="C695">
        <v>49</v>
      </c>
      <c r="D695" t="s">
        <v>82</v>
      </c>
      <c r="E695" t="s">
        <v>77</v>
      </c>
      <c r="F695" t="s">
        <v>72</v>
      </c>
      <c r="G695">
        <v>0.24585071406780301</v>
      </c>
      <c r="H695">
        <v>2E+20</v>
      </c>
      <c r="I695">
        <v>0</v>
      </c>
      <c r="J695">
        <v>4.43325674232472</v>
      </c>
      <c r="K695">
        <v>144</v>
      </c>
      <c r="L69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cm="1">
        <f t="array" ref="N695">IFERROR(AVERAGE(IF((DiscreteStatsTable[GroupByKey]=DiscreteStatsTable[[#This Row],[GroupByKey]]),(DiscreteStatsTable[GroupByKey]=DiscreteStatsTable[[#This Row],[GroupByKey]])*DiscreteStatsTable[Average])),0)</f>
        <v>0.55753017291068341</v>
      </c>
      <c r="O695" cm="1">
        <f t="array" ref="O69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9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95" cm="1">
        <f t="array" ref="R695">MIN(IF((DiscreteStatsTable[GroupByKey]=DiscreteStatsTable[[#This Row],[GroupByKey]]),(DiscreteStatsTable[GroupByKey]=DiscreteStatsTable[[#This Row],[GroupByKey]])*DiscreteStatsTable[Average]))</f>
        <v>4.99077037088905E-2</v>
      </c>
      <c r="S695" cm="1">
        <f t="array" ref="S695">MAX(IF((DiscreteStatsTable[GroupByKey]=DiscreteStatsTable[[#This Row],[GroupByKey]]),(DiscreteStatsTable[GroupByKey]=DiscreteStatsTable[[#This Row],[GroupByKey]])*DiscreteStatsTable[Average]))</f>
        <v>2.0380254315526098</v>
      </c>
      <c r="T69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cm="1">
        <f t="array" ref="U695">MAX(IF((DiscreteStatsTable[GroupByKey]=DiscreteStatsTable[[#This Row],[GroupByKey]]),(DiscreteStatsTable[GroupByKey]=DiscreteStatsTable[[#This Row],[GroupByKey]])*DiscreteStatsTable[Maximum]))</f>
        <v>23.707701737142401</v>
      </c>
      <c r="V695" cm="1">
        <f t="array" ref="V695">IFERROR(AVERAGE(IF((DiscreteStatsTable[GroupByKey]=DiscreteStatsTable[[#This Row],[GroupByKey]]),(DiscreteStatsTable[GroupByKey]=DiscreteStatsTable[[#This Row],[GroupByKey]])*DiscreteStatsTable[NumberObservations])),0)</f>
        <v>143.46</v>
      </c>
      <c r="W695">
        <f>IF((DiscreteStatsTable[[#This Row],[RepsRequested]]&gt;1),DiscreteStatsTable[[#This Row],[HalfWidth]],DiscreteStatsTable[[#This Row],[BatchMeansHalfWidth]])</f>
        <v>0.11240279836637096</v>
      </c>
      <c r="X69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177</v>
      </c>
      <c r="C696">
        <v>50</v>
      </c>
      <c r="D696" t="s">
        <v>82</v>
      </c>
      <c r="E696" t="s">
        <v>71</v>
      </c>
      <c r="F696" t="s">
        <v>72</v>
      </c>
      <c r="G696">
        <v>6.2400057021505202E-2</v>
      </c>
      <c r="H696">
        <v>2E+20</v>
      </c>
      <c r="I696">
        <v>1.4571521554446999E-2</v>
      </c>
      <c r="J696">
        <v>0.348303985289799</v>
      </c>
      <c r="K696">
        <v>144</v>
      </c>
      <c r="L69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cm="1">
        <f t="array" ref="N696">IFERROR(AVERAGE(IF((DiscreteStatsTable[GroupByKey]=DiscreteStatsTable[[#This Row],[GroupByKey]]),(DiscreteStatsTable[GroupByKey]=DiscreteStatsTable[[#This Row],[GroupByKey]])*DiscreteStatsTable[Average])),0)</f>
        <v>6.4157753951142038E-2</v>
      </c>
      <c r="O696" cm="1">
        <f t="array" ref="O6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6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6" cm="1">
        <f t="array" ref="R696">MIN(IF((DiscreteStatsTable[GroupByKey]=DiscreteStatsTable[[#This Row],[GroupByKey]]),(DiscreteStatsTable[GroupByKey]=DiscreteStatsTable[[#This Row],[GroupByKey]])*DiscreteStatsTable[Average]))</f>
        <v>5.70654844195288E-2</v>
      </c>
      <c r="S696" cm="1">
        <f t="array" ref="S696">MAX(IF((DiscreteStatsTable[GroupByKey]=DiscreteStatsTable[[#This Row],[GroupByKey]]),(DiscreteStatsTable[GroupByKey]=DiscreteStatsTable[[#This Row],[GroupByKey]])*DiscreteStatsTable[Average]))</f>
        <v>7.1590956919926202E-2</v>
      </c>
      <c r="T696" cm="1">
        <f t="array" ref="T696">MIN(IF((DiscreteStatsTable[GroupByKey]=DiscreteStatsTable[[#This Row],[GroupByKey]]),(DiscreteStatsTable[GroupByKey]=DiscreteStatsTable[[#This Row],[GroupByKey]])*DiscreteStatsTable[Minimum]))</f>
        <v>1.27578161108498E-2</v>
      </c>
      <c r="U696" cm="1">
        <f t="array" ref="U696">MAX(IF((DiscreteStatsTable[GroupByKey]=DiscreteStatsTable[[#This Row],[GroupByKey]]),(DiscreteStatsTable[GroupByKey]=DiscreteStatsTable[[#This Row],[GroupByKey]])*DiscreteStatsTable[Maximum]))</f>
        <v>0.38898573661257602</v>
      </c>
      <c r="V696" cm="1">
        <f t="array" ref="V696">IFERROR(AVERAGE(IF((DiscreteStatsTable[GroupByKey]=DiscreteStatsTable[[#This Row],[GroupByKey]]),(DiscreteStatsTable[GroupByKey]=DiscreteStatsTable[[#This Row],[GroupByKey]])*DiscreteStatsTable[NumberObservations])),0)</f>
        <v>143.46</v>
      </c>
      <c r="W696">
        <f>IF((DiscreteStatsTable[[#This Row],[RepsRequested]]&gt;1),DiscreteStatsTable[[#This Row],[HalfWidth]],DiscreteStatsTable[[#This Row],[BatchMeansHalfWidth]])</f>
        <v>1.0134416010729502E-3</v>
      </c>
      <c r="X696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177</v>
      </c>
      <c r="C697">
        <v>50</v>
      </c>
      <c r="D697" t="s">
        <v>82</v>
      </c>
      <c r="E697" t="s">
        <v>73</v>
      </c>
      <c r="F697" t="s">
        <v>72</v>
      </c>
      <c r="G697">
        <v>4.0216620674727599</v>
      </c>
      <c r="H697">
        <v>2E+20</v>
      </c>
      <c r="I697">
        <v>0.87429129326682198</v>
      </c>
      <c r="J697">
        <v>20.898239117387899</v>
      </c>
      <c r="K697">
        <v>144</v>
      </c>
      <c r="L69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cm="1">
        <f t="array" ref="N697">IFERROR(AVERAGE(IF((DiscreteStatsTable[GroupByKey]=DiscreteStatsTable[[#This Row],[GroupByKey]]),(DiscreteStatsTable[GroupByKey]=DiscreteStatsTable[[#This Row],[GroupByKey]])*DiscreteStatsTable[Average])),0)</f>
        <v>4.4069954099792072</v>
      </c>
      <c r="O697" cm="1">
        <f t="array" ref="O697">IFERROR(_xlfn.STDEV.S(IF((DiscreteStatsTable[GroupByKey]=DiscreteStatsTable[[#This Row],[GroupByKey]]),(DiscreteStatsTable[GroupByKey]=DiscreteStatsTable[[#This Row],[GroupByKey]])*DiscreteStatsTable[Average])),0)</f>
        <v>0.525596528512419</v>
      </c>
      <c r="P697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7" cm="1">
        <f t="array" ref="R697">MIN(IF((DiscreteStatsTable[GroupByKey]=DiscreteStatsTable[[#This Row],[GroupByKey]]),(DiscreteStatsTable[GroupByKey]=DiscreteStatsTable[[#This Row],[GroupByKey]])*DiscreteStatsTable[Average]))</f>
        <v>3.5080072514506702</v>
      </c>
      <c r="S697" cm="1">
        <f t="array" ref="S697">MAX(IF((DiscreteStatsTable[GroupByKey]=DiscreteStatsTable[[#This Row],[GroupByKey]]),(DiscreteStatsTable[GroupByKey]=DiscreteStatsTable[[#This Row],[GroupByKey]])*DiscreteStatsTable[Average]))</f>
        <v>5.9075840728779898</v>
      </c>
      <c r="T697" cm="1">
        <f t="array" ref="T697">MIN(IF((DiscreteStatsTable[GroupByKey]=DiscreteStatsTable[[#This Row],[GroupByKey]]),(DiscreteStatsTable[GroupByKey]=DiscreteStatsTable[[#This Row],[GroupByKey]])*DiscreteStatsTable[Minimum]))</f>
        <v>0.82258923468798395</v>
      </c>
      <c r="U697" cm="1">
        <f t="array" ref="U697">MAX(IF((DiscreteStatsTable[GroupByKey]=DiscreteStatsTable[[#This Row],[GroupByKey]]),(DiscreteStatsTable[GroupByKey]=DiscreteStatsTable[[#This Row],[GroupByKey]])*DiscreteStatsTable[Maximum]))</f>
        <v>27.2837464934425</v>
      </c>
      <c r="V697" cm="1">
        <f t="array" ref="V697">IFERROR(AVERAGE(IF((DiscreteStatsTable[GroupByKey]=DiscreteStatsTable[[#This Row],[GroupByKey]]),(DiscreteStatsTable[GroupByKey]=DiscreteStatsTable[[#This Row],[GroupByKey]])*DiscreteStatsTable[NumberObservations])),0)</f>
        <v>143.46</v>
      </c>
      <c r="W697">
        <f>IF((DiscreteStatsTable[[#This Row],[RepsRequested]]&gt;1),DiscreteStatsTable[[#This Row],[HalfWidth]],DiscreteStatsTable[[#This Row],[BatchMeansHalfWidth]])</f>
        <v>0.14937288066270119</v>
      </c>
      <c r="X697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177</v>
      </c>
      <c r="C698">
        <v>50</v>
      </c>
      <c r="D698" t="s">
        <v>82</v>
      </c>
      <c r="E698" t="s">
        <v>74</v>
      </c>
      <c r="F698" t="s">
        <v>72</v>
      </c>
      <c r="G698">
        <v>6.2400057021505202E-2</v>
      </c>
      <c r="H698">
        <v>2E+20</v>
      </c>
      <c r="I698">
        <v>1.4571521554446999E-2</v>
      </c>
      <c r="J698">
        <v>0.348303985289799</v>
      </c>
      <c r="K698">
        <v>144</v>
      </c>
      <c r="L69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cm="1">
        <f t="array" ref="N698">IFERROR(AVERAGE(IF((DiscreteStatsTable[GroupByKey]=DiscreteStatsTable[[#This Row],[GroupByKey]]),(DiscreteStatsTable[GroupByKey]=DiscreteStatsTable[[#This Row],[GroupByKey]])*DiscreteStatsTable[Average])),0)</f>
        <v>6.4157753951142038E-2</v>
      </c>
      <c r="O698" cm="1">
        <f t="array" ref="O6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8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8" cm="1">
        <f t="array" ref="R698">MIN(IF((DiscreteStatsTable[GroupByKey]=DiscreteStatsTable[[#This Row],[GroupByKey]]),(DiscreteStatsTable[GroupByKey]=DiscreteStatsTable[[#This Row],[GroupByKey]])*DiscreteStatsTable[Average]))</f>
        <v>5.70654844195288E-2</v>
      </c>
      <c r="S698" cm="1">
        <f t="array" ref="S698">MAX(IF((DiscreteStatsTable[GroupByKey]=DiscreteStatsTable[[#This Row],[GroupByKey]]),(DiscreteStatsTable[GroupByKey]=DiscreteStatsTable[[#This Row],[GroupByKey]])*DiscreteStatsTable[Average]))</f>
        <v>7.1590956919926202E-2</v>
      </c>
      <c r="T698" cm="1">
        <f t="array" ref="T698">MIN(IF((DiscreteStatsTable[GroupByKey]=DiscreteStatsTable[[#This Row],[GroupByKey]]),(DiscreteStatsTable[GroupByKey]=DiscreteStatsTable[[#This Row],[GroupByKey]])*DiscreteStatsTable[Minimum]))</f>
        <v>1.27578161108498E-2</v>
      </c>
      <c r="U698" cm="1">
        <f t="array" ref="U698">MAX(IF((DiscreteStatsTable[GroupByKey]=DiscreteStatsTable[[#This Row],[GroupByKey]]),(DiscreteStatsTable[GroupByKey]=DiscreteStatsTable[[#This Row],[GroupByKey]])*DiscreteStatsTable[Maximum]))</f>
        <v>0.38898573661257602</v>
      </c>
      <c r="V698" cm="1">
        <f t="array" ref="V698">IFERROR(AVERAGE(IF((DiscreteStatsTable[GroupByKey]=DiscreteStatsTable[[#This Row],[GroupByKey]]),(DiscreteStatsTable[GroupByKey]=DiscreteStatsTable[[#This Row],[GroupByKey]])*DiscreteStatsTable[NumberObservations])),0)</f>
        <v>143.46</v>
      </c>
      <c r="W698">
        <f>IF((DiscreteStatsTable[[#This Row],[RepsRequested]]&gt;1),DiscreteStatsTable[[#This Row],[HalfWidth]],DiscreteStatsTable[[#This Row],[BatchMeansHalfWidth]])</f>
        <v>1.0134416010729502E-3</v>
      </c>
      <c r="X698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177</v>
      </c>
      <c r="C699">
        <v>50</v>
      </c>
      <c r="D699" t="s">
        <v>82</v>
      </c>
      <c r="E699" t="s">
        <v>75</v>
      </c>
      <c r="F699" t="s">
        <v>72</v>
      </c>
      <c r="G699">
        <v>3.7440034212903099</v>
      </c>
      <c r="H699">
        <v>2E+20</v>
      </c>
      <c r="I699">
        <v>0.87429129326682198</v>
      </c>
      <c r="J699">
        <v>20.898239117387899</v>
      </c>
      <c r="K699">
        <v>144</v>
      </c>
      <c r="L69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cm="1">
        <f t="array" ref="N699">IFERROR(AVERAGE(IF((DiscreteStatsTable[GroupByKey]=DiscreteStatsTable[[#This Row],[GroupByKey]]),(DiscreteStatsTable[GroupByKey]=DiscreteStatsTable[[#This Row],[GroupByKey]])*DiscreteStatsTable[Average])),0)</f>
        <v>3.8494652370685243</v>
      </c>
      <c r="O699" cm="1">
        <f t="array" ref="O69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9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9" cm="1">
        <f t="array" ref="R699">MIN(IF((DiscreteStatsTable[GroupByKey]=DiscreteStatsTable[[#This Row],[GroupByKey]]),(DiscreteStatsTable[GroupByKey]=DiscreteStatsTable[[#This Row],[GroupByKey]])*DiscreteStatsTable[Average]))</f>
        <v>3.42392906517173</v>
      </c>
      <c r="S699" cm="1">
        <f t="array" ref="S699">MAX(IF((DiscreteStatsTable[GroupByKey]=DiscreteStatsTable[[#This Row],[GroupByKey]]),(DiscreteStatsTable[GroupByKey]=DiscreteStatsTable[[#This Row],[GroupByKey]])*DiscreteStatsTable[Average]))</f>
        <v>4.2954574151955702</v>
      </c>
      <c r="T699" cm="1">
        <f t="array" ref="T699">MIN(IF((DiscreteStatsTable[GroupByKey]=DiscreteStatsTable[[#This Row],[GroupByKey]]),(DiscreteStatsTable[GroupByKey]=DiscreteStatsTable[[#This Row],[GroupByKey]])*DiscreteStatsTable[Minimum]))</f>
        <v>0.76546896665098496</v>
      </c>
      <c r="U699" cm="1">
        <f t="array" ref="U699">MAX(IF((DiscreteStatsTable[GroupByKey]=DiscreteStatsTable[[#This Row],[GroupByKey]]),(DiscreteStatsTable[GroupByKey]=DiscreteStatsTable[[#This Row],[GroupByKey]])*DiscreteStatsTable[Maximum]))</f>
        <v>23.3391441967545</v>
      </c>
      <c r="V699" cm="1">
        <f t="array" ref="V699">IFERROR(AVERAGE(IF((DiscreteStatsTable[GroupByKey]=DiscreteStatsTable[[#This Row],[GroupByKey]]),(DiscreteStatsTable[GroupByKey]=DiscreteStatsTable[[#This Row],[GroupByKey]])*DiscreteStatsTable[NumberObservations])),0)</f>
        <v>143.46</v>
      </c>
      <c r="W699">
        <f>IF((DiscreteStatsTable[[#This Row],[RepsRequested]]&gt;1),DiscreteStatsTable[[#This Row],[HalfWidth]],DiscreteStatsTable[[#This Row],[BatchMeansHalfWidth]])</f>
        <v>6.0806496064377109E-2</v>
      </c>
      <c r="X699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177</v>
      </c>
      <c r="C700">
        <v>50</v>
      </c>
      <c r="D700" t="s">
        <v>82</v>
      </c>
      <c r="E700" t="s">
        <v>76</v>
      </c>
      <c r="F700" t="s">
        <v>72</v>
      </c>
      <c r="G700">
        <v>0</v>
      </c>
      <c r="H700">
        <v>2E+20</v>
      </c>
      <c r="I700">
        <v>0</v>
      </c>
      <c r="J700">
        <v>0</v>
      </c>
      <c r="K700">
        <v>144</v>
      </c>
      <c r="L70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cm="1">
        <f t="array" ref="V700">IFERROR(AVERAGE(IF((DiscreteStatsTable[GroupByKey]=DiscreteStatsTable[[#This Row],[GroupByKey]]),(DiscreteStatsTable[GroupByKey]=DiscreteStatsTable[[#This Row],[GroupByKey]])*DiscreteStatsTable[NumberObservations])),0)</f>
        <v>143.46</v>
      </c>
      <c r="W700">
        <f>IF((DiscreteStatsTable[[#This Row],[RepsRequested]]&gt;1),DiscreteStatsTable[[#This Row],[HalfWidth]],DiscreteStatsTable[[#This Row],[BatchMeansHalfWidth]])</f>
        <v>0</v>
      </c>
      <c r="X700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177</v>
      </c>
      <c r="C701">
        <v>50</v>
      </c>
      <c r="D701" t="s">
        <v>82</v>
      </c>
      <c r="E701" t="s">
        <v>77</v>
      </c>
      <c r="F701" t="s">
        <v>72</v>
      </c>
      <c r="G701">
        <v>0.27765864618244601</v>
      </c>
      <c r="H701">
        <v>2E+20</v>
      </c>
      <c r="I701">
        <v>0</v>
      </c>
      <c r="J701">
        <v>5.1483455357890797</v>
      </c>
      <c r="K701">
        <v>144</v>
      </c>
      <c r="L70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cm="1">
        <f t="array" ref="N701">IFERROR(AVERAGE(IF((DiscreteStatsTable[GroupByKey]=DiscreteStatsTable[[#This Row],[GroupByKey]]),(DiscreteStatsTable[GroupByKey]=DiscreteStatsTable[[#This Row],[GroupByKey]])*DiscreteStatsTable[Average])),0)</f>
        <v>0.55753017291068341</v>
      </c>
      <c r="O701" cm="1">
        <f t="array" ref="O70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701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701" cm="1">
        <f t="array" ref="R701">MIN(IF((DiscreteStatsTable[GroupByKey]=DiscreteStatsTable[[#This Row],[GroupByKey]]),(DiscreteStatsTable[GroupByKey]=DiscreteStatsTable[[#This Row],[GroupByKey]])*DiscreteStatsTable[Average]))</f>
        <v>4.99077037088905E-2</v>
      </c>
      <c r="S701" cm="1">
        <f t="array" ref="S701">MAX(IF((DiscreteStatsTable[GroupByKey]=DiscreteStatsTable[[#This Row],[GroupByKey]]),(DiscreteStatsTable[GroupByKey]=DiscreteStatsTable[[#This Row],[GroupByKey]])*DiscreteStatsTable[Average]))</f>
        <v>2.0380254315526098</v>
      </c>
      <c r="T701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cm="1">
        <f t="array" ref="U701">MAX(IF((DiscreteStatsTable[GroupByKey]=DiscreteStatsTable[[#This Row],[GroupByKey]]),(DiscreteStatsTable[GroupByKey]=DiscreteStatsTable[[#This Row],[GroupByKey]])*DiscreteStatsTable[Maximum]))</f>
        <v>23.707701737142401</v>
      </c>
      <c r="V701" cm="1">
        <f t="array" ref="V701">IFERROR(AVERAGE(IF((DiscreteStatsTable[GroupByKey]=DiscreteStatsTable[[#This Row],[GroupByKey]]),(DiscreteStatsTable[GroupByKey]=DiscreteStatsTable[[#This Row],[GroupByKey]])*DiscreteStatsTable[NumberObservations])),0)</f>
        <v>143.46</v>
      </c>
      <c r="W701">
        <f>IF((DiscreteStatsTable[[#This Row],[RepsRequested]]&gt;1),DiscreteStatsTable[[#This Row],[HalfWidth]],DiscreteStatsTable[[#This Row],[BatchMeansHalfWidth]])</f>
        <v>0.11240279836637096</v>
      </c>
      <c r="X701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177</v>
      </c>
      <c r="C702">
        <v>1</v>
      </c>
      <c r="D702" t="s">
        <v>83</v>
      </c>
      <c r="E702" t="s">
        <v>79</v>
      </c>
      <c r="F702" t="s">
        <v>80</v>
      </c>
      <c r="G702">
        <v>0</v>
      </c>
      <c r="H702">
        <v>2E+20</v>
      </c>
      <c r="I702">
        <v>0</v>
      </c>
      <c r="J702">
        <v>0</v>
      </c>
      <c r="K702">
        <v>145</v>
      </c>
      <c r="L70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cm="1">
        <f t="array" ref="V702">IFERROR(AVERAGE(IF((DiscreteStatsTable[GroupByKey]=DiscreteStatsTable[[#This Row],[GroupByKey]]),(DiscreteStatsTable[GroupByKey]=DiscreteStatsTable[[#This Row],[GroupByKey]])*DiscreteStatsTable[NumberObservations])),0)</f>
        <v>144.56</v>
      </c>
      <c r="W702">
        <f>IF((DiscreteStatsTable[[#This Row],[RepsRequested]]&gt;1),DiscreteStatsTable[[#This Row],[HalfWidth]],DiscreteStatsTable[[#This Row],[BatchMeansHalfWidth]])</f>
        <v>0</v>
      </c>
      <c r="X702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177</v>
      </c>
      <c r="C703">
        <v>1</v>
      </c>
      <c r="D703" t="s">
        <v>83</v>
      </c>
      <c r="E703" t="s">
        <v>81</v>
      </c>
      <c r="F703" t="s">
        <v>80</v>
      </c>
      <c r="G703">
        <v>0.23078203897776101</v>
      </c>
      <c r="H703">
        <v>2E+20</v>
      </c>
      <c r="I703">
        <v>0</v>
      </c>
      <c r="J703">
        <v>5.6377709689383604</v>
      </c>
      <c r="K703">
        <v>145</v>
      </c>
      <c r="L70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cm="1">
        <f t="array" ref="N703">IFERROR(AVERAGE(IF((DiscreteStatsTable[GroupByKey]=DiscreteStatsTable[[#This Row],[GroupByKey]]),(DiscreteStatsTable[GroupByKey]=DiscreteStatsTable[[#This Row],[GroupByKey]])*DiscreteStatsTable[Average])),0)</f>
        <v>0.56073226100625007</v>
      </c>
      <c r="O703" cm="1">
        <f t="array" ref="O70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3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3" cm="1">
        <f t="array" ref="R703">MIN(IF((DiscreteStatsTable[GroupByKey]=DiscreteStatsTable[[#This Row],[GroupByKey]]),(DiscreteStatsTable[GroupByKey]=DiscreteStatsTable[[#This Row],[GroupByKey]])*DiscreteStatsTable[Average]))</f>
        <v>4.9563512648829203E-2</v>
      </c>
      <c r="S703" cm="1">
        <f t="array" ref="S703">MAX(IF((DiscreteStatsTable[GroupByKey]=DiscreteStatsTable[[#This Row],[GroupByKey]]),(DiscreteStatsTable[GroupByKey]=DiscreteStatsTable[[#This Row],[GroupByKey]])*DiscreteStatsTable[Average]))</f>
        <v>2.0239700837488002</v>
      </c>
      <c r="T703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cm="1">
        <f t="array" ref="U703">MAX(IF((DiscreteStatsTable[GroupByKey]=DiscreteStatsTable[[#This Row],[GroupByKey]]),(DiscreteStatsTable[GroupByKey]=DiscreteStatsTable[[#This Row],[GroupByKey]])*DiscreteStatsTable[Maximum]))</f>
        <v>23.707701737142401</v>
      </c>
      <c r="V703" cm="1">
        <f t="array" ref="V703">IFERROR(AVERAGE(IF((DiscreteStatsTable[GroupByKey]=DiscreteStatsTable[[#This Row],[GroupByKey]]),(DiscreteStatsTable[GroupByKey]=DiscreteStatsTable[[#This Row],[GroupByKey]])*DiscreteStatsTable[NumberObservations])),0)</f>
        <v>144.56</v>
      </c>
      <c r="W703">
        <f>IF((DiscreteStatsTable[[#This Row],[RepsRequested]]&gt;1),DiscreteStatsTable[[#This Row],[HalfWidth]],DiscreteStatsTable[[#This Row],[BatchMeansHalfWidth]])</f>
        <v>0.11260546408969058</v>
      </c>
      <c r="X703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177</v>
      </c>
      <c r="C704">
        <v>2</v>
      </c>
      <c r="D704" t="s">
        <v>83</v>
      </c>
      <c r="E704" t="s">
        <v>79</v>
      </c>
      <c r="F704" t="s">
        <v>80</v>
      </c>
      <c r="G704">
        <v>0</v>
      </c>
      <c r="H704">
        <v>2E+20</v>
      </c>
      <c r="I704">
        <v>0</v>
      </c>
      <c r="J704">
        <v>0</v>
      </c>
      <c r="K704">
        <v>145</v>
      </c>
      <c r="L70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cm="1">
        <f t="array" ref="V704">IFERROR(AVERAGE(IF((DiscreteStatsTable[GroupByKey]=DiscreteStatsTable[[#This Row],[GroupByKey]]),(DiscreteStatsTable[GroupByKey]=DiscreteStatsTable[[#This Row],[GroupByKey]])*DiscreteStatsTable[NumberObservations])),0)</f>
        <v>144.56</v>
      </c>
      <c r="W704">
        <f>IF((DiscreteStatsTable[[#This Row],[RepsRequested]]&gt;1),DiscreteStatsTable[[#This Row],[HalfWidth]],DiscreteStatsTable[[#This Row],[BatchMeansHalfWidth]])</f>
        <v>0</v>
      </c>
      <c r="X704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177</v>
      </c>
      <c r="C705">
        <v>2</v>
      </c>
      <c r="D705" t="s">
        <v>83</v>
      </c>
      <c r="E705" t="s">
        <v>81</v>
      </c>
      <c r="F705" t="s">
        <v>80</v>
      </c>
      <c r="G705">
        <v>0.32276721840815398</v>
      </c>
      <c r="H705">
        <v>2E+20</v>
      </c>
      <c r="I705">
        <v>0</v>
      </c>
      <c r="J705">
        <v>6.0711951031029496</v>
      </c>
      <c r="K705">
        <v>145</v>
      </c>
      <c r="L70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cm="1">
        <f t="array" ref="N705">IFERROR(AVERAGE(IF((DiscreteStatsTable[GroupByKey]=DiscreteStatsTable[[#This Row],[GroupByKey]]),(DiscreteStatsTable[GroupByKey]=DiscreteStatsTable[[#This Row],[GroupByKey]])*DiscreteStatsTable[Average])),0)</f>
        <v>0.56073226100625007</v>
      </c>
      <c r="O705" cm="1">
        <f t="array" ref="O70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5" cm="1">
        <f t="array" ref="R705">MIN(IF((DiscreteStatsTable[GroupByKey]=DiscreteStatsTable[[#This Row],[GroupByKey]]),(DiscreteStatsTable[GroupByKey]=DiscreteStatsTable[[#This Row],[GroupByKey]])*DiscreteStatsTable[Average]))</f>
        <v>4.9563512648829203E-2</v>
      </c>
      <c r="S705" cm="1">
        <f t="array" ref="S705">MAX(IF((DiscreteStatsTable[GroupByKey]=DiscreteStatsTable[[#This Row],[GroupByKey]]),(DiscreteStatsTable[GroupByKey]=DiscreteStatsTable[[#This Row],[GroupByKey]])*DiscreteStatsTable[Average]))</f>
        <v>2.0239700837488002</v>
      </c>
      <c r="T70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cm="1">
        <f t="array" ref="U705">MAX(IF((DiscreteStatsTable[GroupByKey]=DiscreteStatsTable[[#This Row],[GroupByKey]]),(DiscreteStatsTable[GroupByKey]=DiscreteStatsTable[[#This Row],[GroupByKey]])*DiscreteStatsTable[Maximum]))</f>
        <v>23.707701737142401</v>
      </c>
      <c r="V705" cm="1">
        <f t="array" ref="V705">IFERROR(AVERAGE(IF((DiscreteStatsTable[GroupByKey]=DiscreteStatsTable[[#This Row],[GroupByKey]]),(DiscreteStatsTable[GroupByKey]=DiscreteStatsTable[[#This Row],[GroupByKey]])*DiscreteStatsTable[NumberObservations])),0)</f>
        <v>144.56</v>
      </c>
      <c r="W705">
        <f>IF((DiscreteStatsTable[[#This Row],[RepsRequested]]&gt;1),DiscreteStatsTable[[#This Row],[HalfWidth]],DiscreteStatsTable[[#This Row],[BatchMeansHalfWidth]])</f>
        <v>0.11260546408969058</v>
      </c>
      <c r="X70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177</v>
      </c>
      <c r="C706">
        <v>3</v>
      </c>
      <c r="D706" t="s">
        <v>83</v>
      </c>
      <c r="E706" t="s">
        <v>79</v>
      </c>
      <c r="F706" t="s">
        <v>80</v>
      </c>
      <c r="G706">
        <v>0</v>
      </c>
      <c r="H706">
        <v>2E+20</v>
      </c>
      <c r="I706">
        <v>0</v>
      </c>
      <c r="J706">
        <v>0</v>
      </c>
      <c r="K706">
        <v>145</v>
      </c>
      <c r="L70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cm="1">
        <f t="array" ref="V706">IFERROR(AVERAGE(IF((DiscreteStatsTable[GroupByKey]=DiscreteStatsTable[[#This Row],[GroupByKey]]),(DiscreteStatsTable[GroupByKey]=DiscreteStatsTable[[#This Row],[GroupByKey]])*DiscreteStatsTable[NumberObservations])),0)</f>
        <v>144.56</v>
      </c>
      <c r="W706">
        <f>IF((DiscreteStatsTable[[#This Row],[RepsRequested]]&gt;1),DiscreteStatsTable[[#This Row],[HalfWidth]],DiscreteStatsTable[[#This Row],[BatchMeansHalfWidth]])</f>
        <v>0</v>
      </c>
      <c r="X706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177</v>
      </c>
      <c r="C707">
        <v>3</v>
      </c>
      <c r="D707" t="s">
        <v>83</v>
      </c>
      <c r="E707" t="s">
        <v>81</v>
      </c>
      <c r="F707" t="s">
        <v>80</v>
      </c>
      <c r="G707">
        <v>0.40804065411325902</v>
      </c>
      <c r="H707">
        <v>2E+20</v>
      </c>
      <c r="I707">
        <v>0</v>
      </c>
      <c r="J707">
        <v>9.0452997361096497</v>
      </c>
      <c r="K707">
        <v>145</v>
      </c>
      <c r="L70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cm="1">
        <f t="array" ref="N707">IFERROR(AVERAGE(IF((DiscreteStatsTable[GroupByKey]=DiscreteStatsTable[[#This Row],[GroupByKey]]),(DiscreteStatsTable[GroupByKey]=DiscreteStatsTable[[#This Row],[GroupByKey]])*DiscreteStatsTable[Average])),0)</f>
        <v>0.56073226100625007</v>
      </c>
      <c r="O707" cm="1">
        <f t="array" ref="O70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7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7" cm="1">
        <f t="array" ref="R707">MIN(IF((DiscreteStatsTable[GroupByKey]=DiscreteStatsTable[[#This Row],[GroupByKey]]),(DiscreteStatsTable[GroupByKey]=DiscreteStatsTable[[#This Row],[GroupByKey]])*DiscreteStatsTable[Average]))</f>
        <v>4.9563512648829203E-2</v>
      </c>
      <c r="S707" cm="1">
        <f t="array" ref="S707">MAX(IF((DiscreteStatsTable[GroupByKey]=DiscreteStatsTable[[#This Row],[GroupByKey]]),(DiscreteStatsTable[GroupByKey]=DiscreteStatsTable[[#This Row],[GroupByKey]])*DiscreteStatsTable[Average]))</f>
        <v>2.0239700837488002</v>
      </c>
      <c r="T707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cm="1">
        <f t="array" ref="U707">MAX(IF((DiscreteStatsTable[GroupByKey]=DiscreteStatsTable[[#This Row],[GroupByKey]]),(DiscreteStatsTable[GroupByKey]=DiscreteStatsTable[[#This Row],[GroupByKey]])*DiscreteStatsTable[Maximum]))</f>
        <v>23.707701737142401</v>
      </c>
      <c r="V707" cm="1">
        <f t="array" ref="V707">IFERROR(AVERAGE(IF((DiscreteStatsTable[GroupByKey]=DiscreteStatsTable[[#This Row],[GroupByKey]]),(DiscreteStatsTable[GroupByKey]=DiscreteStatsTable[[#This Row],[GroupByKey]])*DiscreteStatsTable[NumberObservations])),0)</f>
        <v>144.56</v>
      </c>
      <c r="W707">
        <f>IF((DiscreteStatsTable[[#This Row],[RepsRequested]]&gt;1),DiscreteStatsTable[[#This Row],[HalfWidth]],DiscreteStatsTable[[#This Row],[BatchMeansHalfWidth]])</f>
        <v>0.11260546408969058</v>
      </c>
      <c r="X707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177</v>
      </c>
      <c r="C708">
        <v>4</v>
      </c>
      <c r="D708" t="s">
        <v>83</v>
      </c>
      <c r="E708" t="s">
        <v>79</v>
      </c>
      <c r="F708" t="s">
        <v>80</v>
      </c>
      <c r="G708">
        <v>0</v>
      </c>
      <c r="H708">
        <v>2E+20</v>
      </c>
      <c r="I708">
        <v>0</v>
      </c>
      <c r="J708">
        <v>0</v>
      </c>
      <c r="K708">
        <v>144</v>
      </c>
      <c r="L70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cm="1">
        <f t="array" ref="V708">IFERROR(AVERAGE(IF((DiscreteStatsTable[GroupByKey]=DiscreteStatsTable[[#This Row],[GroupByKey]]),(DiscreteStatsTable[GroupByKey]=DiscreteStatsTable[[#This Row],[GroupByKey]])*DiscreteStatsTable[NumberObservations])),0)</f>
        <v>144.56</v>
      </c>
      <c r="W708">
        <f>IF((DiscreteStatsTable[[#This Row],[RepsRequested]]&gt;1),DiscreteStatsTable[[#This Row],[HalfWidth]],DiscreteStatsTable[[#This Row],[BatchMeansHalfWidth]])</f>
        <v>0</v>
      </c>
      <c r="X708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177</v>
      </c>
      <c r="C709">
        <v>4</v>
      </c>
      <c r="D709" t="s">
        <v>83</v>
      </c>
      <c r="E709" t="s">
        <v>81</v>
      </c>
      <c r="F709" t="s">
        <v>80</v>
      </c>
      <c r="G709">
        <v>7.84903939491053E-2</v>
      </c>
      <c r="H709">
        <v>2E+20</v>
      </c>
      <c r="I709">
        <v>0</v>
      </c>
      <c r="J709">
        <v>3.1339149321392199</v>
      </c>
      <c r="K709">
        <v>144</v>
      </c>
      <c r="L70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cm="1">
        <f t="array" ref="N709">IFERROR(AVERAGE(IF((DiscreteStatsTable[GroupByKey]=DiscreteStatsTable[[#This Row],[GroupByKey]]),(DiscreteStatsTable[GroupByKey]=DiscreteStatsTable[[#This Row],[GroupByKey]])*DiscreteStatsTable[Average])),0)</f>
        <v>0.56073226100625007</v>
      </c>
      <c r="O709" cm="1">
        <f t="array" ref="O70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9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9" cm="1">
        <f t="array" ref="R709">MIN(IF((DiscreteStatsTable[GroupByKey]=DiscreteStatsTable[[#This Row],[GroupByKey]]),(DiscreteStatsTable[GroupByKey]=DiscreteStatsTable[[#This Row],[GroupByKey]])*DiscreteStatsTable[Average]))</f>
        <v>4.9563512648829203E-2</v>
      </c>
      <c r="S709" cm="1">
        <f t="array" ref="S709">MAX(IF((DiscreteStatsTable[GroupByKey]=DiscreteStatsTable[[#This Row],[GroupByKey]]),(DiscreteStatsTable[GroupByKey]=DiscreteStatsTable[[#This Row],[GroupByKey]])*DiscreteStatsTable[Average]))</f>
        <v>2.0239700837488002</v>
      </c>
      <c r="T709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cm="1">
        <f t="array" ref="U709">MAX(IF((DiscreteStatsTable[GroupByKey]=DiscreteStatsTable[[#This Row],[GroupByKey]]),(DiscreteStatsTable[GroupByKey]=DiscreteStatsTable[[#This Row],[GroupByKey]])*DiscreteStatsTable[Maximum]))</f>
        <v>23.707701737142401</v>
      </c>
      <c r="V709" cm="1">
        <f t="array" ref="V709">IFERROR(AVERAGE(IF((DiscreteStatsTable[GroupByKey]=DiscreteStatsTable[[#This Row],[GroupByKey]]),(DiscreteStatsTable[GroupByKey]=DiscreteStatsTable[[#This Row],[GroupByKey]])*DiscreteStatsTable[NumberObservations])),0)</f>
        <v>144.56</v>
      </c>
      <c r="W709">
        <f>IF((DiscreteStatsTable[[#This Row],[RepsRequested]]&gt;1),DiscreteStatsTable[[#This Row],[HalfWidth]],DiscreteStatsTable[[#This Row],[BatchMeansHalfWidth]])</f>
        <v>0.11260546408969058</v>
      </c>
      <c r="X709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177</v>
      </c>
      <c r="C710">
        <v>5</v>
      </c>
      <c r="D710" t="s">
        <v>83</v>
      </c>
      <c r="E710" t="s">
        <v>79</v>
      </c>
      <c r="F710" t="s">
        <v>80</v>
      </c>
      <c r="G710">
        <v>0</v>
      </c>
      <c r="H710">
        <v>2E+20</v>
      </c>
      <c r="I710">
        <v>0</v>
      </c>
      <c r="J710">
        <v>0</v>
      </c>
      <c r="K710">
        <v>145</v>
      </c>
      <c r="L71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cm="1">
        <f t="array" ref="V710">IFERROR(AVERAGE(IF((DiscreteStatsTable[GroupByKey]=DiscreteStatsTable[[#This Row],[GroupByKey]]),(DiscreteStatsTable[GroupByKey]=DiscreteStatsTable[[#This Row],[GroupByKey]])*DiscreteStatsTable[NumberObservations])),0)</f>
        <v>144.56</v>
      </c>
      <c r="W710">
        <f>IF((DiscreteStatsTable[[#This Row],[RepsRequested]]&gt;1),DiscreteStatsTable[[#This Row],[HalfWidth]],DiscreteStatsTable[[#This Row],[BatchMeansHalfWidth]])</f>
        <v>0</v>
      </c>
      <c r="X710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177</v>
      </c>
      <c r="C711">
        <v>5</v>
      </c>
      <c r="D711" t="s">
        <v>83</v>
      </c>
      <c r="E711" t="s">
        <v>81</v>
      </c>
      <c r="F711" t="s">
        <v>80</v>
      </c>
      <c r="G711">
        <v>0.51606386395467896</v>
      </c>
      <c r="H711">
        <v>2E+20</v>
      </c>
      <c r="I711">
        <v>0</v>
      </c>
      <c r="J711">
        <v>7.5816640315375698</v>
      </c>
      <c r="K711">
        <v>145</v>
      </c>
      <c r="L71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cm="1">
        <f t="array" ref="N711">IFERROR(AVERAGE(IF((DiscreteStatsTable[GroupByKey]=DiscreteStatsTable[[#This Row],[GroupByKey]]),(DiscreteStatsTable[GroupByKey]=DiscreteStatsTable[[#This Row],[GroupByKey]])*DiscreteStatsTable[Average])),0)</f>
        <v>0.56073226100625007</v>
      </c>
      <c r="O711" cm="1">
        <f t="array" ref="O71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1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1" cm="1">
        <f t="array" ref="R711">MIN(IF((DiscreteStatsTable[GroupByKey]=DiscreteStatsTable[[#This Row],[GroupByKey]]),(DiscreteStatsTable[GroupByKey]=DiscreteStatsTable[[#This Row],[GroupByKey]])*DiscreteStatsTable[Average]))</f>
        <v>4.9563512648829203E-2</v>
      </c>
      <c r="S711" cm="1">
        <f t="array" ref="S711">MAX(IF((DiscreteStatsTable[GroupByKey]=DiscreteStatsTable[[#This Row],[GroupByKey]]),(DiscreteStatsTable[GroupByKey]=DiscreteStatsTable[[#This Row],[GroupByKey]])*DiscreteStatsTable[Average]))</f>
        <v>2.0239700837488002</v>
      </c>
      <c r="T711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cm="1">
        <f t="array" ref="U711">MAX(IF((DiscreteStatsTable[GroupByKey]=DiscreteStatsTable[[#This Row],[GroupByKey]]),(DiscreteStatsTable[GroupByKey]=DiscreteStatsTable[[#This Row],[GroupByKey]])*DiscreteStatsTable[Maximum]))</f>
        <v>23.707701737142401</v>
      </c>
      <c r="V711" cm="1">
        <f t="array" ref="V711">IFERROR(AVERAGE(IF((DiscreteStatsTable[GroupByKey]=DiscreteStatsTable[[#This Row],[GroupByKey]]),(DiscreteStatsTable[GroupByKey]=DiscreteStatsTable[[#This Row],[GroupByKey]])*DiscreteStatsTable[NumberObservations])),0)</f>
        <v>144.56</v>
      </c>
      <c r="W711">
        <f>IF((DiscreteStatsTable[[#This Row],[RepsRequested]]&gt;1),DiscreteStatsTable[[#This Row],[HalfWidth]],DiscreteStatsTable[[#This Row],[BatchMeansHalfWidth]])</f>
        <v>0.11260546408969058</v>
      </c>
      <c r="X711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177</v>
      </c>
      <c r="C712">
        <v>6</v>
      </c>
      <c r="D712" t="s">
        <v>83</v>
      </c>
      <c r="E712" t="s">
        <v>79</v>
      </c>
      <c r="F712" t="s">
        <v>80</v>
      </c>
      <c r="G712">
        <v>0</v>
      </c>
      <c r="H712">
        <v>2E+20</v>
      </c>
      <c r="I712">
        <v>0</v>
      </c>
      <c r="J712">
        <v>0</v>
      </c>
      <c r="K712">
        <v>145</v>
      </c>
      <c r="L71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cm="1">
        <f t="array" ref="V712">IFERROR(AVERAGE(IF((DiscreteStatsTable[GroupByKey]=DiscreteStatsTable[[#This Row],[GroupByKey]]),(DiscreteStatsTable[GroupByKey]=DiscreteStatsTable[[#This Row],[GroupByKey]])*DiscreteStatsTable[NumberObservations])),0)</f>
        <v>144.56</v>
      </c>
      <c r="W712">
        <f>IF((DiscreteStatsTable[[#This Row],[RepsRequested]]&gt;1),DiscreteStatsTable[[#This Row],[HalfWidth]],DiscreteStatsTable[[#This Row],[BatchMeansHalfWidth]])</f>
        <v>0</v>
      </c>
      <c r="X712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177</v>
      </c>
      <c r="C713">
        <v>6</v>
      </c>
      <c r="D713" t="s">
        <v>83</v>
      </c>
      <c r="E713" t="s">
        <v>81</v>
      </c>
      <c r="F713" t="s">
        <v>80</v>
      </c>
      <c r="G713">
        <v>0.41434677991579599</v>
      </c>
      <c r="H713">
        <v>2E+20</v>
      </c>
      <c r="I713">
        <v>0</v>
      </c>
      <c r="J713">
        <v>16.888327200398301</v>
      </c>
      <c r="K713">
        <v>145</v>
      </c>
      <c r="L71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cm="1">
        <f t="array" ref="N713">IFERROR(AVERAGE(IF((DiscreteStatsTable[GroupByKey]=DiscreteStatsTable[[#This Row],[GroupByKey]]),(DiscreteStatsTable[GroupByKey]=DiscreteStatsTable[[#This Row],[GroupByKey]])*DiscreteStatsTable[Average])),0)</f>
        <v>0.56073226100625007</v>
      </c>
      <c r="O713" cm="1">
        <f t="array" ref="O71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3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3" cm="1">
        <f t="array" ref="R713">MIN(IF((DiscreteStatsTable[GroupByKey]=DiscreteStatsTable[[#This Row],[GroupByKey]]),(DiscreteStatsTable[GroupByKey]=DiscreteStatsTable[[#This Row],[GroupByKey]])*DiscreteStatsTable[Average]))</f>
        <v>4.9563512648829203E-2</v>
      </c>
      <c r="S713" cm="1">
        <f t="array" ref="S713">MAX(IF((DiscreteStatsTable[GroupByKey]=DiscreteStatsTable[[#This Row],[GroupByKey]]),(DiscreteStatsTable[GroupByKey]=DiscreteStatsTable[[#This Row],[GroupByKey]])*DiscreteStatsTable[Average]))</f>
        <v>2.0239700837488002</v>
      </c>
      <c r="T713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cm="1">
        <f t="array" ref="U713">MAX(IF((DiscreteStatsTable[GroupByKey]=DiscreteStatsTable[[#This Row],[GroupByKey]]),(DiscreteStatsTable[GroupByKey]=DiscreteStatsTable[[#This Row],[GroupByKey]])*DiscreteStatsTable[Maximum]))</f>
        <v>23.707701737142401</v>
      </c>
      <c r="V713" cm="1">
        <f t="array" ref="V713">IFERROR(AVERAGE(IF((DiscreteStatsTable[GroupByKey]=DiscreteStatsTable[[#This Row],[GroupByKey]]),(DiscreteStatsTable[GroupByKey]=DiscreteStatsTable[[#This Row],[GroupByKey]])*DiscreteStatsTable[NumberObservations])),0)</f>
        <v>144.56</v>
      </c>
      <c r="W713">
        <f>IF((DiscreteStatsTable[[#This Row],[RepsRequested]]&gt;1),DiscreteStatsTable[[#This Row],[HalfWidth]],DiscreteStatsTable[[#This Row],[BatchMeansHalfWidth]])</f>
        <v>0.11260546408969058</v>
      </c>
      <c r="X713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177</v>
      </c>
      <c r="C714">
        <v>7</v>
      </c>
      <c r="D714" t="s">
        <v>83</v>
      </c>
      <c r="E714" t="s">
        <v>79</v>
      </c>
      <c r="F714" t="s">
        <v>80</v>
      </c>
      <c r="G714">
        <v>0</v>
      </c>
      <c r="H714">
        <v>2E+20</v>
      </c>
      <c r="I714">
        <v>0</v>
      </c>
      <c r="J714">
        <v>0</v>
      </c>
      <c r="K714">
        <v>145</v>
      </c>
      <c r="L71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cm="1">
        <f t="array" ref="V714">IFERROR(AVERAGE(IF((DiscreteStatsTable[GroupByKey]=DiscreteStatsTable[[#This Row],[GroupByKey]]),(DiscreteStatsTable[GroupByKey]=DiscreteStatsTable[[#This Row],[GroupByKey]])*DiscreteStatsTable[NumberObservations])),0)</f>
        <v>144.56</v>
      </c>
      <c r="W714">
        <f>IF((DiscreteStatsTable[[#This Row],[RepsRequested]]&gt;1),DiscreteStatsTable[[#This Row],[HalfWidth]],DiscreteStatsTable[[#This Row],[BatchMeansHalfWidth]])</f>
        <v>0</v>
      </c>
      <c r="X714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177</v>
      </c>
      <c r="C715">
        <v>7</v>
      </c>
      <c r="D715" t="s">
        <v>83</v>
      </c>
      <c r="E715" t="s">
        <v>81</v>
      </c>
      <c r="F715" t="s">
        <v>80</v>
      </c>
      <c r="G715">
        <v>0.86826331766582399</v>
      </c>
      <c r="H715">
        <v>2E+20</v>
      </c>
      <c r="I715">
        <v>0</v>
      </c>
      <c r="J715">
        <v>19.363321714196999</v>
      </c>
      <c r="K715">
        <v>145</v>
      </c>
      <c r="L71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cm="1">
        <f t="array" ref="N715">IFERROR(AVERAGE(IF((DiscreteStatsTable[GroupByKey]=DiscreteStatsTable[[#This Row],[GroupByKey]]),(DiscreteStatsTable[GroupByKey]=DiscreteStatsTable[[#This Row],[GroupByKey]])*DiscreteStatsTable[Average])),0)</f>
        <v>0.56073226100625007</v>
      </c>
      <c r="O715" cm="1">
        <f t="array" ref="O71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5" cm="1">
        <f t="array" ref="R715">MIN(IF((DiscreteStatsTable[GroupByKey]=DiscreteStatsTable[[#This Row],[GroupByKey]]),(DiscreteStatsTable[GroupByKey]=DiscreteStatsTable[[#This Row],[GroupByKey]])*DiscreteStatsTable[Average]))</f>
        <v>4.9563512648829203E-2</v>
      </c>
      <c r="S715" cm="1">
        <f t="array" ref="S715">MAX(IF((DiscreteStatsTable[GroupByKey]=DiscreteStatsTable[[#This Row],[GroupByKey]]),(DiscreteStatsTable[GroupByKey]=DiscreteStatsTable[[#This Row],[GroupByKey]])*DiscreteStatsTable[Average]))</f>
        <v>2.0239700837488002</v>
      </c>
      <c r="T71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cm="1">
        <f t="array" ref="U715">MAX(IF((DiscreteStatsTable[GroupByKey]=DiscreteStatsTable[[#This Row],[GroupByKey]]),(DiscreteStatsTable[GroupByKey]=DiscreteStatsTable[[#This Row],[GroupByKey]])*DiscreteStatsTable[Maximum]))</f>
        <v>23.707701737142401</v>
      </c>
      <c r="V715" cm="1">
        <f t="array" ref="V715">IFERROR(AVERAGE(IF((DiscreteStatsTable[GroupByKey]=DiscreteStatsTable[[#This Row],[GroupByKey]]),(DiscreteStatsTable[GroupByKey]=DiscreteStatsTable[[#This Row],[GroupByKey]])*DiscreteStatsTable[NumberObservations])),0)</f>
        <v>144.56</v>
      </c>
      <c r="W715">
        <f>IF((DiscreteStatsTable[[#This Row],[RepsRequested]]&gt;1),DiscreteStatsTable[[#This Row],[HalfWidth]],DiscreteStatsTable[[#This Row],[BatchMeansHalfWidth]])</f>
        <v>0.11260546408969058</v>
      </c>
      <c r="X71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177</v>
      </c>
      <c r="C716">
        <v>8</v>
      </c>
      <c r="D716" t="s">
        <v>83</v>
      </c>
      <c r="E716" t="s">
        <v>79</v>
      </c>
      <c r="F716" t="s">
        <v>80</v>
      </c>
      <c r="G716">
        <v>0</v>
      </c>
      <c r="H716">
        <v>2E+20</v>
      </c>
      <c r="I716">
        <v>0</v>
      </c>
      <c r="J716">
        <v>0</v>
      </c>
      <c r="K716">
        <v>144</v>
      </c>
      <c r="L71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cm="1">
        <f t="array" ref="V716">IFERROR(AVERAGE(IF((DiscreteStatsTable[GroupByKey]=DiscreteStatsTable[[#This Row],[GroupByKey]]),(DiscreteStatsTable[GroupByKey]=DiscreteStatsTable[[#This Row],[GroupByKey]])*DiscreteStatsTable[NumberObservations])),0)</f>
        <v>144.56</v>
      </c>
      <c r="W716">
        <f>IF((DiscreteStatsTable[[#This Row],[RepsRequested]]&gt;1),DiscreteStatsTable[[#This Row],[HalfWidth]],DiscreteStatsTable[[#This Row],[BatchMeansHalfWidth]])</f>
        <v>0</v>
      </c>
      <c r="X716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177</v>
      </c>
      <c r="C717">
        <v>8</v>
      </c>
      <c r="D717" t="s">
        <v>83</v>
      </c>
      <c r="E717" t="s">
        <v>81</v>
      </c>
      <c r="F717" t="s">
        <v>80</v>
      </c>
      <c r="G717">
        <v>1.23142373517766</v>
      </c>
      <c r="H717">
        <v>2E+20</v>
      </c>
      <c r="I717">
        <v>0</v>
      </c>
      <c r="J717">
        <v>14.593039475251301</v>
      </c>
      <c r="K717">
        <v>144</v>
      </c>
      <c r="L71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cm="1">
        <f t="array" ref="N717">IFERROR(AVERAGE(IF((DiscreteStatsTable[GroupByKey]=DiscreteStatsTable[[#This Row],[GroupByKey]]),(DiscreteStatsTable[GroupByKey]=DiscreteStatsTable[[#This Row],[GroupByKey]])*DiscreteStatsTable[Average])),0)</f>
        <v>0.56073226100625007</v>
      </c>
      <c r="O717" cm="1">
        <f t="array" ref="O71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7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7" cm="1">
        <f t="array" ref="R717">MIN(IF((DiscreteStatsTable[GroupByKey]=DiscreteStatsTable[[#This Row],[GroupByKey]]),(DiscreteStatsTable[GroupByKey]=DiscreteStatsTable[[#This Row],[GroupByKey]])*DiscreteStatsTable[Average]))</f>
        <v>4.9563512648829203E-2</v>
      </c>
      <c r="S717" cm="1">
        <f t="array" ref="S717">MAX(IF((DiscreteStatsTable[GroupByKey]=DiscreteStatsTable[[#This Row],[GroupByKey]]),(DiscreteStatsTable[GroupByKey]=DiscreteStatsTable[[#This Row],[GroupByKey]])*DiscreteStatsTable[Average]))</f>
        <v>2.0239700837488002</v>
      </c>
      <c r="T717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cm="1">
        <f t="array" ref="U717">MAX(IF((DiscreteStatsTable[GroupByKey]=DiscreteStatsTable[[#This Row],[GroupByKey]]),(DiscreteStatsTable[GroupByKey]=DiscreteStatsTable[[#This Row],[GroupByKey]])*DiscreteStatsTable[Maximum]))</f>
        <v>23.707701737142401</v>
      </c>
      <c r="V717" cm="1">
        <f t="array" ref="V717">IFERROR(AVERAGE(IF((DiscreteStatsTable[GroupByKey]=DiscreteStatsTable[[#This Row],[GroupByKey]]),(DiscreteStatsTable[GroupByKey]=DiscreteStatsTable[[#This Row],[GroupByKey]])*DiscreteStatsTable[NumberObservations])),0)</f>
        <v>144.56</v>
      </c>
      <c r="W717">
        <f>IF((DiscreteStatsTable[[#This Row],[RepsRequested]]&gt;1),DiscreteStatsTable[[#This Row],[HalfWidth]],DiscreteStatsTable[[#This Row],[BatchMeansHalfWidth]])</f>
        <v>0.11260546408969058</v>
      </c>
      <c r="X717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177</v>
      </c>
      <c r="C718">
        <v>9</v>
      </c>
      <c r="D718" t="s">
        <v>83</v>
      </c>
      <c r="E718" t="s">
        <v>79</v>
      </c>
      <c r="F718" t="s">
        <v>80</v>
      </c>
      <c r="G718">
        <v>0</v>
      </c>
      <c r="H718">
        <v>2E+20</v>
      </c>
      <c r="I718">
        <v>0</v>
      </c>
      <c r="J718">
        <v>0</v>
      </c>
      <c r="K718">
        <v>145</v>
      </c>
      <c r="L71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cm="1">
        <f t="array" ref="V718">IFERROR(AVERAGE(IF((DiscreteStatsTable[GroupByKey]=DiscreteStatsTable[[#This Row],[GroupByKey]]),(DiscreteStatsTable[GroupByKey]=DiscreteStatsTable[[#This Row],[GroupByKey]])*DiscreteStatsTable[NumberObservations])),0)</f>
        <v>144.56</v>
      </c>
      <c r="W718">
        <f>IF((DiscreteStatsTable[[#This Row],[RepsRequested]]&gt;1),DiscreteStatsTable[[#This Row],[HalfWidth]],DiscreteStatsTable[[#This Row],[BatchMeansHalfWidth]])</f>
        <v>0</v>
      </c>
      <c r="X718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177</v>
      </c>
      <c r="C719">
        <v>9</v>
      </c>
      <c r="D719" t="s">
        <v>83</v>
      </c>
      <c r="E719" t="s">
        <v>81</v>
      </c>
      <c r="F719" t="s">
        <v>80</v>
      </c>
      <c r="G719">
        <v>0.81341623823648901</v>
      </c>
      <c r="H719">
        <v>2E+20</v>
      </c>
      <c r="I719">
        <v>0</v>
      </c>
      <c r="J719">
        <v>14.124562266480799</v>
      </c>
      <c r="K719">
        <v>145</v>
      </c>
      <c r="L71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cm="1">
        <f t="array" ref="N719">IFERROR(AVERAGE(IF((DiscreteStatsTable[GroupByKey]=DiscreteStatsTable[[#This Row],[GroupByKey]]),(DiscreteStatsTable[GroupByKey]=DiscreteStatsTable[[#This Row],[GroupByKey]])*DiscreteStatsTable[Average])),0)</f>
        <v>0.56073226100625007</v>
      </c>
      <c r="O719" cm="1">
        <f t="array" ref="O71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9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9" cm="1">
        <f t="array" ref="R719">MIN(IF((DiscreteStatsTable[GroupByKey]=DiscreteStatsTable[[#This Row],[GroupByKey]]),(DiscreteStatsTable[GroupByKey]=DiscreteStatsTable[[#This Row],[GroupByKey]])*DiscreteStatsTable[Average]))</f>
        <v>4.9563512648829203E-2</v>
      </c>
      <c r="S719" cm="1">
        <f t="array" ref="S719">MAX(IF((DiscreteStatsTable[GroupByKey]=DiscreteStatsTable[[#This Row],[GroupByKey]]),(DiscreteStatsTable[GroupByKey]=DiscreteStatsTable[[#This Row],[GroupByKey]])*DiscreteStatsTable[Average]))</f>
        <v>2.0239700837488002</v>
      </c>
      <c r="T719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cm="1">
        <f t="array" ref="U719">MAX(IF((DiscreteStatsTable[GroupByKey]=DiscreteStatsTable[[#This Row],[GroupByKey]]),(DiscreteStatsTable[GroupByKey]=DiscreteStatsTable[[#This Row],[GroupByKey]])*DiscreteStatsTable[Maximum]))</f>
        <v>23.707701737142401</v>
      </c>
      <c r="V719" cm="1">
        <f t="array" ref="V719">IFERROR(AVERAGE(IF((DiscreteStatsTable[GroupByKey]=DiscreteStatsTable[[#This Row],[GroupByKey]]),(DiscreteStatsTable[GroupByKey]=DiscreteStatsTable[[#This Row],[GroupByKey]])*DiscreteStatsTable[NumberObservations])),0)</f>
        <v>144.56</v>
      </c>
      <c r="W719">
        <f>IF((DiscreteStatsTable[[#This Row],[RepsRequested]]&gt;1),DiscreteStatsTable[[#This Row],[HalfWidth]],DiscreteStatsTable[[#This Row],[BatchMeansHalfWidth]])</f>
        <v>0.11260546408969058</v>
      </c>
      <c r="X719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177</v>
      </c>
      <c r="C720">
        <v>10</v>
      </c>
      <c r="D720" t="s">
        <v>83</v>
      </c>
      <c r="E720" t="s">
        <v>79</v>
      </c>
      <c r="F720" t="s">
        <v>80</v>
      </c>
      <c r="G720">
        <v>0</v>
      </c>
      <c r="H720">
        <v>2E+20</v>
      </c>
      <c r="I720">
        <v>0</v>
      </c>
      <c r="J720">
        <v>0</v>
      </c>
      <c r="K720">
        <v>145</v>
      </c>
      <c r="L72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cm="1">
        <f t="array" ref="V720">IFERROR(AVERAGE(IF((DiscreteStatsTable[GroupByKey]=DiscreteStatsTable[[#This Row],[GroupByKey]]),(DiscreteStatsTable[GroupByKey]=DiscreteStatsTable[[#This Row],[GroupByKey]])*DiscreteStatsTable[NumberObservations])),0)</f>
        <v>144.56</v>
      </c>
      <c r="W720">
        <f>IF((DiscreteStatsTable[[#This Row],[RepsRequested]]&gt;1),DiscreteStatsTable[[#This Row],[HalfWidth]],DiscreteStatsTable[[#This Row],[BatchMeansHalfWidth]])</f>
        <v>0</v>
      </c>
      <c r="X720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177</v>
      </c>
      <c r="C721">
        <v>10</v>
      </c>
      <c r="D721" t="s">
        <v>83</v>
      </c>
      <c r="E721" t="s">
        <v>81</v>
      </c>
      <c r="F721" t="s">
        <v>80</v>
      </c>
      <c r="G721">
        <v>0.45400766107979001</v>
      </c>
      <c r="H721">
        <v>2E+20</v>
      </c>
      <c r="I721">
        <v>0</v>
      </c>
      <c r="J721">
        <v>8.5059823929675495</v>
      </c>
      <c r="K721">
        <v>145</v>
      </c>
      <c r="L72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cm="1">
        <f t="array" ref="N721">IFERROR(AVERAGE(IF((DiscreteStatsTable[GroupByKey]=DiscreteStatsTable[[#This Row],[GroupByKey]]),(DiscreteStatsTable[GroupByKey]=DiscreteStatsTable[[#This Row],[GroupByKey]])*DiscreteStatsTable[Average])),0)</f>
        <v>0.56073226100625007</v>
      </c>
      <c r="O721" cm="1">
        <f t="array" ref="O72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1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1" cm="1">
        <f t="array" ref="R721">MIN(IF((DiscreteStatsTable[GroupByKey]=DiscreteStatsTable[[#This Row],[GroupByKey]]),(DiscreteStatsTable[GroupByKey]=DiscreteStatsTable[[#This Row],[GroupByKey]])*DiscreteStatsTable[Average]))</f>
        <v>4.9563512648829203E-2</v>
      </c>
      <c r="S721" cm="1">
        <f t="array" ref="S721">MAX(IF((DiscreteStatsTable[GroupByKey]=DiscreteStatsTable[[#This Row],[GroupByKey]]),(DiscreteStatsTable[GroupByKey]=DiscreteStatsTable[[#This Row],[GroupByKey]])*DiscreteStatsTable[Average]))</f>
        <v>2.0239700837488002</v>
      </c>
      <c r="T721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cm="1">
        <f t="array" ref="U721">MAX(IF((DiscreteStatsTable[GroupByKey]=DiscreteStatsTable[[#This Row],[GroupByKey]]),(DiscreteStatsTable[GroupByKey]=DiscreteStatsTable[[#This Row],[GroupByKey]])*DiscreteStatsTable[Maximum]))</f>
        <v>23.707701737142401</v>
      </c>
      <c r="V721" cm="1">
        <f t="array" ref="V721">IFERROR(AVERAGE(IF((DiscreteStatsTable[GroupByKey]=DiscreteStatsTable[[#This Row],[GroupByKey]]),(DiscreteStatsTable[GroupByKey]=DiscreteStatsTable[[#This Row],[GroupByKey]])*DiscreteStatsTable[NumberObservations])),0)</f>
        <v>144.56</v>
      </c>
      <c r="W721">
        <f>IF((DiscreteStatsTable[[#This Row],[RepsRequested]]&gt;1),DiscreteStatsTable[[#This Row],[HalfWidth]],DiscreteStatsTable[[#This Row],[BatchMeansHalfWidth]])</f>
        <v>0.11260546408969058</v>
      </c>
      <c r="X721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177</v>
      </c>
      <c r="C722">
        <v>11</v>
      </c>
      <c r="D722" t="s">
        <v>83</v>
      </c>
      <c r="E722" t="s">
        <v>79</v>
      </c>
      <c r="F722" t="s">
        <v>80</v>
      </c>
      <c r="G722">
        <v>0</v>
      </c>
      <c r="H722">
        <v>2E+20</v>
      </c>
      <c r="I722">
        <v>0</v>
      </c>
      <c r="J722">
        <v>0</v>
      </c>
      <c r="K722">
        <v>144</v>
      </c>
      <c r="L72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cm="1">
        <f t="array" ref="V722">IFERROR(AVERAGE(IF((DiscreteStatsTable[GroupByKey]=DiscreteStatsTable[[#This Row],[GroupByKey]]),(DiscreteStatsTable[GroupByKey]=DiscreteStatsTable[[#This Row],[GroupByKey]])*DiscreteStatsTable[NumberObservations])),0)</f>
        <v>144.56</v>
      </c>
      <c r="W722">
        <f>IF((DiscreteStatsTable[[#This Row],[RepsRequested]]&gt;1),DiscreteStatsTable[[#This Row],[HalfWidth]],DiscreteStatsTable[[#This Row],[BatchMeansHalfWidth]])</f>
        <v>0</v>
      </c>
      <c r="X722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177</v>
      </c>
      <c r="C723">
        <v>11</v>
      </c>
      <c r="D723" t="s">
        <v>83</v>
      </c>
      <c r="E723" t="s">
        <v>81</v>
      </c>
      <c r="F723" t="s">
        <v>80</v>
      </c>
      <c r="G723">
        <v>0.42692912239894698</v>
      </c>
      <c r="H723">
        <v>2E+20</v>
      </c>
      <c r="I723">
        <v>0</v>
      </c>
      <c r="J723">
        <v>6.0862522092808096</v>
      </c>
      <c r="K723">
        <v>144</v>
      </c>
      <c r="L72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cm="1">
        <f t="array" ref="N723">IFERROR(AVERAGE(IF((DiscreteStatsTable[GroupByKey]=DiscreteStatsTable[[#This Row],[GroupByKey]]),(DiscreteStatsTable[GroupByKey]=DiscreteStatsTable[[#This Row],[GroupByKey]])*DiscreteStatsTable[Average])),0)</f>
        <v>0.56073226100625007</v>
      </c>
      <c r="O723" cm="1">
        <f t="array" ref="O72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3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3" cm="1">
        <f t="array" ref="R723">MIN(IF((DiscreteStatsTable[GroupByKey]=DiscreteStatsTable[[#This Row],[GroupByKey]]),(DiscreteStatsTable[GroupByKey]=DiscreteStatsTable[[#This Row],[GroupByKey]])*DiscreteStatsTable[Average]))</f>
        <v>4.9563512648829203E-2</v>
      </c>
      <c r="S723" cm="1">
        <f t="array" ref="S723">MAX(IF((DiscreteStatsTable[GroupByKey]=DiscreteStatsTable[[#This Row],[GroupByKey]]),(DiscreteStatsTable[GroupByKey]=DiscreteStatsTable[[#This Row],[GroupByKey]])*DiscreteStatsTable[Average]))</f>
        <v>2.0239700837488002</v>
      </c>
      <c r="T723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cm="1">
        <f t="array" ref="U723">MAX(IF((DiscreteStatsTable[GroupByKey]=DiscreteStatsTable[[#This Row],[GroupByKey]]),(DiscreteStatsTable[GroupByKey]=DiscreteStatsTable[[#This Row],[GroupByKey]])*DiscreteStatsTable[Maximum]))</f>
        <v>23.707701737142401</v>
      </c>
      <c r="V723" cm="1">
        <f t="array" ref="V723">IFERROR(AVERAGE(IF((DiscreteStatsTable[GroupByKey]=DiscreteStatsTable[[#This Row],[GroupByKey]]),(DiscreteStatsTable[GroupByKey]=DiscreteStatsTable[[#This Row],[GroupByKey]])*DiscreteStatsTable[NumberObservations])),0)</f>
        <v>144.56</v>
      </c>
      <c r="W723">
        <f>IF((DiscreteStatsTable[[#This Row],[RepsRequested]]&gt;1),DiscreteStatsTable[[#This Row],[HalfWidth]],DiscreteStatsTable[[#This Row],[BatchMeansHalfWidth]])</f>
        <v>0.11260546408969058</v>
      </c>
      <c r="X723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177</v>
      </c>
      <c r="C724">
        <v>12</v>
      </c>
      <c r="D724" t="s">
        <v>83</v>
      </c>
      <c r="E724" t="s">
        <v>79</v>
      </c>
      <c r="F724" t="s">
        <v>80</v>
      </c>
      <c r="G724">
        <v>0</v>
      </c>
      <c r="H724">
        <v>2E+20</v>
      </c>
      <c r="I724">
        <v>0</v>
      </c>
      <c r="J724">
        <v>0</v>
      </c>
      <c r="K724">
        <v>144</v>
      </c>
      <c r="L72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cm="1">
        <f t="array" ref="V724">IFERROR(AVERAGE(IF((DiscreteStatsTable[GroupByKey]=DiscreteStatsTable[[#This Row],[GroupByKey]]),(DiscreteStatsTable[GroupByKey]=DiscreteStatsTable[[#This Row],[GroupByKey]])*DiscreteStatsTable[NumberObservations])),0)</f>
        <v>144.56</v>
      </c>
      <c r="W724">
        <f>IF((DiscreteStatsTable[[#This Row],[RepsRequested]]&gt;1),DiscreteStatsTable[[#This Row],[HalfWidth]],DiscreteStatsTable[[#This Row],[BatchMeansHalfWidth]])</f>
        <v>0</v>
      </c>
      <c r="X724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177</v>
      </c>
      <c r="C725">
        <v>12</v>
      </c>
      <c r="D725" t="s">
        <v>83</v>
      </c>
      <c r="E725" t="s">
        <v>81</v>
      </c>
      <c r="F725" t="s">
        <v>80</v>
      </c>
      <c r="G725">
        <v>0.1757902821258</v>
      </c>
      <c r="H725">
        <v>2E+20</v>
      </c>
      <c r="I725">
        <v>0</v>
      </c>
      <c r="J725">
        <v>5.7235943819738697</v>
      </c>
      <c r="K725">
        <v>144</v>
      </c>
      <c r="L72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cm="1">
        <f t="array" ref="N725">IFERROR(AVERAGE(IF((DiscreteStatsTable[GroupByKey]=DiscreteStatsTable[[#This Row],[GroupByKey]]),(DiscreteStatsTable[GroupByKey]=DiscreteStatsTable[[#This Row],[GroupByKey]])*DiscreteStatsTable[Average])),0)</f>
        <v>0.56073226100625007</v>
      </c>
      <c r="O725" cm="1">
        <f t="array" ref="O72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5" cm="1">
        <f t="array" ref="R725">MIN(IF((DiscreteStatsTable[GroupByKey]=DiscreteStatsTable[[#This Row],[GroupByKey]]),(DiscreteStatsTable[GroupByKey]=DiscreteStatsTable[[#This Row],[GroupByKey]])*DiscreteStatsTable[Average]))</f>
        <v>4.9563512648829203E-2</v>
      </c>
      <c r="S725" cm="1">
        <f t="array" ref="S725">MAX(IF((DiscreteStatsTable[GroupByKey]=DiscreteStatsTable[[#This Row],[GroupByKey]]),(DiscreteStatsTable[GroupByKey]=DiscreteStatsTable[[#This Row],[GroupByKey]])*DiscreteStatsTable[Average]))</f>
        <v>2.0239700837488002</v>
      </c>
      <c r="T72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cm="1">
        <f t="array" ref="U725">MAX(IF((DiscreteStatsTable[GroupByKey]=DiscreteStatsTable[[#This Row],[GroupByKey]]),(DiscreteStatsTable[GroupByKey]=DiscreteStatsTable[[#This Row],[GroupByKey]])*DiscreteStatsTable[Maximum]))</f>
        <v>23.707701737142401</v>
      </c>
      <c r="V725" cm="1">
        <f t="array" ref="V725">IFERROR(AVERAGE(IF((DiscreteStatsTable[GroupByKey]=DiscreteStatsTable[[#This Row],[GroupByKey]]),(DiscreteStatsTable[GroupByKey]=DiscreteStatsTable[[#This Row],[GroupByKey]])*DiscreteStatsTable[NumberObservations])),0)</f>
        <v>144.56</v>
      </c>
      <c r="W725">
        <f>IF((DiscreteStatsTable[[#This Row],[RepsRequested]]&gt;1),DiscreteStatsTable[[#This Row],[HalfWidth]],DiscreteStatsTable[[#This Row],[BatchMeansHalfWidth]])</f>
        <v>0.11260546408969058</v>
      </c>
      <c r="X72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177</v>
      </c>
      <c r="C726">
        <v>13</v>
      </c>
      <c r="D726" t="s">
        <v>83</v>
      </c>
      <c r="E726" t="s">
        <v>79</v>
      </c>
      <c r="F726" t="s">
        <v>80</v>
      </c>
      <c r="G726">
        <v>0</v>
      </c>
      <c r="H726">
        <v>2E+20</v>
      </c>
      <c r="I726">
        <v>0</v>
      </c>
      <c r="J726">
        <v>0</v>
      </c>
      <c r="K726">
        <v>145</v>
      </c>
      <c r="L72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cm="1">
        <f t="array" ref="V726">IFERROR(AVERAGE(IF((DiscreteStatsTable[GroupByKey]=DiscreteStatsTable[[#This Row],[GroupByKey]]),(DiscreteStatsTable[GroupByKey]=DiscreteStatsTable[[#This Row],[GroupByKey]])*DiscreteStatsTable[NumberObservations])),0)</f>
        <v>144.56</v>
      </c>
      <c r="W726">
        <f>IF((DiscreteStatsTable[[#This Row],[RepsRequested]]&gt;1),DiscreteStatsTable[[#This Row],[HalfWidth]],DiscreteStatsTable[[#This Row],[BatchMeansHalfWidth]])</f>
        <v>0</v>
      </c>
      <c r="X726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177</v>
      </c>
      <c r="C727">
        <v>13</v>
      </c>
      <c r="D727" t="s">
        <v>83</v>
      </c>
      <c r="E727" t="s">
        <v>81</v>
      </c>
      <c r="F727" t="s">
        <v>80</v>
      </c>
      <c r="G727">
        <v>0.69843699430134298</v>
      </c>
      <c r="H727">
        <v>2E+20</v>
      </c>
      <c r="I727">
        <v>0</v>
      </c>
      <c r="J727">
        <v>7.1807051197131404</v>
      </c>
      <c r="K727">
        <v>145</v>
      </c>
      <c r="L72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cm="1">
        <f t="array" ref="N727">IFERROR(AVERAGE(IF((DiscreteStatsTable[GroupByKey]=DiscreteStatsTable[[#This Row],[GroupByKey]]),(DiscreteStatsTable[GroupByKey]=DiscreteStatsTable[[#This Row],[GroupByKey]])*DiscreteStatsTable[Average])),0)</f>
        <v>0.56073226100625007</v>
      </c>
      <c r="O727" cm="1">
        <f t="array" ref="O72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7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7" cm="1">
        <f t="array" ref="R727">MIN(IF((DiscreteStatsTable[GroupByKey]=DiscreteStatsTable[[#This Row],[GroupByKey]]),(DiscreteStatsTable[GroupByKey]=DiscreteStatsTable[[#This Row],[GroupByKey]])*DiscreteStatsTable[Average]))</f>
        <v>4.9563512648829203E-2</v>
      </c>
      <c r="S727" cm="1">
        <f t="array" ref="S727">MAX(IF((DiscreteStatsTable[GroupByKey]=DiscreteStatsTable[[#This Row],[GroupByKey]]),(DiscreteStatsTable[GroupByKey]=DiscreteStatsTable[[#This Row],[GroupByKey]])*DiscreteStatsTable[Average]))</f>
        <v>2.0239700837488002</v>
      </c>
      <c r="T727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cm="1">
        <f t="array" ref="U727">MAX(IF((DiscreteStatsTable[GroupByKey]=DiscreteStatsTable[[#This Row],[GroupByKey]]),(DiscreteStatsTable[GroupByKey]=DiscreteStatsTable[[#This Row],[GroupByKey]])*DiscreteStatsTable[Maximum]))</f>
        <v>23.707701737142401</v>
      </c>
      <c r="V727" cm="1">
        <f t="array" ref="V727">IFERROR(AVERAGE(IF((DiscreteStatsTable[GroupByKey]=DiscreteStatsTable[[#This Row],[GroupByKey]]),(DiscreteStatsTable[GroupByKey]=DiscreteStatsTable[[#This Row],[GroupByKey]])*DiscreteStatsTable[NumberObservations])),0)</f>
        <v>144.56</v>
      </c>
      <c r="W727">
        <f>IF((DiscreteStatsTable[[#This Row],[RepsRequested]]&gt;1),DiscreteStatsTable[[#This Row],[HalfWidth]],DiscreteStatsTable[[#This Row],[BatchMeansHalfWidth]])</f>
        <v>0.11260546408969058</v>
      </c>
      <c r="X727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177</v>
      </c>
      <c r="C728">
        <v>14</v>
      </c>
      <c r="D728" t="s">
        <v>83</v>
      </c>
      <c r="E728" t="s">
        <v>79</v>
      </c>
      <c r="F728" t="s">
        <v>80</v>
      </c>
      <c r="G728">
        <v>0</v>
      </c>
      <c r="H728">
        <v>2E+20</v>
      </c>
      <c r="I728">
        <v>0</v>
      </c>
      <c r="J728">
        <v>0</v>
      </c>
      <c r="K728">
        <v>144</v>
      </c>
      <c r="L72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cm="1">
        <f t="array" ref="V728">IFERROR(AVERAGE(IF((DiscreteStatsTable[GroupByKey]=DiscreteStatsTable[[#This Row],[GroupByKey]]),(DiscreteStatsTable[GroupByKey]=DiscreteStatsTable[[#This Row],[GroupByKey]])*DiscreteStatsTable[NumberObservations])),0)</f>
        <v>144.56</v>
      </c>
      <c r="W728">
        <f>IF((DiscreteStatsTable[[#This Row],[RepsRequested]]&gt;1),DiscreteStatsTable[[#This Row],[HalfWidth]],DiscreteStatsTable[[#This Row],[BatchMeansHalfWidth]])</f>
        <v>0</v>
      </c>
      <c r="X728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177</v>
      </c>
      <c r="C729">
        <v>14</v>
      </c>
      <c r="D729" t="s">
        <v>83</v>
      </c>
      <c r="E729" t="s">
        <v>81</v>
      </c>
      <c r="F729" t="s">
        <v>80</v>
      </c>
      <c r="G729">
        <v>0.78835825277809701</v>
      </c>
      <c r="H729">
        <v>2E+20</v>
      </c>
      <c r="I729">
        <v>0</v>
      </c>
      <c r="J729">
        <v>10.7745615816734</v>
      </c>
      <c r="K729">
        <v>144</v>
      </c>
      <c r="L72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cm="1">
        <f t="array" ref="N729">IFERROR(AVERAGE(IF((DiscreteStatsTable[GroupByKey]=DiscreteStatsTable[[#This Row],[GroupByKey]]),(DiscreteStatsTable[GroupByKey]=DiscreteStatsTable[[#This Row],[GroupByKey]])*DiscreteStatsTable[Average])),0)</f>
        <v>0.56073226100625007</v>
      </c>
      <c r="O729" cm="1">
        <f t="array" ref="O72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9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9" cm="1">
        <f t="array" ref="R729">MIN(IF((DiscreteStatsTable[GroupByKey]=DiscreteStatsTable[[#This Row],[GroupByKey]]),(DiscreteStatsTable[GroupByKey]=DiscreteStatsTable[[#This Row],[GroupByKey]])*DiscreteStatsTable[Average]))</f>
        <v>4.9563512648829203E-2</v>
      </c>
      <c r="S729" cm="1">
        <f t="array" ref="S729">MAX(IF((DiscreteStatsTable[GroupByKey]=DiscreteStatsTable[[#This Row],[GroupByKey]]),(DiscreteStatsTable[GroupByKey]=DiscreteStatsTable[[#This Row],[GroupByKey]])*DiscreteStatsTable[Average]))</f>
        <v>2.0239700837488002</v>
      </c>
      <c r="T729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cm="1">
        <f t="array" ref="U729">MAX(IF((DiscreteStatsTable[GroupByKey]=DiscreteStatsTable[[#This Row],[GroupByKey]]),(DiscreteStatsTable[GroupByKey]=DiscreteStatsTable[[#This Row],[GroupByKey]])*DiscreteStatsTable[Maximum]))</f>
        <v>23.707701737142401</v>
      </c>
      <c r="V729" cm="1">
        <f t="array" ref="V729">IFERROR(AVERAGE(IF((DiscreteStatsTable[GroupByKey]=DiscreteStatsTable[[#This Row],[GroupByKey]]),(DiscreteStatsTable[GroupByKey]=DiscreteStatsTable[[#This Row],[GroupByKey]])*DiscreteStatsTable[NumberObservations])),0)</f>
        <v>144.56</v>
      </c>
      <c r="W729">
        <f>IF((DiscreteStatsTable[[#This Row],[RepsRequested]]&gt;1),DiscreteStatsTable[[#This Row],[HalfWidth]],DiscreteStatsTable[[#This Row],[BatchMeansHalfWidth]])</f>
        <v>0.11260546408969058</v>
      </c>
      <c r="X729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177</v>
      </c>
      <c r="C730">
        <v>15</v>
      </c>
      <c r="D730" t="s">
        <v>83</v>
      </c>
      <c r="E730" t="s">
        <v>79</v>
      </c>
      <c r="F730" t="s">
        <v>80</v>
      </c>
      <c r="G730">
        <v>0</v>
      </c>
      <c r="H730">
        <v>2E+20</v>
      </c>
      <c r="I730">
        <v>0</v>
      </c>
      <c r="J730">
        <v>0</v>
      </c>
      <c r="K730">
        <v>144</v>
      </c>
      <c r="L73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cm="1">
        <f t="array" ref="V730">IFERROR(AVERAGE(IF((DiscreteStatsTable[GroupByKey]=DiscreteStatsTable[[#This Row],[GroupByKey]]),(DiscreteStatsTable[GroupByKey]=DiscreteStatsTable[[#This Row],[GroupByKey]])*DiscreteStatsTable[NumberObservations])),0)</f>
        <v>144.56</v>
      </c>
      <c r="W730">
        <f>IF((DiscreteStatsTable[[#This Row],[RepsRequested]]&gt;1),DiscreteStatsTable[[#This Row],[HalfWidth]],DiscreteStatsTable[[#This Row],[BatchMeansHalfWidth]])</f>
        <v>0</v>
      </c>
      <c r="X730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177</v>
      </c>
      <c r="C731">
        <v>15</v>
      </c>
      <c r="D731" t="s">
        <v>83</v>
      </c>
      <c r="E731" t="s">
        <v>81</v>
      </c>
      <c r="F731" t="s">
        <v>80</v>
      </c>
      <c r="G731">
        <v>0.56981084159912399</v>
      </c>
      <c r="H731">
        <v>2E+20</v>
      </c>
      <c r="I731">
        <v>0</v>
      </c>
      <c r="J731">
        <v>5.5832162258309399</v>
      </c>
      <c r="K731">
        <v>144</v>
      </c>
      <c r="L73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cm="1">
        <f t="array" ref="N731">IFERROR(AVERAGE(IF((DiscreteStatsTable[GroupByKey]=DiscreteStatsTable[[#This Row],[GroupByKey]]),(DiscreteStatsTable[GroupByKey]=DiscreteStatsTable[[#This Row],[GroupByKey]])*DiscreteStatsTable[Average])),0)</f>
        <v>0.56073226100625007</v>
      </c>
      <c r="O731" cm="1">
        <f t="array" ref="O73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1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1" cm="1">
        <f t="array" ref="R731">MIN(IF((DiscreteStatsTable[GroupByKey]=DiscreteStatsTable[[#This Row],[GroupByKey]]),(DiscreteStatsTable[GroupByKey]=DiscreteStatsTable[[#This Row],[GroupByKey]])*DiscreteStatsTable[Average]))</f>
        <v>4.9563512648829203E-2</v>
      </c>
      <c r="S731" cm="1">
        <f t="array" ref="S731">MAX(IF((DiscreteStatsTable[GroupByKey]=DiscreteStatsTable[[#This Row],[GroupByKey]]),(DiscreteStatsTable[GroupByKey]=DiscreteStatsTable[[#This Row],[GroupByKey]])*DiscreteStatsTable[Average]))</f>
        <v>2.0239700837488002</v>
      </c>
      <c r="T731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cm="1">
        <f t="array" ref="U731">MAX(IF((DiscreteStatsTable[GroupByKey]=DiscreteStatsTable[[#This Row],[GroupByKey]]),(DiscreteStatsTable[GroupByKey]=DiscreteStatsTable[[#This Row],[GroupByKey]])*DiscreteStatsTable[Maximum]))</f>
        <v>23.707701737142401</v>
      </c>
      <c r="V731" cm="1">
        <f t="array" ref="V731">IFERROR(AVERAGE(IF((DiscreteStatsTable[GroupByKey]=DiscreteStatsTable[[#This Row],[GroupByKey]]),(DiscreteStatsTable[GroupByKey]=DiscreteStatsTable[[#This Row],[GroupByKey]])*DiscreteStatsTable[NumberObservations])),0)</f>
        <v>144.56</v>
      </c>
      <c r="W731">
        <f>IF((DiscreteStatsTable[[#This Row],[RepsRequested]]&gt;1),DiscreteStatsTable[[#This Row],[HalfWidth]],DiscreteStatsTable[[#This Row],[BatchMeansHalfWidth]])</f>
        <v>0.11260546408969058</v>
      </c>
      <c r="X731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177</v>
      </c>
      <c r="C732">
        <v>16</v>
      </c>
      <c r="D732" t="s">
        <v>83</v>
      </c>
      <c r="E732" t="s">
        <v>79</v>
      </c>
      <c r="F732" t="s">
        <v>80</v>
      </c>
      <c r="G732">
        <v>0</v>
      </c>
      <c r="H732">
        <v>2E+20</v>
      </c>
      <c r="I732">
        <v>0</v>
      </c>
      <c r="J732">
        <v>0</v>
      </c>
      <c r="K732">
        <v>145</v>
      </c>
      <c r="L73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cm="1">
        <f t="array" ref="V732">IFERROR(AVERAGE(IF((DiscreteStatsTable[GroupByKey]=DiscreteStatsTable[[#This Row],[GroupByKey]]),(DiscreteStatsTable[GroupByKey]=DiscreteStatsTable[[#This Row],[GroupByKey]])*DiscreteStatsTable[NumberObservations])),0)</f>
        <v>144.56</v>
      </c>
      <c r="W732">
        <f>IF((DiscreteStatsTable[[#This Row],[RepsRequested]]&gt;1),DiscreteStatsTable[[#This Row],[HalfWidth]],DiscreteStatsTable[[#This Row],[BatchMeansHalfWidth]])</f>
        <v>0</v>
      </c>
      <c r="X732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177</v>
      </c>
      <c r="C733">
        <v>16</v>
      </c>
      <c r="D733" t="s">
        <v>83</v>
      </c>
      <c r="E733" t="s">
        <v>81</v>
      </c>
      <c r="F733" t="s">
        <v>80</v>
      </c>
      <c r="G733">
        <v>0.83209957171268101</v>
      </c>
      <c r="H733">
        <v>2E+20</v>
      </c>
      <c r="I733">
        <v>0</v>
      </c>
      <c r="J733">
        <v>9.9888084092791001</v>
      </c>
      <c r="K733">
        <v>145</v>
      </c>
      <c r="L73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cm="1">
        <f t="array" ref="N733">IFERROR(AVERAGE(IF((DiscreteStatsTable[GroupByKey]=DiscreteStatsTable[[#This Row],[GroupByKey]]),(DiscreteStatsTable[GroupByKey]=DiscreteStatsTable[[#This Row],[GroupByKey]])*DiscreteStatsTable[Average])),0)</f>
        <v>0.56073226100625007</v>
      </c>
      <c r="O733" cm="1">
        <f t="array" ref="O73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3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3" cm="1">
        <f t="array" ref="R733">MIN(IF((DiscreteStatsTable[GroupByKey]=DiscreteStatsTable[[#This Row],[GroupByKey]]),(DiscreteStatsTable[GroupByKey]=DiscreteStatsTable[[#This Row],[GroupByKey]])*DiscreteStatsTable[Average]))</f>
        <v>4.9563512648829203E-2</v>
      </c>
      <c r="S733" cm="1">
        <f t="array" ref="S733">MAX(IF((DiscreteStatsTable[GroupByKey]=DiscreteStatsTable[[#This Row],[GroupByKey]]),(DiscreteStatsTable[GroupByKey]=DiscreteStatsTable[[#This Row],[GroupByKey]])*DiscreteStatsTable[Average]))</f>
        <v>2.0239700837488002</v>
      </c>
      <c r="T733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cm="1">
        <f t="array" ref="U733">MAX(IF((DiscreteStatsTable[GroupByKey]=DiscreteStatsTable[[#This Row],[GroupByKey]]),(DiscreteStatsTable[GroupByKey]=DiscreteStatsTable[[#This Row],[GroupByKey]])*DiscreteStatsTable[Maximum]))</f>
        <v>23.707701737142401</v>
      </c>
      <c r="V733" cm="1">
        <f t="array" ref="V733">IFERROR(AVERAGE(IF((DiscreteStatsTable[GroupByKey]=DiscreteStatsTable[[#This Row],[GroupByKey]]),(DiscreteStatsTable[GroupByKey]=DiscreteStatsTable[[#This Row],[GroupByKey]])*DiscreteStatsTable[NumberObservations])),0)</f>
        <v>144.56</v>
      </c>
      <c r="W733">
        <f>IF((DiscreteStatsTable[[#This Row],[RepsRequested]]&gt;1),DiscreteStatsTable[[#This Row],[HalfWidth]],DiscreteStatsTable[[#This Row],[BatchMeansHalfWidth]])</f>
        <v>0.11260546408969058</v>
      </c>
      <c r="X733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177</v>
      </c>
      <c r="C734">
        <v>17</v>
      </c>
      <c r="D734" t="s">
        <v>83</v>
      </c>
      <c r="E734" t="s">
        <v>79</v>
      </c>
      <c r="F734" t="s">
        <v>80</v>
      </c>
      <c r="G734">
        <v>0</v>
      </c>
      <c r="H734">
        <v>2E+20</v>
      </c>
      <c r="I734">
        <v>0</v>
      </c>
      <c r="J734">
        <v>0</v>
      </c>
      <c r="K734">
        <v>145</v>
      </c>
      <c r="L73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cm="1">
        <f t="array" ref="V734">IFERROR(AVERAGE(IF((DiscreteStatsTable[GroupByKey]=DiscreteStatsTable[[#This Row],[GroupByKey]]),(DiscreteStatsTable[GroupByKey]=DiscreteStatsTable[[#This Row],[GroupByKey]])*DiscreteStatsTable[NumberObservations])),0)</f>
        <v>144.56</v>
      </c>
      <c r="W734">
        <f>IF((DiscreteStatsTable[[#This Row],[RepsRequested]]&gt;1),DiscreteStatsTable[[#This Row],[HalfWidth]],DiscreteStatsTable[[#This Row],[BatchMeansHalfWidth]])</f>
        <v>0</v>
      </c>
      <c r="X734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177</v>
      </c>
      <c r="C735">
        <v>17</v>
      </c>
      <c r="D735" t="s">
        <v>83</v>
      </c>
      <c r="E735" t="s">
        <v>81</v>
      </c>
      <c r="F735" t="s">
        <v>80</v>
      </c>
      <c r="G735">
        <v>0.62588603225636197</v>
      </c>
      <c r="H735">
        <v>2E+20</v>
      </c>
      <c r="I735">
        <v>0</v>
      </c>
      <c r="J735">
        <v>10.7883896627896</v>
      </c>
      <c r="K735">
        <v>145</v>
      </c>
      <c r="L73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cm="1">
        <f t="array" ref="N735">IFERROR(AVERAGE(IF((DiscreteStatsTable[GroupByKey]=DiscreteStatsTable[[#This Row],[GroupByKey]]),(DiscreteStatsTable[GroupByKey]=DiscreteStatsTable[[#This Row],[GroupByKey]])*DiscreteStatsTable[Average])),0)</f>
        <v>0.56073226100625007</v>
      </c>
      <c r="O735" cm="1">
        <f t="array" ref="O73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5" cm="1">
        <f t="array" ref="R735">MIN(IF((DiscreteStatsTable[GroupByKey]=DiscreteStatsTable[[#This Row],[GroupByKey]]),(DiscreteStatsTable[GroupByKey]=DiscreteStatsTable[[#This Row],[GroupByKey]])*DiscreteStatsTable[Average]))</f>
        <v>4.9563512648829203E-2</v>
      </c>
      <c r="S735" cm="1">
        <f t="array" ref="S735">MAX(IF((DiscreteStatsTable[GroupByKey]=DiscreteStatsTable[[#This Row],[GroupByKey]]),(DiscreteStatsTable[GroupByKey]=DiscreteStatsTable[[#This Row],[GroupByKey]])*DiscreteStatsTable[Average]))</f>
        <v>2.0239700837488002</v>
      </c>
      <c r="T73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cm="1">
        <f t="array" ref="U735">MAX(IF((DiscreteStatsTable[GroupByKey]=DiscreteStatsTable[[#This Row],[GroupByKey]]),(DiscreteStatsTable[GroupByKey]=DiscreteStatsTable[[#This Row],[GroupByKey]])*DiscreteStatsTable[Maximum]))</f>
        <v>23.707701737142401</v>
      </c>
      <c r="V735" cm="1">
        <f t="array" ref="V735">IFERROR(AVERAGE(IF((DiscreteStatsTable[GroupByKey]=DiscreteStatsTable[[#This Row],[GroupByKey]]),(DiscreteStatsTable[GroupByKey]=DiscreteStatsTable[[#This Row],[GroupByKey]])*DiscreteStatsTable[NumberObservations])),0)</f>
        <v>144.56</v>
      </c>
      <c r="W735">
        <f>IF((DiscreteStatsTable[[#This Row],[RepsRequested]]&gt;1),DiscreteStatsTable[[#This Row],[HalfWidth]],DiscreteStatsTable[[#This Row],[BatchMeansHalfWidth]])</f>
        <v>0.11260546408969058</v>
      </c>
      <c r="X73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177</v>
      </c>
      <c r="C736">
        <v>18</v>
      </c>
      <c r="D736" t="s">
        <v>83</v>
      </c>
      <c r="E736" t="s">
        <v>79</v>
      </c>
      <c r="F736" t="s">
        <v>80</v>
      </c>
      <c r="G736">
        <v>0</v>
      </c>
      <c r="H736">
        <v>2E+20</v>
      </c>
      <c r="I736">
        <v>0</v>
      </c>
      <c r="J736">
        <v>0</v>
      </c>
      <c r="K736">
        <v>144</v>
      </c>
      <c r="L73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cm="1">
        <f t="array" ref="V736">IFERROR(AVERAGE(IF((DiscreteStatsTable[GroupByKey]=DiscreteStatsTable[[#This Row],[GroupByKey]]),(DiscreteStatsTable[GroupByKey]=DiscreteStatsTable[[#This Row],[GroupByKey]])*DiscreteStatsTable[NumberObservations])),0)</f>
        <v>144.56</v>
      </c>
      <c r="W736">
        <f>IF((DiscreteStatsTable[[#This Row],[RepsRequested]]&gt;1),DiscreteStatsTable[[#This Row],[HalfWidth]],DiscreteStatsTable[[#This Row],[BatchMeansHalfWidth]])</f>
        <v>0</v>
      </c>
      <c r="X736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177</v>
      </c>
      <c r="C737">
        <v>18</v>
      </c>
      <c r="D737" t="s">
        <v>83</v>
      </c>
      <c r="E737" t="s">
        <v>81</v>
      </c>
      <c r="F737" t="s">
        <v>80</v>
      </c>
      <c r="G737">
        <v>0.18825857248862701</v>
      </c>
      <c r="H737">
        <v>2E+20</v>
      </c>
      <c r="I737">
        <v>0</v>
      </c>
      <c r="J737">
        <v>5.7437091050824396</v>
      </c>
      <c r="K737">
        <v>144</v>
      </c>
      <c r="L73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cm="1">
        <f t="array" ref="N737">IFERROR(AVERAGE(IF((DiscreteStatsTable[GroupByKey]=DiscreteStatsTable[[#This Row],[GroupByKey]]),(DiscreteStatsTable[GroupByKey]=DiscreteStatsTable[[#This Row],[GroupByKey]])*DiscreteStatsTable[Average])),0)</f>
        <v>0.56073226100625007</v>
      </c>
      <c r="O737" cm="1">
        <f t="array" ref="O73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7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7" cm="1">
        <f t="array" ref="R737">MIN(IF((DiscreteStatsTable[GroupByKey]=DiscreteStatsTable[[#This Row],[GroupByKey]]),(DiscreteStatsTable[GroupByKey]=DiscreteStatsTable[[#This Row],[GroupByKey]])*DiscreteStatsTable[Average]))</f>
        <v>4.9563512648829203E-2</v>
      </c>
      <c r="S737" cm="1">
        <f t="array" ref="S737">MAX(IF((DiscreteStatsTable[GroupByKey]=DiscreteStatsTable[[#This Row],[GroupByKey]]),(DiscreteStatsTable[GroupByKey]=DiscreteStatsTable[[#This Row],[GroupByKey]])*DiscreteStatsTable[Average]))</f>
        <v>2.0239700837488002</v>
      </c>
      <c r="T737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cm="1">
        <f t="array" ref="U737">MAX(IF((DiscreteStatsTable[GroupByKey]=DiscreteStatsTable[[#This Row],[GroupByKey]]),(DiscreteStatsTable[GroupByKey]=DiscreteStatsTable[[#This Row],[GroupByKey]])*DiscreteStatsTable[Maximum]))</f>
        <v>23.707701737142401</v>
      </c>
      <c r="V737" cm="1">
        <f t="array" ref="V737">IFERROR(AVERAGE(IF((DiscreteStatsTable[GroupByKey]=DiscreteStatsTable[[#This Row],[GroupByKey]]),(DiscreteStatsTable[GroupByKey]=DiscreteStatsTable[[#This Row],[GroupByKey]])*DiscreteStatsTable[NumberObservations])),0)</f>
        <v>144.56</v>
      </c>
      <c r="W737">
        <f>IF((DiscreteStatsTable[[#This Row],[RepsRequested]]&gt;1),DiscreteStatsTable[[#This Row],[HalfWidth]],DiscreteStatsTable[[#This Row],[BatchMeansHalfWidth]])</f>
        <v>0.11260546408969058</v>
      </c>
      <c r="X737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177</v>
      </c>
      <c r="C738">
        <v>19</v>
      </c>
      <c r="D738" t="s">
        <v>83</v>
      </c>
      <c r="E738" t="s">
        <v>79</v>
      </c>
      <c r="F738" t="s">
        <v>80</v>
      </c>
      <c r="G738">
        <v>0</v>
      </c>
      <c r="H738">
        <v>2E+20</v>
      </c>
      <c r="I738">
        <v>0</v>
      </c>
      <c r="J738">
        <v>0</v>
      </c>
      <c r="K738">
        <v>145</v>
      </c>
      <c r="L73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cm="1">
        <f t="array" ref="V738">IFERROR(AVERAGE(IF((DiscreteStatsTable[GroupByKey]=DiscreteStatsTable[[#This Row],[GroupByKey]]),(DiscreteStatsTable[GroupByKey]=DiscreteStatsTable[[#This Row],[GroupByKey]])*DiscreteStatsTable[NumberObservations])),0)</f>
        <v>144.56</v>
      </c>
      <c r="W738">
        <f>IF((DiscreteStatsTable[[#This Row],[RepsRequested]]&gt;1),DiscreteStatsTable[[#This Row],[HalfWidth]],DiscreteStatsTable[[#This Row],[BatchMeansHalfWidth]])</f>
        <v>0</v>
      </c>
      <c r="X738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177</v>
      </c>
      <c r="C739">
        <v>19</v>
      </c>
      <c r="D739" t="s">
        <v>83</v>
      </c>
      <c r="E739" t="s">
        <v>81</v>
      </c>
      <c r="F739" t="s">
        <v>80</v>
      </c>
      <c r="G739">
        <v>0.88196673626818101</v>
      </c>
      <c r="H739">
        <v>2E+20</v>
      </c>
      <c r="I739">
        <v>0</v>
      </c>
      <c r="J739">
        <v>10.644648671410099</v>
      </c>
      <c r="K739">
        <v>145</v>
      </c>
      <c r="L73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cm="1">
        <f t="array" ref="N739">IFERROR(AVERAGE(IF((DiscreteStatsTable[GroupByKey]=DiscreteStatsTable[[#This Row],[GroupByKey]]),(DiscreteStatsTable[GroupByKey]=DiscreteStatsTable[[#This Row],[GroupByKey]])*DiscreteStatsTable[Average])),0)</f>
        <v>0.56073226100625007</v>
      </c>
      <c r="O739" cm="1">
        <f t="array" ref="O73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9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9" cm="1">
        <f t="array" ref="R739">MIN(IF((DiscreteStatsTable[GroupByKey]=DiscreteStatsTable[[#This Row],[GroupByKey]]),(DiscreteStatsTable[GroupByKey]=DiscreteStatsTable[[#This Row],[GroupByKey]])*DiscreteStatsTable[Average]))</f>
        <v>4.9563512648829203E-2</v>
      </c>
      <c r="S739" cm="1">
        <f t="array" ref="S739">MAX(IF((DiscreteStatsTable[GroupByKey]=DiscreteStatsTable[[#This Row],[GroupByKey]]),(DiscreteStatsTable[GroupByKey]=DiscreteStatsTable[[#This Row],[GroupByKey]])*DiscreteStatsTable[Average]))</f>
        <v>2.0239700837488002</v>
      </c>
      <c r="T739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cm="1">
        <f t="array" ref="U739">MAX(IF((DiscreteStatsTable[GroupByKey]=DiscreteStatsTable[[#This Row],[GroupByKey]]),(DiscreteStatsTable[GroupByKey]=DiscreteStatsTable[[#This Row],[GroupByKey]])*DiscreteStatsTable[Maximum]))</f>
        <v>23.707701737142401</v>
      </c>
      <c r="V739" cm="1">
        <f t="array" ref="V739">IFERROR(AVERAGE(IF((DiscreteStatsTable[GroupByKey]=DiscreteStatsTable[[#This Row],[GroupByKey]]),(DiscreteStatsTable[GroupByKey]=DiscreteStatsTable[[#This Row],[GroupByKey]])*DiscreteStatsTable[NumberObservations])),0)</f>
        <v>144.56</v>
      </c>
      <c r="W739">
        <f>IF((DiscreteStatsTable[[#This Row],[RepsRequested]]&gt;1),DiscreteStatsTable[[#This Row],[HalfWidth]],DiscreteStatsTable[[#This Row],[BatchMeansHalfWidth]])</f>
        <v>0.11260546408969058</v>
      </c>
      <c r="X739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177</v>
      </c>
      <c r="C740">
        <v>20</v>
      </c>
      <c r="D740" t="s">
        <v>83</v>
      </c>
      <c r="E740" t="s">
        <v>79</v>
      </c>
      <c r="F740" t="s">
        <v>80</v>
      </c>
      <c r="G740">
        <v>0</v>
      </c>
      <c r="H740">
        <v>2E+20</v>
      </c>
      <c r="I740">
        <v>0</v>
      </c>
      <c r="J740">
        <v>0</v>
      </c>
      <c r="K740">
        <v>145</v>
      </c>
      <c r="L74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cm="1">
        <f t="array" ref="V740">IFERROR(AVERAGE(IF((DiscreteStatsTable[GroupByKey]=DiscreteStatsTable[[#This Row],[GroupByKey]]),(DiscreteStatsTable[GroupByKey]=DiscreteStatsTable[[#This Row],[GroupByKey]])*DiscreteStatsTable[NumberObservations])),0)</f>
        <v>144.56</v>
      </c>
      <c r="W740">
        <f>IF((DiscreteStatsTable[[#This Row],[RepsRequested]]&gt;1),DiscreteStatsTable[[#This Row],[HalfWidth]],DiscreteStatsTable[[#This Row],[BatchMeansHalfWidth]])</f>
        <v>0</v>
      </c>
      <c r="X740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177</v>
      </c>
      <c r="C741">
        <v>20</v>
      </c>
      <c r="D741" t="s">
        <v>83</v>
      </c>
      <c r="E741" t="s">
        <v>81</v>
      </c>
      <c r="F741" t="s">
        <v>80</v>
      </c>
      <c r="G741">
        <v>4.9563512648829203E-2</v>
      </c>
      <c r="H741">
        <v>2E+20</v>
      </c>
      <c r="I741">
        <v>0</v>
      </c>
      <c r="J741">
        <v>3.5153647338181</v>
      </c>
      <c r="K741">
        <v>145</v>
      </c>
      <c r="L74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cm="1">
        <f t="array" ref="N741">IFERROR(AVERAGE(IF((DiscreteStatsTable[GroupByKey]=DiscreteStatsTable[[#This Row],[GroupByKey]]),(DiscreteStatsTable[GroupByKey]=DiscreteStatsTable[[#This Row],[GroupByKey]])*DiscreteStatsTable[Average])),0)</f>
        <v>0.56073226100625007</v>
      </c>
      <c r="O741" cm="1">
        <f t="array" ref="O74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1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1" cm="1">
        <f t="array" ref="R741">MIN(IF((DiscreteStatsTable[GroupByKey]=DiscreteStatsTable[[#This Row],[GroupByKey]]),(DiscreteStatsTable[GroupByKey]=DiscreteStatsTable[[#This Row],[GroupByKey]])*DiscreteStatsTable[Average]))</f>
        <v>4.9563512648829203E-2</v>
      </c>
      <c r="S741" cm="1">
        <f t="array" ref="S741">MAX(IF((DiscreteStatsTable[GroupByKey]=DiscreteStatsTable[[#This Row],[GroupByKey]]),(DiscreteStatsTable[GroupByKey]=DiscreteStatsTable[[#This Row],[GroupByKey]])*DiscreteStatsTable[Average]))</f>
        <v>2.0239700837488002</v>
      </c>
      <c r="T741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cm="1">
        <f t="array" ref="U741">MAX(IF((DiscreteStatsTable[GroupByKey]=DiscreteStatsTable[[#This Row],[GroupByKey]]),(DiscreteStatsTable[GroupByKey]=DiscreteStatsTable[[#This Row],[GroupByKey]])*DiscreteStatsTable[Maximum]))</f>
        <v>23.707701737142401</v>
      </c>
      <c r="V741" cm="1">
        <f t="array" ref="V741">IFERROR(AVERAGE(IF((DiscreteStatsTable[GroupByKey]=DiscreteStatsTable[[#This Row],[GroupByKey]]),(DiscreteStatsTable[GroupByKey]=DiscreteStatsTable[[#This Row],[GroupByKey]])*DiscreteStatsTable[NumberObservations])),0)</f>
        <v>144.56</v>
      </c>
      <c r="W741">
        <f>IF((DiscreteStatsTable[[#This Row],[RepsRequested]]&gt;1),DiscreteStatsTable[[#This Row],[HalfWidth]],DiscreteStatsTable[[#This Row],[BatchMeansHalfWidth]])</f>
        <v>0.11260546408969058</v>
      </c>
      <c r="X741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177</v>
      </c>
      <c r="C742">
        <v>21</v>
      </c>
      <c r="D742" t="s">
        <v>83</v>
      </c>
      <c r="E742" t="s">
        <v>79</v>
      </c>
      <c r="F742" t="s">
        <v>80</v>
      </c>
      <c r="G742">
        <v>0</v>
      </c>
      <c r="H742">
        <v>2E+20</v>
      </c>
      <c r="I742">
        <v>0</v>
      </c>
      <c r="J742">
        <v>0</v>
      </c>
      <c r="K742">
        <v>143</v>
      </c>
      <c r="L74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cm="1">
        <f t="array" ref="V742">IFERROR(AVERAGE(IF((DiscreteStatsTable[GroupByKey]=DiscreteStatsTable[[#This Row],[GroupByKey]]),(DiscreteStatsTable[GroupByKey]=DiscreteStatsTable[[#This Row],[GroupByKey]])*DiscreteStatsTable[NumberObservations])),0)</f>
        <v>144.56</v>
      </c>
      <c r="W742">
        <f>IF((DiscreteStatsTable[[#This Row],[RepsRequested]]&gt;1),DiscreteStatsTable[[#This Row],[HalfWidth]],DiscreteStatsTable[[#This Row],[BatchMeansHalfWidth]])</f>
        <v>0</v>
      </c>
      <c r="X742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177</v>
      </c>
      <c r="C743">
        <v>21</v>
      </c>
      <c r="D743" t="s">
        <v>83</v>
      </c>
      <c r="E743" t="s">
        <v>81</v>
      </c>
      <c r="F743" t="s">
        <v>80</v>
      </c>
      <c r="G743">
        <v>0.58223455902969401</v>
      </c>
      <c r="H743">
        <v>2E+20</v>
      </c>
      <c r="I743">
        <v>0</v>
      </c>
      <c r="J743">
        <v>12.7653727376794</v>
      </c>
      <c r="K743">
        <v>143</v>
      </c>
      <c r="L74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cm="1">
        <f t="array" ref="N743">IFERROR(AVERAGE(IF((DiscreteStatsTable[GroupByKey]=DiscreteStatsTable[[#This Row],[GroupByKey]]),(DiscreteStatsTable[GroupByKey]=DiscreteStatsTable[[#This Row],[GroupByKey]])*DiscreteStatsTable[Average])),0)</f>
        <v>0.56073226100625007</v>
      </c>
      <c r="O743" cm="1">
        <f t="array" ref="O74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3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3" cm="1">
        <f t="array" ref="R743">MIN(IF((DiscreteStatsTable[GroupByKey]=DiscreteStatsTable[[#This Row],[GroupByKey]]),(DiscreteStatsTable[GroupByKey]=DiscreteStatsTable[[#This Row],[GroupByKey]])*DiscreteStatsTable[Average]))</f>
        <v>4.9563512648829203E-2</v>
      </c>
      <c r="S743" cm="1">
        <f t="array" ref="S743">MAX(IF((DiscreteStatsTable[GroupByKey]=DiscreteStatsTable[[#This Row],[GroupByKey]]),(DiscreteStatsTable[GroupByKey]=DiscreteStatsTable[[#This Row],[GroupByKey]])*DiscreteStatsTable[Average]))</f>
        <v>2.0239700837488002</v>
      </c>
      <c r="T743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cm="1">
        <f t="array" ref="U743">MAX(IF((DiscreteStatsTable[GroupByKey]=DiscreteStatsTable[[#This Row],[GroupByKey]]),(DiscreteStatsTable[GroupByKey]=DiscreteStatsTable[[#This Row],[GroupByKey]])*DiscreteStatsTable[Maximum]))</f>
        <v>23.707701737142401</v>
      </c>
      <c r="V743" cm="1">
        <f t="array" ref="V743">IFERROR(AVERAGE(IF((DiscreteStatsTable[GroupByKey]=DiscreteStatsTable[[#This Row],[GroupByKey]]),(DiscreteStatsTable[GroupByKey]=DiscreteStatsTable[[#This Row],[GroupByKey]])*DiscreteStatsTable[NumberObservations])),0)</f>
        <v>144.56</v>
      </c>
      <c r="W743">
        <f>IF((DiscreteStatsTable[[#This Row],[RepsRequested]]&gt;1),DiscreteStatsTable[[#This Row],[HalfWidth]],DiscreteStatsTable[[#This Row],[BatchMeansHalfWidth]])</f>
        <v>0.11260546408969058</v>
      </c>
      <c r="X743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177</v>
      </c>
      <c r="C744">
        <v>22</v>
      </c>
      <c r="D744" t="s">
        <v>83</v>
      </c>
      <c r="E744" t="s">
        <v>79</v>
      </c>
      <c r="F744" t="s">
        <v>80</v>
      </c>
      <c r="G744">
        <v>0</v>
      </c>
      <c r="H744">
        <v>2E+20</v>
      </c>
      <c r="I744">
        <v>0</v>
      </c>
      <c r="J744">
        <v>0</v>
      </c>
      <c r="K744">
        <v>144</v>
      </c>
      <c r="L74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cm="1">
        <f t="array" ref="V744">IFERROR(AVERAGE(IF((DiscreteStatsTable[GroupByKey]=DiscreteStatsTable[[#This Row],[GroupByKey]]),(DiscreteStatsTable[GroupByKey]=DiscreteStatsTable[[#This Row],[GroupByKey]])*DiscreteStatsTable[NumberObservations])),0)</f>
        <v>144.56</v>
      </c>
      <c r="W744">
        <f>IF((DiscreteStatsTable[[#This Row],[RepsRequested]]&gt;1),DiscreteStatsTable[[#This Row],[HalfWidth]],DiscreteStatsTable[[#This Row],[BatchMeansHalfWidth]])</f>
        <v>0</v>
      </c>
      <c r="X744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177</v>
      </c>
      <c r="C745">
        <v>22</v>
      </c>
      <c r="D745" t="s">
        <v>83</v>
      </c>
      <c r="E745" t="s">
        <v>81</v>
      </c>
      <c r="F745" t="s">
        <v>80</v>
      </c>
      <c r="G745">
        <v>0.42341123276118903</v>
      </c>
      <c r="H745">
        <v>2E+20</v>
      </c>
      <c r="I745">
        <v>0</v>
      </c>
      <c r="J745">
        <v>7.9292766321629804</v>
      </c>
      <c r="K745">
        <v>144</v>
      </c>
      <c r="L74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cm="1">
        <f t="array" ref="N745">IFERROR(AVERAGE(IF((DiscreteStatsTable[GroupByKey]=DiscreteStatsTable[[#This Row],[GroupByKey]]),(DiscreteStatsTable[GroupByKey]=DiscreteStatsTable[[#This Row],[GroupByKey]])*DiscreteStatsTable[Average])),0)</f>
        <v>0.56073226100625007</v>
      </c>
      <c r="O745" cm="1">
        <f t="array" ref="O74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5" cm="1">
        <f t="array" ref="R745">MIN(IF((DiscreteStatsTable[GroupByKey]=DiscreteStatsTable[[#This Row],[GroupByKey]]),(DiscreteStatsTable[GroupByKey]=DiscreteStatsTable[[#This Row],[GroupByKey]])*DiscreteStatsTable[Average]))</f>
        <v>4.9563512648829203E-2</v>
      </c>
      <c r="S745" cm="1">
        <f t="array" ref="S745">MAX(IF((DiscreteStatsTable[GroupByKey]=DiscreteStatsTable[[#This Row],[GroupByKey]]),(DiscreteStatsTable[GroupByKey]=DiscreteStatsTable[[#This Row],[GroupByKey]])*DiscreteStatsTable[Average]))</f>
        <v>2.0239700837488002</v>
      </c>
      <c r="T74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cm="1">
        <f t="array" ref="U745">MAX(IF((DiscreteStatsTable[GroupByKey]=DiscreteStatsTable[[#This Row],[GroupByKey]]),(DiscreteStatsTable[GroupByKey]=DiscreteStatsTable[[#This Row],[GroupByKey]])*DiscreteStatsTable[Maximum]))</f>
        <v>23.707701737142401</v>
      </c>
      <c r="V745" cm="1">
        <f t="array" ref="V745">IFERROR(AVERAGE(IF((DiscreteStatsTable[GroupByKey]=DiscreteStatsTable[[#This Row],[GroupByKey]]),(DiscreteStatsTable[GroupByKey]=DiscreteStatsTable[[#This Row],[GroupByKey]])*DiscreteStatsTable[NumberObservations])),0)</f>
        <v>144.56</v>
      </c>
      <c r="W745">
        <f>IF((DiscreteStatsTable[[#This Row],[RepsRequested]]&gt;1),DiscreteStatsTable[[#This Row],[HalfWidth]],DiscreteStatsTable[[#This Row],[BatchMeansHalfWidth]])</f>
        <v>0.11260546408969058</v>
      </c>
      <c r="X74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177</v>
      </c>
      <c r="C746">
        <v>23</v>
      </c>
      <c r="D746" t="s">
        <v>83</v>
      </c>
      <c r="E746" t="s">
        <v>79</v>
      </c>
      <c r="F746" t="s">
        <v>80</v>
      </c>
      <c r="G746">
        <v>0</v>
      </c>
      <c r="H746">
        <v>2E+20</v>
      </c>
      <c r="I746">
        <v>0</v>
      </c>
      <c r="J746">
        <v>0</v>
      </c>
      <c r="K746">
        <v>145</v>
      </c>
      <c r="L74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cm="1">
        <f t="array" ref="V746">IFERROR(AVERAGE(IF((DiscreteStatsTable[GroupByKey]=DiscreteStatsTable[[#This Row],[GroupByKey]]),(DiscreteStatsTable[GroupByKey]=DiscreteStatsTable[[#This Row],[GroupByKey]])*DiscreteStatsTable[NumberObservations])),0)</f>
        <v>144.56</v>
      </c>
      <c r="W746">
        <f>IF((DiscreteStatsTable[[#This Row],[RepsRequested]]&gt;1),DiscreteStatsTable[[#This Row],[HalfWidth]],DiscreteStatsTable[[#This Row],[BatchMeansHalfWidth]])</f>
        <v>0</v>
      </c>
      <c r="X746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177</v>
      </c>
      <c r="C747">
        <v>23</v>
      </c>
      <c r="D747" t="s">
        <v>83</v>
      </c>
      <c r="E747" t="s">
        <v>81</v>
      </c>
      <c r="F747" t="s">
        <v>80</v>
      </c>
      <c r="G747">
        <v>0.37893781342868399</v>
      </c>
      <c r="H747">
        <v>2E+20</v>
      </c>
      <c r="I747">
        <v>0</v>
      </c>
      <c r="J747">
        <v>6.1234964675060199</v>
      </c>
      <c r="K747">
        <v>145</v>
      </c>
      <c r="L74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cm="1">
        <f t="array" ref="N747">IFERROR(AVERAGE(IF((DiscreteStatsTable[GroupByKey]=DiscreteStatsTable[[#This Row],[GroupByKey]]),(DiscreteStatsTable[GroupByKey]=DiscreteStatsTable[[#This Row],[GroupByKey]])*DiscreteStatsTable[Average])),0)</f>
        <v>0.56073226100625007</v>
      </c>
      <c r="O747" cm="1">
        <f t="array" ref="O74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7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7" cm="1">
        <f t="array" ref="R747">MIN(IF((DiscreteStatsTable[GroupByKey]=DiscreteStatsTable[[#This Row],[GroupByKey]]),(DiscreteStatsTable[GroupByKey]=DiscreteStatsTable[[#This Row],[GroupByKey]])*DiscreteStatsTable[Average]))</f>
        <v>4.9563512648829203E-2</v>
      </c>
      <c r="S747" cm="1">
        <f t="array" ref="S747">MAX(IF((DiscreteStatsTable[GroupByKey]=DiscreteStatsTable[[#This Row],[GroupByKey]]),(DiscreteStatsTable[GroupByKey]=DiscreteStatsTable[[#This Row],[GroupByKey]])*DiscreteStatsTable[Average]))</f>
        <v>2.0239700837488002</v>
      </c>
      <c r="T747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cm="1">
        <f t="array" ref="U747">MAX(IF((DiscreteStatsTable[GroupByKey]=DiscreteStatsTable[[#This Row],[GroupByKey]]),(DiscreteStatsTable[GroupByKey]=DiscreteStatsTable[[#This Row],[GroupByKey]])*DiscreteStatsTable[Maximum]))</f>
        <v>23.707701737142401</v>
      </c>
      <c r="V747" cm="1">
        <f t="array" ref="V747">IFERROR(AVERAGE(IF((DiscreteStatsTable[GroupByKey]=DiscreteStatsTable[[#This Row],[GroupByKey]]),(DiscreteStatsTable[GroupByKey]=DiscreteStatsTable[[#This Row],[GroupByKey]])*DiscreteStatsTable[NumberObservations])),0)</f>
        <v>144.56</v>
      </c>
      <c r="W747">
        <f>IF((DiscreteStatsTable[[#This Row],[RepsRequested]]&gt;1),DiscreteStatsTable[[#This Row],[HalfWidth]],DiscreteStatsTable[[#This Row],[BatchMeansHalfWidth]])</f>
        <v>0.11260546408969058</v>
      </c>
      <c r="X747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177</v>
      </c>
      <c r="C748">
        <v>24</v>
      </c>
      <c r="D748" t="s">
        <v>83</v>
      </c>
      <c r="E748" t="s">
        <v>79</v>
      </c>
      <c r="F748" t="s">
        <v>80</v>
      </c>
      <c r="G748">
        <v>0</v>
      </c>
      <c r="H748">
        <v>2E+20</v>
      </c>
      <c r="I748">
        <v>0</v>
      </c>
      <c r="J748">
        <v>0</v>
      </c>
      <c r="K748">
        <v>144</v>
      </c>
      <c r="L74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cm="1">
        <f t="array" ref="V748">IFERROR(AVERAGE(IF((DiscreteStatsTable[GroupByKey]=DiscreteStatsTable[[#This Row],[GroupByKey]]),(DiscreteStatsTable[GroupByKey]=DiscreteStatsTable[[#This Row],[GroupByKey]])*DiscreteStatsTable[NumberObservations])),0)</f>
        <v>144.56</v>
      </c>
      <c r="W748">
        <f>IF((DiscreteStatsTable[[#This Row],[RepsRequested]]&gt;1),DiscreteStatsTable[[#This Row],[HalfWidth]],DiscreteStatsTable[[#This Row],[BatchMeansHalfWidth]])</f>
        <v>0</v>
      </c>
      <c r="X748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177</v>
      </c>
      <c r="C749">
        <v>24</v>
      </c>
      <c r="D749" t="s">
        <v>83</v>
      </c>
      <c r="E749" t="s">
        <v>81</v>
      </c>
      <c r="F749" t="s">
        <v>80</v>
      </c>
      <c r="G749">
        <v>0.42949895001931199</v>
      </c>
      <c r="H749">
        <v>2E+20</v>
      </c>
      <c r="I749">
        <v>0</v>
      </c>
      <c r="J749">
        <v>6.4101441310559704</v>
      </c>
      <c r="K749">
        <v>144</v>
      </c>
      <c r="L74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cm="1">
        <f t="array" ref="N749">IFERROR(AVERAGE(IF((DiscreteStatsTable[GroupByKey]=DiscreteStatsTable[[#This Row],[GroupByKey]]),(DiscreteStatsTable[GroupByKey]=DiscreteStatsTable[[#This Row],[GroupByKey]])*DiscreteStatsTable[Average])),0)</f>
        <v>0.56073226100625007</v>
      </c>
      <c r="O749" cm="1">
        <f t="array" ref="O74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9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9" cm="1">
        <f t="array" ref="R749">MIN(IF((DiscreteStatsTable[GroupByKey]=DiscreteStatsTable[[#This Row],[GroupByKey]]),(DiscreteStatsTable[GroupByKey]=DiscreteStatsTable[[#This Row],[GroupByKey]])*DiscreteStatsTable[Average]))</f>
        <v>4.9563512648829203E-2</v>
      </c>
      <c r="S749" cm="1">
        <f t="array" ref="S749">MAX(IF((DiscreteStatsTable[GroupByKey]=DiscreteStatsTable[[#This Row],[GroupByKey]]),(DiscreteStatsTable[GroupByKey]=DiscreteStatsTable[[#This Row],[GroupByKey]])*DiscreteStatsTable[Average]))</f>
        <v>2.0239700837488002</v>
      </c>
      <c r="T749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cm="1">
        <f t="array" ref="U749">MAX(IF((DiscreteStatsTable[GroupByKey]=DiscreteStatsTable[[#This Row],[GroupByKey]]),(DiscreteStatsTable[GroupByKey]=DiscreteStatsTable[[#This Row],[GroupByKey]])*DiscreteStatsTable[Maximum]))</f>
        <v>23.707701737142401</v>
      </c>
      <c r="V749" cm="1">
        <f t="array" ref="V749">IFERROR(AVERAGE(IF((DiscreteStatsTable[GroupByKey]=DiscreteStatsTable[[#This Row],[GroupByKey]]),(DiscreteStatsTable[GroupByKey]=DiscreteStatsTable[[#This Row],[GroupByKey]])*DiscreteStatsTable[NumberObservations])),0)</f>
        <v>144.56</v>
      </c>
      <c r="W749">
        <f>IF((DiscreteStatsTable[[#This Row],[RepsRequested]]&gt;1),DiscreteStatsTable[[#This Row],[HalfWidth]],DiscreteStatsTable[[#This Row],[BatchMeansHalfWidth]])</f>
        <v>0.11260546408969058</v>
      </c>
      <c r="X749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177</v>
      </c>
      <c r="C750">
        <v>25</v>
      </c>
      <c r="D750" t="s">
        <v>83</v>
      </c>
      <c r="E750" t="s">
        <v>79</v>
      </c>
      <c r="F750" t="s">
        <v>80</v>
      </c>
      <c r="G750">
        <v>0</v>
      </c>
      <c r="H750">
        <v>2E+20</v>
      </c>
      <c r="I750">
        <v>0</v>
      </c>
      <c r="J750">
        <v>0</v>
      </c>
      <c r="K750">
        <v>145</v>
      </c>
      <c r="L75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cm="1">
        <f t="array" ref="V750">IFERROR(AVERAGE(IF((DiscreteStatsTable[GroupByKey]=DiscreteStatsTable[[#This Row],[GroupByKey]]),(DiscreteStatsTable[GroupByKey]=DiscreteStatsTable[[#This Row],[GroupByKey]])*DiscreteStatsTable[NumberObservations])),0)</f>
        <v>144.56</v>
      </c>
      <c r="W750">
        <f>IF((DiscreteStatsTable[[#This Row],[RepsRequested]]&gt;1),DiscreteStatsTable[[#This Row],[HalfWidth]],DiscreteStatsTable[[#This Row],[BatchMeansHalfWidth]])</f>
        <v>0</v>
      </c>
      <c r="X750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177</v>
      </c>
      <c r="C751">
        <v>25</v>
      </c>
      <c r="D751" t="s">
        <v>83</v>
      </c>
      <c r="E751" t="s">
        <v>81</v>
      </c>
      <c r="F751" t="s">
        <v>80</v>
      </c>
      <c r="G751">
        <v>0.46912634698007499</v>
      </c>
      <c r="H751">
        <v>2E+20</v>
      </c>
      <c r="I751">
        <v>0</v>
      </c>
      <c r="J751">
        <v>7.7953025520513499</v>
      </c>
      <c r="K751">
        <v>145</v>
      </c>
      <c r="L75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cm="1">
        <f t="array" ref="N751">IFERROR(AVERAGE(IF((DiscreteStatsTable[GroupByKey]=DiscreteStatsTable[[#This Row],[GroupByKey]]),(DiscreteStatsTable[GroupByKey]=DiscreteStatsTable[[#This Row],[GroupByKey]])*DiscreteStatsTable[Average])),0)</f>
        <v>0.56073226100625007</v>
      </c>
      <c r="O751" cm="1">
        <f t="array" ref="O75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1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1" cm="1">
        <f t="array" ref="R751">MIN(IF((DiscreteStatsTable[GroupByKey]=DiscreteStatsTable[[#This Row],[GroupByKey]]),(DiscreteStatsTable[GroupByKey]=DiscreteStatsTable[[#This Row],[GroupByKey]])*DiscreteStatsTable[Average]))</f>
        <v>4.9563512648829203E-2</v>
      </c>
      <c r="S751" cm="1">
        <f t="array" ref="S751">MAX(IF((DiscreteStatsTable[GroupByKey]=DiscreteStatsTable[[#This Row],[GroupByKey]]),(DiscreteStatsTable[GroupByKey]=DiscreteStatsTable[[#This Row],[GroupByKey]])*DiscreteStatsTable[Average]))</f>
        <v>2.0239700837488002</v>
      </c>
      <c r="T751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cm="1">
        <f t="array" ref="U751">MAX(IF((DiscreteStatsTable[GroupByKey]=DiscreteStatsTable[[#This Row],[GroupByKey]]),(DiscreteStatsTable[GroupByKey]=DiscreteStatsTable[[#This Row],[GroupByKey]])*DiscreteStatsTable[Maximum]))</f>
        <v>23.707701737142401</v>
      </c>
      <c r="V751" cm="1">
        <f t="array" ref="V751">IFERROR(AVERAGE(IF((DiscreteStatsTable[GroupByKey]=DiscreteStatsTable[[#This Row],[GroupByKey]]),(DiscreteStatsTable[GroupByKey]=DiscreteStatsTable[[#This Row],[GroupByKey]])*DiscreteStatsTable[NumberObservations])),0)</f>
        <v>144.56</v>
      </c>
      <c r="W751">
        <f>IF((DiscreteStatsTable[[#This Row],[RepsRequested]]&gt;1),DiscreteStatsTable[[#This Row],[HalfWidth]],DiscreteStatsTable[[#This Row],[BatchMeansHalfWidth]])</f>
        <v>0.11260546408969058</v>
      </c>
      <c r="X751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177</v>
      </c>
      <c r="C752">
        <v>26</v>
      </c>
      <c r="D752" t="s">
        <v>83</v>
      </c>
      <c r="E752" t="s">
        <v>79</v>
      </c>
      <c r="F752" t="s">
        <v>80</v>
      </c>
      <c r="G752">
        <v>0</v>
      </c>
      <c r="H752">
        <v>2E+20</v>
      </c>
      <c r="I752">
        <v>0</v>
      </c>
      <c r="J752">
        <v>0</v>
      </c>
      <c r="K752">
        <v>144</v>
      </c>
      <c r="L75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cm="1">
        <f t="array" ref="V752">IFERROR(AVERAGE(IF((DiscreteStatsTable[GroupByKey]=DiscreteStatsTable[[#This Row],[GroupByKey]]),(DiscreteStatsTable[GroupByKey]=DiscreteStatsTable[[#This Row],[GroupByKey]])*DiscreteStatsTable[NumberObservations])),0)</f>
        <v>144.56</v>
      </c>
      <c r="W752">
        <f>IF((DiscreteStatsTable[[#This Row],[RepsRequested]]&gt;1),DiscreteStatsTable[[#This Row],[HalfWidth]],DiscreteStatsTable[[#This Row],[BatchMeansHalfWidth]])</f>
        <v>0</v>
      </c>
      <c r="X752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177</v>
      </c>
      <c r="C753">
        <v>26</v>
      </c>
      <c r="D753" t="s">
        <v>83</v>
      </c>
      <c r="E753" t="s">
        <v>81</v>
      </c>
      <c r="F753" t="s">
        <v>80</v>
      </c>
      <c r="G753">
        <v>0.49861575902826799</v>
      </c>
      <c r="H753">
        <v>2E+20</v>
      </c>
      <c r="I753">
        <v>0</v>
      </c>
      <c r="J753">
        <v>9.5086246936096508</v>
      </c>
      <c r="K753">
        <v>144</v>
      </c>
      <c r="L75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cm="1">
        <f t="array" ref="N753">IFERROR(AVERAGE(IF((DiscreteStatsTable[GroupByKey]=DiscreteStatsTable[[#This Row],[GroupByKey]]),(DiscreteStatsTable[GroupByKey]=DiscreteStatsTable[[#This Row],[GroupByKey]])*DiscreteStatsTable[Average])),0)</f>
        <v>0.56073226100625007</v>
      </c>
      <c r="O753" cm="1">
        <f t="array" ref="O75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3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3" cm="1">
        <f t="array" ref="R753">MIN(IF((DiscreteStatsTable[GroupByKey]=DiscreteStatsTable[[#This Row],[GroupByKey]]),(DiscreteStatsTable[GroupByKey]=DiscreteStatsTable[[#This Row],[GroupByKey]])*DiscreteStatsTable[Average]))</f>
        <v>4.9563512648829203E-2</v>
      </c>
      <c r="S753" cm="1">
        <f t="array" ref="S753">MAX(IF((DiscreteStatsTable[GroupByKey]=DiscreteStatsTable[[#This Row],[GroupByKey]]),(DiscreteStatsTable[GroupByKey]=DiscreteStatsTable[[#This Row],[GroupByKey]])*DiscreteStatsTable[Average]))</f>
        <v>2.0239700837488002</v>
      </c>
      <c r="T753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cm="1">
        <f t="array" ref="U753">MAX(IF((DiscreteStatsTable[GroupByKey]=DiscreteStatsTable[[#This Row],[GroupByKey]]),(DiscreteStatsTable[GroupByKey]=DiscreteStatsTable[[#This Row],[GroupByKey]])*DiscreteStatsTable[Maximum]))</f>
        <v>23.707701737142401</v>
      </c>
      <c r="V753" cm="1">
        <f t="array" ref="V753">IFERROR(AVERAGE(IF((DiscreteStatsTable[GroupByKey]=DiscreteStatsTable[[#This Row],[GroupByKey]]),(DiscreteStatsTable[GroupByKey]=DiscreteStatsTable[[#This Row],[GroupByKey]])*DiscreteStatsTable[NumberObservations])),0)</f>
        <v>144.56</v>
      </c>
      <c r="W753">
        <f>IF((DiscreteStatsTable[[#This Row],[RepsRequested]]&gt;1),DiscreteStatsTable[[#This Row],[HalfWidth]],DiscreteStatsTable[[#This Row],[BatchMeansHalfWidth]])</f>
        <v>0.11260546408969058</v>
      </c>
      <c r="X753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177</v>
      </c>
      <c r="C754">
        <v>27</v>
      </c>
      <c r="D754" t="s">
        <v>83</v>
      </c>
      <c r="E754" t="s">
        <v>79</v>
      </c>
      <c r="F754" t="s">
        <v>80</v>
      </c>
      <c r="G754">
        <v>0</v>
      </c>
      <c r="H754">
        <v>2E+20</v>
      </c>
      <c r="I754">
        <v>0</v>
      </c>
      <c r="J754">
        <v>0</v>
      </c>
      <c r="K754">
        <v>142</v>
      </c>
      <c r="L75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cm="1">
        <f t="array" ref="V754">IFERROR(AVERAGE(IF((DiscreteStatsTable[GroupByKey]=DiscreteStatsTable[[#This Row],[GroupByKey]]),(DiscreteStatsTable[GroupByKey]=DiscreteStatsTable[[#This Row],[GroupByKey]])*DiscreteStatsTable[NumberObservations])),0)</f>
        <v>144.56</v>
      </c>
      <c r="W754">
        <f>IF((DiscreteStatsTable[[#This Row],[RepsRequested]]&gt;1),DiscreteStatsTable[[#This Row],[HalfWidth]],DiscreteStatsTable[[#This Row],[BatchMeansHalfWidth]])</f>
        <v>0</v>
      </c>
      <c r="X754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177</v>
      </c>
      <c r="C755">
        <v>27</v>
      </c>
      <c r="D755" t="s">
        <v>83</v>
      </c>
      <c r="E755" t="s">
        <v>81</v>
      </c>
      <c r="F755" t="s">
        <v>80</v>
      </c>
      <c r="G755">
        <v>1.3228570623708999</v>
      </c>
      <c r="H755">
        <v>2E+20</v>
      </c>
      <c r="I755">
        <v>0</v>
      </c>
      <c r="J755">
        <v>15.0378883966206</v>
      </c>
      <c r="K755">
        <v>142</v>
      </c>
      <c r="L75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cm="1">
        <f t="array" ref="N755">IFERROR(AVERAGE(IF((DiscreteStatsTable[GroupByKey]=DiscreteStatsTable[[#This Row],[GroupByKey]]),(DiscreteStatsTable[GroupByKey]=DiscreteStatsTable[[#This Row],[GroupByKey]])*DiscreteStatsTable[Average])),0)</f>
        <v>0.56073226100625007</v>
      </c>
      <c r="O755" cm="1">
        <f t="array" ref="O75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5" cm="1">
        <f t="array" ref="R755">MIN(IF((DiscreteStatsTable[GroupByKey]=DiscreteStatsTable[[#This Row],[GroupByKey]]),(DiscreteStatsTable[GroupByKey]=DiscreteStatsTable[[#This Row],[GroupByKey]])*DiscreteStatsTable[Average]))</f>
        <v>4.9563512648829203E-2</v>
      </c>
      <c r="S755" cm="1">
        <f t="array" ref="S755">MAX(IF((DiscreteStatsTable[GroupByKey]=DiscreteStatsTable[[#This Row],[GroupByKey]]),(DiscreteStatsTable[GroupByKey]=DiscreteStatsTable[[#This Row],[GroupByKey]])*DiscreteStatsTable[Average]))</f>
        <v>2.0239700837488002</v>
      </c>
      <c r="T75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cm="1">
        <f t="array" ref="U755">MAX(IF((DiscreteStatsTable[GroupByKey]=DiscreteStatsTable[[#This Row],[GroupByKey]]),(DiscreteStatsTable[GroupByKey]=DiscreteStatsTable[[#This Row],[GroupByKey]])*DiscreteStatsTable[Maximum]))</f>
        <v>23.707701737142401</v>
      </c>
      <c r="V755" cm="1">
        <f t="array" ref="V755">IFERROR(AVERAGE(IF((DiscreteStatsTable[GroupByKey]=DiscreteStatsTable[[#This Row],[GroupByKey]]),(DiscreteStatsTable[GroupByKey]=DiscreteStatsTable[[#This Row],[GroupByKey]])*DiscreteStatsTable[NumberObservations])),0)</f>
        <v>144.56</v>
      </c>
      <c r="W755">
        <f>IF((DiscreteStatsTable[[#This Row],[RepsRequested]]&gt;1),DiscreteStatsTable[[#This Row],[HalfWidth]],DiscreteStatsTable[[#This Row],[BatchMeansHalfWidth]])</f>
        <v>0.11260546408969058</v>
      </c>
      <c r="X75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177</v>
      </c>
      <c r="C756">
        <v>28</v>
      </c>
      <c r="D756" t="s">
        <v>83</v>
      </c>
      <c r="E756" t="s">
        <v>79</v>
      </c>
      <c r="F756" t="s">
        <v>80</v>
      </c>
      <c r="G756">
        <v>0</v>
      </c>
      <c r="H756">
        <v>2E+20</v>
      </c>
      <c r="I756">
        <v>0</v>
      </c>
      <c r="J756">
        <v>0</v>
      </c>
      <c r="K756">
        <v>145</v>
      </c>
      <c r="L75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cm="1">
        <f t="array" ref="V756">IFERROR(AVERAGE(IF((DiscreteStatsTable[GroupByKey]=DiscreteStatsTable[[#This Row],[GroupByKey]]),(DiscreteStatsTable[GroupByKey]=DiscreteStatsTable[[#This Row],[GroupByKey]])*DiscreteStatsTable[NumberObservations])),0)</f>
        <v>144.56</v>
      </c>
      <c r="W756">
        <f>IF((DiscreteStatsTable[[#This Row],[RepsRequested]]&gt;1),DiscreteStatsTable[[#This Row],[HalfWidth]],DiscreteStatsTable[[#This Row],[BatchMeansHalfWidth]])</f>
        <v>0</v>
      </c>
      <c r="X756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177</v>
      </c>
      <c r="C757">
        <v>28</v>
      </c>
      <c r="D757" t="s">
        <v>83</v>
      </c>
      <c r="E757" t="s">
        <v>81</v>
      </c>
      <c r="F757" t="s">
        <v>80</v>
      </c>
      <c r="G757">
        <v>1.6010085428018499</v>
      </c>
      <c r="H757">
        <v>2E+20</v>
      </c>
      <c r="I757">
        <v>0</v>
      </c>
      <c r="J757">
        <v>15.3699237980098</v>
      </c>
      <c r="K757">
        <v>145</v>
      </c>
      <c r="L75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cm="1">
        <f t="array" ref="N757">IFERROR(AVERAGE(IF((DiscreteStatsTable[GroupByKey]=DiscreteStatsTable[[#This Row],[GroupByKey]]),(DiscreteStatsTable[GroupByKey]=DiscreteStatsTable[[#This Row],[GroupByKey]])*DiscreteStatsTable[Average])),0)</f>
        <v>0.56073226100625007</v>
      </c>
      <c r="O757" cm="1">
        <f t="array" ref="O75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7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7" cm="1">
        <f t="array" ref="R757">MIN(IF((DiscreteStatsTable[GroupByKey]=DiscreteStatsTable[[#This Row],[GroupByKey]]),(DiscreteStatsTable[GroupByKey]=DiscreteStatsTable[[#This Row],[GroupByKey]])*DiscreteStatsTable[Average]))</f>
        <v>4.9563512648829203E-2</v>
      </c>
      <c r="S757" cm="1">
        <f t="array" ref="S757">MAX(IF((DiscreteStatsTable[GroupByKey]=DiscreteStatsTable[[#This Row],[GroupByKey]]),(DiscreteStatsTable[GroupByKey]=DiscreteStatsTable[[#This Row],[GroupByKey]])*DiscreteStatsTable[Average]))</f>
        <v>2.0239700837488002</v>
      </c>
      <c r="T757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cm="1">
        <f t="array" ref="U757">MAX(IF((DiscreteStatsTable[GroupByKey]=DiscreteStatsTable[[#This Row],[GroupByKey]]),(DiscreteStatsTable[GroupByKey]=DiscreteStatsTable[[#This Row],[GroupByKey]])*DiscreteStatsTable[Maximum]))</f>
        <v>23.707701737142401</v>
      </c>
      <c r="V757" cm="1">
        <f t="array" ref="V757">IFERROR(AVERAGE(IF((DiscreteStatsTable[GroupByKey]=DiscreteStatsTable[[#This Row],[GroupByKey]]),(DiscreteStatsTable[GroupByKey]=DiscreteStatsTable[[#This Row],[GroupByKey]])*DiscreteStatsTable[NumberObservations])),0)</f>
        <v>144.56</v>
      </c>
      <c r="W757">
        <f>IF((DiscreteStatsTable[[#This Row],[RepsRequested]]&gt;1),DiscreteStatsTable[[#This Row],[HalfWidth]],DiscreteStatsTable[[#This Row],[BatchMeansHalfWidth]])</f>
        <v>0.11260546408969058</v>
      </c>
      <c r="X757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177</v>
      </c>
      <c r="C758">
        <v>29</v>
      </c>
      <c r="D758" t="s">
        <v>83</v>
      </c>
      <c r="E758" t="s">
        <v>79</v>
      </c>
      <c r="F758" t="s">
        <v>80</v>
      </c>
      <c r="G758">
        <v>0</v>
      </c>
      <c r="H758">
        <v>2E+20</v>
      </c>
      <c r="I758">
        <v>0</v>
      </c>
      <c r="J758">
        <v>0</v>
      </c>
      <c r="K758">
        <v>145</v>
      </c>
      <c r="L75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cm="1">
        <f t="array" ref="V758">IFERROR(AVERAGE(IF((DiscreteStatsTable[GroupByKey]=DiscreteStatsTable[[#This Row],[GroupByKey]]),(DiscreteStatsTable[GroupByKey]=DiscreteStatsTable[[#This Row],[GroupByKey]])*DiscreteStatsTable[NumberObservations])),0)</f>
        <v>144.56</v>
      </c>
      <c r="W758">
        <f>IF((DiscreteStatsTable[[#This Row],[RepsRequested]]&gt;1),DiscreteStatsTable[[#This Row],[HalfWidth]],DiscreteStatsTable[[#This Row],[BatchMeansHalfWidth]])</f>
        <v>0</v>
      </c>
      <c r="X758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177</v>
      </c>
      <c r="C759">
        <v>29</v>
      </c>
      <c r="D759" t="s">
        <v>83</v>
      </c>
      <c r="E759" t="s">
        <v>81</v>
      </c>
      <c r="F759" t="s">
        <v>80</v>
      </c>
      <c r="G759">
        <v>0.51943314965223397</v>
      </c>
      <c r="H759">
        <v>2E+20</v>
      </c>
      <c r="I759">
        <v>0</v>
      </c>
      <c r="J759">
        <v>9.6731101823198706</v>
      </c>
      <c r="K759">
        <v>145</v>
      </c>
      <c r="L75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cm="1">
        <f t="array" ref="N759">IFERROR(AVERAGE(IF((DiscreteStatsTable[GroupByKey]=DiscreteStatsTable[[#This Row],[GroupByKey]]),(DiscreteStatsTable[GroupByKey]=DiscreteStatsTable[[#This Row],[GroupByKey]])*DiscreteStatsTable[Average])),0)</f>
        <v>0.56073226100625007</v>
      </c>
      <c r="O759" cm="1">
        <f t="array" ref="O75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9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9" cm="1">
        <f t="array" ref="R759">MIN(IF((DiscreteStatsTable[GroupByKey]=DiscreteStatsTable[[#This Row],[GroupByKey]]),(DiscreteStatsTable[GroupByKey]=DiscreteStatsTable[[#This Row],[GroupByKey]])*DiscreteStatsTable[Average]))</f>
        <v>4.9563512648829203E-2</v>
      </c>
      <c r="S759" cm="1">
        <f t="array" ref="S759">MAX(IF((DiscreteStatsTable[GroupByKey]=DiscreteStatsTable[[#This Row],[GroupByKey]]),(DiscreteStatsTable[GroupByKey]=DiscreteStatsTable[[#This Row],[GroupByKey]])*DiscreteStatsTable[Average]))</f>
        <v>2.0239700837488002</v>
      </c>
      <c r="T759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cm="1">
        <f t="array" ref="U759">MAX(IF((DiscreteStatsTable[GroupByKey]=DiscreteStatsTable[[#This Row],[GroupByKey]]),(DiscreteStatsTable[GroupByKey]=DiscreteStatsTable[[#This Row],[GroupByKey]])*DiscreteStatsTable[Maximum]))</f>
        <v>23.707701737142401</v>
      </c>
      <c r="V759" cm="1">
        <f t="array" ref="V759">IFERROR(AVERAGE(IF((DiscreteStatsTable[GroupByKey]=DiscreteStatsTable[[#This Row],[GroupByKey]]),(DiscreteStatsTable[GroupByKey]=DiscreteStatsTable[[#This Row],[GroupByKey]])*DiscreteStatsTable[NumberObservations])),0)</f>
        <v>144.56</v>
      </c>
      <c r="W759">
        <f>IF((DiscreteStatsTable[[#This Row],[RepsRequested]]&gt;1),DiscreteStatsTable[[#This Row],[HalfWidth]],DiscreteStatsTable[[#This Row],[BatchMeansHalfWidth]])</f>
        <v>0.11260546408969058</v>
      </c>
      <c r="X759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177</v>
      </c>
      <c r="C760">
        <v>30</v>
      </c>
      <c r="D760" t="s">
        <v>83</v>
      </c>
      <c r="E760" t="s">
        <v>79</v>
      </c>
      <c r="F760" t="s">
        <v>80</v>
      </c>
      <c r="G760">
        <v>0</v>
      </c>
      <c r="H760">
        <v>2E+20</v>
      </c>
      <c r="I760">
        <v>0</v>
      </c>
      <c r="J760">
        <v>0</v>
      </c>
      <c r="K760">
        <v>145</v>
      </c>
      <c r="L76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cm="1">
        <f t="array" ref="V760">IFERROR(AVERAGE(IF((DiscreteStatsTable[GroupByKey]=DiscreteStatsTable[[#This Row],[GroupByKey]]),(DiscreteStatsTable[GroupByKey]=DiscreteStatsTable[[#This Row],[GroupByKey]])*DiscreteStatsTable[NumberObservations])),0)</f>
        <v>144.56</v>
      </c>
      <c r="W760">
        <f>IF((DiscreteStatsTable[[#This Row],[RepsRequested]]&gt;1),DiscreteStatsTable[[#This Row],[HalfWidth]],DiscreteStatsTable[[#This Row],[BatchMeansHalfWidth]])</f>
        <v>0</v>
      </c>
      <c r="X760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177</v>
      </c>
      <c r="C761">
        <v>30</v>
      </c>
      <c r="D761" t="s">
        <v>83</v>
      </c>
      <c r="E761" t="s">
        <v>81</v>
      </c>
      <c r="F761" t="s">
        <v>80</v>
      </c>
      <c r="G761">
        <v>0.14888990792557799</v>
      </c>
      <c r="H761">
        <v>2E+20</v>
      </c>
      <c r="I761">
        <v>0</v>
      </c>
      <c r="J761">
        <v>6.2861550109173496</v>
      </c>
      <c r="K761">
        <v>145</v>
      </c>
      <c r="L76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cm="1">
        <f t="array" ref="N761">IFERROR(AVERAGE(IF((DiscreteStatsTable[GroupByKey]=DiscreteStatsTable[[#This Row],[GroupByKey]]),(DiscreteStatsTable[GroupByKey]=DiscreteStatsTable[[#This Row],[GroupByKey]])*DiscreteStatsTable[Average])),0)</f>
        <v>0.56073226100625007</v>
      </c>
      <c r="O761" cm="1">
        <f t="array" ref="O76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1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1" cm="1">
        <f t="array" ref="R761">MIN(IF((DiscreteStatsTable[GroupByKey]=DiscreteStatsTable[[#This Row],[GroupByKey]]),(DiscreteStatsTable[GroupByKey]=DiscreteStatsTable[[#This Row],[GroupByKey]])*DiscreteStatsTable[Average]))</f>
        <v>4.9563512648829203E-2</v>
      </c>
      <c r="S761" cm="1">
        <f t="array" ref="S761">MAX(IF((DiscreteStatsTable[GroupByKey]=DiscreteStatsTable[[#This Row],[GroupByKey]]),(DiscreteStatsTable[GroupByKey]=DiscreteStatsTable[[#This Row],[GroupByKey]])*DiscreteStatsTable[Average]))</f>
        <v>2.0239700837488002</v>
      </c>
      <c r="T761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cm="1">
        <f t="array" ref="U761">MAX(IF((DiscreteStatsTable[GroupByKey]=DiscreteStatsTable[[#This Row],[GroupByKey]]),(DiscreteStatsTable[GroupByKey]=DiscreteStatsTable[[#This Row],[GroupByKey]])*DiscreteStatsTable[Maximum]))</f>
        <v>23.707701737142401</v>
      </c>
      <c r="V761" cm="1">
        <f t="array" ref="V761">IFERROR(AVERAGE(IF((DiscreteStatsTable[GroupByKey]=DiscreteStatsTable[[#This Row],[GroupByKey]]),(DiscreteStatsTable[GroupByKey]=DiscreteStatsTable[[#This Row],[GroupByKey]])*DiscreteStatsTable[NumberObservations])),0)</f>
        <v>144.56</v>
      </c>
      <c r="W761">
        <f>IF((DiscreteStatsTable[[#This Row],[RepsRequested]]&gt;1),DiscreteStatsTable[[#This Row],[HalfWidth]],DiscreteStatsTable[[#This Row],[BatchMeansHalfWidth]])</f>
        <v>0.11260546408969058</v>
      </c>
      <c r="X761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177</v>
      </c>
      <c r="C762">
        <v>31</v>
      </c>
      <c r="D762" t="s">
        <v>83</v>
      </c>
      <c r="E762" t="s">
        <v>79</v>
      </c>
      <c r="F762" t="s">
        <v>80</v>
      </c>
      <c r="G762">
        <v>0</v>
      </c>
      <c r="H762">
        <v>2E+20</v>
      </c>
      <c r="I762">
        <v>0</v>
      </c>
      <c r="J762">
        <v>0</v>
      </c>
      <c r="K762">
        <v>145</v>
      </c>
      <c r="L76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cm="1">
        <f t="array" ref="V762">IFERROR(AVERAGE(IF((DiscreteStatsTable[GroupByKey]=DiscreteStatsTable[[#This Row],[GroupByKey]]),(DiscreteStatsTable[GroupByKey]=DiscreteStatsTable[[#This Row],[GroupByKey]])*DiscreteStatsTable[NumberObservations])),0)</f>
        <v>144.56</v>
      </c>
      <c r="W762">
        <f>IF((DiscreteStatsTable[[#This Row],[RepsRequested]]&gt;1),DiscreteStatsTable[[#This Row],[HalfWidth]],DiscreteStatsTable[[#This Row],[BatchMeansHalfWidth]])</f>
        <v>0</v>
      </c>
      <c r="X762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177</v>
      </c>
      <c r="C763">
        <v>31</v>
      </c>
      <c r="D763" t="s">
        <v>83</v>
      </c>
      <c r="E763" t="s">
        <v>81</v>
      </c>
      <c r="F763" t="s">
        <v>80</v>
      </c>
      <c r="G763">
        <v>0.481093733971654</v>
      </c>
      <c r="H763">
        <v>2E+20</v>
      </c>
      <c r="I763">
        <v>0</v>
      </c>
      <c r="J763">
        <v>12.031526672209599</v>
      </c>
      <c r="K763">
        <v>145</v>
      </c>
      <c r="L76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cm="1">
        <f t="array" ref="N763">IFERROR(AVERAGE(IF((DiscreteStatsTable[GroupByKey]=DiscreteStatsTable[[#This Row],[GroupByKey]]),(DiscreteStatsTable[GroupByKey]=DiscreteStatsTable[[#This Row],[GroupByKey]])*DiscreteStatsTable[Average])),0)</f>
        <v>0.56073226100625007</v>
      </c>
      <c r="O763" cm="1">
        <f t="array" ref="O76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3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3" cm="1">
        <f t="array" ref="R763">MIN(IF((DiscreteStatsTable[GroupByKey]=DiscreteStatsTable[[#This Row],[GroupByKey]]),(DiscreteStatsTable[GroupByKey]=DiscreteStatsTable[[#This Row],[GroupByKey]])*DiscreteStatsTable[Average]))</f>
        <v>4.9563512648829203E-2</v>
      </c>
      <c r="S763" cm="1">
        <f t="array" ref="S763">MAX(IF((DiscreteStatsTable[GroupByKey]=DiscreteStatsTable[[#This Row],[GroupByKey]]),(DiscreteStatsTable[GroupByKey]=DiscreteStatsTable[[#This Row],[GroupByKey]])*DiscreteStatsTable[Average]))</f>
        <v>2.0239700837488002</v>
      </c>
      <c r="T763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cm="1">
        <f t="array" ref="U763">MAX(IF((DiscreteStatsTable[GroupByKey]=DiscreteStatsTable[[#This Row],[GroupByKey]]),(DiscreteStatsTable[GroupByKey]=DiscreteStatsTable[[#This Row],[GroupByKey]])*DiscreteStatsTable[Maximum]))</f>
        <v>23.707701737142401</v>
      </c>
      <c r="V763" cm="1">
        <f t="array" ref="V763">IFERROR(AVERAGE(IF((DiscreteStatsTable[GroupByKey]=DiscreteStatsTable[[#This Row],[GroupByKey]]),(DiscreteStatsTable[GroupByKey]=DiscreteStatsTable[[#This Row],[GroupByKey]])*DiscreteStatsTable[NumberObservations])),0)</f>
        <v>144.56</v>
      </c>
      <c r="W763">
        <f>IF((DiscreteStatsTable[[#This Row],[RepsRequested]]&gt;1),DiscreteStatsTable[[#This Row],[HalfWidth]],DiscreteStatsTable[[#This Row],[BatchMeansHalfWidth]])</f>
        <v>0.11260546408969058</v>
      </c>
      <c r="X763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177</v>
      </c>
      <c r="C764">
        <v>32</v>
      </c>
      <c r="D764" t="s">
        <v>83</v>
      </c>
      <c r="E764" t="s">
        <v>79</v>
      </c>
      <c r="F764" t="s">
        <v>80</v>
      </c>
      <c r="G764">
        <v>0</v>
      </c>
      <c r="H764">
        <v>2E+20</v>
      </c>
      <c r="I764">
        <v>0</v>
      </c>
      <c r="J764">
        <v>0</v>
      </c>
      <c r="K764">
        <v>145</v>
      </c>
      <c r="L76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cm="1">
        <f t="array" ref="V764">IFERROR(AVERAGE(IF((DiscreteStatsTable[GroupByKey]=DiscreteStatsTable[[#This Row],[GroupByKey]]),(DiscreteStatsTable[GroupByKey]=DiscreteStatsTable[[#This Row],[GroupByKey]])*DiscreteStatsTable[NumberObservations])),0)</f>
        <v>144.56</v>
      </c>
      <c r="W764">
        <f>IF((DiscreteStatsTable[[#This Row],[RepsRequested]]&gt;1),DiscreteStatsTable[[#This Row],[HalfWidth]],DiscreteStatsTable[[#This Row],[BatchMeansHalfWidth]])</f>
        <v>0</v>
      </c>
      <c r="X764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177</v>
      </c>
      <c r="C765">
        <v>32</v>
      </c>
      <c r="D765" t="s">
        <v>83</v>
      </c>
      <c r="E765" t="s">
        <v>81</v>
      </c>
      <c r="F765" t="s">
        <v>80</v>
      </c>
      <c r="G765">
        <v>0.39036783538787301</v>
      </c>
      <c r="H765">
        <v>2E+20</v>
      </c>
      <c r="I765">
        <v>0</v>
      </c>
      <c r="J765">
        <v>6.0048517677928404</v>
      </c>
      <c r="K765">
        <v>145</v>
      </c>
      <c r="L76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cm="1">
        <f t="array" ref="N765">IFERROR(AVERAGE(IF((DiscreteStatsTable[GroupByKey]=DiscreteStatsTable[[#This Row],[GroupByKey]]),(DiscreteStatsTable[GroupByKey]=DiscreteStatsTable[[#This Row],[GroupByKey]])*DiscreteStatsTable[Average])),0)</f>
        <v>0.56073226100625007</v>
      </c>
      <c r="O765" cm="1">
        <f t="array" ref="O76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5" cm="1">
        <f t="array" ref="R765">MIN(IF((DiscreteStatsTable[GroupByKey]=DiscreteStatsTable[[#This Row],[GroupByKey]]),(DiscreteStatsTable[GroupByKey]=DiscreteStatsTable[[#This Row],[GroupByKey]])*DiscreteStatsTable[Average]))</f>
        <v>4.9563512648829203E-2</v>
      </c>
      <c r="S765" cm="1">
        <f t="array" ref="S765">MAX(IF((DiscreteStatsTable[GroupByKey]=DiscreteStatsTable[[#This Row],[GroupByKey]]),(DiscreteStatsTable[GroupByKey]=DiscreteStatsTable[[#This Row],[GroupByKey]])*DiscreteStatsTable[Average]))</f>
        <v>2.0239700837488002</v>
      </c>
      <c r="T76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cm="1">
        <f t="array" ref="U765">MAX(IF((DiscreteStatsTable[GroupByKey]=DiscreteStatsTable[[#This Row],[GroupByKey]]),(DiscreteStatsTable[GroupByKey]=DiscreteStatsTable[[#This Row],[GroupByKey]])*DiscreteStatsTable[Maximum]))</f>
        <v>23.707701737142401</v>
      </c>
      <c r="V765" cm="1">
        <f t="array" ref="V765">IFERROR(AVERAGE(IF((DiscreteStatsTable[GroupByKey]=DiscreteStatsTable[[#This Row],[GroupByKey]]),(DiscreteStatsTable[GroupByKey]=DiscreteStatsTable[[#This Row],[GroupByKey]])*DiscreteStatsTable[NumberObservations])),0)</f>
        <v>144.56</v>
      </c>
      <c r="W765">
        <f>IF((DiscreteStatsTable[[#This Row],[RepsRequested]]&gt;1),DiscreteStatsTable[[#This Row],[HalfWidth]],DiscreteStatsTable[[#This Row],[BatchMeansHalfWidth]])</f>
        <v>0.11260546408969058</v>
      </c>
      <c r="X76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177</v>
      </c>
      <c r="C766">
        <v>33</v>
      </c>
      <c r="D766" t="s">
        <v>83</v>
      </c>
      <c r="E766" t="s">
        <v>79</v>
      </c>
      <c r="F766" t="s">
        <v>80</v>
      </c>
      <c r="G766">
        <v>0</v>
      </c>
      <c r="H766">
        <v>2E+20</v>
      </c>
      <c r="I766">
        <v>0</v>
      </c>
      <c r="J766">
        <v>0</v>
      </c>
      <c r="K766">
        <v>145</v>
      </c>
      <c r="L76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cm="1">
        <f t="array" ref="V766">IFERROR(AVERAGE(IF((DiscreteStatsTable[GroupByKey]=DiscreteStatsTable[[#This Row],[GroupByKey]]),(DiscreteStatsTable[GroupByKey]=DiscreteStatsTable[[#This Row],[GroupByKey]])*DiscreteStatsTable[NumberObservations])),0)</f>
        <v>144.56</v>
      </c>
      <c r="W766">
        <f>IF((DiscreteStatsTable[[#This Row],[RepsRequested]]&gt;1),DiscreteStatsTable[[#This Row],[HalfWidth]],DiscreteStatsTable[[#This Row],[BatchMeansHalfWidth]])</f>
        <v>0</v>
      </c>
      <c r="X766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177</v>
      </c>
      <c r="C767">
        <v>33</v>
      </c>
      <c r="D767" t="s">
        <v>83</v>
      </c>
      <c r="E767" t="s">
        <v>81</v>
      </c>
      <c r="F767" t="s">
        <v>80</v>
      </c>
      <c r="G767">
        <v>0.50420715670430305</v>
      </c>
      <c r="H767">
        <v>2E+20</v>
      </c>
      <c r="I767">
        <v>0</v>
      </c>
      <c r="J767">
        <v>10.4017059223626</v>
      </c>
      <c r="K767">
        <v>145</v>
      </c>
      <c r="L76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cm="1">
        <f t="array" ref="N767">IFERROR(AVERAGE(IF((DiscreteStatsTable[GroupByKey]=DiscreteStatsTable[[#This Row],[GroupByKey]]),(DiscreteStatsTable[GroupByKey]=DiscreteStatsTable[[#This Row],[GroupByKey]])*DiscreteStatsTable[Average])),0)</f>
        <v>0.56073226100625007</v>
      </c>
      <c r="O767" cm="1">
        <f t="array" ref="O76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7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7" cm="1">
        <f t="array" ref="R767">MIN(IF((DiscreteStatsTable[GroupByKey]=DiscreteStatsTable[[#This Row],[GroupByKey]]),(DiscreteStatsTable[GroupByKey]=DiscreteStatsTable[[#This Row],[GroupByKey]])*DiscreteStatsTable[Average]))</f>
        <v>4.9563512648829203E-2</v>
      </c>
      <c r="S767" cm="1">
        <f t="array" ref="S767">MAX(IF((DiscreteStatsTable[GroupByKey]=DiscreteStatsTable[[#This Row],[GroupByKey]]),(DiscreteStatsTable[GroupByKey]=DiscreteStatsTable[[#This Row],[GroupByKey]])*DiscreteStatsTable[Average]))</f>
        <v>2.0239700837488002</v>
      </c>
      <c r="T767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cm="1">
        <f t="array" ref="U767">MAX(IF((DiscreteStatsTable[GroupByKey]=DiscreteStatsTable[[#This Row],[GroupByKey]]),(DiscreteStatsTable[GroupByKey]=DiscreteStatsTable[[#This Row],[GroupByKey]])*DiscreteStatsTable[Maximum]))</f>
        <v>23.707701737142401</v>
      </c>
      <c r="V767" cm="1">
        <f t="array" ref="V767">IFERROR(AVERAGE(IF((DiscreteStatsTable[GroupByKey]=DiscreteStatsTable[[#This Row],[GroupByKey]]),(DiscreteStatsTable[GroupByKey]=DiscreteStatsTable[[#This Row],[GroupByKey]])*DiscreteStatsTable[NumberObservations])),0)</f>
        <v>144.56</v>
      </c>
      <c r="W767">
        <f>IF((DiscreteStatsTable[[#This Row],[RepsRequested]]&gt;1),DiscreteStatsTable[[#This Row],[HalfWidth]],DiscreteStatsTable[[#This Row],[BatchMeansHalfWidth]])</f>
        <v>0.11260546408969058</v>
      </c>
      <c r="X767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177</v>
      </c>
      <c r="C768">
        <v>34</v>
      </c>
      <c r="D768" t="s">
        <v>83</v>
      </c>
      <c r="E768" t="s">
        <v>79</v>
      </c>
      <c r="F768" t="s">
        <v>80</v>
      </c>
      <c r="G768">
        <v>0</v>
      </c>
      <c r="H768">
        <v>2E+20</v>
      </c>
      <c r="I768">
        <v>0</v>
      </c>
      <c r="J768">
        <v>0</v>
      </c>
      <c r="K768">
        <v>144</v>
      </c>
      <c r="L76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cm="1">
        <f t="array" ref="V768">IFERROR(AVERAGE(IF((DiscreteStatsTable[GroupByKey]=DiscreteStatsTable[[#This Row],[GroupByKey]]),(DiscreteStatsTable[GroupByKey]=DiscreteStatsTable[[#This Row],[GroupByKey]])*DiscreteStatsTable[NumberObservations])),0)</f>
        <v>144.56</v>
      </c>
      <c r="W768">
        <f>IF((DiscreteStatsTable[[#This Row],[RepsRequested]]&gt;1),DiscreteStatsTable[[#This Row],[HalfWidth]],DiscreteStatsTable[[#This Row],[BatchMeansHalfWidth]])</f>
        <v>0</v>
      </c>
      <c r="X768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177</v>
      </c>
      <c r="C769">
        <v>34</v>
      </c>
      <c r="D769" t="s">
        <v>83</v>
      </c>
      <c r="E769" t="s">
        <v>81</v>
      </c>
      <c r="F769" t="s">
        <v>80</v>
      </c>
      <c r="G769">
        <v>0.62615977870524997</v>
      </c>
      <c r="H769">
        <v>2E+20</v>
      </c>
      <c r="I769">
        <v>0</v>
      </c>
      <c r="J769">
        <v>9.33664982475511</v>
      </c>
      <c r="K769">
        <v>144</v>
      </c>
      <c r="L76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cm="1">
        <f t="array" ref="N769">IFERROR(AVERAGE(IF((DiscreteStatsTable[GroupByKey]=DiscreteStatsTable[[#This Row],[GroupByKey]]),(DiscreteStatsTable[GroupByKey]=DiscreteStatsTable[[#This Row],[GroupByKey]])*DiscreteStatsTable[Average])),0)</f>
        <v>0.56073226100625007</v>
      </c>
      <c r="O769" cm="1">
        <f t="array" ref="O76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9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9" cm="1">
        <f t="array" ref="R769">MIN(IF((DiscreteStatsTable[GroupByKey]=DiscreteStatsTable[[#This Row],[GroupByKey]]),(DiscreteStatsTable[GroupByKey]=DiscreteStatsTable[[#This Row],[GroupByKey]])*DiscreteStatsTable[Average]))</f>
        <v>4.9563512648829203E-2</v>
      </c>
      <c r="S769" cm="1">
        <f t="array" ref="S769">MAX(IF((DiscreteStatsTable[GroupByKey]=DiscreteStatsTable[[#This Row],[GroupByKey]]),(DiscreteStatsTable[GroupByKey]=DiscreteStatsTable[[#This Row],[GroupByKey]])*DiscreteStatsTable[Average]))</f>
        <v>2.0239700837488002</v>
      </c>
      <c r="T769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cm="1">
        <f t="array" ref="U769">MAX(IF((DiscreteStatsTable[GroupByKey]=DiscreteStatsTable[[#This Row],[GroupByKey]]),(DiscreteStatsTable[GroupByKey]=DiscreteStatsTable[[#This Row],[GroupByKey]])*DiscreteStatsTable[Maximum]))</f>
        <v>23.707701737142401</v>
      </c>
      <c r="V769" cm="1">
        <f t="array" ref="V769">IFERROR(AVERAGE(IF((DiscreteStatsTable[GroupByKey]=DiscreteStatsTable[[#This Row],[GroupByKey]]),(DiscreteStatsTable[GroupByKey]=DiscreteStatsTable[[#This Row],[GroupByKey]])*DiscreteStatsTable[NumberObservations])),0)</f>
        <v>144.56</v>
      </c>
      <c r="W769">
        <f>IF((DiscreteStatsTable[[#This Row],[RepsRequested]]&gt;1),DiscreteStatsTable[[#This Row],[HalfWidth]],DiscreteStatsTable[[#This Row],[BatchMeansHalfWidth]])</f>
        <v>0.11260546408969058</v>
      </c>
      <c r="X769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177</v>
      </c>
      <c r="C770">
        <v>35</v>
      </c>
      <c r="D770" t="s">
        <v>83</v>
      </c>
      <c r="E770" t="s">
        <v>79</v>
      </c>
      <c r="F770" t="s">
        <v>80</v>
      </c>
      <c r="G770">
        <v>0</v>
      </c>
      <c r="H770">
        <v>2E+20</v>
      </c>
      <c r="I770">
        <v>0</v>
      </c>
      <c r="J770">
        <v>0</v>
      </c>
      <c r="K770">
        <v>145</v>
      </c>
      <c r="L77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cm="1">
        <f t="array" ref="V770">IFERROR(AVERAGE(IF((DiscreteStatsTable[GroupByKey]=DiscreteStatsTable[[#This Row],[GroupByKey]]),(DiscreteStatsTable[GroupByKey]=DiscreteStatsTable[[#This Row],[GroupByKey]])*DiscreteStatsTable[NumberObservations])),0)</f>
        <v>144.56</v>
      </c>
      <c r="W770">
        <f>IF((DiscreteStatsTable[[#This Row],[RepsRequested]]&gt;1),DiscreteStatsTable[[#This Row],[HalfWidth]],DiscreteStatsTable[[#This Row],[BatchMeansHalfWidth]])</f>
        <v>0</v>
      </c>
      <c r="X770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177</v>
      </c>
      <c r="C771">
        <v>35</v>
      </c>
      <c r="D771" t="s">
        <v>83</v>
      </c>
      <c r="E771" t="s">
        <v>81</v>
      </c>
      <c r="F771" t="s">
        <v>80</v>
      </c>
      <c r="G771">
        <v>0.82567732039823605</v>
      </c>
      <c r="H771">
        <v>2E+20</v>
      </c>
      <c r="I771">
        <v>0</v>
      </c>
      <c r="J771">
        <v>9.1742319882195602</v>
      </c>
      <c r="K771">
        <v>145</v>
      </c>
      <c r="L77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cm="1">
        <f t="array" ref="N771">IFERROR(AVERAGE(IF((DiscreteStatsTable[GroupByKey]=DiscreteStatsTable[[#This Row],[GroupByKey]]),(DiscreteStatsTable[GroupByKey]=DiscreteStatsTable[[#This Row],[GroupByKey]])*DiscreteStatsTable[Average])),0)</f>
        <v>0.56073226100625007</v>
      </c>
      <c r="O771" cm="1">
        <f t="array" ref="O77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1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1" cm="1">
        <f t="array" ref="R771">MIN(IF((DiscreteStatsTable[GroupByKey]=DiscreteStatsTable[[#This Row],[GroupByKey]]),(DiscreteStatsTable[GroupByKey]=DiscreteStatsTable[[#This Row],[GroupByKey]])*DiscreteStatsTable[Average]))</f>
        <v>4.9563512648829203E-2</v>
      </c>
      <c r="S771" cm="1">
        <f t="array" ref="S771">MAX(IF((DiscreteStatsTable[GroupByKey]=DiscreteStatsTable[[#This Row],[GroupByKey]]),(DiscreteStatsTable[GroupByKey]=DiscreteStatsTable[[#This Row],[GroupByKey]])*DiscreteStatsTable[Average]))</f>
        <v>2.0239700837488002</v>
      </c>
      <c r="T771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cm="1">
        <f t="array" ref="U771">MAX(IF((DiscreteStatsTable[GroupByKey]=DiscreteStatsTable[[#This Row],[GroupByKey]]),(DiscreteStatsTable[GroupByKey]=DiscreteStatsTable[[#This Row],[GroupByKey]])*DiscreteStatsTable[Maximum]))</f>
        <v>23.707701737142401</v>
      </c>
      <c r="V771" cm="1">
        <f t="array" ref="V771">IFERROR(AVERAGE(IF((DiscreteStatsTable[GroupByKey]=DiscreteStatsTable[[#This Row],[GroupByKey]]),(DiscreteStatsTable[GroupByKey]=DiscreteStatsTable[[#This Row],[GroupByKey]])*DiscreteStatsTable[NumberObservations])),0)</f>
        <v>144.56</v>
      </c>
      <c r="W771">
        <f>IF((DiscreteStatsTable[[#This Row],[RepsRequested]]&gt;1),DiscreteStatsTable[[#This Row],[HalfWidth]],DiscreteStatsTable[[#This Row],[BatchMeansHalfWidth]])</f>
        <v>0.11260546408969058</v>
      </c>
      <c r="X771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177</v>
      </c>
      <c r="C772">
        <v>36</v>
      </c>
      <c r="D772" t="s">
        <v>83</v>
      </c>
      <c r="E772" t="s">
        <v>79</v>
      </c>
      <c r="F772" t="s">
        <v>80</v>
      </c>
      <c r="G772">
        <v>0</v>
      </c>
      <c r="H772">
        <v>2E+20</v>
      </c>
      <c r="I772">
        <v>0</v>
      </c>
      <c r="J772">
        <v>0</v>
      </c>
      <c r="K772">
        <v>144</v>
      </c>
      <c r="L77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cm="1">
        <f t="array" ref="V772">IFERROR(AVERAGE(IF((DiscreteStatsTable[GroupByKey]=DiscreteStatsTable[[#This Row],[GroupByKey]]),(DiscreteStatsTable[GroupByKey]=DiscreteStatsTable[[#This Row],[GroupByKey]])*DiscreteStatsTable[NumberObservations])),0)</f>
        <v>144.56</v>
      </c>
      <c r="W772">
        <f>IF((DiscreteStatsTable[[#This Row],[RepsRequested]]&gt;1),DiscreteStatsTable[[#This Row],[HalfWidth]],DiscreteStatsTable[[#This Row],[BatchMeansHalfWidth]])</f>
        <v>0</v>
      </c>
      <c r="X772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177</v>
      </c>
      <c r="C773">
        <v>36</v>
      </c>
      <c r="D773" t="s">
        <v>83</v>
      </c>
      <c r="E773" t="s">
        <v>81</v>
      </c>
      <c r="F773" t="s">
        <v>80</v>
      </c>
      <c r="G773">
        <v>0.44557074468153401</v>
      </c>
      <c r="H773">
        <v>2E+20</v>
      </c>
      <c r="I773">
        <v>0</v>
      </c>
      <c r="J773">
        <v>7.4580794681746196</v>
      </c>
      <c r="K773">
        <v>144</v>
      </c>
      <c r="L77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cm="1">
        <f t="array" ref="N773">IFERROR(AVERAGE(IF((DiscreteStatsTable[GroupByKey]=DiscreteStatsTable[[#This Row],[GroupByKey]]),(DiscreteStatsTable[GroupByKey]=DiscreteStatsTable[[#This Row],[GroupByKey]])*DiscreteStatsTable[Average])),0)</f>
        <v>0.56073226100625007</v>
      </c>
      <c r="O773" cm="1">
        <f t="array" ref="O77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3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3" cm="1">
        <f t="array" ref="R773">MIN(IF((DiscreteStatsTable[GroupByKey]=DiscreteStatsTable[[#This Row],[GroupByKey]]),(DiscreteStatsTable[GroupByKey]=DiscreteStatsTable[[#This Row],[GroupByKey]])*DiscreteStatsTable[Average]))</f>
        <v>4.9563512648829203E-2</v>
      </c>
      <c r="S773" cm="1">
        <f t="array" ref="S773">MAX(IF((DiscreteStatsTable[GroupByKey]=DiscreteStatsTable[[#This Row],[GroupByKey]]),(DiscreteStatsTable[GroupByKey]=DiscreteStatsTable[[#This Row],[GroupByKey]])*DiscreteStatsTable[Average]))</f>
        <v>2.0239700837488002</v>
      </c>
      <c r="T773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cm="1">
        <f t="array" ref="U773">MAX(IF((DiscreteStatsTable[GroupByKey]=DiscreteStatsTable[[#This Row],[GroupByKey]]),(DiscreteStatsTable[GroupByKey]=DiscreteStatsTable[[#This Row],[GroupByKey]])*DiscreteStatsTable[Maximum]))</f>
        <v>23.707701737142401</v>
      </c>
      <c r="V773" cm="1">
        <f t="array" ref="V773">IFERROR(AVERAGE(IF((DiscreteStatsTable[GroupByKey]=DiscreteStatsTable[[#This Row],[GroupByKey]]),(DiscreteStatsTable[GroupByKey]=DiscreteStatsTable[[#This Row],[GroupByKey]])*DiscreteStatsTable[NumberObservations])),0)</f>
        <v>144.56</v>
      </c>
      <c r="W773">
        <f>IF((DiscreteStatsTable[[#This Row],[RepsRequested]]&gt;1),DiscreteStatsTable[[#This Row],[HalfWidth]],DiscreteStatsTable[[#This Row],[BatchMeansHalfWidth]])</f>
        <v>0.11260546408969058</v>
      </c>
      <c r="X773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177</v>
      </c>
      <c r="C774">
        <v>37</v>
      </c>
      <c r="D774" t="s">
        <v>83</v>
      </c>
      <c r="E774" t="s">
        <v>79</v>
      </c>
      <c r="F774" t="s">
        <v>80</v>
      </c>
      <c r="G774">
        <v>0</v>
      </c>
      <c r="H774">
        <v>2E+20</v>
      </c>
      <c r="I774">
        <v>0</v>
      </c>
      <c r="J774">
        <v>0</v>
      </c>
      <c r="K774">
        <v>144</v>
      </c>
      <c r="L77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cm="1">
        <f t="array" ref="V774">IFERROR(AVERAGE(IF((DiscreteStatsTable[GroupByKey]=DiscreteStatsTable[[#This Row],[GroupByKey]]),(DiscreteStatsTable[GroupByKey]=DiscreteStatsTable[[#This Row],[GroupByKey]])*DiscreteStatsTable[NumberObservations])),0)</f>
        <v>144.56</v>
      </c>
      <c r="W774">
        <f>IF((DiscreteStatsTable[[#This Row],[RepsRequested]]&gt;1),DiscreteStatsTable[[#This Row],[HalfWidth]],DiscreteStatsTable[[#This Row],[BatchMeansHalfWidth]])</f>
        <v>0</v>
      </c>
      <c r="X774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177</v>
      </c>
      <c r="C775">
        <v>37</v>
      </c>
      <c r="D775" t="s">
        <v>83</v>
      </c>
      <c r="E775" t="s">
        <v>81</v>
      </c>
      <c r="F775" t="s">
        <v>80</v>
      </c>
      <c r="G775">
        <v>7.6447437381745004E-2</v>
      </c>
      <c r="H775">
        <v>2E+20</v>
      </c>
      <c r="I775">
        <v>0</v>
      </c>
      <c r="J775">
        <v>2.8433507171072301</v>
      </c>
      <c r="K775">
        <v>144</v>
      </c>
      <c r="L77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cm="1">
        <f t="array" ref="N775">IFERROR(AVERAGE(IF((DiscreteStatsTable[GroupByKey]=DiscreteStatsTable[[#This Row],[GroupByKey]]),(DiscreteStatsTable[GroupByKey]=DiscreteStatsTable[[#This Row],[GroupByKey]])*DiscreteStatsTable[Average])),0)</f>
        <v>0.56073226100625007</v>
      </c>
      <c r="O775" cm="1">
        <f t="array" ref="O77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5" cm="1">
        <f t="array" ref="R775">MIN(IF((DiscreteStatsTable[GroupByKey]=DiscreteStatsTable[[#This Row],[GroupByKey]]),(DiscreteStatsTable[GroupByKey]=DiscreteStatsTable[[#This Row],[GroupByKey]])*DiscreteStatsTable[Average]))</f>
        <v>4.9563512648829203E-2</v>
      </c>
      <c r="S775" cm="1">
        <f t="array" ref="S775">MAX(IF((DiscreteStatsTable[GroupByKey]=DiscreteStatsTable[[#This Row],[GroupByKey]]),(DiscreteStatsTable[GroupByKey]=DiscreteStatsTable[[#This Row],[GroupByKey]])*DiscreteStatsTable[Average]))</f>
        <v>2.0239700837488002</v>
      </c>
      <c r="T77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cm="1">
        <f t="array" ref="U775">MAX(IF((DiscreteStatsTable[GroupByKey]=DiscreteStatsTable[[#This Row],[GroupByKey]]),(DiscreteStatsTable[GroupByKey]=DiscreteStatsTable[[#This Row],[GroupByKey]])*DiscreteStatsTable[Maximum]))</f>
        <v>23.707701737142401</v>
      </c>
      <c r="V775" cm="1">
        <f t="array" ref="V775">IFERROR(AVERAGE(IF((DiscreteStatsTable[GroupByKey]=DiscreteStatsTable[[#This Row],[GroupByKey]]),(DiscreteStatsTable[GroupByKey]=DiscreteStatsTable[[#This Row],[GroupByKey]])*DiscreteStatsTable[NumberObservations])),0)</f>
        <v>144.56</v>
      </c>
      <c r="W775">
        <f>IF((DiscreteStatsTable[[#This Row],[RepsRequested]]&gt;1),DiscreteStatsTable[[#This Row],[HalfWidth]],DiscreteStatsTable[[#This Row],[BatchMeansHalfWidth]])</f>
        <v>0.11260546408969058</v>
      </c>
      <c r="X77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177</v>
      </c>
      <c r="C776">
        <v>38</v>
      </c>
      <c r="D776" t="s">
        <v>83</v>
      </c>
      <c r="E776" t="s">
        <v>79</v>
      </c>
      <c r="F776" t="s">
        <v>80</v>
      </c>
      <c r="G776">
        <v>0</v>
      </c>
      <c r="H776">
        <v>2E+20</v>
      </c>
      <c r="I776">
        <v>0</v>
      </c>
      <c r="J776">
        <v>0</v>
      </c>
      <c r="K776">
        <v>145</v>
      </c>
      <c r="L77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cm="1">
        <f t="array" ref="V776">IFERROR(AVERAGE(IF((DiscreteStatsTable[GroupByKey]=DiscreteStatsTable[[#This Row],[GroupByKey]]),(DiscreteStatsTable[GroupByKey]=DiscreteStatsTable[[#This Row],[GroupByKey]])*DiscreteStatsTable[NumberObservations])),0)</f>
        <v>144.56</v>
      </c>
      <c r="W776">
        <f>IF((DiscreteStatsTable[[#This Row],[RepsRequested]]&gt;1),DiscreteStatsTable[[#This Row],[HalfWidth]],DiscreteStatsTable[[#This Row],[BatchMeansHalfWidth]])</f>
        <v>0</v>
      </c>
      <c r="X776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177</v>
      </c>
      <c r="C777">
        <v>38</v>
      </c>
      <c r="D777" t="s">
        <v>83</v>
      </c>
      <c r="E777" t="s">
        <v>81</v>
      </c>
      <c r="F777" t="s">
        <v>80</v>
      </c>
      <c r="G777">
        <v>0.22975696099958201</v>
      </c>
      <c r="H777">
        <v>2E+20</v>
      </c>
      <c r="I777">
        <v>0</v>
      </c>
      <c r="J777">
        <v>7.2345161103927502</v>
      </c>
      <c r="K777">
        <v>145</v>
      </c>
      <c r="L77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cm="1">
        <f t="array" ref="N777">IFERROR(AVERAGE(IF((DiscreteStatsTable[GroupByKey]=DiscreteStatsTable[[#This Row],[GroupByKey]]),(DiscreteStatsTable[GroupByKey]=DiscreteStatsTable[[#This Row],[GroupByKey]])*DiscreteStatsTable[Average])),0)</f>
        <v>0.56073226100625007</v>
      </c>
      <c r="O777" cm="1">
        <f t="array" ref="O77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7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7" cm="1">
        <f t="array" ref="R777">MIN(IF((DiscreteStatsTable[GroupByKey]=DiscreteStatsTable[[#This Row],[GroupByKey]]),(DiscreteStatsTable[GroupByKey]=DiscreteStatsTable[[#This Row],[GroupByKey]])*DiscreteStatsTable[Average]))</f>
        <v>4.9563512648829203E-2</v>
      </c>
      <c r="S777" cm="1">
        <f t="array" ref="S777">MAX(IF((DiscreteStatsTable[GroupByKey]=DiscreteStatsTable[[#This Row],[GroupByKey]]),(DiscreteStatsTable[GroupByKey]=DiscreteStatsTable[[#This Row],[GroupByKey]])*DiscreteStatsTable[Average]))</f>
        <v>2.0239700837488002</v>
      </c>
      <c r="T777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cm="1">
        <f t="array" ref="U777">MAX(IF((DiscreteStatsTable[GroupByKey]=DiscreteStatsTable[[#This Row],[GroupByKey]]),(DiscreteStatsTable[GroupByKey]=DiscreteStatsTable[[#This Row],[GroupByKey]])*DiscreteStatsTable[Maximum]))</f>
        <v>23.707701737142401</v>
      </c>
      <c r="V777" cm="1">
        <f t="array" ref="V777">IFERROR(AVERAGE(IF((DiscreteStatsTable[GroupByKey]=DiscreteStatsTable[[#This Row],[GroupByKey]]),(DiscreteStatsTable[GroupByKey]=DiscreteStatsTable[[#This Row],[GroupByKey]])*DiscreteStatsTable[NumberObservations])),0)</f>
        <v>144.56</v>
      </c>
      <c r="W777">
        <f>IF((DiscreteStatsTable[[#This Row],[RepsRequested]]&gt;1),DiscreteStatsTable[[#This Row],[HalfWidth]],DiscreteStatsTable[[#This Row],[BatchMeansHalfWidth]])</f>
        <v>0.11260546408969058</v>
      </c>
      <c r="X777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177</v>
      </c>
      <c r="C778">
        <v>39</v>
      </c>
      <c r="D778" t="s">
        <v>83</v>
      </c>
      <c r="E778" t="s">
        <v>79</v>
      </c>
      <c r="F778" t="s">
        <v>80</v>
      </c>
      <c r="G778">
        <v>0</v>
      </c>
      <c r="H778">
        <v>2E+20</v>
      </c>
      <c r="I778">
        <v>0</v>
      </c>
      <c r="J778">
        <v>0</v>
      </c>
      <c r="K778">
        <v>144</v>
      </c>
      <c r="L77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cm="1">
        <f t="array" ref="V778">IFERROR(AVERAGE(IF((DiscreteStatsTable[GroupByKey]=DiscreteStatsTable[[#This Row],[GroupByKey]]),(DiscreteStatsTable[GroupByKey]=DiscreteStatsTable[[#This Row],[GroupByKey]])*DiscreteStatsTable[NumberObservations])),0)</f>
        <v>144.56</v>
      </c>
      <c r="W778">
        <f>IF((DiscreteStatsTable[[#This Row],[RepsRequested]]&gt;1),DiscreteStatsTable[[#This Row],[HalfWidth]],DiscreteStatsTable[[#This Row],[BatchMeansHalfWidth]])</f>
        <v>0</v>
      </c>
      <c r="X778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177</v>
      </c>
      <c r="C779">
        <v>39</v>
      </c>
      <c r="D779" t="s">
        <v>83</v>
      </c>
      <c r="E779" t="s">
        <v>81</v>
      </c>
      <c r="F779" t="s">
        <v>80</v>
      </c>
      <c r="G779">
        <v>0.62895646196729504</v>
      </c>
      <c r="H779">
        <v>2E+20</v>
      </c>
      <c r="I779">
        <v>0</v>
      </c>
      <c r="J779">
        <v>8.1093193544987798</v>
      </c>
      <c r="K779">
        <v>144</v>
      </c>
      <c r="L77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cm="1">
        <f t="array" ref="N779">IFERROR(AVERAGE(IF((DiscreteStatsTable[GroupByKey]=DiscreteStatsTable[[#This Row],[GroupByKey]]),(DiscreteStatsTable[GroupByKey]=DiscreteStatsTable[[#This Row],[GroupByKey]])*DiscreteStatsTable[Average])),0)</f>
        <v>0.56073226100625007</v>
      </c>
      <c r="O779" cm="1">
        <f t="array" ref="O77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9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9" cm="1">
        <f t="array" ref="R779">MIN(IF((DiscreteStatsTable[GroupByKey]=DiscreteStatsTable[[#This Row],[GroupByKey]]),(DiscreteStatsTable[GroupByKey]=DiscreteStatsTable[[#This Row],[GroupByKey]])*DiscreteStatsTable[Average]))</f>
        <v>4.9563512648829203E-2</v>
      </c>
      <c r="S779" cm="1">
        <f t="array" ref="S779">MAX(IF((DiscreteStatsTable[GroupByKey]=DiscreteStatsTable[[#This Row],[GroupByKey]]),(DiscreteStatsTable[GroupByKey]=DiscreteStatsTable[[#This Row],[GroupByKey]])*DiscreteStatsTable[Average]))</f>
        <v>2.0239700837488002</v>
      </c>
      <c r="T779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cm="1">
        <f t="array" ref="U779">MAX(IF((DiscreteStatsTable[GroupByKey]=DiscreteStatsTable[[#This Row],[GroupByKey]]),(DiscreteStatsTable[GroupByKey]=DiscreteStatsTable[[#This Row],[GroupByKey]])*DiscreteStatsTable[Maximum]))</f>
        <v>23.707701737142401</v>
      </c>
      <c r="V779" cm="1">
        <f t="array" ref="V779">IFERROR(AVERAGE(IF((DiscreteStatsTable[GroupByKey]=DiscreteStatsTable[[#This Row],[GroupByKey]]),(DiscreteStatsTable[GroupByKey]=DiscreteStatsTable[[#This Row],[GroupByKey]])*DiscreteStatsTable[NumberObservations])),0)</f>
        <v>144.56</v>
      </c>
      <c r="W779">
        <f>IF((DiscreteStatsTable[[#This Row],[RepsRequested]]&gt;1),DiscreteStatsTable[[#This Row],[HalfWidth]],DiscreteStatsTable[[#This Row],[BatchMeansHalfWidth]])</f>
        <v>0.11260546408969058</v>
      </c>
      <c r="X779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177</v>
      </c>
      <c r="C780">
        <v>40</v>
      </c>
      <c r="D780" t="s">
        <v>83</v>
      </c>
      <c r="E780" t="s">
        <v>79</v>
      </c>
      <c r="F780" t="s">
        <v>80</v>
      </c>
      <c r="G780">
        <v>0</v>
      </c>
      <c r="H780">
        <v>2E+20</v>
      </c>
      <c r="I780">
        <v>0</v>
      </c>
      <c r="J780">
        <v>0</v>
      </c>
      <c r="K780">
        <v>145</v>
      </c>
      <c r="L78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cm="1">
        <f t="array" ref="V780">IFERROR(AVERAGE(IF((DiscreteStatsTable[GroupByKey]=DiscreteStatsTable[[#This Row],[GroupByKey]]),(DiscreteStatsTable[GroupByKey]=DiscreteStatsTable[[#This Row],[GroupByKey]])*DiscreteStatsTable[NumberObservations])),0)</f>
        <v>144.56</v>
      </c>
      <c r="W780">
        <f>IF((DiscreteStatsTable[[#This Row],[RepsRequested]]&gt;1),DiscreteStatsTable[[#This Row],[HalfWidth]],DiscreteStatsTable[[#This Row],[BatchMeansHalfWidth]])</f>
        <v>0</v>
      </c>
      <c r="X780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177</v>
      </c>
      <c r="C781">
        <v>40</v>
      </c>
      <c r="D781" t="s">
        <v>83</v>
      </c>
      <c r="E781" t="s">
        <v>81</v>
      </c>
      <c r="F781" t="s">
        <v>80</v>
      </c>
      <c r="G781">
        <v>2.0239700837488002</v>
      </c>
      <c r="H781">
        <v>2E+20</v>
      </c>
      <c r="I781">
        <v>0</v>
      </c>
      <c r="J781">
        <v>23.707701737142401</v>
      </c>
      <c r="K781">
        <v>145</v>
      </c>
      <c r="L78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cm="1">
        <f t="array" ref="N781">IFERROR(AVERAGE(IF((DiscreteStatsTable[GroupByKey]=DiscreteStatsTable[[#This Row],[GroupByKey]]),(DiscreteStatsTable[GroupByKey]=DiscreteStatsTable[[#This Row],[GroupByKey]])*DiscreteStatsTable[Average])),0)</f>
        <v>0.56073226100625007</v>
      </c>
      <c r="O781" cm="1">
        <f t="array" ref="O78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1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1" cm="1">
        <f t="array" ref="R781">MIN(IF((DiscreteStatsTable[GroupByKey]=DiscreteStatsTable[[#This Row],[GroupByKey]]),(DiscreteStatsTable[GroupByKey]=DiscreteStatsTable[[#This Row],[GroupByKey]])*DiscreteStatsTable[Average]))</f>
        <v>4.9563512648829203E-2</v>
      </c>
      <c r="S781" cm="1">
        <f t="array" ref="S781">MAX(IF((DiscreteStatsTable[GroupByKey]=DiscreteStatsTable[[#This Row],[GroupByKey]]),(DiscreteStatsTable[GroupByKey]=DiscreteStatsTable[[#This Row],[GroupByKey]])*DiscreteStatsTable[Average]))</f>
        <v>2.0239700837488002</v>
      </c>
      <c r="T781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cm="1">
        <f t="array" ref="U781">MAX(IF((DiscreteStatsTable[GroupByKey]=DiscreteStatsTable[[#This Row],[GroupByKey]]),(DiscreteStatsTable[GroupByKey]=DiscreteStatsTable[[#This Row],[GroupByKey]])*DiscreteStatsTable[Maximum]))</f>
        <v>23.707701737142401</v>
      </c>
      <c r="V781" cm="1">
        <f t="array" ref="V781">IFERROR(AVERAGE(IF((DiscreteStatsTable[GroupByKey]=DiscreteStatsTable[[#This Row],[GroupByKey]]),(DiscreteStatsTable[GroupByKey]=DiscreteStatsTable[[#This Row],[GroupByKey]])*DiscreteStatsTable[NumberObservations])),0)</f>
        <v>144.56</v>
      </c>
      <c r="W781">
        <f>IF((DiscreteStatsTable[[#This Row],[RepsRequested]]&gt;1),DiscreteStatsTable[[#This Row],[HalfWidth]],DiscreteStatsTable[[#This Row],[BatchMeansHalfWidth]])</f>
        <v>0.11260546408969058</v>
      </c>
      <c r="X781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177</v>
      </c>
      <c r="C782">
        <v>41</v>
      </c>
      <c r="D782" t="s">
        <v>83</v>
      </c>
      <c r="E782" t="s">
        <v>79</v>
      </c>
      <c r="F782" t="s">
        <v>80</v>
      </c>
      <c r="G782">
        <v>0</v>
      </c>
      <c r="H782">
        <v>2E+20</v>
      </c>
      <c r="I782">
        <v>0</v>
      </c>
      <c r="J782">
        <v>0</v>
      </c>
      <c r="K782">
        <v>144</v>
      </c>
      <c r="L78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cm="1">
        <f t="array" ref="V782">IFERROR(AVERAGE(IF((DiscreteStatsTable[GroupByKey]=DiscreteStatsTable[[#This Row],[GroupByKey]]),(DiscreteStatsTable[GroupByKey]=DiscreteStatsTable[[#This Row],[GroupByKey]])*DiscreteStatsTable[NumberObservations])),0)</f>
        <v>144.56</v>
      </c>
      <c r="W782">
        <f>IF((DiscreteStatsTable[[#This Row],[RepsRequested]]&gt;1),DiscreteStatsTable[[#This Row],[HalfWidth]],DiscreteStatsTable[[#This Row],[BatchMeansHalfWidth]])</f>
        <v>0</v>
      </c>
      <c r="X782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177</v>
      </c>
      <c r="C783">
        <v>41</v>
      </c>
      <c r="D783" t="s">
        <v>83</v>
      </c>
      <c r="E783" t="s">
        <v>81</v>
      </c>
      <c r="F783" t="s">
        <v>80</v>
      </c>
      <c r="G783">
        <v>0.46253430802725098</v>
      </c>
      <c r="H783">
        <v>2E+20</v>
      </c>
      <c r="I783">
        <v>0</v>
      </c>
      <c r="J783">
        <v>11.653031910343699</v>
      </c>
      <c r="K783">
        <v>144</v>
      </c>
      <c r="L78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cm="1">
        <f t="array" ref="N783">IFERROR(AVERAGE(IF((DiscreteStatsTable[GroupByKey]=DiscreteStatsTable[[#This Row],[GroupByKey]]),(DiscreteStatsTable[GroupByKey]=DiscreteStatsTable[[#This Row],[GroupByKey]])*DiscreteStatsTable[Average])),0)</f>
        <v>0.56073226100625007</v>
      </c>
      <c r="O783" cm="1">
        <f t="array" ref="O78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3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3" cm="1">
        <f t="array" ref="R783">MIN(IF((DiscreteStatsTable[GroupByKey]=DiscreteStatsTable[[#This Row],[GroupByKey]]),(DiscreteStatsTable[GroupByKey]=DiscreteStatsTable[[#This Row],[GroupByKey]])*DiscreteStatsTable[Average]))</f>
        <v>4.9563512648829203E-2</v>
      </c>
      <c r="S783" cm="1">
        <f t="array" ref="S783">MAX(IF((DiscreteStatsTable[GroupByKey]=DiscreteStatsTable[[#This Row],[GroupByKey]]),(DiscreteStatsTable[GroupByKey]=DiscreteStatsTable[[#This Row],[GroupByKey]])*DiscreteStatsTable[Average]))</f>
        <v>2.0239700837488002</v>
      </c>
      <c r="T783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cm="1">
        <f t="array" ref="U783">MAX(IF((DiscreteStatsTable[GroupByKey]=DiscreteStatsTable[[#This Row],[GroupByKey]]),(DiscreteStatsTable[GroupByKey]=DiscreteStatsTable[[#This Row],[GroupByKey]])*DiscreteStatsTable[Maximum]))</f>
        <v>23.707701737142401</v>
      </c>
      <c r="V783" cm="1">
        <f t="array" ref="V783">IFERROR(AVERAGE(IF((DiscreteStatsTable[GroupByKey]=DiscreteStatsTable[[#This Row],[GroupByKey]]),(DiscreteStatsTable[GroupByKey]=DiscreteStatsTable[[#This Row],[GroupByKey]])*DiscreteStatsTable[NumberObservations])),0)</f>
        <v>144.56</v>
      </c>
      <c r="W783">
        <f>IF((DiscreteStatsTable[[#This Row],[RepsRequested]]&gt;1),DiscreteStatsTable[[#This Row],[HalfWidth]],DiscreteStatsTable[[#This Row],[BatchMeansHalfWidth]])</f>
        <v>0.11260546408969058</v>
      </c>
      <c r="X783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177</v>
      </c>
      <c r="C784">
        <v>42</v>
      </c>
      <c r="D784" t="s">
        <v>83</v>
      </c>
      <c r="E784" t="s">
        <v>79</v>
      </c>
      <c r="F784" t="s">
        <v>80</v>
      </c>
      <c r="G784">
        <v>0</v>
      </c>
      <c r="H784">
        <v>2E+20</v>
      </c>
      <c r="I784">
        <v>0</v>
      </c>
      <c r="J784">
        <v>0</v>
      </c>
      <c r="K784">
        <v>144</v>
      </c>
      <c r="L78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cm="1">
        <f t="array" ref="V784">IFERROR(AVERAGE(IF((DiscreteStatsTable[GroupByKey]=DiscreteStatsTable[[#This Row],[GroupByKey]]),(DiscreteStatsTable[GroupByKey]=DiscreteStatsTable[[#This Row],[GroupByKey]])*DiscreteStatsTable[NumberObservations])),0)</f>
        <v>144.56</v>
      </c>
      <c r="W784">
        <f>IF((DiscreteStatsTable[[#This Row],[RepsRequested]]&gt;1),DiscreteStatsTable[[#This Row],[HalfWidth]],DiscreteStatsTable[[#This Row],[BatchMeansHalfWidth]])</f>
        <v>0</v>
      </c>
      <c r="X784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177</v>
      </c>
      <c r="C785">
        <v>42</v>
      </c>
      <c r="D785" t="s">
        <v>83</v>
      </c>
      <c r="E785" t="s">
        <v>81</v>
      </c>
      <c r="F785" t="s">
        <v>80</v>
      </c>
      <c r="G785">
        <v>0.59413743377681405</v>
      </c>
      <c r="H785">
        <v>2E+20</v>
      </c>
      <c r="I785">
        <v>0</v>
      </c>
      <c r="J785">
        <v>6.1378352361635997</v>
      </c>
      <c r="K785">
        <v>144</v>
      </c>
      <c r="L78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cm="1">
        <f t="array" ref="N785">IFERROR(AVERAGE(IF((DiscreteStatsTable[GroupByKey]=DiscreteStatsTable[[#This Row],[GroupByKey]]),(DiscreteStatsTable[GroupByKey]=DiscreteStatsTable[[#This Row],[GroupByKey]])*DiscreteStatsTable[Average])),0)</f>
        <v>0.56073226100625007</v>
      </c>
      <c r="O785" cm="1">
        <f t="array" ref="O78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5" cm="1">
        <f t="array" ref="R785">MIN(IF((DiscreteStatsTable[GroupByKey]=DiscreteStatsTable[[#This Row],[GroupByKey]]),(DiscreteStatsTable[GroupByKey]=DiscreteStatsTable[[#This Row],[GroupByKey]])*DiscreteStatsTable[Average]))</f>
        <v>4.9563512648829203E-2</v>
      </c>
      <c r="S785" cm="1">
        <f t="array" ref="S785">MAX(IF((DiscreteStatsTable[GroupByKey]=DiscreteStatsTable[[#This Row],[GroupByKey]]),(DiscreteStatsTable[GroupByKey]=DiscreteStatsTable[[#This Row],[GroupByKey]])*DiscreteStatsTable[Average]))</f>
        <v>2.0239700837488002</v>
      </c>
      <c r="T78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cm="1">
        <f t="array" ref="U785">MAX(IF((DiscreteStatsTable[GroupByKey]=DiscreteStatsTable[[#This Row],[GroupByKey]]),(DiscreteStatsTable[GroupByKey]=DiscreteStatsTable[[#This Row],[GroupByKey]])*DiscreteStatsTable[Maximum]))</f>
        <v>23.707701737142401</v>
      </c>
      <c r="V785" cm="1">
        <f t="array" ref="V785">IFERROR(AVERAGE(IF((DiscreteStatsTable[GroupByKey]=DiscreteStatsTable[[#This Row],[GroupByKey]]),(DiscreteStatsTable[GroupByKey]=DiscreteStatsTable[[#This Row],[GroupByKey]])*DiscreteStatsTable[NumberObservations])),0)</f>
        <v>144.56</v>
      </c>
      <c r="W785">
        <f>IF((DiscreteStatsTable[[#This Row],[RepsRequested]]&gt;1),DiscreteStatsTable[[#This Row],[HalfWidth]],DiscreteStatsTable[[#This Row],[BatchMeansHalfWidth]])</f>
        <v>0.11260546408969058</v>
      </c>
      <c r="X78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177</v>
      </c>
      <c r="C786">
        <v>43</v>
      </c>
      <c r="D786" t="s">
        <v>83</v>
      </c>
      <c r="E786" t="s">
        <v>79</v>
      </c>
      <c r="F786" t="s">
        <v>80</v>
      </c>
      <c r="G786">
        <v>0</v>
      </c>
      <c r="H786">
        <v>2E+20</v>
      </c>
      <c r="I786">
        <v>0</v>
      </c>
      <c r="J786">
        <v>0</v>
      </c>
      <c r="K786">
        <v>145</v>
      </c>
      <c r="L78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cm="1">
        <f t="array" ref="V786">IFERROR(AVERAGE(IF((DiscreteStatsTable[GroupByKey]=DiscreteStatsTable[[#This Row],[GroupByKey]]),(DiscreteStatsTable[GroupByKey]=DiscreteStatsTable[[#This Row],[GroupByKey]])*DiscreteStatsTable[NumberObservations])),0)</f>
        <v>144.56</v>
      </c>
      <c r="W786">
        <f>IF((DiscreteStatsTable[[#This Row],[RepsRequested]]&gt;1),DiscreteStatsTable[[#This Row],[HalfWidth]],DiscreteStatsTable[[#This Row],[BatchMeansHalfWidth]])</f>
        <v>0</v>
      </c>
      <c r="X786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177</v>
      </c>
      <c r="C787">
        <v>43</v>
      </c>
      <c r="D787" t="s">
        <v>83</v>
      </c>
      <c r="E787" t="s">
        <v>81</v>
      </c>
      <c r="F787" t="s">
        <v>80</v>
      </c>
      <c r="G787">
        <v>0.28481870520330599</v>
      </c>
      <c r="H787">
        <v>2E+20</v>
      </c>
      <c r="I787">
        <v>0</v>
      </c>
      <c r="J787">
        <v>6.8647419262558698</v>
      </c>
      <c r="K787">
        <v>145</v>
      </c>
      <c r="L78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cm="1">
        <f t="array" ref="N787">IFERROR(AVERAGE(IF((DiscreteStatsTable[GroupByKey]=DiscreteStatsTable[[#This Row],[GroupByKey]]),(DiscreteStatsTable[GroupByKey]=DiscreteStatsTable[[#This Row],[GroupByKey]])*DiscreteStatsTable[Average])),0)</f>
        <v>0.56073226100625007</v>
      </c>
      <c r="O787" cm="1">
        <f t="array" ref="O78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7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7" cm="1">
        <f t="array" ref="R787">MIN(IF((DiscreteStatsTable[GroupByKey]=DiscreteStatsTable[[#This Row],[GroupByKey]]),(DiscreteStatsTable[GroupByKey]=DiscreteStatsTable[[#This Row],[GroupByKey]])*DiscreteStatsTable[Average]))</f>
        <v>4.9563512648829203E-2</v>
      </c>
      <c r="S787" cm="1">
        <f t="array" ref="S787">MAX(IF((DiscreteStatsTable[GroupByKey]=DiscreteStatsTable[[#This Row],[GroupByKey]]),(DiscreteStatsTable[GroupByKey]=DiscreteStatsTable[[#This Row],[GroupByKey]])*DiscreteStatsTable[Average]))</f>
        <v>2.0239700837488002</v>
      </c>
      <c r="T787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cm="1">
        <f t="array" ref="U787">MAX(IF((DiscreteStatsTable[GroupByKey]=DiscreteStatsTable[[#This Row],[GroupByKey]]),(DiscreteStatsTable[GroupByKey]=DiscreteStatsTable[[#This Row],[GroupByKey]])*DiscreteStatsTable[Maximum]))</f>
        <v>23.707701737142401</v>
      </c>
      <c r="V787" cm="1">
        <f t="array" ref="V787">IFERROR(AVERAGE(IF((DiscreteStatsTable[GroupByKey]=DiscreteStatsTable[[#This Row],[GroupByKey]]),(DiscreteStatsTable[GroupByKey]=DiscreteStatsTable[[#This Row],[GroupByKey]])*DiscreteStatsTable[NumberObservations])),0)</f>
        <v>144.56</v>
      </c>
      <c r="W787">
        <f>IF((DiscreteStatsTable[[#This Row],[RepsRequested]]&gt;1),DiscreteStatsTable[[#This Row],[HalfWidth]],DiscreteStatsTable[[#This Row],[BatchMeansHalfWidth]])</f>
        <v>0.11260546408969058</v>
      </c>
      <c r="X787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177</v>
      </c>
      <c r="C788">
        <v>44</v>
      </c>
      <c r="D788" t="s">
        <v>83</v>
      </c>
      <c r="E788" t="s">
        <v>79</v>
      </c>
      <c r="F788" t="s">
        <v>80</v>
      </c>
      <c r="G788">
        <v>0</v>
      </c>
      <c r="H788">
        <v>2E+20</v>
      </c>
      <c r="I788">
        <v>0</v>
      </c>
      <c r="J788">
        <v>0</v>
      </c>
      <c r="K788">
        <v>144</v>
      </c>
      <c r="L78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cm="1">
        <f t="array" ref="V788">IFERROR(AVERAGE(IF((DiscreteStatsTable[GroupByKey]=DiscreteStatsTable[[#This Row],[GroupByKey]]),(DiscreteStatsTable[GroupByKey]=DiscreteStatsTable[[#This Row],[GroupByKey]])*DiscreteStatsTable[NumberObservations])),0)</f>
        <v>144.56</v>
      </c>
      <c r="W788">
        <f>IF((DiscreteStatsTable[[#This Row],[RepsRequested]]&gt;1),DiscreteStatsTable[[#This Row],[HalfWidth]],DiscreteStatsTable[[#This Row],[BatchMeansHalfWidth]])</f>
        <v>0</v>
      </c>
      <c r="X788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177</v>
      </c>
      <c r="C789">
        <v>44</v>
      </c>
      <c r="D789" t="s">
        <v>83</v>
      </c>
      <c r="E789" t="s">
        <v>81</v>
      </c>
      <c r="F789" t="s">
        <v>80</v>
      </c>
      <c r="G789">
        <v>0.23023614601641201</v>
      </c>
      <c r="H789">
        <v>2E+20</v>
      </c>
      <c r="I789">
        <v>0</v>
      </c>
      <c r="J789">
        <v>5.2539901550816497</v>
      </c>
      <c r="K789">
        <v>144</v>
      </c>
      <c r="L78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cm="1">
        <f t="array" ref="N789">IFERROR(AVERAGE(IF((DiscreteStatsTable[GroupByKey]=DiscreteStatsTable[[#This Row],[GroupByKey]]),(DiscreteStatsTable[GroupByKey]=DiscreteStatsTable[[#This Row],[GroupByKey]])*DiscreteStatsTable[Average])),0)</f>
        <v>0.56073226100625007</v>
      </c>
      <c r="O789" cm="1">
        <f t="array" ref="O78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9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9" cm="1">
        <f t="array" ref="R789">MIN(IF((DiscreteStatsTable[GroupByKey]=DiscreteStatsTable[[#This Row],[GroupByKey]]),(DiscreteStatsTable[GroupByKey]=DiscreteStatsTable[[#This Row],[GroupByKey]])*DiscreteStatsTable[Average]))</f>
        <v>4.9563512648829203E-2</v>
      </c>
      <c r="S789" cm="1">
        <f t="array" ref="S789">MAX(IF((DiscreteStatsTable[GroupByKey]=DiscreteStatsTable[[#This Row],[GroupByKey]]),(DiscreteStatsTable[GroupByKey]=DiscreteStatsTable[[#This Row],[GroupByKey]])*DiscreteStatsTable[Average]))</f>
        <v>2.0239700837488002</v>
      </c>
      <c r="T789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cm="1">
        <f t="array" ref="U789">MAX(IF((DiscreteStatsTable[GroupByKey]=DiscreteStatsTable[[#This Row],[GroupByKey]]),(DiscreteStatsTable[GroupByKey]=DiscreteStatsTable[[#This Row],[GroupByKey]])*DiscreteStatsTable[Maximum]))</f>
        <v>23.707701737142401</v>
      </c>
      <c r="V789" cm="1">
        <f t="array" ref="V789">IFERROR(AVERAGE(IF((DiscreteStatsTable[GroupByKey]=DiscreteStatsTable[[#This Row],[GroupByKey]]),(DiscreteStatsTable[GroupByKey]=DiscreteStatsTable[[#This Row],[GroupByKey]])*DiscreteStatsTable[NumberObservations])),0)</f>
        <v>144.56</v>
      </c>
      <c r="W789">
        <f>IF((DiscreteStatsTable[[#This Row],[RepsRequested]]&gt;1),DiscreteStatsTable[[#This Row],[HalfWidth]],DiscreteStatsTable[[#This Row],[BatchMeansHalfWidth]])</f>
        <v>0.11260546408969058</v>
      </c>
      <c r="X789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177</v>
      </c>
      <c r="C790">
        <v>45</v>
      </c>
      <c r="D790" t="s">
        <v>83</v>
      </c>
      <c r="E790" t="s">
        <v>79</v>
      </c>
      <c r="F790" t="s">
        <v>80</v>
      </c>
      <c r="G790">
        <v>0</v>
      </c>
      <c r="H790">
        <v>2E+20</v>
      </c>
      <c r="I790">
        <v>0</v>
      </c>
      <c r="J790">
        <v>0</v>
      </c>
      <c r="K790">
        <v>145</v>
      </c>
      <c r="L79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cm="1">
        <f t="array" ref="V790">IFERROR(AVERAGE(IF((DiscreteStatsTable[GroupByKey]=DiscreteStatsTable[[#This Row],[GroupByKey]]),(DiscreteStatsTable[GroupByKey]=DiscreteStatsTable[[#This Row],[GroupByKey]])*DiscreteStatsTable[NumberObservations])),0)</f>
        <v>144.56</v>
      </c>
      <c r="W790">
        <f>IF((DiscreteStatsTable[[#This Row],[RepsRequested]]&gt;1),DiscreteStatsTable[[#This Row],[HalfWidth]],DiscreteStatsTable[[#This Row],[BatchMeansHalfWidth]])</f>
        <v>0</v>
      </c>
      <c r="X790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177</v>
      </c>
      <c r="C791">
        <v>45</v>
      </c>
      <c r="D791" t="s">
        <v>83</v>
      </c>
      <c r="E791" t="s">
        <v>81</v>
      </c>
      <c r="F791" t="s">
        <v>80</v>
      </c>
      <c r="G791">
        <v>0.29313450342429698</v>
      </c>
      <c r="H791">
        <v>2E+20</v>
      </c>
      <c r="I791">
        <v>0</v>
      </c>
      <c r="J791">
        <v>6.2100222828700096</v>
      </c>
      <c r="K791">
        <v>145</v>
      </c>
      <c r="L79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cm="1">
        <f t="array" ref="N791">IFERROR(AVERAGE(IF((DiscreteStatsTable[GroupByKey]=DiscreteStatsTable[[#This Row],[GroupByKey]]),(DiscreteStatsTable[GroupByKey]=DiscreteStatsTable[[#This Row],[GroupByKey]])*DiscreteStatsTable[Average])),0)</f>
        <v>0.56073226100625007</v>
      </c>
      <c r="O791" cm="1">
        <f t="array" ref="O79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1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1" cm="1">
        <f t="array" ref="R791">MIN(IF((DiscreteStatsTable[GroupByKey]=DiscreteStatsTable[[#This Row],[GroupByKey]]),(DiscreteStatsTable[GroupByKey]=DiscreteStatsTable[[#This Row],[GroupByKey]])*DiscreteStatsTable[Average]))</f>
        <v>4.9563512648829203E-2</v>
      </c>
      <c r="S791" cm="1">
        <f t="array" ref="S791">MAX(IF((DiscreteStatsTable[GroupByKey]=DiscreteStatsTable[[#This Row],[GroupByKey]]),(DiscreteStatsTable[GroupByKey]=DiscreteStatsTable[[#This Row],[GroupByKey]])*DiscreteStatsTable[Average]))</f>
        <v>2.0239700837488002</v>
      </c>
      <c r="T791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cm="1">
        <f t="array" ref="U791">MAX(IF((DiscreteStatsTable[GroupByKey]=DiscreteStatsTable[[#This Row],[GroupByKey]]),(DiscreteStatsTable[GroupByKey]=DiscreteStatsTable[[#This Row],[GroupByKey]])*DiscreteStatsTable[Maximum]))</f>
        <v>23.707701737142401</v>
      </c>
      <c r="V791" cm="1">
        <f t="array" ref="V791">IFERROR(AVERAGE(IF((DiscreteStatsTable[GroupByKey]=DiscreteStatsTable[[#This Row],[GroupByKey]]),(DiscreteStatsTable[GroupByKey]=DiscreteStatsTable[[#This Row],[GroupByKey]])*DiscreteStatsTable[NumberObservations])),0)</f>
        <v>144.56</v>
      </c>
      <c r="W791">
        <f>IF((DiscreteStatsTable[[#This Row],[RepsRequested]]&gt;1),DiscreteStatsTable[[#This Row],[HalfWidth]],DiscreteStatsTable[[#This Row],[BatchMeansHalfWidth]])</f>
        <v>0.11260546408969058</v>
      </c>
      <c r="X791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177</v>
      </c>
      <c r="C792">
        <v>46</v>
      </c>
      <c r="D792" t="s">
        <v>83</v>
      </c>
      <c r="E792" t="s">
        <v>79</v>
      </c>
      <c r="F792" t="s">
        <v>80</v>
      </c>
      <c r="G792">
        <v>0</v>
      </c>
      <c r="H792">
        <v>2E+20</v>
      </c>
      <c r="I792">
        <v>0</v>
      </c>
      <c r="J792">
        <v>0</v>
      </c>
      <c r="K792">
        <v>145</v>
      </c>
      <c r="L79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cm="1">
        <f t="array" ref="V792">IFERROR(AVERAGE(IF((DiscreteStatsTable[GroupByKey]=DiscreteStatsTable[[#This Row],[GroupByKey]]),(DiscreteStatsTable[GroupByKey]=DiscreteStatsTable[[#This Row],[GroupByKey]])*DiscreteStatsTable[NumberObservations])),0)</f>
        <v>144.56</v>
      </c>
      <c r="W792">
        <f>IF((DiscreteStatsTable[[#This Row],[RepsRequested]]&gt;1),DiscreteStatsTable[[#This Row],[HalfWidth]],DiscreteStatsTable[[#This Row],[BatchMeansHalfWidth]])</f>
        <v>0</v>
      </c>
      <c r="X792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177</v>
      </c>
      <c r="C793">
        <v>46</v>
      </c>
      <c r="D793" t="s">
        <v>83</v>
      </c>
      <c r="E793" t="s">
        <v>81</v>
      </c>
      <c r="F793" t="s">
        <v>80</v>
      </c>
      <c r="G793">
        <v>1.38764958518051</v>
      </c>
      <c r="H793">
        <v>2E+20</v>
      </c>
      <c r="I793">
        <v>0</v>
      </c>
      <c r="J793">
        <v>12.803731771867101</v>
      </c>
      <c r="K793">
        <v>145</v>
      </c>
      <c r="L79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cm="1">
        <f t="array" ref="N793">IFERROR(AVERAGE(IF((DiscreteStatsTable[GroupByKey]=DiscreteStatsTable[[#This Row],[GroupByKey]]),(DiscreteStatsTable[GroupByKey]=DiscreteStatsTable[[#This Row],[GroupByKey]])*DiscreteStatsTable[Average])),0)</f>
        <v>0.56073226100625007</v>
      </c>
      <c r="O793" cm="1">
        <f t="array" ref="O79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3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3" cm="1">
        <f t="array" ref="R793">MIN(IF((DiscreteStatsTable[GroupByKey]=DiscreteStatsTable[[#This Row],[GroupByKey]]),(DiscreteStatsTable[GroupByKey]=DiscreteStatsTable[[#This Row],[GroupByKey]])*DiscreteStatsTable[Average]))</f>
        <v>4.9563512648829203E-2</v>
      </c>
      <c r="S793" cm="1">
        <f t="array" ref="S793">MAX(IF((DiscreteStatsTable[GroupByKey]=DiscreteStatsTable[[#This Row],[GroupByKey]]),(DiscreteStatsTable[GroupByKey]=DiscreteStatsTable[[#This Row],[GroupByKey]])*DiscreteStatsTable[Average]))</f>
        <v>2.0239700837488002</v>
      </c>
      <c r="T793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cm="1">
        <f t="array" ref="U793">MAX(IF((DiscreteStatsTable[GroupByKey]=DiscreteStatsTable[[#This Row],[GroupByKey]]),(DiscreteStatsTable[GroupByKey]=DiscreteStatsTable[[#This Row],[GroupByKey]])*DiscreteStatsTable[Maximum]))</f>
        <v>23.707701737142401</v>
      </c>
      <c r="V793" cm="1">
        <f t="array" ref="V793">IFERROR(AVERAGE(IF((DiscreteStatsTable[GroupByKey]=DiscreteStatsTable[[#This Row],[GroupByKey]]),(DiscreteStatsTable[GroupByKey]=DiscreteStatsTable[[#This Row],[GroupByKey]])*DiscreteStatsTable[NumberObservations])),0)</f>
        <v>144.56</v>
      </c>
      <c r="W793">
        <f>IF((DiscreteStatsTable[[#This Row],[RepsRequested]]&gt;1),DiscreteStatsTable[[#This Row],[HalfWidth]],DiscreteStatsTable[[#This Row],[BatchMeansHalfWidth]])</f>
        <v>0.11260546408969058</v>
      </c>
      <c r="X793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177</v>
      </c>
      <c r="C794">
        <v>47</v>
      </c>
      <c r="D794" t="s">
        <v>83</v>
      </c>
      <c r="E794" t="s">
        <v>79</v>
      </c>
      <c r="F794" t="s">
        <v>80</v>
      </c>
      <c r="G794">
        <v>0</v>
      </c>
      <c r="H794">
        <v>2E+20</v>
      </c>
      <c r="I794">
        <v>0</v>
      </c>
      <c r="J794">
        <v>0</v>
      </c>
      <c r="K794">
        <v>145</v>
      </c>
      <c r="L79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cm="1">
        <f t="array" ref="V794">IFERROR(AVERAGE(IF((DiscreteStatsTable[GroupByKey]=DiscreteStatsTable[[#This Row],[GroupByKey]]),(DiscreteStatsTable[GroupByKey]=DiscreteStatsTable[[#This Row],[GroupByKey]])*DiscreteStatsTable[NumberObservations])),0)</f>
        <v>144.56</v>
      </c>
      <c r="W794">
        <f>IF((DiscreteStatsTable[[#This Row],[RepsRequested]]&gt;1),DiscreteStatsTable[[#This Row],[HalfWidth]],DiscreteStatsTable[[#This Row],[BatchMeansHalfWidth]])</f>
        <v>0</v>
      </c>
      <c r="X794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177</v>
      </c>
      <c r="C795">
        <v>47</v>
      </c>
      <c r="D795" t="s">
        <v>83</v>
      </c>
      <c r="E795" t="s">
        <v>81</v>
      </c>
      <c r="F795" t="s">
        <v>80</v>
      </c>
      <c r="G795">
        <v>0.273100135681628</v>
      </c>
      <c r="H795">
        <v>2E+20</v>
      </c>
      <c r="I795">
        <v>0</v>
      </c>
      <c r="J795">
        <v>5.6454826155483602</v>
      </c>
      <c r="K795">
        <v>145</v>
      </c>
      <c r="L79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cm="1">
        <f t="array" ref="N795">IFERROR(AVERAGE(IF((DiscreteStatsTable[GroupByKey]=DiscreteStatsTable[[#This Row],[GroupByKey]]),(DiscreteStatsTable[GroupByKey]=DiscreteStatsTable[[#This Row],[GroupByKey]])*DiscreteStatsTable[Average])),0)</f>
        <v>0.56073226100625007</v>
      </c>
      <c r="O795" cm="1">
        <f t="array" ref="O79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5" cm="1">
        <f t="array" ref="R795">MIN(IF((DiscreteStatsTable[GroupByKey]=DiscreteStatsTable[[#This Row],[GroupByKey]]),(DiscreteStatsTable[GroupByKey]=DiscreteStatsTable[[#This Row],[GroupByKey]])*DiscreteStatsTable[Average]))</f>
        <v>4.9563512648829203E-2</v>
      </c>
      <c r="S795" cm="1">
        <f t="array" ref="S795">MAX(IF((DiscreteStatsTable[GroupByKey]=DiscreteStatsTable[[#This Row],[GroupByKey]]),(DiscreteStatsTable[GroupByKey]=DiscreteStatsTable[[#This Row],[GroupByKey]])*DiscreteStatsTable[Average]))</f>
        <v>2.0239700837488002</v>
      </c>
      <c r="T79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cm="1">
        <f t="array" ref="U795">MAX(IF((DiscreteStatsTable[GroupByKey]=DiscreteStatsTable[[#This Row],[GroupByKey]]),(DiscreteStatsTable[GroupByKey]=DiscreteStatsTable[[#This Row],[GroupByKey]])*DiscreteStatsTable[Maximum]))</f>
        <v>23.707701737142401</v>
      </c>
      <c r="V795" cm="1">
        <f t="array" ref="V795">IFERROR(AVERAGE(IF((DiscreteStatsTable[GroupByKey]=DiscreteStatsTable[[#This Row],[GroupByKey]]),(DiscreteStatsTable[GroupByKey]=DiscreteStatsTable[[#This Row],[GroupByKey]])*DiscreteStatsTable[NumberObservations])),0)</f>
        <v>144.56</v>
      </c>
      <c r="W795">
        <f>IF((DiscreteStatsTable[[#This Row],[RepsRequested]]&gt;1),DiscreteStatsTable[[#This Row],[HalfWidth]],DiscreteStatsTable[[#This Row],[BatchMeansHalfWidth]])</f>
        <v>0.11260546408969058</v>
      </c>
      <c r="X79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177</v>
      </c>
      <c r="C796">
        <v>48</v>
      </c>
      <c r="D796" t="s">
        <v>83</v>
      </c>
      <c r="E796" t="s">
        <v>79</v>
      </c>
      <c r="F796" t="s">
        <v>80</v>
      </c>
      <c r="G796">
        <v>0</v>
      </c>
      <c r="H796">
        <v>2E+20</v>
      </c>
      <c r="I796">
        <v>0</v>
      </c>
      <c r="J796">
        <v>0</v>
      </c>
      <c r="K796">
        <v>145</v>
      </c>
      <c r="L79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cm="1">
        <f t="array" ref="V796">IFERROR(AVERAGE(IF((DiscreteStatsTable[GroupByKey]=DiscreteStatsTable[[#This Row],[GroupByKey]]),(DiscreteStatsTable[GroupByKey]=DiscreteStatsTable[[#This Row],[GroupByKey]])*DiscreteStatsTable[NumberObservations])),0)</f>
        <v>144.56</v>
      </c>
      <c r="W796">
        <f>IF((DiscreteStatsTable[[#This Row],[RepsRequested]]&gt;1),DiscreteStatsTable[[#This Row],[HalfWidth]],DiscreteStatsTable[[#This Row],[BatchMeansHalfWidth]])</f>
        <v>0</v>
      </c>
      <c r="X796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177</v>
      </c>
      <c r="C797">
        <v>48</v>
      </c>
      <c r="D797" t="s">
        <v>83</v>
      </c>
      <c r="E797" t="s">
        <v>81</v>
      </c>
      <c r="F797" t="s">
        <v>80</v>
      </c>
      <c r="G797">
        <v>0.81018062413250203</v>
      </c>
      <c r="H797">
        <v>2E+20</v>
      </c>
      <c r="I797">
        <v>0</v>
      </c>
      <c r="J797">
        <v>12.4071773109386</v>
      </c>
      <c r="K797">
        <v>145</v>
      </c>
      <c r="L79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cm="1">
        <f t="array" ref="N797">IFERROR(AVERAGE(IF((DiscreteStatsTable[GroupByKey]=DiscreteStatsTable[[#This Row],[GroupByKey]]),(DiscreteStatsTable[GroupByKey]=DiscreteStatsTable[[#This Row],[GroupByKey]])*DiscreteStatsTable[Average])),0)</f>
        <v>0.56073226100625007</v>
      </c>
      <c r="O797" cm="1">
        <f t="array" ref="O79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7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7" cm="1">
        <f t="array" ref="R797">MIN(IF((DiscreteStatsTable[GroupByKey]=DiscreteStatsTable[[#This Row],[GroupByKey]]),(DiscreteStatsTable[GroupByKey]=DiscreteStatsTable[[#This Row],[GroupByKey]])*DiscreteStatsTable[Average]))</f>
        <v>4.9563512648829203E-2</v>
      </c>
      <c r="S797" cm="1">
        <f t="array" ref="S797">MAX(IF((DiscreteStatsTable[GroupByKey]=DiscreteStatsTable[[#This Row],[GroupByKey]]),(DiscreteStatsTable[GroupByKey]=DiscreteStatsTable[[#This Row],[GroupByKey]])*DiscreteStatsTable[Average]))</f>
        <v>2.0239700837488002</v>
      </c>
      <c r="T797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cm="1">
        <f t="array" ref="U797">MAX(IF((DiscreteStatsTable[GroupByKey]=DiscreteStatsTable[[#This Row],[GroupByKey]]),(DiscreteStatsTable[GroupByKey]=DiscreteStatsTable[[#This Row],[GroupByKey]])*DiscreteStatsTable[Maximum]))</f>
        <v>23.707701737142401</v>
      </c>
      <c r="V797" cm="1">
        <f t="array" ref="V797">IFERROR(AVERAGE(IF((DiscreteStatsTable[GroupByKey]=DiscreteStatsTable[[#This Row],[GroupByKey]]),(DiscreteStatsTable[GroupByKey]=DiscreteStatsTable[[#This Row],[GroupByKey]])*DiscreteStatsTable[NumberObservations])),0)</f>
        <v>144.56</v>
      </c>
      <c r="W797">
        <f>IF((DiscreteStatsTable[[#This Row],[RepsRequested]]&gt;1),DiscreteStatsTable[[#This Row],[HalfWidth]],DiscreteStatsTable[[#This Row],[BatchMeansHalfWidth]])</f>
        <v>0.11260546408969058</v>
      </c>
      <c r="X797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177</v>
      </c>
      <c r="C798">
        <v>49</v>
      </c>
      <c r="D798" t="s">
        <v>83</v>
      </c>
      <c r="E798" t="s">
        <v>79</v>
      </c>
      <c r="F798" t="s">
        <v>80</v>
      </c>
      <c r="G798">
        <v>0</v>
      </c>
      <c r="H798">
        <v>2E+20</v>
      </c>
      <c r="I798">
        <v>0</v>
      </c>
      <c r="J798">
        <v>0</v>
      </c>
      <c r="K798">
        <v>145</v>
      </c>
      <c r="L79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cm="1">
        <f t="array" ref="V798">IFERROR(AVERAGE(IF((DiscreteStatsTable[GroupByKey]=DiscreteStatsTable[[#This Row],[GroupByKey]]),(DiscreteStatsTable[GroupByKey]=DiscreteStatsTable[[#This Row],[GroupByKey]])*DiscreteStatsTable[NumberObservations])),0)</f>
        <v>144.56</v>
      </c>
      <c r="W798">
        <f>IF((DiscreteStatsTable[[#This Row],[RepsRequested]]&gt;1),DiscreteStatsTable[[#This Row],[HalfWidth]],DiscreteStatsTable[[#This Row],[BatchMeansHalfWidth]])</f>
        <v>0</v>
      </c>
      <c r="X798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177</v>
      </c>
      <c r="C799">
        <v>49</v>
      </c>
      <c r="D799" t="s">
        <v>83</v>
      </c>
      <c r="E799" t="s">
        <v>81</v>
      </c>
      <c r="F799" t="s">
        <v>80</v>
      </c>
      <c r="G799">
        <v>0.244155191901818</v>
      </c>
      <c r="H799">
        <v>2E+20</v>
      </c>
      <c r="I799">
        <v>0</v>
      </c>
      <c r="J799">
        <v>4.43325674232472</v>
      </c>
      <c r="K799">
        <v>145</v>
      </c>
      <c r="L79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cm="1">
        <f t="array" ref="N799">IFERROR(AVERAGE(IF((DiscreteStatsTable[GroupByKey]=DiscreteStatsTable[[#This Row],[GroupByKey]]),(DiscreteStatsTable[GroupByKey]=DiscreteStatsTable[[#This Row],[GroupByKey]])*DiscreteStatsTable[Average])),0)</f>
        <v>0.56073226100625007</v>
      </c>
      <c r="O799" cm="1">
        <f t="array" ref="O79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9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9" cm="1">
        <f t="array" ref="R799">MIN(IF((DiscreteStatsTable[GroupByKey]=DiscreteStatsTable[[#This Row],[GroupByKey]]),(DiscreteStatsTable[GroupByKey]=DiscreteStatsTable[[#This Row],[GroupByKey]])*DiscreteStatsTable[Average]))</f>
        <v>4.9563512648829203E-2</v>
      </c>
      <c r="S799" cm="1">
        <f t="array" ref="S799">MAX(IF((DiscreteStatsTable[GroupByKey]=DiscreteStatsTable[[#This Row],[GroupByKey]]),(DiscreteStatsTable[GroupByKey]=DiscreteStatsTable[[#This Row],[GroupByKey]])*DiscreteStatsTable[Average]))</f>
        <v>2.0239700837488002</v>
      </c>
      <c r="T799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cm="1">
        <f t="array" ref="U799">MAX(IF((DiscreteStatsTable[GroupByKey]=DiscreteStatsTable[[#This Row],[GroupByKey]]),(DiscreteStatsTable[GroupByKey]=DiscreteStatsTable[[#This Row],[GroupByKey]])*DiscreteStatsTable[Maximum]))</f>
        <v>23.707701737142401</v>
      </c>
      <c r="V799" cm="1">
        <f t="array" ref="V799">IFERROR(AVERAGE(IF((DiscreteStatsTable[GroupByKey]=DiscreteStatsTable[[#This Row],[GroupByKey]]),(DiscreteStatsTable[GroupByKey]=DiscreteStatsTable[[#This Row],[GroupByKey]])*DiscreteStatsTable[NumberObservations])),0)</f>
        <v>144.56</v>
      </c>
      <c r="W799">
        <f>IF((DiscreteStatsTable[[#This Row],[RepsRequested]]&gt;1),DiscreteStatsTable[[#This Row],[HalfWidth]],DiscreteStatsTable[[#This Row],[BatchMeansHalfWidth]])</f>
        <v>0.11260546408969058</v>
      </c>
      <c r="X799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177</v>
      </c>
      <c r="C800">
        <v>50</v>
      </c>
      <c r="D800" t="s">
        <v>83</v>
      </c>
      <c r="E800" t="s">
        <v>79</v>
      </c>
      <c r="F800" t="s">
        <v>80</v>
      </c>
      <c r="G800">
        <v>0</v>
      </c>
      <c r="H800">
        <v>2E+20</v>
      </c>
      <c r="I800">
        <v>0</v>
      </c>
      <c r="J800">
        <v>0</v>
      </c>
      <c r="K800">
        <v>145</v>
      </c>
      <c r="L80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cm="1">
        <f t="array" ref="V800">IFERROR(AVERAGE(IF((DiscreteStatsTable[GroupByKey]=DiscreteStatsTable[[#This Row],[GroupByKey]]),(DiscreteStatsTable[GroupByKey]=DiscreteStatsTable[[#This Row],[GroupByKey]])*DiscreteStatsTable[NumberObservations])),0)</f>
        <v>144.56</v>
      </c>
      <c r="W800">
        <f>IF((DiscreteStatsTable[[#This Row],[RepsRequested]]&gt;1),DiscreteStatsTable[[#This Row],[HalfWidth]],DiscreteStatsTable[[#This Row],[BatchMeansHalfWidth]])</f>
        <v>0</v>
      </c>
      <c r="X800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177</v>
      </c>
      <c r="C801">
        <v>50</v>
      </c>
      <c r="D801" t="s">
        <v>83</v>
      </c>
      <c r="E801" t="s">
        <v>81</v>
      </c>
      <c r="F801" t="s">
        <v>80</v>
      </c>
      <c r="G801">
        <v>0.275743758967395</v>
      </c>
      <c r="H801">
        <v>2E+20</v>
      </c>
      <c r="I801">
        <v>0</v>
      </c>
      <c r="J801">
        <v>5.1483455357890797</v>
      </c>
      <c r="K801">
        <v>145</v>
      </c>
      <c r="L80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cm="1">
        <f t="array" ref="N801">IFERROR(AVERAGE(IF((DiscreteStatsTable[GroupByKey]=DiscreteStatsTable[[#This Row],[GroupByKey]]),(DiscreteStatsTable[GroupByKey]=DiscreteStatsTable[[#This Row],[GroupByKey]])*DiscreteStatsTable[Average])),0)</f>
        <v>0.56073226100625007</v>
      </c>
      <c r="O801" cm="1">
        <f t="array" ref="O80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801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801" cm="1">
        <f t="array" ref="R801">MIN(IF((DiscreteStatsTable[GroupByKey]=DiscreteStatsTable[[#This Row],[GroupByKey]]),(DiscreteStatsTable[GroupByKey]=DiscreteStatsTable[[#This Row],[GroupByKey]])*DiscreteStatsTable[Average]))</f>
        <v>4.9563512648829203E-2</v>
      </c>
      <c r="S801" cm="1">
        <f t="array" ref="S801">MAX(IF((DiscreteStatsTable[GroupByKey]=DiscreteStatsTable[[#This Row],[GroupByKey]]),(DiscreteStatsTable[GroupByKey]=DiscreteStatsTable[[#This Row],[GroupByKey]])*DiscreteStatsTable[Average]))</f>
        <v>2.0239700837488002</v>
      </c>
      <c r="T801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cm="1">
        <f t="array" ref="U801">MAX(IF((DiscreteStatsTable[GroupByKey]=DiscreteStatsTable[[#This Row],[GroupByKey]]),(DiscreteStatsTable[GroupByKey]=DiscreteStatsTable[[#This Row],[GroupByKey]])*DiscreteStatsTable[Maximum]))</f>
        <v>23.707701737142401</v>
      </c>
      <c r="V801" cm="1">
        <f t="array" ref="V801">IFERROR(AVERAGE(IF((DiscreteStatsTable[GroupByKey]=DiscreteStatsTable[[#This Row],[GroupByKey]]),(DiscreteStatsTable[GroupByKey]=DiscreteStatsTable[[#This Row],[GroupByKey]])*DiscreteStatsTable[NumberObservations])),0)</f>
        <v>144.56</v>
      </c>
      <c r="W801">
        <f>IF((DiscreteStatsTable[[#This Row],[RepsRequested]]&gt;1),DiscreteStatsTable[[#This Row],[HalfWidth]],DiscreteStatsTable[[#This Row],[BatchMeansHalfWidth]])</f>
        <v>0.11260546408969058</v>
      </c>
      <c r="X801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177</v>
      </c>
      <c r="C802">
        <v>1</v>
      </c>
      <c r="D802" t="s">
        <v>84</v>
      </c>
      <c r="E802" t="s">
        <v>85</v>
      </c>
      <c r="F802" t="s">
        <v>86</v>
      </c>
      <c r="G802">
        <v>0</v>
      </c>
      <c r="H802">
        <v>2E+20</v>
      </c>
      <c r="I802">
        <v>0</v>
      </c>
      <c r="J802">
        <v>0</v>
      </c>
      <c r="K802">
        <v>143</v>
      </c>
      <c r="L80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cm="1">
        <f t="array" ref="V8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2">
        <f>IF((DiscreteStatsTable[[#This Row],[RepsRequested]]&gt;1),DiscreteStatsTable[[#This Row],[HalfWidth]],DiscreteStatsTable[[#This Row],[BatchMeansHalfWidth]])</f>
        <v>0</v>
      </c>
      <c r="X802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177</v>
      </c>
      <c r="C803">
        <v>1</v>
      </c>
      <c r="D803" t="s">
        <v>84</v>
      </c>
      <c r="E803" t="s">
        <v>87</v>
      </c>
      <c r="F803" t="s">
        <v>86</v>
      </c>
      <c r="G803">
        <v>0</v>
      </c>
      <c r="H803">
        <v>2E+20</v>
      </c>
      <c r="I803">
        <v>0</v>
      </c>
      <c r="J803">
        <v>0</v>
      </c>
      <c r="K803">
        <v>143</v>
      </c>
      <c r="L80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cm="1">
        <f t="array" ref="V8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3">
        <f>IF((DiscreteStatsTable[[#This Row],[RepsRequested]]&gt;1),DiscreteStatsTable[[#This Row],[HalfWidth]],DiscreteStatsTable[[#This Row],[BatchMeansHalfWidth]])</f>
        <v>0</v>
      </c>
      <c r="X803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177</v>
      </c>
      <c r="C804">
        <v>1</v>
      </c>
      <c r="D804" t="s">
        <v>84</v>
      </c>
      <c r="E804" t="s">
        <v>88</v>
      </c>
      <c r="F804" t="s">
        <v>86</v>
      </c>
      <c r="G804">
        <v>0</v>
      </c>
      <c r="H804">
        <v>2E+20</v>
      </c>
      <c r="I804">
        <v>0</v>
      </c>
      <c r="J804">
        <v>0</v>
      </c>
      <c r="K804">
        <v>143</v>
      </c>
      <c r="L80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cm="1">
        <f t="array" ref="V8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4">
        <f>IF((DiscreteStatsTable[[#This Row],[RepsRequested]]&gt;1),DiscreteStatsTable[[#This Row],[HalfWidth]],DiscreteStatsTable[[#This Row],[BatchMeansHalfWidth]])</f>
        <v>0</v>
      </c>
      <c r="X804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177</v>
      </c>
      <c r="C805">
        <v>1</v>
      </c>
      <c r="D805" t="s">
        <v>84</v>
      </c>
      <c r="E805" t="s">
        <v>89</v>
      </c>
      <c r="F805" t="s">
        <v>86</v>
      </c>
      <c r="G805">
        <v>0</v>
      </c>
      <c r="H805">
        <v>2E+20</v>
      </c>
      <c r="I805">
        <v>0</v>
      </c>
      <c r="J805">
        <v>0</v>
      </c>
      <c r="K805">
        <v>143</v>
      </c>
      <c r="L80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cm="1">
        <f t="array" ref="V8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5">
        <f>IF((DiscreteStatsTable[[#This Row],[RepsRequested]]&gt;1),DiscreteStatsTable[[#This Row],[HalfWidth]],DiscreteStatsTable[[#This Row],[BatchMeansHalfWidth]])</f>
        <v>0</v>
      </c>
      <c r="X80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177</v>
      </c>
      <c r="C806">
        <v>1</v>
      </c>
      <c r="D806" t="s">
        <v>84</v>
      </c>
      <c r="E806" t="s">
        <v>90</v>
      </c>
      <c r="F806" t="s">
        <v>86</v>
      </c>
      <c r="G806">
        <v>0.32262493004362602</v>
      </c>
      <c r="H806">
        <v>2E+20</v>
      </c>
      <c r="I806">
        <v>2.6683992991297398E-2</v>
      </c>
      <c r="J806">
        <v>1.82757478154095</v>
      </c>
      <c r="K806">
        <v>143</v>
      </c>
      <c r="L80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cm="1">
        <f t="array" ref="N806">IFERROR(AVERAGE(IF((DiscreteStatsTable[GroupByKey]=DiscreteStatsTable[[#This Row],[GroupByKey]]),(DiscreteStatsTable[GroupByKey]=DiscreteStatsTable[[#This Row],[GroupByKey]])*DiscreteStatsTable[Average])),0)</f>
        <v>0.32564874174376213</v>
      </c>
      <c r="O806" cm="1">
        <f t="array" ref="O8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06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06" cm="1">
        <f t="array" ref="R806">MIN(IF((DiscreteStatsTable[GroupByKey]=DiscreteStatsTable[[#This Row],[GroupByKey]]),(DiscreteStatsTable[GroupByKey]=DiscreteStatsTable[[#This Row],[GroupByKey]])*DiscreteStatsTable[Average]))</f>
        <v>0.28193271782235202</v>
      </c>
      <c r="S806" cm="1">
        <f t="array" ref="S806">MAX(IF((DiscreteStatsTable[GroupByKey]=DiscreteStatsTable[[#This Row],[GroupByKey]]),(DiscreteStatsTable[GroupByKey]=DiscreteStatsTable[[#This Row],[GroupByKey]])*DiscreteStatsTable[Average]))</f>
        <v>0.36617780685963403</v>
      </c>
      <c r="T806" cm="1">
        <f t="array" ref="T806">MIN(IF((DiscreteStatsTable[GroupByKey]=DiscreteStatsTable[[#This Row],[GroupByKey]]),(DiscreteStatsTable[GroupByKey]=DiscreteStatsTable[[#This Row],[GroupByKey]])*DiscreteStatsTable[Minimum]))</f>
        <v>1.58525057229175E-2</v>
      </c>
      <c r="U806" cm="1">
        <f t="array" ref="U806">MAX(IF((DiscreteStatsTable[GroupByKey]=DiscreteStatsTable[[#This Row],[GroupByKey]]),(DiscreteStatsTable[GroupByKey]=DiscreteStatsTable[[#This Row],[GroupByKey]])*DiscreteStatsTable[Maximum]))</f>
        <v>2.1175517718536101</v>
      </c>
      <c r="V806" cm="1">
        <f t="array" ref="V8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6">
        <f>IF((DiscreteStatsTable[[#This Row],[RepsRequested]]&gt;1),DiscreteStatsTable[[#This Row],[HalfWidth]],DiscreteStatsTable[[#This Row],[BatchMeansHalfWidth]])</f>
        <v>5.49162075960516E-3</v>
      </c>
      <c r="X806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177</v>
      </c>
      <c r="C807">
        <v>1</v>
      </c>
      <c r="D807" t="s">
        <v>84</v>
      </c>
      <c r="E807" t="s">
        <v>91</v>
      </c>
      <c r="F807" t="s">
        <v>86</v>
      </c>
      <c r="G807">
        <v>16.3821316060531</v>
      </c>
      <c r="H807">
        <v>2E+20</v>
      </c>
      <c r="I807">
        <v>1.60103957947784</v>
      </c>
      <c r="J807">
        <v>64.128067227135702</v>
      </c>
      <c r="K807">
        <v>143</v>
      </c>
      <c r="L80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cm="1">
        <f t="array" ref="N807">IFERROR(AVERAGE(IF((DiscreteStatsTable[GroupByKey]=DiscreteStatsTable[[#This Row],[GroupByKey]]),(DiscreteStatsTable[GroupByKey]=DiscreteStatsTable[[#This Row],[GroupByKey]])*DiscreteStatsTable[Average])),0)</f>
        <v>16.392768285824943</v>
      </c>
      <c r="O807" cm="1">
        <f t="array" ref="O807">IFERROR(_xlfn.STDEV.S(IF((DiscreteStatsTable[GroupByKey]=DiscreteStatsTable[[#This Row],[GroupByKey]]),(DiscreteStatsTable[GroupByKey]=DiscreteStatsTable[[#This Row],[GroupByKey]])*DiscreteStatsTable[Average])),0)</f>
        <v>3.461115027788817</v>
      </c>
      <c r="P807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07" cm="1">
        <f t="array" ref="R807">MIN(IF((DiscreteStatsTable[GroupByKey]=DiscreteStatsTable[[#This Row],[GroupByKey]]),(DiscreteStatsTable[GroupByKey]=DiscreteStatsTable[[#This Row],[GroupByKey]])*DiscreteStatsTable[Average]))</f>
        <v>11.634550870980901</v>
      </c>
      <c r="S807" cm="1">
        <f t="array" ref="S807">MAX(IF((DiscreteStatsTable[GroupByKey]=DiscreteStatsTable[[#This Row],[GroupByKey]]),(DiscreteStatsTable[GroupByKey]=DiscreteStatsTable[[#This Row],[GroupByKey]])*DiscreteStatsTable[Average]))</f>
        <v>31.129812671522</v>
      </c>
      <c r="T807" cm="1">
        <f t="array" ref="T807">MIN(IF((DiscreteStatsTable[GroupByKey]=DiscreteStatsTable[[#This Row],[GroupByKey]]),(DiscreteStatsTable[GroupByKey]=DiscreteStatsTable[[#This Row],[GroupByKey]])*DiscreteStatsTable[Minimum]))</f>
        <v>0.951150343375048</v>
      </c>
      <c r="U807" cm="1">
        <f t="array" ref="U807">MAX(IF((DiscreteStatsTable[GroupByKey]=DiscreteStatsTable[[#This Row],[GroupByKey]]),(DiscreteStatsTable[GroupByKey]=DiscreteStatsTable[[#This Row],[GroupByKey]])*DiscreteStatsTable[Maximum]))</f>
        <v>80.135671330964698</v>
      </c>
      <c r="V807" cm="1">
        <f t="array" ref="V8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7">
        <f>IF((DiscreteStatsTable[[#This Row],[RepsRequested]]&gt;1),DiscreteStatsTable[[#This Row],[HalfWidth]],DiscreteStatsTable[[#This Row],[BatchMeansHalfWidth]])</f>
        <v>0.98363800740659724</v>
      </c>
      <c r="X807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177</v>
      </c>
      <c r="C808">
        <v>1</v>
      </c>
      <c r="D808" t="s">
        <v>84</v>
      </c>
      <c r="E808" t="s">
        <v>92</v>
      </c>
      <c r="F808" t="s">
        <v>86</v>
      </c>
      <c r="G808">
        <v>0</v>
      </c>
      <c r="H808">
        <v>2E+20</v>
      </c>
      <c r="I808">
        <v>0</v>
      </c>
      <c r="J808">
        <v>0</v>
      </c>
      <c r="K808">
        <v>143</v>
      </c>
      <c r="L80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cm="1">
        <f t="array" ref="V8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8">
        <f>IF((DiscreteStatsTable[[#This Row],[RepsRequested]]&gt;1),DiscreteStatsTable[[#This Row],[HalfWidth]],DiscreteStatsTable[[#This Row],[BatchMeansHalfWidth]])</f>
        <v>0</v>
      </c>
      <c r="X808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177</v>
      </c>
      <c r="C809">
        <v>1</v>
      </c>
      <c r="D809" t="s">
        <v>84</v>
      </c>
      <c r="E809" t="s">
        <v>93</v>
      </c>
      <c r="F809" t="s">
        <v>86</v>
      </c>
      <c r="G809">
        <v>0</v>
      </c>
      <c r="H809">
        <v>2E+20</v>
      </c>
      <c r="I809">
        <v>0</v>
      </c>
      <c r="J809">
        <v>0</v>
      </c>
      <c r="K809">
        <v>143</v>
      </c>
      <c r="L80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cm="1">
        <f t="array" ref="V8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9">
        <f>IF((DiscreteStatsTable[[#This Row],[RepsRequested]]&gt;1),DiscreteStatsTable[[#This Row],[HalfWidth]],DiscreteStatsTable[[#This Row],[BatchMeansHalfWidth]])</f>
        <v>0</v>
      </c>
      <c r="X809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177</v>
      </c>
      <c r="C810">
        <v>1</v>
      </c>
      <c r="D810" t="s">
        <v>84</v>
      </c>
      <c r="E810" t="s">
        <v>94</v>
      </c>
      <c r="F810" t="s">
        <v>86</v>
      </c>
      <c r="G810">
        <v>0.32262493004362602</v>
      </c>
      <c r="H810">
        <v>2E+20</v>
      </c>
      <c r="I810">
        <v>2.6683992991297398E-2</v>
      </c>
      <c r="J810">
        <v>1.82757478154095</v>
      </c>
      <c r="K810">
        <v>143</v>
      </c>
      <c r="L81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cm="1">
        <f t="array" ref="N810">IFERROR(AVERAGE(IF((DiscreteStatsTable[GroupByKey]=DiscreteStatsTable[[#This Row],[GroupByKey]]),(DiscreteStatsTable[GroupByKey]=DiscreteStatsTable[[#This Row],[GroupByKey]])*DiscreteStatsTable[Average])),0)</f>
        <v>0.32564874174376213</v>
      </c>
      <c r="O810" cm="1">
        <f t="array" ref="O8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0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0" cm="1">
        <f t="array" ref="R810">MIN(IF((DiscreteStatsTable[GroupByKey]=DiscreteStatsTable[[#This Row],[GroupByKey]]),(DiscreteStatsTable[GroupByKey]=DiscreteStatsTable[[#This Row],[GroupByKey]])*DiscreteStatsTable[Average]))</f>
        <v>0.28193271782235202</v>
      </c>
      <c r="S810" cm="1">
        <f t="array" ref="S810">MAX(IF((DiscreteStatsTable[GroupByKey]=DiscreteStatsTable[[#This Row],[GroupByKey]]),(DiscreteStatsTable[GroupByKey]=DiscreteStatsTable[[#This Row],[GroupByKey]])*DiscreteStatsTable[Average]))</f>
        <v>0.36617780685963403</v>
      </c>
      <c r="T810" cm="1">
        <f t="array" ref="T810">MIN(IF((DiscreteStatsTable[GroupByKey]=DiscreteStatsTable[[#This Row],[GroupByKey]]),(DiscreteStatsTable[GroupByKey]=DiscreteStatsTable[[#This Row],[GroupByKey]])*DiscreteStatsTable[Minimum]))</f>
        <v>1.58525057229175E-2</v>
      </c>
      <c r="U810" cm="1">
        <f t="array" ref="U810">MAX(IF((DiscreteStatsTable[GroupByKey]=DiscreteStatsTable[[#This Row],[GroupByKey]]),(DiscreteStatsTable[GroupByKey]=DiscreteStatsTable[[#This Row],[GroupByKey]])*DiscreteStatsTable[Maximum]))</f>
        <v>2.1175517718536101</v>
      </c>
      <c r="V810" cm="1">
        <f t="array" ref="V8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0">
        <f>IF((DiscreteStatsTable[[#This Row],[RepsRequested]]&gt;1),DiscreteStatsTable[[#This Row],[HalfWidth]],DiscreteStatsTable[[#This Row],[BatchMeansHalfWidth]])</f>
        <v>5.49162075960516E-3</v>
      </c>
      <c r="X810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177</v>
      </c>
      <c r="C811">
        <v>1</v>
      </c>
      <c r="D811" t="s">
        <v>84</v>
      </c>
      <c r="E811" t="s">
        <v>95</v>
      </c>
      <c r="F811" t="s">
        <v>86</v>
      </c>
      <c r="G811">
        <v>11.6805564526745</v>
      </c>
      <c r="H811">
        <v>2E+20</v>
      </c>
      <c r="I811">
        <v>1.60103957947784</v>
      </c>
      <c r="J811">
        <v>61.723966080346301</v>
      </c>
      <c r="K811">
        <v>143</v>
      </c>
      <c r="L81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cm="1">
        <f t="array" ref="N811">IFERROR(AVERAGE(IF((DiscreteStatsTable[GroupByKey]=DiscreteStatsTable[[#This Row],[GroupByKey]]),(DiscreteStatsTable[GroupByKey]=DiscreteStatsTable[[#This Row],[GroupByKey]])*DiscreteStatsTable[Average])),0)</f>
        <v>11.86748290160307</v>
      </c>
      <c r="O811" cm="1">
        <f t="array" ref="O8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11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11" cm="1">
        <f t="array" ref="R811">MIN(IF((DiscreteStatsTable[GroupByKey]=DiscreteStatsTable[[#This Row],[GroupByKey]]),(DiscreteStatsTable[GroupByKey]=DiscreteStatsTable[[#This Row],[GroupByKey]])*DiscreteStatsTable[Average]))</f>
        <v>10.2980486720769</v>
      </c>
      <c r="S811" cm="1">
        <f t="array" ref="S811">MAX(IF((DiscreteStatsTable[GroupByKey]=DiscreteStatsTable[[#This Row],[GroupByKey]]),(DiscreteStatsTable[GroupByKey]=DiscreteStatsTable[[#This Row],[GroupByKey]])*DiscreteStatsTable[Average]))</f>
        <v>13.3192515431285</v>
      </c>
      <c r="T811" cm="1">
        <f t="array" ref="T811">MIN(IF((DiscreteStatsTable[GroupByKey]=DiscreteStatsTable[[#This Row],[GroupByKey]]),(DiscreteStatsTable[GroupByKey]=DiscreteStatsTable[[#This Row],[GroupByKey]])*DiscreteStatsTable[Minimum]))</f>
        <v>0.951150343375048</v>
      </c>
      <c r="U811" cm="1">
        <f t="array" ref="U811">MAX(IF((DiscreteStatsTable[GroupByKey]=DiscreteStatsTable[[#This Row],[GroupByKey]]),(DiscreteStatsTable[GroupByKey]=DiscreteStatsTable[[#This Row],[GroupByKey]])*DiscreteStatsTable[Maximum]))</f>
        <v>73.975672714302206</v>
      </c>
      <c r="V811" cm="1">
        <f t="array" ref="V8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1">
        <f>IF((DiscreteStatsTable[[#This Row],[RepsRequested]]&gt;1),DiscreteStatsTable[[#This Row],[HalfWidth]],DiscreteStatsTable[[#This Row],[BatchMeansHalfWidth]])</f>
        <v>0.19673048476405045</v>
      </c>
      <c r="X811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177</v>
      </c>
      <c r="C812">
        <v>1</v>
      </c>
      <c r="D812" t="s">
        <v>84</v>
      </c>
      <c r="E812" t="s">
        <v>96</v>
      </c>
      <c r="F812" t="s">
        <v>86</v>
      </c>
      <c r="G812">
        <v>0</v>
      </c>
      <c r="H812">
        <v>2E+20</v>
      </c>
      <c r="I812">
        <v>0</v>
      </c>
      <c r="J812">
        <v>0</v>
      </c>
      <c r="K812">
        <v>143</v>
      </c>
      <c r="L81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cm="1">
        <f t="array" ref="V8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2">
        <f>IF((DiscreteStatsTable[[#This Row],[RepsRequested]]&gt;1),DiscreteStatsTable[[#This Row],[HalfWidth]],DiscreteStatsTable[[#This Row],[BatchMeansHalfWidth]])</f>
        <v>0</v>
      </c>
      <c r="X812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177</v>
      </c>
      <c r="C813">
        <v>1</v>
      </c>
      <c r="D813" t="s">
        <v>84</v>
      </c>
      <c r="E813" t="s">
        <v>97</v>
      </c>
      <c r="F813" t="s">
        <v>86</v>
      </c>
      <c r="G813">
        <v>4.7015751533785703</v>
      </c>
      <c r="H813">
        <v>2E+20</v>
      </c>
      <c r="I813">
        <v>0</v>
      </c>
      <c r="J813">
        <v>34.110640861259299</v>
      </c>
      <c r="K813">
        <v>143</v>
      </c>
      <c r="L81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cm="1">
        <f t="array" ref="N813">IFERROR(AVERAGE(IF((DiscreteStatsTable[GroupByKey]=DiscreteStatsTable[[#This Row],[GroupByKey]]),(DiscreteStatsTable[GroupByKey]=DiscreteStatsTable[[#This Row],[GroupByKey]])*DiscreteStatsTable[Average])),0)</f>
        <v>4.525285384221875</v>
      </c>
      <c r="O813" cm="1">
        <f t="array" ref="O8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13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13" cm="1">
        <f t="array" ref="R813">MIN(IF((DiscreteStatsTable[GroupByKey]=DiscreteStatsTable[[#This Row],[GroupByKey]]),(DiscreteStatsTable[GroupByKey]=DiscreteStatsTable[[#This Row],[GroupByKey]])*DiscreteStatsTable[Average]))</f>
        <v>1.23323607367204</v>
      </c>
      <c r="S813" cm="1">
        <f t="array" ref="S813">MAX(IF((DiscreteStatsTable[GroupByKey]=DiscreteStatsTable[[#This Row],[GroupByKey]]),(DiscreteStatsTable[GroupByKey]=DiscreteStatsTable[[#This Row],[GroupByKey]])*DiscreteStatsTable[Average]))</f>
        <v>17.976821244834301</v>
      </c>
      <c r="T813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cm="1">
        <f t="array" ref="U813">MAX(IF((DiscreteStatsTable[GroupByKey]=DiscreteStatsTable[[#This Row],[GroupByKey]]),(DiscreteStatsTable[GroupByKey]=DiscreteStatsTable[[#This Row],[GroupByKey]])*DiscreteStatsTable[Maximum]))</f>
        <v>50.466691343277297</v>
      </c>
      <c r="V813" cm="1">
        <f t="array" ref="V8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3">
        <f>IF((DiscreteStatsTable[[#This Row],[RepsRequested]]&gt;1),DiscreteStatsTable[[#This Row],[HalfWidth]],DiscreteStatsTable[[#This Row],[BatchMeansHalfWidth]])</f>
        <v>0.84516158931518892</v>
      </c>
      <c r="X813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177</v>
      </c>
      <c r="C814">
        <v>2</v>
      </c>
      <c r="D814" t="s">
        <v>84</v>
      </c>
      <c r="E814" t="s">
        <v>85</v>
      </c>
      <c r="F814" t="s">
        <v>86</v>
      </c>
      <c r="G814">
        <v>0</v>
      </c>
      <c r="H814">
        <v>2E+20</v>
      </c>
      <c r="I814">
        <v>0</v>
      </c>
      <c r="J814">
        <v>0</v>
      </c>
      <c r="K814">
        <v>142</v>
      </c>
      <c r="L81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cm="1">
        <f t="array" ref="V8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4">
        <f>IF((DiscreteStatsTable[[#This Row],[RepsRequested]]&gt;1),DiscreteStatsTable[[#This Row],[HalfWidth]],DiscreteStatsTable[[#This Row],[BatchMeansHalfWidth]])</f>
        <v>0</v>
      </c>
      <c r="X814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177</v>
      </c>
      <c r="C815">
        <v>2</v>
      </c>
      <c r="D815" t="s">
        <v>84</v>
      </c>
      <c r="E815" t="s">
        <v>87</v>
      </c>
      <c r="F815" t="s">
        <v>86</v>
      </c>
      <c r="G815">
        <v>0</v>
      </c>
      <c r="H815">
        <v>2E+20</v>
      </c>
      <c r="I815">
        <v>0</v>
      </c>
      <c r="J815">
        <v>0</v>
      </c>
      <c r="K815">
        <v>142</v>
      </c>
      <c r="L81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cm="1">
        <f t="array" ref="V8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5">
        <f>IF((DiscreteStatsTable[[#This Row],[RepsRequested]]&gt;1),DiscreteStatsTable[[#This Row],[HalfWidth]],DiscreteStatsTable[[#This Row],[BatchMeansHalfWidth]])</f>
        <v>0</v>
      </c>
      <c r="X81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177</v>
      </c>
      <c r="C816">
        <v>2</v>
      </c>
      <c r="D816" t="s">
        <v>84</v>
      </c>
      <c r="E816" t="s">
        <v>88</v>
      </c>
      <c r="F816" t="s">
        <v>86</v>
      </c>
      <c r="G816">
        <v>0</v>
      </c>
      <c r="H816">
        <v>2E+20</v>
      </c>
      <c r="I816">
        <v>0</v>
      </c>
      <c r="J816">
        <v>0</v>
      </c>
      <c r="K816">
        <v>142</v>
      </c>
      <c r="L81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cm="1">
        <f t="array" ref="V8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6">
        <f>IF((DiscreteStatsTable[[#This Row],[RepsRequested]]&gt;1),DiscreteStatsTable[[#This Row],[HalfWidth]],DiscreteStatsTable[[#This Row],[BatchMeansHalfWidth]])</f>
        <v>0</v>
      </c>
      <c r="X816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177</v>
      </c>
      <c r="C817">
        <v>2</v>
      </c>
      <c r="D817" t="s">
        <v>84</v>
      </c>
      <c r="E817" t="s">
        <v>89</v>
      </c>
      <c r="F817" t="s">
        <v>86</v>
      </c>
      <c r="G817">
        <v>0</v>
      </c>
      <c r="H817">
        <v>2E+20</v>
      </c>
      <c r="I817">
        <v>0</v>
      </c>
      <c r="J817">
        <v>0</v>
      </c>
      <c r="K817">
        <v>142</v>
      </c>
      <c r="L81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cm="1">
        <f t="array" ref="V8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7">
        <f>IF((DiscreteStatsTable[[#This Row],[RepsRequested]]&gt;1),DiscreteStatsTable[[#This Row],[HalfWidth]],DiscreteStatsTable[[#This Row],[BatchMeansHalfWidth]])</f>
        <v>0</v>
      </c>
      <c r="X817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177</v>
      </c>
      <c r="C818">
        <v>2</v>
      </c>
      <c r="D818" t="s">
        <v>84</v>
      </c>
      <c r="E818" t="s">
        <v>90</v>
      </c>
      <c r="F818" t="s">
        <v>86</v>
      </c>
      <c r="G818">
        <v>0.308665183446799</v>
      </c>
      <c r="H818">
        <v>2E+20</v>
      </c>
      <c r="I818">
        <v>1.89095369373471E-2</v>
      </c>
      <c r="J818">
        <v>1.10816146419821</v>
      </c>
      <c r="K818">
        <v>142</v>
      </c>
      <c r="L81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cm="1">
        <f t="array" ref="N818">IFERROR(AVERAGE(IF((DiscreteStatsTable[GroupByKey]=DiscreteStatsTable[[#This Row],[GroupByKey]]),(DiscreteStatsTable[GroupByKey]=DiscreteStatsTable[[#This Row],[GroupByKey]])*DiscreteStatsTable[Average])),0)</f>
        <v>0.32564874174376213</v>
      </c>
      <c r="O818" cm="1">
        <f t="array" ref="O8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8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8" cm="1">
        <f t="array" ref="R818">MIN(IF((DiscreteStatsTable[GroupByKey]=DiscreteStatsTable[[#This Row],[GroupByKey]]),(DiscreteStatsTable[GroupByKey]=DiscreteStatsTable[[#This Row],[GroupByKey]])*DiscreteStatsTable[Average]))</f>
        <v>0.28193271782235202</v>
      </c>
      <c r="S818" cm="1">
        <f t="array" ref="S818">MAX(IF((DiscreteStatsTable[GroupByKey]=DiscreteStatsTable[[#This Row],[GroupByKey]]),(DiscreteStatsTable[GroupByKey]=DiscreteStatsTable[[#This Row],[GroupByKey]])*DiscreteStatsTable[Average]))</f>
        <v>0.36617780685963403</v>
      </c>
      <c r="T818" cm="1">
        <f t="array" ref="T818">MIN(IF((DiscreteStatsTable[GroupByKey]=DiscreteStatsTable[[#This Row],[GroupByKey]]),(DiscreteStatsTable[GroupByKey]=DiscreteStatsTable[[#This Row],[GroupByKey]])*DiscreteStatsTable[Minimum]))</f>
        <v>1.58525057229175E-2</v>
      </c>
      <c r="U818" cm="1">
        <f t="array" ref="U818">MAX(IF((DiscreteStatsTable[GroupByKey]=DiscreteStatsTable[[#This Row],[GroupByKey]]),(DiscreteStatsTable[GroupByKey]=DiscreteStatsTable[[#This Row],[GroupByKey]])*DiscreteStatsTable[Maximum]))</f>
        <v>2.1175517718536101</v>
      </c>
      <c r="V818" cm="1">
        <f t="array" ref="V8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8">
        <f>IF((DiscreteStatsTable[[#This Row],[RepsRequested]]&gt;1),DiscreteStatsTable[[#This Row],[HalfWidth]],DiscreteStatsTable[[#This Row],[BatchMeansHalfWidth]])</f>
        <v>5.49162075960516E-3</v>
      </c>
      <c r="X818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177</v>
      </c>
      <c r="C819">
        <v>2</v>
      </c>
      <c r="D819" t="s">
        <v>84</v>
      </c>
      <c r="E819" t="s">
        <v>91</v>
      </c>
      <c r="F819" t="s">
        <v>86</v>
      </c>
      <c r="G819">
        <v>13.9098615647908</v>
      </c>
      <c r="H819">
        <v>2E+20</v>
      </c>
      <c r="I819">
        <v>1.13457221624083</v>
      </c>
      <c r="J819">
        <v>40.972590114968597</v>
      </c>
      <c r="K819">
        <v>142</v>
      </c>
      <c r="L81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cm="1">
        <f t="array" ref="N819">IFERROR(AVERAGE(IF((DiscreteStatsTable[GroupByKey]=DiscreteStatsTable[[#This Row],[GroupByKey]]),(DiscreteStatsTable[GroupByKey]=DiscreteStatsTable[[#This Row],[GroupByKey]])*DiscreteStatsTable[Average])),0)</f>
        <v>16.392768285824943</v>
      </c>
      <c r="O819" cm="1">
        <f t="array" ref="O819">IFERROR(_xlfn.STDEV.S(IF((DiscreteStatsTable[GroupByKey]=DiscreteStatsTable[[#This Row],[GroupByKey]]),(DiscreteStatsTable[GroupByKey]=DiscreteStatsTable[[#This Row],[GroupByKey]])*DiscreteStatsTable[Average])),0)</f>
        <v>3.461115027788817</v>
      </c>
      <c r="P819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19" cm="1">
        <f t="array" ref="R819">MIN(IF((DiscreteStatsTable[GroupByKey]=DiscreteStatsTable[[#This Row],[GroupByKey]]),(DiscreteStatsTable[GroupByKey]=DiscreteStatsTable[[#This Row],[GroupByKey]])*DiscreteStatsTable[Average]))</f>
        <v>11.634550870980901</v>
      </c>
      <c r="S819" cm="1">
        <f t="array" ref="S819">MAX(IF((DiscreteStatsTable[GroupByKey]=DiscreteStatsTable[[#This Row],[GroupByKey]]),(DiscreteStatsTable[GroupByKey]=DiscreteStatsTable[[#This Row],[GroupByKey]])*DiscreteStatsTable[Average]))</f>
        <v>31.129812671522</v>
      </c>
      <c r="T819" cm="1">
        <f t="array" ref="T819">MIN(IF((DiscreteStatsTable[GroupByKey]=DiscreteStatsTable[[#This Row],[GroupByKey]]),(DiscreteStatsTable[GroupByKey]=DiscreteStatsTable[[#This Row],[GroupByKey]])*DiscreteStatsTable[Minimum]))</f>
        <v>0.951150343375048</v>
      </c>
      <c r="U819" cm="1">
        <f t="array" ref="U819">MAX(IF((DiscreteStatsTable[GroupByKey]=DiscreteStatsTable[[#This Row],[GroupByKey]]),(DiscreteStatsTable[GroupByKey]=DiscreteStatsTable[[#This Row],[GroupByKey]])*DiscreteStatsTable[Maximum]))</f>
        <v>80.135671330964698</v>
      </c>
      <c r="V819" cm="1">
        <f t="array" ref="V8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9">
        <f>IF((DiscreteStatsTable[[#This Row],[RepsRequested]]&gt;1),DiscreteStatsTable[[#This Row],[HalfWidth]],DiscreteStatsTable[[#This Row],[BatchMeansHalfWidth]])</f>
        <v>0.98363800740659724</v>
      </c>
      <c r="X819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177</v>
      </c>
      <c r="C820">
        <v>2</v>
      </c>
      <c r="D820" t="s">
        <v>84</v>
      </c>
      <c r="E820" t="s">
        <v>92</v>
      </c>
      <c r="F820" t="s">
        <v>86</v>
      </c>
      <c r="G820">
        <v>0</v>
      </c>
      <c r="H820">
        <v>2E+20</v>
      </c>
      <c r="I820">
        <v>0</v>
      </c>
      <c r="J820">
        <v>0</v>
      </c>
      <c r="K820">
        <v>142</v>
      </c>
      <c r="L82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cm="1">
        <f t="array" ref="V8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0">
        <f>IF((DiscreteStatsTable[[#This Row],[RepsRequested]]&gt;1),DiscreteStatsTable[[#This Row],[HalfWidth]],DiscreteStatsTable[[#This Row],[BatchMeansHalfWidth]])</f>
        <v>0</v>
      </c>
      <c r="X820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177</v>
      </c>
      <c r="C821">
        <v>2</v>
      </c>
      <c r="D821" t="s">
        <v>84</v>
      </c>
      <c r="E821" t="s">
        <v>93</v>
      </c>
      <c r="F821" t="s">
        <v>86</v>
      </c>
      <c r="G821">
        <v>0</v>
      </c>
      <c r="H821">
        <v>2E+20</v>
      </c>
      <c r="I821">
        <v>0</v>
      </c>
      <c r="J821">
        <v>0</v>
      </c>
      <c r="K821">
        <v>142</v>
      </c>
      <c r="L82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cm="1">
        <f t="array" ref="V8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1">
        <f>IF((DiscreteStatsTable[[#This Row],[RepsRequested]]&gt;1),DiscreteStatsTable[[#This Row],[HalfWidth]],DiscreteStatsTable[[#This Row],[BatchMeansHalfWidth]])</f>
        <v>0</v>
      </c>
      <c r="X821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177</v>
      </c>
      <c r="C822">
        <v>2</v>
      </c>
      <c r="D822" t="s">
        <v>84</v>
      </c>
      <c r="E822" t="s">
        <v>94</v>
      </c>
      <c r="F822" t="s">
        <v>86</v>
      </c>
      <c r="G822">
        <v>0.308665183446799</v>
      </c>
      <c r="H822">
        <v>2E+20</v>
      </c>
      <c r="I822">
        <v>1.89095369373471E-2</v>
      </c>
      <c r="J822">
        <v>1.10816146419821</v>
      </c>
      <c r="K822">
        <v>142</v>
      </c>
      <c r="L82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cm="1">
        <f t="array" ref="N822">IFERROR(AVERAGE(IF((DiscreteStatsTable[GroupByKey]=DiscreteStatsTable[[#This Row],[GroupByKey]]),(DiscreteStatsTable[GroupByKey]=DiscreteStatsTable[[#This Row],[GroupByKey]])*DiscreteStatsTable[Average])),0)</f>
        <v>0.32564874174376213</v>
      </c>
      <c r="O822" cm="1">
        <f t="array" ref="O8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22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22" cm="1">
        <f t="array" ref="R822">MIN(IF((DiscreteStatsTable[GroupByKey]=DiscreteStatsTable[[#This Row],[GroupByKey]]),(DiscreteStatsTable[GroupByKey]=DiscreteStatsTable[[#This Row],[GroupByKey]])*DiscreteStatsTable[Average]))</f>
        <v>0.28193271782235202</v>
      </c>
      <c r="S822" cm="1">
        <f t="array" ref="S822">MAX(IF((DiscreteStatsTable[GroupByKey]=DiscreteStatsTable[[#This Row],[GroupByKey]]),(DiscreteStatsTable[GroupByKey]=DiscreteStatsTable[[#This Row],[GroupByKey]])*DiscreteStatsTable[Average]))</f>
        <v>0.36617780685963403</v>
      </c>
      <c r="T822" cm="1">
        <f t="array" ref="T822">MIN(IF((DiscreteStatsTable[GroupByKey]=DiscreteStatsTable[[#This Row],[GroupByKey]]),(DiscreteStatsTable[GroupByKey]=DiscreteStatsTable[[#This Row],[GroupByKey]])*DiscreteStatsTable[Minimum]))</f>
        <v>1.58525057229175E-2</v>
      </c>
      <c r="U822" cm="1">
        <f t="array" ref="U822">MAX(IF((DiscreteStatsTable[GroupByKey]=DiscreteStatsTable[[#This Row],[GroupByKey]]),(DiscreteStatsTable[GroupByKey]=DiscreteStatsTable[[#This Row],[GroupByKey]])*DiscreteStatsTable[Maximum]))</f>
        <v>2.1175517718536101</v>
      </c>
      <c r="V822" cm="1">
        <f t="array" ref="V8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2">
        <f>IF((DiscreteStatsTable[[#This Row],[RepsRequested]]&gt;1),DiscreteStatsTable[[#This Row],[HalfWidth]],DiscreteStatsTable[[#This Row],[BatchMeansHalfWidth]])</f>
        <v>5.49162075960516E-3</v>
      </c>
      <c r="X822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177</v>
      </c>
      <c r="C823">
        <v>2</v>
      </c>
      <c r="D823" t="s">
        <v>84</v>
      </c>
      <c r="E823" t="s">
        <v>95</v>
      </c>
      <c r="F823" t="s">
        <v>86</v>
      </c>
      <c r="G823">
        <v>11.191110889021999</v>
      </c>
      <c r="H823">
        <v>2E+20</v>
      </c>
      <c r="I823">
        <v>1.13457221624083</v>
      </c>
      <c r="J823">
        <v>39.941656189839598</v>
      </c>
      <c r="K823">
        <v>142</v>
      </c>
      <c r="L82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cm="1">
        <f t="array" ref="N823">IFERROR(AVERAGE(IF((DiscreteStatsTable[GroupByKey]=DiscreteStatsTable[[#This Row],[GroupByKey]]),(DiscreteStatsTable[GroupByKey]=DiscreteStatsTable[[#This Row],[GroupByKey]])*DiscreteStatsTable[Average])),0)</f>
        <v>11.86748290160307</v>
      </c>
      <c r="O823" cm="1">
        <f t="array" ref="O8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23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23" cm="1">
        <f t="array" ref="R823">MIN(IF((DiscreteStatsTable[GroupByKey]=DiscreteStatsTable[[#This Row],[GroupByKey]]),(DiscreteStatsTable[GroupByKey]=DiscreteStatsTable[[#This Row],[GroupByKey]])*DiscreteStatsTable[Average]))</f>
        <v>10.2980486720769</v>
      </c>
      <c r="S823" cm="1">
        <f t="array" ref="S823">MAX(IF((DiscreteStatsTable[GroupByKey]=DiscreteStatsTable[[#This Row],[GroupByKey]]),(DiscreteStatsTable[GroupByKey]=DiscreteStatsTable[[#This Row],[GroupByKey]])*DiscreteStatsTable[Average]))</f>
        <v>13.3192515431285</v>
      </c>
      <c r="T823" cm="1">
        <f t="array" ref="T823">MIN(IF((DiscreteStatsTable[GroupByKey]=DiscreteStatsTable[[#This Row],[GroupByKey]]),(DiscreteStatsTable[GroupByKey]=DiscreteStatsTable[[#This Row],[GroupByKey]])*DiscreteStatsTable[Minimum]))</f>
        <v>0.951150343375048</v>
      </c>
      <c r="U823" cm="1">
        <f t="array" ref="U823">MAX(IF((DiscreteStatsTable[GroupByKey]=DiscreteStatsTable[[#This Row],[GroupByKey]]),(DiscreteStatsTable[GroupByKey]=DiscreteStatsTable[[#This Row],[GroupByKey]])*DiscreteStatsTable[Maximum]))</f>
        <v>73.975672714302206</v>
      </c>
      <c r="V823" cm="1">
        <f t="array" ref="V8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3">
        <f>IF((DiscreteStatsTable[[#This Row],[RepsRequested]]&gt;1),DiscreteStatsTable[[#This Row],[HalfWidth]],DiscreteStatsTable[[#This Row],[BatchMeansHalfWidth]])</f>
        <v>0.19673048476405045</v>
      </c>
      <c r="X823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177</v>
      </c>
      <c r="C824">
        <v>2</v>
      </c>
      <c r="D824" t="s">
        <v>84</v>
      </c>
      <c r="E824" t="s">
        <v>96</v>
      </c>
      <c r="F824" t="s">
        <v>86</v>
      </c>
      <c r="G824">
        <v>0</v>
      </c>
      <c r="H824">
        <v>2E+20</v>
      </c>
      <c r="I824">
        <v>0</v>
      </c>
      <c r="J824">
        <v>0</v>
      </c>
      <c r="K824">
        <v>142</v>
      </c>
      <c r="L82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cm="1">
        <f t="array" ref="V8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4">
        <f>IF((DiscreteStatsTable[[#This Row],[RepsRequested]]&gt;1),DiscreteStatsTable[[#This Row],[HalfWidth]],DiscreteStatsTable[[#This Row],[BatchMeansHalfWidth]])</f>
        <v>0</v>
      </c>
      <c r="X824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177</v>
      </c>
      <c r="C825">
        <v>2</v>
      </c>
      <c r="D825" t="s">
        <v>84</v>
      </c>
      <c r="E825" t="s">
        <v>97</v>
      </c>
      <c r="F825" t="s">
        <v>86</v>
      </c>
      <c r="G825">
        <v>2.7187506757686899</v>
      </c>
      <c r="H825">
        <v>2E+20</v>
      </c>
      <c r="I825">
        <v>0</v>
      </c>
      <c r="J825">
        <v>15.828204089342099</v>
      </c>
      <c r="K825">
        <v>142</v>
      </c>
      <c r="L82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cm="1">
        <f t="array" ref="N825">IFERROR(AVERAGE(IF((DiscreteStatsTable[GroupByKey]=DiscreteStatsTable[[#This Row],[GroupByKey]]),(DiscreteStatsTable[GroupByKey]=DiscreteStatsTable[[#This Row],[GroupByKey]])*DiscreteStatsTable[Average])),0)</f>
        <v>4.525285384221875</v>
      </c>
      <c r="O825" cm="1">
        <f t="array" ref="O8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2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25" cm="1">
        <f t="array" ref="R825">MIN(IF((DiscreteStatsTable[GroupByKey]=DiscreteStatsTable[[#This Row],[GroupByKey]]),(DiscreteStatsTable[GroupByKey]=DiscreteStatsTable[[#This Row],[GroupByKey]])*DiscreteStatsTable[Average]))</f>
        <v>1.23323607367204</v>
      </c>
      <c r="S825" cm="1">
        <f t="array" ref="S825">MAX(IF((DiscreteStatsTable[GroupByKey]=DiscreteStatsTable[[#This Row],[GroupByKey]]),(DiscreteStatsTable[GroupByKey]=DiscreteStatsTable[[#This Row],[GroupByKey]])*DiscreteStatsTable[Average]))</f>
        <v>17.976821244834301</v>
      </c>
      <c r="T82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cm="1">
        <f t="array" ref="U825">MAX(IF((DiscreteStatsTable[GroupByKey]=DiscreteStatsTable[[#This Row],[GroupByKey]]),(DiscreteStatsTable[GroupByKey]=DiscreteStatsTable[[#This Row],[GroupByKey]])*DiscreteStatsTable[Maximum]))</f>
        <v>50.466691343277297</v>
      </c>
      <c r="V825" cm="1">
        <f t="array" ref="V8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5">
        <f>IF((DiscreteStatsTable[[#This Row],[RepsRequested]]&gt;1),DiscreteStatsTable[[#This Row],[HalfWidth]],DiscreteStatsTable[[#This Row],[BatchMeansHalfWidth]])</f>
        <v>0.84516158931518892</v>
      </c>
      <c r="X82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177</v>
      </c>
      <c r="C826">
        <v>3</v>
      </c>
      <c r="D826" t="s">
        <v>84</v>
      </c>
      <c r="E826" t="s">
        <v>85</v>
      </c>
      <c r="F826" t="s">
        <v>86</v>
      </c>
      <c r="G826">
        <v>0</v>
      </c>
      <c r="H826">
        <v>2E+20</v>
      </c>
      <c r="I826">
        <v>0</v>
      </c>
      <c r="J826">
        <v>0</v>
      </c>
      <c r="K826">
        <v>142</v>
      </c>
      <c r="L82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cm="1">
        <f t="array" ref="V8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6">
        <f>IF((DiscreteStatsTable[[#This Row],[RepsRequested]]&gt;1),DiscreteStatsTable[[#This Row],[HalfWidth]],DiscreteStatsTable[[#This Row],[BatchMeansHalfWidth]])</f>
        <v>0</v>
      </c>
      <c r="X826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177</v>
      </c>
      <c r="C827">
        <v>3</v>
      </c>
      <c r="D827" t="s">
        <v>84</v>
      </c>
      <c r="E827" t="s">
        <v>87</v>
      </c>
      <c r="F827" t="s">
        <v>86</v>
      </c>
      <c r="G827">
        <v>0</v>
      </c>
      <c r="H827">
        <v>2E+20</v>
      </c>
      <c r="I827">
        <v>0</v>
      </c>
      <c r="J827">
        <v>0</v>
      </c>
      <c r="K827">
        <v>142</v>
      </c>
      <c r="L82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cm="1">
        <f t="array" ref="V8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7">
        <f>IF((DiscreteStatsTable[[#This Row],[RepsRequested]]&gt;1),DiscreteStatsTable[[#This Row],[HalfWidth]],DiscreteStatsTable[[#This Row],[BatchMeansHalfWidth]])</f>
        <v>0</v>
      </c>
      <c r="X827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177</v>
      </c>
      <c r="C828">
        <v>3</v>
      </c>
      <c r="D828" t="s">
        <v>84</v>
      </c>
      <c r="E828" t="s">
        <v>88</v>
      </c>
      <c r="F828" t="s">
        <v>86</v>
      </c>
      <c r="G828">
        <v>0</v>
      </c>
      <c r="H828">
        <v>2E+20</v>
      </c>
      <c r="I828">
        <v>0</v>
      </c>
      <c r="J828">
        <v>0</v>
      </c>
      <c r="K828">
        <v>142</v>
      </c>
      <c r="L82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cm="1">
        <f t="array" ref="V8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8">
        <f>IF((DiscreteStatsTable[[#This Row],[RepsRequested]]&gt;1),DiscreteStatsTable[[#This Row],[HalfWidth]],DiscreteStatsTable[[#This Row],[BatchMeansHalfWidth]])</f>
        <v>0</v>
      </c>
      <c r="X828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177</v>
      </c>
      <c r="C829">
        <v>3</v>
      </c>
      <c r="D829" t="s">
        <v>84</v>
      </c>
      <c r="E829" t="s">
        <v>89</v>
      </c>
      <c r="F829" t="s">
        <v>86</v>
      </c>
      <c r="G829">
        <v>0</v>
      </c>
      <c r="H829">
        <v>2E+20</v>
      </c>
      <c r="I829">
        <v>0</v>
      </c>
      <c r="J829">
        <v>0</v>
      </c>
      <c r="K829">
        <v>142</v>
      </c>
      <c r="L82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cm="1">
        <f t="array" ref="V8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9">
        <f>IF((DiscreteStatsTable[[#This Row],[RepsRequested]]&gt;1),DiscreteStatsTable[[#This Row],[HalfWidth]],DiscreteStatsTable[[#This Row],[BatchMeansHalfWidth]])</f>
        <v>0</v>
      </c>
      <c r="X829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177</v>
      </c>
      <c r="C830">
        <v>3</v>
      </c>
      <c r="D830" t="s">
        <v>84</v>
      </c>
      <c r="E830" t="s">
        <v>90</v>
      </c>
      <c r="F830" t="s">
        <v>86</v>
      </c>
      <c r="G830">
        <v>0.32137102178571803</v>
      </c>
      <c r="H830">
        <v>2E+20</v>
      </c>
      <c r="I830">
        <v>1.6974899012238101E-2</v>
      </c>
      <c r="J830">
        <v>1.3256902914200199</v>
      </c>
      <c r="K830">
        <v>142</v>
      </c>
      <c r="L83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cm="1">
        <f t="array" ref="N830">IFERROR(AVERAGE(IF((DiscreteStatsTable[GroupByKey]=DiscreteStatsTable[[#This Row],[GroupByKey]]),(DiscreteStatsTable[GroupByKey]=DiscreteStatsTable[[#This Row],[GroupByKey]])*DiscreteStatsTable[Average])),0)</f>
        <v>0.32564874174376213</v>
      </c>
      <c r="O830" cm="1">
        <f t="array" ref="O8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0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0" cm="1">
        <f t="array" ref="R830">MIN(IF((DiscreteStatsTable[GroupByKey]=DiscreteStatsTable[[#This Row],[GroupByKey]]),(DiscreteStatsTable[GroupByKey]=DiscreteStatsTable[[#This Row],[GroupByKey]])*DiscreteStatsTable[Average]))</f>
        <v>0.28193271782235202</v>
      </c>
      <c r="S830" cm="1">
        <f t="array" ref="S830">MAX(IF((DiscreteStatsTable[GroupByKey]=DiscreteStatsTable[[#This Row],[GroupByKey]]),(DiscreteStatsTable[GroupByKey]=DiscreteStatsTable[[#This Row],[GroupByKey]])*DiscreteStatsTable[Average]))</f>
        <v>0.36617780685963403</v>
      </c>
      <c r="T830" cm="1">
        <f t="array" ref="T830">MIN(IF((DiscreteStatsTable[GroupByKey]=DiscreteStatsTable[[#This Row],[GroupByKey]]),(DiscreteStatsTable[GroupByKey]=DiscreteStatsTable[[#This Row],[GroupByKey]])*DiscreteStatsTable[Minimum]))</f>
        <v>1.58525057229175E-2</v>
      </c>
      <c r="U830" cm="1">
        <f t="array" ref="U830">MAX(IF((DiscreteStatsTable[GroupByKey]=DiscreteStatsTable[[#This Row],[GroupByKey]]),(DiscreteStatsTable[GroupByKey]=DiscreteStatsTable[[#This Row],[GroupByKey]])*DiscreteStatsTable[Maximum]))</f>
        <v>2.1175517718536101</v>
      </c>
      <c r="V830" cm="1">
        <f t="array" ref="V8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0">
        <f>IF((DiscreteStatsTable[[#This Row],[RepsRequested]]&gt;1),DiscreteStatsTable[[#This Row],[HalfWidth]],DiscreteStatsTable[[#This Row],[BatchMeansHalfWidth]])</f>
        <v>5.49162075960516E-3</v>
      </c>
      <c r="X830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177</v>
      </c>
      <c r="C831">
        <v>3</v>
      </c>
      <c r="D831" t="s">
        <v>84</v>
      </c>
      <c r="E831" t="s">
        <v>91</v>
      </c>
      <c r="F831" t="s">
        <v>86</v>
      </c>
      <c r="G831">
        <v>16.1227461720175</v>
      </c>
      <c r="H831">
        <v>2E+20</v>
      </c>
      <c r="I831">
        <v>1.0184939407342899</v>
      </c>
      <c r="J831">
        <v>59.343945547005902</v>
      </c>
      <c r="K831">
        <v>142</v>
      </c>
      <c r="L83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cm="1">
        <f t="array" ref="N831">IFERROR(AVERAGE(IF((DiscreteStatsTable[GroupByKey]=DiscreteStatsTable[[#This Row],[GroupByKey]]),(DiscreteStatsTable[GroupByKey]=DiscreteStatsTable[[#This Row],[GroupByKey]])*DiscreteStatsTable[Average])),0)</f>
        <v>16.392768285824943</v>
      </c>
      <c r="O831" cm="1">
        <f t="array" ref="O831">IFERROR(_xlfn.STDEV.S(IF((DiscreteStatsTable[GroupByKey]=DiscreteStatsTable[[#This Row],[GroupByKey]]),(DiscreteStatsTable[GroupByKey]=DiscreteStatsTable[[#This Row],[GroupByKey]])*DiscreteStatsTable[Average])),0)</f>
        <v>3.461115027788817</v>
      </c>
      <c r="P831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31" cm="1">
        <f t="array" ref="R831">MIN(IF((DiscreteStatsTable[GroupByKey]=DiscreteStatsTable[[#This Row],[GroupByKey]]),(DiscreteStatsTable[GroupByKey]=DiscreteStatsTable[[#This Row],[GroupByKey]])*DiscreteStatsTable[Average]))</f>
        <v>11.634550870980901</v>
      </c>
      <c r="S831" cm="1">
        <f t="array" ref="S831">MAX(IF((DiscreteStatsTable[GroupByKey]=DiscreteStatsTable[[#This Row],[GroupByKey]]),(DiscreteStatsTable[GroupByKey]=DiscreteStatsTable[[#This Row],[GroupByKey]])*DiscreteStatsTable[Average]))</f>
        <v>31.129812671522</v>
      </c>
      <c r="T831" cm="1">
        <f t="array" ref="T831">MIN(IF((DiscreteStatsTable[GroupByKey]=DiscreteStatsTable[[#This Row],[GroupByKey]]),(DiscreteStatsTable[GroupByKey]=DiscreteStatsTable[[#This Row],[GroupByKey]])*DiscreteStatsTable[Minimum]))</f>
        <v>0.951150343375048</v>
      </c>
      <c r="U831" cm="1">
        <f t="array" ref="U831">MAX(IF((DiscreteStatsTable[GroupByKey]=DiscreteStatsTable[[#This Row],[GroupByKey]]),(DiscreteStatsTable[GroupByKey]=DiscreteStatsTable[[#This Row],[GroupByKey]])*DiscreteStatsTable[Maximum]))</f>
        <v>80.135671330964698</v>
      </c>
      <c r="V831" cm="1">
        <f t="array" ref="V8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1">
        <f>IF((DiscreteStatsTable[[#This Row],[RepsRequested]]&gt;1),DiscreteStatsTable[[#This Row],[HalfWidth]],DiscreteStatsTable[[#This Row],[BatchMeansHalfWidth]])</f>
        <v>0.98363800740659724</v>
      </c>
      <c r="X831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177</v>
      </c>
      <c r="C832">
        <v>3</v>
      </c>
      <c r="D832" t="s">
        <v>84</v>
      </c>
      <c r="E832" t="s">
        <v>92</v>
      </c>
      <c r="F832" t="s">
        <v>86</v>
      </c>
      <c r="G832">
        <v>0</v>
      </c>
      <c r="H832">
        <v>2E+20</v>
      </c>
      <c r="I832">
        <v>0</v>
      </c>
      <c r="J832">
        <v>0</v>
      </c>
      <c r="K832">
        <v>142</v>
      </c>
      <c r="L83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cm="1">
        <f t="array" ref="V8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2">
        <f>IF((DiscreteStatsTable[[#This Row],[RepsRequested]]&gt;1),DiscreteStatsTable[[#This Row],[HalfWidth]],DiscreteStatsTable[[#This Row],[BatchMeansHalfWidth]])</f>
        <v>0</v>
      </c>
      <c r="X832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177</v>
      </c>
      <c r="C833">
        <v>3</v>
      </c>
      <c r="D833" t="s">
        <v>84</v>
      </c>
      <c r="E833" t="s">
        <v>93</v>
      </c>
      <c r="F833" t="s">
        <v>86</v>
      </c>
      <c r="G833">
        <v>0</v>
      </c>
      <c r="H833">
        <v>2E+20</v>
      </c>
      <c r="I833">
        <v>0</v>
      </c>
      <c r="J833">
        <v>0</v>
      </c>
      <c r="K833">
        <v>142</v>
      </c>
      <c r="L83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cm="1">
        <f t="array" ref="V8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3">
        <f>IF((DiscreteStatsTable[[#This Row],[RepsRequested]]&gt;1),DiscreteStatsTable[[#This Row],[HalfWidth]],DiscreteStatsTable[[#This Row],[BatchMeansHalfWidth]])</f>
        <v>0</v>
      </c>
      <c r="X833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177</v>
      </c>
      <c r="C834">
        <v>3</v>
      </c>
      <c r="D834" t="s">
        <v>84</v>
      </c>
      <c r="E834" t="s">
        <v>94</v>
      </c>
      <c r="F834" t="s">
        <v>86</v>
      </c>
      <c r="G834">
        <v>0.32137102178571803</v>
      </c>
      <c r="H834">
        <v>2E+20</v>
      </c>
      <c r="I834">
        <v>1.6974899012238101E-2</v>
      </c>
      <c r="J834">
        <v>1.3256902914200199</v>
      </c>
      <c r="K834">
        <v>142</v>
      </c>
      <c r="L83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cm="1">
        <f t="array" ref="N834">IFERROR(AVERAGE(IF((DiscreteStatsTable[GroupByKey]=DiscreteStatsTable[[#This Row],[GroupByKey]]),(DiscreteStatsTable[GroupByKey]=DiscreteStatsTable[[#This Row],[GroupByKey]])*DiscreteStatsTable[Average])),0)</f>
        <v>0.32564874174376213</v>
      </c>
      <c r="O834" cm="1">
        <f t="array" ref="O8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4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4" cm="1">
        <f t="array" ref="R834">MIN(IF((DiscreteStatsTable[GroupByKey]=DiscreteStatsTable[[#This Row],[GroupByKey]]),(DiscreteStatsTable[GroupByKey]=DiscreteStatsTable[[#This Row],[GroupByKey]])*DiscreteStatsTable[Average]))</f>
        <v>0.28193271782235202</v>
      </c>
      <c r="S834" cm="1">
        <f t="array" ref="S834">MAX(IF((DiscreteStatsTable[GroupByKey]=DiscreteStatsTable[[#This Row],[GroupByKey]]),(DiscreteStatsTable[GroupByKey]=DiscreteStatsTable[[#This Row],[GroupByKey]])*DiscreteStatsTable[Average]))</f>
        <v>0.36617780685963403</v>
      </c>
      <c r="T834" cm="1">
        <f t="array" ref="T834">MIN(IF((DiscreteStatsTable[GroupByKey]=DiscreteStatsTable[[#This Row],[GroupByKey]]),(DiscreteStatsTable[GroupByKey]=DiscreteStatsTable[[#This Row],[GroupByKey]])*DiscreteStatsTable[Minimum]))</f>
        <v>1.58525057229175E-2</v>
      </c>
      <c r="U834" cm="1">
        <f t="array" ref="U834">MAX(IF((DiscreteStatsTable[GroupByKey]=DiscreteStatsTable[[#This Row],[GroupByKey]]),(DiscreteStatsTable[GroupByKey]=DiscreteStatsTable[[#This Row],[GroupByKey]])*DiscreteStatsTable[Maximum]))</f>
        <v>2.1175517718536101</v>
      </c>
      <c r="V834" cm="1">
        <f t="array" ref="V8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4">
        <f>IF((DiscreteStatsTable[[#This Row],[RepsRequested]]&gt;1),DiscreteStatsTable[[#This Row],[HalfWidth]],DiscreteStatsTable[[#This Row],[BatchMeansHalfWidth]])</f>
        <v>5.49162075960516E-3</v>
      </c>
      <c r="X834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177</v>
      </c>
      <c r="C835">
        <v>3</v>
      </c>
      <c r="D835" t="s">
        <v>84</v>
      </c>
      <c r="E835" t="s">
        <v>95</v>
      </c>
      <c r="F835" t="s">
        <v>86</v>
      </c>
      <c r="G835">
        <v>11.6417872206966</v>
      </c>
      <c r="H835">
        <v>2E+20</v>
      </c>
      <c r="I835">
        <v>1.0184939407342899</v>
      </c>
      <c r="J835">
        <v>45.059775261742203</v>
      </c>
      <c r="K835">
        <v>142</v>
      </c>
      <c r="L83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cm="1">
        <f t="array" ref="N835">IFERROR(AVERAGE(IF((DiscreteStatsTable[GroupByKey]=DiscreteStatsTable[[#This Row],[GroupByKey]]),(DiscreteStatsTable[GroupByKey]=DiscreteStatsTable[[#This Row],[GroupByKey]])*DiscreteStatsTable[Average])),0)</f>
        <v>11.86748290160307</v>
      </c>
      <c r="O835" cm="1">
        <f t="array" ref="O8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3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35" cm="1">
        <f t="array" ref="R835">MIN(IF((DiscreteStatsTable[GroupByKey]=DiscreteStatsTable[[#This Row],[GroupByKey]]),(DiscreteStatsTable[GroupByKey]=DiscreteStatsTable[[#This Row],[GroupByKey]])*DiscreteStatsTable[Average]))</f>
        <v>10.2980486720769</v>
      </c>
      <c r="S835" cm="1">
        <f t="array" ref="S835">MAX(IF((DiscreteStatsTable[GroupByKey]=DiscreteStatsTable[[#This Row],[GroupByKey]]),(DiscreteStatsTable[GroupByKey]=DiscreteStatsTable[[#This Row],[GroupByKey]])*DiscreteStatsTable[Average]))</f>
        <v>13.3192515431285</v>
      </c>
      <c r="T835" cm="1">
        <f t="array" ref="T835">MIN(IF((DiscreteStatsTable[GroupByKey]=DiscreteStatsTable[[#This Row],[GroupByKey]]),(DiscreteStatsTable[GroupByKey]=DiscreteStatsTable[[#This Row],[GroupByKey]])*DiscreteStatsTable[Minimum]))</f>
        <v>0.951150343375048</v>
      </c>
      <c r="U835" cm="1">
        <f t="array" ref="U835">MAX(IF((DiscreteStatsTable[GroupByKey]=DiscreteStatsTable[[#This Row],[GroupByKey]]),(DiscreteStatsTable[GroupByKey]=DiscreteStatsTable[[#This Row],[GroupByKey]])*DiscreteStatsTable[Maximum]))</f>
        <v>73.975672714302206</v>
      </c>
      <c r="V835" cm="1">
        <f t="array" ref="V8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5">
        <f>IF((DiscreteStatsTable[[#This Row],[RepsRequested]]&gt;1),DiscreteStatsTable[[#This Row],[HalfWidth]],DiscreteStatsTable[[#This Row],[BatchMeansHalfWidth]])</f>
        <v>0.19673048476405045</v>
      </c>
      <c r="X83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177</v>
      </c>
      <c r="C836">
        <v>3</v>
      </c>
      <c r="D836" t="s">
        <v>84</v>
      </c>
      <c r="E836" t="s">
        <v>96</v>
      </c>
      <c r="F836" t="s">
        <v>86</v>
      </c>
      <c r="G836">
        <v>0</v>
      </c>
      <c r="H836">
        <v>2E+20</v>
      </c>
      <c r="I836">
        <v>0</v>
      </c>
      <c r="J836">
        <v>0</v>
      </c>
      <c r="K836">
        <v>142</v>
      </c>
      <c r="L83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cm="1">
        <f t="array" ref="V8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6">
        <f>IF((DiscreteStatsTable[[#This Row],[RepsRequested]]&gt;1),DiscreteStatsTable[[#This Row],[HalfWidth]],DiscreteStatsTable[[#This Row],[BatchMeansHalfWidth]])</f>
        <v>0</v>
      </c>
      <c r="X836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177</v>
      </c>
      <c r="C837">
        <v>3</v>
      </c>
      <c r="D837" t="s">
        <v>84</v>
      </c>
      <c r="E837" t="s">
        <v>97</v>
      </c>
      <c r="F837" t="s">
        <v>86</v>
      </c>
      <c r="G837">
        <v>4.4809589513208801</v>
      </c>
      <c r="H837">
        <v>2E+20</v>
      </c>
      <c r="I837">
        <v>0</v>
      </c>
      <c r="J837">
        <v>26.5804607197732</v>
      </c>
      <c r="K837">
        <v>142</v>
      </c>
      <c r="L83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cm="1">
        <f t="array" ref="N837">IFERROR(AVERAGE(IF((DiscreteStatsTable[GroupByKey]=DiscreteStatsTable[[#This Row],[GroupByKey]]),(DiscreteStatsTable[GroupByKey]=DiscreteStatsTable[[#This Row],[GroupByKey]])*DiscreteStatsTable[Average])),0)</f>
        <v>4.525285384221875</v>
      </c>
      <c r="O837" cm="1">
        <f t="array" ref="O8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37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37" cm="1">
        <f t="array" ref="R837">MIN(IF((DiscreteStatsTable[GroupByKey]=DiscreteStatsTable[[#This Row],[GroupByKey]]),(DiscreteStatsTable[GroupByKey]=DiscreteStatsTable[[#This Row],[GroupByKey]])*DiscreteStatsTable[Average]))</f>
        <v>1.23323607367204</v>
      </c>
      <c r="S837" cm="1">
        <f t="array" ref="S837">MAX(IF((DiscreteStatsTable[GroupByKey]=DiscreteStatsTable[[#This Row],[GroupByKey]]),(DiscreteStatsTable[GroupByKey]=DiscreteStatsTable[[#This Row],[GroupByKey]])*DiscreteStatsTable[Average]))</f>
        <v>17.976821244834301</v>
      </c>
      <c r="T837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cm="1">
        <f t="array" ref="U837">MAX(IF((DiscreteStatsTable[GroupByKey]=DiscreteStatsTable[[#This Row],[GroupByKey]]),(DiscreteStatsTable[GroupByKey]=DiscreteStatsTable[[#This Row],[GroupByKey]])*DiscreteStatsTable[Maximum]))</f>
        <v>50.466691343277297</v>
      </c>
      <c r="V837" cm="1">
        <f t="array" ref="V8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7">
        <f>IF((DiscreteStatsTable[[#This Row],[RepsRequested]]&gt;1),DiscreteStatsTable[[#This Row],[HalfWidth]],DiscreteStatsTable[[#This Row],[BatchMeansHalfWidth]])</f>
        <v>0.84516158931518892</v>
      </c>
      <c r="X837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177</v>
      </c>
      <c r="C838">
        <v>4</v>
      </c>
      <c r="D838" t="s">
        <v>84</v>
      </c>
      <c r="E838" t="s">
        <v>85</v>
      </c>
      <c r="F838" t="s">
        <v>86</v>
      </c>
      <c r="G838">
        <v>0</v>
      </c>
      <c r="H838">
        <v>2E+20</v>
      </c>
      <c r="I838">
        <v>0</v>
      </c>
      <c r="J838">
        <v>0</v>
      </c>
      <c r="K838">
        <v>141</v>
      </c>
      <c r="L83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cm="1">
        <f t="array" ref="V8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8">
        <f>IF((DiscreteStatsTable[[#This Row],[RepsRequested]]&gt;1),DiscreteStatsTable[[#This Row],[HalfWidth]],DiscreteStatsTable[[#This Row],[BatchMeansHalfWidth]])</f>
        <v>0</v>
      </c>
      <c r="X838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177</v>
      </c>
      <c r="C839">
        <v>4</v>
      </c>
      <c r="D839" t="s">
        <v>84</v>
      </c>
      <c r="E839" t="s">
        <v>87</v>
      </c>
      <c r="F839" t="s">
        <v>86</v>
      </c>
      <c r="G839">
        <v>0</v>
      </c>
      <c r="H839">
        <v>2E+20</v>
      </c>
      <c r="I839">
        <v>0</v>
      </c>
      <c r="J839">
        <v>0</v>
      </c>
      <c r="K839">
        <v>141</v>
      </c>
      <c r="L83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cm="1">
        <f t="array" ref="V8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9">
        <f>IF((DiscreteStatsTable[[#This Row],[RepsRequested]]&gt;1),DiscreteStatsTable[[#This Row],[HalfWidth]],DiscreteStatsTable[[#This Row],[BatchMeansHalfWidth]])</f>
        <v>0</v>
      </c>
      <c r="X839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177</v>
      </c>
      <c r="C840">
        <v>4</v>
      </c>
      <c r="D840" t="s">
        <v>84</v>
      </c>
      <c r="E840" t="s">
        <v>88</v>
      </c>
      <c r="F840" t="s">
        <v>86</v>
      </c>
      <c r="G840">
        <v>0</v>
      </c>
      <c r="H840">
        <v>2E+20</v>
      </c>
      <c r="I840">
        <v>0</v>
      </c>
      <c r="J840">
        <v>0</v>
      </c>
      <c r="K840">
        <v>141</v>
      </c>
      <c r="L84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cm="1">
        <f t="array" ref="V8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0">
        <f>IF((DiscreteStatsTable[[#This Row],[RepsRequested]]&gt;1),DiscreteStatsTable[[#This Row],[HalfWidth]],DiscreteStatsTable[[#This Row],[BatchMeansHalfWidth]])</f>
        <v>0</v>
      </c>
      <c r="X840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177</v>
      </c>
      <c r="C841">
        <v>4</v>
      </c>
      <c r="D841" t="s">
        <v>84</v>
      </c>
      <c r="E841" t="s">
        <v>89</v>
      </c>
      <c r="F841" t="s">
        <v>86</v>
      </c>
      <c r="G841">
        <v>0</v>
      </c>
      <c r="H841">
        <v>2E+20</v>
      </c>
      <c r="I841">
        <v>0</v>
      </c>
      <c r="J841">
        <v>0</v>
      </c>
      <c r="K841">
        <v>141</v>
      </c>
      <c r="L84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cm="1">
        <f t="array" ref="V8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1">
        <f>IF((DiscreteStatsTable[[#This Row],[RepsRequested]]&gt;1),DiscreteStatsTable[[#This Row],[HalfWidth]],DiscreteStatsTable[[#This Row],[BatchMeansHalfWidth]])</f>
        <v>0</v>
      </c>
      <c r="X841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177</v>
      </c>
      <c r="C842">
        <v>4</v>
      </c>
      <c r="D842" t="s">
        <v>84</v>
      </c>
      <c r="E842" t="s">
        <v>90</v>
      </c>
      <c r="F842" t="s">
        <v>86</v>
      </c>
      <c r="G842">
        <v>0.28193271782235202</v>
      </c>
      <c r="H842">
        <v>2E+20</v>
      </c>
      <c r="I842">
        <v>5.0106449327391098E-2</v>
      </c>
      <c r="J842">
        <v>1.11541744441336</v>
      </c>
      <c r="K842">
        <v>141</v>
      </c>
      <c r="L84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cm="1">
        <f t="array" ref="N842">IFERROR(AVERAGE(IF((DiscreteStatsTable[GroupByKey]=DiscreteStatsTable[[#This Row],[GroupByKey]]),(DiscreteStatsTable[GroupByKey]=DiscreteStatsTable[[#This Row],[GroupByKey]])*DiscreteStatsTable[Average])),0)</f>
        <v>0.32564874174376213</v>
      </c>
      <c r="O842" cm="1">
        <f t="array" ref="O8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2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2" cm="1">
        <f t="array" ref="R842">MIN(IF((DiscreteStatsTable[GroupByKey]=DiscreteStatsTable[[#This Row],[GroupByKey]]),(DiscreteStatsTable[GroupByKey]=DiscreteStatsTable[[#This Row],[GroupByKey]])*DiscreteStatsTable[Average]))</f>
        <v>0.28193271782235202</v>
      </c>
      <c r="S842" cm="1">
        <f t="array" ref="S842">MAX(IF((DiscreteStatsTable[GroupByKey]=DiscreteStatsTable[[#This Row],[GroupByKey]]),(DiscreteStatsTable[GroupByKey]=DiscreteStatsTable[[#This Row],[GroupByKey]])*DiscreteStatsTable[Average]))</f>
        <v>0.36617780685963403</v>
      </c>
      <c r="T842" cm="1">
        <f t="array" ref="T842">MIN(IF((DiscreteStatsTable[GroupByKey]=DiscreteStatsTable[[#This Row],[GroupByKey]]),(DiscreteStatsTable[GroupByKey]=DiscreteStatsTable[[#This Row],[GroupByKey]])*DiscreteStatsTable[Minimum]))</f>
        <v>1.58525057229175E-2</v>
      </c>
      <c r="U842" cm="1">
        <f t="array" ref="U842">MAX(IF((DiscreteStatsTable[GroupByKey]=DiscreteStatsTable[[#This Row],[GroupByKey]]),(DiscreteStatsTable[GroupByKey]=DiscreteStatsTable[[#This Row],[GroupByKey]])*DiscreteStatsTable[Maximum]))</f>
        <v>2.1175517718536101</v>
      </c>
      <c r="V842" cm="1">
        <f t="array" ref="V8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2">
        <f>IF((DiscreteStatsTable[[#This Row],[RepsRequested]]&gt;1),DiscreteStatsTable[[#This Row],[HalfWidth]],DiscreteStatsTable[[#This Row],[BatchMeansHalfWidth]])</f>
        <v>5.49162075960516E-3</v>
      </c>
      <c r="X842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177</v>
      </c>
      <c r="C843">
        <v>4</v>
      </c>
      <c r="D843" t="s">
        <v>84</v>
      </c>
      <c r="E843" t="s">
        <v>91</v>
      </c>
      <c r="F843" t="s">
        <v>86</v>
      </c>
      <c r="G843">
        <v>11.7365420723819</v>
      </c>
      <c r="H843">
        <v>2E+20</v>
      </c>
      <c r="I843">
        <v>3.0063869596434598</v>
      </c>
      <c r="J843">
        <v>39.501357341882802</v>
      </c>
      <c r="K843">
        <v>141</v>
      </c>
      <c r="L84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cm="1">
        <f t="array" ref="N843">IFERROR(AVERAGE(IF((DiscreteStatsTable[GroupByKey]=DiscreteStatsTable[[#This Row],[GroupByKey]]),(DiscreteStatsTable[GroupByKey]=DiscreteStatsTable[[#This Row],[GroupByKey]])*DiscreteStatsTable[Average])),0)</f>
        <v>16.392768285824943</v>
      </c>
      <c r="O843" cm="1">
        <f t="array" ref="O843">IFERROR(_xlfn.STDEV.S(IF((DiscreteStatsTable[GroupByKey]=DiscreteStatsTable[[#This Row],[GroupByKey]]),(DiscreteStatsTable[GroupByKey]=DiscreteStatsTable[[#This Row],[GroupByKey]])*DiscreteStatsTable[Average])),0)</f>
        <v>3.461115027788817</v>
      </c>
      <c r="P843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43" cm="1">
        <f t="array" ref="R843">MIN(IF((DiscreteStatsTable[GroupByKey]=DiscreteStatsTable[[#This Row],[GroupByKey]]),(DiscreteStatsTable[GroupByKey]=DiscreteStatsTable[[#This Row],[GroupByKey]])*DiscreteStatsTable[Average]))</f>
        <v>11.634550870980901</v>
      </c>
      <c r="S843" cm="1">
        <f t="array" ref="S843">MAX(IF((DiscreteStatsTable[GroupByKey]=DiscreteStatsTable[[#This Row],[GroupByKey]]),(DiscreteStatsTable[GroupByKey]=DiscreteStatsTable[[#This Row],[GroupByKey]])*DiscreteStatsTable[Average]))</f>
        <v>31.129812671522</v>
      </c>
      <c r="T843" cm="1">
        <f t="array" ref="T843">MIN(IF((DiscreteStatsTable[GroupByKey]=DiscreteStatsTable[[#This Row],[GroupByKey]]),(DiscreteStatsTable[GroupByKey]=DiscreteStatsTable[[#This Row],[GroupByKey]])*DiscreteStatsTable[Minimum]))</f>
        <v>0.951150343375048</v>
      </c>
      <c r="U843" cm="1">
        <f t="array" ref="U843">MAX(IF((DiscreteStatsTable[GroupByKey]=DiscreteStatsTable[[#This Row],[GroupByKey]]),(DiscreteStatsTable[GroupByKey]=DiscreteStatsTable[[#This Row],[GroupByKey]])*DiscreteStatsTable[Maximum]))</f>
        <v>80.135671330964698</v>
      </c>
      <c r="V843" cm="1">
        <f t="array" ref="V8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3">
        <f>IF((DiscreteStatsTable[[#This Row],[RepsRequested]]&gt;1),DiscreteStatsTable[[#This Row],[HalfWidth]],DiscreteStatsTable[[#This Row],[BatchMeansHalfWidth]])</f>
        <v>0.98363800740659724</v>
      </c>
      <c r="X843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177</v>
      </c>
      <c r="C844">
        <v>4</v>
      </c>
      <c r="D844" t="s">
        <v>84</v>
      </c>
      <c r="E844" t="s">
        <v>92</v>
      </c>
      <c r="F844" t="s">
        <v>86</v>
      </c>
      <c r="G844">
        <v>0</v>
      </c>
      <c r="H844">
        <v>2E+20</v>
      </c>
      <c r="I844">
        <v>0</v>
      </c>
      <c r="J844">
        <v>0</v>
      </c>
      <c r="K844">
        <v>141</v>
      </c>
      <c r="L84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cm="1">
        <f t="array" ref="V8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4">
        <f>IF((DiscreteStatsTable[[#This Row],[RepsRequested]]&gt;1),DiscreteStatsTable[[#This Row],[HalfWidth]],DiscreteStatsTable[[#This Row],[BatchMeansHalfWidth]])</f>
        <v>0</v>
      </c>
      <c r="X844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177</v>
      </c>
      <c r="C845">
        <v>4</v>
      </c>
      <c r="D845" t="s">
        <v>84</v>
      </c>
      <c r="E845" t="s">
        <v>93</v>
      </c>
      <c r="F845" t="s">
        <v>86</v>
      </c>
      <c r="G845">
        <v>0</v>
      </c>
      <c r="H845">
        <v>2E+20</v>
      </c>
      <c r="I845">
        <v>0</v>
      </c>
      <c r="J845">
        <v>0</v>
      </c>
      <c r="K845">
        <v>141</v>
      </c>
      <c r="L84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cm="1">
        <f t="array" ref="V8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5">
        <f>IF((DiscreteStatsTable[[#This Row],[RepsRequested]]&gt;1),DiscreteStatsTable[[#This Row],[HalfWidth]],DiscreteStatsTable[[#This Row],[BatchMeansHalfWidth]])</f>
        <v>0</v>
      </c>
      <c r="X84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177</v>
      </c>
      <c r="C846">
        <v>4</v>
      </c>
      <c r="D846" t="s">
        <v>84</v>
      </c>
      <c r="E846" t="s">
        <v>94</v>
      </c>
      <c r="F846" t="s">
        <v>86</v>
      </c>
      <c r="G846">
        <v>0.28193271782235202</v>
      </c>
      <c r="H846">
        <v>2E+20</v>
      </c>
      <c r="I846">
        <v>5.0106449327391098E-2</v>
      </c>
      <c r="J846">
        <v>1.11541744441336</v>
      </c>
      <c r="K846">
        <v>141</v>
      </c>
      <c r="L84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cm="1">
        <f t="array" ref="N846">IFERROR(AVERAGE(IF((DiscreteStatsTable[GroupByKey]=DiscreteStatsTable[[#This Row],[GroupByKey]]),(DiscreteStatsTable[GroupByKey]=DiscreteStatsTable[[#This Row],[GroupByKey]])*DiscreteStatsTable[Average])),0)</f>
        <v>0.32564874174376213</v>
      </c>
      <c r="O846" cm="1">
        <f t="array" ref="O8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6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6" cm="1">
        <f t="array" ref="R846">MIN(IF((DiscreteStatsTable[GroupByKey]=DiscreteStatsTable[[#This Row],[GroupByKey]]),(DiscreteStatsTable[GroupByKey]=DiscreteStatsTable[[#This Row],[GroupByKey]])*DiscreteStatsTable[Average]))</f>
        <v>0.28193271782235202</v>
      </c>
      <c r="S846" cm="1">
        <f t="array" ref="S846">MAX(IF((DiscreteStatsTable[GroupByKey]=DiscreteStatsTable[[#This Row],[GroupByKey]]),(DiscreteStatsTable[GroupByKey]=DiscreteStatsTable[[#This Row],[GroupByKey]])*DiscreteStatsTable[Average]))</f>
        <v>0.36617780685963403</v>
      </c>
      <c r="T846" cm="1">
        <f t="array" ref="T846">MIN(IF((DiscreteStatsTable[GroupByKey]=DiscreteStatsTable[[#This Row],[GroupByKey]]),(DiscreteStatsTable[GroupByKey]=DiscreteStatsTable[[#This Row],[GroupByKey]])*DiscreteStatsTable[Minimum]))</f>
        <v>1.58525057229175E-2</v>
      </c>
      <c r="U846" cm="1">
        <f t="array" ref="U846">MAX(IF((DiscreteStatsTable[GroupByKey]=DiscreteStatsTable[[#This Row],[GroupByKey]]),(DiscreteStatsTable[GroupByKey]=DiscreteStatsTable[[#This Row],[GroupByKey]])*DiscreteStatsTable[Maximum]))</f>
        <v>2.1175517718536101</v>
      </c>
      <c r="V846" cm="1">
        <f t="array" ref="V8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6">
        <f>IF((DiscreteStatsTable[[#This Row],[RepsRequested]]&gt;1),DiscreteStatsTable[[#This Row],[HalfWidth]],DiscreteStatsTable[[#This Row],[BatchMeansHalfWidth]])</f>
        <v>5.49162075960516E-3</v>
      </c>
      <c r="X846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177</v>
      </c>
      <c r="C847">
        <v>4</v>
      </c>
      <c r="D847" t="s">
        <v>84</v>
      </c>
      <c r="E847" t="s">
        <v>95</v>
      </c>
      <c r="F847" t="s">
        <v>86</v>
      </c>
      <c r="G847">
        <v>10.2980486720769</v>
      </c>
      <c r="H847">
        <v>2E+20</v>
      </c>
      <c r="I847">
        <v>3.0063869596434598</v>
      </c>
      <c r="J847">
        <v>39.317876415021303</v>
      </c>
      <c r="K847">
        <v>141</v>
      </c>
      <c r="L84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cm="1">
        <f t="array" ref="N847">IFERROR(AVERAGE(IF((DiscreteStatsTable[GroupByKey]=DiscreteStatsTable[[#This Row],[GroupByKey]]),(DiscreteStatsTable[GroupByKey]=DiscreteStatsTable[[#This Row],[GroupByKey]])*DiscreteStatsTable[Average])),0)</f>
        <v>11.86748290160307</v>
      </c>
      <c r="O847" cm="1">
        <f t="array" ref="O8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47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47" cm="1">
        <f t="array" ref="R847">MIN(IF((DiscreteStatsTable[GroupByKey]=DiscreteStatsTable[[#This Row],[GroupByKey]]),(DiscreteStatsTable[GroupByKey]=DiscreteStatsTable[[#This Row],[GroupByKey]])*DiscreteStatsTable[Average]))</f>
        <v>10.2980486720769</v>
      </c>
      <c r="S847" cm="1">
        <f t="array" ref="S847">MAX(IF((DiscreteStatsTable[GroupByKey]=DiscreteStatsTable[[#This Row],[GroupByKey]]),(DiscreteStatsTable[GroupByKey]=DiscreteStatsTable[[#This Row],[GroupByKey]])*DiscreteStatsTable[Average]))</f>
        <v>13.3192515431285</v>
      </c>
      <c r="T847" cm="1">
        <f t="array" ref="T847">MIN(IF((DiscreteStatsTable[GroupByKey]=DiscreteStatsTable[[#This Row],[GroupByKey]]),(DiscreteStatsTable[GroupByKey]=DiscreteStatsTable[[#This Row],[GroupByKey]])*DiscreteStatsTable[Minimum]))</f>
        <v>0.951150343375048</v>
      </c>
      <c r="U847" cm="1">
        <f t="array" ref="U847">MAX(IF((DiscreteStatsTable[GroupByKey]=DiscreteStatsTable[[#This Row],[GroupByKey]]),(DiscreteStatsTable[GroupByKey]=DiscreteStatsTable[[#This Row],[GroupByKey]])*DiscreteStatsTable[Maximum]))</f>
        <v>73.975672714302206</v>
      </c>
      <c r="V847" cm="1">
        <f t="array" ref="V8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7">
        <f>IF((DiscreteStatsTable[[#This Row],[RepsRequested]]&gt;1),DiscreteStatsTable[[#This Row],[HalfWidth]],DiscreteStatsTable[[#This Row],[BatchMeansHalfWidth]])</f>
        <v>0.19673048476405045</v>
      </c>
      <c r="X847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177</v>
      </c>
      <c r="C848">
        <v>4</v>
      </c>
      <c r="D848" t="s">
        <v>84</v>
      </c>
      <c r="E848" t="s">
        <v>96</v>
      </c>
      <c r="F848" t="s">
        <v>86</v>
      </c>
      <c r="G848">
        <v>0</v>
      </c>
      <c r="H848">
        <v>2E+20</v>
      </c>
      <c r="I848">
        <v>0</v>
      </c>
      <c r="J848">
        <v>0</v>
      </c>
      <c r="K848">
        <v>141</v>
      </c>
      <c r="L84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cm="1">
        <f t="array" ref="V8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8">
        <f>IF((DiscreteStatsTable[[#This Row],[RepsRequested]]&gt;1),DiscreteStatsTable[[#This Row],[HalfWidth]],DiscreteStatsTable[[#This Row],[BatchMeansHalfWidth]])</f>
        <v>0</v>
      </c>
      <c r="X848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177</v>
      </c>
      <c r="C849">
        <v>4</v>
      </c>
      <c r="D849" t="s">
        <v>84</v>
      </c>
      <c r="E849" t="s">
        <v>97</v>
      </c>
      <c r="F849" t="s">
        <v>86</v>
      </c>
      <c r="G849">
        <v>1.4384934003050101</v>
      </c>
      <c r="H849">
        <v>2E+20</v>
      </c>
      <c r="I849">
        <v>0</v>
      </c>
      <c r="J849">
        <v>15.9409681449561</v>
      </c>
      <c r="K849">
        <v>141</v>
      </c>
      <c r="L84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cm="1">
        <f t="array" ref="N849">IFERROR(AVERAGE(IF((DiscreteStatsTable[GroupByKey]=DiscreteStatsTable[[#This Row],[GroupByKey]]),(DiscreteStatsTable[GroupByKey]=DiscreteStatsTable[[#This Row],[GroupByKey]])*DiscreteStatsTable[Average])),0)</f>
        <v>4.525285384221875</v>
      </c>
      <c r="O849" cm="1">
        <f t="array" ref="O8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849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49" cm="1">
        <f t="array" ref="R849">MIN(IF((DiscreteStatsTable[GroupByKey]=DiscreteStatsTable[[#This Row],[GroupByKey]]),(DiscreteStatsTable[GroupByKey]=DiscreteStatsTable[[#This Row],[GroupByKey]])*DiscreteStatsTable[Average]))</f>
        <v>1.23323607367204</v>
      </c>
      <c r="S849" cm="1">
        <f t="array" ref="S849">MAX(IF((DiscreteStatsTable[GroupByKey]=DiscreteStatsTable[[#This Row],[GroupByKey]]),(DiscreteStatsTable[GroupByKey]=DiscreteStatsTable[[#This Row],[GroupByKey]])*DiscreteStatsTable[Average]))</f>
        <v>17.976821244834301</v>
      </c>
      <c r="T849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cm="1">
        <f t="array" ref="U849">MAX(IF((DiscreteStatsTable[GroupByKey]=DiscreteStatsTable[[#This Row],[GroupByKey]]),(DiscreteStatsTable[GroupByKey]=DiscreteStatsTable[[#This Row],[GroupByKey]])*DiscreteStatsTable[Maximum]))</f>
        <v>50.466691343277297</v>
      </c>
      <c r="V849" cm="1">
        <f t="array" ref="V8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9">
        <f>IF((DiscreteStatsTable[[#This Row],[RepsRequested]]&gt;1),DiscreteStatsTable[[#This Row],[HalfWidth]],DiscreteStatsTable[[#This Row],[BatchMeansHalfWidth]])</f>
        <v>0.84516158931518892</v>
      </c>
      <c r="X849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177</v>
      </c>
      <c r="C850">
        <v>5</v>
      </c>
      <c r="D850" t="s">
        <v>84</v>
      </c>
      <c r="E850" t="s">
        <v>85</v>
      </c>
      <c r="F850" t="s">
        <v>86</v>
      </c>
      <c r="G850">
        <v>0</v>
      </c>
      <c r="H850">
        <v>2E+20</v>
      </c>
      <c r="I850">
        <v>0</v>
      </c>
      <c r="J850">
        <v>0</v>
      </c>
      <c r="K850">
        <v>142</v>
      </c>
      <c r="L85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cm="1">
        <f t="array" ref="V8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0">
        <f>IF((DiscreteStatsTable[[#This Row],[RepsRequested]]&gt;1),DiscreteStatsTable[[#This Row],[HalfWidth]],DiscreteStatsTable[[#This Row],[BatchMeansHalfWidth]])</f>
        <v>0</v>
      </c>
      <c r="X850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177</v>
      </c>
      <c r="C851">
        <v>5</v>
      </c>
      <c r="D851" t="s">
        <v>84</v>
      </c>
      <c r="E851" t="s">
        <v>87</v>
      </c>
      <c r="F851" t="s">
        <v>86</v>
      </c>
      <c r="G851">
        <v>0</v>
      </c>
      <c r="H851">
        <v>2E+20</v>
      </c>
      <c r="I851">
        <v>0</v>
      </c>
      <c r="J851">
        <v>0</v>
      </c>
      <c r="K851">
        <v>142</v>
      </c>
      <c r="L85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cm="1">
        <f t="array" ref="V8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1">
        <f>IF((DiscreteStatsTable[[#This Row],[RepsRequested]]&gt;1),DiscreteStatsTable[[#This Row],[HalfWidth]],DiscreteStatsTable[[#This Row],[BatchMeansHalfWidth]])</f>
        <v>0</v>
      </c>
      <c r="X851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177</v>
      </c>
      <c r="C852">
        <v>5</v>
      </c>
      <c r="D852" t="s">
        <v>84</v>
      </c>
      <c r="E852" t="s">
        <v>88</v>
      </c>
      <c r="F852" t="s">
        <v>86</v>
      </c>
      <c r="G852">
        <v>0</v>
      </c>
      <c r="H852">
        <v>2E+20</v>
      </c>
      <c r="I852">
        <v>0</v>
      </c>
      <c r="J852">
        <v>0</v>
      </c>
      <c r="K852">
        <v>142</v>
      </c>
      <c r="L85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cm="1">
        <f t="array" ref="V8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2">
        <f>IF((DiscreteStatsTable[[#This Row],[RepsRequested]]&gt;1),DiscreteStatsTable[[#This Row],[HalfWidth]],DiscreteStatsTable[[#This Row],[BatchMeansHalfWidth]])</f>
        <v>0</v>
      </c>
      <c r="X852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177</v>
      </c>
      <c r="C853">
        <v>5</v>
      </c>
      <c r="D853" t="s">
        <v>84</v>
      </c>
      <c r="E853" t="s">
        <v>89</v>
      </c>
      <c r="F853" t="s">
        <v>86</v>
      </c>
      <c r="G853">
        <v>0</v>
      </c>
      <c r="H853">
        <v>2E+20</v>
      </c>
      <c r="I853">
        <v>0</v>
      </c>
      <c r="J853">
        <v>0</v>
      </c>
      <c r="K853">
        <v>142</v>
      </c>
      <c r="L85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cm="1">
        <f t="array" ref="V8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3">
        <f>IF((DiscreteStatsTable[[#This Row],[RepsRequested]]&gt;1),DiscreteStatsTable[[#This Row],[HalfWidth]],DiscreteStatsTable[[#This Row],[BatchMeansHalfWidth]])</f>
        <v>0</v>
      </c>
      <c r="X853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177</v>
      </c>
      <c r="C854">
        <v>5</v>
      </c>
      <c r="D854" t="s">
        <v>84</v>
      </c>
      <c r="E854" t="s">
        <v>90</v>
      </c>
      <c r="F854" t="s">
        <v>86</v>
      </c>
      <c r="G854">
        <v>0.32638641680505498</v>
      </c>
      <c r="H854">
        <v>2E+20</v>
      </c>
      <c r="I854">
        <v>3.3126566723484699E-2</v>
      </c>
      <c r="J854">
        <v>1.2965241706561299</v>
      </c>
      <c r="K854">
        <v>142</v>
      </c>
      <c r="L85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cm="1">
        <f t="array" ref="N854">IFERROR(AVERAGE(IF((DiscreteStatsTable[GroupByKey]=DiscreteStatsTable[[#This Row],[GroupByKey]]),(DiscreteStatsTable[GroupByKey]=DiscreteStatsTable[[#This Row],[GroupByKey]])*DiscreteStatsTable[Average])),0)</f>
        <v>0.32564874174376213</v>
      </c>
      <c r="O854" cm="1">
        <f t="array" ref="O8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4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4" cm="1">
        <f t="array" ref="R854">MIN(IF((DiscreteStatsTable[GroupByKey]=DiscreteStatsTable[[#This Row],[GroupByKey]]),(DiscreteStatsTable[GroupByKey]=DiscreteStatsTable[[#This Row],[GroupByKey]])*DiscreteStatsTable[Average]))</f>
        <v>0.28193271782235202</v>
      </c>
      <c r="S854" cm="1">
        <f t="array" ref="S854">MAX(IF((DiscreteStatsTable[GroupByKey]=DiscreteStatsTable[[#This Row],[GroupByKey]]),(DiscreteStatsTable[GroupByKey]=DiscreteStatsTable[[#This Row],[GroupByKey]])*DiscreteStatsTable[Average]))</f>
        <v>0.36617780685963403</v>
      </c>
      <c r="T854" cm="1">
        <f t="array" ref="T854">MIN(IF((DiscreteStatsTable[GroupByKey]=DiscreteStatsTable[[#This Row],[GroupByKey]]),(DiscreteStatsTable[GroupByKey]=DiscreteStatsTable[[#This Row],[GroupByKey]])*DiscreteStatsTable[Minimum]))</f>
        <v>1.58525057229175E-2</v>
      </c>
      <c r="U854" cm="1">
        <f t="array" ref="U854">MAX(IF((DiscreteStatsTable[GroupByKey]=DiscreteStatsTable[[#This Row],[GroupByKey]]),(DiscreteStatsTable[GroupByKey]=DiscreteStatsTable[[#This Row],[GroupByKey]])*DiscreteStatsTable[Maximum]))</f>
        <v>2.1175517718536101</v>
      </c>
      <c r="V854" cm="1">
        <f t="array" ref="V8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4">
        <f>IF((DiscreteStatsTable[[#This Row],[RepsRequested]]&gt;1),DiscreteStatsTable[[#This Row],[HalfWidth]],DiscreteStatsTable[[#This Row],[BatchMeansHalfWidth]])</f>
        <v>5.49162075960516E-3</v>
      </c>
      <c r="X854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177</v>
      </c>
      <c r="C855">
        <v>5</v>
      </c>
      <c r="D855" t="s">
        <v>84</v>
      </c>
      <c r="E855" t="s">
        <v>91</v>
      </c>
      <c r="F855" t="s">
        <v>86</v>
      </c>
      <c r="G855">
        <v>15.891069168600801</v>
      </c>
      <c r="H855">
        <v>2E+20</v>
      </c>
      <c r="I855">
        <v>1.98759400340908</v>
      </c>
      <c r="J855">
        <v>55.340322908212897</v>
      </c>
      <c r="K855">
        <v>142</v>
      </c>
      <c r="L85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cm="1">
        <f t="array" ref="N855">IFERROR(AVERAGE(IF((DiscreteStatsTable[GroupByKey]=DiscreteStatsTable[[#This Row],[GroupByKey]]),(DiscreteStatsTable[GroupByKey]=DiscreteStatsTable[[#This Row],[GroupByKey]])*DiscreteStatsTable[Average])),0)</f>
        <v>16.392768285824943</v>
      </c>
      <c r="O855" cm="1">
        <f t="array" ref="O855">IFERROR(_xlfn.STDEV.S(IF((DiscreteStatsTable[GroupByKey]=DiscreteStatsTable[[#This Row],[GroupByKey]]),(DiscreteStatsTable[GroupByKey]=DiscreteStatsTable[[#This Row],[GroupByKey]])*DiscreteStatsTable[Average])),0)</f>
        <v>3.461115027788817</v>
      </c>
      <c r="P85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55" cm="1">
        <f t="array" ref="R855">MIN(IF((DiscreteStatsTable[GroupByKey]=DiscreteStatsTable[[#This Row],[GroupByKey]]),(DiscreteStatsTable[GroupByKey]=DiscreteStatsTable[[#This Row],[GroupByKey]])*DiscreteStatsTable[Average]))</f>
        <v>11.634550870980901</v>
      </c>
      <c r="S855" cm="1">
        <f t="array" ref="S855">MAX(IF((DiscreteStatsTable[GroupByKey]=DiscreteStatsTable[[#This Row],[GroupByKey]]),(DiscreteStatsTable[GroupByKey]=DiscreteStatsTable[[#This Row],[GroupByKey]])*DiscreteStatsTable[Average]))</f>
        <v>31.129812671522</v>
      </c>
      <c r="T855" cm="1">
        <f t="array" ref="T855">MIN(IF((DiscreteStatsTable[GroupByKey]=DiscreteStatsTable[[#This Row],[GroupByKey]]),(DiscreteStatsTable[GroupByKey]=DiscreteStatsTable[[#This Row],[GroupByKey]])*DiscreteStatsTable[Minimum]))</f>
        <v>0.951150343375048</v>
      </c>
      <c r="U855" cm="1">
        <f t="array" ref="U855">MAX(IF((DiscreteStatsTable[GroupByKey]=DiscreteStatsTable[[#This Row],[GroupByKey]]),(DiscreteStatsTable[GroupByKey]=DiscreteStatsTable[[#This Row],[GroupByKey]])*DiscreteStatsTable[Maximum]))</f>
        <v>80.135671330964698</v>
      </c>
      <c r="V855" cm="1">
        <f t="array" ref="V8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5">
        <f>IF((DiscreteStatsTable[[#This Row],[RepsRequested]]&gt;1),DiscreteStatsTable[[#This Row],[HalfWidth]],DiscreteStatsTable[[#This Row],[BatchMeansHalfWidth]])</f>
        <v>0.98363800740659724</v>
      </c>
      <c r="X85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177</v>
      </c>
      <c r="C856">
        <v>5</v>
      </c>
      <c r="D856" t="s">
        <v>84</v>
      </c>
      <c r="E856" t="s">
        <v>92</v>
      </c>
      <c r="F856" t="s">
        <v>86</v>
      </c>
      <c r="G856">
        <v>0</v>
      </c>
      <c r="H856">
        <v>2E+20</v>
      </c>
      <c r="I856">
        <v>0</v>
      </c>
      <c r="J856">
        <v>0</v>
      </c>
      <c r="K856">
        <v>142</v>
      </c>
      <c r="L85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cm="1">
        <f t="array" ref="V8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6">
        <f>IF((DiscreteStatsTable[[#This Row],[RepsRequested]]&gt;1),DiscreteStatsTable[[#This Row],[HalfWidth]],DiscreteStatsTable[[#This Row],[BatchMeansHalfWidth]])</f>
        <v>0</v>
      </c>
      <c r="X856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177</v>
      </c>
      <c r="C857">
        <v>5</v>
      </c>
      <c r="D857" t="s">
        <v>84</v>
      </c>
      <c r="E857" t="s">
        <v>93</v>
      </c>
      <c r="F857" t="s">
        <v>86</v>
      </c>
      <c r="G857">
        <v>0</v>
      </c>
      <c r="H857">
        <v>2E+20</v>
      </c>
      <c r="I857">
        <v>0</v>
      </c>
      <c r="J857">
        <v>0</v>
      </c>
      <c r="K857">
        <v>142</v>
      </c>
      <c r="L85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cm="1">
        <f t="array" ref="V8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7">
        <f>IF((DiscreteStatsTable[[#This Row],[RepsRequested]]&gt;1),DiscreteStatsTable[[#This Row],[HalfWidth]],DiscreteStatsTable[[#This Row],[BatchMeansHalfWidth]])</f>
        <v>0</v>
      </c>
      <c r="X857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177</v>
      </c>
      <c r="C858">
        <v>5</v>
      </c>
      <c r="D858" t="s">
        <v>84</v>
      </c>
      <c r="E858" t="s">
        <v>94</v>
      </c>
      <c r="F858" t="s">
        <v>86</v>
      </c>
      <c r="G858">
        <v>0.32638641680505498</v>
      </c>
      <c r="H858">
        <v>2E+20</v>
      </c>
      <c r="I858">
        <v>3.3126566723484699E-2</v>
      </c>
      <c r="J858">
        <v>1.2965241706561299</v>
      </c>
      <c r="K858">
        <v>142</v>
      </c>
      <c r="L85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cm="1">
        <f t="array" ref="N858">IFERROR(AVERAGE(IF((DiscreteStatsTable[GroupByKey]=DiscreteStatsTable[[#This Row],[GroupByKey]]),(DiscreteStatsTable[GroupByKey]=DiscreteStatsTable[[#This Row],[GroupByKey]])*DiscreteStatsTable[Average])),0)</f>
        <v>0.32564874174376213</v>
      </c>
      <c r="O858" cm="1">
        <f t="array" ref="O8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8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8" cm="1">
        <f t="array" ref="R858">MIN(IF((DiscreteStatsTable[GroupByKey]=DiscreteStatsTable[[#This Row],[GroupByKey]]),(DiscreteStatsTable[GroupByKey]=DiscreteStatsTable[[#This Row],[GroupByKey]])*DiscreteStatsTable[Average]))</f>
        <v>0.28193271782235202</v>
      </c>
      <c r="S858" cm="1">
        <f t="array" ref="S858">MAX(IF((DiscreteStatsTable[GroupByKey]=DiscreteStatsTable[[#This Row],[GroupByKey]]),(DiscreteStatsTable[GroupByKey]=DiscreteStatsTable[[#This Row],[GroupByKey]])*DiscreteStatsTable[Average]))</f>
        <v>0.36617780685963403</v>
      </c>
      <c r="T858" cm="1">
        <f t="array" ref="T858">MIN(IF((DiscreteStatsTable[GroupByKey]=DiscreteStatsTable[[#This Row],[GroupByKey]]),(DiscreteStatsTable[GroupByKey]=DiscreteStatsTable[[#This Row],[GroupByKey]])*DiscreteStatsTable[Minimum]))</f>
        <v>1.58525057229175E-2</v>
      </c>
      <c r="U858" cm="1">
        <f t="array" ref="U858">MAX(IF((DiscreteStatsTable[GroupByKey]=DiscreteStatsTable[[#This Row],[GroupByKey]]),(DiscreteStatsTable[GroupByKey]=DiscreteStatsTable[[#This Row],[GroupByKey]])*DiscreteStatsTable[Maximum]))</f>
        <v>2.1175517718536101</v>
      </c>
      <c r="V858" cm="1">
        <f t="array" ref="V8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8">
        <f>IF((DiscreteStatsTable[[#This Row],[RepsRequested]]&gt;1),DiscreteStatsTable[[#This Row],[HalfWidth]],DiscreteStatsTable[[#This Row],[BatchMeansHalfWidth]])</f>
        <v>5.49162075960516E-3</v>
      </c>
      <c r="X858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177</v>
      </c>
      <c r="C859">
        <v>5</v>
      </c>
      <c r="D859" t="s">
        <v>84</v>
      </c>
      <c r="E859" t="s">
        <v>95</v>
      </c>
      <c r="F859" t="s">
        <v>86</v>
      </c>
      <c r="G859">
        <v>11.8944761809187</v>
      </c>
      <c r="H859">
        <v>2E+20</v>
      </c>
      <c r="I859">
        <v>1.98759400340908</v>
      </c>
      <c r="J859">
        <v>48.013689797391599</v>
      </c>
      <c r="K859">
        <v>142</v>
      </c>
      <c r="L85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cm="1">
        <f t="array" ref="N859">IFERROR(AVERAGE(IF((DiscreteStatsTable[GroupByKey]=DiscreteStatsTable[[#This Row],[GroupByKey]]),(DiscreteStatsTable[GroupByKey]=DiscreteStatsTable[[#This Row],[GroupByKey]])*DiscreteStatsTable[Average])),0)</f>
        <v>11.86748290160307</v>
      </c>
      <c r="O859" cm="1">
        <f t="array" ref="O8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59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59" cm="1">
        <f t="array" ref="R859">MIN(IF((DiscreteStatsTable[GroupByKey]=DiscreteStatsTable[[#This Row],[GroupByKey]]),(DiscreteStatsTable[GroupByKey]=DiscreteStatsTable[[#This Row],[GroupByKey]])*DiscreteStatsTable[Average]))</f>
        <v>10.2980486720769</v>
      </c>
      <c r="S859" cm="1">
        <f t="array" ref="S859">MAX(IF((DiscreteStatsTable[GroupByKey]=DiscreteStatsTable[[#This Row],[GroupByKey]]),(DiscreteStatsTable[GroupByKey]=DiscreteStatsTable[[#This Row],[GroupByKey]])*DiscreteStatsTable[Average]))</f>
        <v>13.3192515431285</v>
      </c>
      <c r="T859" cm="1">
        <f t="array" ref="T859">MIN(IF((DiscreteStatsTable[GroupByKey]=DiscreteStatsTable[[#This Row],[GroupByKey]]),(DiscreteStatsTable[GroupByKey]=DiscreteStatsTable[[#This Row],[GroupByKey]])*DiscreteStatsTable[Minimum]))</f>
        <v>0.951150343375048</v>
      </c>
      <c r="U859" cm="1">
        <f t="array" ref="U859">MAX(IF((DiscreteStatsTable[GroupByKey]=DiscreteStatsTable[[#This Row],[GroupByKey]]),(DiscreteStatsTable[GroupByKey]=DiscreteStatsTable[[#This Row],[GroupByKey]])*DiscreteStatsTable[Maximum]))</f>
        <v>73.975672714302206</v>
      </c>
      <c r="V859" cm="1">
        <f t="array" ref="V8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9">
        <f>IF((DiscreteStatsTable[[#This Row],[RepsRequested]]&gt;1),DiscreteStatsTable[[#This Row],[HalfWidth]],DiscreteStatsTable[[#This Row],[BatchMeansHalfWidth]])</f>
        <v>0.19673048476405045</v>
      </c>
      <c r="X859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177</v>
      </c>
      <c r="C860">
        <v>5</v>
      </c>
      <c r="D860" t="s">
        <v>84</v>
      </c>
      <c r="E860" t="s">
        <v>96</v>
      </c>
      <c r="F860" t="s">
        <v>86</v>
      </c>
      <c r="G860">
        <v>0</v>
      </c>
      <c r="H860">
        <v>2E+20</v>
      </c>
      <c r="I860">
        <v>0</v>
      </c>
      <c r="J860">
        <v>0</v>
      </c>
      <c r="K860">
        <v>142</v>
      </c>
      <c r="L86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cm="1">
        <f t="array" ref="V8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0">
        <f>IF((DiscreteStatsTable[[#This Row],[RepsRequested]]&gt;1),DiscreteStatsTable[[#This Row],[HalfWidth]],DiscreteStatsTable[[#This Row],[BatchMeansHalfWidth]])</f>
        <v>0</v>
      </c>
      <c r="X860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177</v>
      </c>
      <c r="C861">
        <v>5</v>
      </c>
      <c r="D861" t="s">
        <v>84</v>
      </c>
      <c r="E861" t="s">
        <v>97</v>
      </c>
      <c r="F861" t="s">
        <v>86</v>
      </c>
      <c r="G861">
        <v>3.99659298768217</v>
      </c>
      <c r="H861">
        <v>2E+20</v>
      </c>
      <c r="I861">
        <v>0</v>
      </c>
      <c r="J861">
        <v>27.289968947974899</v>
      </c>
      <c r="K861">
        <v>142</v>
      </c>
      <c r="L86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cm="1">
        <f t="array" ref="N861">IFERROR(AVERAGE(IF((DiscreteStatsTable[GroupByKey]=DiscreteStatsTable[[#This Row],[GroupByKey]]),(DiscreteStatsTable[GroupByKey]=DiscreteStatsTable[[#This Row],[GroupByKey]])*DiscreteStatsTable[Average])),0)</f>
        <v>4.525285384221875</v>
      </c>
      <c r="O861" cm="1">
        <f t="array" ref="O8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861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61" cm="1">
        <f t="array" ref="R861">MIN(IF((DiscreteStatsTable[GroupByKey]=DiscreteStatsTable[[#This Row],[GroupByKey]]),(DiscreteStatsTable[GroupByKey]=DiscreteStatsTable[[#This Row],[GroupByKey]])*DiscreteStatsTable[Average]))</f>
        <v>1.23323607367204</v>
      </c>
      <c r="S861" cm="1">
        <f t="array" ref="S861">MAX(IF((DiscreteStatsTable[GroupByKey]=DiscreteStatsTable[[#This Row],[GroupByKey]]),(DiscreteStatsTable[GroupByKey]=DiscreteStatsTable[[#This Row],[GroupByKey]])*DiscreteStatsTable[Average]))</f>
        <v>17.976821244834301</v>
      </c>
      <c r="T861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cm="1">
        <f t="array" ref="U861">MAX(IF((DiscreteStatsTable[GroupByKey]=DiscreteStatsTable[[#This Row],[GroupByKey]]),(DiscreteStatsTable[GroupByKey]=DiscreteStatsTable[[#This Row],[GroupByKey]])*DiscreteStatsTable[Maximum]))</f>
        <v>50.466691343277297</v>
      </c>
      <c r="V861" cm="1">
        <f t="array" ref="V8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1">
        <f>IF((DiscreteStatsTable[[#This Row],[RepsRequested]]&gt;1),DiscreteStatsTable[[#This Row],[HalfWidth]],DiscreteStatsTable[[#This Row],[BatchMeansHalfWidth]])</f>
        <v>0.84516158931518892</v>
      </c>
      <c r="X861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177</v>
      </c>
      <c r="C862">
        <v>6</v>
      </c>
      <c r="D862" t="s">
        <v>84</v>
      </c>
      <c r="E862" t="s">
        <v>85</v>
      </c>
      <c r="F862" t="s">
        <v>86</v>
      </c>
      <c r="G862">
        <v>0</v>
      </c>
      <c r="H862">
        <v>2E+20</v>
      </c>
      <c r="I862">
        <v>0</v>
      </c>
      <c r="J862">
        <v>0</v>
      </c>
      <c r="K862">
        <v>142</v>
      </c>
      <c r="L86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cm="1">
        <f t="array" ref="V8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2">
        <f>IF((DiscreteStatsTable[[#This Row],[RepsRequested]]&gt;1),DiscreteStatsTable[[#This Row],[HalfWidth]],DiscreteStatsTable[[#This Row],[BatchMeansHalfWidth]])</f>
        <v>0</v>
      </c>
      <c r="X862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177</v>
      </c>
      <c r="C863">
        <v>6</v>
      </c>
      <c r="D863" t="s">
        <v>84</v>
      </c>
      <c r="E863" t="s">
        <v>87</v>
      </c>
      <c r="F863" t="s">
        <v>86</v>
      </c>
      <c r="G863">
        <v>0</v>
      </c>
      <c r="H863">
        <v>2E+20</v>
      </c>
      <c r="I863">
        <v>0</v>
      </c>
      <c r="J863">
        <v>0</v>
      </c>
      <c r="K863">
        <v>142</v>
      </c>
      <c r="L86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cm="1">
        <f t="array" ref="V8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3">
        <f>IF((DiscreteStatsTable[[#This Row],[RepsRequested]]&gt;1),DiscreteStatsTable[[#This Row],[HalfWidth]],DiscreteStatsTable[[#This Row],[BatchMeansHalfWidth]])</f>
        <v>0</v>
      </c>
      <c r="X863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177</v>
      </c>
      <c r="C864">
        <v>6</v>
      </c>
      <c r="D864" t="s">
        <v>84</v>
      </c>
      <c r="E864" t="s">
        <v>88</v>
      </c>
      <c r="F864" t="s">
        <v>86</v>
      </c>
      <c r="G864">
        <v>0</v>
      </c>
      <c r="H864">
        <v>2E+20</v>
      </c>
      <c r="I864">
        <v>0</v>
      </c>
      <c r="J864">
        <v>0</v>
      </c>
      <c r="K864">
        <v>142</v>
      </c>
      <c r="L86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cm="1">
        <f t="array" ref="V8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4">
        <f>IF((DiscreteStatsTable[[#This Row],[RepsRequested]]&gt;1),DiscreteStatsTable[[#This Row],[HalfWidth]],DiscreteStatsTable[[#This Row],[BatchMeansHalfWidth]])</f>
        <v>0</v>
      </c>
      <c r="X864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177</v>
      </c>
      <c r="C865">
        <v>6</v>
      </c>
      <c r="D865" t="s">
        <v>84</v>
      </c>
      <c r="E865" t="s">
        <v>89</v>
      </c>
      <c r="F865" t="s">
        <v>86</v>
      </c>
      <c r="G865">
        <v>0</v>
      </c>
      <c r="H865">
        <v>2E+20</v>
      </c>
      <c r="I865">
        <v>0</v>
      </c>
      <c r="J865">
        <v>0</v>
      </c>
      <c r="K865">
        <v>142</v>
      </c>
      <c r="L86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cm="1">
        <f t="array" ref="V8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5">
        <f>IF((DiscreteStatsTable[[#This Row],[RepsRequested]]&gt;1),DiscreteStatsTable[[#This Row],[HalfWidth]],DiscreteStatsTable[[#This Row],[BatchMeansHalfWidth]])</f>
        <v>0</v>
      </c>
      <c r="X86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177</v>
      </c>
      <c r="C866">
        <v>6</v>
      </c>
      <c r="D866" t="s">
        <v>84</v>
      </c>
      <c r="E866" t="s">
        <v>90</v>
      </c>
      <c r="F866" t="s">
        <v>86</v>
      </c>
      <c r="G866">
        <v>0.28730707030178998</v>
      </c>
      <c r="H866">
        <v>2E+20</v>
      </c>
      <c r="I866">
        <v>2.57470652686995E-2</v>
      </c>
      <c r="J866">
        <v>1.29570228886401</v>
      </c>
      <c r="K866">
        <v>142</v>
      </c>
      <c r="L86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cm="1">
        <f t="array" ref="N866">IFERROR(AVERAGE(IF((DiscreteStatsTable[GroupByKey]=DiscreteStatsTable[[#This Row],[GroupByKey]]),(DiscreteStatsTable[GroupByKey]=DiscreteStatsTable[[#This Row],[GroupByKey]])*DiscreteStatsTable[Average])),0)</f>
        <v>0.32564874174376213</v>
      </c>
      <c r="O866" cm="1">
        <f t="array" ref="O8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66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66" cm="1">
        <f t="array" ref="R866">MIN(IF((DiscreteStatsTable[GroupByKey]=DiscreteStatsTable[[#This Row],[GroupByKey]]),(DiscreteStatsTable[GroupByKey]=DiscreteStatsTable[[#This Row],[GroupByKey]])*DiscreteStatsTable[Average]))</f>
        <v>0.28193271782235202</v>
      </c>
      <c r="S866" cm="1">
        <f t="array" ref="S866">MAX(IF((DiscreteStatsTable[GroupByKey]=DiscreteStatsTable[[#This Row],[GroupByKey]]),(DiscreteStatsTable[GroupByKey]=DiscreteStatsTable[[#This Row],[GroupByKey]])*DiscreteStatsTable[Average]))</f>
        <v>0.36617780685963403</v>
      </c>
      <c r="T866" cm="1">
        <f t="array" ref="T866">MIN(IF((DiscreteStatsTable[GroupByKey]=DiscreteStatsTable[[#This Row],[GroupByKey]]),(DiscreteStatsTable[GroupByKey]=DiscreteStatsTable[[#This Row],[GroupByKey]])*DiscreteStatsTable[Minimum]))</f>
        <v>1.58525057229175E-2</v>
      </c>
      <c r="U866" cm="1">
        <f t="array" ref="U866">MAX(IF((DiscreteStatsTable[GroupByKey]=DiscreteStatsTable[[#This Row],[GroupByKey]]),(DiscreteStatsTable[GroupByKey]=DiscreteStatsTable[[#This Row],[GroupByKey]])*DiscreteStatsTable[Maximum]))</f>
        <v>2.1175517718536101</v>
      </c>
      <c r="V866" cm="1">
        <f t="array" ref="V8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6">
        <f>IF((DiscreteStatsTable[[#This Row],[RepsRequested]]&gt;1),DiscreteStatsTable[[#This Row],[HalfWidth]],DiscreteStatsTable[[#This Row],[BatchMeansHalfWidth]])</f>
        <v>5.49162075960516E-3</v>
      </c>
      <c r="X866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177</v>
      </c>
      <c r="C867">
        <v>6</v>
      </c>
      <c r="D867" t="s">
        <v>84</v>
      </c>
      <c r="E867" t="s">
        <v>91</v>
      </c>
      <c r="F867" t="s">
        <v>86</v>
      </c>
      <c r="G867">
        <v>14.166663914752</v>
      </c>
      <c r="H867">
        <v>2E+20</v>
      </c>
      <c r="I867">
        <v>1.5448239161219699</v>
      </c>
      <c r="J867">
        <v>50.080971245402097</v>
      </c>
      <c r="K867">
        <v>142</v>
      </c>
      <c r="L86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cm="1">
        <f t="array" ref="N867">IFERROR(AVERAGE(IF((DiscreteStatsTable[GroupByKey]=DiscreteStatsTable[[#This Row],[GroupByKey]]),(DiscreteStatsTable[GroupByKey]=DiscreteStatsTable[[#This Row],[GroupByKey]])*DiscreteStatsTable[Average])),0)</f>
        <v>16.392768285824943</v>
      </c>
      <c r="O867" cm="1">
        <f t="array" ref="O867">IFERROR(_xlfn.STDEV.S(IF((DiscreteStatsTable[GroupByKey]=DiscreteStatsTable[[#This Row],[GroupByKey]]),(DiscreteStatsTable[GroupByKey]=DiscreteStatsTable[[#This Row],[GroupByKey]])*DiscreteStatsTable[Average])),0)</f>
        <v>3.461115027788817</v>
      </c>
      <c r="P867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67" cm="1">
        <f t="array" ref="R867">MIN(IF((DiscreteStatsTable[GroupByKey]=DiscreteStatsTable[[#This Row],[GroupByKey]]),(DiscreteStatsTable[GroupByKey]=DiscreteStatsTable[[#This Row],[GroupByKey]])*DiscreteStatsTable[Average]))</f>
        <v>11.634550870980901</v>
      </c>
      <c r="S867" cm="1">
        <f t="array" ref="S867">MAX(IF((DiscreteStatsTable[GroupByKey]=DiscreteStatsTable[[#This Row],[GroupByKey]]),(DiscreteStatsTable[GroupByKey]=DiscreteStatsTable[[#This Row],[GroupByKey]])*DiscreteStatsTable[Average]))</f>
        <v>31.129812671522</v>
      </c>
      <c r="T867" cm="1">
        <f t="array" ref="T867">MIN(IF((DiscreteStatsTable[GroupByKey]=DiscreteStatsTable[[#This Row],[GroupByKey]]),(DiscreteStatsTable[GroupByKey]=DiscreteStatsTable[[#This Row],[GroupByKey]])*DiscreteStatsTable[Minimum]))</f>
        <v>0.951150343375048</v>
      </c>
      <c r="U867" cm="1">
        <f t="array" ref="U867">MAX(IF((DiscreteStatsTable[GroupByKey]=DiscreteStatsTable[[#This Row],[GroupByKey]]),(DiscreteStatsTable[GroupByKey]=DiscreteStatsTable[[#This Row],[GroupByKey]])*DiscreteStatsTable[Maximum]))</f>
        <v>80.135671330964698</v>
      </c>
      <c r="V867" cm="1">
        <f t="array" ref="V8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7">
        <f>IF((DiscreteStatsTable[[#This Row],[RepsRequested]]&gt;1),DiscreteStatsTable[[#This Row],[HalfWidth]],DiscreteStatsTable[[#This Row],[BatchMeansHalfWidth]])</f>
        <v>0.98363800740659724</v>
      </c>
      <c r="X867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177</v>
      </c>
      <c r="C868">
        <v>6</v>
      </c>
      <c r="D868" t="s">
        <v>84</v>
      </c>
      <c r="E868" t="s">
        <v>92</v>
      </c>
      <c r="F868" t="s">
        <v>86</v>
      </c>
      <c r="G868">
        <v>0</v>
      </c>
      <c r="H868">
        <v>2E+20</v>
      </c>
      <c r="I868">
        <v>0</v>
      </c>
      <c r="J868">
        <v>0</v>
      </c>
      <c r="K868">
        <v>142</v>
      </c>
      <c r="L86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cm="1">
        <f t="array" ref="V8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8">
        <f>IF((DiscreteStatsTable[[#This Row],[RepsRequested]]&gt;1),DiscreteStatsTable[[#This Row],[HalfWidth]],DiscreteStatsTable[[#This Row],[BatchMeansHalfWidth]])</f>
        <v>0</v>
      </c>
      <c r="X868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177</v>
      </c>
      <c r="C869">
        <v>6</v>
      </c>
      <c r="D869" t="s">
        <v>84</v>
      </c>
      <c r="E869" t="s">
        <v>93</v>
      </c>
      <c r="F869" t="s">
        <v>86</v>
      </c>
      <c r="G869">
        <v>0</v>
      </c>
      <c r="H869">
        <v>2E+20</v>
      </c>
      <c r="I869">
        <v>0</v>
      </c>
      <c r="J869">
        <v>0</v>
      </c>
      <c r="K869">
        <v>142</v>
      </c>
      <c r="L86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cm="1">
        <f t="array" ref="V8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9">
        <f>IF((DiscreteStatsTable[[#This Row],[RepsRequested]]&gt;1),DiscreteStatsTable[[#This Row],[HalfWidth]],DiscreteStatsTable[[#This Row],[BatchMeansHalfWidth]])</f>
        <v>0</v>
      </c>
      <c r="X869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177</v>
      </c>
      <c r="C870">
        <v>6</v>
      </c>
      <c r="D870" t="s">
        <v>84</v>
      </c>
      <c r="E870" t="s">
        <v>94</v>
      </c>
      <c r="F870" t="s">
        <v>86</v>
      </c>
      <c r="G870">
        <v>0.28730707030178998</v>
      </c>
      <c r="H870">
        <v>2E+20</v>
      </c>
      <c r="I870">
        <v>2.57470652686995E-2</v>
      </c>
      <c r="J870">
        <v>1.29570228886401</v>
      </c>
      <c r="K870">
        <v>142</v>
      </c>
      <c r="L87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cm="1">
        <f t="array" ref="N870">IFERROR(AVERAGE(IF((DiscreteStatsTable[GroupByKey]=DiscreteStatsTable[[#This Row],[GroupByKey]]),(DiscreteStatsTable[GroupByKey]=DiscreteStatsTable[[#This Row],[GroupByKey]])*DiscreteStatsTable[Average])),0)</f>
        <v>0.32564874174376213</v>
      </c>
      <c r="O870" cm="1">
        <f t="array" ref="O8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0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0" cm="1">
        <f t="array" ref="R870">MIN(IF((DiscreteStatsTable[GroupByKey]=DiscreteStatsTable[[#This Row],[GroupByKey]]),(DiscreteStatsTable[GroupByKey]=DiscreteStatsTable[[#This Row],[GroupByKey]])*DiscreteStatsTable[Average]))</f>
        <v>0.28193271782235202</v>
      </c>
      <c r="S870" cm="1">
        <f t="array" ref="S870">MAX(IF((DiscreteStatsTable[GroupByKey]=DiscreteStatsTable[[#This Row],[GroupByKey]]),(DiscreteStatsTable[GroupByKey]=DiscreteStatsTable[[#This Row],[GroupByKey]])*DiscreteStatsTable[Average]))</f>
        <v>0.36617780685963403</v>
      </c>
      <c r="T870" cm="1">
        <f t="array" ref="T870">MIN(IF((DiscreteStatsTable[GroupByKey]=DiscreteStatsTable[[#This Row],[GroupByKey]]),(DiscreteStatsTable[GroupByKey]=DiscreteStatsTable[[#This Row],[GroupByKey]])*DiscreteStatsTable[Minimum]))</f>
        <v>1.58525057229175E-2</v>
      </c>
      <c r="U870" cm="1">
        <f t="array" ref="U870">MAX(IF((DiscreteStatsTable[GroupByKey]=DiscreteStatsTable[[#This Row],[GroupByKey]]),(DiscreteStatsTable[GroupByKey]=DiscreteStatsTable[[#This Row],[GroupByKey]])*DiscreteStatsTable[Maximum]))</f>
        <v>2.1175517718536101</v>
      </c>
      <c r="V870" cm="1">
        <f t="array" ref="V8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0">
        <f>IF((DiscreteStatsTable[[#This Row],[RepsRequested]]&gt;1),DiscreteStatsTable[[#This Row],[HalfWidth]],DiscreteStatsTable[[#This Row],[BatchMeansHalfWidth]])</f>
        <v>5.49162075960516E-3</v>
      </c>
      <c r="X870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177</v>
      </c>
      <c r="C871">
        <v>6</v>
      </c>
      <c r="D871" t="s">
        <v>84</v>
      </c>
      <c r="E871" t="s">
        <v>95</v>
      </c>
      <c r="F871" t="s">
        <v>86</v>
      </c>
      <c r="G871">
        <v>10.461121053515701</v>
      </c>
      <c r="H871">
        <v>2E+20</v>
      </c>
      <c r="I871">
        <v>1.5448239161219699</v>
      </c>
      <c r="J871">
        <v>42.2387495222602</v>
      </c>
      <c r="K871">
        <v>142</v>
      </c>
      <c r="L87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cm="1">
        <f t="array" ref="N871">IFERROR(AVERAGE(IF((DiscreteStatsTable[GroupByKey]=DiscreteStatsTable[[#This Row],[GroupByKey]]),(DiscreteStatsTable[GroupByKey]=DiscreteStatsTable[[#This Row],[GroupByKey]])*DiscreteStatsTable[Average])),0)</f>
        <v>11.86748290160307</v>
      </c>
      <c r="O871" cm="1">
        <f t="array" ref="O8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71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71" cm="1">
        <f t="array" ref="R871">MIN(IF((DiscreteStatsTable[GroupByKey]=DiscreteStatsTable[[#This Row],[GroupByKey]]),(DiscreteStatsTable[GroupByKey]=DiscreteStatsTable[[#This Row],[GroupByKey]])*DiscreteStatsTable[Average]))</f>
        <v>10.2980486720769</v>
      </c>
      <c r="S871" cm="1">
        <f t="array" ref="S871">MAX(IF((DiscreteStatsTable[GroupByKey]=DiscreteStatsTable[[#This Row],[GroupByKey]]),(DiscreteStatsTable[GroupByKey]=DiscreteStatsTable[[#This Row],[GroupByKey]])*DiscreteStatsTable[Average]))</f>
        <v>13.3192515431285</v>
      </c>
      <c r="T871" cm="1">
        <f t="array" ref="T871">MIN(IF((DiscreteStatsTable[GroupByKey]=DiscreteStatsTable[[#This Row],[GroupByKey]]),(DiscreteStatsTable[GroupByKey]=DiscreteStatsTable[[#This Row],[GroupByKey]])*DiscreteStatsTable[Minimum]))</f>
        <v>0.951150343375048</v>
      </c>
      <c r="U871" cm="1">
        <f t="array" ref="U871">MAX(IF((DiscreteStatsTable[GroupByKey]=DiscreteStatsTable[[#This Row],[GroupByKey]]),(DiscreteStatsTable[GroupByKey]=DiscreteStatsTable[[#This Row],[GroupByKey]])*DiscreteStatsTable[Maximum]))</f>
        <v>73.975672714302206</v>
      </c>
      <c r="V871" cm="1">
        <f t="array" ref="V8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1">
        <f>IF((DiscreteStatsTable[[#This Row],[RepsRequested]]&gt;1),DiscreteStatsTable[[#This Row],[HalfWidth]],DiscreteStatsTable[[#This Row],[BatchMeansHalfWidth]])</f>
        <v>0.19673048476405045</v>
      </c>
      <c r="X871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177</v>
      </c>
      <c r="C872">
        <v>6</v>
      </c>
      <c r="D872" t="s">
        <v>84</v>
      </c>
      <c r="E872" t="s">
        <v>96</v>
      </c>
      <c r="F872" t="s">
        <v>86</v>
      </c>
      <c r="G872">
        <v>0</v>
      </c>
      <c r="H872">
        <v>2E+20</v>
      </c>
      <c r="I872">
        <v>0</v>
      </c>
      <c r="J872">
        <v>0</v>
      </c>
      <c r="K872">
        <v>142</v>
      </c>
      <c r="L87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cm="1">
        <f t="array" ref="V8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2">
        <f>IF((DiscreteStatsTable[[#This Row],[RepsRequested]]&gt;1),DiscreteStatsTable[[#This Row],[HalfWidth]],DiscreteStatsTable[[#This Row],[BatchMeansHalfWidth]])</f>
        <v>0</v>
      </c>
      <c r="X872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177</v>
      </c>
      <c r="C873">
        <v>6</v>
      </c>
      <c r="D873" t="s">
        <v>84</v>
      </c>
      <c r="E873" t="s">
        <v>97</v>
      </c>
      <c r="F873" t="s">
        <v>86</v>
      </c>
      <c r="G873">
        <v>3.7055428612363199</v>
      </c>
      <c r="H873">
        <v>2E+20</v>
      </c>
      <c r="I873">
        <v>0</v>
      </c>
      <c r="J873">
        <v>22.938590875671402</v>
      </c>
      <c r="K873">
        <v>142</v>
      </c>
      <c r="L87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cm="1">
        <f t="array" ref="N873">IFERROR(AVERAGE(IF((DiscreteStatsTable[GroupByKey]=DiscreteStatsTable[[#This Row],[GroupByKey]]),(DiscreteStatsTable[GroupByKey]=DiscreteStatsTable[[#This Row],[GroupByKey]])*DiscreteStatsTable[Average])),0)</f>
        <v>4.525285384221875</v>
      </c>
      <c r="O873" cm="1">
        <f t="array" ref="O8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73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73" cm="1">
        <f t="array" ref="R873">MIN(IF((DiscreteStatsTable[GroupByKey]=DiscreteStatsTable[[#This Row],[GroupByKey]]),(DiscreteStatsTable[GroupByKey]=DiscreteStatsTable[[#This Row],[GroupByKey]])*DiscreteStatsTable[Average]))</f>
        <v>1.23323607367204</v>
      </c>
      <c r="S873" cm="1">
        <f t="array" ref="S873">MAX(IF((DiscreteStatsTable[GroupByKey]=DiscreteStatsTable[[#This Row],[GroupByKey]]),(DiscreteStatsTable[GroupByKey]=DiscreteStatsTable[[#This Row],[GroupByKey]])*DiscreteStatsTable[Average]))</f>
        <v>17.976821244834301</v>
      </c>
      <c r="T873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cm="1">
        <f t="array" ref="U873">MAX(IF((DiscreteStatsTable[GroupByKey]=DiscreteStatsTable[[#This Row],[GroupByKey]]),(DiscreteStatsTable[GroupByKey]=DiscreteStatsTable[[#This Row],[GroupByKey]])*DiscreteStatsTable[Maximum]))</f>
        <v>50.466691343277297</v>
      </c>
      <c r="V873" cm="1">
        <f t="array" ref="V8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3">
        <f>IF((DiscreteStatsTable[[#This Row],[RepsRequested]]&gt;1),DiscreteStatsTable[[#This Row],[HalfWidth]],DiscreteStatsTable[[#This Row],[BatchMeansHalfWidth]])</f>
        <v>0.84516158931518892</v>
      </c>
      <c r="X873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177</v>
      </c>
      <c r="C874">
        <v>7</v>
      </c>
      <c r="D874" t="s">
        <v>84</v>
      </c>
      <c r="E874" t="s">
        <v>85</v>
      </c>
      <c r="F874" t="s">
        <v>86</v>
      </c>
      <c r="G874">
        <v>0</v>
      </c>
      <c r="H874">
        <v>2E+20</v>
      </c>
      <c r="I874">
        <v>0</v>
      </c>
      <c r="J874">
        <v>0</v>
      </c>
      <c r="K874">
        <v>142</v>
      </c>
      <c r="L87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cm="1">
        <f t="array" ref="V8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4">
        <f>IF((DiscreteStatsTable[[#This Row],[RepsRequested]]&gt;1),DiscreteStatsTable[[#This Row],[HalfWidth]],DiscreteStatsTable[[#This Row],[BatchMeansHalfWidth]])</f>
        <v>0</v>
      </c>
      <c r="X874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177</v>
      </c>
      <c r="C875">
        <v>7</v>
      </c>
      <c r="D875" t="s">
        <v>84</v>
      </c>
      <c r="E875" t="s">
        <v>87</v>
      </c>
      <c r="F875" t="s">
        <v>86</v>
      </c>
      <c r="G875">
        <v>0</v>
      </c>
      <c r="H875">
        <v>2E+20</v>
      </c>
      <c r="I875">
        <v>0</v>
      </c>
      <c r="J875">
        <v>0</v>
      </c>
      <c r="K875">
        <v>142</v>
      </c>
      <c r="L87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cm="1">
        <f t="array" ref="V8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5">
        <f>IF((DiscreteStatsTable[[#This Row],[RepsRequested]]&gt;1),DiscreteStatsTable[[#This Row],[HalfWidth]],DiscreteStatsTable[[#This Row],[BatchMeansHalfWidth]])</f>
        <v>0</v>
      </c>
      <c r="X87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177</v>
      </c>
      <c r="C876">
        <v>7</v>
      </c>
      <c r="D876" t="s">
        <v>84</v>
      </c>
      <c r="E876" t="s">
        <v>88</v>
      </c>
      <c r="F876" t="s">
        <v>86</v>
      </c>
      <c r="G876">
        <v>0</v>
      </c>
      <c r="H876">
        <v>2E+20</v>
      </c>
      <c r="I876">
        <v>0</v>
      </c>
      <c r="J876">
        <v>0</v>
      </c>
      <c r="K876">
        <v>142</v>
      </c>
      <c r="L87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cm="1">
        <f t="array" ref="V8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6">
        <f>IF((DiscreteStatsTable[[#This Row],[RepsRequested]]&gt;1),DiscreteStatsTable[[#This Row],[HalfWidth]],DiscreteStatsTable[[#This Row],[BatchMeansHalfWidth]])</f>
        <v>0</v>
      </c>
      <c r="X876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177</v>
      </c>
      <c r="C877">
        <v>7</v>
      </c>
      <c r="D877" t="s">
        <v>84</v>
      </c>
      <c r="E877" t="s">
        <v>89</v>
      </c>
      <c r="F877" t="s">
        <v>86</v>
      </c>
      <c r="G877">
        <v>0</v>
      </c>
      <c r="H877">
        <v>2E+20</v>
      </c>
      <c r="I877">
        <v>0</v>
      </c>
      <c r="J877">
        <v>0</v>
      </c>
      <c r="K877">
        <v>142</v>
      </c>
      <c r="L87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cm="1">
        <f t="array" ref="V8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7">
        <f>IF((DiscreteStatsTable[[#This Row],[RepsRequested]]&gt;1),DiscreteStatsTable[[#This Row],[HalfWidth]],DiscreteStatsTable[[#This Row],[BatchMeansHalfWidth]])</f>
        <v>0</v>
      </c>
      <c r="X877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177</v>
      </c>
      <c r="C878">
        <v>7</v>
      </c>
      <c r="D878" t="s">
        <v>84</v>
      </c>
      <c r="E878" t="s">
        <v>90</v>
      </c>
      <c r="F878" t="s">
        <v>86</v>
      </c>
      <c r="G878">
        <v>0.32254147877213901</v>
      </c>
      <c r="H878">
        <v>2E+20</v>
      </c>
      <c r="I878">
        <v>5.7621223506091203E-2</v>
      </c>
      <c r="J878">
        <v>1.3320262795373199</v>
      </c>
      <c r="K878">
        <v>142</v>
      </c>
      <c r="L87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cm="1">
        <f t="array" ref="N878">IFERROR(AVERAGE(IF((DiscreteStatsTable[GroupByKey]=DiscreteStatsTable[[#This Row],[GroupByKey]]),(DiscreteStatsTable[GroupByKey]=DiscreteStatsTable[[#This Row],[GroupByKey]])*DiscreteStatsTable[Average])),0)</f>
        <v>0.32564874174376213</v>
      </c>
      <c r="O878" cm="1">
        <f t="array" ref="O8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8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8" cm="1">
        <f t="array" ref="R878">MIN(IF((DiscreteStatsTable[GroupByKey]=DiscreteStatsTable[[#This Row],[GroupByKey]]),(DiscreteStatsTable[GroupByKey]=DiscreteStatsTable[[#This Row],[GroupByKey]])*DiscreteStatsTable[Average]))</f>
        <v>0.28193271782235202</v>
      </c>
      <c r="S878" cm="1">
        <f t="array" ref="S878">MAX(IF((DiscreteStatsTable[GroupByKey]=DiscreteStatsTable[[#This Row],[GroupByKey]]),(DiscreteStatsTable[GroupByKey]=DiscreteStatsTable[[#This Row],[GroupByKey]])*DiscreteStatsTable[Average]))</f>
        <v>0.36617780685963403</v>
      </c>
      <c r="T878" cm="1">
        <f t="array" ref="T878">MIN(IF((DiscreteStatsTable[GroupByKey]=DiscreteStatsTable[[#This Row],[GroupByKey]]),(DiscreteStatsTable[GroupByKey]=DiscreteStatsTable[[#This Row],[GroupByKey]])*DiscreteStatsTable[Minimum]))</f>
        <v>1.58525057229175E-2</v>
      </c>
      <c r="U878" cm="1">
        <f t="array" ref="U878">MAX(IF((DiscreteStatsTable[GroupByKey]=DiscreteStatsTable[[#This Row],[GroupByKey]]),(DiscreteStatsTable[GroupByKey]=DiscreteStatsTable[[#This Row],[GroupByKey]])*DiscreteStatsTable[Maximum]))</f>
        <v>2.1175517718536101</v>
      </c>
      <c r="V878" cm="1">
        <f t="array" ref="V8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8">
        <f>IF((DiscreteStatsTable[[#This Row],[RepsRequested]]&gt;1),DiscreteStatsTable[[#This Row],[HalfWidth]],DiscreteStatsTable[[#This Row],[BatchMeansHalfWidth]])</f>
        <v>5.49162075960516E-3</v>
      </c>
      <c r="X878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177</v>
      </c>
      <c r="C879">
        <v>7</v>
      </c>
      <c r="D879" t="s">
        <v>84</v>
      </c>
      <c r="E879" t="s">
        <v>91</v>
      </c>
      <c r="F879" t="s">
        <v>86</v>
      </c>
      <c r="G879">
        <v>16.3804343138512</v>
      </c>
      <c r="H879">
        <v>2E+20</v>
      </c>
      <c r="I879">
        <v>2.8440875286051401</v>
      </c>
      <c r="J879">
        <v>55.531157943191197</v>
      </c>
      <c r="K879">
        <v>142</v>
      </c>
      <c r="L87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cm="1">
        <f t="array" ref="N879">IFERROR(AVERAGE(IF((DiscreteStatsTable[GroupByKey]=DiscreteStatsTable[[#This Row],[GroupByKey]]),(DiscreteStatsTable[GroupByKey]=DiscreteStatsTable[[#This Row],[GroupByKey]])*DiscreteStatsTable[Average])),0)</f>
        <v>16.392768285824943</v>
      </c>
      <c r="O879" cm="1">
        <f t="array" ref="O879">IFERROR(_xlfn.STDEV.S(IF((DiscreteStatsTable[GroupByKey]=DiscreteStatsTable[[#This Row],[GroupByKey]]),(DiscreteStatsTable[GroupByKey]=DiscreteStatsTable[[#This Row],[GroupByKey]])*DiscreteStatsTable[Average])),0)</f>
        <v>3.461115027788817</v>
      </c>
      <c r="P879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79" cm="1">
        <f t="array" ref="R879">MIN(IF((DiscreteStatsTable[GroupByKey]=DiscreteStatsTable[[#This Row],[GroupByKey]]),(DiscreteStatsTable[GroupByKey]=DiscreteStatsTable[[#This Row],[GroupByKey]])*DiscreteStatsTable[Average]))</f>
        <v>11.634550870980901</v>
      </c>
      <c r="S879" cm="1">
        <f t="array" ref="S879">MAX(IF((DiscreteStatsTable[GroupByKey]=DiscreteStatsTable[[#This Row],[GroupByKey]]),(DiscreteStatsTable[GroupByKey]=DiscreteStatsTable[[#This Row],[GroupByKey]])*DiscreteStatsTable[Average]))</f>
        <v>31.129812671522</v>
      </c>
      <c r="T879" cm="1">
        <f t="array" ref="T879">MIN(IF((DiscreteStatsTable[GroupByKey]=DiscreteStatsTable[[#This Row],[GroupByKey]]),(DiscreteStatsTable[GroupByKey]=DiscreteStatsTable[[#This Row],[GroupByKey]])*DiscreteStatsTable[Minimum]))</f>
        <v>0.951150343375048</v>
      </c>
      <c r="U879" cm="1">
        <f t="array" ref="U879">MAX(IF((DiscreteStatsTable[GroupByKey]=DiscreteStatsTable[[#This Row],[GroupByKey]]),(DiscreteStatsTable[GroupByKey]=DiscreteStatsTable[[#This Row],[GroupByKey]])*DiscreteStatsTable[Maximum]))</f>
        <v>80.135671330964698</v>
      </c>
      <c r="V879" cm="1">
        <f t="array" ref="V8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9">
        <f>IF((DiscreteStatsTable[[#This Row],[RepsRequested]]&gt;1),DiscreteStatsTable[[#This Row],[HalfWidth]],DiscreteStatsTable[[#This Row],[BatchMeansHalfWidth]])</f>
        <v>0.98363800740659724</v>
      </c>
      <c r="X879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177</v>
      </c>
      <c r="C880">
        <v>7</v>
      </c>
      <c r="D880" t="s">
        <v>84</v>
      </c>
      <c r="E880" t="s">
        <v>92</v>
      </c>
      <c r="F880" t="s">
        <v>86</v>
      </c>
      <c r="G880">
        <v>0</v>
      </c>
      <c r="H880">
        <v>2E+20</v>
      </c>
      <c r="I880">
        <v>0</v>
      </c>
      <c r="J880">
        <v>0</v>
      </c>
      <c r="K880">
        <v>142</v>
      </c>
      <c r="L88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cm="1">
        <f t="array" ref="V8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0">
        <f>IF((DiscreteStatsTable[[#This Row],[RepsRequested]]&gt;1),DiscreteStatsTable[[#This Row],[HalfWidth]],DiscreteStatsTable[[#This Row],[BatchMeansHalfWidth]])</f>
        <v>0</v>
      </c>
      <c r="X880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177</v>
      </c>
      <c r="C881">
        <v>7</v>
      </c>
      <c r="D881" t="s">
        <v>84</v>
      </c>
      <c r="E881" t="s">
        <v>93</v>
      </c>
      <c r="F881" t="s">
        <v>86</v>
      </c>
      <c r="G881">
        <v>0</v>
      </c>
      <c r="H881">
        <v>2E+20</v>
      </c>
      <c r="I881">
        <v>0</v>
      </c>
      <c r="J881">
        <v>0</v>
      </c>
      <c r="K881">
        <v>142</v>
      </c>
      <c r="L88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cm="1">
        <f t="array" ref="V8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1">
        <f>IF((DiscreteStatsTable[[#This Row],[RepsRequested]]&gt;1),DiscreteStatsTable[[#This Row],[HalfWidth]],DiscreteStatsTable[[#This Row],[BatchMeansHalfWidth]])</f>
        <v>0</v>
      </c>
      <c r="X881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177</v>
      </c>
      <c r="C882">
        <v>7</v>
      </c>
      <c r="D882" t="s">
        <v>84</v>
      </c>
      <c r="E882" t="s">
        <v>94</v>
      </c>
      <c r="F882" t="s">
        <v>86</v>
      </c>
      <c r="G882">
        <v>0.32254147877213901</v>
      </c>
      <c r="H882">
        <v>2E+20</v>
      </c>
      <c r="I882">
        <v>5.7621223506091203E-2</v>
      </c>
      <c r="J882">
        <v>1.3320262795373199</v>
      </c>
      <c r="K882">
        <v>142</v>
      </c>
      <c r="L88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cm="1">
        <f t="array" ref="N882">IFERROR(AVERAGE(IF((DiscreteStatsTable[GroupByKey]=DiscreteStatsTable[[#This Row],[GroupByKey]]),(DiscreteStatsTable[GroupByKey]=DiscreteStatsTable[[#This Row],[GroupByKey]])*DiscreteStatsTable[Average])),0)</f>
        <v>0.32564874174376213</v>
      </c>
      <c r="O882" cm="1">
        <f t="array" ref="O8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82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82" cm="1">
        <f t="array" ref="R882">MIN(IF((DiscreteStatsTable[GroupByKey]=DiscreteStatsTable[[#This Row],[GroupByKey]]),(DiscreteStatsTable[GroupByKey]=DiscreteStatsTable[[#This Row],[GroupByKey]])*DiscreteStatsTable[Average]))</f>
        <v>0.28193271782235202</v>
      </c>
      <c r="S882" cm="1">
        <f t="array" ref="S882">MAX(IF((DiscreteStatsTable[GroupByKey]=DiscreteStatsTable[[#This Row],[GroupByKey]]),(DiscreteStatsTable[GroupByKey]=DiscreteStatsTable[[#This Row],[GroupByKey]])*DiscreteStatsTable[Average]))</f>
        <v>0.36617780685963403</v>
      </c>
      <c r="T882" cm="1">
        <f t="array" ref="T882">MIN(IF((DiscreteStatsTable[GroupByKey]=DiscreteStatsTable[[#This Row],[GroupByKey]]),(DiscreteStatsTable[GroupByKey]=DiscreteStatsTable[[#This Row],[GroupByKey]])*DiscreteStatsTable[Minimum]))</f>
        <v>1.58525057229175E-2</v>
      </c>
      <c r="U882" cm="1">
        <f t="array" ref="U882">MAX(IF((DiscreteStatsTable[GroupByKey]=DiscreteStatsTable[[#This Row],[GroupByKey]]),(DiscreteStatsTable[GroupByKey]=DiscreteStatsTable[[#This Row],[GroupByKey]])*DiscreteStatsTable[Maximum]))</f>
        <v>2.1175517718536101</v>
      </c>
      <c r="V882" cm="1">
        <f t="array" ref="V8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2">
        <f>IF((DiscreteStatsTable[[#This Row],[RepsRequested]]&gt;1),DiscreteStatsTable[[#This Row],[HalfWidth]],DiscreteStatsTable[[#This Row],[BatchMeansHalfWidth]])</f>
        <v>5.49162075960516E-3</v>
      </c>
      <c r="X882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177</v>
      </c>
      <c r="C883">
        <v>7</v>
      </c>
      <c r="D883" t="s">
        <v>84</v>
      </c>
      <c r="E883" t="s">
        <v>95</v>
      </c>
      <c r="F883" t="s">
        <v>86</v>
      </c>
      <c r="G883">
        <v>11.766587122213901</v>
      </c>
      <c r="H883">
        <v>2E+20</v>
      </c>
      <c r="I883">
        <v>2.8440875286051401</v>
      </c>
      <c r="J883">
        <v>49.478471841422198</v>
      </c>
      <c r="K883">
        <v>142</v>
      </c>
      <c r="L88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cm="1">
        <f t="array" ref="N883">IFERROR(AVERAGE(IF((DiscreteStatsTable[GroupByKey]=DiscreteStatsTable[[#This Row],[GroupByKey]]),(DiscreteStatsTable[GroupByKey]=DiscreteStatsTable[[#This Row],[GroupByKey]])*DiscreteStatsTable[Average])),0)</f>
        <v>11.86748290160307</v>
      </c>
      <c r="O883" cm="1">
        <f t="array" ref="O8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83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83" cm="1">
        <f t="array" ref="R883">MIN(IF((DiscreteStatsTable[GroupByKey]=DiscreteStatsTable[[#This Row],[GroupByKey]]),(DiscreteStatsTable[GroupByKey]=DiscreteStatsTable[[#This Row],[GroupByKey]])*DiscreteStatsTable[Average]))</f>
        <v>10.2980486720769</v>
      </c>
      <c r="S883" cm="1">
        <f t="array" ref="S883">MAX(IF((DiscreteStatsTable[GroupByKey]=DiscreteStatsTable[[#This Row],[GroupByKey]]),(DiscreteStatsTable[GroupByKey]=DiscreteStatsTable[[#This Row],[GroupByKey]])*DiscreteStatsTable[Average]))</f>
        <v>13.3192515431285</v>
      </c>
      <c r="T883" cm="1">
        <f t="array" ref="T883">MIN(IF((DiscreteStatsTable[GroupByKey]=DiscreteStatsTable[[#This Row],[GroupByKey]]),(DiscreteStatsTable[GroupByKey]=DiscreteStatsTable[[#This Row],[GroupByKey]])*DiscreteStatsTable[Minimum]))</f>
        <v>0.951150343375048</v>
      </c>
      <c r="U883" cm="1">
        <f t="array" ref="U883">MAX(IF((DiscreteStatsTable[GroupByKey]=DiscreteStatsTable[[#This Row],[GroupByKey]]),(DiscreteStatsTable[GroupByKey]=DiscreteStatsTable[[#This Row],[GroupByKey]])*DiscreteStatsTable[Maximum]))</f>
        <v>73.975672714302206</v>
      </c>
      <c r="V883" cm="1">
        <f t="array" ref="V8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3">
        <f>IF((DiscreteStatsTable[[#This Row],[RepsRequested]]&gt;1),DiscreteStatsTable[[#This Row],[HalfWidth]],DiscreteStatsTable[[#This Row],[BatchMeansHalfWidth]])</f>
        <v>0.19673048476405045</v>
      </c>
      <c r="X883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177</v>
      </c>
      <c r="C884">
        <v>7</v>
      </c>
      <c r="D884" t="s">
        <v>84</v>
      </c>
      <c r="E884" t="s">
        <v>96</v>
      </c>
      <c r="F884" t="s">
        <v>86</v>
      </c>
      <c r="G884">
        <v>0</v>
      </c>
      <c r="H884">
        <v>2E+20</v>
      </c>
      <c r="I884">
        <v>0</v>
      </c>
      <c r="J884">
        <v>0</v>
      </c>
      <c r="K884">
        <v>142</v>
      </c>
      <c r="L88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cm="1">
        <f t="array" ref="V8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4">
        <f>IF((DiscreteStatsTable[[#This Row],[RepsRequested]]&gt;1),DiscreteStatsTable[[#This Row],[HalfWidth]],DiscreteStatsTable[[#This Row],[BatchMeansHalfWidth]])</f>
        <v>0</v>
      </c>
      <c r="X884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177</v>
      </c>
      <c r="C885">
        <v>7</v>
      </c>
      <c r="D885" t="s">
        <v>84</v>
      </c>
      <c r="E885" t="s">
        <v>97</v>
      </c>
      <c r="F885" t="s">
        <v>86</v>
      </c>
      <c r="G885">
        <v>4.6138471916372801</v>
      </c>
      <c r="H885">
        <v>2E+20</v>
      </c>
      <c r="I885">
        <v>0</v>
      </c>
      <c r="J885">
        <v>29.917869994597499</v>
      </c>
      <c r="K885">
        <v>142</v>
      </c>
      <c r="L88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cm="1">
        <f t="array" ref="N885">IFERROR(AVERAGE(IF((DiscreteStatsTable[GroupByKey]=DiscreteStatsTable[[#This Row],[GroupByKey]]),(DiscreteStatsTable[GroupByKey]=DiscreteStatsTable[[#This Row],[GroupByKey]])*DiscreteStatsTable[Average])),0)</f>
        <v>4.525285384221875</v>
      </c>
      <c r="O885" cm="1">
        <f t="array" ref="O8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8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85" cm="1">
        <f t="array" ref="R885">MIN(IF((DiscreteStatsTable[GroupByKey]=DiscreteStatsTable[[#This Row],[GroupByKey]]),(DiscreteStatsTable[GroupByKey]=DiscreteStatsTable[[#This Row],[GroupByKey]])*DiscreteStatsTable[Average]))</f>
        <v>1.23323607367204</v>
      </c>
      <c r="S885" cm="1">
        <f t="array" ref="S885">MAX(IF((DiscreteStatsTable[GroupByKey]=DiscreteStatsTable[[#This Row],[GroupByKey]]),(DiscreteStatsTable[GroupByKey]=DiscreteStatsTable[[#This Row],[GroupByKey]])*DiscreteStatsTable[Average]))</f>
        <v>17.976821244834301</v>
      </c>
      <c r="T88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cm="1">
        <f t="array" ref="U885">MAX(IF((DiscreteStatsTable[GroupByKey]=DiscreteStatsTable[[#This Row],[GroupByKey]]),(DiscreteStatsTable[GroupByKey]=DiscreteStatsTable[[#This Row],[GroupByKey]])*DiscreteStatsTable[Maximum]))</f>
        <v>50.466691343277297</v>
      </c>
      <c r="V885" cm="1">
        <f t="array" ref="V8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5">
        <f>IF((DiscreteStatsTable[[#This Row],[RepsRequested]]&gt;1),DiscreteStatsTable[[#This Row],[HalfWidth]],DiscreteStatsTable[[#This Row],[BatchMeansHalfWidth]])</f>
        <v>0.84516158931518892</v>
      </c>
      <c r="X88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177</v>
      </c>
      <c r="C886">
        <v>8</v>
      </c>
      <c r="D886" t="s">
        <v>84</v>
      </c>
      <c r="E886" t="s">
        <v>85</v>
      </c>
      <c r="F886" t="s">
        <v>86</v>
      </c>
      <c r="G886">
        <v>0</v>
      </c>
      <c r="H886">
        <v>2E+20</v>
      </c>
      <c r="I886">
        <v>0</v>
      </c>
      <c r="J886">
        <v>0</v>
      </c>
      <c r="K886">
        <v>139</v>
      </c>
      <c r="L88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cm="1">
        <f t="array" ref="V8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6">
        <f>IF((DiscreteStatsTable[[#This Row],[RepsRequested]]&gt;1),DiscreteStatsTable[[#This Row],[HalfWidth]],DiscreteStatsTable[[#This Row],[BatchMeansHalfWidth]])</f>
        <v>0</v>
      </c>
      <c r="X886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177</v>
      </c>
      <c r="C887">
        <v>8</v>
      </c>
      <c r="D887" t="s">
        <v>84</v>
      </c>
      <c r="E887" t="s">
        <v>87</v>
      </c>
      <c r="F887" t="s">
        <v>86</v>
      </c>
      <c r="G887">
        <v>0</v>
      </c>
      <c r="H887">
        <v>2E+20</v>
      </c>
      <c r="I887">
        <v>0</v>
      </c>
      <c r="J887">
        <v>0</v>
      </c>
      <c r="K887">
        <v>139</v>
      </c>
      <c r="L88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cm="1">
        <f t="array" ref="V8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7">
        <f>IF((DiscreteStatsTable[[#This Row],[RepsRequested]]&gt;1),DiscreteStatsTable[[#This Row],[HalfWidth]],DiscreteStatsTable[[#This Row],[BatchMeansHalfWidth]])</f>
        <v>0</v>
      </c>
      <c r="X887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177</v>
      </c>
      <c r="C888">
        <v>8</v>
      </c>
      <c r="D888" t="s">
        <v>84</v>
      </c>
      <c r="E888" t="s">
        <v>88</v>
      </c>
      <c r="F888" t="s">
        <v>86</v>
      </c>
      <c r="G888">
        <v>0</v>
      </c>
      <c r="H888">
        <v>2E+20</v>
      </c>
      <c r="I888">
        <v>0</v>
      </c>
      <c r="J888">
        <v>0</v>
      </c>
      <c r="K888">
        <v>139</v>
      </c>
      <c r="L88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cm="1">
        <f t="array" ref="V8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8">
        <f>IF((DiscreteStatsTable[[#This Row],[RepsRequested]]&gt;1),DiscreteStatsTable[[#This Row],[HalfWidth]],DiscreteStatsTable[[#This Row],[BatchMeansHalfWidth]])</f>
        <v>0</v>
      </c>
      <c r="X888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177</v>
      </c>
      <c r="C889">
        <v>8</v>
      </c>
      <c r="D889" t="s">
        <v>84</v>
      </c>
      <c r="E889" t="s">
        <v>89</v>
      </c>
      <c r="F889" t="s">
        <v>86</v>
      </c>
      <c r="G889">
        <v>0</v>
      </c>
      <c r="H889">
        <v>2E+20</v>
      </c>
      <c r="I889">
        <v>0</v>
      </c>
      <c r="J889">
        <v>0</v>
      </c>
      <c r="K889">
        <v>139</v>
      </c>
      <c r="L88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cm="1">
        <f t="array" ref="V8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9">
        <f>IF((DiscreteStatsTable[[#This Row],[RepsRequested]]&gt;1),DiscreteStatsTable[[#This Row],[HalfWidth]],DiscreteStatsTable[[#This Row],[BatchMeansHalfWidth]])</f>
        <v>0</v>
      </c>
      <c r="X889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177</v>
      </c>
      <c r="C890">
        <v>8</v>
      </c>
      <c r="D890" t="s">
        <v>84</v>
      </c>
      <c r="E890" t="s">
        <v>90</v>
      </c>
      <c r="F890" t="s">
        <v>86</v>
      </c>
      <c r="G890">
        <v>0.34539920371535698</v>
      </c>
      <c r="H890">
        <v>2E+20</v>
      </c>
      <c r="I890">
        <v>1.58525057229175E-2</v>
      </c>
      <c r="J890">
        <v>1.40817605368485</v>
      </c>
      <c r="K890">
        <v>139</v>
      </c>
      <c r="L89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cm="1">
        <f t="array" ref="N890">IFERROR(AVERAGE(IF((DiscreteStatsTable[GroupByKey]=DiscreteStatsTable[[#This Row],[GroupByKey]]),(DiscreteStatsTable[GroupByKey]=DiscreteStatsTable[[#This Row],[GroupByKey]])*DiscreteStatsTable[Average])),0)</f>
        <v>0.32564874174376213</v>
      </c>
      <c r="O890" cm="1">
        <f t="array" ref="O8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0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0" cm="1">
        <f t="array" ref="R890">MIN(IF((DiscreteStatsTable[GroupByKey]=DiscreteStatsTable[[#This Row],[GroupByKey]]),(DiscreteStatsTable[GroupByKey]=DiscreteStatsTable[[#This Row],[GroupByKey]])*DiscreteStatsTable[Average]))</f>
        <v>0.28193271782235202</v>
      </c>
      <c r="S890" cm="1">
        <f t="array" ref="S890">MAX(IF((DiscreteStatsTable[GroupByKey]=DiscreteStatsTable[[#This Row],[GroupByKey]]),(DiscreteStatsTable[GroupByKey]=DiscreteStatsTable[[#This Row],[GroupByKey]])*DiscreteStatsTable[Average]))</f>
        <v>0.36617780685963403</v>
      </c>
      <c r="T890" cm="1">
        <f t="array" ref="T890">MIN(IF((DiscreteStatsTable[GroupByKey]=DiscreteStatsTable[[#This Row],[GroupByKey]]),(DiscreteStatsTable[GroupByKey]=DiscreteStatsTable[[#This Row],[GroupByKey]])*DiscreteStatsTable[Minimum]))</f>
        <v>1.58525057229175E-2</v>
      </c>
      <c r="U890" cm="1">
        <f t="array" ref="U890">MAX(IF((DiscreteStatsTable[GroupByKey]=DiscreteStatsTable[[#This Row],[GroupByKey]]),(DiscreteStatsTable[GroupByKey]=DiscreteStatsTable[[#This Row],[GroupByKey]])*DiscreteStatsTable[Maximum]))</f>
        <v>2.1175517718536101</v>
      </c>
      <c r="V890" cm="1">
        <f t="array" ref="V8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0">
        <f>IF((DiscreteStatsTable[[#This Row],[RepsRequested]]&gt;1),DiscreteStatsTable[[#This Row],[HalfWidth]],DiscreteStatsTable[[#This Row],[BatchMeansHalfWidth]])</f>
        <v>5.49162075960516E-3</v>
      </c>
      <c r="X890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177</v>
      </c>
      <c r="C891">
        <v>8</v>
      </c>
      <c r="D891" t="s">
        <v>84</v>
      </c>
      <c r="E891" t="s">
        <v>91</v>
      </c>
      <c r="F891" t="s">
        <v>86</v>
      </c>
      <c r="G891">
        <v>19.367458761479501</v>
      </c>
      <c r="H891">
        <v>2E+20</v>
      </c>
      <c r="I891">
        <v>0.951150343375048</v>
      </c>
      <c r="J891">
        <v>80.135671330964698</v>
      </c>
      <c r="K891">
        <v>139</v>
      </c>
      <c r="L89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cm="1">
        <f t="array" ref="N891">IFERROR(AVERAGE(IF((DiscreteStatsTable[GroupByKey]=DiscreteStatsTable[[#This Row],[GroupByKey]]),(DiscreteStatsTable[GroupByKey]=DiscreteStatsTable[[#This Row],[GroupByKey]])*DiscreteStatsTable[Average])),0)</f>
        <v>16.392768285824943</v>
      </c>
      <c r="O891" cm="1">
        <f t="array" ref="O891">IFERROR(_xlfn.STDEV.S(IF((DiscreteStatsTable[GroupByKey]=DiscreteStatsTable[[#This Row],[GroupByKey]]),(DiscreteStatsTable[GroupByKey]=DiscreteStatsTable[[#This Row],[GroupByKey]])*DiscreteStatsTable[Average])),0)</f>
        <v>3.461115027788817</v>
      </c>
      <c r="P891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91" cm="1">
        <f t="array" ref="R891">MIN(IF((DiscreteStatsTable[GroupByKey]=DiscreteStatsTable[[#This Row],[GroupByKey]]),(DiscreteStatsTable[GroupByKey]=DiscreteStatsTable[[#This Row],[GroupByKey]])*DiscreteStatsTable[Average]))</f>
        <v>11.634550870980901</v>
      </c>
      <c r="S891" cm="1">
        <f t="array" ref="S891">MAX(IF((DiscreteStatsTable[GroupByKey]=DiscreteStatsTable[[#This Row],[GroupByKey]]),(DiscreteStatsTable[GroupByKey]=DiscreteStatsTable[[#This Row],[GroupByKey]])*DiscreteStatsTable[Average]))</f>
        <v>31.129812671522</v>
      </c>
      <c r="T891" cm="1">
        <f t="array" ref="T891">MIN(IF((DiscreteStatsTable[GroupByKey]=DiscreteStatsTable[[#This Row],[GroupByKey]]),(DiscreteStatsTable[GroupByKey]=DiscreteStatsTable[[#This Row],[GroupByKey]])*DiscreteStatsTable[Minimum]))</f>
        <v>0.951150343375048</v>
      </c>
      <c r="U891" cm="1">
        <f t="array" ref="U891">MAX(IF((DiscreteStatsTable[GroupByKey]=DiscreteStatsTable[[#This Row],[GroupByKey]]),(DiscreteStatsTable[GroupByKey]=DiscreteStatsTable[[#This Row],[GroupByKey]])*DiscreteStatsTable[Maximum]))</f>
        <v>80.135671330964698</v>
      </c>
      <c r="V891" cm="1">
        <f t="array" ref="V8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1">
        <f>IF((DiscreteStatsTable[[#This Row],[RepsRequested]]&gt;1),DiscreteStatsTable[[#This Row],[HalfWidth]],DiscreteStatsTable[[#This Row],[BatchMeansHalfWidth]])</f>
        <v>0.98363800740659724</v>
      </c>
      <c r="X891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177</v>
      </c>
      <c r="C892">
        <v>8</v>
      </c>
      <c r="D892" t="s">
        <v>84</v>
      </c>
      <c r="E892" t="s">
        <v>92</v>
      </c>
      <c r="F892" t="s">
        <v>86</v>
      </c>
      <c r="G892">
        <v>0</v>
      </c>
      <c r="H892">
        <v>2E+20</v>
      </c>
      <c r="I892">
        <v>0</v>
      </c>
      <c r="J892">
        <v>0</v>
      </c>
      <c r="K892">
        <v>139</v>
      </c>
      <c r="L89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cm="1">
        <f t="array" ref="V8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2">
        <f>IF((DiscreteStatsTable[[#This Row],[RepsRequested]]&gt;1),DiscreteStatsTable[[#This Row],[HalfWidth]],DiscreteStatsTable[[#This Row],[BatchMeansHalfWidth]])</f>
        <v>0</v>
      </c>
      <c r="X892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177</v>
      </c>
      <c r="C893">
        <v>8</v>
      </c>
      <c r="D893" t="s">
        <v>84</v>
      </c>
      <c r="E893" t="s">
        <v>93</v>
      </c>
      <c r="F893" t="s">
        <v>86</v>
      </c>
      <c r="G893">
        <v>0</v>
      </c>
      <c r="H893">
        <v>2E+20</v>
      </c>
      <c r="I893">
        <v>0</v>
      </c>
      <c r="J893">
        <v>0</v>
      </c>
      <c r="K893">
        <v>139</v>
      </c>
      <c r="L89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cm="1">
        <f t="array" ref="V8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3">
        <f>IF((DiscreteStatsTable[[#This Row],[RepsRequested]]&gt;1),DiscreteStatsTable[[#This Row],[HalfWidth]],DiscreteStatsTable[[#This Row],[BatchMeansHalfWidth]])</f>
        <v>0</v>
      </c>
      <c r="X893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177</v>
      </c>
      <c r="C894">
        <v>8</v>
      </c>
      <c r="D894" t="s">
        <v>84</v>
      </c>
      <c r="E894" t="s">
        <v>94</v>
      </c>
      <c r="F894" t="s">
        <v>86</v>
      </c>
      <c r="G894">
        <v>0.34539920371535698</v>
      </c>
      <c r="H894">
        <v>2E+20</v>
      </c>
      <c r="I894">
        <v>1.58525057229175E-2</v>
      </c>
      <c r="J894">
        <v>1.40817605368485</v>
      </c>
      <c r="K894">
        <v>139</v>
      </c>
      <c r="L89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cm="1">
        <f t="array" ref="N894">IFERROR(AVERAGE(IF((DiscreteStatsTable[GroupByKey]=DiscreteStatsTable[[#This Row],[GroupByKey]]),(DiscreteStatsTable[GroupByKey]=DiscreteStatsTable[[#This Row],[GroupByKey]])*DiscreteStatsTable[Average])),0)</f>
        <v>0.32564874174376213</v>
      </c>
      <c r="O894" cm="1">
        <f t="array" ref="O8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4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4" cm="1">
        <f t="array" ref="R894">MIN(IF((DiscreteStatsTable[GroupByKey]=DiscreteStatsTable[[#This Row],[GroupByKey]]),(DiscreteStatsTable[GroupByKey]=DiscreteStatsTable[[#This Row],[GroupByKey]])*DiscreteStatsTable[Average]))</f>
        <v>0.28193271782235202</v>
      </c>
      <c r="S894" cm="1">
        <f t="array" ref="S894">MAX(IF((DiscreteStatsTable[GroupByKey]=DiscreteStatsTable[[#This Row],[GroupByKey]]),(DiscreteStatsTable[GroupByKey]=DiscreteStatsTable[[#This Row],[GroupByKey]])*DiscreteStatsTable[Average]))</f>
        <v>0.36617780685963403</v>
      </c>
      <c r="T894" cm="1">
        <f t="array" ref="T894">MIN(IF((DiscreteStatsTable[GroupByKey]=DiscreteStatsTable[[#This Row],[GroupByKey]]),(DiscreteStatsTable[GroupByKey]=DiscreteStatsTable[[#This Row],[GroupByKey]])*DiscreteStatsTable[Minimum]))</f>
        <v>1.58525057229175E-2</v>
      </c>
      <c r="U894" cm="1">
        <f t="array" ref="U894">MAX(IF((DiscreteStatsTable[GroupByKey]=DiscreteStatsTable[[#This Row],[GroupByKey]]),(DiscreteStatsTable[GroupByKey]=DiscreteStatsTable[[#This Row],[GroupByKey]])*DiscreteStatsTable[Maximum]))</f>
        <v>2.1175517718536101</v>
      </c>
      <c r="V894" cm="1">
        <f t="array" ref="V8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4">
        <f>IF((DiscreteStatsTable[[#This Row],[RepsRequested]]&gt;1),DiscreteStatsTable[[#This Row],[HalfWidth]],DiscreteStatsTable[[#This Row],[BatchMeansHalfWidth]])</f>
        <v>5.49162075960516E-3</v>
      </c>
      <c r="X894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177</v>
      </c>
      <c r="C895">
        <v>8</v>
      </c>
      <c r="D895" t="s">
        <v>84</v>
      </c>
      <c r="E895" t="s">
        <v>95</v>
      </c>
      <c r="F895" t="s">
        <v>86</v>
      </c>
      <c r="G895">
        <v>12.492070183704699</v>
      </c>
      <c r="H895">
        <v>2E+20</v>
      </c>
      <c r="I895">
        <v>0.951150343375048</v>
      </c>
      <c r="J895">
        <v>48.665895457382597</v>
      </c>
      <c r="K895">
        <v>139</v>
      </c>
      <c r="L89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cm="1">
        <f t="array" ref="N895">IFERROR(AVERAGE(IF((DiscreteStatsTable[GroupByKey]=DiscreteStatsTable[[#This Row],[GroupByKey]]),(DiscreteStatsTable[GroupByKey]=DiscreteStatsTable[[#This Row],[GroupByKey]])*DiscreteStatsTable[Average])),0)</f>
        <v>11.86748290160307</v>
      </c>
      <c r="O895" cm="1">
        <f t="array" ref="O8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9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95" cm="1">
        <f t="array" ref="R895">MIN(IF((DiscreteStatsTable[GroupByKey]=DiscreteStatsTable[[#This Row],[GroupByKey]]),(DiscreteStatsTable[GroupByKey]=DiscreteStatsTable[[#This Row],[GroupByKey]])*DiscreteStatsTable[Average]))</f>
        <v>10.2980486720769</v>
      </c>
      <c r="S895" cm="1">
        <f t="array" ref="S895">MAX(IF((DiscreteStatsTable[GroupByKey]=DiscreteStatsTable[[#This Row],[GroupByKey]]),(DiscreteStatsTable[GroupByKey]=DiscreteStatsTable[[#This Row],[GroupByKey]])*DiscreteStatsTable[Average]))</f>
        <v>13.3192515431285</v>
      </c>
      <c r="T895" cm="1">
        <f t="array" ref="T895">MIN(IF((DiscreteStatsTable[GroupByKey]=DiscreteStatsTable[[#This Row],[GroupByKey]]),(DiscreteStatsTable[GroupByKey]=DiscreteStatsTable[[#This Row],[GroupByKey]])*DiscreteStatsTable[Minimum]))</f>
        <v>0.951150343375048</v>
      </c>
      <c r="U895" cm="1">
        <f t="array" ref="U895">MAX(IF((DiscreteStatsTable[GroupByKey]=DiscreteStatsTable[[#This Row],[GroupByKey]]),(DiscreteStatsTable[GroupByKey]=DiscreteStatsTable[[#This Row],[GroupByKey]])*DiscreteStatsTable[Maximum]))</f>
        <v>73.975672714302206</v>
      </c>
      <c r="V895" cm="1">
        <f t="array" ref="V8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5">
        <f>IF((DiscreteStatsTable[[#This Row],[RepsRequested]]&gt;1),DiscreteStatsTable[[#This Row],[HalfWidth]],DiscreteStatsTable[[#This Row],[BatchMeansHalfWidth]])</f>
        <v>0.19673048476405045</v>
      </c>
      <c r="X89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177</v>
      </c>
      <c r="C896">
        <v>8</v>
      </c>
      <c r="D896" t="s">
        <v>84</v>
      </c>
      <c r="E896" t="s">
        <v>96</v>
      </c>
      <c r="F896" t="s">
        <v>86</v>
      </c>
      <c r="G896">
        <v>0</v>
      </c>
      <c r="H896">
        <v>2E+20</v>
      </c>
      <c r="I896">
        <v>0</v>
      </c>
      <c r="J896">
        <v>0</v>
      </c>
      <c r="K896">
        <v>139</v>
      </c>
      <c r="L89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cm="1">
        <f t="array" ref="V8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6">
        <f>IF((DiscreteStatsTable[[#This Row],[RepsRequested]]&gt;1),DiscreteStatsTable[[#This Row],[HalfWidth]],DiscreteStatsTable[[#This Row],[BatchMeansHalfWidth]])</f>
        <v>0</v>
      </c>
      <c r="X896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177</v>
      </c>
      <c r="C897">
        <v>8</v>
      </c>
      <c r="D897" t="s">
        <v>84</v>
      </c>
      <c r="E897" t="s">
        <v>97</v>
      </c>
      <c r="F897" t="s">
        <v>86</v>
      </c>
      <c r="G897">
        <v>6.87538857777482</v>
      </c>
      <c r="H897">
        <v>2E+20</v>
      </c>
      <c r="I897">
        <v>0</v>
      </c>
      <c r="J897">
        <v>31.469775873582002</v>
      </c>
      <c r="K897">
        <v>139</v>
      </c>
      <c r="L89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cm="1">
        <f t="array" ref="N897">IFERROR(AVERAGE(IF((DiscreteStatsTable[GroupByKey]=DiscreteStatsTable[[#This Row],[GroupByKey]]),(DiscreteStatsTable[GroupByKey]=DiscreteStatsTable[[#This Row],[GroupByKey]])*DiscreteStatsTable[Average])),0)</f>
        <v>4.525285384221875</v>
      </c>
      <c r="O897" cm="1">
        <f t="array" ref="O8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97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97" cm="1">
        <f t="array" ref="R897">MIN(IF((DiscreteStatsTable[GroupByKey]=DiscreteStatsTable[[#This Row],[GroupByKey]]),(DiscreteStatsTable[GroupByKey]=DiscreteStatsTable[[#This Row],[GroupByKey]])*DiscreteStatsTable[Average]))</f>
        <v>1.23323607367204</v>
      </c>
      <c r="S897" cm="1">
        <f t="array" ref="S897">MAX(IF((DiscreteStatsTable[GroupByKey]=DiscreteStatsTable[[#This Row],[GroupByKey]]),(DiscreteStatsTable[GroupByKey]=DiscreteStatsTable[[#This Row],[GroupByKey]])*DiscreteStatsTable[Average]))</f>
        <v>17.976821244834301</v>
      </c>
      <c r="T897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cm="1">
        <f t="array" ref="U897">MAX(IF((DiscreteStatsTable[GroupByKey]=DiscreteStatsTable[[#This Row],[GroupByKey]]),(DiscreteStatsTable[GroupByKey]=DiscreteStatsTable[[#This Row],[GroupByKey]])*DiscreteStatsTable[Maximum]))</f>
        <v>50.466691343277297</v>
      </c>
      <c r="V897" cm="1">
        <f t="array" ref="V8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7">
        <f>IF((DiscreteStatsTable[[#This Row],[RepsRequested]]&gt;1),DiscreteStatsTable[[#This Row],[HalfWidth]],DiscreteStatsTable[[#This Row],[BatchMeansHalfWidth]])</f>
        <v>0.84516158931518892</v>
      </c>
      <c r="X897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177</v>
      </c>
      <c r="C898">
        <v>9</v>
      </c>
      <c r="D898" t="s">
        <v>84</v>
      </c>
      <c r="E898" t="s">
        <v>85</v>
      </c>
      <c r="F898" t="s">
        <v>86</v>
      </c>
      <c r="G898">
        <v>0</v>
      </c>
      <c r="H898">
        <v>2E+20</v>
      </c>
      <c r="I898">
        <v>0</v>
      </c>
      <c r="J898">
        <v>0</v>
      </c>
      <c r="K898">
        <v>143</v>
      </c>
      <c r="L89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cm="1">
        <f t="array" ref="V8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8">
        <f>IF((DiscreteStatsTable[[#This Row],[RepsRequested]]&gt;1),DiscreteStatsTable[[#This Row],[HalfWidth]],DiscreteStatsTable[[#This Row],[BatchMeansHalfWidth]])</f>
        <v>0</v>
      </c>
      <c r="X898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177</v>
      </c>
      <c r="C899">
        <v>9</v>
      </c>
      <c r="D899" t="s">
        <v>84</v>
      </c>
      <c r="E899" t="s">
        <v>87</v>
      </c>
      <c r="F899" t="s">
        <v>86</v>
      </c>
      <c r="G899">
        <v>0</v>
      </c>
      <c r="H899">
        <v>2E+20</v>
      </c>
      <c r="I899">
        <v>0</v>
      </c>
      <c r="J899">
        <v>0</v>
      </c>
      <c r="K899">
        <v>143</v>
      </c>
      <c r="L89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cm="1">
        <f t="array" ref="V8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9">
        <f>IF((DiscreteStatsTable[[#This Row],[RepsRequested]]&gt;1),DiscreteStatsTable[[#This Row],[HalfWidth]],DiscreteStatsTable[[#This Row],[BatchMeansHalfWidth]])</f>
        <v>0</v>
      </c>
      <c r="X899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177</v>
      </c>
      <c r="C900">
        <v>9</v>
      </c>
      <c r="D900" t="s">
        <v>84</v>
      </c>
      <c r="E900" t="s">
        <v>88</v>
      </c>
      <c r="F900" t="s">
        <v>86</v>
      </c>
      <c r="G900">
        <v>0</v>
      </c>
      <c r="H900">
        <v>2E+20</v>
      </c>
      <c r="I900">
        <v>0</v>
      </c>
      <c r="J900">
        <v>0</v>
      </c>
      <c r="K900">
        <v>143</v>
      </c>
      <c r="L90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cm="1">
        <f t="array" ref="V9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0">
        <f>IF((DiscreteStatsTable[[#This Row],[RepsRequested]]&gt;1),DiscreteStatsTable[[#This Row],[HalfWidth]],DiscreteStatsTable[[#This Row],[BatchMeansHalfWidth]])</f>
        <v>0</v>
      </c>
      <c r="X900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177</v>
      </c>
      <c r="C901">
        <v>9</v>
      </c>
      <c r="D901" t="s">
        <v>84</v>
      </c>
      <c r="E901" t="s">
        <v>89</v>
      </c>
      <c r="F901" t="s">
        <v>86</v>
      </c>
      <c r="G901">
        <v>0</v>
      </c>
      <c r="H901">
        <v>2E+20</v>
      </c>
      <c r="I901">
        <v>0</v>
      </c>
      <c r="J901">
        <v>0</v>
      </c>
      <c r="K901">
        <v>143</v>
      </c>
      <c r="L90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cm="1">
        <f t="array" ref="V9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1">
        <f>IF((DiscreteStatsTable[[#This Row],[RepsRequested]]&gt;1),DiscreteStatsTable[[#This Row],[HalfWidth]],DiscreteStatsTable[[#This Row],[BatchMeansHalfWidth]])</f>
        <v>0</v>
      </c>
      <c r="X901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177</v>
      </c>
      <c r="C902">
        <v>9</v>
      </c>
      <c r="D902" t="s">
        <v>84</v>
      </c>
      <c r="E902" t="s">
        <v>90</v>
      </c>
      <c r="F902" t="s">
        <v>86</v>
      </c>
      <c r="G902">
        <v>0.326004655990909</v>
      </c>
      <c r="H902">
        <v>2E+20</v>
      </c>
      <c r="I902">
        <v>4.3659702141948697E-2</v>
      </c>
      <c r="J902">
        <v>1.50112692457564</v>
      </c>
      <c r="K902">
        <v>143</v>
      </c>
      <c r="L90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cm="1">
        <f t="array" ref="N902">IFERROR(AVERAGE(IF((DiscreteStatsTable[GroupByKey]=DiscreteStatsTable[[#This Row],[GroupByKey]]),(DiscreteStatsTable[GroupByKey]=DiscreteStatsTable[[#This Row],[GroupByKey]])*DiscreteStatsTable[Average])),0)</f>
        <v>0.32564874174376213</v>
      </c>
      <c r="O902" cm="1">
        <f t="array" ref="O9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2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2" cm="1">
        <f t="array" ref="R902">MIN(IF((DiscreteStatsTable[GroupByKey]=DiscreteStatsTable[[#This Row],[GroupByKey]]),(DiscreteStatsTable[GroupByKey]=DiscreteStatsTable[[#This Row],[GroupByKey]])*DiscreteStatsTable[Average]))</f>
        <v>0.28193271782235202</v>
      </c>
      <c r="S902" cm="1">
        <f t="array" ref="S902">MAX(IF((DiscreteStatsTable[GroupByKey]=DiscreteStatsTable[[#This Row],[GroupByKey]]),(DiscreteStatsTable[GroupByKey]=DiscreteStatsTable[[#This Row],[GroupByKey]])*DiscreteStatsTable[Average]))</f>
        <v>0.36617780685963403</v>
      </c>
      <c r="T902" cm="1">
        <f t="array" ref="T902">MIN(IF((DiscreteStatsTable[GroupByKey]=DiscreteStatsTable[[#This Row],[GroupByKey]]),(DiscreteStatsTable[GroupByKey]=DiscreteStatsTable[[#This Row],[GroupByKey]])*DiscreteStatsTable[Minimum]))</f>
        <v>1.58525057229175E-2</v>
      </c>
      <c r="U902" cm="1">
        <f t="array" ref="U902">MAX(IF((DiscreteStatsTable[GroupByKey]=DiscreteStatsTable[[#This Row],[GroupByKey]]),(DiscreteStatsTable[GroupByKey]=DiscreteStatsTable[[#This Row],[GroupByKey]])*DiscreteStatsTable[Maximum]))</f>
        <v>2.1175517718536101</v>
      </c>
      <c r="V902" cm="1">
        <f t="array" ref="V9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2">
        <f>IF((DiscreteStatsTable[[#This Row],[RepsRequested]]&gt;1),DiscreteStatsTable[[#This Row],[HalfWidth]],DiscreteStatsTable[[#This Row],[BatchMeansHalfWidth]])</f>
        <v>5.49162075960516E-3</v>
      </c>
      <c r="X902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177</v>
      </c>
      <c r="C903">
        <v>9</v>
      </c>
      <c r="D903" t="s">
        <v>84</v>
      </c>
      <c r="E903" t="s">
        <v>91</v>
      </c>
      <c r="F903" t="s">
        <v>86</v>
      </c>
      <c r="G903">
        <v>16.481266483143699</v>
      </c>
      <c r="H903">
        <v>2E+20</v>
      </c>
      <c r="I903">
        <v>2.6195821285169201</v>
      </c>
      <c r="J903">
        <v>59.354903212228699</v>
      </c>
      <c r="K903">
        <v>143</v>
      </c>
      <c r="L90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cm="1">
        <f t="array" ref="N903">IFERROR(AVERAGE(IF((DiscreteStatsTable[GroupByKey]=DiscreteStatsTable[[#This Row],[GroupByKey]]),(DiscreteStatsTable[GroupByKey]=DiscreteStatsTable[[#This Row],[GroupByKey]])*DiscreteStatsTable[Average])),0)</f>
        <v>16.392768285824943</v>
      </c>
      <c r="O903" cm="1">
        <f t="array" ref="O903">IFERROR(_xlfn.STDEV.S(IF((DiscreteStatsTable[GroupByKey]=DiscreteStatsTable[[#This Row],[GroupByKey]]),(DiscreteStatsTable[GroupByKey]=DiscreteStatsTable[[#This Row],[GroupByKey]])*DiscreteStatsTable[Average])),0)</f>
        <v>3.461115027788817</v>
      </c>
      <c r="P903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03" cm="1">
        <f t="array" ref="R903">MIN(IF((DiscreteStatsTable[GroupByKey]=DiscreteStatsTable[[#This Row],[GroupByKey]]),(DiscreteStatsTable[GroupByKey]=DiscreteStatsTable[[#This Row],[GroupByKey]])*DiscreteStatsTable[Average]))</f>
        <v>11.634550870980901</v>
      </c>
      <c r="S903" cm="1">
        <f t="array" ref="S903">MAX(IF((DiscreteStatsTable[GroupByKey]=DiscreteStatsTable[[#This Row],[GroupByKey]]),(DiscreteStatsTable[GroupByKey]=DiscreteStatsTable[[#This Row],[GroupByKey]])*DiscreteStatsTable[Average]))</f>
        <v>31.129812671522</v>
      </c>
      <c r="T903" cm="1">
        <f t="array" ref="T903">MIN(IF((DiscreteStatsTable[GroupByKey]=DiscreteStatsTable[[#This Row],[GroupByKey]]),(DiscreteStatsTable[GroupByKey]=DiscreteStatsTable[[#This Row],[GroupByKey]])*DiscreteStatsTable[Minimum]))</f>
        <v>0.951150343375048</v>
      </c>
      <c r="U903" cm="1">
        <f t="array" ref="U903">MAX(IF((DiscreteStatsTable[GroupByKey]=DiscreteStatsTable[[#This Row],[GroupByKey]]),(DiscreteStatsTable[GroupByKey]=DiscreteStatsTable[[#This Row],[GroupByKey]])*DiscreteStatsTable[Maximum]))</f>
        <v>80.135671330964698</v>
      </c>
      <c r="V903" cm="1">
        <f t="array" ref="V9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3">
        <f>IF((DiscreteStatsTable[[#This Row],[RepsRequested]]&gt;1),DiscreteStatsTable[[#This Row],[HalfWidth]],DiscreteStatsTable[[#This Row],[BatchMeansHalfWidth]])</f>
        <v>0.98363800740659724</v>
      </c>
      <c r="X903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177</v>
      </c>
      <c r="C904">
        <v>9</v>
      </c>
      <c r="D904" t="s">
        <v>84</v>
      </c>
      <c r="E904" t="s">
        <v>92</v>
      </c>
      <c r="F904" t="s">
        <v>86</v>
      </c>
      <c r="G904">
        <v>0</v>
      </c>
      <c r="H904">
        <v>2E+20</v>
      </c>
      <c r="I904">
        <v>0</v>
      </c>
      <c r="J904">
        <v>0</v>
      </c>
      <c r="K904">
        <v>143</v>
      </c>
      <c r="L90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cm="1">
        <f t="array" ref="V9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4">
        <f>IF((DiscreteStatsTable[[#This Row],[RepsRequested]]&gt;1),DiscreteStatsTable[[#This Row],[HalfWidth]],DiscreteStatsTable[[#This Row],[BatchMeansHalfWidth]])</f>
        <v>0</v>
      </c>
      <c r="X904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177</v>
      </c>
      <c r="C905">
        <v>9</v>
      </c>
      <c r="D905" t="s">
        <v>84</v>
      </c>
      <c r="E905" t="s">
        <v>93</v>
      </c>
      <c r="F905" t="s">
        <v>86</v>
      </c>
      <c r="G905">
        <v>0</v>
      </c>
      <c r="H905">
        <v>2E+20</v>
      </c>
      <c r="I905">
        <v>0</v>
      </c>
      <c r="J905">
        <v>0</v>
      </c>
      <c r="K905">
        <v>143</v>
      </c>
      <c r="L90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cm="1">
        <f t="array" ref="V9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5">
        <f>IF((DiscreteStatsTable[[#This Row],[RepsRequested]]&gt;1),DiscreteStatsTable[[#This Row],[HalfWidth]],DiscreteStatsTable[[#This Row],[BatchMeansHalfWidth]])</f>
        <v>0</v>
      </c>
      <c r="X90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177</v>
      </c>
      <c r="C906">
        <v>9</v>
      </c>
      <c r="D906" t="s">
        <v>84</v>
      </c>
      <c r="E906" t="s">
        <v>94</v>
      </c>
      <c r="F906" t="s">
        <v>86</v>
      </c>
      <c r="G906">
        <v>0.326004655990909</v>
      </c>
      <c r="H906">
        <v>2E+20</v>
      </c>
      <c r="I906">
        <v>4.3659702141948697E-2</v>
      </c>
      <c r="J906">
        <v>1.50112692457564</v>
      </c>
      <c r="K906">
        <v>143</v>
      </c>
      <c r="L90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cm="1">
        <f t="array" ref="N906">IFERROR(AVERAGE(IF((DiscreteStatsTable[GroupByKey]=DiscreteStatsTable[[#This Row],[GroupByKey]]),(DiscreteStatsTable[GroupByKey]=DiscreteStatsTable[[#This Row],[GroupByKey]])*DiscreteStatsTable[Average])),0)</f>
        <v>0.32564874174376213</v>
      </c>
      <c r="O906" cm="1">
        <f t="array" ref="O9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6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6" cm="1">
        <f t="array" ref="R906">MIN(IF((DiscreteStatsTable[GroupByKey]=DiscreteStatsTable[[#This Row],[GroupByKey]]),(DiscreteStatsTable[GroupByKey]=DiscreteStatsTable[[#This Row],[GroupByKey]])*DiscreteStatsTable[Average]))</f>
        <v>0.28193271782235202</v>
      </c>
      <c r="S906" cm="1">
        <f t="array" ref="S906">MAX(IF((DiscreteStatsTable[GroupByKey]=DiscreteStatsTable[[#This Row],[GroupByKey]]),(DiscreteStatsTable[GroupByKey]=DiscreteStatsTable[[#This Row],[GroupByKey]])*DiscreteStatsTable[Average]))</f>
        <v>0.36617780685963403</v>
      </c>
      <c r="T906" cm="1">
        <f t="array" ref="T906">MIN(IF((DiscreteStatsTable[GroupByKey]=DiscreteStatsTable[[#This Row],[GroupByKey]]),(DiscreteStatsTable[GroupByKey]=DiscreteStatsTable[[#This Row],[GroupByKey]])*DiscreteStatsTable[Minimum]))</f>
        <v>1.58525057229175E-2</v>
      </c>
      <c r="U906" cm="1">
        <f t="array" ref="U906">MAX(IF((DiscreteStatsTable[GroupByKey]=DiscreteStatsTable[[#This Row],[GroupByKey]]),(DiscreteStatsTable[GroupByKey]=DiscreteStatsTable[[#This Row],[GroupByKey]])*DiscreteStatsTable[Maximum]))</f>
        <v>2.1175517718536101</v>
      </c>
      <c r="V906" cm="1">
        <f t="array" ref="V9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6">
        <f>IF((DiscreteStatsTable[[#This Row],[RepsRequested]]&gt;1),DiscreteStatsTable[[#This Row],[HalfWidth]],DiscreteStatsTable[[#This Row],[BatchMeansHalfWidth]])</f>
        <v>5.49162075960516E-3</v>
      </c>
      <c r="X906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177</v>
      </c>
      <c r="C907">
        <v>9</v>
      </c>
      <c r="D907" t="s">
        <v>84</v>
      </c>
      <c r="E907" t="s">
        <v>95</v>
      </c>
      <c r="F907" t="s">
        <v>86</v>
      </c>
      <c r="G907">
        <v>11.882522722714199</v>
      </c>
      <c r="H907">
        <v>2E+20</v>
      </c>
      <c r="I907">
        <v>2.6195821285169201</v>
      </c>
      <c r="J907">
        <v>51.822295358959998</v>
      </c>
      <c r="K907">
        <v>143</v>
      </c>
      <c r="L90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cm="1">
        <f t="array" ref="N907">IFERROR(AVERAGE(IF((DiscreteStatsTable[GroupByKey]=DiscreteStatsTable[[#This Row],[GroupByKey]]),(DiscreteStatsTable[GroupByKey]=DiscreteStatsTable[[#This Row],[GroupByKey]])*DiscreteStatsTable[Average])),0)</f>
        <v>11.86748290160307</v>
      </c>
      <c r="O907" cm="1">
        <f t="array" ref="O9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07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07" cm="1">
        <f t="array" ref="R907">MIN(IF((DiscreteStatsTable[GroupByKey]=DiscreteStatsTable[[#This Row],[GroupByKey]]),(DiscreteStatsTable[GroupByKey]=DiscreteStatsTable[[#This Row],[GroupByKey]])*DiscreteStatsTable[Average]))</f>
        <v>10.2980486720769</v>
      </c>
      <c r="S907" cm="1">
        <f t="array" ref="S907">MAX(IF((DiscreteStatsTable[GroupByKey]=DiscreteStatsTable[[#This Row],[GroupByKey]]),(DiscreteStatsTable[GroupByKey]=DiscreteStatsTable[[#This Row],[GroupByKey]])*DiscreteStatsTable[Average]))</f>
        <v>13.3192515431285</v>
      </c>
      <c r="T907" cm="1">
        <f t="array" ref="T907">MIN(IF((DiscreteStatsTable[GroupByKey]=DiscreteStatsTable[[#This Row],[GroupByKey]]),(DiscreteStatsTable[GroupByKey]=DiscreteStatsTable[[#This Row],[GroupByKey]])*DiscreteStatsTable[Minimum]))</f>
        <v>0.951150343375048</v>
      </c>
      <c r="U907" cm="1">
        <f t="array" ref="U907">MAX(IF((DiscreteStatsTable[GroupByKey]=DiscreteStatsTable[[#This Row],[GroupByKey]]),(DiscreteStatsTable[GroupByKey]=DiscreteStatsTable[[#This Row],[GroupByKey]])*DiscreteStatsTable[Maximum]))</f>
        <v>73.975672714302206</v>
      </c>
      <c r="V907" cm="1">
        <f t="array" ref="V9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7">
        <f>IF((DiscreteStatsTable[[#This Row],[RepsRequested]]&gt;1),DiscreteStatsTable[[#This Row],[HalfWidth]],DiscreteStatsTable[[#This Row],[BatchMeansHalfWidth]])</f>
        <v>0.19673048476405045</v>
      </c>
      <c r="X907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177</v>
      </c>
      <c r="C908">
        <v>9</v>
      </c>
      <c r="D908" t="s">
        <v>84</v>
      </c>
      <c r="E908" t="s">
        <v>96</v>
      </c>
      <c r="F908" t="s">
        <v>86</v>
      </c>
      <c r="G908">
        <v>0</v>
      </c>
      <c r="H908">
        <v>2E+20</v>
      </c>
      <c r="I908">
        <v>0</v>
      </c>
      <c r="J908">
        <v>0</v>
      </c>
      <c r="K908">
        <v>143</v>
      </c>
      <c r="L90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cm="1">
        <f t="array" ref="V9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8">
        <f>IF((DiscreteStatsTable[[#This Row],[RepsRequested]]&gt;1),DiscreteStatsTable[[#This Row],[HalfWidth]],DiscreteStatsTable[[#This Row],[BatchMeansHalfWidth]])</f>
        <v>0</v>
      </c>
      <c r="X908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177</v>
      </c>
      <c r="C909">
        <v>9</v>
      </c>
      <c r="D909" t="s">
        <v>84</v>
      </c>
      <c r="E909" t="s">
        <v>97</v>
      </c>
      <c r="F909" t="s">
        <v>86</v>
      </c>
      <c r="G909">
        <v>4.5987437604295698</v>
      </c>
      <c r="H909">
        <v>2E+20</v>
      </c>
      <c r="I909">
        <v>0</v>
      </c>
      <c r="J909">
        <v>37.876882572335802</v>
      </c>
      <c r="K909">
        <v>143</v>
      </c>
      <c r="L90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cm="1">
        <f t="array" ref="N909">IFERROR(AVERAGE(IF((DiscreteStatsTable[GroupByKey]=DiscreteStatsTable[[#This Row],[GroupByKey]]),(DiscreteStatsTable[GroupByKey]=DiscreteStatsTable[[#This Row],[GroupByKey]])*DiscreteStatsTable[Average])),0)</f>
        <v>4.525285384221875</v>
      </c>
      <c r="O909" cm="1">
        <f t="array" ref="O9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09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09" cm="1">
        <f t="array" ref="R909">MIN(IF((DiscreteStatsTable[GroupByKey]=DiscreteStatsTable[[#This Row],[GroupByKey]]),(DiscreteStatsTable[GroupByKey]=DiscreteStatsTable[[#This Row],[GroupByKey]])*DiscreteStatsTable[Average]))</f>
        <v>1.23323607367204</v>
      </c>
      <c r="S909" cm="1">
        <f t="array" ref="S909">MAX(IF((DiscreteStatsTable[GroupByKey]=DiscreteStatsTable[[#This Row],[GroupByKey]]),(DiscreteStatsTable[GroupByKey]=DiscreteStatsTable[[#This Row],[GroupByKey]])*DiscreteStatsTable[Average]))</f>
        <v>17.976821244834301</v>
      </c>
      <c r="T909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cm="1">
        <f t="array" ref="U909">MAX(IF((DiscreteStatsTable[GroupByKey]=DiscreteStatsTable[[#This Row],[GroupByKey]]),(DiscreteStatsTable[GroupByKey]=DiscreteStatsTable[[#This Row],[GroupByKey]])*DiscreteStatsTable[Maximum]))</f>
        <v>50.466691343277297</v>
      </c>
      <c r="V909" cm="1">
        <f t="array" ref="V9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9">
        <f>IF((DiscreteStatsTable[[#This Row],[RepsRequested]]&gt;1),DiscreteStatsTable[[#This Row],[HalfWidth]],DiscreteStatsTable[[#This Row],[BatchMeansHalfWidth]])</f>
        <v>0.84516158931518892</v>
      </c>
      <c r="X909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177</v>
      </c>
      <c r="C910">
        <v>10</v>
      </c>
      <c r="D910" t="s">
        <v>84</v>
      </c>
      <c r="E910" t="s">
        <v>85</v>
      </c>
      <c r="F910" t="s">
        <v>86</v>
      </c>
      <c r="G910">
        <v>0</v>
      </c>
      <c r="H910">
        <v>2E+20</v>
      </c>
      <c r="I910">
        <v>0</v>
      </c>
      <c r="J910">
        <v>0</v>
      </c>
      <c r="K910">
        <v>141</v>
      </c>
      <c r="L91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cm="1">
        <f t="array" ref="V9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0">
        <f>IF((DiscreteStatsTable[[#This Row],[RepsRequested]]&gt;1),DiscreteStatsTable[[#This Row],[HalfWidth]],DiscreteStatsTable[[#This Row],[BatchMeansHalfWidth]])</f>
        <v>0</v>
      </c>
      <c r="X910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177</v>
      </c>
      <c r="C911">
        <v>10</v>
      </c>
      <c r="D911" t="s">
        <v>84</v>
      </c>
      <c r="E911" t="s">
        <v>87</v>
      </c>
      <c r="F911" t="s">
        <v>86</v>
      </c>
      <c r="G911">
        <v>0</v>
      </c>
      <c r="H911">
        <v>2E+20</v>
      </c>
      <c r="I911">
        <v>0</v>
      </c>
      <c r="J911">
        <v>0</v>
      </c>
      <c r="K911">
        <v>141</v>
      </c>
      <c r="L91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cm="1">
        <f t="array" ref="V9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1">
        <f>IF((DiscreteStatsTable[[#This Row],[RepsRequested]]&gt;1),DiscreteStatsTable[[#This Row],[HalfWidth]],DiscreteStatsTable[[#This Row],[BatchMeansHalfWidth]])</f>
        <v>0</v>
      </c>
      <c r="X911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177</v>
      </c>
      <c r="C912">
        <v>10</v>
      </c>
      <c r="D912" t="s">
        <v>84</v>
      </c>
      <c r="E912" t="s">
        <v>88</v>
      </c>
      <c r="F912" t="s">
        <v>86</v>
      </c>
      <c r="G912">
        <v>0</v>
      </c>
      <c r="H912">
        <v>2E+20</v>
      </c>
      <c r="I912">
        <v>0</v>
      </c>
      <c r="J912">
        <v>0</v>
      </c>
      <c r="K912">
        <v>141</v>
      </c>
      <c r="L91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cm="1">
        <f t="array" ref="V9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2">
        <f>IF((DiscreteStatsTable[[#This Row],[RepsRequested]]&gt;1),DiscreteStatsTable[[#This Row],[HalfWidth]],DiscreteStatsTable[[#This Row],[BatchMeansHalfWidth]])</f>
        <v>0</v>
      </c>
      <c r="X912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177</v>
      </c>
      <c r="C913">
        <v>10</v>
      </c>
      <c r="D913" t="s">
        <v>84</v>
      </c>
      <c r="E913" t="s">
        <v>89</v>
      </c>
      <c r="F913" t="s">
        <v>86</v>
      </c>
      <c r="G913">
        <v>0</v>
      </c>
      <c r="H913">
        <v>2E+20</v>
      </c>
      <c r="I913">
        <v>0</v>
      </c>
      <c r="J913">
        <v>0</v>
      </c>
      <c r="K913">
        <v>141</v>
      </c>
      <c r="L91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cm="1">
        <f t="array" ref="V9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3">
        <f>IF((DiscreteStatsTable[[#This Row],[RepsRequested]]&gt;1),DiscreteStatsTable[[#This Row],[HalfWidth]],DiscreteStatsTable[[#This Row],[BatchMeansHalfWidth]])</f>
        <v>0</v>
      </c>
      <c r="X913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177</v>
      </c>
      <c r="C914">
        <v>10</v>
      </c>
      <c r="D914" t="s">
        <v>84</v>
      </c>
      <c r="E914" t="s">
        <v>90</v>
      </c>
      <c r="F914" t="s">
        <v>86</v>
      </c>
      <c r="G914">
        <v>0.33194780565281701</v>
      </c>
      <c r="H914">
        <v>2E+20</v>
      </c>
      <c r="I914">
        <v>1.6384333188195401E-2</v>
      </c>
      <c r="J914">
        <v>1.18201888556807</v>
      </c>
      <c r="K914">
        <v>141</v>
      </c>
      <c r="L91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cm="1">
        <f t="array" ref="N914">IFERROR(AVERAGE(IF((DiscreteStatsTable[GroupByKey]=DiscreteStatsTable[[#This Row],[GroupByKey]]),(DiscreteStatsTable[GroupByKey]=DiscreteStatsTable[[#This Row],[GroupByKey]])*DiscreteStatsTable[Average])),0)</f>
        <v>0.32564874174376213</v>
      </c>
      <c r="O914" cm="1">
        <f t="array" ref="O9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4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4" cm="1">
        <f t="array" ref="R914">MIN(IF((DiscreteStatsTable[GroupByKey]=DiscreteStatsTable[[#This Row],[GroupByKey]]),(DiscreteStatsTable[GroupByKey]=DiscreteStatsTable[[#This Row],[GroupByKey]])*DiscreteStatsTable[Average]))</f>
        <v>0.28193271782235202</v>
      </c>
      <c r="S914" cm="1">
        <f t="array" ref="S914">MAX(IF((DiscreteStatsTable[GroupByKey]=DiscreteStatsTable[[#This Row],[GroupByKey]]),(DiscreteStatsTable[GroupByKey]=DiscreteStatsTable[[#This Row],[GroupByKey]])*DiscreteStatsTable[Average]))</f>
        <v>0.36617780685963403</v>
      </c>
      <c r="T914" cm="1">
        <f t="array" ref="T914">MIN(IF((DiscreteStatsTable[GroupByKey]=DiscreteStatsTable[[#This Row],[GroupByKey]]),(DiscreteStatsTable[GroupByKey]=DiscreteStatsTable[[#This Row],[GroupByKey]])*DiscreteStatsTable[Minimum]))</f>
        <v>1.58525057229175E-2</v>
      </c>
      <c r="U914" cm="1">
        <f t="array" ref="U914">MAX(IF((DiscreteStatsTable[GroupByKey]=DiscreteStatsTable[[#This Row],[GroupByKey]]),(DiscreteStatsTable[GroupByKey]=DiscreteStatsTable[[#This Row],[GroupByKey]])*DiscreteStatsTable[Maximum]))</f>
        <v>2.1175517718536101</v>
      </c>
      <c r="V914" cm="1">
        <f t="array" ref="V9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4">
        <f>IF((DiscreteStatsTable[[#This Row],[RepsRequested]]&gt;1),DiscreteStatsTable[[#This Row],[HalfWidth]],DiscreteStatsTable[[#This Row],[BatchMeansHalfWidth]])</f>
        <v>5.49162075960516E-3</v>
      </c>
      <c r="X914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177</v>
      </c>
      <c r="C915">
        <v>10</v>
      </c>
      <c r="D915" t="s">
        <v>84</v>
      </c>
      <c r="E915" t="s">
        <v>91</v>
      </c>
      <c r="F915" t="s">
        <v>86</v>
      </c>
      <c r="G915">
        <v>16.391645783994999</v>
      </c>
      <c r="H915">
        <v>2E+20</v>
      </c>
      <c r="I915">
        <v>1.9881733412312901</v>
      </c>
      <c r="J915">
        <v>45.168764616676398</v>
      </c>
      <c r="K915">
        <v>141</v>
      </c>
      <c r="L91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cm="1">
        <f t="array" ref="N915">IFERROR(AVERAGE(IF((DiscreteStatsTable[GroupByKey]=DiscreteStatsTable[[#This Row],[GroupByKey]]),(DiscreteStatsTable[GroupByKey]=DiscreteStatsTable[[#This Row],[GroupByKey]])*DiscreteStatsTable[Average])),0)</f>
        <v>16.392768285824943</v>
      </c>
      <c r="O915" cm="1">
        <f t="array" ref="O915">IFERROR(_xlfn.STDEV.S(IF((DiscreteStatsTable[GroupByKey]=DiscreteStatsTable[[#This Row],[GroupByKey]]),(DiscreteStatsTable[GroupByKey]=DiscreteStatsTable[[#This Row],[GroupByKey]])*DiscreteStatsTable[Average])),0)</f>
        <v>3.461115027788817</v>
      </c>
      <c r="P91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15" cm="1">
        <f t="array" ref="R915">MIN(IF((DiscreteStatsTable[GroupByKey]=DiscreteStatsTable[[#This Row],[GroupByKey]]),(DiscreteStatsTable[GroupByKey]=DiscreteStatsTable[[#This Row],[GroupByKey]])*DiscreteStatsTable[Average]))</f>
        <v>11.634550870980901</v>
      </c>
      <c r="S915" cm="1">
        <f t="array" ref="S915">MAX(IF((DiscreteStatsTable[GroupByKey]=DiscreteStatsTable[[#This Row],[GroupByKey]]),(DiscreteStatsTable[GroupByKey]=DiscreteStatsTable[[#This Row],[GroupByKey]])*DiscreteStatsTable[Average]))</f>
        <v>31.129812671522</v>
      </c>
      <c r="T915" cm="1">
        <f t="array" ref="T915">MIN(IF((DiscreteStatsTable[GroupByKey]=DiscreteStatsTable[[#This Row],[GroupByKey]]),(DiscreteStatsTable[GroupByKey]=DiscreteStatsTable[[#This Row],[GroupByKey]])*DiscreteStatsTable[Minimum]))</f>
        <v>0.951150343375048</v>
      </c>
      <c r="U915" cm="1">
        <f t="array" ref="U915">MAX(IF((DiscreteStatsTable[GroupByKey]=DiscreteStatsTable[[#This Row],[GroupByKey]]),(DiscreteStatsTable[GroupByKey]=DiscreteStatsTable[[#This Row],[GroupByKey]])*DiscreteStatsTable[Maximum]))</f>
        <v>80.135671330964698</v>
      </c>
      <c r="V915" cm="1">
        <f t="array" ref="V9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5">
        <f>IF((DiscreteStatsTable[[#This Row],[RepsRequested]]&gt;1),DiscreteStatsTable[[#This Row],[HalfWidth]],DiscreteStatsTable[[#This Row],[BatchMeansHalfWidth]])</f>
        <v>0.98363800740659724</v>
      </c>
      <c r="X91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177</v>
      </c>
      <c r="C916">
        <v>10</v>
      </c>
      <c r="D916" t="s">
        <v>84</v>
      </c>
      <c r="E916" t="s">
        <v>92</v>
      </c>
      <c r="F916" t="s">
        <v>86</v>
      </c>
      <c r="G916">
        <v>0</v>
      </c>
      <c r="H916">
        <v>2E+20</v>
      </c>
      <c r="I916">
        <v>0</v>
      </c>
      <c r="J916">
        <v>0</v>
      </c>
      <c r="K916">
        <v>141</v>
      </c>
      <c r="L91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cm="1">
        <f t="array" ref="V9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6">
        <f>IF((DiscreteStatsTable[[#This Row],[RepsRequested]]&gt;1),DiscreteStatsTable[[#This Row],[HalfWidth]],DiscreteStatsTable[[#This Row],[BatchMeansHalfWidth]])</f>
        <v>0</v>
      </c>
      <c r="X916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177</v>
      </c>
      <c r="C917">
        <v>10</v>
      </c>
      <c r="D917" t="s">
        <v>84</v>
      </c>
      <c r="E917" t="s">
        <v>93</v>
      </c>
      <c r="F917" t="s">
        <v>86</v>
      </c>
      <c r="G917">
        <v>0</v>
      </c>
      <c r="H917">
        <v>2E+20</v>
      </c>
      <c r="I917">
        <v>0</v>
      </c>
      <c r="J917">
        <v>0</v>
      </c>
      <c r="K917">
        <v>141</v>
      </c>
      <c r="L91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cm="1">
        <f t="array" ref="V9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7">
        <f>IF((DiscreteStatsTable[[#This Row],[RepsRequested]]&gt;1),DiscreteStatsTable[[#This Row],[HalfWidth]],DiscreteStatsTable[[#This Row],[BatchMeansHalfWidth]])</f>
        <v>0</v>
      </c>
      <c r="X917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177</v>
      </c>
      <c r="C918">
        <v>10</v>
      </c>
      <c r="D918" t="s">
        <v>84</v>
      </c>
      <c r="E918" t="s">
        <v>94</v>
      </c>
      <c r="F918" t="s">
        <v>86</v>
      </c>
      <c r="G918">
        <v>0.33194780565281701</v>
      </c>
      <c r="H918">
        <v>2E+20</v>
      </c>
      <c r="I918">
        <v>1.6384333188195401E-2</v>
      </c>
      <c r="J918">
        <v>1.18201888556807</v>
      </c>
      <c r="K918">
        <v>141</v>
      </c>
      <c r="L91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cm="1">
        <f t="array" ref="N918">IFERROR(AVERAGE(IF((DiscreteStatsTable[GroupByKey]=DiscreteStatsTable[[#This Row],[GroupByKey]]),(DiscreteStatsTable[GroupByKey]=DiscreteStatsTable[[#This Row],[GroupByKey]])*DiscreteStatsTable[Average])),0)</f>
        <v>0.32564874174376213</v>
      </c>
      <c r="O918" cm="1">
        <f t="array" ref="O9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8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8" cm="1">
        <f t="array" ref="R918">MIN(IF((DiscreteStatsTable[GroupByKey]=DiscreteStatsTable[[#This Row],[GroupByKey]]),(DiscreteStatsTable[GroupByKey]=DiscreteStatsTable[[#This Row],[GroupByKey]])*DiscreteStatsTable[Average]))</f>
        <v>0.28193271782235202</v>
      </c>
      <c r="S918" cm="1">
        <f t="array" ref="S918">MAX(IF((DiscreteStatsTable[GroupByKey]=DiscreteStatsTable[[#This Row],[GroupByKey]]),(DiscreteStatsTable[GroupByKey]=DiscreteStatsTable[[#This Row],[GroupByKey]])*DiscreteStatsTable[Average]))</f>
        <v>0.36617780685963403</v>
      </c>
      <c r="T918" cm="1">
        <f t="array" ref="T918">MIN(IF((DiscreteStatsTable[GroupByKey]=DiscreteStatsTable[[#This Row],[GroupByKey]]),(DiscreteStatsTable[GroupByKey]=DiscreteStatsTable[[#This Row],[GroupByKey]])*DiscreteStatsTable[Minimum]))</f>
        <v>1.58525057229175E-2</v>
      </c>
      <c r="U918" cm="1">
        <f t="array" ref="U918">MAX(IF((DiscreteStatsTable[GroupByKey]=DiscreteStatsTable[[#This Row],[GroupByKey]]),(DiscreteStatsTable[GroupByKey]=DiscreteStatsTable[[#This Row],[GroupByKey]])*DiscreteStatsTable[Maximum]))</f>
        <v>2.1175517718536101</v>
      </c>
      <c r="V918" cm="1">
        <f t="array" ref="V9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8">
        <f>IF((DiscreteStatsTable[[#This Row],[RepsRequested]]&gt;1),DiscreteStatsTable[[#This Row],[HalfWidth]],DiscreteStatsTable[[#This Row],[BatchMeansHalfWidth]])</f>
        <v>5.49162075960516E-3</v>
      </c>
      <c r="X918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177</v>
      </c>
      <c r="C919">
        <v>10</v>
      </c>
      <c r="D919" t="s">
        <v>84</v>
      </c>
      <c r="E919" t="s">
        <v>95</v>
      </c>
      <c r="F919" t="s">
        <v>86</v>
      </c>
      <c r="G919">
        <v>12.068358306660601</v>
      </c>
      <c r="H919">
        <v>2E+20</v>
      </c>
      <c r="I919">
        <v>0.98305999129172505</v>
      </c>
      <c r="J919">
        <v>42.9778145789425</v>
      </c>
      <c r="K919">
        <v>141</v>
      </c>
      <c r="L91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cm="1">
        <f t="array" ref="N919">IFERROR(AVERAGE(IF((DiscreteStatsTable[GroupByKey]=DiscreteStatsTable[[#This Row],[GroupByKey]]),(DiscreteStatsTable[GroupByKey]=DiscreteStatsTable[[#This Row],[GroupByKey]])*DiscreteStatsTable[Average])),0)</f>
        <v>11.86748290160307</v>
      </c>
      <c r="O919" cm="1">
        <f t="array" ref="O9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19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19" cm="1">
        <f t="array" ref="R919">MIN(IF((DiscreteStatsTable[GroupByKey]=DiscreteStatsTable[[#This Row],[GroupByKey]]),(DiscreteStatsTable[GroupByKey]=DiscreteStatsTable[[#This Row],[GroupByKey]])*DiscreteStatsTable[Average]))</f>
        <v>10.2980486720769</v>
      </c>
      <c r="S919" cm="1">
        <f t="array" ref="S919">MAX(IF((DiscreteStatsTable[GroupByKey]=DiscreteStatsTable[[#This Row],[GroupByKey]]),(DiscreteStatsTable[GroupByKey]=DiscreteStatsTable[[#This Row],[GroupByKey]])*DiscreteStatsTable[Average]))</f>
        <v>13.3192515431285</v>
      </c>
      <c r="T919" cm="1">
        <f t="array" ref="T919">MIN(IF((DiscreteStatsTable[GroupByKey]=DiscreteStatsTable[[#This Row],[GroupByKey]]),(DiscreteStatsTable[GroupByKey]=DiscreteStatsTable[[#This Row],[GroupByKey]])*DiscreteStatsTable[Minimum]))</f>
        <v>0.951150343375048</v>
      </c>
      <c r="U919" cm="1">
        <f t="array" ref="U919">MAX(IF((DiscreteStatsTable[GroupByKey]=DiscreteStatsTable[[#This Row],[GroupByKey]]),(DiscreteStatsTable[GroupByKey]=DiscreteStatsTable[[#This Row],[GroupByKey]])*DiscreteStatsTable[Maximum]))</f>
        <v>73.975672714302206</v>
      </c>
      <c r="V919" cm="1">
        <f t="array" ref="V9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9">
        <f>IF((DiscreteStatsTable[[#This Row],[RepsRequested]]&gt;1),DiscreteStatsTable[[#This Row],[HalfWidth]],DiscreteStatsTable[[#This Row],[BatchMeansHalfWidth]])</f>
        <v>0.19673048476405045</v>
      </c>
      <c r="X919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177</v>
      </c>
      <c r="C920">
        <v>10</v>
      </c>
      <c r="D920" t="s">
        <v>84</v>
      </c>
      <c r="E920" t="s">
        <v>96</v>
      </c>
      <c r="F920" t="s">
        <v>86</v>
      </c>
      <c r="G920">
        <v>0</v>
      </c>
      <c r="H920">
        <v>2E+20</v>
      </c>
      <c r="I920">
        <v>0</v>
      </c>
      <c r="J920">
        <v>0</v>
      </c>
      <c r="K920">
        <v>141</v>
      </c>
      <c r="L92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cm="1">
        <f t="array" ref="V9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0">
        <f>IF((DiscreteStatsTable[[#This Row],[RepsRequested]]&gt;1),DiscreteStatsTable[[#This Row],[HalfWidth]],DiscreteStatsTable[[#This Row],[BatchMeansHalfWidth]])</f>
        <v>0</v>
      </c>
      <c r="X920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177</v>
      </c>
      <c r="C921">
        <v>10</v>
      </c>
      <c r="D921" t="s">
        <v>84</v>
      </c>
      <c r="E921" t="s">
        <v>97</v>
      </c>
      <c r="F921" t="s">
        <v>86</v>
      </c>
      <c r="G921">
        <v>4.3232874773343699</v>
      </c>
      <c r="H921">
        <v>2E+20</v>
      </c>
      <c r="I921">
        <v>0</v>
      </c>
      <c r="J921">
        <v>23.021036502811601</v>
      </c>
      <c r="K921">
        <v>141</v>
      </c>
      <c r="L92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cm="1">
        <f t="array" ref="N921">IFERROR(AVERAGE(IF((DiscreteStatsTable[GroupByKey]=DiscreteStatsTable[[#This Row],[GroupByKey]]),(DiscreteStatsTable[GroupByKey]=DiscreteStatsTable[[#This Row],[GroupByKey]])*DiscreteStatsTable[Average])),0)</f>
        <v>4.525285384221875</v>
      </c>
      <c r="O921" cm="1">
        <f t="array" ref="O9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21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21" cm="1">
        <f t="array" ref="R921">MIN(IF((DiscreteStatsTable[GroupByKey]=DiscreteStatsTable[[#This Row],[GroupByKey]]),(DiscreteStatsTable[GroupByKey]=DiscreteStatsTable[[#This Row],[GroupByKey]])*DiscreteStatsTable[Average]))</f>
        <v>1.23323607367204</v>
      </c>
      <c r="S921" cm="1">
        <f t="array" ref="S921">MAX(IF((DiscreteStatsTable[GroupByKey]=DiscreteStatsTable[[#This Row],[GroupByKey]]),(DiscreteStatsTable[GroupByKey]=DiscreteStatsTable[[#This Row],[GroupByKey]])*DiscreteStatsTable[Average]))</f>
        <v>17.976821244834301</v>
      </c>
      <c r="T921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cm="1">
        <f t="array" ref="U921">MAX(IF((DiscreteStatsTable[GroupByKey]=DiscreteStatsTable[[#This Row],[GroupByKey]]),(DiscreteStatsTable[GroupByKey]=DiscreteStatsTable[[#This Row],[GroupByKey]])*DiscreteStatsTable[Maximum]))</f>
        <v>50.466691343277297</v>
      </c>
      <c r="V921" cm="1">
        <f t="array" ref="V9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1">
        <f>IF((DiscreteStatsTable[[#This Row],[RepsRequested]]&gt;1),DiscreteStatsTable[[#This Row],[HalfWidth]],DiscreteStatsTable[[#This Row],[BatchMeansHalfWidth]])</f>
        <v>0.84516158931518892</v>
      </c>
      <c r="X921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177</v>
      </c>
      <c r="C922">
        <v>11</v>
      </c>
      <c r="D922" t="s">
        <v>84</v>
      </c>
      <c r="E922" t="s">
        <v>85</v>
      </c>
      <c r="F922" t="s">
        <v>86</v>
      </c>
      <c r="G922">
        <v>0</v>
      </c>
      <c r="H922">
        <v>2E+20</v>
      </c>
      <c r="I922">
        <v>0</v>
      </c>
      <c r="J922">
        <v>0</v>
      </c>
      <c r="K922">
        <v>141</v>
      </c>
      <c r="L92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cm="1">
        <f t="array" ref="V9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2">
        <f>IF((DiscreteStatsTable[[#This Row],[RepsRequested]]&gt;1),DiscreteStatsTable[[#This Row],[HalfWidth]],DiscreteStatsTable[[#This Row],[BatchMeansHalfWidth]])</f>
        <v>0</v>
      </c>
      <c r="X922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177</v>
      </c>
      <c r="C923">
        <v>11</v>
      </c>
      <c r="D923" t="s">
        <v>84</v>
      </c>
      <c r="E923" t="s">
        <v>87</v>
      </c>
      <c r="F923" t="s">
        <v>86</v>
      </c>
      <c r="G923">
        <v>0</v>
      </c>
      <c r="H923">
        <v>2E+20</v>
      </c>
      <c r="I923">
        <v>0</v>
      </c>
      <c r="J923">
        <v>0</v>
      </c>
      <c r="K923">
        <v>141</v>
      </c>
      <c r="L92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cm="1">
        <f t="array" ref="V9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3">
        <f>IF((DiscreteStatsTable[[#This Row],[RepsRequested]]&gt;1),DiscreteStatsTable[[#This Row],[HalfWidth]],DiscreteStatsTable[[#This Row],[BatchMeansHalfWidth]])</f>
        <v>0</v>
      </c>
      <c r="X923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177</v>
      </c>
      <c r="C924">
        <v>11</v>
      </c>
      <c r="D924" t="s">
        <v>84</v>
      </c>
      <c r="E924" t="s">
        <v>88</v>
      </c>
      <c r="F924" t="s">
        <v>86</v>
      </c>
      <c r="G924">
        <v>0</v>
      </c>
      <c r="H924">
        <v>2E+20</v>
      </c>
      <c r="I924">
        <v>0</v>
      </c>
      <c r="J924">
        <v>0</v>
      </c>
      <c r="K924">
        <v>141</v>
      </c>
      <c r="L92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cm="1">
        <f t="array" ref="V9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4">
        <f>IF((DiscreteStatsTable[[#This Row],[RepsRequested]]&gt;1),DiscreteStatsTable[[#This Row],[HalfWidth]],DiscreteStatsTable[[#This Row],[BatchMeansHalfWidth]])</f>
        <v>0</v>
      </c>
      <c r="X924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177</v>
      </c>
      <c r="C925">
        <v>11</v>
      </c>
      <c r="D925" t="s">
        <v>84</v>
      </c>
      <c r="E925" t="s">
        <v>89</v>
      </c>
      <c r="F925" t="s">
        <v>86</v>
      </c>
      <c r="G925">
        <v>0</v>
      </c>
      <c r="H925">
        <v>2E+20</v>
      </c>
      <c r="I925">
        <v>0</v>
      </c>
      <c r="J925">
        <v>0</v>
      </c>
      <c r="K925">
        <v>141</v>
      </c>
      <c r="L92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cm="1">
        <f t="array" ref="V9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5">
        <f>IF((DiscreteStatsTable[[#This Row],[RepsRequested]]&gt;1),DiscreteStatsTable[[#This Row],[HalfWidth]],DiscreteStatsTable[[#This Row],[BatchMeansHalfWidth]])</f>
        <v>0</v>
      </c>
      <c r="X92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177</v>
      </c>
      <c r="C926">
        <v>11</v>
      </c>
      <c r="D926" t="s">
        <v>84</v>
      </c>
      <c r="E926" t="s">
        <v>90</v>
      </c>
      <c r="F926" t="s">
        <v>86</v>
      </c>
      <c r="G926">
        <v>0.34483665056148899</v>
      </c>
      <c r="H926">
        <v>2E+20</v>
      </c>
      <c r="I926">
        <v>3.1534210808462602E-2</v>
      </c>
      <c r="J926">
        <v>1.6898571263542299</v>
      </c>
      <c r="K926">
        <v>141</v>
      </c>
      <c r="L92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cm="1">
        <f t="array" ref="N926">IFERROR(AVERAGE(IF((DiscreteStatsTable[GroupByKey]=DiscreteStatsTable[[#This Row],[GroupByKey]]),(DiscreteStatsTable[GroupByKey]=DiscreteStatsTable[[#This Row],[GroupByKey]])*DiscreteStatsTable[Average])),0)</f>
        <v>0.32564874174376213</v>
      </c>
      <c r="O926" cm="1">
        <f t="array" ref="O9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26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26" cm="1">
        <f t="array" ref="R926">MIN(IF((DiscreteStatsTable[GroupByKey]=DiscreteStatsTable[[#This Row],[GroupByKey]]),(DiscreteStatsTable[GroupByKey]=DiscreteStatsTable[[#This Row],[GroupByKey]])*DiscreteStatsTable[Average]))</f>
        <v>0.28193271782235202</v>
      </c>
      <c r="S926" cm="1">
        <f t="array" ref="S926">MAX(IF((DiscreteStatsTable[GroupByKey]=DiscreteStatsTable[[#This Row],[GroupByKey]]),(DiscreteStatsTable[GroupByKey]=DiscreteStatsTable[[#This Row],[GroupByKey]])*DiscreteStatsTable[Average]))</f>
        <v>0.36617780685963403</v>
      </c>
      <c r="T926" cm="1">
        <f t="array" ref="T926">MIN(IF((DiscreteStatsTable[GroupByKey]=DiscreteStatsTable[[#This Row],[GroupByKey]]),(DiscreteStatsTable[GroupByKey]=DiscreteStatsTable[[#This Row],[GroupByKey]])*DiscreteStatsTable[Minimum]))</f>
        <v>1.58525057229175E-2</v>
      </c>
      <c r="U926" cm="1">
        <f t="array" ref="U926">MAX(IF((DiscreteStatsTable[GroupByKey]=DiscreteStatsTable[[#This Row],[GroupByKey]]),(DiscreteStatsTable[GroupByKey]=DiscreteStatsTable[[#This Row],[GroupByKey]])*DiscreteStatsTable[Maximum]))</f>
        <v>2.1175517718536101</v>
      </c>
      <c r="V926" cm="1">
        <f t="array" ref="V9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6">
        <f>IF((DiscreteStatsTable[[#This Row],[RepsRequested]]&gt;1),DiscreteStatsTable[[#This Row],[HalfWidth]],DiscreteStatsTable[[#This Row],[BatchMeansHalfWidth]])</f>
        <v>5.49162075960516E-3</v>
      </c>
      <c r="X926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177</v>
      </c>
      <c r="C927">
        <v>11</v>
      </c>
      <c r="D927" t="s">
        <v>84</v>
      </c>
      <c r="E927" t="s">
        <v>91</v>
      </c>
      <c r="F927" t="s">
        <v>86</v>
      </c>
      <c r="G927">
        <v>18.690956474920799</v>
      </c>
      <c r="H927">
        <v>2E+20</v>
      </c>
      <c r="I927">
        <v>1.89205264850776</v>
      </c>
      <c r="J927">
        <v>61.684389328395199</v>
      </c>
      <c r="K927">
        <v>141</v>
      </c>
      <c r="L92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cm="1">
        <f t="array" ref="N927">IFERROR(AVERAGE(IF((DiscreteStatsTable[GroupByKey]=DiscreteStatsTable[[#This Row],[GroupByKey]]),(DiscreteStatsTable[GroupByKey]=DiscreteStatsTable[[#This Row],[GroupByKey]])*DiscreteStatsTable[Average])),0)</f>
        <v>16.392768285824943</v>
      </c>
      <c r="O927" cm="1">
        <f t="array" ref="O927">IFERROR(_xlfn.STDEV.S(IF((DiscreteStatsTable[GroupByKey]=DiscreteStatsTable[[#This Row],[GroupByKey]]),(DiscreteStatsTable[GroupByKey]=DiscreteStatsTable[[#This Row],[GroupByKey]])*DiscreteStatsTable[Average])),0)</f>
        <v>3.461115027788817</v>
      </c>
      <c r="P927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27" cm="1">
        <f t="array" ref="R927">MIN(IF((DiscreteStatsTable[GroupByKey]=DiscreteStatsTable[[#This Row],[GroupByKey]]),(DiscreteStatsTable[GroupByKey]=DiscreteStatsTable[[#This Row],[GroupByKey]])*DiscreteStatsTable[Average]))</f>
        <v>11.634550870980901</v>
      </c>
      <c r="S927" cm="1">
        <f t="array" ref="S927">MAX(IF((DiscreteStatsTable[GroupByKey]=DiscreteStatsTable[[#This Row],[GroupByKey]]),(DiscreteStatsTable[GroupByKey]=DiscreteStatsTable[[#This Row],[GroupByKey]])*DiscreteStatsTable[Average]))</f>
        <v>31.129812671522</v>
      </c>
      <c r="T927" cm="1">
        <f t="array" ref="T927">MIN(IF((DiscreteStatsTable[GroupByKey]=DiscreteStatsTable[[#This Row],[GroupByKey]]),(DiscreteStatsTable[GroupByKey]=DiscreteStatsTable[[#This Row],[GroupByKey]])*DiscreteStatsTable[Minimum]))</f>
        <v>0.951150343375048</v>
      </c>
      <c r="U927" cm="1">
        <f t="array" ref="U927">MAX(IF((DiscreteStatsTable[GroupByKey]=DiscreteStatsTable[[#This Row],[GroupByKey]]),(DiscreteStatsTable[GroupByKey]=DiscreteStatsTable[[#This Row],[GroupByKey]])*DiscreteStatsTable[Maximum]))</f>
        <v>80.135671330964698</v>
      </c>
      <c r="V927" cm="1">
        <f t="array" ref="V9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7">
        <f>IF((DiscreteStatsTable[[#This Row],[RepsRequested]]&gt;1),DiscreteStatsTable[[#This Row],[HalfWidth]],DiscreteStatsTable[[#This Row],[BatchMeansHalfWidth]])</f>
        <v>0.98363800740659724</v>
      </c>
      <c r="X927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177</v>
      </c>
      <c r="C928">
        <v>11</v>
      </c>
      <c r="D928" t="s">
        <v>84</v>
      </c>
      <c r="E928" t="s">
        <v>92</v>
      </c>
      <c r="F928" t="s">
        <v>86</v>
      </c>
      <c r="G928">
        <v>0</v>
      </c>
      <c r="H928">
        <v>2E+20</v>
      </c>
      <c r="I928">
        <v>0</v>
      </c>
      <c r="J928">
        <v>0</v>
      </c>
      <c r="K928">
        <v>141</v>
      </c>
      <c r="L92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cm="1">
        <f t="array" ref="V9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8">
        <f>IF((DiscreteStatsTable[[#This Row],[RepsRequested]]&gt;1),DiscreteStatsTable[[#This Row],[HalfWidth]],DiscreteStatsTable[[#This Row],[BatchMeansHalfWidth]])</f>
        <v>0</v>
      </c>
      <c r="X928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177</v>
      </c>
      <c r="C929">
        <v>11</v>
      </c>
      <c r="D929" t="s">
        <v>84</v>
      </c>
      <c r="E929" t="s">
        <v>93</v>
      </c>
      <c r="F929" t="s">
        <v>86</v>
      </c>
      <c r="G929">
        <v>0</v>
      </c>
      <c r="H929">
        <v>2E+20</v>
      </c>
      <c r="I929">
        <v>0</v>
      </c>
      <c r="J929">
        <v>0</v>
      </c>
      <c r="K929">
        <v>141</v>
      </c>
      <c r="L92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cm="1">
        <f t="array" ref="V9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9">
        <f>IF((DiscreteStatsTable[[#This Row],[RepsRequested]]&gt;1),DiscreteStatsTable[[#This Row],[HalfWidth]],DiscreteStatsTable[[#This Row],[BatchMeansHalfWidth]])</f>
        <v>0</v>
      </c>
      <c r="X929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177</v>
      </c>
      <c r="C930">
        <v>11</v>
      </c>
      <c r="D930" t="s">
        <v>84</v>
      </c>
      <c r="E930" t="s">
        <v>94</v>
      </c>
      <c r="F930" t="s">
        <v>86</v>
      </c>
      <c r="G930">
        <v>0.34483665056148899</v>
      </c>
      <c r="H930">
        <v>2E+20</v>
      </c>
      <c r="I930">
        <v>3.1534210808462602E-2</v>
      </c>
      <c r="J930">
        <v>1.6898571263542299</v>
      </c>
      <c r="K930">
        <v>141</v>
      </c>
      <c r="L93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cm="1">
        <f t="array" ref="N930">IFERROR(AVERAGE(IF((DiscreteStatsTable[GroupByKey]=DiscreteStatsTable[[#This Row],[GroupByKey]]),(DiscreteStatsTable[GroupByKey]=DiscreteStatsTable[[#This Row],[GroupByKey]])*DiscreteStatsTable[Average])),0)</f>
        <v>0.32564874174376213</v>
      </c>
      <c r="O930" cm="1">
        <f t="array" ref="O9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0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0" cm="1">
        <f t="array" ref="R930">MIN(IF((DiscreteStatsTable[GroupByKey]=DiscreteStatsTable[[#This Row],[GroupByKey]]),(DiscreteStatsTable[GroupByKey]=DiscreteStatsTable[[#This Row],[GroupByKey]])*DiscreteStatsTable[Average]))</f>
        <v>0.28193271782235202</v>
      </c>
      <c r="S930" cm="1">
        <f t="array" ref="S930">MAX(IF((DiscreteStatsTable[GroupByKey]=DiscreteStatsTable[[#This Row],[GroupByKey]]),(DiscreteStatsTable[GroupByKey]=DiscreteStatsTable[[#This Row],[GroupByKey]])*DiscreteStatsTable[Average]))</f>
        <v>0.36617780685963403</v>
      </c>
      <c r="T930" cm="1">
        <f t="array" ref="T930">MIN(IF((DiscreteStatsTable[GroupByKey]=DiscreteStatsTable[[#This Row],[GroupByKey]]),(DiscreteStatsTable[GroupByKey]=DiscreteStatsTable[[#This Row],[GroupByKey]])*DiscreteStatsTable[Minimum]))</f>
        <v>1.58525057229175E-2</v>
      </c>
      <c r="U930" cm="1">
        <f t="array" ref="U930">MAX(IF((DiscreteStatsTable[GroupByKey]=DiscreteStatsTable[[#This Row],[GroupByKey]]),(DiscreteStatsTable[GroupByKey]=DiscreteStatsTable[[#This Row],[GroupByKey]])*DiscreteStatsTable[Maximum]))</f>
        <v>2.1175517718536101</v>
      </c>
      <c r="V930" cm="1">
        <f t="array" ref="V9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0">
        <f>IF((DiscreteStatsTable[[#This Row],[RepsRequested]]&gt;1),DiscreteStatsTable[[#This Row],[HalfWidth]],DiscreteStatsTable[[#This Row],[BatchMeansHalfWidth]])</f>
        <v>5.49162075960516E-3</v>
      </c>
      <c r="X930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177</v>
      </c>
      <c r="C931">
        <v>11</v>
      </c>
      <c r="D931" t="s">
        <v>84</v>
      </c>
      <c r="E931" t="s">
        <v>95</v>
      </c>
      <c r="F931" t="s">
        <v>86</v>
      </c>
      <c r="G931">
        <v>12.6101202650896</v>
      </c>
      <c r="H931">
        <v>2E+20</v>
      </c>
      <c r="I931">
        <v>1.89205264850776</v>
      </c>
      <c r="J931">
        <v>57.3645727909797</v>
      </c>
      <c r="K931">
        <v>141</v>
      </c>
      <c r="L93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cm="1">
        <f t="array" ref="N931">IFERROR(AVERAGE(IF((DiscreteStatsTable[GroupByKey]=DiscreteStatsTable[[#This Row],[GroupByKey]]),(DiscreteStatsTable[GroupByKey]=DiscreteStatsTable[[#This Row],[GroupByKey]])*DiscreteStatsTable[Average])),0)</f>
        <v>11.86748290160307</v>
      </c>
      <c r="O931" cm="1">
        <f t="array" ref="O9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31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31" cm="1">
        <f t="array" ref="R931">MIN(IF((DiscreteStatsTable[GroupByKey]=DiscreteStatsTable[[#This Row],[GroupByKey]]),(DiscreteStatsTable[GroupByKey]=DiscreteStatsTable[[#This Row],[GroupByKey]])*DiscreteStatsTable[Average]))</f>
        <v>10.2980486720769</v>
      </c>
      <c r="S931" cm="1">
        <f t="array" ref="S931">MAX(IF((DiscreteStatsTable[GroupByKey]=DiscreteStatsTable[[#This Row],[GroupByKey]]),(DiscreteStatsTable[GroupByKey]=DiscreteStatsTable[[#This Row],[GroupByKey]])*DiscreteStatsTable[Average]))</f>
        <v>13.3192515431285</v>
      </c>
      <c r="T931" cm="1">
        <f t="array" ref="T931">MIN(IF((DiscreteStatsTable[GroupByKey]=DiscreteStatsTable[[#This Row],[GroupByKey]]),(DiscreteStatsTable[GroupByKey]=DiscreteStatsTable[[#This Row],[GroupByKey]])*DiscreteStatsTable[Minimum]))</f>
        <v>0.951150343375048</v>
      </c>
      <c r="U931" cm="1">
        <f t="array" ref="U931">MAX(IF((DiscreteStatsTable[GroupByKey]=DiscreteStatsTable[[#This Row],[GroupByKey]]),(DiscreteStatsTable[GroupByKey]=DiscreteStatsTable[[#This Row],[GroupByKey]])*DiscreteStatsTable[Maximum]))</f>
        <v>73.975672714302206</v>
      </c>
      <c r="V931" cm="1">
        <f t="array" ref="V9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1">
        <f>IF((DiscreteStatsTable[[#This Row],[RepsRequested]]&gt;1),DiscreteStatsTable[[#This Row],[HalfWidth]],DiscreteStatsTable[[#This Row],[BatchMeansHalfWidth]])</f>
        <v>0.19673048476405045</v>
      </c>
      <c r="X931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177</v>
      </c>
      <c r="C932">
        <v>11</v>
      </c>
      <c r="D932" t="s">
        <v>84</v>
      </c>
      <c r="E932" t="s">
        <v>96</v>
      </c>
      <c r="F932" t="s">
        <v>86</v>
      </c>
      <c r="G932">
        <v>0</v>
      </c>
      <c r="H932">
        <v>2E+20</v>
      </c>
      <c r="I932">
        <v>0</v>
      </c>
      <c r="J932">
        <v>0</v>
      </c>
      <c r="K932">
        <v>141</v>
      </c>
      <c r="L93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cm="1">
        <f t="array" ref="V9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2">
        <f>IF((DiscreteStatsTable[[#This Row],[RepsRequested]]&gt;1),DiscreteStatsTable[[#This Row],[HalfWidth]],DiscreteStatsTable[[#This Row],[BatchMeansHalfWidth]])</f>
        <v>0</v>
      </c>
      <c r="X932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177</v>
      </c>
      <c r="C933">
        <v>11</v>
      </c>
      <c r="D933" t="s">
        <v>84</v>
      </c>
      <c r="E933" t="s">
        <v>97</v>
      </c>
      <c r="F933" t="s">
        <v>86</v>
      </c>
      <c r="G933">
        <v>6.0808362098312596</v>
      </c>
      <c r="H933">
        <v>2E+20</v>
      </c>
      <c r="I933">
        <v>0</v>
      </c>
      <c r="J933">
        <v>33.937710765865504</v>
      </c>
      <c r="K933">
        <v>141</v>
      </c>
      <c r="L93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cm="1">
        <f t="array" ref="N933">IFERROR(AVERAGE(IF((DiscreteStatsTable[GroupByKey]=DiscreteStatsTable[[#This Row],[GroupByKey]]),(DiscreteStatsTable[GroupByKey]=DiscreteStatsTable[[#This Row],[GroupByKey]])*DiscreteStatsTable[Average])),0)</f>
        <v>4.525285384221875</v>
      </c>
      <c r="O933" cm="1">
        <f t="array" ref="O9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33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33" cm="1">
        <f t="array" ref="R933">MIN(IF((DiscreteStatsTable[GroupByKey]=DiscreteStatsTable[[#This Row],[GroupByKey]]),(DiscreteStatsTable[GroupByKey]=DiscreteStatsTable[[#This Row],[GroupByKey]])*DiscreteStatsTable[Average]))</f>
        <v>1.23323607367204</v>
      </c>
      <c r="S933" cm="1">
        <f t="array" ref="S933">MAX(IF((DiscreteStatsTable[GroupByKey]=DiscreteStatsTable[[#This Row],[GroupByKey]]),(DiscreteStatsTable[GroupByKey]=DiscreteStatsTable[[#This Row],[GroupByKey]])*DiscreteStatsTable[Average]))</f>
        <v>17.976821244834301</v>
      </c>
      <c r="T933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cm="1">
        <f t="array" ref="U933">MAX(IF((DiscreteStatsTable[GroupByKey]=DiscreteStatsTable[[#This Row],[GroupByKey]]),(DiscreteStatsTable[GroupByKey]=DiscreteStatsTable[[#This Row],[GroupByKey]])*DiscreteStatsTable[Maximum]))</f>
        <v>50.466691343277297</v>
      </c>
      <c r="V933" cm="1">
        <f t="array" ref="V9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3">
        <f>IF((DiscreteStatsTable[[#This Row],[RepsRequested]]&gt;1),DiscreteStatsTable[[#This Row],[HalfWidth]],DiscreteStatsTable[[#This Row],[BatchMeansHalfWidth]])</f>
        <v>0.84516158931518892</v>
      </c>
      <c r="X933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177</v>
      </c>
      <c r="C934">
        <v>12</v>
      </c>
      <c r="D934" t="s">
        <v>84</v>
      </c>
      <c r="E934" t="s">
        <v>85</v>
      </c>
      <c r="F934" t="s">
        <v>86</v>
      </c>
      <c r="G934">
        <v>0</v>
      </c>
      <c r="H934">
        <v>2E+20</v>
      </c>
      <c r="I934">
        <v>0</v>
      </c>
      <c r="J934">
        <v>0</v>
      </c>
      <c r="K934">
        <v>140</v>
      </c>
      <c r="L93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cm="1">
        <f t="array" ref="V9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4">
        <f>IF((DiscreteStatsTable[[#This Row],[RepsRequested]]&gt;1),DiscreteStatsTable[[#This Row],[HalfWidth]],DiscreteStatsTable[[#This Row],[BatchMeansHalfWidth]])</f>
        <v>0</v>
      </c>
      <c r="X934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177</v>
      </c>
      <c r="C935">
        <v>12</v>
      </c>
      <c r="D935" t="s">
        <v>84</v>
      </c>
      <c r="E935" t="s">
        <v>87</v>
      </c>
      <c r="F935" t="s">
        <v>86</v>
      </c>
      <c r="G935">
        <v>0</v>
      </c>
      <c r="H935">
        <v>2E+20</v>
      </c>
      <c r="I935">
        <v>0</v>
      </c>
      <c r="J935">
        <v>0</v>
      </c>
      <c r="K935">
        <v>140</v>
      </c>
      <c r="L93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cm="1">
        <f t="array" ref="V9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5">
        <f>IF((DiscreteStatsTable[[#This Row],[RepsRequested]]&gt;1),DiscreteStatsTable[[#This Row],[HalfWidth]],DiscreteStatsTable[[#This Row],[BatchMeansHalfWidth]])</f>
        <v>0</v>
      </c>
      <c r="X93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177</v>
      </c>
      <c r="C936">
        <v>12</v>
      </c>
      <c r="D936" t="s">
        <v>84</v>
      </c>
      <c r="E936" t="s">
        <v>88</v>
      </c>
      <c r="F936" t="s">
        <v>86</v>
      </c>
      <c r="G936">
        <v>0</v>
      </c>
      <c r="H936">
        <v>2E+20</v>
      </c>
      <c r="I936">
        <v>0</v>
      </c>
      <c r="J936">
        <v>0</v>
      </c>
      <c r="K936">
        <v>140</v>
      </c>
      <c r="L93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cm="1">
        <f t="array" ref="V9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6">
        <f>IF((DiscreteStatsTable[[#This Row],[RepsRequested]]&gt;1),DiscreteStatsTable[[#This Row],[HalfWidth]],DiscreteStatsTable[[#This Row],[BatchMeansHalfWidth]])</f>
        <v>0</v>
      </c>
      <c r="X936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177</v>
      </c>
      <c r="C937">
        <v>12</v>
      </c>
      <c r="D937" t="s">
        <v>84</v>
      </c>
      <c r="E937" t="s">
        <v>89</v>
      </c>
      <c r="F937" t="s">
        <v>86</v>
      </c>
      <c r="G937">
        <v>0</v>
      </c>
      <c r="H937">
        <v>2E+20</v>
      </c>
      <c r="I937">
        <v>0</v>
      </c>
      <c r="J937">
        <v>0</v>
      </c>
      <c r="K937">
        <v>140</v>
      </c>
      <c r="L93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cm="1">
        <f t="array" ref="V9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7">
        <f>IF((DiscreteStatsTable[[#This Row],[RepsRequested]]&gt;1),DiscreteStatsTable[[#This Row],[HalfWidth]],DiscreteStatsTable[[#This Row],[BatchMeansHalfWidth]])</f>
        <v>0</v>
      </c>
      <c r="X937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177</v>
      </c>
      <c r="C938">
        <v>12</v>
      </c>
      <c r="D938" t="s">
        <v>84</v>
      </c>
      <c r="E938" t="s">
        <v>90</v>
      </c>
      <c r="F938" t="s">
        <v>86</v>
      </c>
      <c r="G938">
        <v>0.31481261893166201</v>
      </c>
      <c r="H938">
        <v>2E+20</v>
      </c>
      <c r="I938">
        <v>5.0767816579313299E-2</v>
      </c>
      <c r="J938">
        <v>1.18741248006486</v>
      </c>
      <c r="K938">
        <v>140</v>
      </c>
      <c r="L93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cm="1">
        <f t="array" ref="N938">IFERROR(AVERAGE(IF((DiscreteStatsTable[GroupByKey]=DiscreteStatsTable[[#This Row],[GroupByKey]]),(DiscreteStatsTable[GroupByKey]=DiscreteStatsTable[[#This Row],[GroupByKey]])*DiscreteStatsTable[Average])),0)</f>
        <v>0.32564874174376213</v>
      </c>
      <c r="O938" cm="1">
        <f t="array" ref="O9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8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8" cm="1">
        <f t="array" ref="R938">MIN(IF((DiscreteStatsTable[GroupByKey]=DiscreteStatsTable[[#This Row],[GroupByKey]]),(DiscreteStatsTable[GroupByKey]=DiscreteStatsTable[[#This Row],[GroupByKey]])*DiscreteStatsTable[Average]))</f>
        <v>0.28193271782235202</v>
      </c>
      <c r="S938" cm="1">
        <f t="array" ref="S938">MAX(IF((DiscreteStatsTable[GroupByKey]=DiscreteStatsTable[[#This Row],[GroupByKey]]),(DiscreteStatsTable[GroupByKey]=DiscreteStatsTable[[#This Row],[GroupByKey]])*DiscreteStatsTable[Average]))</f>
        <v>0.36617780685963403</v>
      </c>
      <c r="T938" cm="1">
        <f t="array" ref="T938">MIN(IF((DiscreteStatsTable[GroupByKey]=DiscreteStatsTable[[#This Row],[GroupByKey]]),(DiscreteStatsTable[GroupByKey]=DiscreteStatsTable[[#This Row],[GroupByKey]])*DiscreteStatsTable[Minimum]))</f>
        <v>1.58525057229175E-2</v>
      </c>
      <c r="U938" cm="1">
        <f t="array" ref="U938">MAX(IF((DiscreteStatsTable[GroupByKey]=DiscreteStatsTable[[#This Row],[GroupByKey]]),(DiscreteStatsTable[GroupByKey]=DiscreteStatsTable[[#This Row],[GroupByKey]])*DiscreteStatsTable[Maximum]))</f>
        <v>2.1175517718536101</v>
      </c>
      <c r="V938" cm="1">
        <f t="array" ref="V9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8">
        <f>IF((DiscreteStatsTable[[#This Row],[RepsRequested]]&gt;1),DiscreteStatsTable[[#This Row],[HalfWidth]],DiscreteStatsTable[[#This Row],[BatchMeansHalfWidth]])</f>
        <v>5.49162075960516E-3</v>
      </c>
      <c r="X938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177</v>
      </c>
      <c r="C939">
        <v>12</v>
      </c>
      <c r="D939" t="s">
        <v>84</v>
      </c>
      <c r="E939" t="s">
        <v>91</v>
      </c>
      <c r="F939" t="s">
        <v>86</v>
      </c>
      <c r="G939">
        <v>14.2277667037872</v>
      </c>
      <c r="H939">
        <v>2E+20</v>
      </c>
      <c r="I939">
        <v>3.0695691177917901</v>
      </c>
      <c r="J939">
        <v>45.286735560346997</v>
      </c>
      <c r="K939">
        <v>140</v>
      </c>
      <c r="L93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cm="1">
        <f t="array" ref="N939">IFERROR(AVERAGE(IF((DiscreteStatsTable[GroupByKey]=DiscreteStatsTable[[#This Row],[GroupByKey]]),(DiscreteStatsTable[GroupByKey]=DiscreteStatsTable[[#This Row],[GroupByKey]])*DiscreteStatsTable[Average])),0)</f>
        <v>16.392768285824943</v>
      </c>
      <c r="O939" cm="1">
        <f t="array" ref="O939">IFERROR(_xlfn.STDEV.S(IF((DiscreteStatsTable[GroupByKey]=DiscreteStatsTable[[#This Row],[GroupByKey]]),(DiscreteStatsTable[GroupByKey]=DiscreteStatsTable[[#This Row],[GroupByKey]])*DiscreteStatsTable[Average])),0)</f>
        <v>3.461115027788817</v>
      </c>
      <c r="P939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39" cm="1">
        <f t="array" ref="R939">MIN(IF((DiscreteStatsTable[GroupByKey]=DiscreteStatsTable[[#This Row],[GroupByKey]]),(DiscreteStatsTable[GroupByKey]=DiscreteStatsTable[[#This Row],[GroupByKey]])*DiscreteStatsTable[Average]))</f>
        <v>11.634550870980901</v>
      </c>
      <c r="S939" cm="1">
        <f t="array" ref="S939">MAX(IF((DiscreteStatsTable[GroupByKey]=DiscreteStatsTable[[#This Row],[GroupByKey]]),(DiscreteStatsTable[GroupByKey]=DiscreteStatsTable[[#This Row],[GroupByKey]])*DiscreteStatsTable[Average]))</f>
        <v>31.129812671522</v>
      </c>
      <c r="T939" cm="1">
        <f t="array" ref="T939">MIN(IF((DiscreteStatsTable[GroupByKey]=DiscreteStatsTable[[#This Row],[GroupByKey]]),(DiscreteStatsTable[GroupByKey]=DiscreteStatsTable[[#This Row],[GroupByKey]])*DiscreteStatsTable[Minimum]))</f>
        <v>0.951150343375048</v>
      </c>
      <c r="U939" cm="1">
        <f t="array" ref="U939">MAX(IF((DiscreteStatsTable[GroupByKey]=DiscreteStatsTable[[#This Row],[GroupByKey]]),(DiscreteStatsTable[GroupByKey]=DiscreteStatsTable[[#This Row],[GroupByKey]])*DiscreteStatsTable[Maximum]))</f>
        <v>80.135671330964698</v>
      </c>
      <c r="V939" cm="1">
        <f t="array" ref="V9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9">
        <f>IF((DiscreteStatsTable[[#This Row],[RepsRequested]]&gt;1),DiscreteStatsTable[[#This Row],[HalfWidth]],DiscreteStatsTable[[#This Row],[BatchMeansHalfWidth]])</f>
        <v>0.98363800740659724</v>
      </c>
      <c r="X939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177</v>
      </c>
      <c r="C940">
        <v>12</v>
      </c>
      <c r="D940" t="s">
        <v>84</v>
      </c>
      <c r="E940" t="s">
        <v>92</v>
      </c>
      <c r="F940" t="s">
        <v>86</v>
      </c>
      <c r="G940">
        <v>0</v>
      </c>
      <c r="H940">
        <v>2E+20</v>
      </c>
      <c r="I940">
        <v>0</v>
      </c>
      <c r="J940">
        <v>0</v>
      </c>
      <c r="K940">
        <v>140</v>
      </c>
      <c r="L94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cm="1">
        <f t="array" ref="V9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0">
        <f>IF((DiscreteStatsTable[[#This Row],[RepsRequested]]&gt;1),DiscreteStatsTable[[#This Row],[HalfWidth]],DiscreteStatsTable[[#This Row],[BatchMeansHalfWidth]])</f>
        <v>0</v>
      </c>
      <c r="X940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177</v>
      </c>
      <c r="C941">
        <v>12</v>
      </c>
      <c r="D941" t="s">
        <v>84</v>
      </c>
      <c r="E941" t="s">
        <v>93</v>
      </c>
      <c r="F941" t="s">
        <v>86</v>
      </c>
      <c r="G941">
        <v>0</v>
      </c>
      <c r="H941">
        <v>2E+20</v>
      </c>
      <c r="I941">
        <v>0</v>
      </c>
      <c r="J941">
        <v>0</v>
      </c>
      <c r="K941">
        <v>140</v>
      </c>
      <c r="L94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cm="1">
        <f t="array" ref="V9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1">
        <f>IF((DiscreteStatsTable[[#This Row],[RepsRequested]]&gt;1),DiscreteStatsTable[[#This Row],[HalfWidth]],DiscreteStatsTable[[#This Row],[BatchMeansHalfWidth]])</f>
        <v>0</v>
      </c>
      <c r="X941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177</v>
      </c>
      <c r="C942">
        <v>12</v>
      </c>
      <c r="D942" t="s">
        <v>84</v>
      </c>
      <c r="E942" t="s">
        <v>94</v>
      </c>
      <c r="F942" t="s">
        <v>86</v>
      </c>
      <c r="G942">
        <v>0.31481261893166201</v>
      </c>
      <c r="H942">
        <v>2E+20</v>
      </c>
      <c r="I942">
        <v>5.0767816579313299E-2</v>
      </c>
      <c r="J942">
        <v>1.18741248006486</v>
      </c>
      <c r="K942">
        <v>140</v>
      </c>
      <c r="L94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cm="1">
        <f t="array" ref="N942">IFERROR(AVERAGE(IF((DiscreteStatsTable[GroupByKey]=DiscreteStatsTable[[#This Row],[GroupByKey]]),(DiscreteStatsTable[GroupByKey]=DiscreteStatsTable[[#This Row],[GroupByKey]])*DiscreteStatsTable[Average])),0)</f>
        <v>0.32564874174376213</v>
      </c>
      <c r="O942" cm="1">
        <f t="array" ref="O9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42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42" cm="1">
        <f t="array" ref="R942">MIN(IF((DiscreteStatsTable[GroupByKey]=DiscreteStatsTable[[#This Row],[GroupByKey]]),(DiscreteStatsTable[GroupByKey]=DiscreteStatsTable[[#This Row],[GroupByKey]])*DiscreteStatsTable[Average]))</f>
        <v>0.28193271782235202</v>
      </c>
      <c r="S942" cm="1">
        <f t="array" ref="S942">MAX(IF((DiscreteStatsTable[GroupByKey]=DiscreteStatsTable[[#This Row],[GroupByKey]]),(DiscreteStatsTable[GroupByKey]=DiscreteStatsTable[[#This Row],[GroupByKey]])*DiscreteStatsTable[Average]))</f>
        <v>0.36617780685963403</v>
      </c>
      <c r="T942" cm="1">
        <f t="array" ref="T942">MIN(IF((DiscreteStatsTable[GroupByKey]=DiscreteStatsTable[[#This Row],[GroupByKey]]),(DiscreteStatsTable[GroupByKey]=DiscreteStatsTable[[#This Row],[GroupByKey]])*DiscreteStatsTable[Minimum]))</f>
        <v>1.58525057229175E-2</v>
      </c>
      <c r="U942" cm="1">
        <f t="array" ref="U942">MAX(IF((DiscreteStatsTable[GroupByKey]=DiscreteStatsTable[[#This Row],[GroupByKey]]),(DiscreteStatsTable[GroupByKey]=DiscreteStatsTable[[#This Row],[GroupByKey]])*DiscreteStatsTable[Maximum]))</f>
        <v>2.1175517718536101</v>
      </c>
      <c r="V942" cm="1">
        <f t="array" ref="V9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2">
        <f>IF((DiscreteStatsTable[[#This Row],[RepsRequested]]&gt;1),DiscreteStatsTable[[#This Row],[HalfWidth]],DiscreteStatsTable[[#This Row],[BatchMeansHalfWidth]])</f>
        <v>5.49162075960516E-3</v>
      </c>
      <c r="X942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177</v>
      </c>
      <c r="C943">
        <v>12</v>
      </c>
      <c r="D943" t="s">
        <v>84</v>
      </c>
      <c r="E943" t="s">
        <v>95</v>
      </c>
      <c r="F943" t="s">
        <v>86</v>
      </c>
      <c r="G943">
        <v>11.479203803293601</v>
      </c>
      <c r="H943">
        <v>2E+20</v>
      </c>
      <c r="I943">
        <v>3.0460689947588002</v>
      </c>
      <c r="J943">
        <v>45.286735560346997</v>
      </c>
      <c r="K943">
        <v>140</v>
      </c>
      <c r="L94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cm="1">
        <f t="array" ref="N943">IFERROR(AVERAGE(IF((DiscreteStatsTable[GroupByKey]=DiscreteStatsTable[[#This Row],[GroupByKey]]),(DiscreteStatsTable[GroupByKey]=DiscreteStatsTable[[#This Row],[GroupByKey]])*DiscreteStatsTable[Average])),0)</f>
        <v>11.86748290160307</v>
      </c>
      <c r="O943" cm="1">
        <f t="array" ref="O9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43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43" cm="1">
        <f t="array" ref="R943">MIN(IF((DiscreteStatsTable[GroupByKey]=DiscreteStatsTable[[#This Row],[GroupByKey]]),(DiscreteStatsTable[GroupByKey]=DiscreteStatsTable[[#This Row],[GroupByKey]])*DiscreteStatsTable[Average]))</f>
        <v>10.2980486720769</v>
      </c>
      <c r="S943" cm="1">
        <f t="array" ref="S943">MAX(IF((DiscreteStatsTable[GroupByKey]=DiscreteStatsTable[[#This Row],[GroupByKey]]),(DiscreteStatsTable[GroupByKey]=DiscreteStatsTable[[#This Row],[GroupByKey]])*DiscreteStatsTable[Average]))</f>
        <v>13.3192515431285</v>
      </c>
      <c r="T943" cm="1">
        <f t="array" ref="T943">MIN(IF((DiscreteStatsTable[GroupByKey]=DiscreteStatsTable[[#This Row],[GroupByKey]]),(DiscreteStatsTable[GroupByKey]=DiscreteStatsTable[[#This Row],[GroupByKey]])*DiscreteStatsTable[Minimum]))</f>
        <v>0.951150343375048</v>
      </c>
      <c r="U943" cm="1">
        <f t="array" ref="U943">MAX(IF((DiscreteStatsTable[GroupByKey]=DiscreteStatsTable[[#This Row],[GroupByKey]]),(DiscreteStatsTable[GroupByKey]=DiscreteStatsTable[[#This Row],[GroupByKey]])*DiscreteStatsTable[Maximum]))</f>
        <v>73.975672714302206</v>
      </c>
      <c r="V943" cm="1">
        <f t="array" ref="V9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3">
        <f>IF((DiscreteStatsTable[[#This Row],[RepsRequested]]&gt;1),DiscreteStatsTable[[#This Row],[HalfWidth]],DiscreteStatsTable[[#This Row],[BatchMeansHalfWidth]])</f>
        <v>0.19673048476405045</v>
      </c>
      <c r="X943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177</v>
      </c>
      <c r="C944">
        <v>12</v>
      </c>
      <c r="D944" t="s">
        <v>84</v>
      </c>
      <c r="E944" t="s">
        <v>96</v>
      </c>
      <c r="F944" t="s">
        <v>86</v>
      </c>
      <c r="G944">
        <v>0</v>
      </c>
      <c r="H944">
        <v>2E+20</v>
      </c>
      <c r="I944">
        <v>0</v>
      </c>
      <c r="J944">
        <v>0</v>
      </c>
      <c r="K944">
        <v>140</v>
      </c>
      <c r="L94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cm="1">
        <f t="array" ref="V9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4">
        <f>IF((DiscreteStatsTable[[#This Row],[RepsRequested]]&gt;1),DiscreteStatsTable[[#This Row],[HalfWidth]],DiscreteStatsTable[[#This Row],[BatchMeansHalfWidth]])</f>
        <v>0</v>
      </c>
      <c r="X944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177</v>
      </c>
      <c r="C945">
        <v>12</v>
      </c>
      <c r="D945" t="s">
        <v>84</v>
      </c>
      <c r="E945" t="s">
        <v>97</v>
      </c>
      <c r="F945" t="s">
        <v>86</v>
      </c>
      <c r="G945">
        <v>2.74856290049365</v>
      </c>
      <c r="H945">
        <v>2E+20</v>
      </c>
      <c r="I945">
        <v>0</v>
      </c>
      <c r="J945">
        <v>19.5194179234656</v>
      </c>
      <c r="K945">
        <v>140</v>
      </c>
      <c r="L94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cm="1">
        <f t="array" ref="N945">IFERROR(AVERAGE(IF((DiscreteStatsTable[GroupByKey]=DiscreteStatsTable[[#This Row],[GroupByKey]]),(DiscreteStatsTable[GroupByKey]=DiscreteStatsTable[[#This Row],[GroupByKey]])*DiscreteStatsTable[Average])),0)</f>
        <v>4.525285384221875</v>
      </c>
      <c r="O945" cm="1">
        <f t="array" ref="O9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94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45" cm="1">
        <f t="array" ref="R945">MIN(IF((DiscreteStatsTable[GroupByKey]=DiscreteStatsTable[[#This Row],[GroupByKey]]),(DiscreteStatsTable[GroupByKey]=DiscreteStatsTable[[#This Row],[GroupByKey]])*DiscreteStatsTable[Average]))</f>
        <v>1.23323607367204</v>
      </c>
      <c r="S945" cm="1">
        <f t="array" ref="S945">MAX(IF((DiscreteStatsTable[GroupByKey]=DiscreteStatsTable[[#This Row],[GroupByKey]]),(DiscreteStatsTable[GroupByKey]=DiscreteStatsTable[[#This Row],[GroupByKey]])*DiscreteStatsTable[Average]))</f>
        <v>17.976821244834301</v>
      </c>
      <c r="T94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cm="1">
        <f t="array" ref="U945">MAX(IF((DiscreteStatsTable[GroupByKey]=DiscreteStatsTable[[#This Row],[GroupByKey]]),(DiscreteStatsTable[GroupByKey]=DiscreteStatsTable[[#This Row],[GroupByKey]])*DiscreteStatsTable[Maximum]))</f>
        <v>50.466691343277297</v>
      </c>
      <c r="V945" cm="1">
        <f t="array" ref="V9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5">
        <f>IF((DiscreteStatsTable[[#This Row],[RepsRequested]]&gt;1),DiscreteStatsTable[[#This Row],[HalfWidth]],DiscreteStatsTable[[#This Row],[BatchMeansHalfWidth]])</f>
        <v>0.84516158931518892</v>
      </c>
      <c r="X94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177</v>
      </c>
      <c r="C946">
        <v>13</v>
      </c>
      <c r="D946" t="s">
        <v>84</v>
      </c>
      <c r="E946" t="s">
        <v>85</v>
      </c>
      <c r="F946" t="s">
        <v>86</v>
      </c>
      <c r="G946">
        <v>0</v>
      </c>
      <c r="H946">
        <v>2E+20</v>
      </c>
      <c r="I946">
        <v>0</v>
      </c>
      <c r="J946">
        <v>0</v>
      </c>
      <c r="K946">
        <v>141</v>
      </c>
      <c r="L94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cm="1">
        <f t="array" ref="V9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6">
        <f>IF((DiscreteStatsTable[[#This Row],[RepsRequested]]&gt;1),DiscreteStatsTable[[#This Row],[HalfWidth]],DiscreteStatsTable[[#This Row],[BatchMeansHalfWidth]])</f>
        <v>0</v>
      </c>
      <c r="X946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177</v>
      </c>
      <c r="C947">
        <v>13</v>
      </c>
      <c r="D947" t="s">
        <v>84</v>
      </c>
      <c r="E947" t="s">
        <v>87</v>
      </c>
      <c r="F947" t="s">
        <v>86</v>
      </c>
      <c r="G947">
        <v>0</v>
      </c>
      <c r="H947">
        <v>2E+20</v>
      </c>
      <c r="I947">
        <v>0</v>
      </c>
      <c r="J947">
        <v>0</v>
      </c>
      <c r="K947">
        <v>141</v>
      </c>
      <c r="L94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cm="1">
        <f t="array" ref="V9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7">
        <f>IF((DiscreteStatsTable[[#This Row],[RepsRequested]]&gt;1),DiscreteStatsTable[[#This Row],[HalfWidth]],DiscreteStatsTable[[#This Row],[BatchMeansHalfWidth]])</f>
        <v>0</v>
      </c>
      <c r="X947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177</v>
      </c>
      <c r="C948">
        <v>13</v>
      </c>
      <c r="D948" t="s">
        <v>84</v>
      </c>
      <c r="E948" t="s">
        <v>88</v>
      </c>
      <c r="F948" t="s">
        <v>86</v>
      </c>
      <c r="G948">
        <v>0</v>
      </c>
      <c r="H948">
        <v>2E+20</v>
      </c>
      <c r="I948">
        <v>0</v>
      </c>
      <c r="J948">
        <v>0</v>
      </c>
      <c r="K948">
        <v>141</v>
      </c>
      <c r="L94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cm="1">
        <f t="array" ref="V9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8">
        <f>IF((DiscreteStatsTable[[#This Row],[RepsRequested]]&gt;1),DiscreteStatsTable[[#This Row],[HalfWidth]],DiscreteStatsTable[[#This Row],[BatchMeansHalfWidth]])</f>
        <v>0</v>
      </c>
      <c r="X948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177</v>
      </c>
      <c r="C949">
        <v>13</v>
      </c>
      <c r="D949" t="s">
        <v>84</v>
      </c>
      <c r="E949" t="s">
        <v>89</v>
      </c>
      <c r="F949" t="s">
        <v>86</v>
      </c>
      <c r="G949">
        <v>0</v>
      </c>
      <c r="H949">
        <v>2E+20</v>
      </c>
      <c r="I949">
        <v>0</v>
      </c>
      <c r="J949">
        <v>0</v>
      </c>
      <c r="K949">
        <v>141</v>
      </c>
      <c r="L94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cm="1">
        <f t="array" ref="V9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9">
        <f>IF((DiscreteStatsTable[[#This Row],[RepsRequested]]&gt;1),DiscreteStatsTable[[#This Row],[HalfWidth]],DiscreteStatsTable[[#This Row],[BatchMeansHalfWidth]])</f>
        <v>0</v>
      </c>
      <c r="X949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177</v>
      </c>
      <c r="C950">
        <v>13</v>
      </c>
      <c r="D950" t="s">
        <v>84</v>
      </c>
      <c r="E950" t="s">
        <v>90</v>
      </c>
      <c r="F950" t="s">
        <v>86</v>
      </c>
      <c r="G950">
        <v>0.34688233936698798</v>
      </c>
      <c r="H950">
        <v>2E+20</v>
      </c>
      <c r="I950">
        <v>2.8304912338217001E-2</v>
      </c>
      <c r="J950">
        <v>1.50667459524307</v>
      </c>
      <c r="K950">
        <v>141</v>
      </c>
      <c r="L95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cm="1">
        <f t="array" ref="N950">IFERROR(AVERAGE(IF((DiscreteStatsTable[GroupByKey]=DiscreteStatsTable[[#This Row],[GroupByKey]]),(DiscreteStatsTable[GroupByKey]=DiscreteStatsTable[[#This Row],[GroupByKey]])*DiscreteStatsTable[Average])),0)</f>
        <v>0.32564874174376213</v>
      </c>
      <c r="O950" cm="1">
        <f t="array" ref="O9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0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0" cm="1">
        <f t="array" ref="R950">MIN(IF((DiscreteStatsTable[GroupByKey]=DiscreteStatsTable[[#This Row],[GroupByKey]]),(DiscreteStatsTable[GroupByKey]=DiscreteStatsTable[[#This Row],[GroupByKey]])*DiscreteStatsTable[Average]))</f>
        <v>0.28193271782235202</v>
      </c>
      <c r="S950" cm="1">
        <f t="array" ref="S950">MAX(IF((DiscreteStatsTable[GroupByKey]=DiscreteStatsTable[[#This Row],[GroupByKey]]),(DiscreteStatsTable[GroupByKey]=DiscreteStatsTable[[#This Row],[GroupByKey]])*DiscreteStatsTable[Average]))</f>
        <v>0.36617780685963403</v>
      </c>
      <c r="T950" cm="1">
        <f t="array" ref="T950">MIN(IF((DiscreteStatsTable[GroupByKey]=DiscreteStatsTable[[#This Row],[GroupByKey]]),(DiscreteStatsTable[GroupByKey]=DiscreteStatsTable[[#This Row],[GroupByKey]])*DiscreteStatsTable[Minimum]))</f>
        <v>1.58525057229175E-2</v>
      </c>
      <c r="U950" cm="1">
        <f t="array" ref="U950">MAX(IF((DiscreteStatsTable[GroupByKey]=DiscreteStatsTable[[#This Row],[GroupByKey]]),(DiscreteStatsTable[GroupByKey]=DiscreteStatsTable[[#This Row],[GroupByKey]])*DiscreteStatsTable[Maximum]))</f>
        <v>2.1175517718536101</v>
      </c>
      <c r="V950" cm="1">
        <f t="array" ref="V9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0">
        <f>IF((DiscreteStatsTable[[#This Row],[RepsRequested]]&gt;1),DiscreteStatsTable[[#This Row],[HalfWidth]],DiscreteStatsTable[[#This Row],[BatchMeansHalfWidth]])</f>
        <v>5.49162075960516E-3</v>
      </c>
      <c r="X950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177</v>
      </c>
      <c r="C951">
        <v>13</v>
      </c>
      <c r="D951" t="s">
        <v>84</v>
      </c>
      <c r="E951" t="s">
        <v>91</v>
      </c>
      <c r="F951" t="s">
        <v>86</v>
      </c>
      <c r="G951">
        <v>21.5712007004465</v>
      </c>
      <c r="H951">
        <v>2E+20</v>
      </c>
      <c r="I951">
        <v>1.69829474029302</v>
      </c>
      <c r="J951">
        <v>72.965523413562806</v>
      </c>
      <c r="K951">
        <v>141</v>
      </c>
      <c r="L95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cm="1">
        <f t="array" ref="N951">IFERROR(AVERAGE(IF((DiscreteStatsTable[GroupByKey]=DiscreteStatsTable[[#This Row],[GroupByKey]]),(DiscreteStatsTable[GroupByKey]=DiscreteStatsTable[[#This Row],[GroupByKey]])*DiscreteStatsTable[Average])),0)</f>
        <v>16.392768285824943</v>
      </c>
      <c r="O951" cm="1">
        <f t="array" ref="O951">IFERROR(_xlfn.STDEV.S(IF((DiscreteStatsTable[GroupByKey]=DiscreteStatsTable[[#This Row],[GroupByKey]]),(DiscreteStatsTable[GroupByKey]=DiscreteStatsTable[[#This Row],[GroupByKey]])*DiscreteStatsTable[Average])),0)</f>
        <v>3.461115027788817</v>
      </c>
      <c r="P951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51" cm="1">
        <f t="array" ref="R951">MIN(IF((DiscreteStatsTable[GroupByKey]=DiscreteStatsTable[[#This Row],[GroupByKey]]),(DiscreteStatsTable[GroupByKey]=DiscreteStatsTable[[#This Row],[GroupByKey]])*DiscreteStatsTable[Average]))</f>
        <v>11.634550870980901</v>
      </c>
      <c r="S951" cm="1">
        <f t="array" ref="S951">MAX(IF((DiscreteStatsTable[GroupByKey]=DiscreteStatsTable[[#This Row],[GroupByKey]]),(DiscreteStatsTable[GroupByKey]=DiscreteStatsTable[[#This Row],[GroupByKey]])*DiscreteStatsTable[Average]))</f>
        <v>31.129812671522</v>
      </c>
      <c r="T951" cm="1">
        <f t="array" ref="T951">MIN(IF((DiscreteStatsTable[GroupByKey]=DiscreteStatsTable[[#This Row],[GroupByKey]]),(DiscreteStatsTable[GroupByKey]=DiscreteStatsTable[[#This Row],[GroupByKey]])*DiscreteStatsTable[Minimum]))</f>
        <v>0.951150343375048</v>
      </c>
      <c r="U951" cm="1">
        <f t="array" ref="U951">MAX(IF((DiscreteStatsTable[GroupByKey]=DiscreteStatsTable[[#This Row],[GroupByKey]]),(DiscreteStatsTable[GroupByKey]=DiscreteStatsTable[[#This Row],[GroupByKey]])*DiscreteStatsTable[Maximum]))</f>
        <v>80.135671330964698</v>
      </c>
      <c r="V951" cm="1">
        <f t="array" ref="V9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1">
        <f>IF((DiscreteStatsTable[[#This Row],[RepsRequested]]&gt;1),DiscreteStatsTable[[#This Row],[HalfWidth]],DiscreteStatsTable[[#This Row],[BatchMeansHalfWidth]])</f>
        <v>0.98363800740659724</v>
      </c>
      <c r="X951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177</v>
      </c>
      <c r="C952">
        <v>13</v>
      </c>
      <c r="D952" t="s">
        <v>84</v>
      </c>
      <c r="E952" t="s">
        <v>92</v>
      </c>
      <c r="F952" t="s">
        <v>86</v>
      </c>
      <c r="G952">
        <v>0</v>
      </c>
      <c r="H952">
        <v>2E+20</v>
      </c>
      <c r="I952">
        <v>0</v>
      </c>
      <c r="J952">
        <v>0</v>
      </c>
      <c r="K952">
        <v>141</v>
      </c>
      <c r="L95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cm="1">
        <f t="array" ref="V9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2">
        <f>IF((DiscreteStatsTable[[#This Row],[RepsRequested]]&gt;1),DiscreteStatsTable[[#This Row],[HalfWidth]],DiscreteStatsTable[[#This Row],[BatchMeansHalfWidth]])</f>
        <v>0</v>
      </c>
      <c r="X952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177</v>
      </c>
      <c r="C953">
        <v>13</v>
      </c>
      <c r="D953" t="s">
        <v>84</v>
      </c>
      <c r="E953" t="s">
        <v>93</v>
      </c>
      <c r="F953" t="s">
        <v>86</v>
      </c>
      <c r="G953">
        <v>0</v>
      </c>
      <c r="H953">
        <v>2E+20</v>
      </c>
      <c r="I953">
        <v>0</v>
      </c>
      <c r="J953">
        <v>0</v>
      </c>
      <c r="K953">
        <v>141</v>
      </c>
      <c r="L95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cm="1">
        <f t="array" ref="V9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3">
        <f>IF((DiscreteStatsTable[[#This Row],[RepsRequested]]&gt;1),DiscreteStatsTable[[#This Row],[HalfWidth]],DiscreteStatsTable[[#This Row],[BatchMeansHalfWidth]])</f>
        <v>0</v>
      </c>
      <c r="X953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177</v>
      </c>
      <c r="C954">
        <v>13</v>
      </c>
      <c r="D954" t="s">
        <v>84</v>
      </c>
      <c r="E954" t="s">
        <v>94</v>
      </c>
      <c r="F954" t="s">
        <v>86</v>
      </c>
      <c r="G954">
        <v>0.34688233936698798</v>
      </c>
      <c r="H954">
        <v>2E+20</v>
      </c>
      <c r="I954">
        <v>2.8304912338217001E-2</v>
      </c>
      <c r="J954">
        <v>1.50667459524307</v>
      </c>
      <c r="K954">
        <v>141</v>
      </c>
      <c r="L95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cm="1">
        <f t="array" ref="N954">IFERROR(AVERAGE(IF((DiscreteStatsTable[GroupByKey]=DiscreteStatsTable[[#This Row],[GroupByKey]]),(DiscreteStatsTable[GroupByKey]=DiscreteStatsTable[[#This Row],[GroupByKey]])*DiscreteStatsTable[Average])),0)</f>
        <v>0.32564874174376213</v>
      </c>
      <c r="O954" cm="1">
        <f t="array" ref="O9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4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4" cm="1">
        <f t="array" ref="R954">MIN(IF((DiscreteStatsTable[GroupByKey]=DiscreteStatsTable[[#This Row],[GroupByKey]]),(DiscreteStatsTable[GroupByKey]=DiscreteStatsTable[[#This Row],[GroupByKey]])*DiscreteStatsTable[Average]))</f>
        <v>0.28193271782235202</v>
      </c>
      <c r="S954" cm="1">
        <f t="array" ref="S954">MAX(IF((DiscreteStatsTable[GroupByKey]=DiscreteStatsTable[[#This Row],[GroupByKey]]),(DiscreteStatsTable[GroupByKey]=DiscreteStatsTable[[#This Row],[GroupByKey]])*DiscreteStatsTable[Average]))</f>
        <v>0.36617780685963403</v>
      </c>
      <c r="T954" cm="1">
        <f t="array" ref="T954">MIN(IF((DiscreteStatsTable[GroupByKey]=DiscreteStatsTable[[#This Row],[GroupByKey]]),(DiscreteStatsTable[GroupByKey]=DiscreteStatsTable[[#This Row],[GroupByKey]])*DiscreteStatsTable[Minimum]))</f>
        <v>1.58525057229175E-2</v>
      </c>
      <c r="U954" cm="1">
        <f t="array" ref="U954">MAX(IF((DiscreteStatsTable[GroupByKey]=DiscreteStatsTable[[#This Row],[GroupByKey]]),(DiscreteStatsTable[GroupByKey]=DiscreteStatsTable[[#This Row],[GroupByKey]])*DiscreteStatsTable[Maximum]))</f>
        <v>2.1175517718536101</v>
      </c>
      <c r="V954" cm="1">
        <f t="array" ref="V9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4">
        <f>IF((DiscreteStatsTable[[#This Row],[RepsRequested]]&gt;1),DiscreteStatsTable[[#This Row],[HalfWidth]],DiscreteStatsTable[[#This Row],[BatchMeansHalfWidth]])</f>
        <v>5.49162075960516E-3</v>
      </c>
      <c r="X954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177</v>
      </c>
      <c r="C955">
        <v>13</v>
      </c>
      <c r="D955" t="s">
        <v>84</v>
      </c>
      <c r="E955" t="s">
        <v>95</v>
      </c>
      <c r="F955" t="s">
        <v>86</v>
      </c>
      <c r="G955">
        <v>12.543551964302999</v>
      </c>
      <c r="H955">
        <v>2E+20</v>
      </c>
      <c r="I955">
        <v>1.69829474029302</v>
      </c>
      <c r="J955">
        <v>49.943249963743497</v>
      </c>
      <c r="K955">
        <v>141</v>
      </c>
      <c r="L95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cm="1">
        <f t="array" ref="N955">IFERROR(AVERAGE(IF((DiscreteStatsTable[GroupByKey]=DiscreteStatsTable[[#This Row],[GroupByKey]]),(DiscreteStatsTable[GroupByKey]=DiscreteStatsTable[[#This Row],[GroupByKey]])*DiscreteStatsTable[Average])),0)</f>
        <v>11.86748290160307</v>
      </c>
      <c r="O955" cm="1">
        <f t="array" ref="O9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5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55" cm="1">
        <f t="array" ref="R955">MIN(IF((DiscreteStatsTable[GroupByKey]=DiscreteStatsTable[[#This Row],[GroupByKey]]),(DiscreteStatsTable[GroupByKey]=DiscreteStatsTable[[#This Row],[GroupByKey]])*DiscreteStatsTable[Average]))</f>
        <v>10.2980486720769</v>
      </c>
      <c r="S955" cm="1">
        <f t="array" ref="S955">MAX(IF((DiscreteStatsTable[GroupByKey]=DiscreteStatsTable[[#This Row],[GroupByKey]]),(DiscreteStatsTable[GroupByKey]=DiscreteStatsTable[[#This Row],[GroupByKey]])*DiscreteStatsTable[Average]))</f>
        <v>13.3192515431285</v>
      </c>
      <c r="T955" cm="1">
        <f t="array" ref="T955">MIN(IF((DiscreteStatsTable[GroupByKey]=DiscreteStatsTable[[#This Row],[GroupByKey]]),(DiscreteStatsTable[GroupByKey]=DiscreteStatsTable[[#This Row],[GroupByKey]])*DiscreteStatsTable[Minimum]))</f>
        <v>0.951150343375048</v>
      </c>
      <c r="U955" cm="1">
        <f t="array" ref="U955">MAX(IF((DiscreteStatsTable[GroupByKey]=DiscreteStatsTable[[#This Row],[GroupByKey]]),(DiscreteStatsTable[GroupByKey]=DiscreteStatsTable[[#This Row],[GroupByKey]])*DiscreteStatsTable[Maximum]))</f>
        <v>73.975672714302206</v>
      </c>
      <c r="V955" cm="1">
        <f t="array" ref="V9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5">
        <f>IF((DiscreteStatsTable[[#This Row],[RepsRequested]]&gt;1),DiscreteStatsTable[[#This Row],[HalfWidth]],DiscreteStatsTable[[#This Row],[BatchMeansHalfWidth]])</f>
        <v>0.19673048476405045</v>
      </c>
      <c r="X95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177</v>
      </c>
      <c r="C956">
        <v>13</v>
      </c>
      <c r="D956" t="s">
        <v>84</v>
      </c>
      <c r="E956" t="s">
        <v>96</v>
      </c>
      <c r="F956" t="s">
        <v>86</v>
      </c>
      <c r="G956">
        <v>0</v>
      </c>
      <c r="H956">
        <v>2E+20</v>
      </c>
      <c r="I956">
        <v>0</v>
      </c>
      <c r="J956">
        <v>0</v>
      </c>
      <c r="K956">
        <v>141</v>
      </c>
      <c r="L95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cm="1">
        <f t="array" ref="V9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6">
        <f>IF((DiscreteStatsTable[[#This Row],[RepsRequested]]&gt;1),DiscreteStatsTable[[#This Row],[HalfWidth]],DiscreteStatsTable[[#This Row],[BatchMeansHalfWidth]])</f>
        <v>0</v>
      </c>
      <c r="X956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177</v>
      </c>
      <c r="C957">
        <v>13</v>
      </c>
      <c r="D957" t="s">
        <v>84</v>
      </c>
      <c r="E957" t="s">
        <v>97</v>
      </c>
      <c r="F957" t="s">
        <v>86</v>
      </c>
      <c r="G957">
        <v>9.0276487361435205</v>
      </c>
      <c r="H957">
        <v>2E+20</v>
      </c>
      <c r="I957">
        <v>0</v>
      </c>
      <c r="J957">
        <v>41.8002302081388</v>
      </c>
      <c r="K957">
        <v>141</v>
      </c>
      <c r="L95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cm="1">
        <f t="array" ref="N957">IFERROR(AVERAGE(IF((DiscreteStatsTable[GroupByKey]=DiscreteStatsTable[[#This Row],[GroupByKey]]),(DiscreteStatsTable[GroupByKey]=DiscreteStatsTable[[#This Row],[GroupByKey]])*DiscreteStatsTable[Average])),0)</f>
        <v>4.525285384221875</v>
      </c>
      <c r="O957" cm="1">
        <f t="array" ref="O9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957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57" cm="1">
        <f t="array" ref="R957">MIN(IF((DiscreteStatsTable[GroupByKey]=DiscreteStatsTable[[#This Row],[GroupByKey]]),(DiscreteStatsTable[GroupByKey]=DiscreteStatsTable[[#This Row],[GroupByKey]])*DiscreteStatsTable[Average]))</f>
        <v>1.23323607367204</v>
      </c>
      <c r="S957" cm="1">
        <f t="array" ref="S957">MAX(IF((DiscreteStatsTable[GroupByKey]=DiscreteStatsTable[[#This Row],[GroupByKey]]),(DiscreteStatsTable[GroupByKey]=DiscreteStatsTable[[#This Row],[GroupByKey]])*DiscreteStatsTable[Average]))</f>
        <v>17.976821244834301</v>
      </c>
      <c r="T957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cm="1">
        <f t="array" ref="U957">MAX(IF((DiscreteStatsTable[GroupByKey]=DiscreteStatsTable[[#This Row],[GroupByKey]]),(DiscreteStatsTable[GroupByKey]=DiscreteStatsTable[[#This Row],[GroupByKey]])*DiscreteStatsTable[Maximum]))</f>
        <v>50.466691343277297</v>
      </c>
      <c r="V957" cm="1">
        <f t="array" ref="V9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7">
        <f>IF((DiscreteStatsTable[[#This Row],[RepsRequested]]&gt;1),DiscreteStatsTable[[#This Row],[HalfWidth]],DiscreteStatsTable[[#This Row],[BatchMeansHalfWidth]])</f>
        <v>0.84516158931518892</v>
      </c>
      <c r="X957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177</v>
      </c>
      <c r="C958">
        <v>14</v>
      </c>
      <c r="D958" t="s">
        <v>84</v>
      </c>
      <c r="E958" t="s">
        <v>85</v>
      </c>
      <c r="F958" t="s">
        <v>86</v>
      </c>
      <c r="G958">
        <v>0</v>
      </c>
      <c r="H958">
        <v>2E+20</v>
      </c>
      <c r="I958">
        <v>0</v>
      </c>
      <c r="J958">
        <v>0</v>
      </c>
      <c r="K958">
        <v>140</v>
      </c>
      <c r="L95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cm="1">
        <f t="array" ref="V9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8">
        <f>IF((DiscreteStatsTable[[#This Row],[RepsRequested]]&gt;1),DiscreteStatsTable[[#This Row],[HalfWidth]],DiscreteStatsTable[[#This Row],[BatchMeansHalfWidth]])</f>
        <v>0</v>
      </c>
      <c r="X958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177</v>
      </c>
      <c r="C959">
        <v>14</v>
      </c>
      <c r="D959" t="s">
        <v>84</v>
      </c>
      <c r="E959" t="s">
        <v>87</v>
      </c>
      <c r="F959" t="s">
        <v>86</v>
      </c>
      <c r="G959">
        <v>0</v>
      </c>
      <c r="H959">
        <v>2E+20</v>
      </c>
      <c r="I959">
        <v>0</v>
      </c>
      <c r="J959">
        <v>0</v>
      </c>
      <c r="K959">
        <v>140</v>
      </c>
      <c r="L95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cm="1">
        <f t="array" ref="V9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9">
        <f>IF((DiscreteStatsTable[[#This Row],[RepsRequested]]&gt;1),DiscreteStatsTable[[#This Row],[HalfWidth]],DiscreteStatsTable[[#This Row],[BatchMeansHalfWidth]])</f>
        <v>0</v>
      </c>
      <c r="X959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177</v>
      </c>
      <c r="C960">
        <v>14</v>
      </c>
      <c r="D960" t="s">
        <v>84</v>
      </c>
      <c r="E960" t="s">
        <v>88</v>
      </c>
      <c r="F960" t="s">
        <v>86</v>
      </c>
      <c r="G960">
        <v>0</v>
      </c>
      <c r="H960">
        <v>2E+20</v>
      </c>
      <c r="I960">
        <v>0</v>
      </c>
      <c r="J960">
        <v>0</v>
      </c>
      <c r="K960">
        <v>140</v>
      </c>
      <c r="L96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cm="1">
        <f t="array" ref="V9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0">
        <f>IF((DiscreteStatsTable[[#This Row],[RepsRequested]]&gt;1),DiscreteStatsTable[[#This Row],[HalfWidth]],DiscreteStatsTable[[#This Row],[BatchMeansHalfWidth]])</f>
        <v>0</v>
      </c>
      <c r="X960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177</v>
      </c>
      <c r="C961">
        <v>14</v>
      </c>
      <c r="D961" t="s">
        <v>84</v>
      </c>
      <c r="E961" t="s">
        <v>89</v>
      </c>
      <c r="F961" t="s">
        <v>86</v>
      </c>
      <c r="G961">
        <v>0</v>
      </c>
      <c r="H961">
        <v>2E+20</v>
      </c>
      <c r="I961">
        <v>0</v>
      </c>
      <c r="J961">
        <v>0</v>
      </c>
      <c r="K961">
        <v>140</v>
      </c>
      <c r="L96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cm="1">
        <f t="array" ref="V9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1">
        <f>IF((DiscreteStatsTable[[#This Row],[RepsRequested]]&gt;1),DiscreteStatsTable[[#This Row],[HalfWidth]],DiscreteStatsTable[[#This Row],[BatchMeansHalfWidth]])</f>
        <v>0</v>
      </c>
      <c r="X961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177</v>
      </c>
      <c r="C962">
        <v>14</v>
      </c>
      <c r="D962" t="s">
        <v>84</v>
      </c>
      <c r="E962" t="s">
        <v>90</v>
      </c>
      <c r="F962" t="s">
        <v>86</v>
      </c>
      <c r="G962">
        <v>0.340462476372551</v>
      </c>
      <c r="H962">
        <v>2E+20</v>
      </c>
      <c r="I962">
        <v>1.9397056863226101E-2</v>
      </c>
      <c r="J962">
        <v>1.0505198459293901</v>
      </c>
      <c r="K962">
        <v>140</v>
      </c>
      <c r="L96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cm="1">
        <f t="array" ref="N962">IFERROR(AVERAGE(IF((DiscreteStatsTable[GroupByKey]=DiscreteStatsTable[[#This Row],[GroupByKey]]),(DiscreteStatsTable[GroupByKey]=DiscreteStatsTable[[#This Row],[GroupByKey]])*DiscreteStatsTable[Average])),0)</f>
        <v>0.32564874174376213</v>
      </c>
      <c r="O962" cm="1">
        <f t="array" ref="O9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2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2" cm="1">
        <f t="array" ref="R962">MIN(IF((DiscreteStatsTable[GroupByKey]=DiscreteStatsTable[[#This Row],[GroupByKey]]),(DiscreteStatsTable[GroupByKey]=DiscreteStatsTable[[#This Row],[GroupByKey]])*DiscreteStatsTable[Average]))</f>
        <v>0.28193271782235202</v>
      </c>
      <c r="S962" cm="1">
        <f t="array" ref="S962">MAX(IF((DiscreteStatsTable[GroupByKey]=DiscreteStatsTable[[#This Row],[GroupByKey]]),(DiscreteStatsTable[GroupByKey]=DiscreteStatsTable[[#This Row],[GroupByKey]])*DiscreteStatsTable[Average]))</f>
        <v>0.36617780685963403</v>
      </c>
      <c r="T962" cm="1">
        <f t="array" ref="T962">MIN(IF((DiscreteStatsTable[GroupByKey]=DiscreteStatsTable[[#This Row],[GroupByKey]]),(DiscreteStatsTable[GroupByKey]=DiscreteStatsTable[[#This Row],[GroupByKey]])*DiscreteStatsTable[Minimum]))</f>
        <v>1.58525057229175E-2</v>
      </c>
      <c r="U962" cm="1">
        <f t="array" ref="U962">MAX(IF((DiscreteStatsTable[GroupByKey]=DiscreteStatsTable[[#This Row],[GroupByKey]]),(DiscreteStatsTable[GroupByKey]=DiscreteStatsTable[[#This Row],[GroupByKey]])*DiscreteStatsTable[Maximum]))</f>
        <v>2.1175517718536101</v>
      </c>
      <c r="V962" cm="1">
        <f t="array" ref="V9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2">
        <f>IF((DiscreteStatsTable[[#This Row],[RepsRequested]]&gt;1),DiscreteStatsTable[[#This Row],[HalfWidth]],DiscreteStatsTable[[#This Row],[BatchMeansHalfWidth]])</f>
        <v>5.49162075960516E-3</v>
      </c>
      <c r="X962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177</v>
      </c>
      <c r="C963">
        <v>14</v>
      </c>
      <c r="D963" t="s">
        <v>84</v>
      </c>
      <c r="E963" t="s">
        <v>91</v>
      </c>
      <c r="F963" t="s">
        <v>86</v>
      </c>
      <c r="G963">
        <v>15.4091141589979</v>
      </c>
      <c r="H963">
        <v>2E+20</v>
      </c>
      <c r="I963">
        <v>1.16382341179357</v>
      </c>
      <c r="J963">
        <v>37.697146172000799</v>
      </c>
      <c r="K963">
        <v>140</v>
      </c>
      <c r="L96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cm="1">
        <f t="array" ref="N963">IFERROR(AVERAGE(IF((DiscreteStatsTable[GroupByKey]=DiscreteStatsTable[[#This Row],[GroupByKey]]),(DiscreteStatsTable[GroupByKey]=DiscreteStatsTable[[#This Row],[GroupByKey]])*DiscreteStatsTable[Average])),0)</f>
        <v>16.392768285824943</v>
      </c>
      <c r="O963" cm="1">
        <f t="array" ref="O963">IFERROR(_xlfn.STDEV.S(IF((DiscreteStatsTable[GroupByKey]=DiscreteStatsTable[[#This Row],[GroupByKey]]),(DiscreteStatsTable[GroupByKey]=DiscreteStatsTable[[#This Row],[GroupByKey]])*DiscreteStatsTable[Average])),0)</f>
        <v>3.461115027788817</v>
      </c>
      <c r="P963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63" cm="1">
        <f t="array" ref="R963">MIN(IF((DiscreteStatsTable[GroupByKey]=DiscreteStatsTable[[#This Row],[GroupByKey]]),(DiscreteStatsTable[GroupByKey]=DiscreteStatsTable[[#This Row],[GroupByKey]])*DiscreteStatsTable[Average]))</f>
        <v>11.634550870980901</v>
      </c>
      <c r="S963" cm="1">
        <f t="array" ref="S963">MAX(IF((DiscreteStatsTable[GroupByKey]=DiscreteStatsTable[[#This Row],[GroupByKey]]),(DiscreteStatsTable[GroupByKey]=DiscreteStatsTable[[#This Row],[GroupByKey]])*DiscreteStatsTable[Average]))</f>
        <v>31.129812671522</v>
      </c>
      <c r="T963" cm="1">
        <f t="array" ref="T963">MIN(IF((DiscreteStatsTable[GroupByKey]=DiscreteStatsTable[[#This Row],[GroupByKey]]),(DiscreteStatsTable[GroupByKey]=DiscreteStatsTable[[#This Row],[GroupByKey]])*DiscreteStatsTable[Minimum]))</f>
        <v>0.951150343375048</v>
      </c>
      <c r="U963" cm="1">
        <f t="array" ref="U963">MAX(IF((DiscreteStatsTable[GroupByKey]=DiscreteStatsTable[[#This Row],[GroupByKey]]),(DiscreteStatsTable[GroupByKey]=DiscreteStatsTable[[#This Row],[GroupByKey]])*DiscreteStatsTable[Maximum]))</f>
        <v>80.135671330964698</v>
      </c>
      <c r="V963" cm="1">
        <f t="array" ref="V9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3">
        <f>IF((DiscreteStatsTable[[#This Row],[RepsRequested]]&gt;1),DiscreteStatsTable[[#This Row],[HalfWidth]],DiscreteStatsTable[[#This Row],[BatchMeansHalfWidth]])</f>
        <v>0.98363800740659724</v>
      </c>
      <c r="X963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177</v>
      </c>
      <c r="C964">
        <v>14</v>
      </c>
      <c r="D964" t="s">
        <v>84</v>
      </c>
      <c r="E964" t="s">
        <v>92</v>
      </c>
      <c r="F964" t="s">
        <v>86</v>
      </c>
      <c r="G964">
        <v>0</v>
      </c>
      <c r="H964">
        <v>2E+20</v>
      </c>
      <c r="I964">
        <v>0</v>
      </c>
      <c r="J964">
        <v>0</v>
      </c>
      <c r="K964">
        <v>140</v>
      </c>
      <c r="L96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cm="1">
        <f t="array" ref="V9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4">
        <f>IF((DiscreteStatsTable[[#This Row],[RepsRequested]]&gt;1),DiscreteStatsTable[[#This Row],[HalfWidth]],DiscreteStatsTable[[#This Row],[BatchMeansHalfWidth]])</f>
        <v>0</v>
      </c>
      <c r="X964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177</v>
      </c>
      <c r="C965">
        <v>14</v>
      </c>
      <c r="D965" t="s">
        <v>84</v>
      </c>
      <c r="E965" t="s">
        <v>93</v>
      </c>
      <c r="F965" t="s">
        <v>86</v>
      </c>
      <c r="G965">
        <v>0</v>
      </c>
      <c r="H965">
        <v>2E+20</v>
      </c>
      <c r="I965">
        <v>0</v>
      </c>
      <c r="J965">
        <v>0</v>
      </c>
      <c r="K965">
        <v>140</v>
      </c>
      <c r="L96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cm="1">
        <f t="array" ref="V9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5">
        <f>IF((DiscreteStatsTable[[#This Row],[RepsRequested]]&gt;1),DiscreteStatsTable[[#This Row],[HalfWidth]],DiscreteStatsTable[[#This Row],[BatchMeansHalfWidth]])</f>
        <v>0</v>
      </c>
      <c r="X96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177</v>
      </c>
      <c r="C966">
        <v>14</v>
      </c>
      <c r="D966" t="s">
        <v>84</v>
      </c>
      <c r="E966" t="s">
        <v>94</v>
      </c>
      <c r="F966" t="s">
        <v>86</v>
      </c>
      <c r="G966">
        <v>0.340462476372551</v>
      </c>
      <c r="H966">
        <v>2E+20</v>
      </c>
      <c r="I966">
        <v>1.9397056863226101E-2</v>
      </c>
      <c r="J966">
        <v>1.0505198459293901</v>
      </c>
      <c r="K966">
        <v>140</v>
      </c>
      <c r="L96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cm="1">
        <f t="array" ref="N966">IFERROR(AVERAGE(IF((DiscreteStatsTable[GroupByKey]=DiscreteStatsTable[[#This Row],[GroupByKey]]),(DiscreteStatsTable[GroupByKey]=DiscreteStatsTable[[#This Row],[GroupByKey]])*DiscreteStatsTable[Average])),0)</f>
        <v>0.32564874174376213</v>
      </c>
      <c r="O966" cm="1">
        <f t="array" ref="O9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6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6" cm="1">
        <f t="array" ref="R966">MIN(IF((DiscreteStatsTable[GroupByKey]=DiscreteStatsTable[[#This Row],[GroupByKey]]),(DiscreteStatsTable[GroupByKey]=DiscreteStatsTable[[#This Row],[GroupByKey]])*DiscreteStatsTable[Average]))</f>
        <v>0.28193271782235202</v>
      </c>
      <c r="S966" cm="1">
        <f t="array" ref="S966">MAX(IF((DiscreteStatsTable[GroupByKey]=DiscreteStatsTable[[#This Row],[GroupByKey]]),(DiscreteStatsTable[GroupByKey]=DiscreteStatsTable[[#This Row],[GroupByKey]])*DiscreteStatsTable[Average]))</f>
        <v>0.36617780685963403</v>
      </c>
      <c r="T966" cm="1">
        <f t="array" ref="T966">MIN(IF((DiscreteStatsTable[GroupByKey]=DiscreteStatsTable[[#This Row],[GroupByKey]]),(DiscreteStatsTable[GroupByKey]=DiscreteStatsTable[[#This Row],[GroupByKey]])*DiscreteStatsTable[Minimum]))</f>
        <v>1.58525057229175E-2</v>
      </c>
      <c r="U966" cm="1">
        <f t="array" ref="U966">MAX(IF((DiscreteStatsTable[GroupByKey]=DiscreteStatsTable[[#This Row],[GroupByKey]]),(DiscreteStatsTable[GroupByKey]=DiscreteStatsTable[[#This Row],[GroupByKey]])*DiscreteStatsTable[Maximum]))</f>
        <v>2.1175517718536101</v>
      </c>
      <c r="V966" cm="1">
        <f t="array" ref="V9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6">
        <f>IF((DiscreteStatsTable[[#This Row],[RepsRequested]]&gt;1),DiscreteStatsTable[[#This Row],[HalfWidth]],DiscreteStatsTable[[#This Row],[BatchMeansHalfWidth]])</f>
        <v>5.49162075960516E-3</v>
      </c>
      <c r="X966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177</v>
      </c>
      <c r="C967">
        <v>14</v>
      </c>
      <c r="D967" t="s">
        <v>84</v>
      </c>
      <c r="E967" t="s">
        <v>95</v>
      </c>
      <c r="F967" t="s">
        <v>86</v>
      </c>
      <c r="G967">
        <v>12.54810644176</v>
      </c>
      <c r="H967">
        <v>2E+20</v>
      </c>
      <c r="I967">
        <v>1.16382341179357</v>
      </c>
      <c r="J967">
        <v>36.273087044651298</v>
      </c>
      <c r="K967">
        <v>140</v>
      </c>
      <c r="L96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cm="1">
        <f t="array" ref="N967">IFERROR(AVERAGE(IF((DiscreteStatsTable[GroupByKey]=DiscreteStatsTable[[#This Row],[GroupByKey]]),(DiscreteStatsTable[GroupByKey]=DiscreteStatsTable[[#This Row],[GroupByKey]])*DiscreteStatsTable[Average])),0)</f>
        <v>11.86748290160307</v>
      </c>
      <c r="O967" cm="1">
        <f t="array" ref="O9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67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67" cm="1">
        <f t="array" ref="R967">MIN(IF((DiscreteStatsTable[GroupByKey]=DiscreteStatsTable[[#This Row],[GroupByKey]]),(DiscreteStatsTable[GroupByKey]=DiscreteStatsTable[[#This Row],[GroupByKey]])*DiscreteStatsTable[Average]))</f>
        <v>10.2980486720769</v>
      </c>
      <c r="S967" cm="1">
        <f t="array" ref="S967">MAX(IF((DiscreteStatsTable[GroupByKey]=DiscreteStatsTable[[#This Row],[GroupByKey]]),(DiscreteStatsTable[GroupByKey]=DiscreteStatsTable[[#This Row],[GroupByKey]])*DiscreteStatsTable[Average]))</f>
        <v>13.3192515431285</v>
      </c>
      <c r="T967" cm="1">
        <f t="array" ref="T967">MIN(IF((DiscreteStatsTable[GroupByKey]=DiscreteStatsTable[[#This Row],[GroupByKey]]),(DiscreteStatsTable[GroupByKey]=DiscreteStatsTable[[#This Row],[GroupByKey]])*DiscreteStatsTable[Minimum]))</f>
        <v>0.951150343375048</v>
      </c>
      <c r="U967" cm="1">
        <f t="array" ref="U967">MAX(IF((DiscreteStatsTable[GroupByKey]=DiscreteStatsTable[[#This Row],[GroupByKey]]),(DiscreteStatsTable[GroupByKey]=DiscreteStatsTable[[#This Row],[GroupByKey]])*DiscreteStatsTable[Maximum]))</f>
        <v>73.975672714302206</v>
      </c>
      <c r="V967" cm="1">
        <f t="array" ref="V9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7">
        <f>IF((DiscreteStatsTable[[#This Row],[RepsRequested]]&gt;1),DiscreteStatsTable[[#This Row],[HalfWidth]],DiscreteStatsTable[[#This Row],[BatchMeansHalfWidth]])</f>
        <v>0.19673048476405045</v>
      </c>
      <c r="X967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177</v>
      </c>
      <c r="C968">
        <v>14</v>
      </c>
      <c r="D968" t="s">
        <v>84</v>
      </c>
      <c r="E968" t="s">
        <v>96</v>
      </c>
      <c r="F968" t="s">
        <v>86</v>
      </c>
      <c r="G968">
        <v>0</v>
      </c>
      <c r="H968">
        <v>2E+20</v>
      </c>
      <c r="I968">
        <v>0</v>
      </c>
      <c r="J968">
        <v>0</v>
      </c>
      <c r="K968">
        <v>140</v>
      </c>
      <c r="L96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cm="1">
        <f t="array" ref="V9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8">
        <f>IF((DiscreteStatsTable[[#This Row],[RepsRequested]]&gt;1),DiscreteStatsTable[[#This Row],[HalfWidth]],DiscreteStatsTable[[#This Row],[BatchMeansHalfWidth]])</f>
        <v>0</v>
      </c>
      <c r="X968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177</v>
      </c>
      <c r="C969">
        <v>14</v>
      </c>
      <c r="D969" t="s">
        <v>84</v>
      </c>
      <c r="E969" t="s">
        <v>97</v>
      </c>
      <c r="F969" t="s">
        <v>86</v>
      </c>
      <c r="G969">
        <v>2.86100771723794</v>
      </c>
      <c r="H969">
        <v>2E+20</v>
      </c>
      <c r="I969">
        <v>0</v>
      </c>
      <c r="J969">
        <v>16.123113349178901</v>
      </c>
      <c r="K969">
        <v>140</v>
      </c>
      <c r="L96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cm="1">
        <f t="array" ref="N969">IFERROR(AVERAGE(IF((DiscreteStatsTable[GroupByKey]=DiscreteStatsTable[[#This Row],[GroupByKey]]),(DiscreteStatsTable[GroupByKey]=DiscreteStatsTable[[#This Row],[GroupByKey]])*DiscreteStatsTable[Average])),0)</f>
        <v>4.525285384221875</v>
      </c>
      <c r="O969" cm="1">
        <f t="array" ref="O9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69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69" cm="1">
        <f t="array" ref="R969">MIN(IF((DiscreteStatsTable[GroupByKey]=DiscreteStatsTable[[#This Row],[GroupByKey]]),(DiscreteStatsTable[GroupByKey]=DiscreteStatsTable[[#This Row],[GroupByKey]])*DiscreteStatsTable[Average]))</f>
        <v>1.23323607367204</v>
      </c>
      <c r="S969" cm="1">
        <f t="array" ref="S969">MAX(IF((DiscreteStatsTable[GroupByKey]=DiscreteStatsTable[[#This Row],[GroupByKey]]),(DiscreteStatsTable[GroupByKey]=DiscreteStatsTable[[#This Row],[GroupByKey]])*DiscreteStatsTable[Average]))</f>
        <v>17.976821244834301</v>
      </c>
      <c r="T969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cm="1">
        <f t="array" ref="U969">MAX(IF((DiscreteStatsTable[GroupByKey]=DiscreteStatsTable[[#This Row],[GroupByKey]]),(DiscreteStatsTable[GroupByKey]=DiscreteStatsTable[[#This Row],[GroupByKey]])*DiscreteStatsTable[Maximum]))</f>
        <v>50.466691343277297</v>
      </c>
      <c r="V969" cm="1">
        <f t="array" ref="V9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9">
        <f>IF((DiscreteStatsTable[[#This Row],[RepsRequested]]&gt;1),DiscreteStatsTable[[#This Row],[HalfWidth]],DiscreteStatsTable[[#This Row],[BatchMeansHalfWidth]])</f>
        <v>0.84516158931518892</v>
      </c>
      <c r="X969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177</v>
      </c>
      <c r="C970">
        <v>15</v>
      </c>
      <c r="D970" t="s">
        <v>84</v>
      </c>
      <c r="E970" t="s">
        <v>85</v>
      </c>
      <c r="F970" t="s">
        <v>86</v>
      </c>
      <c r="G970">
        <v>0</v>
      </c>
      <c r="H970">
        <v>2E+20</v>
      </c>
      <c r="I970">
        <v>0</v>
      </c>
      <c r="J970">
        <v>0</v>
      </c>
      <c r="K970">
        <v>139</v>
      </c>
      <c r="L97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cm="1">
        <f t="array" ref="V9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0">
        <f>IF((DiscreteStatsTable[[#This Row],[RepsRequested]]&gt;1),DiscreteStatsTable[[#This Row],[HalfWidth]],DiscreteStatsTable[[#This Row],[BatchMeansHalfWidth]])</f>
        <v>0</v>
      </c>
      <c r="X970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177</v>
      </c>
      <c r="C971">
        <v>15</v>
      </c>
      <c r="D971" t="s">
        <v>84</v>
      </c>
      <c r="E971" t="s">
        <v>87</v>
      </c>
      <c r="F971" t="s">
        <v>86</v>
      </c>
      <c r="G971">
        <v>0</v>
      </c>
      <c r="H971">
        <v>2E+20</v>
      </c>
      <c r="I971">
        <v>0</v>
      </c>
      <c r="J971">
        <v>0</v>
      </c>
      <c r="K971">
        <v>139</v>
      </c>
      <c r="L97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cm="1">
        <f t="array" ref="V9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1">
        <f>IF((DiscreteStatsTable[[#This Row],[RepsRequested]]&gt;1),DiscreteStatsTable[[#This Row],[HalfWidth]],DiscreteStatsTable[[#This Row],[BatchMeansHalfWidth]])</f>
        <v>0</v>
      </c>
      <c r="X971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177</v>
      </c>
      <c r="C972">
        <v>15</v>
      </c>
      <c r="D972" t="s">
        <v>84</v>
      </c>
      <c r="E972" t="s">
        <v>88</v>
      </c>
      <c r="F972" t="s">
        <v>86</v>
      </c>
      <c r="G972">
        <v>0</v>
      </c>
      <c r="H972">
        <v>2E+20</v>
      </c>
      <c r="I972">
        <v>0</v>
      </c>
      <c r="J972">
        <v>0</v>
      </c>
      <c r="K972">
        <v>139</v>
      </c>
      <c r="L97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cm="1">
        <f t="array" ref="V9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2">
        <f>IF((DiscreteStatsTable[[#This Row],[RepsRequested]]&gt;1),DiscreteStatsTable[[#This Row],[HalfWidth]],DiscreteStatsTable[[#This Row],[BatchMeansHalfWidth]])</f>
        <v>0</v>
      </c>
      <c r="X972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177</v>
      </c>
      <c r="C973">
        <v>15</v>
      </c>
      <c r="D973" t="s">
        <v>84</v>
      </c>
      <c r="E973" t="s">
        <v>89</v>
      </c>
      <c r="F973" t="s">
        <v>86</v>
      </c>
      <c r="G973">
        <v>0</v>
      </c>
      <c r="H973">
        <v>2E+20</v>
      </c>
      <c r="I973">
        <v>0</v>
      </c>
      <c r="J973">
        <v>0</v>
      </c>
      <c r="K973">
        <v>139</v>
      </c>
      <c r="L97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cm="1">
        <f t="array" ref="V9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3">
        <f>IF((DiscreteStatsTable[[#This Row],[RepsRequested]]&gt;1),DiscreteStatsTable[[#This Row],[HalfWidth]],DiscreteStatsTable[[#This Row],[BatchMeansHalfWidth]])</f>
        <v>0</v>
      </c>
      <c r="X973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177</v>
      </c>
      <c r="C974">
        <v>15</v>
      </c>
      <c r="D974" t="s">
        <v>84</v>
      </c>
      <c r="E974" t="s">
        <v>90</v>
      </c>
      <c r="F974" t="s">
        <v>86</v>
      </c>
      <c r="G974">
        <v>0.332147553822637</v>
      </c>
      <c r="H974">
        <v>2E+20</v>
      </c>
      <c r="I974">
        <v>1.7512654516898301E-2</v>
      </c>
      <c r="J974">
        <v>1.18833107890121</v>
      </c>
      <c r="K974">
        <v>139</v>
      </c>
      <c r="L97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cm="1">
        <f t="array" ref="N974">IFERROR(AVERAGE(IF((DiscreteStatsTable[GroupByKey]=DiscreteStatsTable[[#This Row],[GroupByKey]]),(DiscreteStatsTable[GroupByKey]=DiscreteStatsTable[[#This Row],[GroupByKey]])*DiscreteStatsTable[Average])),0)</f>
        <v>0.32564874174376213</v>
      </c>
      <c r="O974" cm="1">
        <f t="array" ref="O9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4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4" cm="1">
        <f t="array" ref="R974">MIN(IF((DiscreteStatsTable[GroupByKey]=DiscreteStatsTable[[#This Row],[GroupByKey]]),(DiscreteStatsTable[GroupByKey]=DiscreteStatsTable[[#This Row],[GroupByKey]])*DiscreteStatsTable[Average]))</f>
        <v>0.28193271782235202</v>
      </c>
      <c r="S974" cm="1">
        <f t="array" ref="S974">MAX(IF((DiscreteStatsTable[GroupByKey]=DiscreteStatsTable[[#This Row],[GroupByKey]]),(DiscreteStatsTable[GroupByKey]=DiscreteStatsTable[[#This Row],[GroupByKey]])*DiscreteStatsTable[Average]))</f>
        <v>0.36617780685963403</v>
      </c>
      <c r="T974" cm="1">
        <f t="array" ref="T974">MIN(IF((DiscreteStatsTable[GroupByKey]=DiscreteStatsTable[[#This Row],[GroupByKey]]),(DiscreteStatsTable[GroupByKey]=DiscreteStatsTable[[#This Row],[GroupByKey]])*DiscreteStatsTable[Minimum]))</f>
        <v>1.58525057229175E-2</v>
      </c>
      <c r="U974" cm="1">
        <f t="array" ref="U974">MAX(IF((DiscreteStatsTable[GroupByKey]=DiscreteStatsTable[[#This Row],[GroupByKey]]),(DiscreteStatsTable[GroupByKey]=DiscreteStatsTable[[#This Row],[GroupByKey]])*DiscreteStatsTable[Maximum]))</f>
        <v>2.1175517718536101</v>
      </c>
      <c r="V974" cm="1">
        <f t="array" ref="V9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4">
        <f>IF((DiscreteStatsTable[[#This Row],[RepsRequested]]&gt;1),DiscreteStatsTable[[#This Row],[HalfWidth]],DiscreteStatsTable[[#This Row],[BatchMeansHalfWidth]])</f>
        <v>5.49162075960516E-3</v>
      </c>
      <c r="X974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177</v>
      </c>
      <c r="C975">
        <v>15</v>
      </c>
      <c r="D975" t="s">
        <v>84</v>
      </c>
      <c r="E975" t="s">
        <v>91</v>
      </c>
      <c r="F975" t="s">
        <v>86</v>
      </c>
      <c r="G975">
        <v>15.249219034215701</v>
      </c>
      <c r="H975">
        <v>2E+20</v>
      </c>
      <c r="I975">
        <v>1.0507592710139</v>
      </c>
      <c r="J975">
        <v>39.247431878041098</v>
      </c>
      <c r="K975">
        <v>139</v>
      </c>
      <c r="L97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cm="1">
        <f t="array" ref="N975">IFERROR(AVERAGE(IF((DiscreteStatsTable[GroupByKey]=DiscreteStatsTable[[#This Row],[GroupByKey]]),(DiscreteStatsTable[GroupByKey]=DiscreteStatsTable[[#This Row],[GroupByKey]])*DiscreteStatsTable[Average])),0)</f>
        <v>16.392768285824943</v>
      </c>
      <c r="O975" cm="1">
        <f t="array" ref="O975">IFERROR(_xlfn.STDEV.S(IF((DiscreteStatsTable[GroupByKey]=DiscreteStatsTable[[#This Row],[GroupByKey]]),(DiscreteStatsTable[GroupByKey]=DiscreteStatsTable[[#This Row],[GroupByKey]])*DiscreteStatsTable[Average])),0)</f>
        <v>3.461115027788817</v>
      </c>
      <c r="P97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75" cm="1">
        <f t="array" ref="R975">MIN(IF((DiscreteStatsTable[GroupByKey]=DiscreteStatsTable[[#This Row],[GroupByKey]]),(DiscreteStatsTable[GroupByKey]=DiscreteStatsTable[[#This Row],[GroupByKey]])*DiscreteStatsTable[Average]))</f>
        <v>11.634550870980901</v>
      </c>
      <c r="S975" cm="1">
        <f t="array" ref="S975">MAX(IF((DiscreteStatsTable[GroupByKey]=DiscreteStatsTable[[#This Row],[GroupByKey]]),(DiscreteStatsTable[GroupByKey]=DiscreteStatsTable[[#This Row],[GroupByKey]])*DiscreteStatsTable[Average]))</f>
        <v>31.129812671522</v>
      </c>
      <c r="T975" cm="1">
        <f t="array" ref="T975">MIN(IF((DiscreteStatsTable[GroupByKey]=DiscreteStatsTable[[#This Row],[GroupByKey]]),(DiscreteStatsTable[GroupByKey]=DiscreteStatsTable[[#This Row],[GroupByKey]])*DiscreteStatsTable[Minimum]))</f>
        <v>0.951150343375048</v>
      </c>
      <c r="U975" cm="1">
        <f t="array" ref="U975">MAX(IF((DiscreteStatsTable[GroupByKey]=DiscreteStatsTable[[#This Row],[GroupByKey]]),(DiscreteStatsTable[GroupByKey]=DiscreteStatsTable[[#This Row],[GroupByKey]])*DiscreteStatsTable[Maximum]))</f>
        <v>80.135671330964698</v>
      </c>
      <c r="V975" cm="1">
        <f t="array" ref="V9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5">
        <f>IF((DiscreteStatsTable[[#This Row],[RepsRequested]]&gt;1),DiscreteStatsTable[[#This Row],[HalfWidth]],DiscreteStatsTable[[#This Row],[BatchMeansHalfWidth]])</f>
        <v>0.98363800740659724</v>
      </c>
      <c r="X97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177</v>
      </c>
      <c r="C976">
        <v>15</v>
      </c>
      <c r="D976" t="s">
        <v>84</v>
      </c>
      <c r="E976" t="s">
        <v>92</v>
      </c>
      <c r="F976" t="s">
        <v>86</v>
      </c>
      <c r="G976">
        <v>0</v>
      </c>
      <c r="H976">
        <v>2E+20</v>
      </c>
      <c r="I976">
        <v>0</v>
      </c>
      <c r="J976">
        <v>0</v>
      </c>
      <c r="K976">
        <v>139</v>
      </c>
      <c r="L97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cm="1">
        <f t="array" ref="V9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6">
        <f>IF((DiscreteStatsTable[[#This Row],[RepsRequested]]&gt;1),DiscreteStatsTable[[#This Row],[HalfWidth]],DiscreteStatsTable[[#This Row],[BatchMeansHalfWidth]])</f>
        <v>0</v>
      </c>
      <c r="X976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177</v>
      </c>
      <c r="C977">
        <v>15</v>
      </c>
      <c r="D977" t="s">
        <v>84</v>
      </c>
      <c r="E977" t="s">
        <v>93</v>
      </c>
      <c r="F977" t="s">
        <v>86</v>
      </c>
      <c r="G977">
        <v>0</v>
      </c>
      <c r="H977">
        <v>2E+20</v>
      </c>
      <c r="I977">
        <v>0</v>
      </c>
      <c r="J977">
        <v>0</v>
      </c>
      <c r="K977">
        <v>139</v>
      </c>
      <c r="L97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cm="1">
        <f t="array" ref="V9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7">
        <f>IF((DiscreteStatsTable[[#This Row],[RepsRequested]]&gt;1),DiscreteStatsTable[[#This Row],[HalfWidth]],DiscreteStatsTable[[#This Row],[BatchMeansHalfWidth]])</f>
        <v>0</v>
      </c>
      <c r="X977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177</v>
      </c>
      <c r="C978">
        <v>15</v>
      </c>
      <c r="D978" t="s">
        <v>84</v>
      </c>
      <c r="E978" t="s">
        <v>94</v>
      </c>
      <c r="F978" t="s">
        <v>86</v>
      </c>
      <c r="G978">
        <v>0.332147553822637</v>
      </c>
      <c r="H978">
        <v>2E+20</v>
      </c>
      <c r="I978">
        <v>1.7512654516898301E-2</v>
      </c>
      <c r="J978">
        <v>1.18833107890121</v>
      </c>
      <c r="K978">
        <v>139</v>
      </c>
      <c r="L97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cm="1">
        <f t="array" ref="N978">IFERROR(AVERAGE(IF((DiscreteStatsTable[GroupByKey]=DiscreteStatsTable[[#This Row],[GroupByKey]]),(DiscreteStatsTable[GroupByKey]=DiscreteStatsTable[[#This Row],[GroupByKey]])*DiscreteStatsTable[Average])),0)</f>
        <v>0.32564874174376213</v>
      </c>
      <c r="O978" cm="1">
        <f t="array" ref="O9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8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8" cm="1">
        <f t="array" ref="R978">MIN(IF((DiscreteStatsTable[GroupByKey]=DiscreteStatsTable[[#This Row],[GroupByKey]]),(DiscreteStatsTable[GroupByKey]=DiscreteStatsTable[[#This Row],[GroupByKey]])*DiscreteStatsTable[Average]))</f>
        <v>0.28193271782235202</v>
      </c>
      <c r="S978" cm="1">
        <f t="array" ref="S978">MAX(IF((DiscreteStatsTable[GroupByKey]=DiscreteStatsTable[[#This Row],[GroupByKey]]),(DiscreteStatsTable[GroupByKey]=DiscreteStatsTable[[#This Row],[GroupByKey]])*DiscreteStatsTable[Average]))</f>
        <v>0.36617780685963403</v>
      </c>
      <c r="T978" cm="1">
        <f t="array" ref="T978">MIN(IF((DiscreteStatsTable[GroupByKey]=DiscreteStatsTable[[#This Row],[GroupByKey]]),(DiscreteStatsTable[GroupByKey]=DiscreteStatsTable[[#This Row],[GroupByKey]])*DiscreteStatsTable[Minimum]))</f>
        <v>1.58525057229175E-2</v>
      </c>
      <c r="U978" cm="1">
        <f t="array" ref="U978">MAX(IF((DiscreteStatsTable[GroupByKey]=DiscreteStatsTable[[#This Row],[GroupByKey]]),(DiscreteStatsTable[GroupByKey]=DiscreteStatsTable[[#This Row],[GroupByKey]])*DiscreteStatsTable[Maximum]))</f>
        <v>2.1175517718536101</v>
      </c>
      <c r="V978" cm="1">
        <f t="array" ref="V9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8">
        <f>IF((DiscreteStatsTable[[#This Row],[RepsRequested]]&gt;1),DiscreteStatsTable[[#This Row],[HalfWidth]],DiscreteStatsTable[[#This Row],[BatchMeansHalfWidth]])</f>
        <v>5.49162075960516E-3</v>
      </c>
      <c r="X978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177</v>
      </c>
      <c r="C979">
        <v>15</v>
      </c>
      <c r="D979" t="s">
        <v>84</v>
      </c>
      <c r="E979" t="s">
        <v>95</v>
      </c>
      <c r="F979" t="s">
        <v>86</v>
      </c>
      <c r="G979">
        <v>12.0559180376043</v>
      </c>
      <c r="H979">
        <v>2E+20</v>
      </c>
      <c r="I979">
        <v>1.0507592710139</v>
      </c>
      <c r="J979">
        <v>39.247431878041098</v>
      </c>
      <c r="K979">
        <v>139</v>
      </c>
      <c r="L97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cm="1">
        <f t="array" ref="N979">IFERROR(AVERAGE(IF((DiscreteStatsTable[GroupByKey]=DiscreteStatsTable[[#This Row],[GroupByKey]]),(DiscreteStatsTable[GroupByKey]=DiscreteStatsTable[[#This Row],[GroupByKey]])*DiscreteStatsTable[Average])),0)</f>
        <v>11.86748290160307</v>
      </c>
      <c r="O979" cm="1">
        <f t="array" ref="O9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79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79" cm="1">
        <f t="array" ref="R979">MIN(IF((DiscreteStatsTable[GroupByKey]=DiscreteStatsTable[[#This Row],[GroupByKey]]),(DiscreteStatsTable[GroupByKey]=DiscreteStatsTable[[#This Row],[GroupByKey]])*DiscreteStatsTable[Average]))</f>
        <v>10.2980486720769</v>
      </c>
      <c r="S979" cm="1">
        <f t="array" ref="S979">MAX(IF((DiscreteStatsTable[GroupByKey]=DiscreteStatsTable[[#This Row],[GroupByKey]]),(DiscreteStatsTable[GroupByKey]=DiscreteStatsTable[[#This Row],[GroupByKey]])*DiscreteStatsTable[Average]))</f>
        <v>13.3192515431285</v>
      </c>
      <c r="T979" cm="1">
        <f t="array" ref="T979">MIN(IF((DiscreteStatsTable[GroupByKey]=DiscreteStatsTable[[#This Row],[GroupByKey]]),(DiscreteStatsTable[GroupByKey]=DiscreteStatsTable[[#This Row],[GroupByKey]])*DiscreteStatsTable[Minimum]))</f>
        <v>0.951150343375048</v>
      </c>
      <c r="U979" cm="1">
        <f t="array" ref="U979">MAX(IF((DiscreteStatsTable[GroupByKey]=DiscreteStatsTable[[#This Row],[GroupByKey]]),(DiscreteStatsTable[GroupByKey]=DiscreteStatsTable[[#This Row],[GroupByKey]])*DiscreteStatsTable[Maximum]))</f>
        <v>73.975672714302206</v>
      </c>
      <c r="V979" cm="1">
        <f t="array" ref="V9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9">
        <f>IF((DiscreteStatsTable[[#This Row],[RepsRequested]]&gt;1),DiscreteStatsTable[[#This Row],[HalfWidth]],DiscreteStatsTable[[#This Row],[BatchMeansHalfWidth]])</f>
        <v>0.19673048476405045</v>
      </c>
      <c r="X979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177</v>
      </c>
      <c r="C980">
        <v>15</v>
      </c>
      <c r="D980" t="s">
        <v>84</v>
      </c>
      <c r="E980" t="s">
        <v>96</v>
      </c>
      <c r="F980" t="s">
        <v>86</v>
      </c>
      <c r="G980">
        <v>0</v>
      </c>
      <c r="H980">
        <v>2E+20</v>
      </c>
      <c r="I980">
        <v>0</v>
      </c>
      <c r="J980">
        <v>0</v>
      </c>
      <c r="K980">
        <v>139</v>
      </c>
      <c r="L98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cm="1">
        <f t="array" ref="V9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0">
        <f>IF((DiscreteStatsTable[[#This Row],[RepsRequested]]&gt;1),DiscreteStatsTable[[#This Row],[HalfWidth]],DiscreteStatsTable[[#This Row],[BatchMeansHalfWidth]])</f>
        <v>0</v>
      </c>
      <c r="X980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177</v>
      </c>
      <c r="C981">
        <v>15</v>
      </c>
      <c r="D981" t="s">
        <v>84</v>
      </c>
      <c r="E981" t="s">
        <v>97</v>
      </c>
      <c r="F981" t="s">
        <v>86</v>
      </c>
      <c r="G981">
        <v>3.1933009966113302</v>
      </c>
      <c r="H981">
        <v>2E+20</v>
      </c>
      <c r="I981">
        <v>0</v>
      </c>
      <c r="J981">
        <v>18.687090552985701</v>
      </c>
      <c r="K981">
        <v>139</v>
      </c>
      <c r="L98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cm="1">
        <f t="array" ref="N981">IFERROR(AVERAGE(IF((DiscreteStatsTable[GroupByKey]=DiscreteStatsTable[[#This Row],[GroupByKey]]),(DiscreteStatsTable[GroupByKey]=DiscreteStatsTable[[#This Row],[GroupByKey]])*DiscreteStatsTable[Average])),0)</f>
        <v>4.525285384221875</v>
      </c>
      <c r="O981" cm="1">
        <f t="array" ref="O9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81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81" cm="1">
        <f t="array" ref="R981">MIN(IF((DiscreteStatsTable[GroupByKey]=DiscreteStatsTable[[#This Row],[GroupByKey]]),(DiscreteStatsTable[GroupByKey]=DiscreteStatsTable[[#This Row],[GroupByKey]])*DiscreteStatsTable[Average]))</f>
        <v>1.23323607367204</v>
      </c>
      <c r="S981" cm="1">
        <f t="array" ref="S981">MAX(IF((DiscreteStatsTable[GroupByKey]=DiscreteStatsTable[[#This Row],[GroupByKey]]),(DiscreteStatsTable[GroupByKey]=DiscreteStatsTable[[#This Row],[GroupByKey]])*DiscreteStatsTable[Average]))</f>
        <v>17.976821244834301</v>
      </c>
      <c r="T981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cm="1">
        <f t="array" ref="U981">MAX(IF((DiscreteStatsTable[GroupByKey]=DiscreteStatsTable[[#This Row],[GroupByKey]]),(DiscreteStatsTable[GroupByKey]=DiscreteStatsTable[[#This Row],[GroupByKey]])*DiscreteStatsTable[Maximum]))</f>
        <v>50.466691343277297</v>
      </c>
      <c r="V981" cm="1">
        <f t="array" ref="V9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1">
        <f>IF((DiscreteStatsTable[[#This Row],[RepsRequested]]&gt;1),DiscreteStatsTable[[#This Row],[HalfWidth]],DiscreteStatsTable[[#This Row],[BatchMeansHalfWidth]])</f>
        <v>0.84516158931518892</v>
      </c>
      <c r="X981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177</v>
      </c>
      <c r="C982">
        <v>16</v>
      </c>
      <c r="D982" t="s">
        <v>84</v>
      </c>
      <c r="E982" t="s">
        <v>85</v>
      </c>
      <c r="F982" t="s">
        <v>86</v>
      </c>
      <c r="G982">
        <v>0</v>
      </c>
      <c r="H982">
        <v>2E+20</v>
      </c>
      <c r="I982">
        <v>0</v>
      </c>
      <c r="J982">
        <v>0</v>
      </c>
      <c r="K982">
        <v>141</v>
      </c>
      <c r="L98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cm="1">
        <f t="array" ref="V9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2">
        <f>IF((DiscreteStatsTable[[#This Row],[RepsRequested]]&gt;1),DiscreteStatsTable[[#This Row],[HalfWidth]],DiscreteStatsTable[[#This Row],[BatchMeansHalfWidth]])</f>
        <v>0</v>
      </c>
      <c r="X982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177</v>
      </c>
      <c r="C983">
        <v>16</v>
      </c>
      <c r="D983" t="s">
        <v>84</v>
      </c>
      <c r="E983" t="s">
        <v>87</v>
      </c>
      <c r="F983" t="s">
        <v>86</v>
      </c>
      <c r="G983">
        <v>0</v>
      </c>
      <c r="H983">
        <v>2E+20</v>
      </c>
      <c r="I983">
        <v>0</v>
      </c>
      <c r="J983">
        <v>0</v>
      </c>
      <c r="K983">
        <v>141</v>
      </c>
      <c r="L98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cm="1">
        <f t="array" ref="V9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3">
        <f>IF((DiscreteStatsTable[[#This Row],[RepsRequested]]&gt;1),DiscreteStatsTable[[#This Row],[HalfWidth]],DiscreteStatsTable[[#This Row],[BatchMeansHalfWidth]])</f>
        <v>0</v>
      </c>
      <c r="X983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177</v>
      </c>
      <c r="C984">
        <v>16</v>
      </c>
      <c r="D984" t="s">
        <v>84</v>
      </c>
      <c r="E984" t="s">
        <v>88</v>
      </c>
      <c r="F984" t="s">
        <v>86</v>
      </c>
      <c r="G984">
        <v>0</v>
      </c>
      <c r="H984">
        <v>2E+20</v>
      </c>
      <c r="I984">
        <v>0</v>
      </c>
      <c r="J984">
        <v>0</v>
      </c>
      <c r="K984">
        <v>141</v>
      </c>
      <c r="L98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cm="1">
        <f t="array" ref="V9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4">
        <f>IF((DiscreteStatsTable[[#This Row],[RepsRequested]]&gt;1),DiscreteStatsTable[[#This Row],[HalfWidth]],DiscreteStatsTable[[#This Row],[BatchMeansHalfWidth]])</f>
        <v>0</v>
      </c>
      <c r="X984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177</v>
      </c>
      <c r="C985">
        <v>16</v>
      </c>
      <c r="D985" t="s">
        <v>84</v>
      </c>
      <c r="E985" t="s">
        <v>89</v>
      </c>
      <c r="F985" t="s">
        <v>86</v>
      </c>
      <c r="G985">
        <v>0</v>
      </c>
      <c r="H985">
        <v>2E+20</v>
      </c>
      <c r="I985">
        <v>0</v>
      </c>
      <c r="J985">
        <v>0</v>
      </c>
      <c r="K985">
        <v>141</v>
      </c>
      <c r="L98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cm="1">
        <f t="array" ref="V9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5">
        <f>IF((DiscreteStatsTable[[#This Row],[RepsRequested]]&gt;1),DiscreteStatsTable[[#This Row],[HalfWidth]],DiscreteStatsTable[[#This Row],[BatchMeansHalfWidth]])</f>
        <v>0</v>
      </c>
      <c r="X98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177</v>
      </c>
      <c r="C986">
        <v>16</v>
      </c>
      <c r="D986" t="s">
        <v>84</v>
      </c>
      <c r="E986" t="s">
        <v>90</v>
      </c>
      <c r="F986" t="s">
        <v>86</v>
      </c>
      <c r="G986">
        <v>0.34269090951594</v>
      </c>
      <c r="H986">
        <v>2E+20</v>
      </c>
      <c r="I986">
        <v>2.09728569623659E-2</v>
      </c>
      <c r="J986">
        <v>1.9396112656565201</v>
      </c>
      <c r="K986">
        <v>141</v>
      </c>
      <c r="L98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cm="1">
        <f t="array" ref="N986">IFERROR(AVERAGE(IF((DiscreteStatsTable[GroupByKey]=DiscreteStatsTable[[#This Row],[GroupByKey]]),(DiscreteStatsTable[GroupByKey]=DiscreteStatsTable[[#This Row],[GroupByKey]])*DiscreteStatsTable[Average])),0)</f>
        <v>0.32564874174376213</v>
      </c>
      <c r="O986" cm="1">
        <f t="array" ref="O9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86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86" cm="1">
        <f t="array" ref="R986">MIN(IF((DiscreteStatsTable[GroupByKey]=DiscreteStatsTable[[#This Row],[GroupByKey]]),(DiscreteStatsTable[GroupByKey]=DiscreteStatsTable[[#This Row],[GroupByKey]])*DiscreteStatsTable[Average]))</f>
        <v>0.28193271782235202</v>
      </c>
      <c r="S986" cm="1">
        <f t="array" ref="S986">MAX(IF((DiscreteStatsTable[GroupByKey]=DiscreteStatsTable[[#This Row],[GroupByKey]]),(DiscreteStatsTable[GroupByKey]=DiscreteStatsTable[[#This Row],[GroupByKey]])*DiscreteStatsTable[Average]))</f>
        <v>0.36617780685963403</v>
      </c>
      <c r="T986" cm="1">
        <f t="array" ref="T986">MIN(IF((DiscreteStatsTable[GroupByKey]=DiscreteStatsTable[[#This Row],[GroupByKey]]),(DiscreteStatsTable[GroupByKey]=DiscreteStatsTable[[#This Row],[GroupByKey]])*DiscreteStatsTable[Minimum]))</f>
        <v>1.58525057229175E-2</v>
      </c>
      <c r="U986" cm="1">
        <f t="array" ref="U986">MAX(IF((DiscreteStatsTable[GroupByKey]=DiscreteStatsTable[[#This Row],[GroupByKey]]),(DiscreteStatsTable[GroupByKey]=DiscreteStatsTable[[#This Row],[GroupByKey]])*DiscreteStatsTable[Maximum]))</f>
        <v>2.1175517718536101</v>
      </c>
      <c r="V986" cm="1">
        <f t="array" ref="V9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6">
        <f>IF((DiscreteStatsTable[[#This Row],[RepsRequested]]&gt;1),DiscreteStatsTable[[#This Row],[HalfWidth]],DiscreteStatsTable[[#This Row],[BatchMeansHalfWidth]])</f>
        <v>5.49162075960516E-3</v>
      </c>
      <c r="X986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177</v>
      </c>
      <c r="C987">
        <v>16</v>
      </c>
      <c r="D987" t="s">
        <v>84</v>
      </c>
      <c r="E987" t="s">
        <v>91</v>
      </c>
      <c r="F987" t="s">
        <v>86</v>
      </c>
      <c r="G987">
        <v>18.412555598415199</v>
      </c>
      <c r="H987">
        <v>2E+20</v>
      </c>
      <c r="I987">
        <v>1.25837141774196</v>
      </c>
      <c r="J987">
        <v>70.395314257783397</v>
      </c>
      <c r="K987">
        <v>141</v>
      </c>
      <c r="L98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cm="1">
        <f t="array" ref="N987">IFERROR(AVERAGE(IF((DiscreteStatsTable[GroupByKey]=DiscreteStatsTable[[#This Row],[GroupByKey]]),(DiscreteStatsTable[GroupByKey]=DiscreteStatsTable[[#This Row],[GroupByKey]])*DiscreteStatsTable[Average])),0)</f>
        <v>16.392768285824943</v>
      </c>
      <c r="O987" cm="1">
        <f t="array" ref="O987">IFERROR(_xlfn.STDEV.S(IF((DiscreteStatsTable[GroupByKey]=DiscreteStatsTable[[#This Row],[GroupByKey]]),(DiscreteStatsTable[GroupByKey]=DiscreteStatsTable[[#This Row],[GroupByKey]])*DiscreteStatsTable[Average])),0)</f>
        <v>3.461115027788817</v>
      </c>
      <c r="P987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87" cm="1">
        <f t="array" ref="R987">MIN(IF((DiscreteStatsTable[GroupByKey]=DiscreteStatsTable[[#This Row],[GroupByKey]]),(DiscreteStatsTable[GroupByKey]=DiscreteStatsTable[[#This Row],[GroupByKey]])*DiscreteStatsTable[Average]))</f>
        <v>11.634550870980901</v>
      </c>
      <c r="S987" cm="1">
        <f t="array" ref="S987">MAX(IF((DiscreteStatsTable[GroupByKey]=DiscreteStatsTable[[#This Row],[GroupByKey]]),(DiscreteStatsTable[GroupByKey]=DiscreteStatsTable[[#This Row],[GroupByKey]])*DiscreteStatsTable[Average]))</f>
        <v>31.129812671522</v>
      </c>
      <c r="T987" cm="1">
        <f t="array" ref="T987">MIN(IF((DiscreteStatsTable[GroupByKey]=DiscreteStatsTable[[#This Row],[GroupByKey]]),(DiscreteStatsTable[GroupByKey]=DiscreteStatsTable[[#This Row],[GroupByKey]])*DiscreteStatsTable[Minimum]))</f>
        <v>0.951150343375048</v>
      </c>
      <c r="U987" cm="1">
        <f t="array" ref="U987">MAX(IF((DiscreteStatsTable[GroupByKey]=DiscreteStatsTable[[#This Row],[GroupByKey]]),(DiscreteStatsTable[GroupByKey]=DiscreteStatsTable[[#This Row],[GroupByKey]])*DiscreteStatsTable[Maximum]))</f>
        <v>80.135671330964698</v>
      </c>
      <c r="V987" cm="1">
        <f t="array" ref="V9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7">
        <f>IF((DiscreteStatsTable[[#This Row],[RepsRequested]]&gt;1),DiscreteStatsTable[[#This Row],[HalfWidth]],DiscreteStatsTable[[#This Row],[BatchMeansHalfWidth]])</f>
        <v>0.98363800740659724</v>
      </c>
      <c r="X987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177</v>
      </c>
      <c r="C988">
        <v>16</v>
      </c>
      <c r="D988" t="s">
        <v>84</v>
      </c>
      <c r="E988" t="s">
        <v>92</v>
      </c>
      <c r="F988" t="s">
        <v>86</v>
      </c>
      <c r="G988">
        <v>0</v>
      </c>
      <c r="H988">
        <v>2E+20</v>
      </c>
      <c r="I988">
        <v>0</v>
      </c>
      <c r="J988">
        <v>0</v>
      </c>
      <c r="K988">
        <v>141</v>
      </c>
      <c r="L98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cm="1">
        <f t="array" ref="V9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8">
        <f>IF((DiscreteStatsTable[[#This Row],[RepsRequested]]&gt;1),DiscreteStatsTable[[#This Row],[HalfWidth]],DiscreteStatsTable[[#This Row],[BatchMeansHalfWidth]])</f>
        <v>0</v>
      </c>
      <c r="X988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177</v>
      </c>
      <c r="C989">
        <v>16</v>
      </c>
      <c r="D989" t="s">
        <v>84</v>
      </c>
      <c r="E989" t="s">
        <v>93</v>
      </c>
      <c r="F989" t="s">
        <v>86</v>
      </c>
      <c r="G989">
        <v>0</v>
      </c>
      <c r="H989">
        <v>2E+20</v>
      </c>
      <c r="I989">
        <v>0</v>
      </c>
      <c r="J989">
        <v>0</v>
      </c>
      <c r="K989">
        <v>141</v>
      </c>
      <c r="L98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cm="1">
        <f t="array" ref="V9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9">
        <f>IF((DiscreteStatsTable[[#This Row],[RepsRequested]]&gt;1),DiscreteStatsTable[[#This Row],[HalfWidth]],DiscreteStatsTable[[#This Row],[BatchMeansHalfWidth]])</f>
        <v>0</v>
      </c>
      <c r="X989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177</v>
      </c>
      <c r="C990">
        <v>16</v>
      </c>
      <c r="D990" t="s">
        <v>84</v>
      </c>
      <c r="E990" t="s">
        <v>94</v>
      </c>
      <c r="F990" t="s">
        <v>86</v>
      </c>
      <c r="G990">
        <v>0.34269090951594</v>
      </c>
      <c r="H990">
        <v>2E+20</v>
      </c>
      <c r="I990">
        <v>2.09728569623659E-2</v>
      </c>
      <c r="J990">
        <v>1.9396112656565201</v>
      </c>
      <c r="K990">
        <v>141</v>
      </c>
      <c r="L99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cm="1">
        <f t="array" ref="N990">IFERROR(AVERAGE(IF((DiscreteStatsTable[GroupByKey]=DiscreteStatsTable[[#This Row],[GroupByKey]]),(DiscreteStatsTable[GroupByKey]=DiscreteStatsTable[[#This Row],[GroupByKey]])*DiscreteStatsTable[Average])),0)</f>
        <v>0.32564874174376213</v>
      </c>
      <c r="O990" cm="1">
        <f t="array" ref="O9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0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0" cm="1">
        <f t="array" ref="R990">MIN(IF((DiscreteStatsTable[GroupByKey]=DiscreteStatsTable[[#This Row],[GroupByKey]]),(DiscreteStatsTable[GroupByKey]=DiscreteStatsTable[[#This Row],[GroupByKey]])*DiscreteStatsTable[Average]))</f>
        <v>0.28193271782235202</v>
      </c>
      <c r="S990" cm="1">
        <f t="array" ref="S990">MAX(IF((DiscreteStatsTable[GroupByKey]=DiscreteStatsTable[[#This Row],[GroupByKey]]),(DiscreteStatsTable[GroupByKey]=DiscreteStatsTable[[#This Row],[GroupByKey]])*DiscreteStatsTable[Average]))</f>
        <v>0.36617780685963403</v>
      </c>
      <c r="T990" cm="1">
        <f t="array" ref="T990">MIN(IF((DiscreteStatsTable[GroupByKey]=DiscreteStatsTable[[#This Row],[GroupByKey]]),(DiscreteStatsTable[GroupByKey]=DiscreteStatsTable[[#This Row],[GroupByKey]])*DiscreteStatsTable[Minimum]))</f>
        <v>1.58525057229175E-2</v>
      </c>
      <c r="U990" cm="1">
        <f t="array" ref="U990">MAX(IF((DiscreteStatsTable[GroupByKey]=DiscreteStatsTable[[#This Row],[GroupByKey]]),(DiscreteStatsTable[GroupByKey]=DiscreteStatsTable[[#This Row],[GroupByKey]])*DiscreteStatsTable[Maximum]))</f>
        <v>2.1175517718536101</v>
      </c>
      <c r="V990" cm="1">
        <f t="array" ref="V9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0">
        <f>IF((DiscreteStatsTable[[#This Row],[RepsRequested]]&gt;1),DiscreteStatsTable[[#This Row],[HalfWidth]],DiscreteStatsTable[[#This Row],[BatchMeansHalfWidth]])</f>
        <v>5.49162075960516E-3</v>
      </c>
      <c r="X990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177</v>
      </c>
      <c r="C991">
        <v>16</v>
      </c>
      <c r="D991" t="s">
        <v>84</v>
      </c>
      <c r="E991" t="s">
        <v>95</v>
      </c>
      <c r="F991" t="s">
        <v>86</v>
      </c>
      <c r="G991">
        <v>12.509417996944901</v>
      </c>
      <c r="H991">
        <v>2E+20</v>
      </c>
      <c r="I991">
        <v>1.25837141774196</v>
      </c>
      <c r="J991">
        <v>69.857910068072798</v>
      </c>
      <c r="K991">
        <v>141</v>
      </c>
      <c r="L99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cm="1">
        <f t="array" ref="N991">IFERROR(AVERAGE(IF((DiscreteStatsTable[GroupByKey]=DiscreteStatsTable[[#This Row],[GroupByKey]]),(DiscreteStatsTable[GroupByKey]=DiscreteStatsTable[[#This Row],[GroupByKey]])*DiscreteStatsTable[Average])),0)</f>
        <v>11.86748290160307</v>
      </c>
      <c r="O991" cm="1">
        <f t="array" ref="O9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91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91" cm="1">
        <f t="array" ref="R991">MIN(IF((DiscreteStatsTable[GroupByKey]=DiscreteStatsTable[[#This Row],[GroupByKey]]),(DiscreteStatsTable[GroupByKey]=DiscreteStatsTable[[#This Row],[GroupByKey]])*DiscreteStatsTable[Average]))</f>
        <v>10.2980486720769</v>
      </c>
      <c r="S991" cm="1">
        <f t="array" ref="S991">MAX(IF((DiscreteStatsTable[GroupByKey]=DiscreteStatsTable[[#This Row],[GroupByKey]]),(DiscreteStatsTable[GroupByKey]=DiscreteStatsTable[[#This Row],[GroupByKey]])*DiscreteStatsTable[Average]))</f>
        <v>13.3192515431285</v>
      </c>
      <c r="T991" cm="1">
        <f t="array" ref="T991">MIN(IF((DiscreteStatsTable[GroupByKey]=DiscreteStatsTable[[#This Row],[GroupByKey]]),(DiscreteStatsTable[GroupByKey]=DiscreteStatsTable[[#This Row],[GroupByKey]])*DiscreteStatsTable[Minimum]))</f>
        <v>0.951150343375048</v>
      </c>
      <c r="U991" cm="1">
        <f t="array" ref="U991">MAX(IF((DiscreteStatsTable[GroupByKey]=DiscreteStatsTable[[#This Row],[GroupByKey]]),(DiscreteStatsTable[GroupByKey]=DiscreteStatsTable[[#This Row],[GroupByKey]])*DiscreteStatsTable[Maximum]))</f>
        <v>73.975672714302206</v>
      </c>
      <c r="V991" cm="1">
        <f t="array" ref="V9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1">
        <f>IF((DiscreteStatsTable[[#This Row],[RepsRequested]]&gt;1),DiscreteStatsTable[[#This Row],[HalfWidth]],DiscreteStatsTable[[#This Row],[BatchMeansHalfWidth]])</f>
        <v>0.19673048476405045</v>
      </c>
      <c r="X991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177</v>
      </c>
      <c r="C992">
        <v>16</v>
      </c>
      <c r="D992" t="s">
        <v>84</v>
      </c>
      <c r="E992" t="s">
        <v>96</v>
      </c>
      <c r="F992" t="s">
        <v>86</v>
      </c>
      <c r="G992">
        <v>0</v>
      </c>
      <c r="H992">
        <v>2E+20</v>
      </c>
      <c r="I992">
        <v>0</v>
      </c>
      <c r="J992">
        <v>0</v>
      </c>
      <c r="K992">
        <v>141</v>
      </c>
      <c r="L99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cm="1">
        <f t="array" ref="V9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2">
        <f>IF((DiscreteStatsTable[[#This Row],[RepsRequested]]&gt;1),DiscreteStatsTable[[#This Row],[HalfWidth]],DiscreteStatsTable[[#This Row],[BatchMeansHalfWidth]])</f>
        <v>0</v>
      </c>
      <c r="X992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177</v>
      </c>
      <c r="C993">
        <v>16</v>
      </c>
      <c r="D993" t="s">
        <v>84</v>
      </c>
      <c r="E993" t="s">
        <v>97</v>
      </c>
      <c r="F993" t="s">
        <v>86</v>
      </c>
      <c r="G993">
        <v>5.90313760147035</v>
      </c>
      <c r="H993">
        <v>2E+20</v>
      </c>
      <c r="I993">
        <v>0</v>
      </c>
      <c r="J993">
        <v>42.274931428201199</v>
      </c>
      <c r="K993">
        <v>141</v>
      </c>
      <c r="L99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cm="1">
        <f t="array" ref="N993">IFERROR(AVERAGE(IF((DiscreteStatsTable[GroupByKey]=DiscreteStatsTable[[#This Row],[GroupByKey]]),(DiscreteStatsTable[GroupByKey]=DiscreteStatsTable[[#This Row],[GroupByKey]])*DiscreteStatsTable[Average])),0)</f>
        <v>4.525285384221875</v>
      </c>
      <c r="O993" cm="1">
        <f t="array" ref="O9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93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93" cm="1">
        <f t="array" ref="R993">MIN(IF((DiscreteStatsTable[GroupByKey]=DiscreteStatsTable[[#This Row],[GroupByKey]]),(DiscreteStatsTable[GroupByKey]=DiscreteStatsTable[[#This Row],[GroupByKey]])*DiscreteStatsTable[Average]))</f>
        <v>1.23323607367204</v>
      </c>
      <c r="S993" cm="1">
        <f t="array" ref="S993">MAX(IF((DiscreteStatsTable[GroupByKey]=DiscreteStatsTable[[#This Row],[GroupByKey]]),(DiscreteStatsTable[GroupByKey]=DiscreteStatsTable[[#This Row],[GroupByKey]])*DiscreteStatsTable[Average]))</f>
        <v>17.976821244834301</v>
      </c>
      <c r="T993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cm="1">
        <f t="array" ref="U993">MAX(IF((DiscreteStatsTable[GroupByKey]=DiscreteStatsTable[[#This Row],[GroupByKey]]),(DiscreteStatsTable[GroupByKey]=DiscreteStatsTable[[#This Row],[GroupByKey]])*DiscreteStatsTable[Maximum]))</f>
        <v>50.466691343277297</v>
      </c>
      <c r="V993" cm="1">
        <f t="array" ref="V9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3">
        <f>IF((DiscreteStatsTable[[#This Row],[RepsRequested]]&gt;1),DiscreteStatsTable[[#This Row],[HalfWidth]],DiscreteStatsTable[[#This Row],[BatchMeansHalfWidth]])</f>
        <v>0.84516158931518892</v>
      </c>
      <c r="X993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177</v>
      </c>
      <c r="C994">
        <v>17</v>
      </c>
      <c r="D994" t="s">
        <v>84</v>
      </c>
      <c r="E994" t="s">
        <v>85</v>
      </c>
      <c r="F994" t="s">
        <v>86</v>
      </c>
      <c r="G994">
        <v>0</v>
      </c>
      <c r="H994">
        <v>2E+20</v>
      </c>
      <c r="I994">
        <v>0</v>
      </c>
      <c r="J994">
        <v>0</v>
      </c>
      <c r="K994">
        <v>140</v>
      </c>
      <c r="L99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cm="1">
        <f t="array" ref="V9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4">
        <f>IF((DiscreteStatsTable[[#This Row],[RepsRequested]]&gt;1),DiscreteStatsTable[[#This Row],[HalfWidth]],DiscreteStatsTable[[#This Row],[BatchMeansHalfWidth]])</f>
        <v>0</v>
      </c>
      <c r="X994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177</v>
      </c>
      <c r="C995">
        <v>17</v>
      </c>
      <c r="D995" t="s">
        <v>84</v>
      </c>
      <c r="E995" t="s">
        <v>87</v>
      </c>
      <c r="F995" t="s">
        <v>86</v>
      </c>
      <c r="G995">
        <v>0</v>
      </c>
      <c r="H995">
        <v>2E+20</v>
      </c>
      <c r="I995">
        <v>0</v>
      </c>
      <c r="J995">
        <v>0</v>
      </c>
      <c r="K995">
        <v>140</v>
      </c>
      <c r="L99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cm="1">
        <f t="array" ref="V9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5">
        <f>IF((DiscreteStatsTable[[#This Row],[RepsRequested]]&gt;1),DiscreteStatsTable[[#This Row],[HalfWidth]],DiscreteStatsTable[[#This Row],[BatchMeansHalfWidth]])</f>
        <v>0</v>
      </c>
      <c r="X99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177</v>
      </c>
      <c r="C996">
        <v>17</v>
      </c>
      <c r="D996" t="s">
        <v>84</v>
      </c>
      <c r="E996" t="s">
        <v>88</v>
      </c>
      <c r="F996" t="s">
        <v>86</v>
      </c>
      <c r="G996">
        <v>0</v>
      </c>
      <c r="H996">
        <v>2E+20</v>
      </c>
      <c r="I996">
        <v>0</v>
      </c>
      <c r="J996">
        <v>0</v>
      </c>
      <c r="K996">
        <v>140</v>
      </c>
      <c r="L99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cm="1">
        <f t="array" ref="V9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6">
        <f>IF((DiscreteStatsTable[[#This Row],[RepsRequested]]&gt;1),DiscreteStatsTable[[#This Row],[HalfWidth]],DiscreteStatsTable[[#This Row],[BatchMeansHalfWidth]])</f>
        <v>0</v>
      </c>
      <c r="X996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177</v>
      </c>
      <c r="C997">
        <v>17</v>
      </c>
      <c r="D997" t="s">
        <v>84</v>
      </c>
      <c r="E997" t="s">
        <v>89</v>
      </c>
      <c r="F997" t="s">
        <v>86</v>
      </c>
      <c r="G997">
        <v>0</v>
      </c>
      <c r="H997">
        <v>2E+20</v>
      </c>
      <c r="I997">
        <v>0</v>
      </c>
      <c r="J997">
        <v>0</v>
      </c>
      <c r="K997">
        <v>140</v>
      </c>
      <c r="L99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cm="1">
        <f t="array" ref="V9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7">
        <f>IF((DiscreteStatsTable[[#This Row],[RepsRequested]]&gt;1),DiscreteStatsTable[[#This Row],[HalfWidth]],DiscreteStatsTable[[#This Row],[BatchMeansHalfWidth]])</f>
        <v>0</v>
      </c>
      <c r="X997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177</v>
      </c>
      <c r="C998">
        <v>17</v>
      </c>
      <c r="D998" t="s">
        <v>84</v>
      </c>
      <c r="E998" t="s">
        <v>90</v>
      </c>
      <c r="F998" t="s">
        <v>86</v>
      </c>
      <c r="G998">
        <v>0.329407714380409</v>
      </c>
      <c r="H998">
        <v>2E+20</v>
      </c>
      <c r="I998">
        <v>2.55355205284549E-2</v>
      </c>
      <c r="J998">
        <v>1.06411320019167</v>
      </c>
      <c r="K998">
        <v>140</v>
      </c>
      <c r="L99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cm="1">
        <f t="array" ref="N998">IFERROR(AVERAGE(IF((DiscreteStatsTable[GroupByKey]=DiscreteStatsTable[[#This Row],[GroupByKey]]),(DiscreteStatsTable[GroupByKey]=DiscreteStatsTable[[#This Row],[GroupByKey]])*DiscreteStatsTable[Average])),0)</f>
        <v>0.32564874174376213</v>
      </c>
      <c r="O998" cm="1">
        <f t="array" ref="O9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8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8" cm="1">
        <f t="array" ref="R998">MIN(IF((DiscreteStatsTable[GroupByKey]=DiscreteStatsTable[[#This Row],[GroupByKey]]),(DiscreteStatsTable[GroupByKey]=DiscreteStatsTable[[#This Row],[GroupByKey]])*DiscreteStatsTable[Average]))</f>
        <v>0.28193271782235202</v>
      </c>
      <c r="S998" cm="1">
        <f t="array" ref="S998">MAX(IF((DiscreteStatsTable[GroupByKey]=DiscreteStatsTable[[#This Row],[GroupByKey]]),(DiscreteStatsTable[GroupByKey]=DiscreteStatsTable[[#This Row],[GroupByKey]])*DiscreteStatsTable[Average]))</f>
        <v>0.36617780685963403</v>
      </c>
      <c r="T998" cm="1">
        <f t="array" ref="T998">MIN(IF((DiscreteStatsTable[GroupByKey]=DiscreteStatsTable[[#This Row],[GroupByKey]]),(DiscreteStatsTable[GroupByKey]=DiscreteStatsTable[[#This Row],[GroupByKey]])*DiscreteStatsTable[Minimum]))</f>
        <v>1.58525057229175E-2</v>
      </c>
      <c r="U998" cm="1">
        <f t="array" ref="U998">MAX(IF((DiscreteStatsTable[GroupByKey]=DiscreteStatsTable[[#This Row],[GroupByKey]]),(DiscreteStatsTable[GroupByKey]=DiscreteStatsTable[[#This Row],[GroupByKey]])*DiscreteStatsTable[Maximum]))</f>
        <v>2.1175517718536101</v>
      </c>
      <c r="V998" cm="1">
        <f t="array" ref="V9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8">
        <f>IF((DiscreteStatsTable[[#This Row],[RepsRequested]]&gt;1),DiscreteStatsTable[[#This Row],[HalfWidth]],DiscreteStatsTable[[#This Row],[BatchMeansHalfWidth]])</f>
        <v>5.49162075960516E-3</v>
      </c>
      <c r="X998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177</v>
      </c>
      <c r="C999">
        <v>17</v>
      </c>
      <c r="D999" t="s">
        <v>84</v>
      </c>
      <c r="E999" t="s">
        <v>91</v>
      </c>
      <c r="F999" t="s">
        <v>86</v>
      </c>
      <c r="G999">
        <v>15.2073724714493</v>
      </c>
      <c r="H999">
        <v>2E+20</v>
      </c>
      <c r="I999">
        <v>1.5321312317072999</v>
      </c>
      <c r="J999">
        <v>46.196922644003102</v>
      </c>
      <c r="K999">
        <v>140</v>
      </c>
      <c r="L99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cm="1">
        <f t="array" ref="N999">IFERROR(AVERAGE(IF((DiscreteStatsTable[GroupByKey]=DiscreteStatsTable[[#This Row],[GroupByKey]]),(DiscreteStatsTable[GroupByKey]=DiscreteStatsTable[[#This Row],[GroupByKey]])*DiscreteStatsTable[Average])),0)</f>
        <v>16.392768285824943</v>
      </c>
      <c r="O999" cm="1">
        <f t="array" ref="O999">IFERROR(_xlfn.STDEV.S(IF((DiscreteStatsTable[GroupByKey]=DiscreteStatsTable[[#This Row],[GroupByKey]]),(DiscreteStatsTable[GroupByKey]=DiscreteStatsTable[[#This Row],[GroupByKey]])*DiscreteStatsTable[Average])),0)</f>
        <v>3.461115027788817</v>
      </c>
      <c r="P999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99" cm="1">
        <f t="array" ref="R999">MIN(IF((DiscreteStatsTable[GroupByKey]=DiscreteStatsTable[[#This Row],[GroupByKey]]),(DiscreteStatsTable[GroupByKey]=DiscreteStatsTable[[#This Row],[GroupByKey]])*DiscreteStatsTable[Average]))</f>
        <v>11.634550870980901</v>
      </c>
      <c r="S999" cm="1">
        <f t="array" ref="S999">MAX(IF((DiscreteStatsTable[GroupByKey]=DiscreteStatsTable[[#This Row],[GroupByKey]]),(DiscreteStatsTable[GroupByKey]=DiscreteStatsTable[[#This Row],[GroupByKey]])*DiscreteStatsTable[Average]))</f>
        <v>31.129812671522</v>
      </c>
      <c r="T999" cm="1">
        <f t="array" ref="T999">MIN(IF((DiscreteStatsTable[GroupByKey]=DiscreteStatsTable[[#This Row],[GroupByKey]]),(DiscreteStatsTable[GroupByKey]=DiscreteStatsTable[[#This Row],[GroupByKey]])*DiscreteStatsTable[Minimum]))</f>
        <v>0.951150343375048</v>
      </c>
      <c r="U999" cm="1">
        <f t="array" ref="U999">MAX(IF((DiscreteStatsTable[GroupByKey]=DiscreteStatsTable[[#This Row],[GroupByKey]]),(DiscreteStatsTable[GroupByKey]=DiscreteStatsTable[[#This Row],[GroupByKey]])*DiscreteStatsTable[Maximum]))</f>
        <v>80.135671330964698</v>
      </c>
      <c r="V999" cm="1">
        <f t="array" ref="V9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9">
        <f>IF((DiscreteStatsTable[[#This Row],[RepsRequested]]&gt;1),DiscreteStatsTable[[#This Row],[HalfWidth]],DiscreteStatsTable[[#This Row],[BatchMeansHalfWidth]])</f>
        <v>0.98363800740659724</v>
      </c>
      <c r="X999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177</v>
      </c>
      <c r="C1000">
        <v>17</v>
      </c>
      <c r="D1000" t="s">
        <v>84</v>
      </c>
      <c r="E1000" t="s">
        <v>92</v>
      </c>
      <c r="F1000" t="s">
        <v>86</v>
      </c>
      <c r="G1000">
        <v>0</v>
      </c>
      <c r="H1000">
        <v>2E+20</v>
      </c>
      <c r="I1000">
        <v>0</v>
      </c>
      <c r="J1000">
        <v>0</v>
      </c>
      <c r="K1000">
        <v>140</v>
      </c>
      <c r="L100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cm="1">
        <f t="array" ref="V10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0">
        <f>IF((DiscreteStatsTable[[#This Row],[RepsRequested]]&gt;1),DiscreteStatsTable[[#This Row],[HalfWidth]],DiscreteStatsTable[[#This Row],[BatchMeansHalfWidth]])</f>
        <v>0</v>
      </c>
      <c r="X1000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177</v>
      </c>
      <c r="C1001">
        <v>17</v>
      </c>
      <c r="D1001" t="s">
        <v>84</v>
      </c>
      <c r="E1001" t="s">
        <v>93</v>
      </c>
      <c r="F1001" t="s">
        <v>86</v>
      </c>
      <c r="G1001">
        <v>0</v>
      </c>
      <c r="H1001">
        <v>2E+20</v>
      </c>
      <c r="I1001">
        <v>0</v>
      </c>
      <c r="J1001">
        <v>0</v>
      </c>
      <c r="K1001">
        <v>140</v>
      </c>
      <c r="L100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cm="1">
        <f t="array" ref="V10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1">
        <f>IF((DiscreteStatsTable[[#This Row],[RepsRequested]]&gt;1),DiscreteStatsTable[[#This Row],[HalfWidth]],DiscreteStatsTable[[#This Row],[BatchMeansHalfWidth]])</f>
        <v>0</v>
      </c>
      <c r="X1001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177</v>
      </c>
      <c r="C1002">
        <v>17</v>
      </c>
      <c r="D1002" t="s">
        <v>84</v>
      </c>
      <c r="E1002" t="s">
        <v>94</v>
      </c>
      <c r="F1002" t="s">
        <v>86</v>
      </c>
      <c r="G1002">
        <v>0.329407714380409</v>
      </c>
      <c r="H1002">
        <v>2E+20</v>
      </c>
      <c r="I1002">
        <v>2.55355205284549E-2</v>
      </c>
      <c r="J1002">
        <v>1.06411320019167</v>
      </c>
      <c r="K1002">
        <v>140</v>
      </c>
      <c r="L100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cm="1">
        <f t="array" ref="N1002">IFERROR(AVERAGE(IF((DiscreteStatsTable[GroupByKey]=DiscreteStatsTable[[#This Row],[GroupByKey]]),(DiscreteStatsTable[GroupByKey]=DiscreteStatsTable[[#This Row],[GroupByKey]])*DiscreteStatsTable[Average])),0)</f>
        <v>0.32564874174376213</v>
      </c>
      <c r="O1002" cm="1">
        <f t="array" ref="O10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02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02" cm="1">
        <f t="array" ref="R1002">MIN(IF((DiscreteStatsTable[GroupByKey]=DiscreteStatsTable[[#This Row],[GroupByKey]]),(DiscreteStatsTable[GroupByKey]=DiscreteStatsTable[[#This Row],[GroupByKey]])*DiscreteStatsTable[Average]))</f>
        <v>0.28193271782235202</v>
      </c>
      <c r="S1002" cm="1">
        <f t="array" ref="S1002">MAX(IF((DiscreteStatsTable[GroupByKey]=DiscreteStatsTable[[#This Row],[GroupByKey]]),(DiscreteStatsTable[GroupByKey]=DiscreteStatsTable[[#This Row],[GroupByKey]])*DiscreteStatsTable[Average]))</f>
        <v>0.36617780685963403</v>
      </c>
      <c r="T1002" cm="1">
        <f t="array" ref="T1002">MIN(IF((DiscreteStatsTable[GroupByKey]=DiscreteStatsTable[[#This Row],[GroupByKey]]),(DiscreteStatsTable[GroupByKey]=DiscreteStatsTable[[#This Row],[GroupByKey]])*DiscreteStatsTable[Minimum]))</f>
        <v>1.58525057229175E-2</v>
      </c>
      <c r="U1002" cm="1">
        <f t="array" ref="U1002">MAX(IF((DiscreteStatsTable[GroupByKey]=DiscreteStatsTable[[#This Row],[GroupByKey]]),(DiscreteStatsTable[GroupByKey]=DiscreteStatsTable[[#This Row],[GroupByKey]])*DiscreteStatsTable[Maximum]))</f>
        <v>2.1175517718536101</v>
      </c>
      <c r="V1002" cm="1">
        <f t="array" ref="V10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2">
        <f>IF((DiscreteStatsTable[[#This Row],[RepsRequested]]&gt;1),DiscreteStatsTable[[#This Row],[HalfWidth]],DiscreteStatsTable[[#This Row],[BatchMeansHalfWidth]])</f>
        <v>5.49162075960516E-3</v>
      </c>
      <c r="X1002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177</v>
      </c>
      <c r="C1003">
        <v>17</v>
      </c>
      <c r="D1003" t="s">
        <v>84</v>
      </c>
      <c r="E1003" t="s">
        <v>95</v>
      </c>
      <c r="F1003" t="s">
        <v>86</v>
      </c>
      <c r="G1003">
        <v>12.2325801331083</v>
      </c>
      <c r="H1003">
        <v>2E+20</v>
      </c>
      <c r="I1003">
        <v>1.5321312317072999</v>
      </c>
      <c r="J1003">
        <v>37.3673514224391</v>
      </c>
      <c r="K1003">
        <v>140</v>
      </c>
      <c r="L100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cm="1">
        <f t="array" ref="N1003">IFERROR(AVERAGE(IF((DiscreteStatsTable[GroupByKey]=DiscreteStatsTable[[#This Row],[GroupByKey]]),(DiscreteStatsTable[GroupByKey]=DiscreteStatsTable[[#This Row],[GroupByKey]])*DiscreteStatsTable[Average])),0)</f>
        <v>11.86748290160307</v>
      </c>
      <c r="O1003" cm="1">
        <f t="array" ref="O10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03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03" cm="1">
        <f t="array" ref="R1003">MIN(IF((DiscreteStatsTable[GroupByKey]=DiscreteStatsTable[[#This Row],[GroupByKey]]),(DiscreteStatsTable[GroupByKey]=DiscreteStatsTable[[#This Row],[GroupByKey]])*DiscreteStatsTable[Average]))</f>
        <v>10.2980486720769</v>
      </c>
      <c r="S1003" cm="1">
        <f t="array" ref="S1003">MAX(IF((DiscreteStatsTable[GroupByKey]=DiscreteStatsTable[[#This Row],[GroupByKey]]),(DiscreteStatsTable[GroupByKey]=DiscreteStatsTable[[#This Row],[GroupByKey]])*DiscreteStatsTable[Average]))</f>
        <v>13.3192515431285</v>
      </c>
      <c r="T1003" cm="1">
        <f t="array" ref="T1003">MIN(IF((DiscreteStatsTable[GroupByKey]=DiscreteStatsTable[[#This Row],[GroupByKey]]),(DiscreteStatsTable[GroupByKey]=DiscreteStatsTable[[#This Row],[GroupByKey]])*DiscreteStatsTable[Minimum]))</f>
        <v>0.951150343375048</v>
      </c>
      <c r="U1003" cm="1">
        <f t="array" ref="U1003">MAX(IF((DiscreteStatsTable[GroupByKey]=DiscreteStatsTable[[#This Row],[GroupByKey]]),(DiscreteStatsTable[GroupByKey]=DiscreteStatsTable[[#This Row],[GroupByKey]])*DiscreteStatsTable[Maximum]))</f>
        <v>73.975672714302206</v>
      </c>
      <c r="V1003" cm="1">
        <f t="array" ref="V10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3">
        <f>IF((DiscreteStatsTable[[#This Row],[RepsRequested]]&gt;1),DiscreteStatsTable[[#This Row],[HalfWidth]],DiscreteStatsTable[[#This Row],[BatchMeansHalfWidth]])</f>
        <v>0.19673048476405045</v>
      </c>
      <c r="X1003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177</v>
      </c>
      <c r="C1004">
        <v>17</v>
      </c>
      <c r="D1004" t="s">
        <v>84</v>
      </c>
      <c r="E1004" t="s">
        <v>96</v>
      </c>
      <c r="F1004" t="s">
        <v>86</v>
      </c>
      <c r="G1004">
        <v>0</v>
      </c>
      <c r="H1004">
        <v>2E+20</v>
      </c>
      <c r="I1004">
        <v>0</v>
      </c>
      <c r="J1004">
        <v>0</v>
      </c>
      <c r="K1004">
        <v>140</v>
      </c>
      <c r="L100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cm="1">
        <f t="array" ref="V10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4">
        <f>IF((DiscreteStatsTable[[#This Row],[RepsRequested]]&gt;1),DiscreteStatsTable[[#This Row],[HalfWidth]],DiscreteStatsTable[[#This Row],[BatchMeansHalfWidth]])</f>
        <v>0</v>
      </c>
      <c r="X1004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177</v>
      </c>
      <c r="C1005">
        <v>17</v>
      </c>
      <c r="D1005" t="s">
        <v>84</v>
      </c>
      <c r="E1005" t="s">
        <v>97</v>
      </c>
      <c r="F1005" t="s">
        <v>86</v>
      </c>
      <c r="G1005">
        <v>2.9747923383409201</v>
      </c>
      <c r="H1005">
        <v>2E+20</v>
      </c>
      <c r="I1005">
        <v>0</v>
      </c>
      <c r="J1005">
        <v>22.843688394457001</v>
      </c>
      <c r="K1005">
        <v>140</v>
      </c>
      <c r="L100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cm="1">
        <f t="array" ref="N1005">IFERROR(AVERAGE(IF((DiscreteStatsTable[GroupByKey]=DiscreteStatsTable[[#This Row],[GroupByKey]]),(DiscreteStatsTable[GroupByKey]=DiscreteStatsTable[[#This Row],[GroupByKey]])*DiscreteStatsTable[Average])),0)</f>
        <v>4.525285384221875</v>
      </c>
      <c r="O1005" cm="1">
        <f t="array" ref="O10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0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05" cm="1">
        <f t="array" ref="R1005">MIN(IF((DiscreteStatsTable[GroupByKey]=DiscreteStatsTable[[#This Row],[GroupByKey]]),(DiscreteStatsTable[GroupByKey]=DiscreteStatsTable[[#This Row],[GroupByKey]])*DiscreteStatsTable[Average]))</f>
        <v>1.23323607367204</v>
      </c>
      <c r="S1005" cm="1">
        <f t="array" ref="S1005">MAX(IF((DiscreteStatsTable[GroupByKey]=DiscreteStatsTable[[#This Row],[GroupByKey]]),(DiscreteStatsTable[GroupByKey]=DiscreteStatsTable[[#This Row],[GroupByKey]])*DiscreteStatsTable[Average]))</f>
        <v>17.976821244834301</v>
      </c>
      <c r="T100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cm="1">
        <f t="array" ref="U1005">MAX(IF((DiscreteStatsTable[GroupByKey]=DiscreteStatsTable[[#This Row],[GroupByKey]]),(DiscreteStatsTable[GroupByKey]=DiscreteStatsTable[[#This Row],[GroupByKey]])*DiscreteStatsTable[Maximum]))</f>
        <v>50.466691343277297</v>
      </c>
      <c r="V1005" cm="1">
        <f t="array" ref="V10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5">
        <f>IF((DiscreteStatsTable[[#This Row],[RepsRequested]]&gt;1),DiscreteStatsTable[[#This Row],[HalfWidth]],DiscreteStatsTable[[#This Row],[BatchMeansHalfWidth]])</f>
        <v>0.84516158931518892</v>
      </c>
      <c r="X100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177</v>
      </c>
      <c r="C1006">
        <v>18</v>
      </c>
      <c r="D1006" t="s">
        <v>84</v>
      </c>
      <c r="E1006" t="s">
        <v>85</v>
      </c>
      <c r="F1006" t="s">
        <v>86</v>
      </c>
      <c r="G1006">
        <v>0</v>
      </c>
      <c r="H1006">
        <v>2E+20</v>
      </c>
      <c r="I1006">
        <v>0</v>
      </c>
      <c r="J1006">
        <v>0</v>
      </c>
      <c r="K1006">
        <v>140</v>
      </c>
      <c r="L100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cm="1">
        <f t="array" ref="V10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6">
        <f>IF((DiscreteStatsTable[[#This Row],[RepsRequested]]&gt;1),DiscreteStatsTable[[#This Row],[HalfWidth]],DiscreteStatsTable[[#This Row],[BatchMeansHalfWidth]])</f>
        <v>0</v>
      </c>
      <c r="X1006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177</v>
      </c>
      <c r="C1007">
        <v>18</v>
      </c>
      <c r="D1007" t="s">
        <v>84</v>
      </c>
      <c r="E1007" t="s">
        <v>87</v>
      </c>
      <c r="F1007" t="s">
        <v>86</v>
      </c>
      <c r="G1007">
        <v>0</v>
      </c>
      <c r="H1007">
        <v>2E+20</v>
      </c>
      <c r="I1007">
        <v>0</v>
      </c>
      <c r="J1007">
        <v>0</v>
      </c>
      <c r="K1007">
        <v>140</v>
      </c>
      <c r="L100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cm="1">
        <f t="array" ref="V10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7">
        <f>IF((DiscreteStatsTable[[#This Row],[RepsRequested]]&gt;1),DiscreteStatsTable[[#This Row],[HalfWidth]],DiscreteStatsTable[[#This Row],[BatchMeansHalfWidth]])</f>
        <v>0</v>
      </c>
      <c r="X1007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177</v>
      </c>
      <c r="C1008">
        <v>18</v>
      </c>
      <c r="D1008" t="s">
        <v>84</v>
      </c>
      <c r="E1008" t="s">
        <v>88</v>
      </c>
      <c r="F1008" t="s">
        <v>86</v>
      </c>
      <c r="G1008">
        <v>0</v>
      </c>
      <c r="H1008">
        <v>2E+20</v>
      </c>
      <c r="I1008">
        <v>0</v>
      </c>
      <c r="J1008">
        <v>0</v>
      </c>
      <c r="K1008">
        <v>140</v>
      </c>
      <c r="L100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cm="1">
        <f t="array" ref="V10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8">
        <f>IF((DiscreteStatsTable[[#This Row],[RepsRequested]]&gt;1),DiscreteStatsTable[[#This Row],[HalfWidth]],DiscreteStatsTable[[#This Row],[BatchMeansHalfWidth]])</f>
        <v>0</v>
      </c>
      <c r="X1008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177</v>
      </c>
      <c r="C1009">
        <v>18</v>
      </c>
      <c r="D1009" t="s">
        <v>84</v>
      </c>
      <c r="E1009" t="s">
        <v>89</v>
      </c>
      <c r="F1009" t="s">
        <v>86</v>
      </c>
      <c r="G1009">
        <v>0</v>
      </c>
      <c r="H1009">
        <v>2E+20</v>
      </c>
      <c r="I1009">
        <v>0</v>
      </c>
      <c r="J1009">
        <v>0</v>
      </c>
      <c r="K1009">
        <v>140</v>
      </c>
      <c r="L100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cm="1">
        <f t="array" ref="V10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9">
        <f>IF((DiscreteStatsTable[[#This Row],[RepsRequested]]&gt;1),DiscreteStatsTable[[#This Row],[HalfWidth]],DiscreteStatsTable[[#This Row],[BatchMeansHalfWidth]])</f>
        <v>0</v>
      </c>
      <c r="X1009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177</v>
      </c>
      <c r="C1010">
        <v>18</v>
      </c>
      <c r="D1010" t="s">
        <v>84</v>
      </c>
      <c r="E1010" t="s">
        <v>90</v>
      </c>
      <c r="F1010" t="s">
        <v>86</v>
      </c>
      <c r="G1010">
        <v>0.30208204215200701</v>
      </c>
      <c r="H1010">
        <v>2E+20</v>
      </c>
      <c r="I1010">
        <v>1.8508620925985E-2</v>
      </c>
      <c r="J1010">
        <v>1.5080415515256</v>
      </c>
      <c r="K1010">
        <v>140</v>
      </c>
      <c r="L101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cm="1">
        <f t="array" ref="N1010">IFERROR(AVERAGE(IF((DiscreteStatsTable[GroupByKey]=DiscreteStatsTable[[#This Row],[GroupByKey]]),(DiscreteStatsTable[GroupByKey]=DiscreteStatsTable[[#This Row],[GroupByKey]])*DiscreteStatsTable[Average])),0)</f>
        <v>0.32564874174376213</v>
      </c>
      <c r="O1010" cm="1">
        <f t="array" ref="O10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0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0" cm="1">
        <f t="array" ref="R1010">MIN(IF((DiscreteStatsTable[GroupByKey]=DiscreteStatsTable[[#This Row],[GroupByKey]]),(DiscreteStatsTable[GroupByKey]=DiscreteStatsTable[[#This Row],[GroupByKey]])*DiscreteStatsTable[Average]))</f>
        <v>0.28193271782235202</v>
      </c>
      <c r="S1010" cm="1">
        <f t="array" ref="S1010">MAX(IF((DiscreteStatsTable[GroupByKey]=DiscreteStatsTable[[#This Row],[GroupByKey]]),(DiscreteStatsTable[GroupByKey]=DiscreteStatsTable[[#This Row],[GroupByKey]])*DiscreteStatsTable[Average]))</f>
        <v>0.36617780685963403</v>
      </c>
      <c r="T1010" cm="1">
        <f t="array" ref="T1010">MIN(IF((DiscreteStatsTable[GroupByKey]=DiscreteStatsTable[[#This Row],[GroupByKey]]),(DiscreteStatsTable[GroupByKey]=DiscreteStatsTable[[#This Row],[GroupByKey]])*DiscreteStatsTable[Minimum]))</f>
        <v>1.58525057229175E-2</v>
      </c>
      <c r="U1010" cm="1">
        <f t="array" ref="U1010">MAX(IF((DiscreteStatsTable[GroupByKey]=DiscreteStatsTable[[#This Row],[GroupByKey]]),(DiscreteStatsTable[GroupByKey]=DiscreteStatsTable[[#This Row],[GroupByKey]])*DiscreteStatsTable[Maximum]))</f>
        <v>2.1175517718536101</v>
      </c>
      <c r="V1010" cm="1">
        <f t="array" ref="V10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0">
        <f>IF((DiscreteStatsTable[[#This Row],[RepsRequested]]&gt;1),DiscreteStatsTable[[#This Row],[HalfWidth]],DiscreteStatsTable[[#This Row],[BatchMeansHalfWidth]])</f>
        <v>5.49162075960516E-3</v>
      </c>
      <c r="X1010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177</v>
      </c>
      <c r="C1011">
        <v>18</v>
      </c>
      <c r="D1011" t="s">
        <v>84</v>
      </c>
      <c r="E1011" t="s">
        <v>91</v>
      </c>
      <c r="F1011" t="s">
        <v>86</v>
      </c>
      <c r="G1011">
        <v>13.6603725257915</v>
      </c>
      <c r="H1011">
        <v>2E+20</v>
      </c>
      <c r="I1011">
        <v>1.1105172555591001</v>
      </c>
      <c r="J1011">
        <v>50.901631628561802</v>
      </c>
      <c r="K1011">
        <v>140</v>
      </c>
      <c r="L101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cm="1">
        <f t="array" ref="N1011">IFERROR(AVERAGE(IF((DiscreteStatsTable[GroupByKey]=DiscreteStatsTable[[#This Row],[GroupByKey]]),(DiscreteStatsTable[GroupByKey]=DiscreteStatsTable[[#This Row],[GroupByKey]])*DiscreteStatsTable[Average])),0)</f>
        <v>16.392768285824943</v>
      </c>
      <c r="O1011" cm="1">
        <f t="array" ref="O10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11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11" cm="1">
        <f t="array" ref="R1011">MIN(IF((DiscreteStatsTable[GroupByKey]=DiscreteStatsTable[[#This Row],[GroupByKey]]),(DiscreteStatsTable[GroupByKey]=DiscreteStatsTable[[#This Row],[GroupByKey]])*DiscreteStatsTable[Average]))</f>
        <v>11.634550870980901</v>
      </c>
      <c r="S1011" cm="1">
        <f t="array" ref="S1011">MAX(IF((DiscreteStatsTable[GroupByKey]=DiscreteStatsTable[[#This Row],[GroupByKey]]),(DiscreteStatsTable[GroupByKey]=DiscreteStatsTable[[#This Row],[GroupByKey]])*DiscreteStatsTable[Average]))</f>
        <v>31.129812671522</v>
      </c>
      <c r="T1011" cm="1">
        <f t="array" ref="T1011">MIN(IF((DiscreteStatsTable[GroupByKey]=DiscreteStatsTable[[#This Row],[GroupByKey]]),(DiscreteStatsTable[GroupByKey]=DiscreteStatsTable[[#This Row],[GroupByKey]])*DiscreteStatsTable[Minimum]))</f>
        <v>0.951150343375048</v>
      </c>
      <c r="U1011" cm="1">
        <f t="array" ref="U1011">MAX(IF((DiscreteStatsTable[GroupByKey]=DiscreteStatsTable[[#This Row],[GroupByKey]]),(DiscreteStatsTable[GroupByKey]=DiscreteStatsTable[[#This Row],[GroupByKey]])*DiscreteStatsTable[Maximum]))</f>
        <v>80.135671330964698</v>
      </c>
      <c r="V1011" cm="1">
        <f t="array" ref="V10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1">
        <f>IF((DiscreteStatsTable[[#This Row],[RepsRequested]]&gt;1),DiscreteStatsTable[[#This Row],[HalfWidth]],DiscreteStatsTable[[#This Row],[BatchMeansHalfWidth]])</f>
        <v>0.98363800740659724</v>
      </c>
      <c r="X1011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177</v>
      </c>
      <c r="C1012">
        <v>18</v>
      </c>
      <c r="D1012" t="s">
        <v>84</v>
      </c>
      <c r="E1012" t="s">
        <v>92</v>
      </c>
      <c r="F1012" t="s">
        <v>86</v>
      </c>
      <c r="G1012">
        <v>0</v>
      </c>
      <c r="H1012">
        <v>2E+20</v>
      </c>
      <c r="I1012">
        <v>0</v>
      </c>
      <c r="J1012">
        <v>0</v>
      </c>
      <c r="K1012">
        <v>140</v>
      </c>
      <c r="L101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cm="1">
        <f t="array" ref="V10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2">
        <f>IF((DiscreteStatsTable[[#This Row],[RepsRequested]]&gt;1),DiscreteStatsTable[[#This Row],[HalfWidth]],DiscreteStatsTable[[#This Row],[BatchMeansHalfWidth]])</f>
        <v>0</v>
      </c>
      <c r="X1012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177</v>
      </c>
      <c r="C1013">
        <v>18</v>
      </c>
      <c r="D1013" t="s">
        <v>84</v>
      </c>
      <c r="E1013" t="s">
        <v>93</v>
      </c>
      <c r="F1013" t="s">
        <v>86</v>
      </c>
      <c r="G1013">
        <v>0</v>
      </c>
      <c r="H1013">
        <v>2E+20</v>
      </c>
      <c r="I1013">
        <v>0</v>
      </c>
      <c r="J1013">
        <v>0</v>
      </c>
      <c r="K1013">
        <v>140</v>
      </c>
      <c r="L101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cm="1">
        <f t="array" ref="V10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3">
        <f>IF((DiscreteStatsTable[[#This Row],[RepsRequested]]&gt;1),DiscreteStatsTable[[#This Row],[HalfWidth]],DiscreteStatsTable[[#This Row],[BatchMeansHalfWidth]])</f>
        <v>0</v>
      </c>
      <c r="X1013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177</v>
      </c>
      <c r="C1014">
        <v>18</v>
      </c>
      <c r="D1014" t="s">
        <v>84</v>
      </c>
      <c r="E1014" t="s">
        <v>94</v>
      </c>
      <c r="F1014" t="s">
        <v>86</v>
      </c>
      <c r="G1014">
        <v>0.30208204215200701</v>
      </c>
      <c r="H1014">
        <v>2E+20</v>
      </c>
      <c r="I1014">
        <v>1.8508620925985E-2</v>
      </c>
      <c r="J1014">
        <v>1.5080415515256</v>
      </c>
      <c r="K1014">
        <v>140</v>
      </c>
      <c r="L101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cm="1">
        <f t="array" ref="N1014">IFERROR(AVERAGE(IF((DiscreteStatsTable[GroupByKey]=DiscreteStatsTable[[#This Row],[GroupByKey]]),(DiscreteStatsTable[GroupByKey]=DiscreteStatsTable[[#This Row],[GroupByKey]])*DiscreteStatsTable[Average])),0)</f>
        <v>0.32564874174376213</v>
      </c>
      <c r="O1014" cm="1">
        <f t="array" ref="O10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4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4" cm="1">
        <f t="array" ref="R1014">MIN(IF((DiscreteStatsTable[GroupByKey]=DiscreteStatsTable[[#This Row],[GroupByKey]]),(DiscreteStatsTable[GroupByKey]=DiscreteStatsTable[[#This Row],[GroupByKey]])*DiscreteStatsTable[Average]))</f>
        <v>0.28193271782235202</v>
      </c>
      <c r="S1014" cm="1">
        <f t="array" ref="S1014">MAX(IF((DiscreteStatsTable[GroupByKey]=DiscreteStatsTable[[#This Row],[GroupByKey]]),(DiscreteStatsTable[GroupByKey]=DiscreteStatsTable[[#This Row],[GroupByKey]])*DiscreteStatsTable[Average]))</f>
        <v>0.36617780685963403</v>
      </c>
      <c r="T1014" cm="1">
        <f t="array" ref="T1014">MIN(IF((DiscreteStatsTable[GroupByKey]=DiscreteStatsTable[[#This Row],[GroupByKey]]),(DiscreteStatsTable[GroupByKey]=DiscreteStatsTable[[#This Row],[GroupByKey]])*DiscreteStatsTable[Minimum]))</f>
        <v>1.58525057229175E-2</v>
      </c>
      <c r="U1014" cm="1">
        <f t="array" ref="U1014">MAX(IF((DiscreteStatsTable[GroupByKey]=DiscreteStatsTable[[#This Row],[GroupByKey]]),(DiscreteStatsTable[GroupByKey]=DiscreteStatsTable[[#This Row],[GroupByKey]])*DiscreteStatsTable[Maximum]))</f>
        <v>2.1175517718536101</v>
      </c>
      <c r="V1014" cm="1">
        <f t="array" ref="V10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4">
        <f>IF((DiscreteStatsTable[[#This Row],[RepsRequested]]&gt;1),DiscreteStatsTable[[#This Row],[HalfWidth]],DiscreteStatsTable[[#This Row],[BatchMeansHalfWidth]])</f>
        <v>5.49162075960516E-3</v>
      </c>
      <c r="X1014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177</v>
      </c>
      <c r="C1015">
        <v>18</v>
      </c>
      <c r="D1015" t="s">
        <v>84</v>
      </c>
      <c r="E1015" t="s">
        <v>95</v>
      </c>
      <c r="F1015" t="s">
        <v>86</v>
      </c>
      <c r="G1015">
        <v>11.049426209161</v>
      </c>
      <c r="H1015">
        <v>2E+20</v>
      </c>
      <c r="I1015">
        <v>1.1105172555591001</v>
      </c>
      <c r="J1015">
        <v>50.901631628561802</v>
      </c>
      <c r="K1015">
        <v>140</v>
      </c>
      <c r="L101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cm="1">
        <f t="array" ref="N1015">IFERROR(AVERAGE(IF((DiscreteStatsTable[GroupByKey]=DiscreteStatsTable[[#This Row],[GroupByKey]]),(DiscreteStatsTable[GroupByKey]=DiscreteStatsTable[[#This Row],[GroupByKey]])*DiscreteStatsTable[Average])),0)</f>
        <v>11.86748290160307</v>
      </c>
      <c r="O1015" cm="1">
        <f t="array" ref="O10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1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15" cm="1">
        <f t="array" ref="R1015">MIN(IF((DiscreteStatsTable[GroupByKey]=DiscreteStatsTable[[#This Row],[GroupByKey]]),(DiscreteStatsTable[GroupByKey]=DiscreteStatsTable[[#This Row],[GroupByKey]])*DiscreteStatsTable[Average]))</f>
        <v>10.2980486720769</v>
      </c>
      <c r="S1015" cm="1">
        <f t="array" ref="S1015">MAX(IF((DiscreteStatsTable[GroupByKey]=DiscreteStatsTable[[#This Row],[GroupByKey]]),(DiscreteStatsTable[GroupByKey]=DiscreteStatsTable[[#This Row],[GroupByKey]])*DiscreteStatsTable[Average]))</f>
        <v>13.3192515431285</v>
      </c>
      <c r="T1015" cm="1">
        <f t="array" ref="T1015">MIN(IF((DiscreteStatsTable[GroupByKey]=DiscreteStatsTable[[#This Row],[GroupByKey]]),(DiscreteStatsTable[GroupByKey]=DiscreteStatsTable[[#This Row],[GroupByKey]])*DiscreteStatsTable[Minimum]))</f>
        <v>0.951150343375048</v>
      </c>
      <c r="U1015" cm="1">
        <f t="array" ref="U1015">MAX(IF((DiscreteStatsTable[GroupByKey]=DiscreteStatsTable[[#This Row],[GroupByKey]]),(DiscreteStatsTable[GroupByKey]=DiscreteStatsTable[[#This Row],[GroupByKey]])*DiscreteStatsTable[Maximum]))</f>
        <v>73.975672714302206</v>
      </c>
      <c r="V1015" cm="1">
        <f t="array" ref="V10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5">
        <f>IF((DiscreteStatsTable[[#This Row],[RepsRequested]]&gt;1),DiscreteStatsTable[[#This Row],[HalfWidth]],DiscreteStatsTable[[#This Row],[BatchMeansHalfWidth]])</f>
        <v>0.19673048476405045</v>
      </c>
      <c r="X101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177</v>
      </c>
      <c r="C1016">
        <v>18</v>
      </c>
      <c r="D1016" t="s">
        <v>84</v>
      </c>
      <c r="E1016" t="s">
        <v>96</v>
      </c>
      <c r="F1016" t="s">
        <v>86</v>
      </c>
      <c r="G1016">
        <v>0</v>
      </c>
      <c r="H1016">
        <v>2E+20</v>
      </c>
      <c r="I1016">
        <v>0</v>
      </c>
      <c r="J1016">
        <v>0</v>
      </c>
      <c r="K1016">
        <v>140</v>
      </c>
      <c r="L101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cm="1">
        <f t="array" ref="V10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6">
        <f>IF((DiscreteStatsTable[[#This Row],[RepsRequested]]&gt;1),DiscreteStatsTable[[#This Row],[HalfWidth]],DiscreteStatsTable[[#This Row],[BatchMeansHalfWidth]])</f>
        <v>0</v>
      </c>
      <c r="X1016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177</v>
      </c>
      <c r="C1017">
        <v>18</v>
      </c>
      <c r="D1017" t="s">
        <v>84</v>
      </c>
      <c r="E1017" t="s">
        <v>97</v>
      </c>
      <c r="F1017" t="s">
        <v>86</v>
      </c>
      <c r="G1017">
        <v>2.61094631663049</v>
      </c>
      <c r="H1017">
        <v>2E+20</v>
      </c>
      <c r="I1017">
        <v>0</v>
      </c>
      <c r="J1017">
        <v>16.469439521521899</v>
      </c>
      <c r="K1017">
        <v>140</v>
      </c>
      <c r="L101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cm="1">
        <f t="array" ref="N1017">IFERROR(AVERAGE(IF((DiscreteStatsTable[GroupByKey]=DiscreteStatsTable[[#This Row],[GroupByKey]]),(DiscreteStatsTable[GroupByKey]=DiscreteStatsTable[[#This Row],[GroupByKey]])*DiscreteStatsTable[Average])),0)</f>
        <v>4.525285384221875</v>
      </c>
      <c r="O1017" cm="1">
        <f t="array" ref="O10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17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17" cm="1">
        <f t="array" ref="R1017">MIN(IF((DiscreteStatsTable[GroupByKey]=DiscreteStatsTable[[#This Row],[GroupByKey]]),(DiscreteStatsTable[GroupByKey]=DiscreteStatsTable[[#This Row],[GroupByKey]])*DiscreteStatsTable[Average]))</f>
        <v>1.23323607367204</v>
      </c>
      <c r="S1017" cm="1">
        <f t="array" ref="S1017">MAX(IF((DiscreteStatsTable[GroupByKey]=DiscreteStatsTable[[#This Row],[GroupByKey]]),(DiscreteStatsTable[GroupByKey]=DiscreteStatsTable[[#This Row],[GroupByKey]])*DiscreteStatsTable[Average]))</f>
        <v>17.976821244834301</v>
      </c>
      <c r="T1017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cm="1">
        <f t="array" ref="U1017">MAX(IF((DiscreteStatsTable[GroupByKey]=DiscreteStatsTable[[#This Row],[GroupByKey]]),(DiscreteStatsTable[GroupByKey]=DiscreteStatsTable[[#This Row],[GroupByKey]])*DiscreteStatsTable[Maximum]))</f>
        <v>50.466691343277297</v>
      </c>
      <c r="V1017" cm="1">
        <f t="array" ref="V10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7">
        <f>IF((DiscreteStatsTable[[#This Row],[RepsRequested]]&gt;1),DiscreteStatsTable[[#This Row],[HalfWidth]],DiscreteStatsTable[[#This Row],[BatchMeansHalfWidth]])</f>
        <v>0.84516158931518892</v>
      </c>
      <c r="X1017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177</v>
      </c>
      <c r="C1018">
        <v>19</v>
      </c>
      <c r="D1018" t="s">
        <v>84</v>
      </c>
      <c r="E1018" t="s">
        <v>85</v>
      </c>
      <c r="F1018" t="s">
        <v>86</v>
      </c>
      <c r="G1018">
        <v>0</v>
      </c>
      <c r="H1018">
        <v>2E+20</v>
      </c>
      <c r="I1018">
        <v>0</v>
      </c>
      <c r="J1018">
        <v>0</v>
      </c>
      <c r="K1018">
        <v>143</v>
      </c>
      <c r="L101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cm="1">
        <f t="array" ref="V10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8">
        <f>IF((DiscreteStatsTable[[#This Row],[RepsRequested]]&gt;1),DiscreteStatsTable[[#This Row],[HalfWidth]],DiscreteStatsTable[[#This Row],[BatchMeansHalfWidth]])</f>
        <v>0</v>
      </c>
      <c r="X1018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177</v>
      </c>
      <c r="C1019">
        <v>19</v>
      </c>
      <c r="D1019" t="s">
        <v>84</v>
      </c>
      <c r="E1019" t="s">
        <v>87</v>
      </c>
      <c r="F1019" t="s">
        <v>86</v>
      </c>
      <c r="G1019">
        <v>0</v>
      </c>
      <c r="H1019">
        <v>2E+20</v>
      </c>
      <c r="I1019">
        <v>0</v>
      </c>
      <c r="J1019">
        <v>0</v>
      </c>
      <c r="K1019">
        <v>143</v>
      </c>
      <c r="L101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cm="1">
        <f t="array" ref="V10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9">
        <f>IF((DiscreteStatsTable[[#This Row],[RepsRequested]]&gt;1),DiscreteStatsTable[[#This Row],[HalfWidth]],DiscreteStatsTable[[#This Row],[BatchMeansHalfWidth]])</f>
        <v>0</v>
      </c>
      <c r="X1019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177</v>
      </c>
      <c r="C1020">
        <v>19</v>
      </c>
      <c r="D1020" t="s">
        <v>84</v>
      </c>
      <c r="E1020" t="s">
        <v>88</v>
      </c>
      <c r="F1020" t="s">
        <v>86</v>
      </c>
      <c r="G1020">
        <v>0</v>
      </c>
      <c r="H1020">
        <v>2E+20</v>
      </c>
      <c r="I1020">
        <v>0</v>
      </c>
      <c r="J1020">
        <v>0</v>
      </c>
      <c r="K1020">
        <v>143</v>
      </c>
      <c r="L102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cm="1">
        <f t="array" ref="V10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0">
        <f>IF((DiscreteStatsTable[[#This Row],[RepsRequested]]&gt;1),DiscreteStatsTable[[#This Row],[HalfWidth]],DiscreteStatsTable[[#This Row],[BatchMeansHalfWidth]])</f>
        <v>0</v>
      </c>
      <c r="X1020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177</v>
      </c>
      <c r="C1021">
        <v>19</v>
      </c>
      <c r="D1021" t="s">
        <v>84</v>
      </c>
      <c r="E1021" t="s">
        <v>89</v>
      </c>
      <c r="F1021" t="s">
        <v>86</v>
      </c>
      <c r="G1021">
        <v>0</v>
      </c>
      <c r="H1021">
        <v>2E+20</v>
      </c>
      <c r="I1021">
        <v>0</v>
      </c>
      <c r="J1021">
        <v>0</v>
      </c>
      <c r="K1021">
        <v>143</v>
      </c>
      <c r="L102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cm="1">
        <f t="array" ref="V10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1">
        <f>IF((DiscreteStatsTable[[#This Row],[RepsRequested]]&gt;1),DiscreteStatsTable[[#This Row],[HalfWidth]],DiscreteStatsTable[[#This Row],[BatchMeansHalfWidth]])</f>
        <v>0</v>
      </c>
      <c r="X1021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177</v>
      </c>
      <c r="C1022">
        <v>19</v>
      </c>
      <c r="D1022" t="s">
        <v>84</v>
      </c>
      <c r="E1022" t="s">
        <v>90</v>
      </c>
      <c r="F1022" t="s">
        <v>86</v>
      </c>
      <c r="G1022">
        <v>0.34572845827301302</v>
      </c>
      <c r="H1022">
        <v>2E+20</v>
      </c>
      <c r="I1022">
        <v>2.7730220800836501E-2</v>
      </c>
      <c r="J1022">
        <v>1.8366453298416501</v>
      </c>
      <c r="K1022">
        <v>143</v>
      </c>
      <c r="L102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cm="1">
        <f t="array" ref="N1022">IFERROR(AVERAGE(IF((DiscreteStatsTable[GroupByKey]=DiscreteStatsTable[[#This Row],[GroupByKey]]),(DiscreteStatsTable[GroupByKey]=DiscreteStatsTable[[#This Row],[GroupByKey]])*DiscreteStatsTable[Average])),0)</f>
        <v>0.32564874174376213</v>
      </c>
      <c r="O1022" cm="1">
        <f t="array" ref="O10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2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2" cm="1">
        <f t="array" ref="R1022">MIN(IF((DiscreteStatsTable[GroupByKey]=DiscreteStatsTable[[#This Row],[GroupByKey]]),(DiscreteStatsTable[GroupByKey]=DiscreteStatsTable[[#This Row],[GroupByKey]])*DiscreteStatsTable[Average]))</f>
        <v>0.28193271782235202</v>
      </c>
      <c r="S1022" cm="1">
        <f t="array" ref="S1022">MAX(IF((DiscreteStatsTable[GroupByKey]=DiscreteStatsTable[[#This Row],[GroupByKey]]),(DiscreteStatsTable[GroupByKey]=DiscreteStatsTable[[#This Row],[GroupByKey]])*DiscreteStatsTable[Average]))</f>
        <v>0.36617780685963403</v>
      </c>
      <c r="T1022" cm="1">
        <f t="array" ref="T1022">MIN(IF((DiscreteStatsTable[GroupByKey]=DiscreteStatsTable[[#This Row],[GroupByKey]]),(DiscreteStatsTable[GroupByKey]=DiscreteStatsTable[[#This Row],[GroupByKey]])*DiscreteStatsTable[Minimum]))</f>
        <v>1.58525057229175E-2</v>
      </c>
      <c r="U1022" cm="1">
        <f t="array" ref="U1022">MAX(IF((DiscreteStatsTable[GroupByKey]=DiscreteStatsTable[[#This Row],[GroupByKey]]),(DiscreteStatsTable[GroupByKey]=DiscreteStatsTable[[#This Row],[GroupByKey]])*DiscreteStatsTable[Maximum]))</f>
        <v>2.1175517718536101</v>
      </c>
      <c r="V1022" cm="1">
        <f t="array" ref="V10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2">
        <f>IF((DiscreteStatsTable[[#This Row],[RepsRequested]]&gt;1),DiscreteStatsTable[[#This Row],[HalfWidth]],DiscreteStatsTable[[#This Row],[BatchMeansHalfWidth]])</f>
        <v>5.49162075960516E-3</v>
      </c>
      <c r="X1022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177</v>
      </c>
      <c r="C1023">
        <v>19</v>
      </c>
      <c r="D1023" t="s">
        <v>84</v>
      </c>
      <c r="E1023" t="s">
        <v>91</v>
      </c>
      <c r="F1023" t="s">
        <v>86</v>
      </c>
      <c r="G1023">
        <v>20.117440362172299</v>
      </c>
      <c r="H1023">
        <v>2E+20</v>
      </c>
      <c r="I1023">
        <v>1.6638132480501899</v>
      </c>
      <c r="J1023">
        <v>59.593518342941799</v>
      </c>
      <c r="K1023">
        <v>143</v>
      </c>
      <c r="L102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cm="1">
        <f t="array" ref="N1023">IFERROR(AVERAGE(IF((DiscreteStatsTable[GroupByKey]=DiscreteStatsTable[[#This Row],[GroupByKey]]),(DiscreteStatsTable[GroupByKey]=DiscreteStatsTable[[#This Row],[GroupByKey]])*DiscreteStatsTable[Average])),0)</f>
        <v>16.392768285824943</v>
      </c>
      <c r="O1023" cm="1">
        <f t="array" ref="O10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23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23" cm="1">
        <f t="array" ref="R1023">MIN(IF((DiscreteStatsTable[GroupByKey]=DiscreteStatsTable[[#This Row],[GroupByKey]]),(DiscreteStatsTable[GroupByKey]=DiscreteStatsTable[[#This Row],[GroupByKey]])*DiscreteStatsTable[Average]))</f>
        <v>11.634550870980901</v>
      </c>
      <c r="S1023" cm="1">
        <f t="array" ref="S1023">MAX(IF((DiscreteStatsTable[GroupByKey]=DiscreteStatsTable[[#This Row],[GroupByKey]]),(DiscreteStatsTable[GroupByKey]=DiscreteStatsTable[[#This Row],[GroupByKey]])*DiscreteStatsTable[Average]))</f>
        <v>31.129812671522</v>
      </c>
      <c r="T1023" cm="1">
        <f t="array" ref="T1023">MIN(IF((DiscreteStatsTable[GroupByKey]=DiscreteStatsTable[[#This Row],[GroupByKey]]),(DiscreteStatsTable[GroupByKey]=DiscreteStatsTable[[#This Row],[GroupByKey]])*DiscreteStatsTable[Minimum]))</f>
        <v>0.951150343375048</v>
      </c>
      <c r="U1023" cm="1">
        <f t="array" ref="U1023">MAX(IF((DiscreteStatsTable[GroupByKey]=DiscreteStatsTable[[#This Row],[GroupByKey]]),(DiscreteStatsTable[GroupByKey]=DiscreteStatsTable[[#This Row],[GroupByKey]])*DiscreteStatsTable[Maximum]))</f>
        <v>80.135671330964698</v>
      </c>
      <c r="V1023" cm="1">
        <f t="array" ref="V10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3">
        <f>IF((DiscreteStatsTable[[#This Row],[RepsRequested]]&gt;1),DiscreteStatsTable[[#This Row],[HalfWidth]],DiscreteStatsTable[[#This Row],[BatchMeansHalfWidth]])</f>
        <v>0.98363800740659724</v>
      </c>
      <c r="X1023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177</v>
      </c>
      <c r="C1024">
        <v>19</v>
      </c>
      <c r="D1024" t="s">
        <v>84</v>
      </c>
      <c r="E1024" t="s">
        <v>92</v>
      </c>
      <c r="F1024" t="s">
        <v>86</v>
      </c>
      <c r="G1024">
        <v>0</v>
      </c>
      <c r="H1024">
        <v>2E+20</v>
      </c>
      <c r="I1024">
        <v>0</v>
      </c>
      <c r="J1024">
        <v>0</v>
      </c>
      <c r="K1024">
        <v>143</v>
      </c>
      <c r="L102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cm="1">
        <f t="array" ref="V10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4">
        <f>IF((DiscreteStatsTable[[#This Row],[RepsRequested]]&gt;1),DiscreteStatsTable[[#This Row],[HalfWidth]],DiscreteStatsTable[[#This Row],[BatchMeansHalfWidth]])</f>
        <v>0</v>
      </c>
      <c r="X1024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177</v>
      </c>
      <c r="C1025">
        <v>19</v>
      </c>
      <c r="D1025" t="s">
        <v>84</v>
      </c>
      <c r="E1025" t="s">
        <v>93</v>
      </c>
      <c r="F1025" t="s">
        <v>86</v>
      </c>
      <c r="G1025">
        <v>0</v>
      </c>
      <c r="H1025">
        <v>2E+20</v>
      </c>
      <c r="I1025">
        <v>0</v>
      </c>
      <c r="J1025">
        <v>0</v>
      </c>
      <c r="K1025">
        <v>143</v>
      </c>
      <c r="L102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cm="1">
        <f t="array" ref="V10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5">
        <f>IF((DiscreteStatsTable[[#This Row],[RepsRequested]]&gt;1),DiscreteStatsTable[[#This Row],[HalfWidth]],DiscreteStatsTable[[#This Row],[BatchMeansHalfWidth]])</f>
        <v>0</v>
      </c>
      <c r="X102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177</v>
      </c>
      <c r="C1026">
        <v>19</v>
      </c>
      <c r="D1026" t="s">
        <v>84</v>
      </c>
      <c r="E1026" t="s">
        <v>94</v>
      </c>
      <c r="F1026" t="s">
        <v>86</v>
      </c>
      <c r="G1026">
        <v>0.34572845827301302</v>
      </c>
      <c r="H1026">
        <v>2E+20</v>
      </c>
      <c r="I1026">
        <v>2.7730220800836501E-2</v>
      </c>
      <c r="J1026">
        <v>1.8366453298416501</v>
      </c>
      <c r="K1026">
        <v>143</v>
      </c>
      <c r="L102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cm="1">
        <f t="array" ref="N1026">IFERROR(AVERAGE(IF((DiscreteStatsTable[GroupByKey]=DiscreteStatsTable[[#This Row],[GroupByKey]]),(DiscreteStatsTable[GroupByKey]=DiscreteStatsTable[[#This Row],[GroupByKey]])*DiscreteStatsTable[Average])),0)</f>
        <v>0.32564874174376213</v>
      </c>
      <c r="O1026" cm="1">
        <f t="array" ref="O10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6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6" cm="1">
        <f t="array" ref="R1026">MIN(IF((DiscreteStatsTable[GroupByKey]=DiscreteStatsTable[[#This Row],[GroupByKey]]),(DiscreteStatsTable[GroupByKey]=DiscreteStatsTable[[#This Row],[GroupByKey]])*DiscreteStatsTable[Average]))</f>
        <v>0.28193271782235202</v>
      </c>
      <c r="S1026" cm="1">
        <f t="array" ref="S1026">MAX(IF((DiscreteStatsTable[GroupByKey]=DiscreteStatsTable[[#This Row],[GroupByKey]]),(DiscreteStatsTable[GroupByKey]=DiscreteStatsTable[[#This Row],[GroupByKey]])*DiscreteStatsTable[Average]))</f>
        <v>0.36617780685963403</v>
      </c>
      <c r="T1026" cm="1">
        <f t="array" ref="T1026">MIN(IF((DiscreteStatsTable[GroupByKey]=DiscreteStatsTable[[#This Row],[GroupByKey]]),(DiscreteStatsTable[GroupByKey]=DiscreteStatsTable[[#This Row],[GroupByKey]])*DiscreteStatsTable[Minimum]))</f>
        <v>1.58525057229175E-2</v>
      </c>
      <c r="U1026" cm="1">
        <f t="array" ref="U1026">MAX(IF((DiscreteStatsTable[GroupByKey]=DiscreteStatsTable[[#This Row],[GroupByKey]]),(DiscreteStatsTable[GroupByKey]=DiscreteStatsTable[[#This Row],[GroupByKey]])*DiscreteStatsTable[Maximum]))</f>
        <v>2.1175517718536101</v>
      </c>
      <c r="V1026" cm="1">
        <f t="array" ref="V10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6">
        <f>IF((DiscreteStatsTable[[#This Row],[RepsRequested]]&gt;1),DiscreteStatsTable[[#This Row],[HalfWidth]],DiscreteStatsTable[[#This Row],[BatchMeansHalfWidth]])</f>
        <v>5.49162075960516E-3</v>
      </c>
      <c r="X1026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177</v>
      </c>
      <c r="C1027">
        <v>19</v>
      </c>
      <c r="D1027" t="s">
        <v>84</v>
      </c>
      <c r="E1027" t="s">
        <v>95</v>
      </c>
      <c r="F1027" t="s">
        <v>86</v>
      </c>
      <c r="G1027">
        <v>12.3920645279326</v>
      </c>
      <c r="H1027">
        <v>2E+20</v>
      </c>
      <c r="I1027">
        <v>1.6638132480501899</v>
      </c>
      <c r="J1027">
        <v>59.593518342941799</v>
      </c>
      <c r="K1027">
        <v>143</v>
      </c>
      <c r="L102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cm="1">
        <f t="array" ref="N1027">IFERROR(AVERAGE(IF((DiscreteStatsTable[GroupByKey]=DiscreteStatsTable[[#This Row],[GroupByKey]]),(DiscreteStatsTable[GroupByKey]=DiscreteStatsTable[[#This Row],[GroupByKey]])*DiscreteStatsTable[Average])),0)</f>
        <v>11.86748290160307</v>
      </c>
      <c r="O1027" cm="1">
        <f t="array" ref="O10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27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27" cm="1">
        <f t="array" ref="R1027">MIN(IF((DiscreteStatsTable[GroupByKey]=DiscreteStatsTable[[#This Row],[GroupByKey]]),(DiscreteStatsTable[GroupByKey]=DiscreteStatsTable[[#This Row],[GroupByKey]])*DiscreteStatsTable[Average]))</f>
        <v>10.2980486720769</v>
      </c>
      <c r="S1027" cm="1">
        <f t="array" ref="S1027">MAX(IF((DiscreteStatsTable[GroupByKey]=DiscreteStatsTable[[#This Row],[GroupByKey]]),(DiscreteStatsTable[GroupByKey]=DiscreteStatsTable[[#This Row],[GroupByKey]])*DiscreteStatsTable[Average]))</f>
        <v>13.3192515431285</v>
      </c>
      <c r="T1027" cm="1">
        <f t="array" ref="T1027">MIN(IF((DiscreteStatsTable[GroupByKey]=DiscreteStatsTable[[#This Row],[GroupByKey]]),(DiscreteStatsTable[GroupByKey]=DiscreteStatsTable[[#This Row],[GroupByKey]])*DiscreteStatsTable[Minimum]))</f>
        <v>0.951150343375048</v>
      </c>
      <c r="U1027" cm="1">
        <f t="array" ref="U1027">MAX(IF((DiscreteStatsTable[GroupByKey]=DiscreteStatsTable[[#This Row],[GroupByKey]]),(DiscreteStatsTable[GroupByKey]=DiscreteStatsTable[[#This Row],[GroupByKey]])*DiscreteStatsTable[Maximum]))</f>
        <v>73.975672714302206</v>
      </c>
      <c r="V1027" cm="1">
        <f t="array" ref="V10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7">
        <f>IF((DiscreteStatsTable[[#This Row],[RepsRequested]]&gt;1),DiscreteStatsTable[[#This Row],[HalfWidth]],DiscreteStatsTable[[#This Row],[BatchMeansHalfWidth]])</f>
        <v>0.19673048476405045</v>
      </c>
      <c r="X1027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177</v>
      </c>
      <c r="C1028">
        <v>19</v>
      </c>
      <c r="D1028" t="s">
        <v>84</v>
      </c>
      <c r="E1028" t="s">
        <v>96</v>
      </c>
      <c r="F1028" t="s">
        <v>86</v>
      </c>
      <c r="G1028">
        <v>0</v>
      </c>
      <c r="H1028">
        <v>2E+20</v>
      </c>
      <c r="I1028">
        <v>0</v>
      </c>
      <c r="J1028">
        <v>0</v>
      </c>
      <c r="K1028">
        <v>143</v>
      </c>
      <c r="L102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cm="1">
        <f t="array" ref="V10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8">
        <f>IF((DiscreteStatsTable[[#This Row],[RepsRequested]]&gt;1),DiscreteStatsTable[[#This Row],[HalfWidth]],DiscreteStatsTable[[#This Row],[BatchMeansHalfWidth]])</f>
        <v>0</v>
      </c>
      <c r="X1028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177</v>
      </c>
      <c r="C1029">
        <v>19</v>
      </c>
      <c r="D1029" t="s">
        <v>84</v>
      </c>
      <c r="E1029" t="s">
        <v>97</v>
      </c>
      <c r="F1029" t="s">
        <v>86</v>
      </c>
      <c r="G1029">
        <v>7.7253758342396903</v>
      </c>
      <c r="H1029">
        <v>2E+20</v>
      </c>
      <c r="I1029">
        <v>0</v>
      </c>
      <c r="J1029">
        <v>29.638460046626399</v>
      </c>
      <c r="K1029">
        <v>143</v>
      </c>
      <c r="L102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cm="1">
        <f t="array" ref="N1029">IFERROR(AVERAGE(IF((DiscreteStatsTable[GroupByKey]=DiscreteStatsTable[[#This Row],[GroupByKey]]),(DiscreteStatsTable[GroupByKey]=DiscreteStatsTable[[#This Row],[GroupByKey]])*DiscreteStatsTable[Average])),0)</f>
        <v>4.525285384221875</v>
      </c>
      <c r="O1029" cm="1">
        <f t="array" ref="O10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29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29" cm="1">
        <f t="array" ref="R1029">MIN(IF((DiscreteStatsTable[GroupByKey]=DiscreteStatsTable[[#This Row],[GroupByKey]]),(DiscreteStatsTable[GroupByKey]=DiscreteStatsTable[[#This Row],[GroupByKey]])*DiscreteStatsTable[Average]))</f>
        <v>1.23323607367204</v>
      </c>
      <c r="S1029" cm="1">
        <f t="array" ref="S1029">MAX(IF((DiscreteStatsTable[GroupByKey]=DiscreteStatsTable[[#This Row],[GroupByKey]]),(DiscreteStatsTable[GroupByKey]=DiscreteStatsTable[[#This Row],[GroupByKey]])*DiscreteStatsTable[Average]))</f>
        <v>17.976821244834301</v>
      </c>
      <c r="T1029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cm="1">
        <f t="array" ref="U1029">MAX(IF((DiscreteStatsTable[GroupByKey]=DiscreteStatsTable[[#This Row],[GroupByKey]]),(DiscreteStatsTable[GroupByKey]=DiscreteStatsTable[[#This Row],[GroupByKey]])*DiscreteStatsTable[Maximum]))</f>
        <v>50.466691343277297</v>
      </c>
      <c r="V1029" cm="1">
        <f t="array" ref="V10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9">
        <f>IF((DiscreteStatsTable[[#This Row],[RepsRequested]]&gt;1),DiscreteStatsTable[[#This Row],[HalfWidth]],DiscreteStatsTable[[#This Row],[BatchMeansHalfWidth]])</f>
        <v>0.84516158931518892</v>
      </c>
      <c r="X1029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177</v>
      </c>
      <c r="C1030">
        <v>20</v>
      </c>
      <c r="D1030" t="s">
        <v>84</v>
      </c>
      <c r="E1030" t="s">
        <v>85</v>
      </c>
      <c r="F1030" t="s">
        <v>86</v>
      </c>
      <c r="G1030">
        <v>0</v>
      </c>
      <c r="H1030">
        <v>2E+20</v>
      </c>
      <c r="I1030">
        <v>0</v>
      </c>
      <c r="J1030">
        <v>0</v>
      </c>
      <c r="K1030">
        <v>141</v>
      </c>
      <c r="L103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cm="1">
        <f t="array" ref="V10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0">
        <f>IF((DiscreteStatsTable[[#This Row],[RepsRequested]]&gt;1),DiscreteStatsTable[[#This Row],[HalfWidth]],DiscreteStatsTable[[#This Row],[BatchMeansHalfWidth]])</f>
        <v>0</v>
      </c>
      <c r="X1030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177</v>
      </c>
      <c r="C1031">
        <v>20</v>
      </c>
      <c r="D1031" t="s">
        <v>84</v>
      </c>
      <c r="E1031" t="s">
        <v>87</v>
      </c>
      <c r="F1031" t="s">
        <v>86</v>
      </c>
      <c r="G1031">
        <v>0</v>
      </c>
      <c r="H1031">
        <v>2E+20</v>
      </c>
      <c r="I1031">
        <v>0</v>
      </c>
      <c r="J1031">
        <v>0</v>
      </c>
      <c r="K1031">
        <v>141</v>
      </c>
      <c r="L103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cm="1">
        <f t="array" ref="V10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1">
        <f>IF((DiscreteStatsTable[[#This Row],[RepsRequested]]&gt;1),DiscreteStatsTable[[#This Row],[HalfWidth]],DiscreteStatsTable[[#This Row],[BatchMeansHalfWidth]])</f>
        <v>0</v>
      </c>
      <c r="X1031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177</v>
      </c>
      <c r="C1032">
        <v>20</v>
      </c>
      <c r="D1032" t="s">
        <v>84</v>
      </c>
      <c r="E1032" t="s">
        <v>88</v>
      </c>
      <c r="F1032" t="s">
        <v>86</v>
      </c>
      <c r="G1032">
        <v>0</v>
      </c>
      <c r="H1032">
        <v>2E+20</v>
      </c>
      <c r="I1032">
        <v>0</v>
      </c>
      <c r="J1032">
        <v>0</v>
      </c>
      <c r="K1032">
        <v>141</v>
      </c>
      <c r="L103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cm="1">
        <f t="array" ref="V10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2">
        <f>IF((DiscreteStatsTable[[#This Row],[RepsRequested]]&gt;1),DiscreteStatsTable[[#This Row],[HalfWidth]],DiscreteStatsTable[[#This Row],[BatchMeansHalfWidth]])</f>
        <v>0</v>
      </c>
      <c r="X1032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177</v>
      </c>
      <c r="C1033">
        <v>20</v>
      </c>
      <c r="D1033" t="s">
        <v>84</v>
      </c>
      <c r="E1033" t="s">
        <v>89</v>
      </c>
      <c r="F1033" t="s">
        <v>86</v>
      </c>
      <c r="G1033">
        <v>0</v>
      </c>
      <c r="H1033">
        <v>2E+20</v>
      </c>
      <c r="I1033">
        <v>0</v>
      </c>
      <c r="J1033">
        <v>0</v>
      </c>
      <c r="K1033">
        <v>141</v>
      </c>
      <c r="L103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cm="1">
        <f t="array" ref="V10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3">
        <f>IF((DiscreteStatsTable[[#This Row],[RepsRequested]]&gt;1),DiscreteStatsTable[[#This Row],[HalfWidth]],DiscreteStatsTable[[#This Row],[BatchMeansHalfWidth]])</f>
        <v>0</v>
      </c>
      <c r="X1033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177</v>
      </c>
      <c r="C1034">
        <v>20</v>
      </c>
      <c r="D1034" t="s">
        <v>84</v>
      </c>
      <c r="E1034" t="s">
        <v>90</v>
      </c>
      <c r="F1034" t="s">
        <v>86</v>
      </c>
      <c r="G1034">
        <v>0.29747448723481901</v>
      </c>
      <c r="H1034">
        <v>2E+20</v>
      </c>
      <c r="I1034">
        <v>2.2026488087143099E-2</v>
      </c>
      <c r="J1034">
        <v>0.96451666865130403</v>
      </c>
      <c r="K1034">
        <v>141</v>
      </c>
      <c r="L103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cm="1">
        <f t="array" ref="N1034">IFERROR(AVERAGE(IF((DiscreteStatsTable[GroupByKey]=DiscreteStatsTable[[#This Row],[GroupByKey]]),(DiscreteStatsTable[GroupByKey]=DiscreteStatsTable[[#This Row],[GroupByKey]])*DiscreteStatsTable[Average])),0)</f>
        <v>0.32564874174376213</v>
      </c>
      <c r="O1034" cm="1">
        <f t="array" ref="O10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4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4" cm="1">
        <f t="array" ref="R1034">MIN(IF((DiscreteStatsTable[GroupByKey]=DiscreteStatsTable[[#This Row],[GroupByKey]]),(DiscreteStatsTable[GroupByKey]=DiscreteStatsTable[[#This Row],[GroupByKey]])*DiscreteStatsTable[Average]))</f>
        <v>0.28193271782235202</v>
      </c>
      <c r="S1034" cm="1">
        <f t="array" ref="S1034">MAX(IF((DiscreteStatsTable[GroupByKey]=DiscreteStatsTable[[#This Row],[GroupByKey]]),(DiscreteStatsTable[GroupByKey]=DiscreteStatsTable[[#This Row],[GroupByKey]])*DiscreteStatsTable[Average]))</f>
        <v>0.36617780685963403</v>
      </c>
      <c r="T1034" cm="1">
        <f t="array" ref="T1034">MIN(IF((DiscreteStatsTable[GroupByKey]=DiscreteStatsTable[[#This Row],[GroupByKey]]),(DiscreteStatsTable[GroupByKey]=DiscreteStatsTable[[#This Row],[GroupByKey]])*DiscreteStatsTable[Minimum]))</f>
        <v>1.58525057229175E-2</v>
      </c>
      <c r="U1034" cm="1">
        <f t="array" ref="U1034">MAX(IF((DiscreteStatsTable[GroupByKey]=DiscreteStatsTable[[#This Row],[GroupByKey]]),(DiscreteStatsTable[GroupByKey]=DiscreteStatsTable[[#This Row],[GroupByKey]])*DiscreteStatsTable[Maximum]))</f>
        <v>2.1175517718536101</v>
      </c>
      <c r="V1034" cm="1">
        <f t="array" ref="V10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4">
        <f>IF((DiscreteStatsTable[[#This Row],[RepsRequested]]&gt;1),DiscreteStatsTable[[#This Row],[HalfWidth]],DiscreteStatsTable[[#This Row],[BatchMeansHalfWidth]])</f>
        <v>5.49162075960516E-3</v>
      </c>
      <c r="X1034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177</v>
      </c>
      <c r="C1035">
        <v>20</v>
      </c>
      <c r="D1035" t="s">
        <v>84</v>
      </c>
      <c r="E1035" t="s">
        <v>91</v>
      </c>
      <c r="F1035" t="s">
        <v>86</v>
      </c>
      <c r="G1035">
        <v>11.998562404319101</v>
      </c>
      <c r="H1035">
        <v>2E+20</v>
      </c>
      <c r="I1035">
        <v>1.32158928522858</v>
      </c>
      <c r="J1035">
        <v>37.6853142848015</v>
      </c>
      <c r="K1035">
        <v>141</v>
      </c>
      <c r="L103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cm="1">
        <f t="array" ref="N1035">IFERROR(AVERAGE(IF((DiscreteStatsTable[GroupByKey]=DiscreteStatsTable[[#This Row],[GroupByKey]]),(DiscreteStatsTable[GroupByKey]=DiscreteStatsTable[[#This Row],[GroupByKey]])*DiscreteStatsTable[Average])),0)</f>
        <v>16.392768285824943</v>
      </c>
      <c r="O1035" cm="1">
        <f t="array" ref="O10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3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35" cm="1">
        <f t="array" ref="R1035">MIN(IF((DiscreteStatsTable[GroupByKey]=DiscreteStatsTable[[#This Row],[GroupByKey]]),(DiscreteStatsTable[GroupByKey]=DiscreteStatsTable[[#This Row],[GroupByKey]])*DiscreteStatsTable[Average]))</f>
        <v>11.634550870980901</v>
      </c>
      <c r="S1035" cm="1">
        <f t="array" ref="S1035">MAX(IF((DiscreteStatsTable[GroupByKey]=DiscreteStatsTable[[#This Row],[GroupByKey]]),(DiscreteStatsTable[GroupByKey]=DiscreteStatsTable[[#This Row],[GroupByKey]])*DiscreteStatsTable[Average]))</f>
        <v>31.129812671522</v>
      </c>
      <c r="T1035" cm="1">
        <f t="array" ref="T1035">MIN(IF((DiscreteStatsTable[GroupByKey]=DiscreteStatsTable[[#This Row],[GroupByKey]]),(DiscreteStatsTable[GroupByKey]=DiscreteStatsTable[[#This Row],[GroupByKey]])*DiscreteStatsTable[Minimum]))</f>
        <v>0.951150343375048</v>
      </c>
      <c r="U1035" cm="1">
        <f t="array" ref="U1035">MAX(IF((DiscreteStatsTable[GroupByKey]=DiscreteStatsTable[[#This Row],[GroupByKey]]),(DiscreteStatsTable[GroupByKey]=DiscreteStatsTable[[#This Row],[GroupByKey]])*DiscreteStatsTable[Maximum]))</f>
        <v>80.135671330964698</v>
      </c>
      <c r="V1035" cm="1">
        <f t="array" ref="V10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5">
        <f>IF((DiscreteStatsTable[[#This Row],[RepsRequested]]&gt;1),DiscreteStatsTable[[#This Row],[HalfWidth]],DiscreteStatsTable[[#This Row],[BatchMeansHalfWidth]])</f>
        <v>0.98363800740659724</v>
      </c>
      <c r="X103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177</v>
      </c>
      <c r="C1036">
        <v>20</v>
      </c>
      <c r="D1036" t="s">
        <v>84</v>
      </c>
      <c r="E1036" t="s">
        <v>92</v>
      </c>
      <c r="F1036" t="s">
        <v>86</v>
      </c>
      <c r="G1036">
        <v>0</v>
      </c>
      <c r="H1036">
        <v>2E+20</v>
      </c>
      <c r="I1036">
        <v>0</v>
      </c>
      <c r="J1036">
        <v>0</v>
      </c>
      <c r="K1036">
        <v>141</v>
      </c>
      <c r="L103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cm="1">
        <f t="array" ref="V10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6">
        <f>IF((DiscreteStatsTable[[#This Row],[RepsRequested]]&gt;1),DiscreteStatsTable[[#This Row],[HalfWidth]],DiscreteStatsTable[[#This Row],[BatchMeansHalfWidth]])</f>
        <v>0</v>
      </c>
      <c r="X1036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177</v>
      </c>
      <c r="C1037">
        <v>20</v>
      </c>
      <c r="D1037" t="s">
        <v>84</v>
      </c>
      <c r="E1037" t="s">
        <v>93</v>
      </c>
      <c r="F1037" t="s">
        <v>86</v>
      </c>
      <c r="G1037">
        <v>0</v>
      </c>
      <c r="H1037">
        <v>2E+20</v>
      </c>
      <c r="I1037">
        <v>0</v>
      </c>
      <c r="J1037">
        <v>0</v>
      </c>
      <c r="K1037">
        <v>141</v>
      </c>
      <c r="L103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cm="1">
        <f t="array" ref="V10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7">
        <f>IF((DiscreteStatsTable[[#This Row],[RepsRequested]]&gt;1),DiscreteStatsTable[[#This Row],[HalfWidth]],DiscreteStatsTable[[#This Row],[BatchMeansHalfWidth]])</f>
        <v>0</v>
      </c>
      <c r="X1037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177</v>
      </c>
      <c r="C1038">
        <v>20</v>
      </c>
      <c r="D1038" t="s">
        <v>84</v>
      </c>
      <c r="E1038" t="s">
        <v>94</v>
      </c>
      <c r="F1038" t="s">
        <v>86</v>
      </c>
      <c r="G1038">
        <v>0.29747448723481901</v>
      </c>
      <c r="H1038">
        <v>2E+20</v>
      </c>
      <c r="I1038">
        <v>2.2026488087143099E-2</v>
      </c>
      <c r="J1038">
        <v>0.96451666865130403</v>
      </c>
      <c r="K1038">
        <v>141</v>
      </c>
      <c r="L103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cm="1">
        <f t="array" ref="N1038">IFERROR(AVERAGE(IF((DiscreteStatsTable[GroupByKey]=DiscreteStatsTable[[#This Row],[GroupByKey]]),(DiscreteStatsTable[GroupByKey]=DiscreteStatsTable[[#This Row],[GroupByKey]])*DiscreteStatsTable[Average])),0)</f>
        <v>0.32564874174376213</v>
      </c>
      <c r="O1038" cm="1">
        <f t="array" ref="O10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8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8" cm="1">
        <f t="array" ref="R1038">MIN(IF((DiscreteStatsTable[GroupByKey]=DiscreteStatsTable[[#This Row],[GroupByKey]]),(DiscreteStatsTable[GroupByKey]=DiscreteStatsTable[[#This Row],[GroupByKey]])*DiscreteStatsTable[Average]))</f>
        <v>0.28193271782235202</v>
      </c>
      <c r="S1038" cm="1">
        <f t="array" ref="S1038">MAX(IF((DiscreteStatsTable[GroupByKey]=DiscreteStatsTable[[#This Row],[GroupByKey]]),(DiscreteStatsTable[GroupByKey]=DiscreteStatsTable[[#This Row],[GroupByKey]])*DiscreteStatsTable[Average]))</f>
        <v>0.36617780685963403</v>
      </c>
      <c r="T1038" cm="1">
        <f t="array" ref="T1038">MIN(IF((DiscreteStatsTable[GroupByKey]=DiscreteStatsTable[[#This Row],[GroupByKey]]),(DiscreteStatsTable[GroupByKey]=DiscreteStatsTable[[#This Row],[GroupByKey]])*DiscreteStatsTable[Minimum]))</f>
        <v>1.58525057229175E-2</v>
      </c>
      <c r="U1038" cm="1">
        <f t="array" ref="U1038">MAX(IF((DiscreteStatsTable[GroupByKey]=DiscreteStatsTable[[#This Row],[GroupByKey]]),(DiscreteStatsTable[GroupByKey]=DiscreteStatsTable[[#This Row],[GroupByKey]])*DiscreteStatsTable[Maximum]))</f>
        <v>2.1175517718536101</v>
      </c>
      <c r="V1038" cm="1">
        <f t="array" ref="V10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8">
        <f>IF((DiscreteStatsTable[[#This Row],[RepsRequested]]&gt;1),DiscreteStatsTable[[#This Row],[HalfWidth]],DiscreteStatsTable[[#This Row],[BatchMeansHalfWidth]])</f>
        <v>5.49162075960516E-3</v>
      </c>
      <c r="X1038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177</v>
      </c>
      <c r="C1039">
        <v>20</v>
      </c>
      <c r="D1039" t="s">
        <v>84</v>
      </c>
      <c r="E1039" t="s">
        <v>95</v>
      </c>
      <c r="F1039" t="s">
        <v>86</v>
      </c>
      <c r="G1039">
        <v>10.671945093873401</v>
      </c>
      <c r="H1039">
        <v>2E+20</v>
      </c>
      <c r="I1039">
        <v>1.32158928522858</v>
      </c>
      <c r="J1039">
        <v>37.6853142848015</v>
      </c>
      <c r="K1039">
        <v>141</v>
      </c>
      <c r="L103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cm="1">
        <f t="array" ref="N1039">IFERROR(AVERAGE(IF((DiscreteStatsTable[GroupByKey]=DiscreteStatsTable[[#This Row],[GroupByKey]]),(DiscreteStatsTable[GroupByKey]=DiscreteStatsTable[[#This Row],[GroupByKey]])*DiscreteStatsTable[Average])),0)</f>
        <v>11.86748290160307</v>
      </c>
      <c r="O1039" cm="1">
        <f t="array" ref="O10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39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39" cm="1">
        <f t="array" ref="R1039">MIN(IF((DiscreteStatsTable[GroupByKey]=DiscreteStatsTable[[#This Row],[GroupByKey]]),(DiscreteStatsTable[GroupByKey]=DiscreteStatsTable[[#This Row],[GroupByKey]])*DiscreteStatsTable[Average]))</f>
        <v>10.2980486720769</v>
      </c>
      <c r="S1039" cm="1">
        <f t="array" ref="S1039">MAX(IF((DiscreteStatsTable[GroupByKey]=DiscreteStatsTable[[#This Row],[GroupByKey]]),(DiscreteStatsTable[GroupByKey]=DiscreteStatsTable[[#This Row],[GroupByKey]])*DiscreteStatsTable[Average]))</f>
        <v>13.3192515431285</v>
      </c>
      <c r="T1039" cm="1">
        <f t="array" ref="T1039">MIN(IF((DiscreteStatsTable[GroupByKey]=DiscreteStatsTable[[#This Row],[GroupByKey]]),(DiscreteStatsTable[GroupByKey]=DiscreteStatsTable[[#This Row],[GroupByKey]])*DiscreteStatsTable[Minimum]))</f>
        <v>0.951150343375048</v>
      </c>
      <c r="U1039" cm="1">
        <f t="array" ref="U1039">MAX(IF((DiscreteStatsTable[GroupByKey]=DiscreteStatsTable[[#This Row],[GroupByKey]]),(DiscreteStatsTable[GroupByKey]=DiscreteStatsTable[[#This Row],[GroupByKey]])*DiscreteStatsTable[Maximum]))</f>
        <v>73.975672714302206</v>
      </c>
      <c r="V1039" cm="1">
        <f t="array" ref="V10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9">
        <f>IF((DiscreteStatsTable[[#This Row],[RepsRequested]]&gt;1),DiscreteStatsTable[[#This Row],[HalfWidth]],DiscreteStatsTable[[#This Row],[BatchMeansHalfWidth]])</f>
        <v>0.19673048476405045</v>
      </c>
      <c r="X1039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177</v>
      </c>
      <c r="C1040">
        <v>20</v>
      </c>
      <c r="D1040" t="s">
        <v>84</v>
      </c>
      <c r="E1040" t="s">
        <v>96</v>
      </c>
      <c r="F1040" t="s">
        <v>86</v>
      </c>
      <c r="G1040">
        <v>0</v>
      </c>
      <c r="H1040">
        <v>2E+20</v>
      </c>
      <c r="I1040">
        <v>0</v>
      </c>
      <c r="J1040">
        <v>0</v>
      </c>
      <c r="K1040">
        <v>141</v>
      </c>
      <c r="L104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cm="1">
        <f t="array" ref="V10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0">
        <f>IF((DiscreteStatsTable[[#This Row],[RepsRequested]]&gt;1),DiscreteStatsTable[[#This Row],[HalfWidth]],DiscreteStatsTable[[#This Row],[BatchMeansHalfWidth]])</f>
        <v>0</v>
      </c>
      <c r="X1040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177</v>
      </c>
      <c r="C1041">
        <v>20</v>
      </c>
      <c r="D1041" t="s">
        <v>84</v>
      </c>
      <c r="E1041" t="s">
        <v>97</v>
      </c>
      <c r="F1041" t="s">
        <v>86</v>
      </c>
      <c r="G1041">
        <v>1.32661731044567</v>
      </c>
      <c r="H1041">
        <v>2E+20</v>
      </c>
      <c r="I1041">
        <v>0</v>
      </c>
      <c r="J1041">
        <v>12.0999628851648</v>
      </c>
      <c r="K1041">
        <v>141</v>
      </c>
      <c r="L104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cm="1">
        <f t="array" ref="N1041">IFERROR(AVERAGE(IF((DiscreteStatsTable[GroupByKey]=DiscreteStatsTable[[#This Row],[GroupByKey]]),(DiscreteStatsTable[GroupByKey]=DiscreteStatsTable[[#This Row],[GroupByKey]])*DiscreteStatsTable[Average])),0)</f>
        <v>4.525285384221875</v>
      </c>
      <c r="O1041" cm="1">
        <f t="array" ref="O10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41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41" cm="1">
        <f t="array" ref="R1041">MIN(IF((DiscreteStatsTable[GroupByKey]=DiscreteStatsTable[[#This Row],[GroupByKey]]),(DiscreteStatsTable[GroupByKey]=DiscreteStatsTable[[#This Row],[GroupByKey]])*DiscreteStatsTable[Average]))</f>
        <v>1.23323607367204</v>
      </c>
      <c r="S1041" cm="1">
        <f t="array" ref="S1041">MAX(IF((DiscreteStatsTable[GroupByKey]=DiscreteStatsTable[[#This Row],[GroupByKey]]),(DiscreteStatsTable[GroupByKey]=DiscreteStatsTable[[#This Row],[GroupByKey]])*DiscreteStatsTable[Average]))</f>
        <v>17.976821244834301</v>
      </c>
      <c r="T1041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cm="1">
        <f t="array" ref="U1041">MAX(IF((DiscreteStatsTable[GroupByKey]=DiscreteStatsTable[[#This Row],[GroupByKey]]),(DiscreteStatsTable[GroupByKey]=DiscreteStatsTable[[#This Row],[GroupByKey]])*DiscreteStatsTable[Maximum]))</f>
        <v>50.466691343277297</v>
      </c>
      <c r="V1041" cm="1">
        <f t="array" ref="V10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1">
        <f>IF((DiscreteStatsTable[[#This Row],[RepsRequested]]&gt;1),DiscreteStatsTable[[#This Row],[HalfWidth]],DiscreteStatsTable[[#This Row],[BatchMeansHalfWidth]])</f>
        <v>0.84516158931518892</v>
      </c>
      <c r="X1041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177</v>
      </c>
      <c r="C1042">
        <v>21</v>
      </c>
      <c r="D1042" t="s">
        <v>84</v>
      </c>
      <c r="E1042" t="s">
        <v>85</v>
      </c>
      <c r="F1042" t="s">
        <v>86</v>
      </c>
      <c r="G1042">
        <v>0</v>
      </c>
      <c r="H1042">
        <v>2E+20</v>
      </c>
      <c r="I1042">
        <v>0</v>
      </c>
      <c r="J1042">
        <v>0</v>
      </c>
      <c r="K1042">
        <v>139</v>
      </c>
      <c r="L104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cm="1">
        <f t="array" ref="V10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2">
        <f>IF((DiscreteStatsTable[[#This Row],[RepsRequested]]&gt;1),DiscreteStatsTable[[#This Row],[HalfWidth]],DiscreteStatsTable[[#This Row],[BatchMeansHalfWidth]])</f>
        <v>0</v>
      </c>
      <c r="X1042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177</v>
      </c>
      <c r="C1043">
        <v>21</v>
      </c>
      <c r="D1043" t="s">
        <v>84</v>
      </c>
      <c r="E1043" t="s">
        <v>87</v>
      </c>
      <c r="F1043" t="s">
        <v>86</v>
      </c>
      <c r="G1043">
        <v>0</v>
      </c>
      <c r="H1043">
        <v>2E+20</v>
      </c>
      <c r="I1043">
        <v>0</v>
      </c>
      <c r="J1043">
        <v>0</v>
      </c>
      <c r="K1043">
        <v>139</v>
      </c>
      <c r="L104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cm="1">
        <f t="array" ref="V10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3">
        <f>IF((DiscreteStatsTable[[#This Row],[RepsRequested]]&gt;1),DiscreteStatsTable[[#This Row],[HalfWidth]],DiscreteStatsTable[[#This Row],[BatchMeansHalfWidth]])</f>
        <v>0</v>
      </c>
      <c r="X1043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177</v>
      </c>
      <c r="C1044">
        <v>21</v>
      </c>
      <c r="D1044" t="s">
        <v>84</v>
      </c>
      <c r="E1044" t="s">
        <v>88</v>
      </c>
      <c r="F1044" t="s">
        <v>86</v>
      </c>
      <c r="G1044">
        <v>0</v>
      </c>
      <c r="H1044">
        <v>2E+20</v>
      </c>
      <c r="I1044">
        <v>0</v>
      </c>
      <c r="J1044">
        <v>0</v>
      </c>
      <c r="K1044">
        <v>139</v>
      </c>
      <c r="L104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cm="1">
        <f t="array" ref="V10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4">
        <f>IF((DiscreteStatsTable[[#This Row],[RepsRequested]]&gt;1),DiscreteStatsTable[[#This Row],[HalfWidth]],DiscreteStatsTable[[#This Row],[BatchMeansHalfWidth]])</f>
        <v>0</v>
      </c>
      <c r="X1044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177</v>
      </c>
      <c r="C1045">
        <v>21</v>
      </c>
      <c r="D1045" t="s">
        <v>84</v>
      </c>
      <c r="E1045" t="s">
        <v>89</v>
      </c>
      <c r="F1045" t="s">
        <v>86</v>
      </c>
      <c r="G1045">
        <v>0</v>
      </c>
      <c r="H1045">
        <v>2E+20</v>
      </c>
      <c r="I1045">
        <v>0</v>
      </c>
      <c r="J1045">
        <v>0</v>
      </c>
      <c r="K1045">
        <v>139</v>
      </c>
      <c r="L104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cm="1">
        <f t="array" ref="V10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5">
        <f>IF((DiscreteStatsTable[[#This Row],[RepsRequested]]&gt;1),DiscreteStatsTable[[#This Row],[HalfWidth]],DiscreteStatsTable[[#This Row],[BatchMeansHalfWidth]])</f>
        <v>0</v>
      </c>
      <c r="X104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177</v>
      </c>
      <c r="C1046">
        <v>21</v>
      </c>
      <c r="D1046" t="s">
        <v>84</v>
      </c>
      <c r="E1046" t="s">
        <v>90</v>
      </c>
      <c r="F1046" t="s">
        <v>86</v>
      </c>
      <c r="G1046">
        <v>0.32976697730517801</v>
      </c>
      <c r="H1046">
        <v>2E+20</v>
      </c>
      <c r="I1046">
        <v>4.1297952815830298E-2</v>
      </c>
      <c r="J1046">
        <v>1.3429417404608099</v>
      </c>
      <c r="K1046">
        <v>139</v>
      </c>
      <c r="L104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cm="1">
        <f t="array" ref="N1046">IFERROR(AVERAGE(IF((DiscreteStatsTable[GroupByKey]=DiscreteStatsTable[[#This Row],[GroupByKey]]),(DiscreteStatsTable[GroupByKey]=DiscreteStatsTable[[#This Row],[GroupByKey]])*DiscreteStatsTable[Average])),0)</f>
        <v>0.32564874174376213</v>
      </c>
      <c r="O1046" cm="1">
        <f t="array" ref="O10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46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46" cm="1">
        <f t="array" ref="R1046">MIN(IF((DiscreteStatsTable[GroupByKey]=DiscreteStatsTable[[#This Row],[GroupByKey]]),(DiscreteStatsTable[GroupByKey]=DiscreteStatsTable[[#This Row],[GroupByKey]])*DiscreteStatsTable[Average]))</f>
        <v>0.28193271782235202</v>
      </c>
      <c r="S1046" cm="1">
        <f t="array" ref="S1046">MAX(IF((DiscreteStatsTable[GroupByKey]=DiscreteStatsTable[[#This Row],[GroupByKey]]),(DiscreteStatsTable[GroupByKey]=DiscreteStatsTable[[#This Row],[GroupByKey]])*DiscreteStatsTable[Average]))</f>
        <v>0.36617780685963403</v>
      </c>
      <c r="T1046" cm="1">
        <f t="array" ref="T1046">MIN(IF((DiscreteStatsTable[GroupByKey]=DiscreteStatsTable[[#This Row],[GroupByKey]]),(DiscreteStatsTable[GroupByKey]=DiscreteStatsTable[[#This Row],[GroupByKey]])*DiscreteStatsTable[Minimum]))</f>
        <v>1.58525057229175E-2</v>
      </c>
      <c r="U1046" cm="1">
        <f t="array" ref="U1046">MAX(IF((DiscreteStatsTable[GroupByKey]=DiscreteStatsTable[[#This Row],[GroupByKey]]),(DiscreteStatsTable[GroupByKey]=DiscreteStatsTable[[#This Row],[GroupByKey]])*DiscreteStatsTable[Maximum]))</f>
        <v>2.1175517718536101</v>
      </c>
      <c r="V1046" cm="1">
        <f t="array" ref="V10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6">
        <f>IF((DiscreteStatsTable[[#This Row],[RepsRequested]]&gt;1),DiscreteStatsTable[[#This Row],[HalfWidth]],DiscreteStatsTable[[#This Row],[BatchMeansHalfWidth]])</f>
        <v>5.49162075960516E-3</v>
      </c>
      <c r="X1046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177</v>
      </c>
      <c r="C1047">
        <v>21</v>
      </c>
      <c r="D1047" t="s">
        <v>84</v>
      </c>
      <c r="E1047" t="s">
        <v>91</v>
      </c>
      <c r="F1047" t="s">
        <v>86</v>
      </c>
      <c r="G1047">
        <v>15.627403698119</v>
      </c>
      <c r="H1047">
        <v>2E+20</v>
      </c>
      <c r="I1047">
        <v>2.4778771689498198</v>
      </c>
      <c r="J1047">
        <v>47.4217996596281</v>
      </c>
      <c r="K1047">
        <v>139</v>
      </c>
      <c r="L104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cm="1">
        <f t="array" ref="N1047">IFERROR(AVERAGE(IF((DiscreteStatsTable[GroupByKey]=DiscreteStatsTable[[#This Row],[GroupByKey]]),(DiscreteStatsTable[GroupByKey]=DiscreteStatsTable[[#This Row],[GroupByKey]])*DiscreteStatsTable[Average])),0)</f>
        <v>16.392768285824943</v>
      </c>
      <c r="O1047" cm="1">
        <f t="array" ref="O10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047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47" cm="1">
        <f t="array" ref="R1047">MIN(IF((DiscreteStatsTable[GroupByKey]=DiscreteStatsTable[[#This Row],[GroupByKey]]),(DiscreteStatsTable[GroupByKey]=DiscreteStatsTable[[#This Row],[GroupByKey]])*DiscreteStatsTable[Average]))</f>
        <v>11.634550870980901</v>
      </c>
      <c r="S1047" cm="1">
        <f t="array" ref="S1047">MAX(IF((DiscreteStatsTable[GroupByKey]=DiscreteStatsTable[[#This Row],[GroupByKey]]),(DiscreteStatsTable[GroupByKey]=DiscreteStatsTable[[#This Row],[GroupByKey]])*DiscreteStatsTable[Average]))</f>
        <v>31.129812671522</v>
      </c>
      <c r="T1047" cm="1">
        <f t="array" ref="T1047">MIN(IF((DiscreteStatsTable[GroupByKey]=DiscreteStatsTable[[#This Row],[GroupByKey]]),(DiscreteStatsTable[GroupByKey]=DiscreteStatsTable[[#This Row],[GroupByKey]])*DiscreteStatsTable[Minimum]))</f>
        <v>0.951150343375048</v>
      </c>
      <c r="U1047" cm="1">
        <f t="array" ref="U1047">MAX(IF((DiscreteStatsTable[GroupByKey]=DiscreteStatsTable[[#This Row],[GroupByKey]]),(DiscreteStatsTable[GroupByKey]=DiscreteStatsTable[[#This Row],[GroupByKey]])*DiscreteStatsTable[Maximum]))</f>
        <v>80.135671330964698</v>
      </c>
      <c r="V1047" cm="1">
        <f t="array" ref="V10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7">
        <f>IF((DiscreteStatsTable[[#This Row],[RepsRequested]]&gt;1),DiscreteStatsTable[[#This Row],[HalfWidth]],DiscreteStatsTable[[#This Row],[BatchMeansHalfWidth]])</f>
        <v>0.98363800740659724</v>
      </c>
      <c r="X1047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177</v>
      </c>
      <c r="C1048">
        <v>21</v>
      </c>
      <c r="D1048" t="s">
        <v>84</v>
      </c>
      <c r="E1048" t="s">
        <v>92</v>
      </c>
      <c r="F1048" t="s">
        <v>86</v>
      </c>
      <c r="G1048">
        <v>0</v>
      </c>
      <c r="H1048">
        <v>2E+20</v>
      </c>
      <c r="I1048">
        <v>0</v>
      </c>
      <c r="J1048">
        <v>0</v>
      </c>
      <c r="K1048">
        <v>139</v>
      </c>
      <c r="L104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cm="1">
        <f t="array" ref="V10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8">
        <f>IF((DiscreteStatsTable[[#This Row],[RepsRequested]]&gt;1),DiscreteStatsTable[[#This Row],[HalfWidth]],DiscreteStatsTable[[#This Row],[BatchMeansHalfWidth]])</f>
        <v>0</v>
      </c>
      <c r="X1048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177</v>
      </c>
      <c r="C1049">
        <v>21</v>
      </c>
      <c r="D1049" t="s">
        <v>84</v>
      </c>
      <c r="E1049" t="s">
        <v>93</v>
      </c>
      <c r="F1049" t="s">
        <v>86</v>
      </c>
      <c r="G1049">
        <v>0</v>
      </c>
      <c r="H1049">
        <v>2E+20</v>
      </c>
      <c r="I1049">
        <v>0</v>
      </c>
      <c r="J1049">
        <v>0</v>
      </c>
      <c r="K1049">
        <v>139</v>
      </c>
      <c r="L104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cm="1">
        <f t="array" ref="V10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9">
        <f>IF((DiscreteStatsTable[[#This Row],[RepsRequested]]&gt;1),DiscreteStatsTable[[#This Row],[HalfWidth]],DiscreteStatsTable[[#This Row],[BatchMeansHalfWidth]])</f>
        <v>0</v>
      </c>
      <c r="X1049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177</v>
      </c>
      <c r="C1050">
        <v>21</v>
      </c>
      <c r="D1050" t="s">
        <v>84</v>
      </c>
      <c r="E1050" t="s">
        <v>94</v>
      </c>
      <c r="F1050" t="s">
        <v>86</v>
      </c>
      <c r="G1050">
        <v>0.32976697730517801</v>
      </c>
      <c r="H1050">
        <v>2E+20</v>
      </c>
      <c r="I1050">
        <v>4.1297952815830298E-2</v>
      </c>
      <c r="J1050">
        <v>1.3429417404608099</v>
      </c>
      <c r="K1050">
        <v>139</v>
      </c>
      <c r="L105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cm="1">
        <f t="array" ref="N1050">IFERROR(AVERAGE(IF((DiscreteStatsTable[GroupByKey]=DiscreteStatsTable[[#This Row],[GroupByKey]]),(DiscreteStatsTable[GroupByKey]=DiscreteStatsTable[[#This Row],[GroupByKey]])*DiscreteStatsTable[Average])),0)</f>
        <v>0.32564874174376213</v>
      </c>
      <c r="O1050" cm="1">
        <f t="array" ref="O10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0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0" cm="1">
        <f t="array" ref="R1050">MIN(IF((DiscreteStatsTable[GroupByKey]=DiscreteStatsTable[[#This Row],[GroupByKey]]),(DiscreteStatsTable[GroupByKey]=DiscreteStatsTable[[#This Row],[GroupByKey]])*DiscreteStatsTable[Average]))</f>
        <v>0.28193271782235202</v>
      </c>
      <c r="S1050" cm="1">
        <f t="array" ref="S1050">MAX(IF((DiscreteStatsTable[GroupByKey]=DiscreteStatsTable[[#This Row],[GroupByKey]]),(DiscreteStatsTable[GroupByKey]=DiscreteStatsTable[[#This Row],[GroupByKey]])*DiscreteStatsTable[Average]))</f>
        <v>0.36617780685963403</v>
      </c>
      <c r="T1050" cm="1">
        <f t="array" ref="T1050">MIN(IF((DiscreteStatsTable[GroupByKey]=DiscreteStatsTable[[#This Row],[GroupByKey]]),(DiscreteStatsTable[GroupByKey]=DiscreteStatsTable[[#This Row],[GroupByKey]])*DiscreteStatsTable[Minimum]))</f>
        <v>1.58525057229175E-2</v>
      </c>
      <c r="U1050" cm="1">
        <f t="array" ref="U1050">MAX(IF((DiscreteStatsTable[GroupByKey]=DiscreteStatsTable[[#This Row],[GroupByKey]]),(DiscreteStatsTable[GroupByKey]=DiscreteStatsTable[[#This Row],[GroupByKey]])*DiscreteStatsTable[Maximum]))</f>
        <v>2.1175517718536101</v>
      </c>
      <c r="V1050" cm="1">
        <f t="array" ref="V10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0">
        <f>IF((DiscreteStatsTable[[#This Row],[RepsRequested]]&gt;1),DiscreteStatsTable[[#This Row],[HalfWidth]],DiscreteStatsTable[[#This Row],[BatchMeansHalfWidth]])</f>
        <v>5.49162075960516E-3</v>
      </c>
      <c r="X1050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177</v>
      </c>
      <c r="C1051">
        <v>21</v>
      </c>
      <c r="D1051" t="s">
        <v>84</v>
      </c>
      <c r="E1051" t="s">
        <v>95</v>
      </c>
      <c r="F1051" t="s">
        <v>86</v>
      </c>
      <c r="G1051">
        <v>12.156951075221601</v>
      </c>
      <c r="H1051">
        <v>2E+20</v>
      </c>
      <c r="I1051">
        <v>2.4778771689498198</v>
      </c>
      <c r="J1051">
        <v>47.4217996596281</v>
      </c>
      <c r="K1051">
        <v>139</v>
      </c>
      <c r="L105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cm="1">
        <f t="array" ref="N1051">IFERROR(AVERAGE(IF((DiscreteStatsTable[GroupByKey]=DiscreteStatsTable[[#This Row],[GroupByKey]]),(DiscreteStatsTable[GroupByKey]=DiscreteStatsTable[[#This Row],[GroupByKey]])*DiscreteStatsTable[Average])),0)</f>
        <v>11.86748290160307</v>
      </c>
      <c r="O1051" cm="1">
        <f t="array" ref="O10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51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51" cm="1">
        <f t="array" ref="R1051">MIN(IF((DiscreteStatsTable[GroupByKey]=DiscreteStatsTable[[#This Row],[GroupByKey]]),(DiscreteStatsTable[GroupByKey]=DiscreteStatsTable[[#This Row],[GroupByKey]])*DiscreteStatsTable[Average]))</f>
        <v>10.2980486720769</v>
      </c>
      <c r="S1051" cm="1">
        <f t="array" ref="S1051">MAX(IF((DiscreteStatsTable[GroupByKey]=DiscreteStatsTable[[#This Row],[GroupByKey]]),(DiscreteStatsTable[GroupByKey]=DiscreteStatsTable[[#This Row],[GroupByKey]])*DiscreteStatsTable[Average]))</f>
        <v>13.3192515431285</v>
      </c>
      <c r="T1051" cm="1">
        <f t="array" ref="T1051">MIN(IF((DiscreteStatsTable[GroupByKey]=DiscreteStatsTable[[#This Row],[GroupByKey]]),(DiscreteStatsTable[GroupByKey]=DiscreteStatsTable[[#This Row],[GroupByKey]])*DiscreteStatsTable[Minimum]))</f>
        <v>0.951150343375048</v>
      </c>
      <c r="U1051" cm="1">
        <f t="array" ref="U1051">MAX(IF((DiscreteStatsTable[GroupByKey]=DiscreteStatsTable[[#This Row],[GroupByKey]]),(DiscreteStatsTable[GroupByKey]=DiscreteStatsTable[[#This Row],[GroupByKey]])*DiscreteStatsTable[Maximum]))</f>
        <v>73.975672714302206</v>
      </c>
      <c r="V1051" cm="1">
        <f t="array" ref="V10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1">
        <f>IF((DiscreteStatsTable[[#This Row],[RepsRequested]]&gt;1),DiscreteStatsTable[[#This Row],[HalfWidth]],DiscreteStatsTable[[#This Row],[BatchMeansHalfWidth]])</f>
        <v>0.19673048476405045</v>
      </c>
      <c r="X1051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177</v>
      </c>
      <c r="C1052">
        <v>21</v>
      </c>
      <c r="D1052" t="s">
        <v>84</v>
      </c>
      <c r="E1052" t="s">
        <v>96</v>
      </c>
      <c r="F1052" t="s">
        <v>86</v>
      </c>
      <c r="G1052">
        <v>0</v>
      </c>
      <c r="H1052">
        <v>2E+20</v>
      </c>
      <c r="I1052">
        <v>0</v>
      </c>
      <c r="J1052">
        <v>0</v>
      </c>
      <c r="K1052">
        <v>139</v>
      </c>
      <c r="L105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cm="1">
        <f t="array" ref="V10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2">
        <f>IF((DiscreteStatsTable[[#This Row],[RepsRequested]]&gt;1),DiscreteStatsTable[[#This Row],[HalfWidth]],DiscreteStatsTable[[#This Row],[BatchMeansHalfWidth]])</f>
        <v>0</v>
      </c>
      <c r="X1052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177</v>
      </c>
      <c r="C1053">
        <v>21</v>
      </c>
      <c r="D1053" t="s">
        <v>84</v>
      </c>
      <c r="E1053" t="s">
        <v>97</v>
      </c>
      <c r="F1053" t="s">
        <v>86</v>
      </c>
      <c r="G1053">
        <v>3.4704526228974402</v>
      </c>
      <c r="H1053">
        <v>2E+20</v>
      </c>
      <c r="I1053">
        <v>0</v>
      </c>
      <c r="J1053">
        <v>19.6441415695373</v>
      </c>
      <c r="K1053">
        <v>139</v>
      </c>
      <c r="L105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cm="1">
        <f t="array" ref="N1053">IFERROR(AVERAGE(IF((DiscreteStatsTable[GroupByKey]=DiscreteStatsTable[[#This Row],[GroupByKey]]),(DiscreteStatsTable[GroupByKey]=DiscreteStatsTable[[#This Row],[GroupByKey]])*DiscreteStatsTable[Average])),0)</f>
        <v>4.525285384221875</v>
      </c>
      <c r="O1053" cm="1">
        <f t="array" ref="O10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53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53" cm="1">
        <f t="array" ref="R1053">MIN(IF((DiscreteStatsTable[GroupByKey]=DiscreteStatsTable[[#This Row],[GroupByKey]]),(DiscreteStatsTable[GroupByKey]=DiscreteStatsTable[[#This Row],[GroupByKey]])*DiscreteStatsTable[Average]))</f>
        <v>1.23323607367204</v>
      </c>
      <c r="S1053" cm="1">
        <f t="array" ref="S1053">MAX(IF((DiscreteStatsTable[GroupByKey]=DiscreteStatsTable[[#This Row],[GroupByKey]]),(DiscreteStatsTable[GroupByKey]=DiscreteStatsTable[[#This Row],[GroupByKey]])*DiscreteStatsTable[Average]))</f>
        <v>17.976821244834301</v>
      </c>
      <c r="T1053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cm="1">
        <f t="array" ref="U1053">MAX(IF((DiscreteStatsTable[GroupByKey]=DiscreteStatsTable[[#This Row],[GroupByKey]]),(DiscreteStatsTable[GroupByKey]=DiscreteStatsTable[[#This Row],[GroupByKey]])*DiscreteStatsTable[Maximum]))</f>
        <v>50.466691343277297</v>
      </c>
      <c r="V1053" cm="1">
        <f t="array" ref="V10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3">
        <f>IF((DiscreteStatsTable[[#This Row],[RepsRequested]]&gt;1),DiscreteStatsTable[[#This Row],[HalfWidth]],DiscreteStatsTable[[#This Row],[BatchMeansHalfWidth]])</f>
        <v>0.84516158931518892</v>
      </c>
      <c r="X1053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177</v>
      </c>
      <c r="C1054">
        <v>22</v>
      </c>
      <c r="D1054" t="s">
        <v>84</v>
      </c>
      <c r="E1054" t="s">
        <v>85</v>
      </c>
      <c r="F1054" t="s">
        <v>86</v>
      </c>
      <c r="G1054">
        <v>0</v>
      </c>
      <c r="H1054">
        <v>2E+20</v>
      </c>
      <c r="I1054">
        <v>0</v>
      </c>
      <c r="J1054">
        <v>0</v>
      </c>
      <c r="K1054">
        <v>141</v>
      </c>
      <c r="L105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cm="1">
        <f t="array" ref="V10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4">
        <f>IF((DiscreteStatsTable[[#This Row],[RepsRequested]]&gt;1),DiscreteStatsTable[[#This Row],[HalfWidth]],DiscreteStatsTable[[#This Row],[BatchMeansHalfWidth]])</f>
        <v>0</v>
      </c>
      <c r="X1054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177</v>
      </c>
      <c r="C1055">
        <v>22</v>
      </c>
      <c r="D1055" t="s">
        <v>84</v>
      </c>
      <c r="E1055" t="s">
        <v>87</v>
      </c>
      <c r="F1055" t="s">
        <v>86</v>
      </c>
      <c r="G1055">
        <v>0</v>
      </c>
      <c r="H1055">
        <v>2E+20</v>
      </c>
      <c r="I1055">
        <v>0</v>
      </c>
      <c r="J1055">
        <v>0</v>
      </c>
      <c r="K1055">
        <v>141</v>
      </c>
      <c r="L105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cm="1">
        <f t="array" ref="V10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5">
        <f>IF((DiscreteStatsTable[[#This Row],[RepsRequested]]&gt;1),DiscreteStatsTable[[#This Row],[HalfWidth]],DiscreteStatsTable[[#This Row],[BatchMeansHalfWidth]])</f>
        <v>0</v>
      </c>
      <c r="X105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177</v>
      </c>
      <c r="C1056">
        <v>22</v>
      </c>
      <c r="D1056" t="s">
        <v>84</v>
      </c>
      <c r="E1056" t="s">
        <v>88</v>
      </c>
      <c r="F1056" t="s">
        <v>86</v>
      </c>
      <c r="G1056">
        <v>0</v>
      </c>
      <c r="H1056">
        <v>2E+20</v>
      </c>
      <c r="I1056">
        <v>0</v>
      </c>
      <c r="J1056">
        <v>0</v>
      </c>
      <c r="K1056">
        <v>141</v>
      </c>
      <c r="L105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cm="1">
        <f t="array" ref="V10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6">
        <f>IF((DiscreteStatsTable[[#This Row],[RepsRequested]]&gt;1),DiscreteStatsTable[[#This Row],[HalfWidth]],DiscreteStatsTable[[#This Row],[BatchMeansHalfWidth]])</f>
        <v>0</v>
      </c>
      <c r="X1056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177</v>
      </c>
      <c r="C1057">
        <v>22</v>
      </c>
      <c r="D1057" t="s">
        <v>84</v>
      </c>
      <c r="E1057" t="s">
        <v>89</v>
      </c>
      <c r="F1057" t="s">
        <v>86</v>
      </c>
      <c r="G1057">
        <v>0</v>
      </c>
      <c r="H1057">
        <v>2E+20</v>
      </c>
      <c r="I1057">
        <v>0</v>
      </c>
      <c r="J1057">
        <v>0</v>
      </c>
      <c r="K1057">
        <v>141</v>
      </c>
      <c r="L105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cm="1">
        <f t="array" ref="V10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7">
        <f>IF((DiscreteStatsTable[[#This Row],[RepsRequested]]&gt;1),DiscreteStatsTable[[#This Row],[HalfWidth]],DiscreteStatsTable[[#This Row],[BatchMeansHalfWidth]])</f>
        <v>0</v>
      </c>
      <c r="X1057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177</v>
      </c>
      <c r="C1058">
        <v>22</v>
      </c>
      <c r="D1058" t="s">
        <v>84</v>
      </c>
      <c r="E1058" t="s">
        <v>90</v>
      </c>
      <c r="F1058" t="s">
        <v>86</v>
      </c>
      <c r="G1058">
        <v>0.31482427608868302</v>
      </c>
      <c r="H1058">
        <v>2E+20</v>
      </c>
      <c r="I1058">
        <v>4.1966097558643903E-2</v>
      </c>
      <c r="J1058">
        <v>1.2994740677485599</v>
      </c>
      <c r="K1058">
        <v>141</v>
      </c>
      <c r="L105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cm="1">
        <f t="array" ref="N1058">IFERROR(AVERAGE(IF((DiscreteStatsTable[GroupByKey]=DiscreteStatsTable[[#This Row],[GroupByKey]]),(DiscreteStatsTable[GroupByKey]=DiscreteStatsTable[[#This Row],[GroupByKey]])*DiscreteStatsTable[Average])),0)</f>
        <v>0.32564874174376213</v>
      </c>
      <c r="O1058" cm="1">
        <f t="array" ref="O10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8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8" cm="1">
        <f t="array" ref="R1058">MIN(IF((DiscreteStatsTable[GroupByKey]=DiscreteStatsTable[[#This Row],[GroupByKey]]),(DiscreteStatsTable[GroupByKey]=DiscreteStatsTable[[#This Row],[GroupByKey]])*DiscreteStatsTable[Average]))</f>
        <v>0.28193271782235202</v>
      </c>
      <c r="S1058" cm="1">
        <f t="array" ref="S1058">MAX(IF((DiscreteStatsTable[GroupByKey]=DiscreteStatsTable[[#This Row],[GroupByKey]]),(DiscreteStatsTable[GroupByKey]=DiscreteStatsTable[[#This Row],[GroupByKey]])*DiscreteStatsTable[Average]))</f>
        <v>0.36617780685963403</v>
      </c>
      <c r="T1058" cm="1">
        <f t="array" ref="T1058">MIN(IF((DiscreteStatsTable[GroupByKey]=DiscreteStatsTable[[#This Row],[GroupByKey]]),(DiscreteStatsTable[GroupByKey]=DiscreteStatsTable[[#This Row],[GroupByKey]])*DiscreteStatsTable[Minimum]))</f>
        <v>1.58525057229175E-2</v>
      </c>
      <c r="U1058" cm="1">
        <f t="array" ref="U1058">MAX(IF((DiscreteStatsTable[GroupByKey]=DiscreteStatsTable[[#This Row],[GroupByKey]]),(DiscreteStatsTable[GroupByKey]=DiscreteStatsTable[[#This Row],[GroupByKey]])*DiscreteStatsTable[Maximum]))</f>
        <v>2.1175517718536101</v>
      </c>
      <c r="V1058" cm="1">
        <f t="array" ref="V10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8">
        <f>IF((DiscreteStatsTable[[#This Row],[RepsRequested]]&gt;1),DiscreteStatsTable[[#This Row],[HalfWidth]],DiscreteStatsTable[[#This Row],[BatchMeansHalfWidth]])</f>
        <v>5.49162075960516E-3</v>
      </c>
      <c r="X1058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177</v>
      </c>
      <c r="C1059">
        <v>22</v>
      </c>
      <c r="D1059" t="s">
        <v>84</v>
      </c>
      <c r="E1059" t="s">
        <v>91</v>
      </c>
      <c r="F1059" t="s">
        <v>86</v>
      </c>
      <c r="G1059">
        <v>14.364191549873</v>
      </c>
      <c r="H1059">
        <v>2E+20</v>
      </c>
      <c r="I1059">
        <v>2.5179658535186298</v>
      </c>
      <c r="J1059">
        <v>44.2253846971497</v>
      </c>
      <c r="K1059">
        <v>141</v>
      </c>
      <c r="L105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cm="1">
        <f t="array" ref="N1059">IFERROR(AVERAGE(IF((DiscreteStatsTable[GroupByKey]=DiscreteStatsTable[[#This Row],[GroupByKey]]),(DiscreteStatsTable[GroupByKey]=DiscreteStatsTable[[#This Row],[GroupByKey]])*DiscreteStatsTable[Average])),0)</f>
        <v>16.392768285824943</v>
      </c>
      <c r="O1059" cm="1">
        <f t="array" ref="O10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059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59" cm="1">
        <f t="array" ref="R1059">MIN(IF((DiscreteStatsTable[GroupByKey]=DiscreteStatsTable[[#This Row],[GroupByKey]]),(DiscreteStatsTable[GroupByKey]=DiscreteStatsTable[[#This Row],[GroupByKey]])*DiscreteStatsTable[Average]))</f>
        <v>11.634550870980901</v>
      </c>
      <c r="S1059" cm="1">
        <f t="array" ref="S1059">MAX(IF((DiscreteStatsTable[GroupByKey]=DiscreteStatsTable[[#This Row],[GroupByKey]]),(DiscreteStatsTable[GroupByKey]=DiscreteStatsTable[[#This Row],[GroupByKey]])*DiscreteStatsTable[Average]))</f>
        <v>31.129812671522</v>
      </c>
      <c r="T1059" cm="1">
        <f t="array" ref="T1059">MIN(IF((DiscreteStatsTable[GroupByKey]=DiscreteStatsTable[[#This Row],[GroupByKey]]),(DiscreteStatsTable[GroupByKey]=DiscreteStatsTable[[#This Row],[GroupByKey]])*DiscreteStatsTable[Minimum]))</f>
        <v>0.951150343375048</v>
      </c>
      <c r="U1059" cm="1">
        <f t="array" ref="U1059">MAX(IF((DiscreteStatsTable[GroupByKey]=DiscreteStatsTable[[#This Row],[GroupByKey]]),(DiscreteStatsTable[GroupByKey]=DiscreteStatsTable[[#This Row],[GroupByKey]])*DiscreteStatsTable[Maximum]))</f>
        <v>80.135671330964698</v>
      </c>
      <c r="V1059" cm="1">
        <f t="array" ref="V10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9">
        <f>IF((DiscreteStatsTable[[#This Row],[RepsRequested]]&gt;1),DiscreteStatsTable[[#This Row],[HalfWidth]],DiscreteStatsTable[[#This Row],[BatchMeansHalfWidth]])</f>
        <v>0.98363800740659724</v>
      </c>
      <c r="X1059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177</v>
      </c>
      <c r="C1060">
        <v>22</v>
      </c>
      <c r="D1060" t="s">
        <v>84</v>
      </c>
      <c r="E1060" t="s">
        <v>92</v>
      </c>
      <c r="F1060" t="s">
        <v>86</v>
      </c>
      <c r="G1060">
        <v>0</v>
      </c>
      <c r="H1060">
        <v>2E+20</v>
      </c>
      <c r="I1060">
        <v>0</v>
      </c>
      <c r="J1060">
        <v>0</v>
      </c>
      <c r="K1060">
        <v>141</v>
      </c>
      <c r="L106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cm="1">
        <f t="array" ref="V10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0">
        <f>IF((DiscreteStatsTable[[#This Row],[RepsRequested]]&gt;1),DiscreteStatsTable[[#This Row],[HalfWidth]],DiscreteStatsTable[[#This Row],[BatchMeansHalfWidth]])</f>
        <v>0</v>
      </c>
      <c r="X1060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177</v>
      </c>
      <c r="C1061">
        <v>22</v>
      </c>
      <c r="D1061" t="s">
        <v>84</v>
      </c>
      <c r="E1061" t="s">
        <v>93</v>
      </c>
      <c r="F1061" t="s">
        <v>86</v>
      </c>
      <c r="G1061">
        <v>0</v>
      </c>
      <c r="H1061">
        <v>2E+20</v>
      </c>
      <c r="I1061">
        <v>0</v>
      </c>
      <c r="J1061">
        <v>0</v>
      </c>
      <c r="K1061">
        <v>141</v>
      </c>
      <c r="L106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cm="1">
        <f t="array" ref="V10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1">
        <f>IF((DiscreteStatsTable[[#This Row],[RepsRequested]]&gt;1),DiscreteStatsTable[[#This Row],[HalfWidth]],DiscreteStatsTable[[#This Row],[BatchMeansHalfWidth]])</f>
        <v>0</v>
      </c>
      <c r="X1061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177</v>
      </c>
      <c r="C1062">
        <v>22</v>
      </c>
      <c r="D1062" t="s">
        <v>84</v>
      </c>
      <c r="E1062" t="s">
        <v>94</v>
      </c>
      <c r="F1062" t="s">
        <v>86</v>
      </c>
      <c r="G1062">
        <v>0.31482427608868302</v>
      </c>
      <c r="H1062">
        <v>2E+20</v>
      </c>
      <c r="I1062">
        <v>4.1966097558643903E-2</v>
      </c>
      <c r="J1062">
        <v>1.2994740677485599</v>
      </c>
      <c r="K1062">
        <v>141</v>
      </c>
      <c r="L106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cm="1">
        <f t="array" ref="N1062">IFERROR(AVERAGE(IF((DiscreteStatsTable[GroupByKey]=DiscreteStatsTable[[#This Row],[GroupByKey]]),(DiscreteStatsTable[GroupByKey]=DiscreteStatsTable[[#This Row],[GroupByKey]])*DiscreteStatsTable[Average])),0)</f>
        <v>0.32564874174376213</v>
      </c>
      <c r="O1062" cm="1">
        <f t="array" ref="O10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62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62" cm="1">
        <f t="array" ref="R1062">MIN(IF((DiscreteStatsTable[GroupByKey]=DiscreteStatsTable[[#This Row],[GroupByKey]]),(DiscreteStatsTable[GroupByKey]=DiscreteStatsTable[[#This Row],[GroupByKey]])*DiscreteStatsTable[Average]))</f>
        <v>0.28193271782235202</v>
      </c>
      <c r="S1062" cm="1">
        <f t="array" ref="S1062">MAX(IF((DiscreteStatsTable[GroupByKey]=DiscreteStatsTable[[#This Row],[GroupByKey]]),(DiscreteStatsTable[GroupByKey]=DiscreteStatsTable[[#This Row],[GroupByKey]])*DiscreteStatsTable[Average]))</f>
        <v>0.36617780685963403</v>
      </c>
      <c r="T1062" cm="1">
        <f t="array" ref="T1062">MIN(IF((DiscreteStatsTable[GroupByKey]=DiscreteStatsTable[[#This Row],[GroupByKey]]),(DiscreteStatsTable[GroupByKey]=DiscreteStatsTable[[#This Row],[GroupByKey]])*DiscreteStatsTable[Minimum]))</f>
        <v>1.58525057229175E-2</v>
      </c>
      <c r="U1062" cm="1">
        <f t="array" ref="U1062">MAX(IF((DiscreteStatsTable[GroupByKey]=DiscreteStatsTable[[#This Row],[GroupByKey]]),(DiscreteStatsTable[GroupByKey]=DiscreteStatsTable[[#This Row],[GroupByKey]])*DiscreteStatsTable[Maximum]))</f>
        <v>2.1175517718536101</v>
      </c>
      <c r="V1062" cm="1">
        <f t="array" ref="V10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2">
        <f>IF((DiscreteStatsTable[[#This Row],[RepsRequested]]&gt;1),DiscreteStatsTable[[#This Row],[HalfWidth]],DiscreteStatsTable[[#This Row],[BatchMeansHalfWidth]])</f>
        <v>5.49162075960516E-3</v>
      </c>
      <c r="X1062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177</v>
      </c>
      <c r="C1063">
        <v>22</v>
      </c>
      <c r="D1063" t="s">
        <v>84</v>
      </c>
      <c r="E1063" t="s">
        <v>95</v>
      </c>
      <c r="F1063" t="s">
        <v>86</v>
      </c>
      <c r="G1063">
        <v>11.3580774270901</v>
      </c>
      <c r="H1063">
        <v>2E+20</v>
      </c>
      <c r="I1063">
        <v>2.5179658535186298</v>
      </c>
      <c r="J1063">
        <v>44.2253846971497</v>
      </c>
      <c r="K1063">
        <v>141</v>
      </c>
      <c r="L106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cm="1">
        <f t="array" ref="N1063">IFERROR(AVERAGE(IF((DiscreteStatsTable[GroupByKey]=DiscreteStatsTable[[#This Row],[GroupByKey]]),(DiscreteStatsTable[GroupByKey]=DiscreteStatsTable[[#This Row],[GroupByKey]])*DiscreteStatsTable[Average])),0)</f>
        <v>11.86748290160307</v>
      </c>
      <c r="O1063" cm="1">
        <f t="array" ref="O10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63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63" cm="1">
        <f t="array" ref="R1063">MIN(IF((DiscreteStatsTable[GroupByKey]=DiscreteStatsTable[[#This Row],[GroupByKey]]),(DiscreteStatsTable[GroupByKey]=DiscreteStatsTable[[#This Row],[GroupByKey]])*DiscreteStatsTable[Average]))</f>
        <v>10.2980486720769</v>
      </c>
      <c r="S1063" cm="1">
        <f t="array" ref="S1063">MAX(IF((DiscreteStatsTable[GroupByKey]=DiscreteStatsTable[[#This Row],[GroupByKey]]),(DiscreteStatsTable[GroupByKey]=DiscreteStatsTable[[#This Row],[GroupByKey]])*DiscreteStatsTable[Average]))</f>
        <v>13.3192515431285</v>
      </c>
      <c r="T1063" cm="1">
        <f t="array" ref="T1063">MIN(IF((DiscreteStatsTable[GroupByKey]=DiscreteStatsTable[[#This Row],[GroupByKey]]),(DiscreteStatsTable[GroupByKey]=DiscreteStatsTable[[#This Row],[GroupByKey]])*DiscreteStatsTable[Minimum]))</f>
        <v>0.951150343375048</v>
      </c>
      <c r="U1063" cm="1">
        <f t="array" ref="U1063">MAX(IF((DiscreteStatsTable[GroupByKey]=DiscreteStatsTable[[#This Row],[GroupByKey]]),(DiscreteStatsTable[GroupByKey]=DiscreteStatsTable[[#This Row],[GroupByKey]])*DiscreteStatsTable[Maximum]))</f>
        <v>73.975672714302206</v>
      </c>
      <c r="V1063" cm="1">
        <f t="array" ref="V10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3">
        <f>IF((DiscreteStatsTable[[#This Row],[RepsRequested]]&gt;1),DiscreteStatsTable[[#This Row],[HalfWidth]],DiscreteStatsTable[[#This Row],[BatchMeansHalfWidth]])</f>
        <v>0.19673048476405045</v>
      </c>
      <c r="X1063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177</v>
      </c>
      <c r="C1064">
        <v>22</v>
      </c>
      <c r="D1064" t="s">
        <v>84</v>
      </c>
      <c r="E1064" t="s">
        <v>96</v>
      </c>
      <c r="F1064" t="s">
        <v>86</v>
      </c>
      <c r="G1064">
        <v>0</v>
      </c>
      <c r="H1064">
        <v>2E+20</v>
      </c>
      <c r="I1064">
        <v>0</v>
      </c>
      <c r="J1064">
        <v>0</v>
      </c>
      <c r="K1064">
        <v>141</v>
      </c>
      <c r="L106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cm="1">
        <f t="array" ref="V10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4">
        <f>IF((DiscreteStatsTable[[#This Row],[RepsRequested]]&gt;1),DiscreteStatsTable[[#This Row],[HalfWidth]],DiscreteStatsTable[[#This Row],[BatchMeansHalfWidth]])</f>
        <v>0</v>
      </c>
      <c r="X1064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177</v>
      </c>
      <c r="C1065">
        <v>22</v>
      </c>
      <c r="D1065" t="s">
        <v>84</v>
      </c>
      <c r="E1065" t="s">
        <v>97</v>
      </c>
      <c r="F1065" t="s">
        <v>86</v>
      </c>
      <c r="G1065">
        <v>3.0061141227829098</v>
      </c>
      <c r="H1065">
        <v>2E+20</v>
      </c>
      <c r="I1065">
        <v>0</v>
      </c>
      <c r="J1065">
        <v>24.402276956397699</v>
      </c>
      <c r="K1065">
        <v>141</v>
      </c>
      <c r="L106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cm="1">
        <f t="array" ref="N1065">IFERROR(AVERAGE(IF((DiscreteStatsTable[GroupByKey]=DiscreteStatsTable[[#This Row],[GroupByKey]]),(DiscreteStatsTable[GroupByKey]=DiscreteStatsTable[[#This Row],[GroupByKey]])*DiscreteStatsTable[Average])),0)</f>
        <v>4.525285384221875</v>
      </c>
      <c r="O1065" cm="1">
        <f t="array" ref="O10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6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65" cm="1">
        <f t="array" ref="R1065">MIN(IF((DiscreteStatsTable[GroupByKey]=DiscreteStatsTable[[#This Row],[GroupByKey]]),(DiscreteStatsTable[GroupByKey]=DiscreteStatsTable[[#This Row],[GroupByKey]])*DiscreteStatsTable[Average]))</f>
        <v>1.23323607367204</v>
      </c>
      <c r="S1065" cm="1">
        <f t="array" ref="S1065">MAX(IF((DiscreteStatsTable[GroupByKey]=DiscreteStatsTable[[#This Row],[GroupByKey]]),(DiscreteStatsTable[GroupByKey]=DiscreteStatsTable[[#This Row],[GroupByKey]])*DiscreteStatsTable[Average]))</f>
        <v>17.976821244834301</v>
      </c>
      <c r="T106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cm="1">
        <f t="array" ref="U1065">MAX(IF((DiscreteStatsTable[GroupByKey]=DiscreteStatsTable[[#This Row],[GroupByKey]]),(DiscreteStatsTable[GroupByKey]=DiscreteStatsTable[[#This Row],[GroupByKey]])*DiscreteStatsTable[Maximum]))</f>
        <v>50.466691343277297</v>
      </c>
      <c r="V1065" cm="1">
        <f t="array" ref="V10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5">
        <f>IF((DiscreteStatsTable[[#This Row],[RepsRequested]]&gt;1),DiscreteStatsTable[[#This Row],[HalfWidth]],DiscreteStatsTable[[#This Row],[BatchMeansHalfWidth]])</f>
        <v>0.84516158931518892</v>
      </c>
      <c r="X106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177</v>
      </c>
      <c r="C1066">
        <v>23</v>
      </c>
      <c r="D1066" t="s">
        <v>84</v>
      </c>
      <c r="E1066" t="s">
        <v>85</v>
      </c>
      <c r="F1066" t="s">
        <v>86</v>
      </c>
      <c r="G1066">
        <v>0</v>
      </c>
      <c r="H1066">
        <v>2E+20</v>
      </c>
      <c r="I1066">
        <v>0</v>
      </c>
      <c r="J1066">
        <v>0</v>
      </c>
      <c r="K1066">
        <v>141</v>
      </c>
      <c r="L106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cm="1">
        <f t="array" ref="V10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6">
        <f>IF((DiscreteStatsTable[[#This Row],[RepsRequested]]&gt;1),DiscreteStatsTable[[#This Row],[HalfWidth]],DiscreteStatsTable[[#This Row],[BatchMeansHalfWidth]])</f>
        <v>0</v>
      </c>
      <c r="X1066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177</v>
      </c>
      <c r="C1067">
        <v>23</v>
      </c>
      <c r="D1067" t="s">
        <v>84</v>
      </c>
      <c r="E1067" t="s">
        <v>87</v>
      </c>
      <c r="F1067" t="s">
        <v>86</v>
      </c>
      <c r="G1067">
        <v>0</v>
      </c>
      <c r="H1067">
        <v>2E+20</v>
      </c>
      <c r="I1067">
        <v>0</v>
      </c>
      <c r="J1067">
        <v>0</v>
      </c>
      <c r="K1067">
        <v>141</v>
      </c>
      <c r="L106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cm="1">
        <f t="array" ref="V10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7">
        <f>IF((DiscreteStatsTable[[#This Row],[RepsRequested]]&gt;1),DiscreteStatsTable[[#This Row],[HalfWidth]],DiscreteStatsTable[[#This Row],[BatchMeansHalfWidth]])</f>
        <v>0</v>
      </c>
      <c r="X1067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177</v>
      </c>
      <c r="C1068">
        <v>23</v>
      </c>
      <c r="D1068" t="s">
        <v>84</v>
      </c>
      <c r="E1068" t="s">
        <v>88</v>
      </c>
      <c r="F1068" t="s">
        <v>86</v>
      </c>
      <c r="G1068">
        <v>0</v>
      </c>
      <c r="H1068">
        <v>2E+20</v>
      </c>
      <c r="I1068">
        <v>0</v>
      </c>
      <c r="J1068">
        <v>0</v>
      </c>
      <c r="K1068">
        <v>141</v>
      </c>
      <c r="L106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cm="1">
        <f t="array" ref="V10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8">
        <f>IF((DiscreteStatsTable[[#This Row],[RepsRequested]]&gt;1),DiscreteStatsTable[[#This Row],[HalfWidth]],DiscreteStatsTable[[#This Row],[BatchMeansHalfWidth]])</f>
        <v>0</v>
      </c>
      <c r="X1068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177</v>
      </c>
      <c r="C1069">
        <v>23</v>
      </c>
      <c r="D1069" t="s">
        <v>84</v>
      </c>
      <c r="E1069" t="s">
        <v>89</v>
      </c>
      <c r="F1069" t="s">
        <v>86</v>
      </c>
      <c r="G1069">
        <v>0</v>
      </c>
      <c r="H1069">
        <v>2E+20</v>
      </c>
      <c r="I1069">
        <v>0</v>
      </c>
      <c r="J1069">
        <v>0</v>
      </c>
      <c r="K1069">
        <v>141</v>
      </c>
      <c r="L106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cm="1">
        <f t="array" ref="V10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9">
        <f>IF((DiscreteStatsTable[[#This Row],[RepsRequested]]&gt;1),DiscreteStatsTable[[#This Row],[HalfWidth]],DiscreteStatsTable[[#This Row],[BatchMeansHalfWidth]])</f>
        <v>0</v>
      </c>
      <c r="X1069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177</v>
      </c>
      <c r="C1070">
        <v>23</v>
      </c>
      <c r="D1070" t="s">
        <v>84</v>
      </c>
      <c r="E1070" t="s">
        <v>90</v>
      </c>
      <c r="F1070" t="s">
        <v>86</v>
      </c>
      <c r="G1070">
        <v>0.35174605957362998</v>
      </c>
      <c r="H1070">
        <v>2E+20</v>
      </c>
      <c r="I1070">
        <v>3.6554688676100497E-2</v>
      </c>
      <c r="J1070">
        <v>1.34080667209399</v>
      </c>
      <c r="K1070">
        <v>141</v>
      </c>
      <c r="L107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cm="1">
        <f t="array" ref="N1070">IFERROR(AVERAGE(IF((DiscreteStatsTable[GroupByKey]=DiscreteStatsTable[[#This Row],[GroupByKey]]),(DiscreteStatsTable[GroupByKey]=DiscreteStatsTable[[#This Row],[GroupByKey]])*DiscreteStatsTable[Average])),0)</f>
        <v>0.32564874174376213</v>
      </c>
      <c r="O1070" cm="1">
        <f t="array" ref="O10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0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0" cm="1">
        <f t="array" ref="R1070">MIN(IF((DiscreteStatsTable[GroupByKey]=DiscreteStatsTable[[#This Row],[GroupByKey]]),(DiscreteStatsTable[GroupByKey]=DiscreteStatsTable[[#This Row],[GroupByKey]])*DiscreteStatsTable[Average]))</f>
        <v>0.28193271782235202</v>
      </c>
      <c r="S1070" cm="1">
        <f t="array" ref="S1070">MAX(IF((DiscreteStatsTable[GroupByKey]=DiscreteStatsTable[[#This Row],[GroupByKey]]),(DiscreteStatsTable[GroupByKey]=DiscreteStatsTable[[#This Row],[GroupByKey]])*DiscreteStatsTable[Average]))</f>
        <v>0.36617780685963403</v>
      </c>
      <c r="T1070" cm="1">
        <f t="array" ref="T1070">MIN(IF((DiscreteStatsTable[GroupByKey]=DiscreteStatsTable[[#This Row],[GroupByKey]]),(DiscreteStatsTable[GroupByKey]=DiscreteStatsTable[[#This Row],[GroupByKey]])*DiscreteStatsTable[Minimum]))</f>
        <v>1.58525057229175E-2</v>
      </c>
      <c r="U1070" cm="1">
        <f t="array" ref="U1070">MAX(IF((DiscreteStatsTable[GroupByKey]=DiscreteStatsTable[[#This Row],[GroupByKey]]),(DiscreteStatsTable[GroupByKey]=DiscreteStatsTable[[#This Row],[GroupByKey]])*DiscreteStatsTable[Maximum]))</f>
        <v>2.1175517718536101</v>
      </c>
      <c r="V1070" cm="1">
        <f t="array" ref="V10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0">
        <f>IF((DiscreteStatsTable[[#This Row],[RepsRequested]]&gt;1),DiscreteStatsTable[[#This Row],[HalfWidth]],DiscreteStatsTable[[#This Row],[BatchMeansHalfWidth]])</f>
        <v>5.49162075960516E-3</v>
      </c>
      <c r="X1070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177</v>
      </c>
      <c r="C1071">
        <v>23</v>
      </c>
      <c r="D1071" t="s">
        <v>84</v>
      </c>
      <c r="E1071" t="s">
        <v>91</v>
      </c>
      <c r="F1071" t="s">
        <v>86</v>
      </c>
      <c r="G1071">
        <v>19.6414143614811</v>
      </c>
      <c r="H1071">
        <v>2E+20</v>
      </c>
      <c r="I1071">
        <v>2.19328132056603</v>
      </c>
      <c r="J1071">
        <v>49.486722683478902</v>
      </c>
      <c r="K1071">
        <v>141</v>
      </c>
      <c r="L107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cm="1">
        <f t="array" ref="N1071">IFERROR(AVERAGE(IF((DiscreteStatsTable[GroupByKey]=DiscreteStatsTable[[#This Row],[GroupByKey]]),(DiscreteStatsTable[GroupByKey]=DiscreteStatsTable[[#This Row],[GroupByKey]])*DiscreteStatsTable[Average])),0)</f>
        <v>16.392768285824943</v>
      </c>
      <c r="O1071" cm="1">
        <f t="array" ref="O10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71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71" cm="1">
        <f t="array" ref="R1071">MIN(IF((DiscreteStatsTable[GroupByKey]=DiscreteStatsTable[[#This Row],[GroupByKey]]),(DiscreteStatsTable[GroupByKey]=DiscreteStatsTable[[#This Row],[GroupByKey]])*DiscreteStatsTable[Average]))</f>
        <v>11.634550870980901</v>
      </c>
      <c r="S1071" cm="1">
        <f t="array" ref="S1071">MAX(IF((DiscreteStatsTable[GroupByKey]=DiscreteStatsTable[[#This Row],[GroupByKey]]),(DiscreteStatsTable[GroupByKey]=DiscreteStatsTable[[#This Row],[GroupByKey]])*DiscreteStatsTable[Average]))</f>
        <v>31.129812671522</v>
      </c>
      <c r="T1071" cm="1">
        <f t="array" ref="T1071">MIN(IF((DiscreteStatsTable[GroupByKey]=DiscreteStatsTable[[#This Row],[GroupByKey]]),(DiscreteStatsTable[GroupByKey]=DiscreteStatsTable[[#This Row],[GroupByKey]])*DiscreteStatsTable[Minimum]))</f>
        <v>0.951150343375048</v>
      </c>
      <c r="U1071" cm="1">
        <f t="array" ref="U1071">MAX(IF((DiscreteStatsTable[GroupByKey]=DiscreteStatsTable[[#This Row],[GroupByKey]]),(DiscreteStatsTable[GroupByKey]=DiscreteStatsTable[[#This Row],[GroupByKey]])*DiscreteStatsTable[Maximum]))</f>
        <v>80.135671330964698</v>
      </c>
      <c r="V1071" cm="1">
        <f t="array" ref="V10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1">
        <f>IF((DiscreteStatsTable[[#This Row],[RepsRequested]]&gt;1),DiscreteStatsTable[[#This Row],[HalfWidth]],DiscreteStatsTable[[#This Row],[BatchMeansHalfWidth]])</f>
        <v>0.98363800740659724</v>
      </c>
      <c r="X1071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177</v>
      </c>
      <c r="C1072">
        <v>23</v>
      </c>
      <c r="D1072" t="s">
        <v>84</v>
      </c>
      <c r="E1072" t="s">
        <v>92</v>
      </c>
      <c r="F1072" t="s">
        <v>86</v>
      </c>
      <c r="G1072">
        <v>0</v>
      </c>
      <c r="H1072">
        <v>2E+20</v>
      </c>
      <c r="I1072">
        <v>0</v>
      </c>
      <c r="J1072">
        <v>0</v>
      </c>
      <c r="K1072">
        <v>141</v>
      </c>
      <c r="L107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cm="1">
        <f t="array" ref="V10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2">
        <f>IF((DiscreteStatsTable[[#This Row],[RepsRequested]]&gt;1),DiscreteStatsTable[[#This Row],[HalfWidth]],DiscreteStatsTable[[#This Row],[BatchMeansHalfWidth]])</f>
        <v>0</v>
      </c>
      <c r="X1072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177</v>
      </c>
      <c r="C1073">
        <v>23</v>
      </c>
      <c r="D1073" t="s">
        <v>84</v>
      </c>
      <c r="E1073" t="s">
        <v>93</v>
      </c>
      <c r="F1073" t="s">
        <v>86</v>
      </c>
      <c r="G1073">
        <v>0</v>
      </c>
      <c r="H1073">
        <v>2E+20</v>
      </c>
      <c r="I1073">
        <v>0</v>
      </c>
      <c r="J1073">
        <v>0</v>
      </c>
      <c r="K1073">
        <v>141</v>
      </c>
      <c r="L107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cm="1">
        <f t="array" ref="V10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3">
        <f>IF((DiscreteStatsTable[[#This Row],[RepsRequested]]&gt;1),DiscreteStatsTable[[#This Row],[HalfWidth]],DiscreteStatsTable[[#This Row],[BatchMeansHalfWidth]])</f>
        <v>0</v>
      </c>
      <c r="X1073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177</v>
      </c>
      <c r="C1074">
        <v>23</v>
      </c>
      <c r="D1074" t="s">
        <v>84</v>
      </c>
      <c r="E1074" t="s">
        <v>94</v>
      </c>
      <c r="F1074" t="s">
        <v>86</v>
      </c>
      <c r="G1074">
        <v>0.35174605957362998</v>
      </c>
      <c r="H1074">
        <v>2E+20</v>
      </c>
      <c r="I1074">
        <v>3.6554688676100497E-2</v>
      </c>
      <c r="J1074">
        <v>1.34080667209399</v>
      </c>
      <c r="K1074">
        <v>141</v>
      </c>
      <c r="L107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cm="1">
        <f t="array" ref="N1074">IFERROR(AVERAGE(IF((DiscreteStatsTable[GroupByKey]=DiscreteStatsTable[[#This Row],[GroupByKey]]),(DiscreteStatsTable[GroupByKey]=DiscreteStatsTable[[#This Row],[GroupByKey]])*DiscreteStatsTable[Average])),0)</f>
        <v>0.32564874174376213</v>
      </c>
      <c r="O1074" cm="1">
        <f t="array" ref="O10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4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4" cm="1">
        <f t="array" ref="R1074">MIN(IF((DiscreteStatsTable[GroupByKey]=DiscreteStatsTable[[#This Row],[GroupByKey]]),(DiscreteStatsTable[GroupByKey]=DiscreteStatsTable[[#This Row],[GroupByKey]])*DiscreteStatsTable[Average]))</f>
        <v>0.28193271782235202</v>
      </c>
      <c r="S1074" cm="1">
        <f t="array" ref="S1074">MAX(IF((DiscreteStatsTable[GroupByKey]=DiscreteStatsTable[[#This Row],[GroupByKey]]),(DiscreteStatsTable[GroupByKey]=DiscreteStatsTable[[#This Row],[GroupByKey]])*DiscreteStatsTable[Average]))</f>
        <v>0.36617780685963403</v>
      </c>
      <c r="T1074" cm="1">
        <f t="array" ref="T1074">MIN(IF((DiscreteStatsTable[GroupByKey]=DiscreteStatsTable[[#This Row],[GroupByKey]]),(DiscreteStatsTable[GroupByKey]=DiscreteStatsTable[[#This Row],[GroupByKey]])*DiscreteStatsTable[Minimum]))</f>
        <v>1.58525057229175E-2</v>
      </c>
      <c r="U1074" cm="1">
        <f t="array" ref="U1074">MAX(IF((DiscreteStatsTable[GroupByKey]=DiscreteStatsTable[[#This Row],[GroupByKey]]),(DiscreteStatsTable[GroupByKey]=DiscreteStatsTable[[#This Row],[GroupByKey]])*DiscreteStatsTable[Maximum]))</f>
        <v>2.1175517718536101</v>
      </c>
      <c r="V1074" cm="1">
        <f t="array" ref="V10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4">
        <f>IF((DiscreteStatsTable[[#This Row],[RepsRequested]]&gt;1),DiscreteStatsTable[[#This Row],[HalfWidth]],DiscreteStatsTable[[#This Row],[BatchMeansHalfWidth]])</f>
        <v>5.49162075960516E-3</v>
      </c>
      <c r="X1074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177</v>
      </c>
      <c r="C1075">
        <v>23</v>
      </c>
      <c r="D1075" t="s">
        <v>84</v>
      </c>
      <c r="E1075" t="s">
        <v>95</v>
      </c>
      <c r="F1075" t="s">
        <v>86</v>
      </c>
      <c r="G1075">
        <v>12.625659331566601</v>
      </c>
      <c r="H1075">
        <v>2E+20</v>
      </c>
      <c r="I1075">
        <v>2.19328132056603</v>
      </c>
      <c r="J1075">
        <v>46.076091363719897</v>
      </c>
      <c r="K1075">
        <v>141</v>
      </c>
      <c r="L107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cm="1">
        <f t="array" ref="N1075">IFERROR(AVERAGE(IF((DiscreteStatsTable[GroupByKey]=DiscreteStatsTable[[#This Row],[GroupByKey]]),(DiscreteStatsTable[GroupByKey]=DiscreteStatsTable[[#This Row],[GroupByKey]])*DiscreteStatsTable[Average])),0)</f>
        <v>11.86748290160307</v>
      </c>
      <c r="O1075" cm="1">
        <f t="array" ref="O10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7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75" cm="1">
        <f t="array" ref="R1075">MIN(IF((DiscreteStatsTable[GroupByKey]=DiscreteStatsTable[[#This Row],[GroupByKey]]),(DiscreteStatsTable[GroupByKey]=DiscreteStatsTable[[#This Row],[GroupByKey]])*DiscreteStatsTable[Average]))</f>
        <v>10.2980486720769</v>
      </c>
      <c r="S1075" cm="1">
        <f t="array" ref="S1075">MAX(IF((DiscreteStatsTable[GroupByKey]=DiscreteStatsTable[[#This Row],[GroupByKey]]),(DiscreteStatsTable[GroupByKey]=DiscreteStatsTable[[#This Row],[GroupByKey]])*DiscreteStatsTable[Average]))</f>
        <v>13.3192515431285</v>
      </c>
      <c r="T1075" cm="1">
        <f t="array" ref="T1075">MIN(IF((DiscreteStatsTable[GroupByKey]=DiscreteStatsTable[[#This Row],[GroupByKey]]),(DiscreteStatsTable[GroupByKey]=DiscreteStatsTable[[#This Row],[GroupByKey]])*DiscreteStatsTable[Minimum]))</f>
        <v>0.951150343375048</v>
      </c>
      <c r="U1075" cm="1">
        <f t="array" ref="U1075">MAX(IF((DiscreteStatsTable[GroupByKey]=DiscreteStatsTable[[#This Row],[GroupByKey]]),(DiscreteStatsTable[GroupByKey]=DiscreteStatsTable[[#This Row],[GroupByKey]])*DiscreteStatsTable[Maximum]))</f>
        <v>73.975672714302206</v>
      </c>
      <c r="V1075" cm="1">
        <f t="array" ref="V10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5">
        <f>IF((DiscreteStatsTable[[#This Row],[RepsRequested]]&gt;1),DiscreteStatsTable[[#This Row],[HalfWidth]],DiscreteStatsTable[[#This Row],[BatchMeansHalfWidth]])</f>
        <v>0.19673048476405045</v>
      </c>
      <c r="X107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177</v>
      </c>
      <c r="C1076">
        <v>23</v>
      </c>
      <c r="D1076" t="s">
        <v>84</v>
      </c>
      <c r="E1076" t="s">
        <v>96</v>
      </c>
      <c r="F1076" t="s">
        <v>86</v>
      </c>
      <c r="G1076">
        <v>0</v>
      </c>
      <c r="H1076">
        <v>2E+20</v>
      </c>
      <c r="I1076">
        <v>0</v>
      </c>
      <c r="J1076">
        <v>0</v>
      </c>
      <c r="K1076">
        <v>141</v>
      </c>
      <c r="L107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cm="1">
        <f t="array" ref="V10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6">
        <f>IF((DiscreteStatsTable[[#This Row],[RepsRequested]]&gt;1),DiscreteStatsTable[[#This Row],[HalfWidth]],DiscreteStatsTable[[#This Row],[BatchMeansHalfWidth]])</f>
        <v>0</v>
      </c>
      <c r="X1076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177</v>
      </c>
      <c r="C1077">
        <v>23</v>
      </c>
      <c r="D1077" t="s">
        <v>84</v>
      </c>
      <c r="E1077" t="s">
        <v>97</v>
      </c>
      <c r="F1077" t="s">
        <v>86</v>
      </c>
      <c r="G1077">
        <v>7.0157550299144997</v>
      </c>
      <c r="H1077">
        <v>2E+20</v>
      </c>
      <c r="I1077">
        <v>0</v>
      </c>
      <c r="J1077">
        <v>27.683352590646798</v>
      </c>
      <c r="K1077">
        <v>141</v>
      </c>
      <c r="L107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cm="1">
        <f t="array" ref="N1077">IFERROR(AVERAGE(IF((DiscreteStatsTable[GroupByKey]=DiscreteStatsTable[[#This Row],[GroupByKey]]),(DiscreteStatsTable[GroupByKey]=DiscreteStatsTable[[#This Row],[GroupByKey]])*DiscreteStatsTable[Average])),0)</f>
        <v>4.525285384221875</v>
      </c>
      <c r="O1077" cm="1">
        <f t="array" ref="O10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77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77" cm="1">
        <f t="array" ref="R1077">MIN(IF((DiscreteStatsTable[GroupByKey]=DiscreteStatsTable[[#This Row],[GroupByKey]]),(DiscreteStatsTable[GroupByKey]=DiscreteStatsTable[[#This Row],[GroupByKey]])*DiscreteStatsTable[Average]))</f>
        <v>1.23323607367204</v>
      </c>
      <c r="S1077" cm="1">
        <f t="array" ref="S1077">MAX(IF((DiscreteStatsTable[GroupByKey]=DiscreteStatsTable[[#This Row],[GroupByKey]]),(DiscreteStatsTable[GroupByKey]=DiscreteStatsTable[[#This Row],[GroupByKey]])*DiscreteStatsTable[Average]))</f>
        <v>17.976821244834301</v>
      </c>
      <c r="T1077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cm="1">
        <f t="array" ref="U1077">MAX(IF((DiscreteStatsTable[GroupByKey]=DiscreteStatsTable[[#This Row],[GroupByKey]]),(DiscreteStatsTable[GroupByKey]=DiscreteStatsTable[[#This Row],[GroupByKey]])*DiscreteStatsTable[Maximum]))</f>
        <v>50.466691343277297</v>
      </c>
      <c r="V1077" cm="1">
        <f t="array" ref="V10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7">
        <f>IF((DiscreteStatsTable[[#This Row],[RepsRequested]]&gt;1),DiscreteStatsTable[[#This Row],[HalfWidth]],DiscreteStatsTable[[#This Row],[BatchMeansHalfWidth]])</f>
        <v>0.84516158931518892</v>
      </c>
      <c r="X1077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177</v>
      </c>
      <c r="C1078">
        <v>24</v>
      </c>
      <c r="D1078" t="s">
        <v>84</v>
      </c>
      <c r="E1078" t="s">
        <v>85</v>
      </c>
      <c r="F1078" t="s">
        <v>86</v>
      </c>
      <c r="G1078">
        <v>0</v>
      </c>
      <c r="H1078">
        <v>2E+20</v>
      </c>
      <c r="I1078">
        <v>0</v>
      </c>
      <c r="J1078">
        <v>0</v>
      </c>
      <c r="K1078">
        <v>141</v>
      </c>
      <c r="L107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cm="1">
        <f t="array" ref="V10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8">
        <f>IF((DiscreteStatsTable[[#This Row],[RepsRequested]]&gt;1),DiscreteStatsTable[[#This Row],[HalfWidth]],DiscreteStatsTable[[#This Row],[BatchMeansHalfWidth]])</f>
        <v>0</v>
      </c>
      <c r="X1078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177</v>
      </c>
      <c r="C1079">
        <v>24</v>
      </c>
      <c r="D1079" t="s">
        <v>84</v>
      </c>
      <c r="E1079" t="s">
        <v>87</v>
      </c>
      <c r="F1079" t="s">
        <v>86</v>
      </c>
      <c r="G1079">
        <v>0</v>
      </c>
      <c r="H1079">
        <v>2E+20</v>
      </c>
      <c r="I1079">
        <v>0</v>
      </c>
      <c r="J1079">
        <v>0</v>
      </c>
      <c r="K1079">
        <v>141</v>
      </c>
      <c r="L107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cm="1">
        <f t="array" ref="V10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9">
        <f>IF((DiscreteStatsTable[[#This Row],[RepsRequested]]&gt;1),DiscreteStatsTable[[#This Row],[HalfWidth]],DiscreteStatsTable[[#This Row],[BatchMeansHalfWidth]])</f>
        <v>0</v>
      </c>
      <c r="X1079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177</v>
      </c>
      <c r="C1080">
        <v>24</v>
      </c>
      <c r="D1080" t="s">
        <v>84</v>
      </c>
      <c r="E1080" t="s">
        <v>88</v>
      </c>
      <c r="F1080" t="s">
        <v>86</v>
      </c>
      <c r="G1080">
        <v>0</v>
      </c>
      <c r="H1080">
        <v>2E+20</v>
      </c>
      <c r="I1080">
        <v>0</v>
      </c>
      <c r="J1080">
        <v>0</v>
      </c>
      <c r="K1080">
        <v>141</v>
      </c>
      <c r="L108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cm="1">
        <f t="array" ref="V10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0">
        <f>IF((DiscreteStatsTable[[#This Row],[RepsRequested]]&gt;1),DiscreteStatsTable[[#This Row],[HalfWidth]],DiscreteStatsTable[[#This Row],[BatchMeansHalfWidth]])</f>
        <v>0</v>
      </c>
      <c r="X1080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177</v>
      </c>
      <c r="C1081">
        <v>24</v>
      </c>
      <c r="D1081" t="s">
        <v>84</v>
      </c>
      <c r="E1081" t="s">
        <v>89</v>
      </c>
      <c r="F1081" t="s">
        <v>86</v>
      </c>
      <c r="G1081">
        <v>0</v>
      </c>
      <c r="H1081">
        <v>2E+20</v>
      </c>
      <c r="I1081">
        <v>0</v>
      </c>
      <c r="J1081">
        <v>0</v>
      </c>
      <c r="K1081">
        <v>141</v>
      </c>
      <c r="L108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cm="1">
        <f t="array" ref="V10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1">
        <f>IF((DiscreteStatsTable[[#This Row],[RepsRequested]]&gt;1),DiscreteStatsTable[[#This Row],[HalfWidth]],DiscreteStatsTable[[#This Row],[BatchMeansHalfWidth]])</f>
        <v>0</v>
      </c>
      <c r="X1081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177</v>
      </c>
      <c r="C1082">
        <v>24</v>
      </c>
      <c r="D1082" t="s">
        <v>84</v>
      </c>
      <c r="E1082" t="s">
        <v>90</v>
      </c>
      <c r="F1082" t="s">
        <v>86</v>
      </c>
      <c r="G1082">
        <v>0.327900842064002</v>
      </c>
      <c r="H1082">
        <v>2E+20</v>
      </c>
      <c r="I1082">
        <v>4.0820788084629599E-2</v>
      </c>
      <c r="J1082">
        <v>1.1456239881782899</v>
      </c>
      <c r="K1082">
        <v>141</v>
      </c>
      <c r="L108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cm="1">
        <f t="array" ref="N1082">IFERROR(AVERAGE(IF((DiscreteStatsTable[GroupByKey]=DiscreteStatsTable[[#This Row],[GroupByKey]]),(DiscreteStatsTable[GroupByKey]=DiscreteStatsTable[[#This Row],[GroupByKey]])*DiscreteStatsTable[Average])),0)</f>
        <v>0.32564874174376213</v>
      </c>
      <c r="O1082" cm="1">
        <f t="array" ref="O10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2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2" cm="1">
        <f t="array" ref="R1082">MIN(IF((DiscreteStatsTable[GroupByKey]=DiscreteStatsTable[[#This Row],[GroupByKey]]),(DiscreteStatsTable[GroupByKey]=DiscreteStatsTable[[#This Row],[GroupByKey]])*DiscreteStatsTable[Average]))</f>
        <v>0.28193271782235202</v>
      </c>
      <c r="S1082" cm="1">
        <f t="array" ref="S1082">MAX(IF((DiscreteStatsTable[GroupByKey]=DiscreteStatsTable[[#This Row],[GroupByKey]]),(DiscreteStatsTable[GroupByKey]=DiscreteStatsTable[[#This Row],[GroupByKey]])*DiscreteStatsTable[Average]))</f>
        <v>0.36617780685963403</v>
      </c>
      <c r="T1082" cm="1">
        <f t="array" ref="T1082">MIN(IF((DiscreteStatsTable[GroupByKey]=DiscreteStatsTable[[#This Row],[GroupByKey]]),(DiscreteStatsTable[GroupByKey]=DiscreteStatsTable[[#This Row],[GroupByKey]])*DiscreteStatsTable[Minimum]))</f>
        <v>1.58525057229175E-2</v>
      </c>
      <c r="U1082" cm="1">
        <f t="array" ref="U1082">MAX(IF((DiscreteStatsTable[GroupByKey]=DiscreteStatsTable[[#This Row],[GroupByKey]]),(DiscreteStatsTable[GroupByKey]=DiscreteStatsTable[[#This Row],[GroupByKey]])*DiscreteStatsTable[Maximum]))</f>
        <v>2.1175517718536101</v>
      </c>
      <c r="V1082" cm="1">
        <f t="array" ref="V10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2">
        <f>IF((DiscreteStatsTable[[#This Row],[RepsRequested]]&gt;1),DiscreteStatsTable[[#This Row],[HalfWidth]],DiscreteStatsTable[[#This Row],[BatchMeansHalfWidth]])</f>
        <v>5.49162075960516E-3</v>
      </c>
      <c r="X1082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177</v>
      </c>
      <c r="C1083">
        <v>24</v>
      </c>
      <c r="D1083" t="s">
        <v>84</v>
      </c>
      <c r="E1083" t="s">
        <v>91</v>
      </c>
      <c r="F1083" t="s">
        <v>86</v>
      </c>
      <c r="G1083">
        <v>15.2984223033184</v>
      </c>
      <c r="H1083">
        <v>2E+20</v>
      </c>
      <c r="I1083">
        <v>3.17430770499044</v>
      </c>
      <c r="J1083">
        <v>45.574013536743301</v>
      </c>
      <c r="K1083">
        <v>141</v>
      </c>
      <c r="L108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cm="1">
        <f t="array" ref="N1083">IFERROR(AVERAGE(IF((DiscreteStatsTable[GroupByKey]=DiscreteStatsTable[[#This Row],[GroupByKey]]),(DiscreteStatsTable[GroupByKey]=DiscreteStatsTable[[#This Row],[GroupByKey]])*DiscreteStatsTable[Average])),0)</f>
        <v>16.392768285824943</v>
      </c>
      <c r="O1083" cm="1">
        <f t="array" ref="O10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83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83" cm="1">
        <f t="array" ref="R1083">MIN(IF((DiscreteStatsTable[GroupByKey]=DiscreteStatsTable[[#This Row],[GroupByKey]]),(DiscreteStatsTable[GroupByKey]=DiscreteStatsTable[[#This Row],[GroupByKey]])*DiscreteStatsTable[Average]))</f>
        <v>11.634550870980901</v>
      </c>
      <c r="S1083" cm="1">
        <f t="array" ref="S1083">MAX(IF((DiscreteStatsTable[GroupByKey]=DiscreteStatsTable[[#This Row],[GroupByKey]]),(DiscreteStatsTable[GroupByKey]=DiscreteStatsTable[[#This Row],[GroupByKey]])*DiscreteStatsTable[Average]))</f>
        <v>31.129812671522</v>
      </c>
      <c r="T1083" cm="1">
        <f t="array" ref="T1083">MIN(IF((DiscreteStatsTable[GroupByKey]=DiscreteStatsTable[[#This Row],[GroupByKey]]),(DiscreteStatsTable[GroupByKey]=DiscreteStatsTable[[#This Row],[GroupByKey]])*DiscreteStatsTable[Minimum]))</f>
        <v>0.951150343375048</v>
      </c>
      <c r="U1083" cm="1">
        <f t="array" ref="U1083">MAX(IF((DiscreteStatsTable[GroupByKey]=DiscreteStatsTable[[#This Row],[GroupByKey]]),(DiscreteStatsTable[GroupByKey]=DiscreteStatsTable[[#This Row],[GroupByKey]])*DiscreteStatsTable[Maximum]))</f>
        <v>80.135671330964698</v>
      </c>
      <c r="V1083" cm="1">
        <f t="array" ref="V10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3">
        <f>IF((DiscreteStatsTable[[#This Row],[RepsRequested]]&gt;1),DiscreteStatsTable[[#This Row],[HalfWidth]],DiscreteStatsTable[[#This Row],[BatchMeansHalfWidth]])</f>
        <v>0.98363800740659724</v>
      </c>
      <c r="X1083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177</v>
      </c>
      <c r="C1084">
        <v>24</v>
      </c>
      <c r="D1084" t="s">
        <v>84</v>
      </c>
      <c r="E1084" t="s">
        <v>92</v>
      </c>
      <c r="F1084" t="s">
        <v>86</v>
      </c>
      <c r="G1084">
        <v>0</v>
      </c>
      <c r="H1084">
        <v>2E+20</v>
      </c>
      <c r="I1084">
        <v>0</v>
      </c>
      <c r="J1084">
        <v>0</v>
      </c>
      <c r="K1084">
        <v>141</v>
      </c>
      <c r="L108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cm="1">
        <f t="array" ref="V10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4">
        <f>IF((DiscreteStatsTable[[#This Row],[RepsRequested]]&gt;1),DiscreteStatsTable[[#This Row],[HalfWidth]],DiscreteStatsTable[[#This Row],[BatchMeansHalfWidth]])</f>
        <v>0</v>
      </c>
      <c r="X1084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177</v>
      </c>
      <c r="C1085">
        <v>24</v>
      </c>
      <c r="D1085" t="s">
        <v>84</v>
      </c>
      <c r="E1085" t="s">
        <v>93</v>
      </c>
      <c r="F1085" t="s">
        <v>86</v>
      </c>
      <c r="G1085">
        <v>0</v>
      </c>
      <c r="H1085">
        <v>2E+20</v>
      </c>
      <c r="I1085">
        <v>0</v>
      </c>
      <c r="J1085">
        <v>0</v>
      </c>
      <c r="K1085">
        <v>141</v>
      </c>
      <c r="L108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cm="1">
        <f t="array" ref="V10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5">
        <f>IF((DiscreteStatsTable[[#This Row],[RepsRequested]]&gt;1),DiscreteStatsTable[[#This Row],[HalfWidth]],DiscreteStatsTable[[#This Row],[BatchMeansHalfWidth]])</f>
        <v>0</v>
      </c>
      <c r="X108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177</v>
      </c>
      <c r="C1086">
        <v>24</v>
      </c>
      <c r="D1086" t="s">
        <v>84</v>
      </c>
      <c r="E1086" t="s">
        <v>94</v>
      </c>
      <c r="F1086" t="s">
        <v>86</v>
      </c>
      <c r="G1086">
        <v>0.327900842064002</v>
      </c>
      <c r="H1086">
        <v>2E+20</v>
      </c>
      <c r="I1086">
        <v>4.0820788084629599E-2</v>
      </c>
      <c r="J1086">
        <v>1.1456239881782899</v>
      </c>
      <c r="K1086">
        <v>141</v>
      </c>
      <c r="L108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cm="1">
        <f t="array" ref="N1086">IFERROR(AVERAGE(IF((DiscreteStatsTable[GroupByKey]=DiscreteStatsTable[[#This Row],[GroupByKey]]),(DiscreteStatsTable[GroupByKey]=DiscreteStatsTable[[#This Row],[GroupByKey]])*DiscreteStatsTable[Average])),0)</f>
        <v>0.32564874174376213</v>
      </c>
      <c r="O1086" cm="1">
        <f t="array" ref="O10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6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6" cm="1">
        <f t="array" ref="R1086">MIN(IF((DiscreteStatsTable[GroupByKey]=DiscreteStatsTable[[#This Row],[GroupByKey]]),(DiscreteStatsTable[GroupByKey]=DiscreteStatsTable[[#This Row],[GroupByKey]])*DiscreteStatsTable[Average]))</f>
        <v>0.28193271782235202</v>
      </c>
      <c r="S1086" cm="1">
        <f t="array" ref="S1086">MAX(IF((DiscreteStatsTable[GroupByKey]=DiscreteStatsTable[[#This Row],[GroupByKey]]),(DiscreteStatsTable[GroupByKey]=DiscreteStatsTable[[#This Row],[GroupByKey]])*DiscreteStatsTable[Average]))</f>
        <v>0.36617780685963403</v>
      </c>
      <c r="T1086" cm="1">
        <f t="array" ref="T1086">MIN(IF((DiscreteStatsTable[GroupByKey]=DiscreteStatsTable[[#This Row],[GroupByKey]]),(DiscreteStatsTable[GroupByKey]=DiscreteStatsTable[[#This Row],[GroupByKey]])*DiscreteStatsTable[Minimum]))</f>
        <v>1.58525057229175E-2</v>
      </c>
      <c r="U1086" cm="1">
        <f t="array" ref="U1086">MAX(IF((DiscreteStatsTable[GroupByKey]=DiscreteStatsTable[[#This Row],[GroupByKey]]),(DiscreteStatsTable[GroupByKey]=DiscreteStatsTable[[#This Row],[GroupByKey]])*DiscreteStatsTable[Maximum]))</f>
        <v>2.1175517718536101</v>
      </c>
      <c r="V1086" cm="1">
        <f t="array" ref="V10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6">
        <f>IF((DiscreteStatsTable[[#This Row],[RepsRequested]]&gt;1),DiscreteStatsTable[[#This Row],[HalfWidth]],DiscreteStatsTable[[#This Row],[BatchMeansHalfWidth]])</f>
        <v>5.49162075960516E-3</v>
      </c>
      <c r="X1086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177</v>
      </c>
      <c r="C1087">
        <v>24</v>
      </c>
      <c r="D1087" t="s">
        <v>84</v>
      </c>
      <c r="E1087" t="s">
        <v>95</v>
      </c>
      <c r="F1087" t="s">
        <v>86</v>
      </c>
      <c r="G1087">
        <v>12.0419599048082</v>
      </c>
      <c r="H1087">
        <v>2E+20</v>
      </c>
      <c r="I1087">
        <v>2.44924728507777</v>
      </c>
      <c r="J1087">
        <v>42.804080755493104</v>
      </c>
      <c r="K1087">
        <v>141</v>
      </c>
      <c r="L108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cm="1">
        <f t="array" ref="N1087">IFERROR(AVERAGE(IF((DiscreteStatsTable[GroupByKey]=DiscreteStatsTable[[#This Row],[GroupByKey]]),(DiscreteStatsTable[GroupByKey]=DiscreteStatsTable[[#This Row],[GroupByKey]])*DiscreteStatsTable[Average])),0)</f>
        <v>11.86748290160307</v>
      </c>
      <c r="O1087" cm="1">
        <f t="array" ref="O10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87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87" cm="1">
        <f t="array" ref="R1087">MIN(IF((DiscreteStatsTable[GroupByKey]=DiscreteStatsTable[[#This Row],[GroupByKey]]),(DiscreteStatsTable[GroupByKey]=DiscreteStatsTable[[#This Row],[GroupByKey]])*DiscreteStatsTable[Average]))</f>
        <v>10.2980486720769</v>
      </c>
      <c r="S1087" cm="1">
        <f t="array" ref="S1087">MAX(IF((DiscreteStatsTable[GroupByKey]=DiscreteStatsTable[[#This Row],[GroupByKey]]),(DiscreteStatsTable[GroupByKey]=DiscreteStatsTable[[#This Row],[GroupByKey]])*DiscreteStatsTable[Average]))</f>
        <v>13.3192515431285</v>
      </c>
      <c r="T1087" cm="1">
        <f t="array" ref="T1087">MIN(IF((DiscreteStatsTable[GroupByKey]=DiscreteStatsTable[[#This Row],[GroupByKey]]),(DiscreteStatsTable[GroupByKey]=DiscreteStatsTable[[#This Row],[GroupByKey]])*DiscreteStatsTable[Minimum]))</f>
        <v>0.951150343375048</v>
      </c>
      <c r="U1087" cm="1">
        <f t="array" ref="U1087">MAX(IF((DiscreteStatsTable[GroupByKey]=DiscreteStatsTable[[#This Row],[GroupByKey]]),(DiscreteStatsTable[GroupByKey]=DiscreteStatsTable[[#This Row],[GroupByKey]])*DiscreteStatsTable[Maximum]))</f>
        <v>73.975672714302206</v>
      </c>
      <c r="V1087" cm="1">
        <f t="array" ref="V10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7">
        <f>IF((DiscreteStatsTable[[#This Row],[RepsRequested]]&gt;1),DiscreteStatsTable[[#This Row],[HalfWidth]],DiscreteStatsTable[[#This Row],[BatchMeansHalfWidth]])</f>
        <v>0.19673048476405045</v>
      </c>
      <c r="X1087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177</v>
      </c>
      <c r="C1088">
        <v>24</v>
      </c>
      <c r="D1088" t="s">
        <v>84</v>
      </c>
      <c r="E1088" t="s">
        <v>96</v>
      </c>
      <c r="F1088" t="s">
        <v>86</v>
      </c>
      <c r="G1088">
        <v>0</v>
      </c>
      <c r="H1088">
        <v>2E+20</v>
      </c>
      <c r="I1088">
        <v>0</v>
      </c>
      <c r="J1088">
        <v>0</v>
      </c>
      <c r="K1088">
        <v>141</v>
      </c>
      <c r="L108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cm="1">
        <f t="array" ref="V10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8">
        <f>IF((DiscreteStatsTable[[#This Row],[RepsRequested]]&gt;1),DiscreteStatsTable[[#This Row],[HalfWidth]],DiscreteStatsTable[[#This Row],[BatchMeansHalfWidth]])</f>
        <v>0</v>
      </c>
      <c r="X1088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177</v>
      </c>
      <c r="C1089">
        <v>24</v>
      </c>
      <c r="D1089" t="s">
        <v>84</v>
      </c>
      <c r="E1089" t="s">
        <v>97</v>
      </c>
      <c r="F1089" t="s">
        <v>86</v>
      </c>
      <c r="G1089">
        <v>3.2564623985102301</v>
      </c>
      <c r="H1089">
        <v>2E+20</v>
      </c>
      <c r="I1089">
        <v>0</v>
      </c>
      <c r="J1089">
        <v>23.258468694456401</v>
      </c>
      <c r="K1089">
        <v>141</v>
      </c>
      <c r="L108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cm="1">
        <f t="array" ref="N1089">IFERROR(AVERAGE(IF((DiscreteStatsTable[GroupByKey]=DiscreteStatsTable[[#This Row],[GroupByKey]]),(DiscreteStatsTable[GroupByKey]=DiscreteStatsTable[[#This Row],[GroupByKey]])*DiscreteStatsTable[Average])),0)</f>
        <v>4.525285384221875</v>
      </c>
      <c r="O1089" cm="1">
        <f t="array" ref="O10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89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89" cm="1">
        <f t="array" ref="R1089">MIN(IF((DiscreteStatsTable[GroupByKey]=DiscreteStatsTable[[#This Row],[GroupByKey]]),(DiscreteStatsTable[GroupByKey]=DiscreteStatsTable[[#This Row],[GroupByKey]])*DiscreteStatsTable[Average]))</f>
        <v>1.23323607367204</v>
      </c>
      <c r="S1089" cm="1">
        <f t="array" ref="S1089">MAX(IF((DiscreteStatsTable[GroupByKey]=DiscreteStatsTable[[#This Row],[GroupByKey]]),(DiscreteStatsTable[GroupByKey]=DiscreteStatsTable[[#This Row],[GroupByKey]])*DiscreteStatsTable[Average]))</f>
        <v>17.976821244834301</v>
      </c>
      <c r="T1089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cm="1">
        <f t="array" ref="U1089">MAX(IF((DiscreteStatsTable[GroupByKey]=DiscreteStatsTable[[#This Row],[GroupByKey]]),(DiscreteStatsTable[GroupByKey]=DiscreteStatsTable[[#This Row],[GroupByKey]])*DiscreteStatsTable[Maximum]))</f>
        <v>50.466691343277297</v>
      </c>
      <c r="V1089" cm="1">
        <f t="array" ref="V10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9">
        <f>IF((DiscreteStatsTable[[#This Row],[RepsRequested]]&gt;1),DiscreteStatsTable[[#This Row],[HalfWidth]],DiscreteStatsTable[[#This Row],[BatchMeansHalfWidth]])</f>
        <v>0.84516158931518892</v>
      </c>
      <c r="X1089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177</v>
      </c>
      <c r="C1090">
        <v>25</v>
      </c>
      <c r="D1090" t="s">
        <v>84</v>
      </c>
      <c r="E1090" t="s">
        <v>85</v>
      </c>
      <c r="F1090" t="s">
        <v>86</v>
      </c>
      <c r="G1090">
        <v>0</v>
      </c>
      <c r="H1090">
        <v>2E+20</v>
      </c>
      <c r="I1090">
        <v>0</v>
      </c>
      <c r="J1090">
        <v>0</v>
      </c>
      <c r="K1090">
        <v>141</v>
      </c>
      <c r="L109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cm="1">
        <f t="array" ref="V10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0">
        <f>IF((DiscreteStatsTable[[#This Row],[RepsRequested]]&gt;1),DiscreteStatsTable[[#This Row],[HalfWidth]],DiscreteStatsTable[[#This Row],[BatchMeansHalfWidth]])</f>
        <v>0</v>
      </c>
      <c r="X1090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177</v>
      </c>
      <c r="C1091">
        <v>25</v>
      </c>
      <c r="D1091" t="s">
        <v>84</v>
      </c>
      <c r="E1091" t="s">
        <v>87</v>
      </c>
      <c r="F1091" t="s">
        <v>86</v>
      </c>
      <c r="G1091">
        <v>0</v>
      </c>
      <c r="H1091">
        <v>2E+20</v>
      </c>
      <c r="I1091">
        <v>0</v>
      </c>
      <c r="J1091">
        <v>0</v>
      </c>
      <c r="K1091">
        <v>141</v>
      </c>
      <c r="L109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cm="1">
        <f t="array" ref="V10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1">
        <f>IF((DiscreteStatsTable[[#This Row],[RepsRequested]]&gt;1),DiscreteStatsTable[[#This Row],[HalfWidth]],DiscreteStatsTable[[#This Row],[BatchMeansHalfWidth]])</f>
        <v>0</v>
      </c>
      <c r="X1091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177</v>
      </c>
      <c r="C1092">
        <v>25</v>
      </c>
      <c r="D1092" t="s">
        <v>84</v>
      </c>
      <c r="E1092" t="s">
        <v>88</v>
      </c>
      <c r="F1092" t="s">
        <v>86</v>
      </c>
      <c r="G1092">
        <v>0</v>
      </c>
      <c r="H1092">
        <v>2E+20</v>
      </c>
      <c r="I1092">
        <v>0</v>
      </c>
      <c r="J1092">
        <v>0</v>
      </c>
      <c r="K1092">
        <v>141</v>
      </c>
      <c r="L109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cm="1">
        <f t="array" ref="V10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2">
        <f>IF((DiscreteStatsTable[[#This Row],[RepsRequested]]&gt;1),DiscreteStatsTable[[#This Row],[HalfWidth]],DiscreteStatsTable[[#This Row],[BatchMeansHalfWidth]])</f>
        <v>0</v>
      </c>
      <c r="X1092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177</v>
      </c>
      <c r="C1093">
        <v>25</v>
      </c>
      <c r="D1093" t="s">
        <v>84</v>
      </c>
      <c r="E1093" t="s">
        <v>89</v>
      </c>
      <c r="F1093" t="s">
        <v>86</v>
      </c>
      <c r="G1093">
        <v>0</v>
      </c>
      <c r="H1093">
        <v>2E+20</v>
      </c>
      <c r="I1093">
        <v>0</v>
      </c>
      <c r="J1093">
        <v>0</v>
      </c>
      <c r="K1093">
        <v>141</v>
      </c>
      <c r="L109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cm="1">
        <f t="array" ref="V10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3">
        <f>IF((DiscreteStatsTable[[#This Row],[RepsRequested]]&gt;1),DiscreteStatsTable[[#This Row],[HalfWidth]],DiscreteStatsTable[[#This Row],[BatchMeansHalfWidth]])</f>
        <v>0</v>
      </c>
      <c r="X1093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177</v>
      </c>
      <c r="C1094">
        <v>25</v>
      </c>
      <c r="D1094" t="s">
        <v>84</v>
      </c>
      <c r="E1094" t="s">
        <v>90</v>
      </c>
      <c r="F1094" t="s">
        <v>86</v>
      </c>
      <c r="G1094">
        <v>0.32365025204449999</v>
      </c>
      <c r="H1094">
        <v>2E+20</v>
      </c>
      <c r="I1094">
        <v>2.50074050293402E-2</v>
      </c>
      <c r="J1094">
        <v>1.3245816553359699</v>
      </c>
      <c r="K1094">
        <v>141</v>
      </c>
      <c r="L109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cm="1">
        <f t="array" ref="N1094">IFERROR(AVERAGE(IF((DiscreteStatsTable[GroupByKey]=DiscreteStatsTable[[#This Row],[GroupByKey]]),(DiscreteStatsTable[GroupByKey]=DiscreteStatsTable[[#This Row],[GroupByKey]])*DiscreteStatsTable[Average])),0)</f>
        <v>0.32564874174376213</v>
      </c>
      <c r="O1094" cm="1">
        <f t="array" ref="O10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4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4" cm="1">
        <f t="array" ref="R1094">MIN(IF((DiscreteStatsTable[GroupByKey]=DiscreteStatsTable[[#This Row],[GroupByKey]]),(DiscreteStatsTable[GroupByKey]=DiscreteStatsTable[[#This Row],[GroupByKey]])*DiscreteStatsTable[Average]))</f>
        <v>0.28193271782235202</v>
      </c>
      <c r="S1094" cm="1">
        <f t="array" ref="S1094">MAX(IF((DiscreteStatsTable[GroupByKey]=DiscreteStatsTable[[#This Row],[GroupByKey]]),(DiscreteStatsTable[GroupByKey]=DiscreteStatsTable[[#This Row],[GroupByKey]])*DiscreteStatsTable[Average]))</f>
        <v>0.36617780685963403</v>
      </c>
      <c r="T1094" cm="1">
        <f t="array" ref="T1094">MIN(IF((DiscreteStatsTable[GroupByKey]=DiscreteStatsTable[[#This Row],[GroupByKey]]),(DiscreteStatsTable[GroupByKey]=DiscreteStatsTable[[#This Row],[GroupByKey]])*DiscreteStatsTable[Minimum]))</f>
        <v>1.58525057229175E-2</v>
      </c>
      <c r="U1094" cm="1">
        <f t="array" ref="U1094">MAX(IF((DiscreteStatsTable[GroupByKey]=DiscreteStatsTable[[#This Row],[GroupByKey]]),(DiscreteStatsTable[GroupByKey]=DiscreteStatsTable[[#This Row],[GroupByKey]])*DiscreteStatsTable[Maximum]))</f>
        <v>2.1175517718536101</v>
      </c>
      <c r="V1094" cm="1">
        <f t="array" ref="V10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4">
        <f>IF((DiscreteStatsTable[[#This Row],[RepsRequested]]&gt;1),DiscreteStatsTable[[#This Row],[HalfWidth]],DiscreteStatsTable[[#This Row],[BatchMeansHalfWidth]])</f>
        <v>5.49162075960516E-3</v>
      </c>
      <c r="X1094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177</v>
      </c>
      <c r="C1095">
        <v>25</v>
      </c>
      <c r="D1095" t="s">
        <v>84</v>
      </c>
      <c r="E1095" t="s">
        <v>91</v>
      </c>
      <c r="F1095" t="s">
        <v>86</v>
      </c>
      <c r="G1095">
        <v>15.4722810798617</v>
      </c>
      <c r="H1095">
        <v>2E+20</v>
      </c>
      <c r="I1095">
        <v>1.5004443017604101</v>
      </c>
      <c r="J1095">
        <v>50.735396931670898</v>
      </c>
      <c r="K1095">
        <v>141</v>
      </c>
      <c r="L109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cm="1">
        <f t="array" ref="N1095">IFERROR(AVERAGE(IF((DiscreteStatsTable[GroupByKey]=DiscreteStatsTable[[#This Row],[GroupByKey]]),(DiscreteStatsTable[GroupByKey]=DiscreteStatsTable[[#This Row],[GroupByKey]])*DiscreteStatsTable[Average])),0)</f>
        <v>16.392768285824943</v>
      </c>
      <c r="O1095" cm="1">
        <f t="array" ref="O10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9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95" cm="1">
        <f t="array" ref="R1095">MIN(IF((DiscreteStatsTable[GroupByKey]=DiscreteStatsTable[[#This Row],[GroupByKey]]),(DiscreteStatsTable[GroupByKey]=DiscreteStatsTable[[#This Row],[GroupByKey]])*DiscreteStatsTable[Average]))</f>
        <v>11.634550870980901</v>
      </c>
      <c r="S1095" cm="1">
        <f t="array" ref="S1095">MAX(IF((DiscreteStatsTable[GroupByKey]=DiscreteStatsTable[[#This Row],[GroupByKey]]),(DiscreteStatsTable[GroupByKey]=DiscreteStatsTable[[#This Row],[GroupByKey]])*DiscreteStatsTable[Average]))</f>
        <v>31.129812671522</v>
      </c>
      <c r="T1095" cm="1">
        <f t="array" ref="T1095">MIN(IF((DiscreteStatsTable[GroupByKey]=DiscreteStatsTable[[#This Row],[GroupByKey]]),(DiscreteStatsTable[GroupByKey]=DiscreteStatsTable[[#This Row],[GroupByKey]])*DiscreteStatsTable[Minimum]))</f>
        <v>0.951150343375048</v>
      </c>
      <c r="U1095" cm="1">
        <f t="array" ref="U1095">MAX(IF((DiscreteStatsTable[GroupByKey]=DiscreteStatsTable[[#This Row],[GroupByKey]]),(DiscreteStatsTable[GroupByKey]=DiscreteStatsTable[[#This Row],[GroupByKey]])*DiscreteStatsTable[Maximum]))</f>
        <v>80.135671330964698</v>
      </c>
      <c r="V1095" cm="1">
        <f t="array" ref="V10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5">
        <f>IF((DiscreteStatsTable[[#This Row],[RepsRequested]]&gt;1),DiscreteStatsTable[[#This Row],[HalfWidth]],DiscreteStatsTable[[#This Row],[BatchMeansHalfWidth]])</f>
        <v>0.98363800740659724</v>
      </c>
      <c r="X109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177</v>
      </c>
      <c r="C1096">
        <v>25</v>
      </c>
      <c r="D1096" t="s">
        <v>84</v>
      </c>
      <c r="E1096" t="s">
        <v>92</v>
      </c>
      <c r="F1096" t="s">
        <v>86</v>
      </c>
      <c r="G1096">
        <v>0</v>
      </c>
      <c r="H1096">
        <v>2E+20</v>
      </c>
      <c r="I1096">
        <v>0</v>
      </c>
      <c r="J1096">
        <v>0</v>
      </c>
      <c r="K1096">
        <v>141</v>
      </c>
      <c r="L109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cm="1">
        <f t="array" ref="V10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6">
        <f>IF((DiscreteStatsTable[[#This Row],[RepsRequested]]&gt;1),DiscreteStatsTable[[#This Row],[HalfWidth]],DiscreteStatsTable[[#This Row],[BatchMeansHalfWidth]])</f>
        <v>0</v>
      </c>
      <c r="X1096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177</v>
      </c>
      <c r="C1097">
        <v>25</v>
      </c>
      <c r="D1097" t="s">
        <v>84</v>
      </c>
      <c r="E1097" t="s">
        <v>93</v>
      </c>
      <c r="F1097" t="s">
        <v>86</v>
      </c>
      <c r="G1097">
        <v>0</v>
      </c>
      <c r="H1097">
        <v>2E+20</v>
      </c>
      <c r="I1097">
        <v>0</v>
      </c>
      <c r="J1097">
        <v>0</v>
      </c>
      <c r="K1097">
        <v>141</v>
      </c>
      <c r="L109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cm="1">
        <f t="array" ref="V10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7">
        <f>IF((DiscreteStatsTable[[#This Row],[RepsRequested]]&gt;1),DiscreteStatsTable[[#This Row],[HalfWidth]],DiscreteStatsTable[[#This Row],[BatchMeansHalfWidth]])</f>
        <v>0</v>
      </c>
      <c r="X1097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177</v>
      </c>
      <c r="C1098">
        <v>25</v>
      </c>
      <c r="D1098" t="s">
        <v>84</v>
      </c>
      <c r="E1098" t="s">
        <v>94</v>
      </c>
      <c r="F1098" t="s">
        <v>86</v>
      </c>
      <c r="G1098">
        <v>0.32365025204449999</v>
      </c>
      <c r="H1098">
        <v>2E+20</v>
      </c>
      <c r="I1098">
        <v>2.50074050293402E-2</v>
      </c>
      <c r="J1098">
        <v>1.3245816553359699</v>
      </c>
      <c r="K1098">
        <v>141</v>
      </c>
      <c r="L109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cm="1">
        <f t="array" ref="N1098">IFERROR(AVERAGE(IF((DiscreteStatsTable[GroupByKey]=DiscreteStatsTable[[#This Row],[GroupByKey]]),(DiscreteStatsTable[GroupByKey]=DiscreteStatsTable[[#This Row],[GroupByKey]])*DiscreteStatsTable[Average])),0)</f>
        <v>0.32564874174376213</v>
      </c>
      <c r="O1098" cm="1">
        <f t="array" ref="O10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8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8" cm="1">
        <f t="array" ref="R1098">MIN(IF((DiscreteStatsTable[GroupByKey]=DiscreteStatsTable[[#This Row],[GroupByKey]]),(DiscreteStatsTable[GroupByKey]=DiscreteStatsTable[[#This Row],[GroupByKey]])*DiscreteStatsTable[Average]))</f>
        <v>0.28193271782235202</v>
      </c>
      <c r="S1098" cm="1">
        <f t="array" ref="S1098">MAX(IF((DiscreteStatsTable[GroupByKey]=DiscreteStatsTable[[#This Row],[GroupByKey]]),(DiscreteStatsTable[GroupByKey]=DiscreteStatsTable[[#This Row],[GroupByKey]])*DiscreteStatsTable[Average]))</f>
        <v>0.36617780685963403</v>
      </c>
      <c r="T1098" cm="1">
        <f t="array" ref="T1098">MIN(IF((DiscreteStatsTable[GroupByKey]=DiscreteStatsTable[[#This Row],[GroupByKey]]),(DiscreteStatsTable[GroupByKey]=DiscreteStatsTable[[#This Row],[GroupByKey]])*DiscreteStatsTable[Minimum]))</f>
        <v>1.58525057229175E-2</v>
      </c>
      <c r="U1098" cm="1">
        <f t="array" ref="U1098">MAX(IF((DiscreteStatsTable[GroupByKey]=DiscreteStatsTable[[#This Row],[GroupByKey]]),(DiscreteStatsTable[GroupByKey]=DiscreteStatsTable[[#This Row],[GroupByKey]])*DiscreteStatsTable[Maximum]))</f>
        <v>2.1175517718536101</v>
      </c>
      <c r="V1098" cm="1">
        <f t="array" ref="V10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8">
        <f>IF((DiscreteStatsTable[[#This Row],[RepsRequested]]&gt;1),DiscreteStatsTable[[#This Row],[HalfWidth]],DiscreteStatsTable[[#This Row],[BatchMeansHalfWidth]])</f>
        <v>5.49162075960516E-3</v>
      </c>
      <c r="X1098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177</v>
      </c>
      <c r="C1099">
        <v>25</v>
      </c>
      <c r="D1099" t="s">
        <v>84</v>
      </c>
      <c r="E1099" t="s">
        <v>95</v>
      </c>
      <c r="F1099" t="s">
        <v>86</v>
      </c>
      <c r="G1099">
        <v>11.847293700711999</v>
      </c>
      <c r="H1099">
        <v>2E+20</v>
      </c>
      <c r="I1099">
        <v>1.5004443017604101</v>
      </c>
      <c r="J1099">
        <v>47.173810510589703</v>
      </c>
      <c r="K1099">
        <v>141</v>
      </c>
      <c r="L109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cm="1">
        <f t="array" ref="N1099">IFERROR(AVERAGE(IF((DiscreteStatsTable[GroupByKey]=DiscreteStatsTable[[#This Row],[GroupByKey]]),(DiscreteStatsTable[GroupByKey]=DiscreteStatsTable[[#This Row],[GroupByKey]])*DiscreteStatsTable[Average])),0)</f>
        <v>11.86748290160307</v>
      </c>
      <c r="O1099" cm="1">
        <f t="array" ref="O10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99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99" cm="1">
        <f t="array" ref="R1099">MIN(IF((DiscreteStatsTable[GroupByKey]=DiscreteStatsTable[[#This Row],[GroupByKey]]),(DiscreteStatsTable[GroupByKey]=DiscreteStatsTable[[#This Row],[GroupByKey]])*DiscreteStatsTable[Average]))</f>
        <v>10.2980486720769</v>
      </c>
      <c r="S1099" cm="1">
        <f t="array" ref="S1099">MAX(IF((DiscreteStatsTable[GroupByKey]=DiscreteStatsTable[[#This Row],[GroupByKey]]),(DiscreteStatsTable[GroupByKey]=DiscreteStatsTable[[#This Row],[GroupByKey]])*DiscreteStatsTable[Average]))</f>
        <v>13.3192515431285</v>
      </c>
      <c r="T1099" cm="1">
        <f t="array" ref="T1099">MIN(IF((DiscreteStatsTable[GroupByKey]=DiscreteStatsTable[[#This Row],[GroupByKey]]),(DiscreteStatsTable[GroupByKey]=DiscreteStatsTable[[#This Row],[GroupByKey]])*DiscreteStatsTable[Minimum]))</f>
        <v>0.951150343375048</v>
      </c>
      <c r="U1099" cm="1">
        <f t="array" ref="U1099">MAX(IF((DiscreteStatsTable[GroupByKey]=DiscreteStatsTable[[#This Row],[GroupByKey]]),(DiscreteStatsTable[GroupByKey]=DiscreteStatsTable[[#This Row],[GroupByKey]])*DiscreteStatsTable[Maximum]))</f>
        <v>73.975672714302206</v>
      </c>
      <c r="V1099" cm="1">
        <f t="array" ref="V10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9">
        <f>IF((DiscreteStatsTable[[#This Row],[RepsRequested]]&gt;1),DiscreteStatsTable[[#This Row],[HalfWidth]],DiscreteStatsTable[[#This Row],[BatchMeansHalfWidth]])</f>
        <v>0.19673048476405045</v>
      </c>
      <c r="X1099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177</v>
      </c>
      <c r="C1100">
        <v>25</v>
      </c>
      <c r="D1100" t="s">
        <v>84</v>
      </c>
      <c r="E1100" t="s">
        <v>96</v>
      </c>
      <c r="F1100" t="s">
        <v>86</v>
      </c>
      <c r="G1100">
        <v>0</v>
      </c>
      <c r="H1100">
        <v>2E+20</v>
      </c>
      <c r="I1100">
        <v>0</v>
      </c>
      <c r="J1100">
        <v>0</v>
      </c>
      <c r="K1100">
        <v>141</v>
      </c>
      <c r="L110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cm="1">
        <f t="array" ref="V11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0">
        <f>IF((DiscreteStatsTable[[#This Row],[RepsRequested]]&gt;1),DiscreteStatsTable[[#This Row],[HalfWidth]],DiscreteStatsTable[[#This Row],[BatchMeansHalfWidth]])</f>
        <v>0</v>
      </c>
      <c r="X1100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177</v>
      </c>
      <c r="C1101">
        <v>25</v>
      </c>
      <c r="D1101" t="s">
        <v>84</v>
      </c>
      <c r="E1101" t="s">
        <v>97</v>
      </c>
      <c r="F1101" t="s">
        <v>86</v>
      </c>
      <c r="G1101">
        <v>3.6249873791497298</v>
      </c>
      <c r="H1101">
        <v>2E+20</v>
      </c>
      <c r="I1101">
        <v>0</v>
      </c>
      <c r="J1101">
        <v>20.339197103795801</v>
      </c>
      <c r="K1101">
        <v>141</v>
      </c>
      <c r="L110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cm="1">
        <f t="array" ref="N1101">IFERROR(AVERAGE(IF((DiscreteStatsTable[GroupByKey]=DiscreteStatsTable[[#This Row],[GroupByKey]]),(DiscreteStatsTable[GroupByKey]=DiscreteStatsTable[[#This Row],[GroupByKey]])*DiscreteStatsTable[Average])),0)</f>
        <v>4.525285384221875</v>
      </c>
      <c r="O1101" cm="1">
        <f t="array" ref="O11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01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01" cm="1">
        <f t="array" ref="R1101">MIN(IF((DiscreteStatsTable[GroupByKey]=DiscreteStatsTable[[#This Row],[GroupByKey]]),(DiscreteStatsTable[GroupByKey]=DiscreteStatsTable[[#This Row],[GroupByKey]])*DiscreteStatsTable[Average]))</f>
        <v>1.23323607367204</v>
      </c>
      <c r="S1101" cm="1">
        <f t="array" ref="S1101">MAX(IF((DiscreteStatsTable[GroupByKey]=DiscreteStatsTable[[#This Row],[GroupByKey]]),(DiscreteStatsTable[GroupByKey]=DiscreteStatsTable[[#This Row],[GroupByKey]])*DiscreteStatsTable[Average]))</f>
        <v>17.976821244834301</v>
      </c>
      <c r="T1101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cm="1">
        <f t="array" ref="U1101">MAX(IF((DiscreteStatsTable[GroupByKey]=DiscreteStatsTable[[#This Row],[GroupByKey]]),(DiscreteStatsTable[GroupByKey]=DiscreteStatsTable[[#This Row],[GroupByKey]])*DiscreteStatsTable[Maximum]))</f>
        <v>50.466691343277297</v>
      </c>
      <c r="V1101" cm="1">
        <f t="array" ref="V11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1">
        <f>IF((DiscreteStatsTable[[#This Row],[RepsRequested]]&gt;1),DiscreteStatsTable[[#This Row],[HalfWidth]],DiscreteStatsTable[[#This Row],[BatchMeansHalfWidth]])</f>
        <v>0.84516158931518892</v>
      </c>
      <c r="X1101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177</v>
      </c>
      <c r="C1102">
        <v>26</v>
      </c>
      <c r="D1102" t="s">
        <v>84</v>
      </c>
      <c r="E1102" t="s">
        <v>85</v>
      </c>
      <c r="F1102" t="s">
        <v>86</v>
      </c>
      <c r="G1102">
        <v>0</v>
      </c>
      <c r="H1102">
        <v>2E+20</v>
      </c>
      <c r="I1102">
        <v>0</v>
      </c>
      <c r="J1102">
        <v>0</v>
      </c>
      <c r="K1102">
        <v>139</v>
      </c>
      <c r="L110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cm="1">
        <f t="array" ref="V11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2">
        <f>IF((DiscreteStatsTable[[#This Row],[RepsRequested]]&gt;1),DiscreteStatsTable[[#This Row],[HalfWidth]],DiscreteStatsTable[[#This Row],[BatchMeansHalfWidth]])</f>
        <v>0</v>
      </c>
      <c r="X1102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177</v>
      </c>
      <c r="C1103">
        <v>26</v>
      </c>
      <c r="D1103" t="s">
        <v>84</v>
      </c>
      <c r="E1103" t="s">
        <v>87</v>
      </c>
      <c r="F1103" t="s">
        <v>86</v>
      </c>
      <c r="G1103">
        <v>0</v>
      </c>
      <c r="H1103">
        <v>2E+20</v>
      </c>
      <c r="I1103">
        <v>0</v>
      </c>
      <c r="J1103">
        <v>0</v>
      </c>
      <c r="K1103">
        <v>139</v>
      </c>
      <c r="L110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cm="1">
        <f t="array" ref="V11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3">
        <f>IF((DiscreteStatsTable[[#This Row],[RepsRequested]]&gt;1),DiscreteStatsTable[[#This Row],[HalfWidth]],DiscreteStatsTable[[#This Row],[BatchMeansHalfWidth]])</f>
        <v>0</v>
      </c>
      <c r="X1103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177</v>
      </c>
      <c r="C1104">
        <v>26</v>
      </c>
      <c r="D1104" t="s">
        <v>84</v>
      </c>
      <c r="E1104" t="s">
        <v>88</v>
      </c>
      <c r="F1104" t="s">
        <v>86</v>
      </c>
      <c r="G1104">
        <v>0</v>
      </c>
      <c r="H1104">
        <v>2E+20</v>
      </c>
      <c r="I1104">
        <v>0</v>
      </c>
      <c r="J1104">
        <v>0</v>
      </c>
      <c r="K1104">
        <v>139</v>
      </c>
      <c r="L110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cm="1">
        <f t="array" ref="V11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4">
        <f>IF((DiscreteStatsTable[[#This Row],[RepsRequested]]&gt;1),DiscreteStatsTable[[#This Row],[HalfWidth]],DiscreteStatsTable[[#This Row],[BatchMeansHalfWidth]])</f>
        <v>0</v>
      </c>
      <c r="X1104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177</v>
      </c>
      <c r="C1105">
        <v>26</v>
      </c>
      <c r="D1105" t="s">
        <v>84</v>
      </c>
      <c r="E1105" t="s">
        <v>89</v>
      </c>
      <c r="F1105" t="s">
        <v>86</v>
      </c>
      <c r="G1105">
        <v>0</v>
      </c>
      <c r="H1105">
        <v>2E+20</v>
      </c>
      <c r="I1105">
        <v>0</v>
      </c>
      <c r="J1105">
        <v>0</v>
      </c>
      <c r="K1105">
        <v>139</v>
      </c>
      <c r="L110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cm="1">
        <f t="array" ref="V11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5">
        <f>IF((DiscreteStatsTable[[#This Row],[RepsRequested]]&gt;1),DiscreteStatsTable[[#This Row],[HalfWidth]],DiscreteStatsTable[[#This Row],[BatchMeansHalfWidth]])</f>
        <v>0</v>
      </c>
      <c r="X110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177</v>
      </c>
      <c r="C1106">
        <v>26</v>
      </c>
      <c r="D1106" t="s">
        <v>84</v>
      </c>
      <c r="E1106" t="s">
        <v>90</v>
      </c>
      <c r="F1106" t="s">
        <v>86</v>
      </c>
      <c r="G1106">
        <v>0.33957737404161598</v>
      </c>
      <c r="H1106">
        <v>2E+20</v>
      </c>
      <c r="I1106">
        <v>3.25691121828839E-2</v>
      </c>
      <c r="J1106">
        <v>1.3389709535872101</v>
      </c>
      <c r="K1106">
        <v>139</v>
      </c>
      <c r="L110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cm="1">
        <f t="array" ref="N1106">IFERROR(AVERAGE(IF((DiscreteStatsTable[GroupByKey]=DiscreteStatsTable[[#This Row],[GroupByKey]]),(DiscreteStatsTable[GroupByKey]=DiscreteStatsTable[[#This Row],[GroupByKey]])*DiscreteStatsTable[Average])),0)</f>
        <v>0.32564874174376213</v>
      </c>
      <c r="O1106" cm="1">
        <f t="array" ref="O11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06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06" cm="1">
        <f t="array" ref="R1106">MIN(IF((DiscreteStatsTable[GroupByKey]=DiscreteStatsTable[[#This Row],[GroupByKey]]),(DiscreteStatsTable[GroupByKey]=DiscreteStatsTable[[#This Row],[GroupByKey]])*DiscreteStatsTable[Average]))</f>
        <v>0.28193271782235202</v>
      </c>
      <c r="S1106" cm="1">
        <f t="array" ref="S1106">MAX(IF((DiscreteStatsTable[GroupByKey]=DiscreteStatsTable[[#This Row],[GroupByKey]]),(DiscreteStatsTable[GroupByKey]=DiscreteStatsTable[[#This Row],[GroupByKey]])*DiscreteStatsTable[Average]))</f>
        <v>0.36617780685963403</v>
      </c>
      <c r="T1106" cm="1">
        <f t="array" ref="T1106">MIN(IF((DiscreteStatsTable[GroupByKey]=DiscreteStatsTable[[#This Row],[GroupByKey]]),(DiscreteStatsTable[GroupByKey]=DiscreteStatsTable[[#This Row],[GroupByKey]])*DiscreteStatsTable[Minimum]))</f>
        <v>1.58525057229175E-2</v>
      </c>
      <c r="U1106" cm="1">
        <f t="array" ref="U1106">MAX(IF((DiscreteStatsTable[GroupByKey]=DiscreteStatsTable[[#This Row],[GroupByKey]]),(DiscreteStatsTable[GroupByKey]=DiscreteStatsTable[[#This Row],[GroupByKey]])*DiscreteStatsTable[Maximum]))</f>
        <v>2.1175517718536101</v>
      </c>
      <c r="V1106" cm="1">
        <f t="array" ref="V11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6">
        <f>IF((DiscreteStatsTable[[#This Row],[RepsRequested]]&gt;1),DiscreteStatsTable[[#This Row],[HalfWidth]],DiscreteStatsTable[[#This Row],[BatchMeansHalfWidth]])</f>
        <v>5.49162075960516E-3</v>
      </c>
      <c r="X1106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177</v>
      </c>
      <c r="C1107">
        <v>26</v>
      </c>
      <c r="D1107" t="s">
        <v>84</v>
      </c>
      <c r="E1107" t="s">
        <v>91</v>
      </c>
      <c r="F1107" t="s">
        <v>86</v>
      </c>
      <c r="G1107">
        <v>15.7790983743474</v>
      </c>
      <c r="H1107">
        <v>2E+20</v>
      </c>
      <c r="I1107">
        <v>1.95414673097304</v>
      </c>
      <c r="J1107">
        <v>49.181712266828001</v>
      </c>
      <c r="K1107">
        <v>139</v>
      </c>
      <c r="L110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cm="1">
        <f t="array" ref="N1107">IFERROR(AVERAGE(IF((DiscreteStatsTable[GroupByKey]=DiscreteStatsTable[[#This Row],[GroupByKey]]),(DiscreteStatsTable[GroupByKey]=DiscreteStatsTable[[#This Row],[GroupByKey]])*DiscreteStatsTable[Average])),0)</f>
        <v>16.392768285824943</v>
      </c>
      <c r="O1107" cm="1">
        <f t="array" ref="O110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07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07" cm="1">
        <f t="array" ref="R1107">MIN(IF((DiscreteStatsTable[GroupByKey]=DiscreteStatsTable[[#This Row],[GroupByKey]]),(DiscreteStatsTable[GroupByKey]=DiscreteStatsTable[[#This Row],[GroupByKey]])*DiscreteStatsTable[Average]))</f>
        <v>11.634550870980901</v>
      </c>
      <c r="S1107" cm="1">
        <f t="array" ref="S1107">MAX(IF((DiscreteStatsTable[GroupByKey]=DiscreteStatsTable[[#This Row],[GroupByKey]]),(DiscreteStatsTable[GroupByKey]=DiscreteStatsTable[[#This Row],[GroupByKey]])*DiscreteStatsTable[Average]))</f>
        <v>31.129812671522</v>
      </c>
      <c r="T1107" cm="1">
        <f t="array" ref="T1107">MIN(IF((DiscreteStatsTable[GroupByKey]=DiscreteStatsTable[[#This Row],[GroupByKey]]),(DiscreteStatsTable[GroupByKey]=DiscreteStatsTable[[#This Row],[GroupByKey]])*DiscreteStatsTable[Minimum]))</f>
        <v>0.951150343375048</v>
      </c>
      <c r="U1107" cm="1">
        <f t="array" ref="U1107">MAX(IF((DiscreteStatsTable[GroupByKey]=DiscreteStatsTable[[#This Row],[GroupByKey]]),(DiscreteStatsTable[GroupByKey]=DiscreteStatsTable[[#This Row],[GroupByKey]])*DiscreteStatsTable[Maximum]))</f>
        <v>80.135671330964698</v>
      </c>
      <c r="V1107" cm="1">
        <f t="array" ref="V11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7">
        <f>IF((DiscreteStatsTable[[#This Row],[RepsRequested]]&gt;1),DiscreteStatsTable[[#This Row],[HalfWidth]],DiscreteStatsTable[[#This Row],[BatchMeansHalfWidth]])</f>
        <v>0.98363800740659724</v>
      </c>
      <c r="X1107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177</v>
      </c>
      <c r="C1108">
        <v>26</v>
      </c>
      <c r="D1108" t="s">
        <v>84</v>
      </c>
      <c r="E1108" t="s">
        <v>92</v>
      </c>
      <c r="F1108" t="s">
        <v>86</v>
      </c>
      <c r="G1108">
        <v>0</v>
      </c>
      <c r="H1108">
        <v>2E+20</v>
      </c>
      <c r="I1108">
        <v>0</v>
      </c>
      <c r="J1108">
        <v>0</v>
      </c>
      <c r="K1108">
        <v>139</v>
      </c>
      <c r="L110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cm="1">
        <f t="array" ref="V11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8">
        <f>IF((DiscreteStatsTable[[#This Row],[RepsRequested]]&gt;1),DiscreteStatsTable[[#This Row],[HalfWidth]],DiscreteStatsTable[[#This Row],[BatchMeansHalfWidth]])</f>
        <v>0</v>
      </c>
      <c r="X1108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177</v>
      </c>
      <c r="C1109">
        <v>26</v>
      </c>
      <c r="D1109" t="s">
        <v>84</v>
      </c>
      <c r="E1109" t="s">
        <v>93</v>
      </c>
      <c r="F1109" t="s">
        <v>86</v>
      </c>
      <c r="G1109">
        <v>0</v>
      </c>
      <c r="H1109">
        <v>2E+20</v>
      </c>
      <c r="I1109">
        <v>0</v>
      </c>
      <c r="J1109">
        <v>0</v>
      </c>
      <c r="K1109">
        <v>139</v>
      </c>
      <c r="L110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cm="1">
        <f t="array" ref="V11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9">
        <f>IF((DiscreteStatsTable[[#This Row],[RepsRequested]]&gt;1),DiscreteStatsTable[[#This Row],[HalfWidth]],DiscreteStatsTable[[#This Row],[BatchMeansHalfWidth]])</f>
        <v>0</v>
      </c>
      <c r="X1109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177</v>
      </c>
      <c r="C1110">
        <v>26</v>
      </c>
      <c r="D1110" t="s">
        <v>84</v>
      </c>
      <c r="E1110" t="s">
        <v>94</v>
      </c>
      <c r="F1110" t="s">
        <v>86</v>
      </c>
      <c r="G1110">
        <v>0.33957737404161598</v>
      </c>
      <c r="H1110">
        <v>2E+20</v>
      </c>
      <c r="I1110">
        <v>3.25691121828839E-2</v>
      </c>
      <c r="J1110">
        <v>1.3389709535872101</v>
      </c>
      <c r="K1110">
        <v>139</v>
      </c>
      <c r="L111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cm="1">
        <f t="array" ref="N1110">IFERROR(AVERAGE(IF((DiscreteStatsTable[GroupByKey]=DiscreteStatsTable[[#This Row],[GroupByKey]]),(DiscreteStatsTable[GroupByKey]=DiscreteStatsTable[[#This Row],[GroupByKey]])*DiscreteStatsTable[Average])),0)</f>
        <v>0.32564874174376213</v>
      </c>
      <c r="O1110" cm="1">
        <f t="array" ref="O11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0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0" cm="1">
        <f t="array" ref="R1110">MIN(IF((DiscreteStatsTable[GroupByKey]=DiscreteStatsTable[[#This Row],[GroupByKey]]),(DiscreteStatsTable[GroupByKey]=DiscreteStatsTable[[#This Row],[GroupByKey]])*DiscreteStatsTable[Average]))</f>
        <v>0.28193271782235202</v>
      </c>
      <c r="S1110" cm="1">
        <f t="array" ref="S1110">MAX(IF((DiscreteStatsTable[GroupByKey]=DiscreteStatsTable[[#This Row],[GroupByKey]]),(DiscreteStatsTable[GroupByKey]=DiscreteStatsTable[[#This Row],[GroupByKey]])*DiscreteStatsTable[Average]))</f>
        <v>0.36617780685963403</v>
      </c>
      <c r="T1110" cm="1">
        <f t="array" ref="T1110">MIN(IF((DiscreteStatsTable[GroupByKey]=DiscreteStatsTable[[#This Row],[GroupByKey]]),(DiscreteStatsTable[GroupByKey]=DiscreteStatsTable[[#This Row],[GroupByKey]])*DiscreteStatsTable[Minimum]))</f>
        <v>1.58525057229175E-2</v>
      </c>
      <c r="U1110" cm="1">
        <f t="array" ref="U1110">MAX(IF((DiscreteStatsTable[GroupByKey]=DiscreteStatsTable[[#This Row],[GroupByKey]]),(DiscreteStatsTable[GroupByKey]=DiscreteStatsTable[[#This Row],[GroupByKey]])*DiscreteStatsTable[Maximum]))</f>
        <v>2.1175517718536101</v>
      </c>
      <c r="V1110" cm="1">
        <f t="array" ref="V11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0">
        <f>IF((DiscreteStatsTable[[#This Row],[RepsRequested]]&gt;1),DiscreteStatsTable[[#This Row],[HalfWidth]],DiscreteStatsTable[[#This Row],[BatchMeansHalfWidth]])</f>
        <v>5.49162075960516E-3</v>
      </c>
      <c r="X1110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177</v>
      </c>
      <c r="C1111">
        <v>26</v>
      </c>
      <c r="D1111" t="s">
        <v>84</v>
      </c>
      <c r="E1111" t="s">
        <v>95</v>
      </c>
      <c r="F1111" t="s">
        <v>86</v>
      </c>
      <c r="G1111">
        <v>12.383160544647</v>
      </c>
      <c r="H1111">
        <v>2E+20</v>
      </c>
      <c r="I1111">
        <v>1.95414673097304</v>
      </c>
      <c r="J1111">
        <v>46.559773436666397</v>
      </c>
      <c r="K1111">
        <v>139</v>
      </c>
      <c r="L111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cm="1">
        <f t="array" ref="N1111">IFERROR(AVERAGE(IF((DiscreteStatsTable[GroupByKey]=DiscreteStatsTable[[#This Row],[GroupByKey]]),(DiscreteStatsTable[GroupByKey]=DiscreteStatsTable[[#This Row],[GroupByKey]])*DiscreteStatsTable[Average])),0)</f>
        <v>11.86748290160307</v>
      </c>
      <c r="O1111" cm="1">
        <f t="array" ref="O11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11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11" cm="1">
        <f t="array" ref="R1111">MIN(IF((DiscreteStatsTable[GroupByKey]=DiscreteStatsTable[[#This Row],[GroupByKey]]),(DiscreteStatsTable[GroupByKey]=DiscreteStatsTable[[#This Row],[GroupByKey]])*DiscreteStatsTable[Average]))</f>
        <v>10.2980486720769</v>
      </c>
      <c r="S1111" cm="1">
        <f t="array" ref="S1111">MAX(IF((DiscreteStatsTable[GroupByKey]=DiscreteStatsTable[[#This Row],[GroupByKey]]),(DiscreteStatsTable[GroupByKey]=DiscreteStatsTable[[#This Row],[GroupByKey]])*DiscreteStatsTable[Average]))</f>
        <v>13.3192515431285</v>
      </c>
      <c r="T1111" cm="1">
        <f t="array" ref="T1111">MIN(IF((DiscreteStatsTable[GroupByKey]=DiscreteStatsTable[[#This Row],[GroupByKey]]),(DiscreteStatsTable[GroupByKey]=DiscreteStatsTable[[#This Row],[GroupByKey]])*DiscreteStatsTable[Minimum]))</f>
        <v>0.951150343375048</v>
      </c>
      <c r="U1111" cm="1">
        <f t="array" ref="U1111">MAX(IF((DiscreteStatsTable[GroupByKey]=DiscreteStatsTable[[#This Row],[GroupByKey]]),(DiscreteStatsTable[GroupByKey]=DiscreteStatsTable[[#This Row],[GroupByKey]])*DiscreteStatsTable[Maximum]))</f>
        <v>73.975672714302206</v>
      </c>
      <c r="V1111" cm="1">
        <f t="array" ref="V11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1">
        <f>IF((DiscreteStatsTable[[#This Row],[RepsRequested]]&gt;1),DiscreteStatsTable[[#This Row],[HalfWidth]],DiscreteStatsTable[[#This Row],[BatchMeansHalfWidth]])</f>
        <v>0.19673048476405045</v>
      </c>
      <c r="X1111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177</v>
      </c>
      <c r="C1112">
        <v>26</v>
      </c>
      <c r="D1112" t="s">
        <v>84</v>
      </c>
      <c r="E1112" t="s">
        <v>96</v>
      </c>
      <c r="F1112" t="s">
        <v>86</v>
      </c>
      <c r="G1112">
        <v>0</v>
      </c>
      <c r="H1112">
        <v>2E+20</v>
      </c>
      <c r="I1112">
        <v>0</v>
      </c>
      <c r="J1112">
        <v>0</v>
      </c>
      <c r="K1112">
        <v>139</v>
      </c>
      <c r="L111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cm="1">
        <f t="array" ref="V11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2">
        <f>IF((DiscreteStatsTable[[#This Row],[RepsRequested]]&gt;1),DiscreteStatsTable[[#This Row],[HalfWidth]],DiscreteStatsTable[[#This Row],[BatchMeansHalfWidth]])</f>
        <v>0</v>
      </c>
      <c r="X1112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177</v>
      </c>
      <c r="C1113">
        <v>26</v>
      </c>
      <c r="D1113" t="s">
        <v>84</v>
      </c>
      <c r="E1113" t="s">
        <v>97</v>
      </c>
      <c r="F1113" t="s">
        <v>86</v>
      </c>
      <c r="G1113">
        <v>3.3959378297003902</v>
      </c>
      <c r="H1113">
        <v>2E+20</v>
      </c>
      <c r="I1113">
        <v>0</v>
      </c>
      <c r="J1113">
        <v>17.493060770089102</v>
      </c>
      <c r="K1113">
        <v>139</v>
      </c>
      <c r="L111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cm="1">
        <f t="array" ref="N1113">IFERROR(AVERAGE(IF((DiscreteStatsTable[GroupByKey]=DiscreteStatsTable[[#This Row],[GroupByKey]]),(DiscreteStatsTable[GroupByKey]=DiscreteStatsTable[[#This Row],[GroupByKey]])*DiscreteStatsTable[Average])),0)</f>
        <v>4.525285384221875</v>
      </c>
      <c r="O1113" cm="1">
        <f t="array" ref="O11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13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13" cm="1">
        <f t="array" ref="R1113">MIN(IF((DiscreteStatsTable[GroupByKey]=DiscreteStatsTable[[#This Row],[GroupByKey]]),(DiscreteStatsTable[GroupByKey]=DiscreteStatsTable[[#This Row],[GroupByKey]])*DiscreteStatsTable[Average]))</f>
        <v>1.23323607367204</v>
      </c>
      <c r="S1113" cm="1">
        <f t="array" ref="S1113">MAX(IF((DiscreteStatsTable[GroupByKey]=DiscreteStatsTable[[#This Row],[GroupByKey]]),(DiscreteStatsTable[GroupByKey]=DiscreteStatsTable[[#This Row],[GroupByKey]])*DiscreteStatsTable[Average]))</f>
        <v>17.976821244834301</v>
      </c>
      <c r="T1113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cm="1">
        <f t="array" ref="U1113">MAX(IF((DiscreteStatsTable[GroupByKey]=DiscreteStatsTable[[#This Row],[GroupByKey]]),(DiscreteStatsTable[GroupByKey]=DiscreteStatsTable[[#This Row],[GroupByKey]])*DiscreteStatsTable[Maximum]))</f>
        <v>50.466691343277297</v>
      </c>
      <c r="V1113" cm="1">
        <f t="array" ref="V11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3">
        <f>IF((DiscreteStatsTable[[#This Row],[RepsRequested]]&gt;1),DiscreteStatsTable[[#This Row],[HalfWidth]],DiscreteStatsTable[[#This Row],[BatchMeansHalfWidth]])</f>
        <v>0.84516158931518892</v>
      </c>
      <c r="X1113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177</v>
      </c>
      <c r="C1114">
        <v>27</v>
      </c>
      <c r="D1114" t="s">
        <v>84</v>
      </c>
      <c r="E1114" t="s">
        <v>85</v>
      </c>
      <c r="F1114" t="s">
        <v>86</v>
      </c>
      <c r="G1114">
        <v>0</v>
      </c>
      <c r="H1114">
        <v>2E+20</v>
      </c>
      <c r="I1114">
        <v>0</v>
      </c>
      <c r="J1114">
        <v>0</v>
      </c>
      <c r="K1114">
        <v>136</v>
      </c>
      <c r="L111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cm="1">
        <f t="array" ref="V11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4">
        <f>IF((DiscreteStatsTable[[#This Row],[RepsRequested]]&gt;1),DiscreteStatsTable[[#This Row],[HalfWidth]],DiscreteStatsTable[[#This Row],[BatchMeansHalfWidth]])</f>
        <v>0</v>
      </c>
      <c r="X1114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177</v>
      </c>
      <c r="C1115">
        <v>27</v>
      </c>
      <c r="D1115" t="s">
        <v>84</v>
      </c>
      <c r="E1115" t="s">
        <v>87</v>
      </c>
      <c r="F1115" t="s">
        <v>86</v>
      </c>
      <c r="G1115">
        <v>0</v>
      </c>
      <c r="H1115">
        <v>2E+20</v>
      </c>
      <c r="I1115">
        <v>0</v>
      </c>
      <c r="J1115">
        <v>0</v>
      </c>
      <c r="K1115">
        <v>136</v>
      </c>
      <c r="L111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cm="1">
        <f t="array" ref="V11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5">
        <f>IF((DiscreteStatsTable[[#This Row],[RepsRequested]]&gt;1),DiscreteStatsTable[[#This Row],[HalfWidth]],DiscreteStatsTable[[#This Row],[BatchMeansHalfWidth]])</f>
        <v>0</v>
      </c>
      <c r="X111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177</v>
      </c>
      <c r="C1116">
        <v>27</v>
      </c>
      <c r="D1116" t="s">
        <v>84</v>
      </c>
      <c r="E1116" t="s">
        <v>88</v>
      </c>
      <c r="F1116" t="s">
        <v>86</v>
      </c>
      <c r="G1116">
        <v>0</v>
      </c>
      <c r="H1116">
        <v>2E+20</v>
      </c>
      <c r="I1116">
        <v>0</v>
      </c>
      <c r="J1116">
        <v>0</v>
      </c>
      <c r="K1116">
        <v>136</v>
      </c>
      <c r="L111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cm="1">
        <f t="array" ref="V11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6">
        <f>IF((DiscreteStatsTable[[#This Row],[RepsRequested]]&gt;1),DiscreteStatsTable[[#This Row],[HalfWidth]],DiscreteStatsTable[[#This Row],[BatchMeansHalfWidth]])</f>
        <v>0</v>
      </c>
      <c r="X1116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177</v>
      </c>
      <c r="C1117">
        <v>27</v>
      </c>
      <c r="D1117" t="s">
        <v>84</v>
      </c>
      <c r="E1117" t="s">
        <v>89</v>
      </c>
      <c r="F1117" t="s">
        <v>86</v>
      </c>
      <c r="G1117">
        <v>0</v>
      </c>
      <c r="H1117">
        <v>2E+20</v>
      </c>
      <c r="I1117">
        <v>0</v>
      </c>
      <c r="J1117">
        <v>0</v>
      </c>
      <c r="K1117">
        <v>136</v>
      </c>
      <c r="L111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cm="1">
        <f t="array" ref="V11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7">
        <f>IF((DiscreteStatsTable[[#This Row],[RepsRequested]]&gt;1),DiscreteStatsTable[[#This Row],[HalfWidth]],DiscreteStatsTable[[#This Row],[BatchMeansHalfWidth]])</f>
        <v>0</v>
      </c>
      <c r="X1117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177</v>
      </c>
      <c r="C1118">
        <v>27</v>
      </c>
      <c r="D1118" t="s">
        <v>84</v>
      </c>
      <c r="E1118" t="s">
        <v>90</v>
      </c>
      <c r="F1118" t="s">
        <v>86</v>
      </c>
      <c r="G1118">
        <v>0.32433189453453898</v>
      </c>
      <c r="H1118">
        <v>2E+20</v>
      </c>
      <c r="I1118">
        <v>3.0462703402432099E-2</v>
      </c>
      <c r="J1118">
        <v>1.42636106937355</v>
      </c>
      <c r="K1118">
        <v>136</v>
      </c>
      <c r="L111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cm="1">
        <f t="array" ref="N1118">IFERROR(AVERAGE(IF((DiscreteStatsTable[GroupByKey]=DiscreteStatsTable[[#This Row],[GroupByKey]]),(DiscreteStatsTable[GroupByKey]=DiscreteStatsTable[[#This Row],[GroupByKey]])*DiscreteStatsTable[Average])),0)</f>
        <v>0.32564874174376213</v>
      </c>
      <c r="O1118" cm="1">
        <f t="array" ref="O11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8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8" cm="1">
        <f t="array" ref="R1118">MIN(IF((DiscreteStatsTable[GroupByKey]=DiscreteStatsTable[[#This Row],[GroupByKey]]),(DiscreteStatsTable[GroupByKey]=DiscreteStatsTable[[#This Row],[GroupByKey]])*DiscreteStatsTable[Average]))</f>
        <v>0.28193271782235202</v>
      </c>
      <c r="S1118" cm="1">
        <f t="array" ref="S1118">MAX(IF((DiscreteStatsTable[GroupByKey]=DiscreteStatsTable[[#This Row],[GroupByKey]]),(DiscreteStatsTable[GroupByKey]=DiscreteStatsTable[[#This Row],[GroupByKey]])*DiscreteStatsTable[Average]))</f>
        <v>0.36617780685963403</v>
      </c>
      <c r="T1118" cm="1">
        <f t="array" ref="T1118">MIN(IF((DiscreteStatsTable[GroupByKey]=DiscreteStatsTable[[#This Row],[GroupByKey]]),(DiscreteStatsTable[GroupByKey]=DiscreteStatsTable[[#This Row],[GroupByKey]])*DiscreteStatsTable[Minimum]))</f>
        <v>1.58525057229175E-2</v>
      </c>
      <c r="U1118" cm="1">
        <f t="array" ref="U1118">MAX(IF((DiscreteStatsTable[GroupByKey]=DiscreteStatsTable[[#This Row],[GroupByKey]]),(DiscreteStatsTable[GroupByKey]=DiscreteStatsTable[[#This Row],[GroupByKey]])*DiscreteStatsTable[Maximum]))</f>
        <v>2.1175517718536101</v>
      </c>
      <c r="V1118" cm="1">
        <f t="array" ref="V11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8">
        <f>IF((DiscreteStatsTable[[#This Row],[RepsRequested]]&gt;1),DiscreteStatsTable[[#This Row],[HalfWidth]],DiscreteStatsTable[[#This Row],[BatchMeansHalfWidth]])</f>
        <v>5.49162075960516E-3</v>
      </c>
      <c r="X1118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177</v>
      </c>
      <c r="C1119">
        <v>27</v>
      </c>
      <c r="D1119" t="s">
        <v>84</v>
      </c>
      <c r="E1119" t="s">
        <v>91</v>
      </c>
      <c r="F1119" t="s">
        <v>86</v>
      </c>
      <c r="G1119">
        <v>15.3437627771075</v>
      </c>
      <c r="H1119">
        <v>2E+20</v>
      </c>
      <c r="I1119">
        <v>1.82776220414593</v>
      </c>
      <c r="J1119">
        <v>53.421508008379099</v>
      </c>
      <c r="K1119">
        <v>136</v>
      </c>
      <c r="L111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cm="1">
        <f t="array" ref="N1119">IFERROR(AVERAGE(IF((DiscreteStatsTable[GroupByKey]=DiscreteStatsTable[[#This Row],[GroupByKey]]),(DiscreteStatsTable[GroupByKey]=DiscreteStatsTable[[#This Row],[GroupByKey]])*DiscreteStatsTable[Average])),0)</f>
        <v>16.392768285824943</v>
      </c>
      <c r="O1119" cm="1">
        <f t="array" ref="O111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19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19" cm="1">
        <f t="array" ref="R1119">MIN(IF((DiscreteStatsTable[GroupByKey]=DiscreteStatsTable[[#This Row],[GroupByKey]]),(DiscreteStatsTable[GroupByKey]=DiscreteStatsTable[[#This Row],[GroupByKey]])*DiscreteStatsTable[Average]))</f>
        <v>11.634550870980901</v>
      </c>
      <c r="S1119" cm="1">
        <f t="array" ref="S1119">MAX(IF((DiscreteStatsTable[GroupByKey]=DiscreteStatsTable[[#This Row],[GroupByKey]]),(DiscreteStatsTable[GroupByKey]=DiscreteStatsTable[[#This Row],[GroupByKey]])*DiscreteStatsTable[Average]))</f>
        <v>31.129812671522</v>
      </c>
      <c r="T1119" cm="1">
        <f t="array" ref="T1119">MIN(IF((DiscreteStatsTable[GroupByKey]=DiscreteStatsTable[[#This Row],[GroupByKey]]),(DiscreteStatsTable[GroupByKey]=DiscreteStatsTable[[#This Row],[GroupByKey]])*DiscreteStatsTable[Minimum]))</f>
        <v>0.951150343375048</v>
      </c>
      <c r="U1119" cm="1">
        <f t="array" ref="U1119">MAX(IF((DiscreteStatsTable[GroupByKey]=DiscreteStatsTable[[#This Row],[GroupByKey]]),(DiscreteStatsTable[GroupByKey]=DiscreteStatsTable[[#This Row],[GroupByKey]])*DiscreteStatsTable[Maximum]))</f>
        <v>80.135671330964698</v>
      </c>
      <c r="V1119" cm="1">
        <f t="array" ref="V11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9">
        <f>IF((DiscreteStatsTable[[#This Row],[RepsRequested]]&gt;1),DiscreteStatsTable[[#This Row],[HalfWidth]],DiscreteStatsTable[[#This Row],[BatchMeansHalfWidth]])</f>
        <v>0.98363800740659724</v>
      </c>
      <c r="X1119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177</v>
      </c>
      <c r="C1120">
        <v>27</v>
      </c>
      <c r="D1120" t="s">
        <v>84</v>
      </c>
      <c r="E1120" t="s">
        <v>92</v>
      </c>
      <c r="F1120" t="s">
        <v>86</v>
      </c>
      <c r="G1120">
        <v>0</v>
      </c>
      <c r="H1120">
        <v>2E+20</v>
      </c>
      <c r="I1120">
        <v>0</v>
      </c>
      <c r="J1120">
        <v>0</v>
      </c>
      <c r="K1120">
        <v>136</v>
      </c>
      <c r="L112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cm="1">
        <f t="array" ref="V11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0">
        <f>IF((DiscreteStatsTable[[#This Row],[RepsRequested]]&gt;1),DiscreteStatsTable[[#This Row],[HalfWidth]],DiscreteStatsTable[[#This Row],[BatchMeansHalfWidth]])</f>
        <v>0</v>
      </c>
      <c r="X1120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177</v>
      </c>
      <c r="C1121">
        <v>27</v>
      </c>
      <c r="D1121" t="s">
        <v>84</v>
      </c>
      <c r="E1121" t="s">
        <v>93</v>
      </c>
      <c r="F1121" t="s">
        <v>86</v>
      </c>
      <c r="G1121">
        <v>0</v>
      </c>
      <c r="H1121">
        <v>2E+20</v>
      </c>
      <c r="I1121">
        <v>0</v>
      </c>
      <c r="J1121">
        <v>0</v>
      </c>
      <c r="K1121">
        <v>136</v>
      </c>
      <c r="L112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cm="1">
        <f t="array" ref="V11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1">
        <f>IF((DiscreteStatsTable[[#This Row],[RepsRequested]]&gt;1),DiscreteStatsTable[[#This Row],[HalfWidth]],DiscreteStatsTable[[#This Row],[BatchMeansHalfWidth]])</f>
        <v>0</v>
      </c>
      <c r="X1121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177</v>
      </c>
      <c r="C1122">
        <v>27</v>
      </c>
      <c r="D1122" t="s">
        <v>84</v>
      </c>
      <c r="E1122" t="s">
        <v>94</v>
      </c>
      <c r="F1122" t="s">
        <v>86</v>
      </c>
      <c r="G1122">
        <v>0.32433189453453898</v>
      </c>
      <c r="H1122">
        <v>2E+20</v>
      </c>
      <c r="I1122">
        <v>3.0462703402432099E-2</v>
      </c>
      <c r="J1122">
        <v>1.42636106937355</v>
      </c>
      <c r="K1122">
        <v>136</v>
      </c>
      <c r="L112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cm="1">
        <f t="array" ref="N1122">IFERROR(AVERAGE(IF((DiscreteStatsTable[GroupByKey]=DiscreteStatsTable[[#This Row],[GroupByKey]]),(DiscreteStatsTable[GroupByKey]=DiscreteStatsTable[[#This Row],[GroupByKey]])*DiscreteStatsTable[Average])),0)</f>
        <v>0.32564874174376213</v>
      </c>
      <c r="O1122" cm="1">
        <f t="array" ref="O11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22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22" cm="1">
        <f t="array" ref="R1122">MIN(IF((DiscreteStatsTable[GroupByKey]=DiscreteStatsTable[[#This Row],[GroupByKey]]),(DiscreteStatsTable[GroupByKey]=DiscreteStatsTable[[#This Row],[GroupByKey]])*DiscreteStatsTable[Average]))</f>
        <v>0.28193271782235202</v>
      </c>
      <c r="S1122" cm="1">
        <f t="array" ref="S1122">MAX(IF((DiscreteStatsTable[GroupByKey]=DiscreteStatsTable[[#This Row],[GroupByKey]]),(DiscreteStatsTable[GroupByKey]=DiscreteStatsTable[[#This Row],[GroupByKey]])*DiscreteStatsTable[Average]))</f>
        <v>0.36617780685963403</v>
      </c>
      <c r="T1122" cm="1">
        <f t="array" ref="T1122">MIN(IF((DiscreteStatsTable[GroupByKey]=DiscreteStatsTable[[#This Row],[GroupByKey]]),(DiscreteStatsTable[GroupByKey]=DiscreteStatsTable[[#This Row],[GroupByKey]])*DiscreteStatsTable[Minimum]))</f>
        <v>1.58525057229175E-2</v>
      </c>
      <c r="U1122" cm="1">
        <f t="array" ref="U1122">MAX(IF((DiscreteStatsTable[GroupByKey]=DiscreteStatsTable[[#This Row],[GroupByKey]]),(DiscreteStatsTable[GroupByKey]=DiscreteStatsTable[[#This Row],[GroupByKey]])*DiscreteStatsTable[Maximum]))</f>
        <v>2.1175517718536101</v>
      </c>
      <c r="V1122" cm="1">
        <f t="array" ref="V11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2">
        <f>IF((DiscreteStatsTable[[#This Row],[RepsRequested]]&gt;1),DiscreteStatsTable[[#This Row],[HalfWidth]],DiscreteStatsTable[[#This Row],[BatchMeansHalfWidth]])</f>
        <v>5.49162075960516E-3</v>
      </c>
      <c r="X1122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177</v>
      </c>
      <c r="C1123">
        <v>27</v>
      </c>
      <c r="D1123" t="s">
        <v>84</v>
      </c>
      <c r="E1123" t="s">
        <v>95</v>
      </c>
      <c r="F1123" t="s">
        <v>86</v>
      </c>
      <c r="G1123">
        <v>11.905461793623701</v>
      </c>
      <c r="H1123">
        <v>2E+20</v>
      </c>
      <c r="I1123">
        <v>1.82776220414593</v>
      </c>
      <c r="J1123">
        <v>49.821793139076497</v>
      </c>
      <c r="K1123">
        <v>136</v>
      </c>
      <c r="L112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cm="1">
        <f t="array" ref="N1123">IFERROR(AVERAGE(IF((DiscreteStatsTable[GroupByKey]=DiscreteStatsTable[[#This Row],[GroupByKey]]),(DiscreteStatsTable[GroupByKey]=DiscreteStatsTable[[#This Row],[GroupByKey]])*DiscreteStatsTable[Average])),0)</f>
        <v>11.86748290160307</v>
      </c>
      <c r="O1123" cm="1">
        <f t="array" ref="O11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23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23" cm="1">
        <f t="array" ref="R1123">MIN(IF((DiscreteStatsTable[GroupByKey]=DiscreteStatsTable[[#This Row],[GroupByKey]]),(DiscreteStatsTable[GroupByKey]=DiscreteStatsTable[[#This Row],[GroupByKey]])*DiscreteStatsTable[Average]))</f>
        <v>10.2980486720769</v>
      </c>
      <c r="S1123" cm="1">
        <f t="array" ref="S1123">MAX(IF((DiscreteStatsTable[GroupByKey]=DiscreteStatsTable[[#This Row],[GroupByKey]]),(DiscreteStatsTable[GroupByKey]=DiscreteStatsTable[[#This Row],[GroupByKey]])*DiscreteStatsTable[Average]))</f>
        <v>13.3192515431285</v>
      </c>
      <c r="T1123" cm="1">
        <f t="array" ref="T1123">MIN(IF((DiscreteStatsTable[GroupByKey]=DiscreteStatsTable[[#This Row],[GroupByKey]]),(DiscreteStatsTable[GroupByKey]=DiscreteStatsTable[[#This Row],[GroupByKey]])*DiscreteStatsTable[Minimum]))</f>
        <v>0.951150343375048</v>
      </c>
      <c r="U1123" cm="1">
        <f t="array" ref="U1123">MAX(IF((DiscreteStatsTable[GroupByKey]=DiscreteStatsTable[[#This Row],[GroupByKey]]),(DiscreteStatsTable[GroupByKey]=DiscreteStatsTable[[#This Row],[GroupByKey]])*DiscreteStatsTable[Maximum]))</f>
        <v>73.975672714302206</v>
      </c>
      <c r="V1123" cm="1">
        <f t="array" ref="V11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3">
        <f>IF((DiscreteStatsTable[[#This Row],[RepsRequested]]&gt;1),DiscreteStatsTable[[#This Row],[HalfWidth]],DiscreteStatsTable[[#This Row],[BatchMeansHalfWidth]])</f>
        <v>0.19673048476405045</v>
      </c>
      <c r="X1123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177</v>
      </c>
      <c r="C1124">
        <v>27</v>
      </c>
      <c r="D1124" t="s">
        <v>84</v>
      </c>
      <c r="E1124" t="s">
        <v>96</v>
      </c>
      <c r="F1124" t="s">
        <v>86</v>
      </c>
      <c r="G1124">
        <v>0</v>
      </c>
      <c r="H1124">
        <v>2E+20</v>
      </c>
      <c r="I1124">
        <v>0</v>
      </c>
      <c r="J1124">
        <v>0</v>
      </c>
      <c r="K1124">
        <v>136</v>
      </c>
      <c r="L112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cm="1">
        <f t="array" ref="V11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4">
        <f>IF((DiscreteStatsTable[[#This Row],[RepsRequested]]&gt;1),DiscreteStatsTable[[#This Row],[HalfWidth]],DiscreteStatsTable[[#This Row],[BatchMeansHalfWidth]])</f>
        <v>0</v>
      </c>
      <c r="X1124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177</v>
      </c>
      <c r="C1125">
        <v>27</v>
      </c>
      <c r="D1125" t="s">
        <v>84</v>
      </c>
      <c r="E1125" t="s">
        <v>97</v>
      </c>
      <c r="F1125" t="s">
        <v>86</v>
      </c>
      <c r="G1125">
        <v>3.4383009834837699</v>
      </c>
      <c r="H1125">
        <v>2E+20</v>
      </c>
      <c r="I1125">
        <v>0</v>
      </c>
      <c r="J1125">
        <v>38.295654178556198</v>
      </c>
      <c r="K1125">
        <v>136</v>
      </c>
      <c r="L112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cm="1">
        <f t="array" ref="N1125">IFERROR(AVERAGE(IF((DiscreteStatsTable[GroupByKey]=DiscreteStatsTable[[#This Row],[GroupByKey]]),(DiscreteStatsTable[GroupByKey]=DiscreteStatsTable[[#This Row],[GroupByKey]])*DiscreteStatsTable[Average])),0)</f>
        <v>4.525285384221875</v>
      </c>
      <c r="O1125" cm="1">
        <f t="array" ref="O11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2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25" cm="1">
        <f t="array" ref="R1125">MIN(IF((DiscreteStatsTable[GroupByKey]=DiscreteStatsTable[[#This Row],[GroupByKey]]),(DiscreteStatsTable[GroupByKey]=DiscreteStatsTable[[#This Row],[GroupByKey]])*DiscreteStatsTable[Average]))</f>
        <v>1.23323607367204</v>
      </c>
      <c r="S1125" cm="1">
        <f t="array" ref="S1125">MAX(IF((DiscreteStatsTable[GroupByKey]=DiscreteStatsTable[[#This Row],[GroupByKey]]),(DiscreteStatsTable[GroupByKey]=DiscreteStatsTable[[#This Row],[GroupByKey]])*DiscreteStatsTable[Average]))</f>
        <v>17.976821244834301</v>
      </c>
      <c r="T112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cm="1">
        <f t="array" ref="U1125">MAX(IF((DiscreteStatsTable[GroupByKey]=DiscreteStatsTable[[#This Row],[GroupByKey]]),(DiscreteStatsTable[GroupByKey]=DiscreteStatsTable[[#This Row],[GroupByKey]])*DiscreteStatsTable[Maximum]))</f>
        <v>50.466691343277297</v>
      </c>
      <c r="V1125" cm="1">
        <f t="array" ref="V11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5">
        <f>IF((DiscreteStatsTable[[#This Row],[RepsRequested]]&gt;1),DiscreteStatsTable[[#This Row],[HalfWidth]],DiscreteStatsTable[[#This Row],[BatchMeansHalfWidth]])</f>
        <v>0.84516158931518892</v>
      </c>
      <c r="X112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177</v>
      </c>
      <c r="C1126">
        <v>28</v>
      </c>
      <c r="D1126" t="s">
        <v>84</v>
      </c>
      <c r="E1126" t="s">
        <v>85</v>
      </c>
      <c r="F1126" t="s">
        <v>86</v>
      </c>
      <c r="G1126">
        <v>0</v>
      </c>
      <c r="H1126">
        <v>2E+20</v>
      </c>
      <c r="I1126">
        <v>0</v>
      </c>
      <c r="J1126">
        <v>0</v>
      </c>
      <c r="K1126">
        <v>138</v>
      </c>
      <c r="L112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cm="1">
        <f t="array" ref="V11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6">
        <f>IF((DiscreteStatsTable[[#This Row],[RepsRequested]]&gt;1),DiscreteStatsTable[[#This Row],[HalfWidth]],DiscreteStatsTable[[#This Row],[BatchMeansHalfWidth]])</f>
        <v>0</v>
      </c>
      <c r="X1126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177</v>
      </c>
      <c r="C1127">
        <v>28</v>
      </c>
      <c r="D1127" t="s">
        <v>84</v>
      </c>
      <c r="E1127" t="s">
        <v>87</v>
      </c>
      <c r="F1127" t="s">
        <v>86</v>
      </c>
      <c r="G1127">
        <v>0</v>
      </c>
      <c r="H1127">
        <v>2E+20</v>
      </c>
      <c r="I1127">
        <v>0</v>
      </c>
      <c r="J1127">
        <v>0</v>
      </c>
      <c r="K1127">
        <v>138</v>
      </c>
      <c r="L112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cm="1">
        <f t="array" ref="V11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7">
        <f>IF((DiscreteStatsTable[[#This Row],[RepsRequested]]&gt;1),DiscreteStatsTable[[#This Row],[HalfWidth]],DiscreteStatsTable[[#This Row],[BatchMeansHalfWidth]])</f>
        <v>0</v>
      </c>
      <c r="X1127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177</v>
      </c>
      <c r="C1128">
        <v>28</v>
      </c>
      <c r="D1128" t="s">
        <v>84</v>
      </c>
      <c r="E1128" t="s">
        <v>88</v>
      </c>
      <c r="F1128" t="s">
        <v>86</v>
      </c>
      <c r="G1128">
        <v>0</v>
      </c>
      <c r="H1128">
        <v>2E+20</v>
      </c>
      <c r="I1128">
        <v>0</v>
      </c>
      <c r="J1128">
        <v>0</v>
      </c>
      <c r="K1128">
        <v>138</v>
      </c>
      <c r="L112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cm="1">
        <f t="array" ref="V11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8">
        <f>IF((DiscreteStatsTable[[#This Row],[RepsRequested]]&gt;1),DiscreteStatsTable[[#This Row],[HalfWidth]],DiscreteStatsTable[[#This Row],[BatchMeansHalfWidth]])</f>
        <v>0</v>
      </c>
      <c r="X1128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177</v>
      </c>
      <c r="C1129">
        <v>28</v>
      </c>
      <c r="D1129" t="s">
        <v>84</v>
      </c>
      <c r="E1129" t="s">
        <v>89</v>
      </c>
      <c r="F1129" t="s">
        <v>86</v>
      </c>
      <c r="G1129">
        <v>0</v>
      </c>
      <c r="H1129">
        <v>2E+20</v>
      </c>
      <c r="I1129">
        <v>0</v>
      </c>
      <c r="J1129">
        <v>0</v>
      </c>
      <c r="K1129">
        <v>138</v>
      </c>
      <c r="L112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cm="1">
        <f t="array" ref="V11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9">
        <f>IF((DiscreteStatsTable[[#This Row],[RepsRequested]]&gt;1),DiscreteStatsTable[[#This Row],[HalfWidth]],DiscreteStatsTable[[#This Row],[BatchMeansHalfWidth]])</f>
        <v>0</v>
      </c>
      <c r="X1129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177</v>
      </c>
      <c r="C1130">
        <v>28</v>
      </c>
      <c r="D1130" t="s">
        <v>84</v>
      </c>
      <c r="E1130" t="s">
        <v>90</v>
      </c>
      <c r="F1130" t="s">
        <v>86</v>
      </c>
      <c r="G1130">
        <v>0.36617780685963403</v>
      </c>
      <c r="H1130">
        <v>2E+20</v>
      </c>
      <c r="I1130">
        <v>3.2627139610655997E-2</v>
      </c>
      <c r="J1130">
        <v>1.8657330398259699</v>
      </c>
      <c r="K1130">
        <v>138</v>
      </c>
      <c r="L113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cm="1">
        <f t="array" ref="N1130">IFERROR(AVERAGE(IF((DiscreteStatsTable[GroupByKey]=DiscreteStatsTable[[#This Row],[GroupByKey]]),(DiscreteStatsTable[GroupByKey]=DiscreteStatsTable[[#This Row],[GroupByKey]])*DiscreteStatsTable[Average])),0)</f>
        <v>0.32564874174376213</v>
      </c>
      <c r="O1130" cm="1">
        <f t="array" ref="O11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0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0" cm="1">
        <f t="array" ref="R1130">MIN(IF((DiscreteStatsTable[GroupByKey]=DiscreteStatsTable[[#This Row],[GroupByKey]]),(DiscreteStatsTable[GroupByKey]=DiscreteStatsTable[[#This Row],[GroupByKey]])*DiscreteStatsTable[Average]))</f>
        <v>0.28193271782235202</v>
      </c>
      <c r="S1130" cm="1">
        <f t="array" ref="S1130">MAX(IF((DiscreteStatsTable[GroupByKey]=DiscreteStatsTable[[#This Row],[GroupByKey]]),(DiscreteStatsTable[GroupByKey]=DiscreteStatsTable[[#This Row],[GroupByKey]])*DiscreteStatsTable[Average]))</f>
        <v>0.36617780685963403</v>
      </c>
      <c r="T1130" cm="1">
        <f t="array" ref="T1130">MIN(IF((DiscreteStatsTable[GroupByKey]=DiscreteStatsTable[[#This Row],[GroupByKey]]),(DiscreteStatsTable[GroupByKey]=DiscreteStatsTable[[#This Row],[GroupByKey]])*DiscreteStatsTable[Minimum]))</f>
        <v>1.58525057229175E-2</v>
      </c>
      <c r="U1130" cm="1">
        <f t="array" ref="U1130">MAX(IF((DiscreteStatsTable[GroupByKey]=DiscreteStatsTable[[#This Row],[GroupByKey]]),(DiscreteStatsTable[GroupByKey]=DiscreteStatsTable[[#This Row],[GroupByKey]])*DiscreteStatsTable[Maximum]))</f>
        <v>2.1175517718536101</v>
      </c>
      <c r="V1130" cm="1">
        <f t="array" ref="V11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0">
        <f>IF((DiscreteStatsTable[[#This Row],[RepsRequested]]&gt;1),DiscreteStatsTable[[#This Row],[HalfWidth]],DiscreteStatsTable[[#This Row],[BatchMeansHalfWidth]])</f>
        <v>5.49162075960516E-3</v>
      </c>
      <c r="X1130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177</v>
      </c>
      <c r="C1131">
        <v>28</v>
      </c>
      <c r="D1131" t="s">
        <v>84</v>
      </c>
      <c r="E1131" t="s">
        <v>91</v>
      </c>
      <c r="F1131" t="s">
        <v>86</v>
      </c>
      <c r="G1131">
        <v>21.8522856435298</v>
      </c>
      <c r="H1131">
        <v>2E+20</v>
      </c>
      <c r="I1131">
        <v>1.9576283766393601</v>
      </c>
      <c r="J1131">
        <v>69.777952243860895</v>
      </c>
      <c r="K1131">
        <v>138</v>
      </c>
      <c r="L113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cm="1">
        <f t="array" ref="N1131">IFERROR(AVERAGE(IF((DiscreteStatsTable[GroupByKey]=DiscreteStatsTable[[#This Row],[GroupByKey]]),(DiscreteStatsTable[GroupByKey]=DiscreteStatsTable[[#This Row],[GroupByKey]])*DiscreteStatsTable[Average])),0)</f>
        <v>16.392768285824943</v>
      </c>
      <c r="O1131" cm="1">
        <f t="array" ref="O113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31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31" cm="1">
        <f t="array" ref="R1131">MIN(IF((DiscreteStatsTable[GroupByKey]=DiscreteStatsTable[[#This Row],[GroupByKey]]),(DiscreteStatsTable[GroupByKey]=DiscreteStatsTable[[#This Row],[GroupByKey]])*DiscreteStatsTable[Average]))</f>
        <v>11.634550870980901</v>
      </c>
      <c r="S1131" cm="1">
        <f t="array" ref="S1131">MAX(IF((DiscreteStatsTable[GroupByKey]=DiscreteStatsTable[[#This Row],[GroupByKey]]),(DiscreteStatsTable[GroupByKey]=DiscreteStatsTable[[#This Row],[GroupByKey]])*DiscreteStatsTable[Average]))</f>
        <v>31.129812671522</v>
      </c>
      <c r="T1131" cm="1">
        <f t="array" ref="T1131">MIN(IF((DiscreteStatsTable[GroupByKey]=DiscreteStatsTable[[#This Row],[GroupByKey]]),(DiscreteStatsTable[GroupByKey]=DiscreteStatsTable[[#This Row],[GroupByKey]])*DiscreteStatsTable[Minimum]))</f>
        <v>0.951150343375048</v>
      </c>
      <c r="U1131" cm="1">
        <f t="array" ref="U1131">MAX(IF((DiscreteStatsTable[GroupByKey]=DiscreteStatsTable[[#This Row],[GroupByKey]]),(DiscreteStatsTable[GroupByKey]=DiscreteStatsTable[[#This Row],[GroupByKey]])*DiscreteStatsTable[Maximum]))</f>
        <v>80.135671330964698</v>
      </c>
      <c r="V1131" cm="1">
        <f t="array" ref="V11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1">
        <f>IF((DiscreteStatsTable[[#This Row],[RepsRequested]]&gt;1),DiscreteStatsTable[[#This Row],[HalfWidth]],DiscreteStatsTable[[#This Row],[BatchMeansHalfWidth]])</f>
        <v>0.98363800740659724</v>
      </c>
      <c r="X1131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177</v>
      </c>
      <c r="C1132">
        <v>28</v>
      </c>
      <c r="D1132" t="s">
        <v>84</v>
      </c>
      <c r="E1132" t="s">
        <v>92</v>
      </c>
      <c r="F1132" t="s">
        <v>86</v>
      </c>
      <c r="G1132">
        <v>0</v>
      </c>
      <c r="H1132">
        <v>2E+20</v>
      </c>
      <c r="I1132">
        <v>0</v>
      </c>
      <c r="J1132">
        <v>0</v>
      </c>
      <c r="K1132">
        <v>138</v>
      </c>
      <c r="L113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cm="1">
        <f t="array" ref="V11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2">
        <f>IF((DiscreteStatsTable[[#This Row],[RepsRequested]]&gt;1),DiscreteStatsTable[[#This Row],[HalfWidth]],DiscreteStatsTable[[#This Row],[BatchMeansHalfWidth]])</f>
        <v>0</v>
      </c>
      <c r="X1132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177</v>
      </c>
      <c r="C1133">
        <v>28</v>
      </c>
      <c r="D1133" t="s">
        <v>84</v>
      </c>
      <c r="E1133" t="s">
        <v>93</v>
      </c>
      <c r="F1133" t="s">
        <v>86</v>
      </c>
      <c r="G1133">
        <v>0</v>
      </c>
      <c r="H1133">
        <v>2E+20</v>
      </c>
      <c r="I1133">
        <v>0</v>
      </c>
      <c r="J1133">
        <v>0</v>
      </c>
      <c r="K1133">
        <v>138</v>
      </c>
      <c r="L113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cm="1">
        <f t="array" ref="V11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3">
        <f>IF((DiscreteStatsTable[[#This Row],[RepsRequested]]&gt;1),DiscreteStatsTable[[#This Row],[HalfWidth]],DiscreteStatsTable[[#This Row],[BatchMeansHalfWidth]])</f>
        <v>0</v>
      </c>
      <c r="X1133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177</v>
      </c>
      <c r="C1134">
        <v>28</v>
      </c>
      <c r="D1134" t="s">
        <v>84</v>
      </c>
      <c r="E1134" t="s">
        <v>94</v>
      </c>
      <c r="F1134" t="s">
        <v>86</v>
      </c>
      <c r="G1134">
        <v>0.36617780685963403</v>
      </c>
      <c r="H1134">
        <v>2E+20</v>
      </c>
      <c r="I1134">
        <v>3.2627139610655997E-2</v>
      </c>
      <c r="J1134">
        <v>1.8657330398259699</v>
      </c>
      <c r="K1134">
        <v>138</v>
      </c>
      <c r="L113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cm="1">
        <f t="array" ref="N1134">IFERROR(AVERAGE(IF((DiscreteStatsTable[GroupByKey]=DiscreteStatsTable[[#This Row],[GroupByKey]]),(DiscreteStatsTable[GroupByKey]=DiscreteStatsTable[[#This Row],[GroupByKey]])*DiscreteStatsTable[Average])),0)</f>
        <v>0.32564874174376213</v>
      </c>
      <c r="O1134" cm="1">
        <f t="array" ref="O11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4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4" cm="1">
        <f t="array" ref="R1134">MIN(IF((DiscreteStatsTable[GroupByKey]=DiscreteStatsTable[[#This Row],[GroupByKey]]),(DiscreteStatsTable[GroupByKey]=DiscreteStatsTable[[#This Row],[GroupByKey]])*DiscreteStatsTable[Average]))</f>
        <v>0.28193271782235202</v>
      </c>
      <c r="S1134" cm="1">
        <f t="array" ref="S1134">MAX(IF((DiscreteStatsTable[GroupByKey]=DiscreteStatsTable[[#This Row],[GroupByKey]]),(DiscreteStatsTable[GroupByKey]=DiscreteStatsTable[[#This Row],[GroupByKey]])*DiscreteStatsTable[Average]))</f>
        <v>0.36617780685963403</v>
      </c>
      <c r="T1134" cm="1">
        <f t="array" ref="T1134">MIN(IF((DiscreteStatsTable[GroupByKey]=DiscreteStatsTable[[#This Row],[GroupByKey]]),(DiscreteStatsTable[GroupByKey]=DiscreteStatsTable[[#This Row],[GroupByKey]])*DiscreteStatsTable[Minimum]))</f>
        <v>1.58525057229175E-2</v>
      </c>
      <c r="U1134" cm="1">
        <f t="array" ref="U1134">MAX(IF((DiscreteStatsTable[GroupByKey]=DiscreteStatsTable[[#This Row],[GroupByKey]]),(DiscreteStatsTable[GroupByKey]=DiscreteStatsTable[[#This Row],[GroupByKey]])*DiscreteStatsTable[Maximum]))</f>
        <v>2.1175517718536101</v>
      </c>
      <c r="V1134" cm="1">
        <f t="array" ref="V11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4">
        <f>IF((DiscreteStatsTable[[#This Row],[RepsRequested]]&gt;1),DiscreteStatsTable[[#This Row],[HalfWidth]],DiscreteStatsTable[[#This Row],[BatchMeansHalfWidth]])</f>
        <v>5.49162075960516E-3</v>
      </c>
      <c r="X1134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177</v>
      </c>
      <c r="C1135">
        <v>28</v>
      </c>
      <c r="D1135" t="s">
        <v>84</v>
      </c>
      <c r="E1135" t="s">
        <v>95</v>
      </c>
      <c r="F1135" t="s">
        <v>86</v>
      </c>
      <c r="G1135">
        <v>13.3192515431285</v>
      </c>
      <c r="H1135">
        <v>2E+20</v>
      </c>
      <c r="I1135">
        <v>1.9576283766393601</v>
      </c>
      <c r="J1135">
        <v>61.397253028484997</v>
      </c>
      <c r="K1135">
        <v>138</v>
      </c>
      <c r="L113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cm="1">
        <f t="array" ref="N1135">IFERROR(AVERAGE(IF((DiscreteStatsTable[GroupByKey]=DiscreteStatsTable[[#This Row],[GroupByKey]]),(DiscreteStatsTable[GroupByKey]=DiscreteStatsTable[[#This Row],[GroupByKey]])*DiscreteStatsTable[Average])),0)</f>
        <v>11.86748290160307</v>
      </c>
      <c r="O1135" cm="1">
        <f t="array" ref="O11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3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35" cm="1">
        <f t="array" ref="R1135">MIN(IF((DiscreteStatsTable[GroupByKey]=DiscreteStatsTable[[#This Row],[GroupByKey]]),(DiscreteStatsTable[GroupByKey]=DiscreteStatsTable[[#This Row],[GroupByKey]])*DiscreteStatsTable[Average]))</f>
        <v>10.2980486720769</v>
      </c>
      <c r="S1135" cm="1">
        <f t="array" ref="S1135">MAX(IF((DiscreteStatsTable[GroupByKey]=DiscreteStatsTable[[#This Row],[GroupByKey]]),(DiscreteStatsTable[GroupByKey]=DiscreteStatsTable[[#This Row],[GroupByKey]])*DiscreteStatsTable[Average]))</f>
        <v>13.3192515431285</v>
      </c>
      <c r="T1135" cm="1">
        <f t="array" ref="T1135">MIN(IF((DiscreteStatsTable[GroupByKey]=DiscreteStatsTable[[#This Row],[GroupByKey]]),(DiscreteStatsTable[GroupByKey]=DiscreteStatsTable[[#This Row],[GroupByKey]])*DiscreteStatsTable[Minimum]))</f>
        <v>0.951150343375048</v>
      </c>
      <c r="U1135" cm="1">
        <f t="array" ref="U1135">MAX(IF((DiscreteStatsTable[GroupByKey]=DiscreteStatsTable[[#This Row],[GroupByKey]]),(DiscreteStatsTable[GroupByKey]=DiscreteStatsTable[[#This Row],[GroupByKey]])*DiscreteStatsTable[Maximum]))</f>
        <v>73.975672714302206</v>
      </c>
      <c r="V1135" cm="1">
        <f t="array" ref="V11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5">
        <f>IF((DiscreteStatsTable[[#This Row],[RepsRequested]]&gt;1),DiscreteStatsTable[[#This Row],[HalfWidth]],DiscreteStatsTable[[#This Row],[BatchMeansHalfWidth]])</f>
        <v>0.19673048476405045</v>
      </c>
      <c r="X113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177</v>
      </c>
      <c r="C1136">
        <v>28</v>
      </c>
      <c r="D1136" t="s">
        <v>84</v>
      </c>
      <c r="E1136" t="s">
        <v>96</v>
      </c>
      <c r="F1136" t="s">
        <v>86</v>
      </c>
      <c r="G1136">
        <v>0</v>
      </c>
      <c r="H1136">
        <v>2E+20</v>
      </c>
      <c r="I1136">
        <v>0</v>
      </c>
      <c r="J1136">
        <v>0</v>
      </c>
      <c r="K1136">
        <v>138</v>
      </c>
      <c r="L113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cm="1">
        <f t="array" ref="V11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6">
        <f>IF((DiscreteStatsTable[[#This Row],[RepsRequested]]&gt;1),DiscreteStatsTable[[#This Row],[HalfWidth]],DiscreteStatsTable[[#This Row],[BatchMeansHalfWidth]])</f>
        <v>0</v>
      </c>
      <c r="X1136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177</v>
      </c>
      <c r="C1137">
        <v>28</v>
      </c>
      <c r="D1137" t="s">
        <v>84</v>
      </c>
      <c r="E1137" t="s">
        <v>97</v>
      </c>
      <c r="F1137" t="s">
        <v>86</v>
      </c>
      <c r="G1137">
        <v>8.5330341004012595</v>
      </c>
      <c r="H1137">
        <v>2E+20</v>
      </c>
      <c r="I1137">
        <v>0</v>
      </c>
      <c r="J1137">
        <v>34.675224999561401</v>
      </c>
      <c r="K1137">
        <v>138</v>
      </c>
      <c r="L113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cm="1">
        <f t="array" ref="N1137">IFERROR(AVERAGE(IF((DiscreteStatsTable[GroupByKey]=DiscreteStatsTable[[#This Row],[GroupByKey]]),(DiscreteStatsTable[GroupByKey]=DiscreteStatsTable[[#This Row],[GroupByKey]])*DiscreteStatsTable[Average])),0)</f>
        <v>4.525285384221875</v>
      </c>
      <c r="O1137" cm="1">
        <f t="array" ref="O11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37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37" cm="1">
        <f t="array" ref="R1137">MIN(IF((DiscreteStatsTable[GroupByKey]=DiscreteStatsTable[[#This Row],[GroupByKey]]),(DiscreteStatsTable[GroupByKey]=DiscreteStatsTable[[#This Row],[GroupByKey]])*DiscreteStatsTable[Average]))</f>
        <v>1.23323607367204</v>
      </c>
      <c r="S1137" cm="1">
        <f t="array" ref="S1137">MAX(IF((DiscreteStatsTable[GroupByKey]=DiscreteStatsTable[[#This Row],[GroupByKey]]),(DiscreteStatsTable[GroupByKey]=DiscreteStatsTable[[#This Row],[GroupByKey]])*DiscreteStatsTable[Average]))</f>
        <v>17.976821244834301</v>
      </c>
      <c r="T1137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cm="1">
        <f t="array" ref="U1137">MAX(IF((DiscreteStatsTable[GroupByKey]=DiscreteStatsTable[[#This Row],[GroupByKey]]),(DiscreteStatsTable[GroupByKey]=DiscreteStatsTable[[#This Row],[GroupByKey]])*DiscreteStatsTable[Maximum]))</f>
        <v>50.466691343277297</v>
      </c>
      <c r="V1137" cm="1">
        <f t="array" ref="V11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7">
        <f>IF((DiscreteStatsTable[[#This Row],[RepsRequested]]&gt;1),DiscreteStatsTable[[#This Row],[HalfWidth]],DiscreteStatsTable[[#This Row],[BatchMeansHalfWidth]])</f>
        <v>0.84516158931518892</v>
      </c>
      <c r="X1137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177</v>
      </c>
      <c r="C1138">
        <v>29</v>
      </c>
      <c r="D1138" t="s">
        <v>84</v>
      </c>
      <c r="E1138" t="s">
        <v>85</v>
      </c>
      <c r="F1138" t="s">
        <v>86</v>
      </c>
      <c r="G1138">
        <v>0</v>
      </c>
      <c r="H1138">
        <v>2E+20</v>
      </c>
      <c r="I1138">
        <v>0</v>
      </c>
      <c r="J1138">
        <v>0</v>
      </c>
      <c r="K1138">
        <v>142</v>
      </c>
      <c r="L113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cm="1">
        <f t="array" ref="V11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8">
        <f>IF((DiscreteStatsTable[[#This Row],[RepsRequested]]&gt;1),DiscreteStatsTable[[#This Row],[HalfWidth]],DiscreteStatsTable[[#This Row],[BatchMeansHalfWidth]])</f>
        <v>0</v>
      </c>
      <c r="X1138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177</v>
      </c>
      <c r="C1139">
        <v>29</v>
      </c>
      <c r="D1139" t="s">
        <v>84</v>
      </c>
      <c r="E1139" t="s">
        <v>87</v>
      </c>
      <c r="F1139" t="s">
        <v>86</v>
      </c>
      <c r="G1139">
        <v>0</v>
      </c>
      <c r="H1139">
        <v>2E+20</v>
      </c>
      <c r="I1139">
        <v>0</v>
      </c>
      <c r="J1139">
        <v>0</v>
      </c>
      <c r="K1139">
        <v>142</v>
      </c>
      <c r="L113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cm="1">
        <f t="array" ref="V11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9">
        <f>IF((DiscreteStatsTable[[#This Row],[RepsRequested]]&gt;1),DiscreteStatsTable[[#This Row],[HalfWidth]],DiscreteStatsTable[[#This Row],[BatchMeansHalfWidth]])</f>
        <v>0</v>
      </c>
      <c r="X1139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177</v>
      </c>
      <c r="C1140">
        <v>29</v>
      </c>
      <c r="D1140" t="s">
        <v>84</v>
      </c>
      <c r="E1140" t="s">
        <v>88</v>
      </c>
      <c r="F1140" t="s">
        <v>86</v>
      </c>
      <c r="G1140">
        <v>0</v>
      </c>
      <c r="H1140">
        <v>2E+20</v>
      </c>
      <c r="I1140">
        <v>0</v>
      </c>
      <c r="J1140">
        <v>0</v>
      </c>
      <c r="K1140">
        <v>142</v>
      </c>
      <c r="L114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cm="1">
        <f t="array" ref="V11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0">
        <f>IF((DiscreteStatsTable[[#This Row],[RepsRequested]]&gt;1),DiscreteStatsTable[[#This Row],[HalfWidth]],DiscreteStatsTable[[#This Row],[BatchMeansHalfWidth]])</f>
        <v>0</v>
      </c>
      <c r="X1140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177</v>
      </c>
      <c r="C1141">
        <v>29</v>
      </c>
      <c r="D1141" t="s">
        <v>84</v>
      </c>
      <c r="E1141" t="s">
        <v>89</v>
      </c>
      <c r="F1141" t="s">
        <v>86</v>
      </c>
      <c r="G1141">
        <v>0</v>
      </c>
      <c r="H1141">
        <v>2E+20</v>
      </c>
      <c r="I1141">
        <v>0</v>
      </c>
      <c r="J1141">
        <v>0</v>
      </c>
      <c r="K1141">
        <v>142</v>
      </c>
      <c r="L114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cm="1">
        <f t="array" ref="V11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1">
        <f>IF((DiscreteStatsTable[[#This Row],[RepsRequested]]&gt;1),DiscreteStatsTable[[#This Row],[HalfWidth]],DiscreteStatsTable[[#This Row],[BatchMeansHalfWidth]])</f>
        <v>0</v>
      </c>
      <c r="X1141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177</v>
      </c>
      <c r="C1142">
        <v>29</v>
      </c>
      <c r="D1142" t="s">
        <v>84</v>
      </c>
      <c r="E1142" t="s">
        <v>90</v>
      </c>
      <c r="F1142" t="s">
        <v>86</v>
      </c>
      <c r="G1142">
        <v>0.33317722214409101</v>
      </c>
      <c r="H1142">
        <v>2E+20</v>
      </c>
      <c r="I1142">
        <v>2.4954231884511801E-2</v>
      </c>
      <c r="J1142">
        <v>1.15625342209582</v>
      </c>
      <c r="K1142">
        <v>142</v>
      </c>
      <c r="L114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cm="1">
        <f t="array" ref="N1142">IFERROR(AVERAGE(IF((DiscreteStatsTable[GroupByKey]=DiscreteStatsTable[[#This Row],[GroupByKey]]),(DiscreteStatsTable[GroupByKey]=DiscreteStatsTable[[#This Row],[GroupByKey]])*DiscreteStatsTable[Average])),0)</f>
        <v>0.32564874174376213</v>
      </c>
      <c r="O1142" cm="1">
        <f t="array" ref="O11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2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2" cm="1">
        <f t="array" ref="R1142">MIN(IF((DiscreteStatsTable[GroupByKey]=DiscreteStatsTable[[#This Row],[GroupByKey]]),(DiscreteStatsTable[GroupByKey]=DiscreteStatsTable[[#This Row],[GroupByKey]])*DiscreteStatsTable[Average]))</f>
        <v>0.28193271782235202</v>
      </c>
      <c r="S1142" cm="1">
        <f t="array" ref="S1142">MAX(IF((DiscreteStatsTable[GroupByKey]=DiscreteStatsTable[[#This Row],[GroupByKey]]),(DiscreteStatsTable[GroupByKey]=DiscreteStatsTable[[#This Row],[GroupByKey]])*DiscreteStatsTable[Average]))</f>
        <v>0.36617780685963403</v>
      </c>
      <c r="T1142" cm="1">
        <f t="array" ref="T1142">MIN(IF((DiscreteStatsTable[GroupByKey]=DiscreteStatsTable[[#This Row],[GroupByKey]]),(DiscreteStatsTable[GroupByKey]=DiscreteStatsTable[[#This Row],[GroupByKey]])*DiscreteStatsTable[Minimum]))</f>
        <v>1.58525057229175E-2</v>
      </c>
      <c r="U1142" cm="1">
        <f t="array" ref="U1142">MAX(IF((DiscreteStatsTable[GroupByKey]=DiscreteStatsTable[[#This Row],[GroupByKey]]),(DiscreteStatsTable[GroupByKey]=DiscreteStatsTable[[#This Row],[GroupByKey]])*DiscreteStatsTable[Maximum]))</f>
        <v>2.1175517718536101</v>
      </c>
      <c r="V1142" cm="1">
        <f t="array" ref="V11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2">
        <f>IF((DiscreteStatsTable[[#This Row],[RepsRequested]]&gt;1),DiscreteStatsTable[[#This Row],[HalfWidth]],DiscreteStatsTable[[#This Row],[BatchMeansHalfWidth]])</f>
        <v>5.49162075960516E-3</v>
      </c>
      <c r="X1142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177</v>
      </c>
      <c r="C1143">
        <v>29</v>
      </c>
      <c r="D1143" t="s">
        <v>84</v>
      </c>
      <c r="E1143" t="s">
        <v>91</v>
      </c>
      <c r="F1143" t="s">
        <v>86</v>
      </c>
      <c r="G1143">
        <v>16.847238695715699</v>
      </c>
      <c r="H1143">
        <v>2E+20</v>
      </c>
      <c r="I1143">
        <v>1.4972539130707101</v>
      </c>
      <c r="J1143">
        <v>55.031848613862202</v>
      </c>
      <c r="K1143">
        <v>142</v>
      </c>
      <c r="L114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cm="1">
        <f t="array" ref="N1143">IFERROR(AVERAGE(IF((DiscreteStatsTable[GroupByKey]=DiscreteStatsTable[[#This Row],[GroupByKey]]),(DiscreteStatsTable[GroupByKey]=DiscreteStatsTable[[#This Row],[GroupByKey]])*DiscreteStatsTable[Average])),0)</f>
        <v>16.392768285824943</v>
      </c>
      <c r="O1143" cm="1">
        <f t="array" ref="O1143">IFERROR(_xlfn.STDEV.S(IF((DiscreteStatsTable[GroupByKey]=DiscreteStatsTable[[#This Row],[GroupByKey]]),(DiscreteStatsTable[GroupByKey]=DiscreteStatsTable[[#This Row],[GroupByKey]])*DiscreteStatsTable[Average])),0)</f>
        <v>3.461115027788817</v>
      </c>
      <c r="P1143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43" cm="1">
        <f t="array" ref="R1143">MIN(IF((DiscreteStatsTable[GroupByKey]=DiscreteStatsTable[[#This Row],[GroupByKey]]),(DiscreteStatsTable[GroupByKey]=DiscreteStatsTable[[#This Row],[GroupByKey]])*DiscreteStatsTable[Average]))</f>
        <v>11.634550870980901</v>
      </c>
      <c r="S1143" cm="1">
        <f t="array" ref="S1143">MAX(IF((DiscreteStatsTable[GroupByKey]=DiscreteStatsTable[[#This Row],[GroupByKey]]),(DiscreteStatsTable[GroupByKey]=DiscreteStatsTable[[#This Row],[GroupByKey]])*DiscreteStatsTable[Average]))</f>
        <v>31.129812671522</v>
      </c>
      <c r="T1143" cm="1">
        <f t="array" ref="T1143">MIN(IF((DiscreteStatsTable[GroupByKey]=DiscreteStatsTable[[#This Row],[GroupByKey]]),(DiscreteStatsTable[GroupByKey]=DiscreteStatsTable[[#This Row],[GroupByKey]])*DiscreteStatsTable[Minimum]))</f>
        <v>0.951150343375048</v>
      </c>
      <c r="U1143" cm="1">
        <f t="array" ref="U1143">MAX(IF((DiscreteStatsTable[GroupByKey]=DiscreteStatsTable[[#This Row],[GroupByKey]]),(DiscreteStatsTable[GroupByKey]=DiscreteStatsTable[[#This Row],[GroupByKey]])*DiscreteStatsTable[Maximum]))</f>
        <v>80.135671330964698</v>
      </c>
      <c r="V1143" cm="1">
        <f t="array" ref="V11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3">
        <f>IF((DiscreteStatsTable[[#This Row],[RepsRequested]]&gt;1),DiscreteStatsTable[[#This Row],[HalfWidth]],DiscreteStatsTable[[#This Row],[BatchMeansHalfWidth]])</f>
        <v>0.98363800740659724</v>
      </c>
      <c r="X1143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177</v>
      </c>
      <c r="C1144">
        <v>29</v>
      </c>
      <c r="D1144" t="s">
        <v>84</v>
      </c>
      <c r="E1144" t="s">
        <v>92</v>
      </c>
      <c r="F1144" t="s">
        <v>86</v>
      </c>
      <c r="G1144">
        <v>0</v>
      </c>
      <c r="H1144">
        <v>2E+20</v>
      </c>
      <c r="I1144">
        <v>0</v>
      </c>
      <c r="J1144">
        <v>0</v>
      </c>
      <c r="K1144">
        <v>142</v>
      </c>
      <c r="L114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cm="1">
        <f t="array" ref="V11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4">
        <f>IF((DiscreteStatsTable[[#This Row],[RepsRequested]]&gt;1),DiscreteStatsTable[[#This Row],[HalfWidth]],DiscreteStatsTable[[#This Row],[BatchMeansHalfWidth]])</f>
        <v>0</v>
      </c>
      <c r="X1144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177</v>
      </c>
      <c r="C1145">
        <v>29</v>
      </c>
      <c r="D1145" t="s">
        <v>84</v>
      </c>
      <c r="E1145" t="s">
        <v>93</v>
      </c>
      <c r="F1145" t="s">
        <v>86</v>
      </c>
      <c r="G1145">
        <v>0</v>
      </c>
      <c r="H1145">
        <v>2E+20</v>
      </c>
      <c r="I1145">
        <v>0</v>
      </c>
      <c r="J1145">
        <v>0</v>
      </c>
      <c r="K1145">
        <v>142</v>
      </c>
      <c r="L114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cm="1">
        <f t="array" ref="V11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5">
        <f>IF((DiscreteStatsTable[[#This Row],[RepsRequested]]&gt;1),DiscreteStatsTable[[#This Row],[HalfWidth]],DiscreteStatsTable[[#This Row],[BatchMeansHalfWidth]])</f>
        <v>0</v>
      </c>
      <c r="X114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177</v>
      </c>
      <c r="C1146">
        <v>29</v>
      </c>
      <c r="D1146" t="s">
        <v>84</v>
      </c>
      <c r="E1146" t="s">
        <v>94</v>
      </c>
      <c r="F1146" t="s">
        <v>86</v>
      </c>
      <c r="G1146">
        <v>0.33317722214409101</v>
      </c>
      <c r="H1146">
        <v>2E+20</v>
      </c>
      <c r="I1146">
        <v>2.4954231884511801E-2</v>
      </c>
      <c r="J1146">
        <v>1.15625342209582</v>
      </c>
      <c r="K1146">
        <v>142</v>
      </c>
      <c r="L114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cm="1">
        <f t="array" ref="N1146">IFERROR(AVERAGE(IF((DiscreteStatsTable[GroupByKey]=DiscreteStatsTable[[#This Row],[GroupByKey]]),(DiscreteStatsTable[GroupByKey]=DiscreteStatsTable[[#This Row],[GroupByKey]])*DiscreteStatsTable[Average])),0)</f>
        <v>0.32564874174376213</v>
      </c>
      <c r="O1146" cm="1">
        <f t="array" ref="O11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6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6" cm="1">
        <f t="array" ref="R1146">MIN(IF((DiscreteStatsTable[GroupByKey]=DiscreteStatsTable[[#This Row],[GroupByKey]]),(DiscreteStatsTable[GroupByKey]=DiscreteStatsTable[[#This Row],[GroupByKey]])*DiscreteStatsTable[Average]))</f>
        <v>0.28193271782235202</v>
      </c>
      <c r="S1146" cm="1">
        <f t="array" ref="S1146">MAX(IF((DiscreteStatsTable[GroupByKey]=DiscreteStatsTable[[#This Row],[GroupByKey]]),(DiscreteStatsTable[GroupByKey]=DiscreteStatsTable[[#This Row],[GroupByKey]])*DiscreteStatsTable[Average]))</f>
        <v>0.36617780685963403</v>
      </c>
      <c r="T1146" cm="1">
        <f t="array" ref="T1146">MIN(IF((DiscreteStatsTable[GroupByKey]=DiscreteStatsTable[[#This Row],[GroupByKey]]),(DiscreteStatsTable[GroupByKey]=DiscreteStatsTable[[#This Row],[GroupByKey]])*DiscreteStatsTable[Minimum]))</f>
        <v>1.58525057229175E-2</v>
      </c>
      <c r="U1146" cm="1">
        <f t="array" ref="U1146">MAX(IF((DiscreteStatsTable[GroupByKey]=DiscreteStatsTable[[#This Row],[GroupByKey]]),(DiscreteStatsTable[GroupByKey]=DiscreteStatsTable[[#This Row],[GroupByKey]])*DiscreteStatsTable[Maximum]))</f>
        <v>2.1175517718536101</v>
      </c>
      <c r="V1146" cm="1">
        <f t="array" ref="V11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6">
        <f>IF((DiscreteStatsTable[[#This Row],[RepsRequested]]&gt;1),DiscreteStatsTable[[#This Row],[HalfWidth]],DiscreteStatsTable[[#This Row],[BatchMeansHalfWidth]])</f>
        <v>5.49162075960516E-3</v>
      </c>
      <c r="X1146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177</v>
      </c>
      <c r="C1147">
        <v>29</v>
      </c>
      <c r="D1147" t="s">
        <v>84</v>
      </c>
      <c r="E1147" t="s">
        <v>95</v>
      </c>
      <c r="F1147" t="s">
        <v>86</v>
      </c>
      <c r="G1147">
        <v>12.085238350819299</v>
      </c>
      <c r="H1147">
        <v>2E+20</v>
      </c>
      <c r="I1147">
        <v>1.4972539130707101</v>
      </c>
      <c r="J1147">
        <v>42.345287578625303</v>
      </c>
      <c r="K1147">
        <v>142</v>
      </c>
      <c r="L114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cm="1">
        <f t="array" ref="N1147">IFERROR(AVERAGE(IF((DiscreteStatsTable[GroupByKey]=DiscreteStatsTable[[#This Row],[GroupByKey]]),(DiscreteStatsTable[GroupByKey]=DiscreteStatsTable[[#This Row],[GroupByKey]])*DiscreteStatsTable[Average])),0)</f>
        <v>11.86748290160307</v>
      </c>
      <c r="O1147" cm="1">
        <f t="array" ref="O11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47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47" cm="1">
        <f t="array" ref="R1147">MIN(IF((DiscreteStatsTable[GroupByKey]=DiscreteStatsTable[[#This Row],[GroupByKey]]),(DiscreteStatsTable[GroupByKey]=DiscreteStatsTable[[#This Row],[GroupByKey]])*DiscreteStatsTable[Average]))</f>
        <v>10.2980486720769</v>
      </c>
      <c r="S1147" cm="1">
        <f t="array" ref="S1147">MAX(IF((DiscreteStatsTable[GroupByKey]=DiscreteStatsTable[[#This Row],[GroupByKey]]),(DiscreteStatsTable[GroupByKey]=DiscreteStatsTable[[#This Row],[GroupByKey]])*DiscreteStatsTable[Average]))</f>
        <v>13.3192515431285</v>
      </c>
      <c r="T1147" cm="1">
        <f t="array" ref="T1147">MIN(IF((DiscreteStatsTable[GroupByKey]=DiscreteStatsTable[[#This Row],[GroupByKey]]),(DiscreteStatsTable[GroupByKey]=DiscreteStatsTable[[#This Row],[GroupByKey]])*DiscreteStatsTable[Minimum]))</f>
        <v>0.951150343375048</v>
      </c>
      <c r="U1147" cm="1">
        <f t="array" ref="U1147">MAX(IF((DiscreteStatsTable[GroupByKey]=DiscreteStatsTable[[#This Row],[GroupByKey]]),(DiscreteStatsTable[GroupByKey]=DiscreteStatsTable[[#This Row],[GroupByKey]])*DiscreteStatsTable[Maximum]))</f>
        <v>73.975672714302206</v>
      </c>
      <c r="V1147" cm="1">
        <f t="array" ref="V11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7">
        <f>IF((DiscreteStatsTable[[#This Row],[RepsRequested]]&gt;1),DiscreteStatsTable[[#This Row],[HalfWidth]],DiscreteStatsTable[[#This Row],[BatchMeansHalfWidth]])</f>
        <v>0.19673048476405045</v>
      </c>
      <c r="X1147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177</v>
      </c>
      <c r="C1148">
        <v>29</v>
      </c>
      <c r="D1148" t="s">
        <v>84</v>
      </c>
      <c r="E1148" t="s">
        <v>96</v>
      </c>
      <c r="F1148" t="s">
        <v>86</v>
      </c>
      <c r="G1148">
        <v>0</v>
      </c>
      <c r="H1148">
        <v>2E+20</v>
      </c>
      <c r="I1148">
        <v>0</v>
      </c>
      <c r="J1148">
        <v>0</v>
      </c>
      <c r="K1148">
        <v>142</v>
      </c>
      <c r="L114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cm="1">
        <f t="array" ref="V11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8">
        <f>IF((DiscreteStatsTable[[#This Row],[RepsRequested]]&gt;1),DiscreteStatsTable[[#This Row],[HalfWidth]],DiscreteStatsTable[[#This Row],[BatchMeansHalfWidth]])</f>
        <v>0</v>
      </c>
      <c r="X1148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177</v>
      </c>
      <c r="C1149">
        <v>29</v>
      </c>
      <c r="D1149" t="s">
        <v>84</v>
      </c>
      <c r="E1149" t="s">
        <v>97</v>
      </c>
      <c r="F1149" t="s">
        <v>86</v>
      </c>
      <c r="G1149">
        <v>4.7620003448964701</v>
      </c>
      <c r="H1149">
        <v>2E+20</v>
      </c>
      <c r="I1149">
        <v>0</v>
      </c>
      <c r="J1149">
        <v>23.158555660353599</v>
      </c>
      <c r="K1149">
        <v>142</v>
      </c>
      <c r="L114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cm="1">
        <f t="array" ref="N1149">IFERROR(AVERAGE(IF((DiscreteStatsTable[GroupByKey]=DiscreteStatsTable[[#This Row],[GroupByKey]]),(DiscreteStatsTable[GroupByKey]=DiscreteStatsTable[[#This Row],[GroupByKey]])*DiscreteStatsTable[Average])),0)</f>
        <v>4.525285384221875</v>
      </c>
      <c r="O1149" cm="1">
        <f t="array" ref="O11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49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49" cm="1">
        <f t="array" ref="R1149">MIN(IF((DiscreteStatsTable[GroupByKey]=DiscreteStatsTable[[#This Row],[GroupByKey]]),(DiscreteStatsTable[GroupByKey]=DiscreteStatsTable[[#This Row],[GroupByKey]])*DiscreteStatsTable[Average]))</f>
        <v>1.23323607367204</v>
      </c>
      <c r="S1149" cm="1">
        <f t="array" ref="S1149">MAX(IF((DiscreteStatsTable[GroupByKey]=DiscreteStatsTable[[#This Row],[GroupByKey]]),(DiscreteStatsTable[GroupByKey]=DiscreteStatsTable[[#This Row],[GroupByKey]])*DiscreteStatsTable[Average]))</f>
        <v>17.976821244834301</v>
      </c>
      <c r="T1149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cm="1">
        <f t="array" ref="U1149">MAX(IF((DiscreteStatsTable[GroupByKey]=DiscreteStatsTable[[#This Row],[GroupByKey]]),(DiscreteStatsTable[GroupByKey]=DiscreteStatsTable[[#This Row],[GroupByKey]])*DiscreteStatsTable[Maximum]))</f>
        <v>50.466691343277297</v>
      </c>
      <c r="V1149" cm="1">
        <f t="array" ref="V11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9">
        <f>IF((DiscreteStatsTable[[#This Row],[RepsRequested]]&gt;1),DiscreteStatsTable[[#This Row],[HalfWidth]],DiscreteStatsTable[[#This Row],[BatchMeansHalfWidth]])</f>
        <v>0.84516158931518892</v>
      </c>
      <c r="X1149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177</v>
      </c>
      <c r="C1150">
        <v>30</v>
      </c>
      <c r="D1150" t="s">
        <v>84</v>
      </c>
      <c r="E1150" t="s">
        <v>85</v>
      </c>
      <c r="F1150" t="s">
        <v>86</v>
      </c>
      <c r="G1150">
        <v>0</v>
      </c>
      <c r="H1150">
        <v>2E+20</v>
      </c>
      <c r="I1150">
        <v>0</v>
      </c>
      <c r="J1150">
        <v>0</v>
      </c>
      <c r="K1150">
        <v>144</v>
      </c>
      <c r="L115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cm="1">
        <f t="array" ref="V11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0">
        <f>IF((DiscreteStatsTable[[#This Row],[RepsRequested]]&gt;1),DiscreteStatsTable[[#This Row],[HalfWidth]],DiscreteStatsTable[[#This Row],[BatchMeansHalfWidth]])</f>
        <v>0</v>
      </c>
      <c r="X1150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177</v>
      </c>
      <c r="C1151">
        <v>30</v>
      </c>
      <c r="D1151" t="s">
        <v>84</v>
      </c>
      <c r="E1151" t="s">
        <v>87</v>
      </c>
      <c r="F1151" t="s">
        <v>86</v>
      </c>
      <c r="G1151">
        <v>0</v>
      </c>
      <c r="H1151">
        <v>2E+20</v>
      </c>
      <c r="I1151">
        <v>0</v>
      </c>
      <c r="J1151">
        <v>0</v>
      </c>
      <c r="K1151">
        <v>144</v>
      </c>
      <c r="L115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cm="1">
        <f t="array" ref="V11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1">
        <f>IF((DiscreteStatsTable[[#This Row],[RepsRequested]]&gt;1),DiscreteStatsTable[[#This Row],[HalfWidth]],DiscreteStatsTable[[#This Row],[BatchMeansHalfWidth]])</f>
        <v>0</v>
      </c>
      <c r="X1151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177</v>
      </c>
      <c r="C1152">
        <v>30</v>
      </c>
      <c r="D1152" t="s">
        <v>84</v>
      </c>
      <c r="E1152" t="s">
        <v>88</v>
      </c>
      <c r="F1152" t="s">
        <v>86</v>
      </c>
      <c r="G1152">
        <v>0</v>
      </c>
      <c r="H1152">
        <v>2E+20</v>
      </c>
      <c r="I1152">
        <v>0</v>
      </c>
      <c r="J1152">
        <v>0</v>
      </c>
      <c r="K1152">
        <v>144</v>
      </c>
      <c r="L115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cm="1">
        <f t="array" ref="V11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2">
        <f>IF((DiscreteStatsTable[[#This Row],[RepsRequested]]&gt;1),DiscreteStatsTable[[#This Row],[HalfWidth]],DiscreteStatsTable[[#This Row],[BatchMeansHalfWidth]])</f>
        <v>0</v>
      </c>
      <c r="X1152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177</v>
      </c>
      <c r="C1153">
        <v>30</v>
      </c>
      <c r="D1153" t="s">
        <v>84</v>
      </c>
      <c r="E1153" t="s">
        <v>89</v>
      </c>
      <c r="F1153" t="s">
        <v>86</v>
      </c>
      <c r="G1153">
        <v>0</v>
      </c>
      <c r="H1153">
        <v>2E+20</v>
      </c>
      <c r="I1153">
        <v>0</v>
      </c>
      <c r="J1153">
        <v>0</v>
      </c>
      <c r="K1153">
        <v>144</v>
      </c>
      <c r="L115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cm="1">
        <f t="array" ref="V11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3">
        <f>IF((DiscreteStatsTable[[#This Row],[RepsRequested]]&gt;1),DiscreteStatsTable[[#This Row],[HalfWidth]],DiscreteStatsTable[[#This Row],[BatchMeansHalfWidth]])</f>
        <v>0</v>
      </c>
      <c r="X1153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177</v>
      </c>
      <c r="C1154">
        <v>30</v>
      </c>
      <c r="D1154" t="s">
        <v>84</v>
      </c>
      <c r="E1154" t="s">
        <v>90</v>
      </c>
      <c r="F1154" t="s">
        <v>86</v>
      </c>
      <c r="G1154">
        <v>0.28454546271192099</v>
      </c>
      <c r="H1154">
        <v>2E+20</v>
      </c>
      <c r="I1154">
        <v>2.3560119759250101E-2</v>
      </c>
      <c r="J1154">
        <v>1.0336127168703499</v>
      </c>
      <c r="K1154">
        <v>144</v>
      </c>
      <c r="L115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cm="1">
        <f t="array" ref="N1154">IFERROR(AVERAGE(IF((DiscreteStatsTable[GroupByKey]=DiscreteStatsTable[[#This Row],[GroupByKey]]),(DiscreteStatsTable[GroupByKey]=DiscreteStatsTable[[#This Row],[GroupByKey]])*DiscreteStatsTable[Average])),0)</f>
        <v>0.32564874174376213</v>
      </c>
      <c r="O1154" cm="1">
        <f t="array" ref="O11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4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4" cm="1">
        <f t="array" ref="R1154">MIN(IF((DiscreteStatsTable[GroupByKey]=DiscreteStatsTable[[#This Row],[GroupByKey]]),(DiscreteStatsTable[GroupByKey]=DiscreteStatsTable[[#This Row],[GroupByKey]])*DiscreteStatsTable[Average]))</f>
        <v>0.28193271782235202</v>
      </c>
      <c r="S1154" cm="1">
        <f t="array" ref="S1154">MAX(IF((DiscreteStatsTable[GroupByKey]=DiscreteStatsTable[[#This Row],[GroupByKey]]),(DiscreteStatsTable[GroupByKey]=DiscreteStatsTable[[#This Row],[GroupByKey]])*DiscreteStatsTable[Average]))</f>
        <v>0.36617780685963403</v>
      </c>
      <c r="T1154" cm="1">
        <f t="array" ref="T1154">MIN(IF((DiscreteStatsTable[GroupByKey]=DiscreteStatsTable[[#This Row],[GroupByKey]]),(DiscreteStatsTable[GroupByKey]=DiscreteStatsTable[[#This Row],[GroupByKey]])*DiscreteStatsTable[Minimum]))</f>
        <v>1.58525057229175E-2</v>
      </c>
      <c r="U1154" cm="1">
        <f t="array" ref="U1154">MAX(IF((DiscreteStatsTable[GroupByKey]=DiscreteStatsTable[[#This Row],[GroupByKey]]),(DiscreteStatsTable[GroupByKey]=DiscreteStatsTable[[#This Row],[GroupByKey]])*DiscreteStatsTable[Maximum]))</f>
        <v>2.1175517718536101</v>
      </c>
      <c r="V1154" cm="1">
        <f t="array" ref="V11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4">
        <f>IF((DiscreteStatsTable[[#This Row],[RepsRequested]]&gt;1),DiscreteStatsTable[[#This Row],[HalfWidth]],DiscreteStatsTable[[#This Row],[BatchMeansHalfWidth]])</f>
        <v>5.49162075960516E-3</v>
      </c>
      <c r="X1154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177</v>
      </c>
      <c r="C1155">
        <v>30</v>
      </c>
      <c r="D1155" t="s">
        <v>84</v>
      </c>
      <c r="E1155" t="s">
        <v>91</v>
      </c>
      <c r="F1155" t="s">
        <v>86</v>
      </c>
      <c r="G1155">
        <v>11.634550870980901</v>
      </c>
      <c r="H1155">
        <v>2E+20</v>
      </c>
      <c r="I1155">
        <v>1.4136071855550101</v>
      </c>
      <c r="J1155">
        <v>38.043925225023798</v>
      </c>
      <c r="K1155">
        <v>144</v>
      </c>
      <c r="L115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cm="1">
        <f t="array" ref="N1155">IFERROR(AVERAGE(IF((DiscreteStatsTable[GroupByKey]=DiscreteStatsTable[[#This Row],[GroupByKey]]),(DiscreteStatsTable[GroupByKey]=DiscreteStatsTable[[#This Row],[GroupByKey]])*DiscreteStatsTable[Average])),0)</f>
        <v>16.392768285824943</v>
      </c>
      <c r="O1155" cm="1">
        <f t="array" ref="O1155">IFERROR(_xlfn.STDEV.S(IF((DiscreteStatsTable[GroupByKey]=DiscreteStatsTable[[#This Row],[GroupByKey]]),(DiscreteStatsTable[GroupByKey]=DiscreteStatsTable[[#This Row],[GroupByKey]])*DiscreteStatsTable[Average])),0)</f>
        <v>3.461115027788817</v>
      </c>
      <c r="P115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55" cm="1">
        <f t="array" ref="R1155">MIN(IF((DiscreteStatsTable[GroupByKey]=DiscreteStatsTable[[#This Row],[GroupByKey]]),(DiscreteStatsTable[GroupByKey]=DiscreteStatsTable[[#This Row],[GroupByKey]])*DiscreteStatsTable[Average]))</f>
        <v>11.634550870980901</v>
      </c>
      <c r="S1155" cm="1">
        <f t="array" ref="S1155">MAX(IF((DiscreteStatsTable[GroupByKey]=DiscreteStatsTable[[#This Row],[GroupByKey]]),(DiscreteStatsTable[GroupByKey]=DiscreteStatsTable[[#This Row],[GroupByKey]])*DiscreteStatsTable[Average]))</f>
        <v>31.129812671522</v>
      </c>
      <c r="T1155" cm="1">
        <f t="array" ref="T1155">MIN(IF((DiscreteStatsTable[GroupByKey]=DiscreteStatsTable[[#This Row],[GroupByKey]]),(DiscreteStatsTable[GroupByKey]=DiscreteStatsTable[[#This Row],[GroupByKey]])*DiscreteStatsTable[Minimum]))</f>
        <v>0.951150343375048</v>
      </c>
      <c r="U1155" cm="1">
        <f t="array" ref="U1155">MAX(IF((DiscreteStatsTable[GroupByKey]=DiscreteStatsTable[[#This Row],[GroupByKey]]),(DiscreteStatsTable[GroupByKey]=DiscreteStatsTable[[#This Row],[GroupByKey]])*DiscreteStatsTable[Maximum]))</f>
        <v>80.135671330964698</v>
      </c>
      <c r="V1155" cm="1">
        <f t="array" ref="V11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5">
        <f>IF((DiscreteStatsTable[[#This Row],[RepsRequested]]&gt;1),DiscreteStatsTable[[#This Row],[HalfWidth]],DiscreteStatsTable[[#This Row],[BatchMeansHalfWidth]])</f>
        <v>0.98363800740659724</v>
      </c>
      <c r="X115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177</v>
      </c>
      <c r="C1156">
        <v>30</v>
      </c>
      <c r="D1156" t="s">
        <v>84</v>
      </c>
      <c r="E1156" t="s">
        <v>92</v>
      </c>
      <c r="F1156" t="s">
        <v>86</v>
      </c>
      <c r="G1156">
        <v>0</v>
      </c>
      <c r="H1156">
        <v>2E+20</v>
      </c>
      <c r="I1156">
        <v>0</v>
      </c>
      <c r="J1156">
        <v>0</v>
      </c>
      <c r="K1156">
        <v>144</v>
      </c>
      <c r="L115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cm="1">
        <f t="array" ref="V11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6">
        <f>IF((DiscreteStatsTable[[#This Row],[RepsRequested]]&gt;1),DiscreteStatsTable[[#This Row],[HalfWidth]],DiscreteStatsTable[[#This Row],[BatchMeansHalfWidth]])</f>
        <v>0</v>
      </c>
      <c r="X1156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177</v>
      </c>
      <c r="C1157">
        <v>30</v>
      </c>
      <c r="D1157" t="s">
        <v>84</v>
      </c>
      <c r="E1157" t="s">
        <v>93</v>
      </c>
      <c r="F1157" t="s">
        <v>86</v>
      </c>
      <c r="G1157">
        <v>0</v>
      </c>
      <c r="H1157">
        <v>2E+20</v>
      </c>
      <c r="I1157">
        <v>0</v>
      </c>
      <c r="J1157">
        <v>0</v>
      </c>
      <c r="K1157">
        <v>144</v>
      </c>
      <c r="L115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cm="1">
        <f t="array" ref="V11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7">
        <f>IF((DiscreteStatsTable[[#This Row],[RepsRequested]]&gt;1),DiscreteStatsTable[[#This Row],[HalfWidth]],DiscreteStatsTable[[#This Row],[BatchMeansHalfWidth]])</f>
        <v>0</v>
      </c>
      <c r="X1157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177</v>
      </c>
      <c r="C1158">
        <v>30</v>
      </c>
      <c r="D1158" t="s">
        <v>84</v>
      </c>
      <c r="E1158" t="s">
        <v>94</v>
      </c>
      <c r="F1158" t="s">
        <v>86</v>
      </c>
      <c r="G1158">
        <v>0.28454546271192099</v>
      </c>
      <c r="H1158">
        <v>2E+20</v>
      </c>
      <c r="I1158">
        <v>2.3560119759250101E-2</v>
      </c>
      <c r="J1158">
        <v>1.0336127168703499</v>
      </c>
      <c r="K1158">
        <v>144</v>
      </c>
      <c r="L115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cm="1">
        <f t="array" ref="N1158">IFERROR(AVERAGE(IF((DiscreteStatsTable[GroupByKey]=DiscreteStatsTable[[#This Row],[GroupByKey]]),(DiscreteStatsTable[GroupByKey]=DiscreteStatsTable[[#This Row],[GroupByKey]])*DiscreteStatsTable[Average])),0)</f>
        <v>0.32564874174376213</v>
      </c>
      <c r="O1158" cm="1">
        <f t="array" ref="O11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8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8" cm="1">
        <f t="array" ref="R1158">MIN(IF((DiscreteStatsTable[GroupByKey]=DiscreteStatsTable[[#This Row],[GroupByKey]]),(DiscreteStatsTable[GroupByKey]=DiscreteStatsTable[[#This Row],[GroupByKey]])*DiscreteStatsTable[Average]))</f>
        <v>0.28193271782235202</v>
      </c>
      <c r="S1158" cm="1">
        <f t="array" ref="S1158">MAX(IF((DiscreteStatsTable[GroupByKey]=DiscreteStatsTable[[#This Row],[GroupByKey]]),(DiscreteStatsTable[GroupByKey]=DiscreteStatsTable[[#This Row],[GroupByKey]])*DiscreteStatsTable[Average]))</f>
        <v>0.36617780685963403</v>
      </c>
      <c r="T1158" cm="1">
        <f t="array" ref="T1158">MIN(IF((DiscreteStatsTable[GroupByKey]=DiscreteStatsTable[[#This Row],[GroupByKey]]),(DiscreteStatsTable[GroupByKey]=DiscreteStatsTable[[#This Row],[GroupByKey]])*DiscreteStatsTable[Minimum]))</f>
        <v>1.58525057229175E-2</v>
      </c>
      <c r="U1158" cm="1">
        <f t="array" ref="U1158">MAX(IF((DiscreteStatsTable[GroupByKey]=DiscreteStatsTable[[#This Row],[GroupByKey]]),(DiscreteStatsTable[GroupByKey]=DiscreteStatsTable[[#This Row],[GroupByKey]])*DiscreteStatsTable[Maximum]))</f>
        <v>2.1175517718536101</v>
      </c>
      <c r="V1158" cm="1">
        <f t="array" ref="V11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8">
        <f>IF((DiscreteStatsTable[[#This Row],[RepsRequested]]&gt;1),DiscreteStatsTable[[#This Row],[HalfWidth]],DiscreteStatsTable[[#This Row],[BatchMeansHalfWidth]])</f>
        <v>5.49162075960516E-3</v>
      </c>
      <c r="X1158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177</v>
      </c>
      <c r="C1159">
        <v>30</v>
      </c>
      <c r="D1159" t="s">
        <v>84</v>
      </c>
      <c r="E1159" t="s">
        <v>95</v>
      </c>
      <c r="F1159" t="s">
        <v>86</v>
      </c>
      <c r="G1159">
        <v>10.4013147973088</v>
      </c>
      <c r="H1159">
        <v>2E+20</v>
      </c>
      <c r="I1159">
        <v>1.4136071855550101</v>
      </c>
      <c r="J1159">
        <v>36.266297751039701</v>
      </c>
      <c r="K1159">
        <v>144</v>
      </c>
      <c r="L115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cm="1">
        <f t="array" ref="N1159">IFERROR(AVERAGE(IF((DiscreteStatsTable[GroupByKey]=DiscreteStatsTable[[#This Row],[GroupByKey]]),(DiscreteStatsTable[GroupByKey]=DiscreteStatsTable[[#This Row],[GroupByKey]])*DiscreteStatsTable[Average])),0)</f>
        <v>11.86748290160307</v>
      </c>
      <c r="O1159" cm="1">
        <f t="array" ref="O11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59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59" cm="1">
        <f t="array" ref="R1159">MIN(IF((DiscreteStatsTable[GroupByKey]=DiscreteStatsTable[[#This Row],[GroupByKey]]),(DiscreteStatsTable[GroupByKey]=DiscreteStatsTable[[#This Row],[GroupByKey]])*DiscreteStatsTable[Average]))</f>
        <v>10.2980486720769</v>
      </c>
      <c r="S1159" cm="1">
        <f t="array" ref="S1159">MAX(IF((DiscreteStatsTable[GroupByKey]=DiscreteStatsTable[[#This Row],[GroupByKey]]),(DiscreteStatsTable[GroupByKey]=DiscreteStatsTable[[#This Row],[GroupByKey]])*DiscreteStatsTable[Average]))</f>
        <v>13.3192515431285</v>
      </c>
      <c r="T1159" cm="1">
        <f t="array" ref="T1159">MIN(IF((DiscreteStatsTable[GroupByKey]=DiscreteStatsTable[[#This Row],[GroupByKey]]),(DiscreteStatsTable[GroupByKey]=DiscreteStatsTable[[#This Row],[GroupByKey]])*DiscreteStatsTable[Minimum]))</f>
        <v>0.951150343375048</v>
      </c>
      <c r="U1159" cm="1">
        <f t="array" ref="U1159">MAX(IF((DiscreteStatsTable[GroupByKey]=DiscreteStatsTable[[#This Row],[GroupByKey]]),(DiscreteStatsTable[GroupByKey]=DiscreteStatsTable[[#This Row],[GroupByKey]])*DiscreteStatsTable[Maximum]))</f>
        <v>73.975672714302206</v>
      </c>
      <c r="V1159" cm="1">
        <f t="array" ref="V11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9">
        <f>IF((DiscreteStatsTable[[#This Row],[RepsRequested]]&gt;1),DiscreteStatsTable[[#This Row],[HalfWidth]],DiscreteStatsTable[[#This Row],[BatchMeansHalfWidth]])</f>
        <v>0.19673048476405045</v>
      </c>
      <c r="X1159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177</v>
      </c>
      <c r="C1160">
        <v>30</v>
      </c>
      <c r="D1160" t="s">
        <v>84</v>
      </c>
      <c r="E1160" t="s">
        <v>96</v>
      </c>
      <c r="F1160" t="s">
        <v>86</v>
      </c>
      <c r="G1160">
        <v>0</v>
      </c>
      <c r="H1160">
        <v>2E+20</v>
      </c>
      <c r="I1160">
        <v>0</v>
      </c>
      <c r="J1160">
        <v>0</v>
      </c>
      <c r="K1160">
        <v>144</v>
      </c>
      <c r="L116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cm="1">
        <f t="array" ref="V11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0">
        <f>IF((DiscreteStatsTable[[#This Row],[RepsRequested]]&gt;1),DiscreteStatsTable[[#This Row],[HalfWidth]],DiscreteStatsTable[[#This Row],[BatchMeansHalfWidth]])</f>
        <v>0</v>
      </c>
      <c r="X1160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177</v>
      </c>
      <c r="C1161">
        <v>30</v>
      </c>
      <c r="D1161" t="s">
        <v>84</v>
      </c>
      <c r="E1161" t="s">
        <v>97</v>
      </c>
      <c r="F1161" t="s">
        <v>86</v>
      </c>
      <c r="G1161">
        <v>1.23323607367204</v>
      </c>
      <c r="H1161">
        <v>2E+20</v>
      </c>
      <c r="I1161">
        <v>0</v>
      </c>
      <c r="J1161">
        <v>12.3146302356528</v>
      </c>
      <c r="K1161">
        <v>144</v>
      </c>
      <c r="L116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cm="1">
        <f t="array" ref="N1161">IFERROR(AVERAGE(IF((DiscreteStatsTable[GroupByKey]=DiscreteStatsTable[[#This Row],[GroupByKey]]),(DiscreteStatsTable[GroupByKey]=DiscreteStatsTable[[#This Row],[GroupByKey]])*DiscreteStatsTable[Average])),0)</f>
        <v>4.525285384221875</v>
      </c>
      <c r="O1161" cm="1">
        <f t="array" ref="O11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61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61" cm="1">
        <f t="array" ref="R1161">MIN(IF((DiscreteStatsTable[GroupByKey]=DiscreteStatsTable[[#This Row],[GroupByKey]]),(DiscreteStatsTable[GroupByKey]=DiscreteStatsTable[[#This Row],[GroupByKey]])*DiscreteStatsTable[Average]))</f>
        <v>1.23323607367204</v>
      </c>
      <c r="S1161" cm="1">
        <f t="array" ref="S1161">MAX(IF((DiscreteStatsTable[GroupByKey]=DiscreteStatsTable[[#This Row],[GroupByKey]]),(DiscreteStatsTable[GroupByKey]=DiscreteStatsTable[[#This Row],[GroupByKey]])*DiscreteStatsTable[Average]))</f>
        <v>17.976821244834301</v>
      </c>
      <c r="T1161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cm="1">
        <f t="array" ref="U1161">MAX(IF((DiscreteStatsTable[GroupByKey]=DiscreteStatsTable[[#This Row],[GroupByKey]]),(DiscreteStatsTable[GroupByKey]=DiscreteStatsTable[[#This Row],[GroupByKey]])*DiscreteStatsTable[Maximum]))</f>
        <v>50.466691343277297</v>
      </c>
      <c r="V1161" cm="1">
        <f t="array" ref="V11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1">
        <f>IF((DiscreteStatsTable[[#This Row],[RepsRequested]]&gt;1),DiscreteStatsTable[[#This Row],[HalfWidth]],DiscreteStatsTable[[#This Row],[BatchMeansHalfWidth]])</f>
        <v>0.84516158931518892</v>
      </c>
      <c r="X1161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177</v>
      </c>
      <c r="C1162">
        <v>31</v>
      </c>
      <c r="D1162" t="s">
        <v>84</v>
      </c>
      <c r="E1162" t="s">
        <v>85</v>
      </c>
      <c r="F1162" t="s">
        <v>86</v>
      </c>
      <c r="G1162">
        <v>0</v>
      </c>
      <c r="H1162">
        <v>2E+20</v>
      </c>
      <c r="I1162">
        <v>0</v>
      </c>
      <c r="J1162">
        <v>0</v>
      </c>
      <c r="K1162">
        <v>142</v>
      </c>
      <c r="L116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cm="1">
        <f t="array" ref="V11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2">
        <f>IF((DiscreteStatsTable[[#This Row],[RepsRequested]]&gt;1),DiscreteStatsTable[[#This Row],[HalfWidth]],DiscreteStatsTable[[#This Row],[BatchMeansHalfWidth]])</f>
        <v>0</v>
      </c>
      <c r="X1162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177</v>
      </c>
      <c r="C1163">
        <v>31</v>
      </c>
      <c r="D1163" t="s">
        <v>84</v>
      </c>
      <c r="E1163" t="s">
        <v>87</v>
      </c>
      <c r="F1163" t="s">
        <v>86</v>
      </c>
      <c r="G1163">
        <v>0</v>
      </c>
      <c r="H1163">
        <v>2E+20</v>
      </c>
      <c r="I1163">
        <v>0</v>
      </c>
      <c r="J1163">
        <v>0</v>
      </c>
      <c r="K1163">
        <v>142</v>
      </c>
      <c r="L116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cm="1">
        <f t="array" ref="V11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3">
        <f>IF((DiscreteStatsTable[[#This Row],[RepsRequested]]&gt;1),DiscreteStatsTable[[#This Row],[HalfWidth]],DiscreteStatsTable[[#This Row],[BatchMeansHalfWidth]])</f>
        <v>0</v>
      </c>
      <c r="X1163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177</v>
      </c>
      <c r="C1164">
        <v>31</v>
      </c>
      <c r="D1164" t="s">
        <v>84</v>
      </c>
      <c r="E1164" t="s">
        <v>88</v>
      </c>
      <c r="F1164" t="s">
        <v>86</v>
      </c>
      <c r="G1164">
        <v>0</v>
      </c>
      <c r="H1164">
        <v>2E+20</v>
      </c>
      <c r="I1164">
        <v>0</v>
      </c>
      <c r="J1164">
        <v>0</v>
      </c>
      <c r="K1164">
        <v>142</v>
      </c>
      <c r="L116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cm="1">
        <f t="array" ref="V11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4">
        <f>IF((DiscreteStatsTable[[#This Row],[RepsRequested]]&gt;1),DiscreteStatsTable[[#This Row],[HalfWidth]],DiscreteStatsTable[[#This Row],[BatchMeansHalfWidth]])</f>
        <v>0</v>
      </c>
      <c r="X1164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177</v>
      </c>
      <c r="C1165">
        <v>31</v>
      </c>
      <c r="D1165" t="s">
        <v>84</v>
      </c>
      <c r="E1165" t="s">
        <v>89</v>
      </c>
      <c r="F1165" t="s">
        <v>86</v>
      </c>
      <c r="G1165">
        <v>0</v>
      </c>
      <c r="H1165">
        <v>2E+20</v>
      </c>
      <c r="I1165">
        <v>0</v>
      </c>
      <c r="J1165">
        <v>0</v>
      </c>
      <c r="K1165">
        <v>142</v>
      </c>
      <c r="L116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cm="1">
        <f t="array" ref="V11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5">
        <f>IF((DiscreteStatsTable[[#This Row],[RepsRequested]]&gt;1),DiscreteStatsTable[[#This Row],[HalfWidth]],DiscreteStatsTable[[#This Row],[BatchMeansHalfWidth]])</f>
        <v>0</v>
      </c>
      <c r="X116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177</v>
      </c>
      <c r="C1166">
        <v>31</v>
      </c>
      <c r="D1166" t="s">
        <v>84</v>
      </c>
      <c r="E1166" t="s">
        <v>90</v>
      </c>
      <c r="F1166" t="s">
        <v>86</v>
      </c>
      <c r="G1166">
        <v>0.33829774127717699</v>
      </c>
      <c r="H1166">
        <v>2E+20</v>
      </c>
      <c r="I1166">
        <v>6.3884325585909396E-2</v>
      </c>
      <c r="J1166">
        <v>1.8459731812340501</v>
      </c>
      <c r="K1166">
        <v>142</v>
      </c>
      <c r="L116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cm="1">
        <f t="array" ref="N1166">IFERROR(AVERAGE(IF((DiscreteStatsTable[GroupByKey]=DiscreteStatsTable[[#This Row],[GroupByKey]]),(DiscreteStatsTable[GroupByKey]=DiscreteStatsTable[[#This Row],[GroupByKey]])*DiscreteStatsTable[Average])),0)</f>
        <v>0.32564874174376213</v>
      </c>
      <c r="O1166" cm="1">
        <f t="array" ref="O11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66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66" cm="1">
        <f t="array" ref="R1166">MIN(IF((DiscreteStatsTable[GroupByKey]=DiscreteStatsTable[[#This Row],[GroupByKey]]),(DiscreteStatsTable[GroupByKey]=DiscreteStatsTable[[#This Row],[GroupByKey]])*DiscreteStatsTable[Average]))</f>
        <v>0.28193271782235202</v>
      </c>
      <c r="S1166" cm="1">
        <f t="array" ref="S1166">MAX(IF((DiscreteStatsTable[GroupByKey]=DiscreteStatsTable[[#This Row],[GroupByKey]]),(DiscreteStatsTable[GroupByKey]=DiscreteStatsTable[[#This Row],[GroupByKey]])*DiscreteStatsTable[Average]))</f>
        <v>0.36617780685963403</v>
      </c>
      <c r="T1166" cm="1">
        <f t="array" ref="T1166">MIN(IF((DiscreteStatsTable[GroupByKey]=DiscreteStatsTable[[#This Row],[GroupByKey]]),(DiscreteStatsTable[GroupByKey]=DiscreteStatsTable[[#This Row],[GroupByKey]])*DiscreteStatsTable[Minimum]))</f>
        <v>1.58525057229175E-2</v>
      </c>
      <c r="U1166" cm="1">
        <f t="array" ref="U1166">MAX(IF((DiscreteStatsTable[GroupByKey]=DiscreteStatsTable[[#This Row],[GroupByKey]]),(DiscreteStatsTable[GroupByKey]=DiscreteStatsTable[[#This Row],[GroupByKey]])*DiscreteStatsTable[Maximum]))</f>
        <v>2.1175517718536101</v>
      </c>
      <c r="V1166" cm="1">
        <f t="array" ref="V11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6">
        <f>IF((DiscreteStatsTable[[#This Row],[RepsRequested]]&gt;1),DiscreteStatsTable[[#This Row],[HalfWidth]],DiscreteStatsTable[[#This Row],[BatchMeansHalfWidth]])</f>
        <v>5.49162075960516E-3</v>
      </c>
      <c r="X1166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177</v>
      </c>
      <c r="C1167">
        <v>31</v>
      </c>
      <c r="D1167" t="s">
        <v>84</v>
      </c>
      <c r="E1167" t="s">
        <v>91</v>
      </c>
      <c r="F1167" t="s">
        <v>86</v>
      </c>
      <c r="G1167">
        <v>17.084398839335901</v>
      </c>
      <c r="H1167">
        <v>2E+20</v>
      </c>
      <c r="I1167">
        <v>4.1946941831096503</v>
      </c>
      <c r="J1167">
        <v>75.947767071112906</v>
      </c>
      <c r="K1167">
        <v>142</v>
      </c>
      <c r="L116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cm="1">
        <f t="array" ref="N1167">IFERROR(AVERAGE(IF((DiscreteStatsTable[GroupByKey]=DiscreteStatsTable[[#This Row],[GroupByKey]]),(DiscreteStatsTable[GroupByKey]=DiscreteStatsTable[[#This Row],[GroupByKey]])*DiscreteStatsTable[Average])),0)</f>
        <v>16.392768285824943</v>
      </c>
      <c r="O1167" cm="1">
        <f t="array" ref="O116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67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67" cm="1">
        <f t="array" ref="R1167">MIN(IF((DiscreteStatsTable[GroupByKey]=DiscreteStatsTable[[#This Row],[GroupByKey]]),(DiscreteStatsTable[GroupByKey]=DiscreteStatsTable[[#This Row],[GroupByKey]])*DiscreteStatsTable[Average]))</f>
        <v>11.634550870980901</v>
      </c>
      <c r="S1167" cm="1">
        <f t="array" ref="S1167">MAX(IF((DiscreteStatsTable[GroupByKey]=DiscreteStatsTable[[#This Row],[GroupByKey]]),(DiscreteStatsTable[GroupByKey]=DiscreteStatsTable[[#This Row],[GroupByKey]])*DiscreteStatsTable[Average]))</f>
        <v>31.129812671522</v>
      </c>
      <c r="T1167" cm="1">
        <f t="array" ref="T1167">MIN(IF((DiscreteStatsTable[GroupByKey]=DiscreteStatsTable[[#This Row],[GroupByKey]]),(DiscreteStatsTable[GroupByKey]=DiscreteStatsTable[[#This Row],[GroupByKey]])*DiscreteStatsTable[Minimum]))</f>
        <v>0.951150343375048</v>
      </c>
      <c r="U1167" cm="1">
        <f t="array" ref="U1167">MAX(IF((DiscreteStatsTable[GroupByKey]=DiscreteStatsTable[[#This Row],[GroupByKey]]),(DiscreteStatsTable[GroupByKey]=DiscreteStatsTable[[#This Row],[GroupByKey]])*DiscreteStatsTable[Maximum]))</f>
        <v>80.135671330964698</v>
      </c>
      <c r="V1167" cm="1">
        <f t="array" ref="V11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7">
        <f>IF((DiscreteStatsTable[[#This Row],[RepsRequested]]&gt;1),DiscreteStatsTable[[#This Row],[HalfWidth]],DiscreteStatsTable[[#This Row],[BatchMeansHalfWidth]])</f>
        <v>0.98363800740659724</v>
      </c>
      <c r="X1167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177</v>
      </c>
      <c r="C1168">
        <v>31</v>
      </c>
      <c r="D1168" t="s">
        <v>84</v>
      </c>
      <c r="E1168" t="s">
        <v>92</v>
      </c>
      <c r="F1168" t="s">
        <v>86</v>
      </c>
      <c r="G1168">
        <v>0</v>
      </c>
      <c r="H1168">
        <v>2E+20</v>
      </c>
      <c r="I1168">
        <v>0</v>
      </c>
      <c r="J1168">
        <v>0</v>
      </c>
      <c r="K1168">
        <v>142</v>
      </c>
      <c r="L116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cm="1">
        <f t="array" ref="V11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8">
        <f>IF((DiscreteStatsTable[[#This Row],[RepsRequested]]&gt;1),DiscreteStatsTable[[#This Row],[HalfWidth]],DiscreteStatsTable[[#This Row],[BatchMeansHalfWidth]])</f>
        <v>0</v>
      </c>
      <c r="X1168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177</v>
      </c>
      <c r="C1169">
        <v>31</v>
      </c>
      <c r="D1169" t="s">
        <v>84</v>
      </c>
      <c r="E1169" t="s">
        <v>93</v>
      </c>
      <c r="F1169" t="s">
        <v>86</v>
      </c>
      <c r="G1169">
        <v>0</v>
      </c>
      <c r="H1169">
        <v>2E+20</v>
      </c>
      <c r="I1169">
        <v>0</v>
      </c>
      <c r="J1169">
        <v>0</v>
      </c>
      <c r="K1169">
        <v>142</v>
      </c>
      <c r="L116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cm="1">
        <f t="array" ref="V11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9">
        <f>IF((DiscreteStatsTable[[#This Row],[RepsRequested]]&gt;1),DiscreteStatsTable[[#This Row],[HalfWidth]],DiscreteStatsTable[[#This Row],[BatchMeansHalfWidth]])</f>
        <v>0</v>
      </c>
      <c r="X1169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177</v>
      </c>
      <c r="C1170">
        <v>31</v>
      </c>
      <c r="D1170" t="s">
        <v>84</v>
      </c>
      <c r="E1170" t="s">
        <v>94</v>
      </c>
      <c r="F1170" t="s">
        <v>86</v>
      </c>
      <c r="G1170">
        <v>0.33829774127717699</v>
      </c>
      <c r="H1170">
        <v>2E+20</v>
      </c>
      <c r="I1170">
        <v>6.3884325585909396E-2</v>
      </c>
      <c r="J1170">
        <v>1.8459731812340501</v>
      </c>
      <c r="K1170">
        <v>142</v>
      </c>
      <c r="L117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cm="1">
        <f t="array" ref="N1170">IFERROR(AVERAGE(IF((DiscreteStatsTable[GroupByKey]=DiscreteStatsTable[[#This Row],[GroupByKey]]),(DiscreteStatsTable[GroupByKey]=DiscreteStatsTable[[#This Row],[GroupByKey]])*DiscreteStatsTable[Average])),0)</f>
        <v>0.32564874174376213</v>
      </c>
      <c r="O1170" cm="1">
        <f t="array" ref="O11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0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0" cm="1">
        <f t="array" ref="R1170">MIN(IF((DiscreteStatsTable[GroupByKey]=DiscreteStatsTable[[#This Row],[GroupByKey]]),(DiscreteStatsTable[GroupByKey]=DiscreteStatsTable[[#This Row],[GroupByKey]])*DiscreteStatsTable[Average]))</f>
        <v>0.28193271782235202</v>
      </c>
      <c r="S1170" cm="1">
        <f t="array" ref="S1170">MAX(IF((DiscreteStatsTable[GroupByKey]=DiscreteStatsTable[[#This Row],[GroupByKey]]),(DiscreteStatsTable[GroupByKey]=DiscreteStatsTable[[#This Row],[GroupByKey]])*DiscreteStatsTable[Average]))</f>
        <v>0.36617780685963403</v>
      </c>
      <c r="T1170" cm="1">
        <f t="array" ref="T1170">MIN(IF((DiscreteStatsTable[GroupByKey]=DiscreteStatsTable[[#This Row],[GroupByKey]]),(DiscreteStatsTable[GroupByKey]=DiscreteStatsTable[[#This Row],[GroupByKey]])*DiscreteStatsTable[Minimum]))</f>
        <v>1.58525057229175E-2</v>
      </c>
      <c r="U1170" cm="1">
        <f t="array" ref="U1170">MAX(IF((DiscreteStatsTable[GroupByKey]=DiscreteStatsTable[[#This Row],[GroupByKey]]),(DiscreteStatsTable[GroupByKey]=DiscreteStatsTable[[#This Row],[GroupByKey]])*DiscreteStatsTable[Maximum]))</f>
        <v>2.1175517718536101</v>
      </c>
      <c r="V1170" cm="1">
        <f t="array" ref="V11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0">
        <f>IF((DiscreteStatsTable[[#This Row],[RepsRequested]]&gt;1),DiscreteStatsTable[[#This Row],[HalfWidth]],DiscreteStatsTable[[#This Row],[BatchMeansHalfWidth]])</f>
        <v>5.49162075960516E-3</v>
      </c>
      <c r="X1170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177</v>
      </c>
      <c r="C1171">
        <v>31</v>
      </c>
      <c r="D1171" t="s">
        <v>84</v>
      </c>
      <c r="E1171" t="s">
        <v>95</v>
      </c>
      <c r="F1171" t="s">
        <v>86</v>
      </c>
      <c r="G1171">
        <v>12.2773554040067</v>
      </c>
      <c r="H1171">
        <v>2E+20</v>
      </c>
      <c r="I1171">
        <v>3.28545921251157</v>
      </c>
      <c r="J1171">
        <v>65.974792759908695</v>
      </c>
      <c r="K1171">
        <v>142</v>
      </c>
      <c r="L117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cm="1">
        <f t="array" ref="N1171">IFERROR(AVERAGE(IF((DiscreteStatsTable[GroupByKey]=DiscreteStatsTable[[#This Row],[GroupByKey]]),(DiscreteStatsTable[GroupByKey]=DiscreteStatsTable[[#This Row],[GroupByKey]])*DiscreteStatsTable[Average])),0)</f>
        <v>11.86748290160307</v>
      </c>
      <c r="O1171" cm="1">
        <f t="array" ref="O11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71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71" cm="1">
        <f t="array" ref="R1171">MIN(IF((DiscreteStatsTable[GroupByKey]=DiscreteStatsTable[[#This Row],[GroupByKey]]),(DiscreteStatsTable[GroupByKey]=DiscreteStatsTable[[#This Row],[GroupByKey]])*DiscreteStatsTable[Average]))</f>
        <v>10.2980486720769</v>
      </c>
      <c r="S1171" cm="1">
        <f t="array" ref="S1171">MAX(IF((DiscreteStatsTable[GroupByKey]=DiscreteStatsTable[[#This Row],[GroupByKey]]),(DiscreteStatsTable[GroupByKey]=DiscreteStatsTable[[#This Row],[GroupByKey]])*DiscreteStatsTable[Average]))</f>
        <v>13.3192515431285</v>
      </c>
      <c r="T1171" cm="1">
        <f t="array" ref="T1171">MIN(IF((DiscreteStatsTable[GroupByKey]=DiscreteStatsTable[[#This Row],[GroupByKey]]),(DiscreteStatsTable[GroupByKey]=DiscreteStatsTable[[#This Row],[GroupByKey]])*DiscreteStatsTable[Minimum]))</f>
        <v>0.951150343375048</v>
      </c>
      <c r="U1171" cm="1">
        <f t="array" ref="U1171">MAX(IF((DiscreteStatsTable[GroupByKey]=DiscreteStatsTable[[#This Row],[GroupByKey]]),(DiscreteStatsTable[GroupByKey]=DiscreteStatsTable[[#This Row],[GroupByKey]])*DiscreteStatsTable[Maximum]))</f>
        <v>73.975672714302206</v>
      </c>
      <c r="V1171" cm="1">
        <f t="array" ref="V11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1">
        <f>IF((DiscreteStatsTable[[#This Row],[RepsRequested]]&gt;1),DiscreteStatsTable[[#This Row],[HalfWidth]],DiscreteStatsTable[[#This Row],[BatchMeansHalfWidth]])</f>
        <v>0.19673048476405045</v>
      </c>
      <c r="X1171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177</v>
      </c>
      <c r="C1172">
        <v>31</v>
      </c>
      <c r="D1172" t="s">
        <v>84</v>
      </c>
      <c r="E1172" t="s">
        <v>96</v>
      </c>
      <c r="F1172" t="s">
        <v>86</v>
      </c>
      <c r="G1172">
        <v>0</v>
      </c>
      <c r="H1172">
        <v>2E+20</v>
      </c>
      <c r="I1172">
        <v>0</v>
      </c>
      <c r="J1172">
        <v>0</v>
      </c>
      <c r="K1172">
        <v>142</v>
      </c>
      <c r="L117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cm="1">
        <f t="array" ref="V11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2">
        <f>IF((DiscreteStatsTable[[#This Row],[RepsRequested]]&gt;1),DiscreteStatsTable[[#This Row],[HalfWidth]],DiscreteStatsTable[[#This Row],[BatchMeansHalfWidth]])</f>
        <v>0</v>
      </c>
      <c r="X1172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177</v>
      </c>
      <c r="C1173">
        <v>31</v>
      </c>
      <c r="D1173" t="s">
        <v>84</v>
      </c>
      <c r="E1173" t="s">
        <v>97</v>
      </c>
      <c r="F1173" t="s">
        <v>86</v>
      </c>
      <c r="G1173">
        <v>4.80704343532922</v>
      </c>
      <c r="H1173">
        <v>2E+20</v>
      </c>
      <c r="I1173">
        <v>0</v>
      </c>
      <c r="J1173">
        <v>22.712571713740399</v>
      </c>
      <c r="K1173">
        <v>142</v>
      </c>
      <c r="L117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cm="1">
        <f t="array" ref="N1173">IFERROR(AVERAGE(IF((DiscreteStatsTable[GroupByKey]=DiscreteStatsTable[[#This Row],[GroupByKey]]),(DiscreteStatsTable[GroupByKey]=DiscreteStatsTable[[#This Row],[GroupByKey]])*DiscreteStatsTable[Average])),0)</f>
        <v>4.525285384221875</v>
      </c>
      <c r="O1173" cm="1">
        <f t="array" ref="O11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73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73" cm="1">
        <f t="array" ref="R1173">MIN(IF((DiscreteStatsTable[GroupByKey]=DiscreteStatsTable[[#This Row],[GroupByKey]]),(DiscreteStatsTable[GroupByKey]=DiscreteStatsTable[[#This Row],[GroupByKey]])*DiscreteStatsTable[Average]))</f>
        <v>1.23323607367204</v>
      </c>
      <c r="S1173" cm="1">
        <f t="array" ref="S1173">MAX(IF((DiscreteStatsTable[GroupByKey]=DiscreteStatsTable[[#This Row],[GroupByKey]]),(DiscreteStatsTable[GroupByKey]=DiscreteStatsTable[[#This Row],[GroupByKey]])*DiscreteStatsTable[Average]))</f>
        <v>17.976821244834301</v>
      </c>
      <c r="T1173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cm="1">
        <f t="array" ref="U1173">MAX(IF((DiscreteStatsTable[GroupByKey]=DiscreteStatsTable[[#This Row],[GroupByKey]]),(DiscreteStatsTable[GroupByKey]=DiscreteStatsTable[[#This Row],[GroupByKey]])*DiscreteStatsTable[Maximum]))</f>
        <v>50.466691343277297</v>
      </c>
      <c r="V1173" cm="1">
        <f t="array" ref="V11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3">
        <f>IF((DiscreteStatsTable[[#This Row],[RepsRequested]]&gt;1),DiscreteStatsTable[[#This Row],[HalfWidth]],DiscreteStatsTable[[#This Row],[BatchMeansHalfWidth]])</f>
        <v>0.84516158931518892</v>
      </c>
      <c r="X1173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177</v>
      </c>
      <c r="C1174">
        <v>32</v>
      </c>
      <c r="D1174" t="s">
        <v>84</v>
      </c>
      <c r="E1174" t="s">
        <v>85</v>
      </c>
      <c r="F1174" t="s">
        <v>86</v>
      </c>
      <c r="G1174">
        <v>0</v>
      </c>
      <c r="H1174">
        <v>2E+20</v>
      </c>
      <c r="I1174">
        <v>0</v>
      </c>
      <c r="J1174">
        <v>0</v>
      </c>
      <c r="K1174">
        <v>143</v>
      </c>
      <c r="L117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cm="1">
        <f t="array" ref="V11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4">
        <f>IF((DiscreteStatsTable[[#This Row],[RepsRequested]]&gt;1),DiscreteStatsTable[[#This Row],[HalfWidth]],DiscreteStatsTable[[#This Row],[BatchMeansHalfWidth]])</f>
        <v>0</v>
      </c>
      <c r="X1174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177</v>
      </c>
      <c r="C1175">
        <v>32</v>
      </c>
      <c r="D1175" t="s">
        <v>84</v>
      </c>
      <c r="E1175" t="s">
        <v>87</v>
      </c>
      <c r="F1175" t="s">
        <v>86</v>
      </c>
      <c r="G1175">
        <v>0</v>
      </c>
      <c r="H1175">
        <v>2E+20</v>
      </c>
      <c r="I1175">
        <v>0</v>
      </c>
      <c r="J1175">
        <v>0</v>
      </c>
      <c r="K1175">
        <v>143</v>
      </c>
      <c r="L117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cm="1">
        <f t="array" ref="V11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5">
        <f>IF((DiscreteStatsTable[[#This Row],[RepsRequested]]&gt;1),DiscreteStatsTable[[#This Row],[HalfWidth]],DiscreteStatsTable[[#This Row],[BatchMeansHalfWidth]])</f>
        <v>0</v>
      </c>
      <c r="X117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177</v>
      </c>
      <c r="C1176">
        <v>32</v>
      </c>
      <c r="D1176" t="s">
        <v>84</v>
      </c>
      <c r="E1176" t="s">
        <v>88</v>
      </c>
      <c r="F1176" t="s">
        <v>86</v>
      </c>
      <c r="G1176">
        <v>0</v>
      </c>
      <c r="H1176">
        <v>2E+20</v>
      </c>
      <c r="I1176">
        <v>0</v>
      </c>
      <c r="J1176">
        <v>0</v>
      </c>
      <c r="K1176">
        <v>143</v>
      </c>
      <c r="L117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cm="1">
        <f t="array" ref="V11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6">
        <f>IF((DiscreteStatsTable[[#This Row],[RepsRequested]]&gt;1),DiscreteStatsTable[[#This Row],[HalfWidth]],DiscreteStatsTable[[#This Row],[BatchMeansHalfWidth]])</f>
        <v>0</v>
      </c>
      <c r="X1176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177</v>
      </c>
      <c r="C1177">
        <v>32</v>
      </c>
      <c r="D1177" t="s">
        <v>84</v>
      </c>
      <c r="E1177" t="s">
        <v>89</v>
      </c>
      <c r="F1177" t="s">
        <v>86</v>
      </c>
      <c r="G1177">
        <v>0</v>
      </c>
      <c r="H1177">
        <v>2E+20</v>
      </c>
      <c r="I1177">
        <v>0</v>
      </c>
      <c r="J1177">
        <v>0</v>
      </c>
      <c r="K1177">
        <v>143</v>
      </c>
      <c r="L117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cm="1">
        <f t="array" ref="V11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7">
        <f>IF((DiscreteStatsTable[[#This Row],[RepsRequested]]&gt;1),DiscreteStatsTable[[#This Row],[HalfWidth]],DiscreteStatsTable[[#This Row],[BatchMeansHalfWidth]])</f>
        <v>0</v>
      </c>
      <c r="X1177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177</v>
      </c>
      <c r="C1178">
        <v>32</v>
      </c>
      <c r="D1178" t="s">
        <v>84</v>
      </c>
      <c r="E1178" t="s">
        <v>90</v>
      </c>
      <c r="F1178" t="s">
        <v>86</v>
      </c>
      <c r="G1178">
        <v>0.32445637676587202</v>
      </c>
      <c r="H1178">
        <v>2E+20</v>
      </c>
      <c r="I1178">
        <v>6.2013586502375498E-2</v>
      </c>
      <c r="J1178">
        <v>1.6933610843860001</v>
      </c>
      <c r="K1178">
        <v>143</v>
      </c>
      <c r="L117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cm="1">
        <f t="array" ref="N1178">IFERROR(AVERAGE(IF((DiscreteStatsTable[GroupByKey]=DiscreteStatsTable[[#This Row],[GroupByKey]]),(DiscreteStatsTable[GroupByKey]=DiscreteStatsTable[[#This Row],[GroupByKey]])*DiscreteStatsTable[Average])),0)</f>
        <v>0.32564874174376213</v>
      </c>
      <c r="O1178" cm="1">
        <f t="array" ref="O11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8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8" cm="1">
        <f t="array" ref="R1178">MIN(IF((DiscreteStatsTable[GroupByKey]=DiscreteStatsTable[[#This Row],[GroupByKey]]),(DiscreteStatsTable[GroupByKey]=DiscreteStatsTable[[#This Row],[GroupByKey]])*DiscreteStatsTable[Average]))</f>
        <v>0.28193271782235202</v>
      </c>
      <c r="S1178" cm="1">
        <f t="array" ref="S1178">MAX(IF((DiscreteStatsTable[GroupByKey]=DiscreteStatsTable[[#This Row],[GroupByKey]]),(DiscreteStatsTable[GroupByKey]=DiscreteStatsTable[[#This Row],[GroupByKey]])*DiscreteStatsTable[Average]))</f>
        <v>0.36617780685963403</v>
      </c>
      <c r="T1178" cm="1">
        <f t="array" ref="T1178">MIN(IF((DiscreteStatsTable[GroupByKey]=DiscreteStatsTable[[#This Row],[GroupByKey]]),(DiscreteStatsTable[GroupByKey]=DiscreteStatsTable[[#This Row],[GroupByKey]])*DiscreteStatsTable[Minimum]))</f>
        <v>1.58525057229175E-2</v>
      </c>
      <c r="U1178" cm="1">
        <f t="array" ref="U1178">MAX(IF((DiscreteStatsTable[GroupByKey]=DiscreteStatsTable[[#This Row],[GroupByKey]]),(DiscreteStatsTable[GroupByKey]=DiscreteStatsTable[[#This Row],[GroupByKey]])*DiscreteStatsTable[Maximum]))</f>
        <v>2.1175517718536101</v>
      </c>
      <c r="V1178" cm="1">
        <f t="array" ref="V11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8">
        <f>IF((DiscreteStatsTable[[#This Row],[RepsRequested]]&gt;1),DiscreteStatsTable[[#This Row],[HalfWidth]],DiscreteStatsTable[[#This Row],[BatchMeansHalfWidth]])</f>
        <v>5.49162075960516E-3</v>
      </c>
      <c r="X1178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177</v>
      </c>
      <c r="C1179">
        <v>32</v>
      </c>
      <c r="D1179" t="s">
        <v>84</v>
      </c>
      <c r="E1179" t="s">
        <v>91</v>
      </c>
      <c r="F1179" t="s">
        <v>86</v>
      </c>
      <c r="G1179">
        <v>15.317900816124601</v>
      </c>
      <c r="H1179">
        <v>2E+20</v>
      </c>
      <c r="I1179">
        <v>3.14355326055983</v>
      </c>
      <c r="J1179">
        <v>57.749218882062898</v>
      </c>
      <c r="K1179">
        <v>143</v>
      </c>
      <c r="L117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cm="1">
        <f t="array" ref="N1179">IFERROR(AVERAGE(IF((DiscreteStatsTable[GroupByKey]=DiscreteStatsTable[[#This Row],[GroupByKey]]),(DiscreteStatsTable[GroupByKey]=DiscreteStatsTable[[#This Row],[GroupByKey]])*DiscreteStatsTable[Average])),0)</f>
        <v>16.392768285824943</v>
      </c>
      <c r="O1179" cm="1">
        <f t="array" ref="O117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79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79" cm="1">
        <f t="array" ref="R1179">MIN(IF((DiscreteStatsTable[GroupByKey]=DiscreteStatsTable[[#This Row],[GroupByKey]]),(DiscreteStatsTable[GroupByKey]=DiscreteStatsTable[[#This Row],[GroupByKey]])*DiscreteStatsTable[Average]))</f>
        <v>11.634550870980901</v>
      </c>
      <c r="S1179" cm="1">
        <f t="array" ref="S1179">MAX(IF((DiscreteStatsTable[GroupByKey]=DiscreteStatsTable[[#This Row],[GroupByKey]]),(DiscreteStatsTable[GroupByKey]=DiscreteStatsTable[[#This Row],[GroupByKey]])*DiscreteStatsTable[Average]))</f>
        <v>31.129812671522</v>
      </c>
      <c r="T1179" cm="1">
        <f t="array" ref="T1179">MIN(IF((DiscreteStatsTable[GroupByKey]=DiscreteStatsTable[[#This Row],[GroupByKey]]),(DiscreteStatsTable[GroupByKey]=DiscreteStatsTable[[#This Row],[GroupByKey]])*DiscreteStatsTable[Minimum]))</f>
        <v>0.951150343375048</v>
      </c>
      <c r="U1179" cm="1">
        <f t="array" ref="U1179">MAX(IF((DiscreteStatsTable[GroupByKey]=DiscreteStatsTable[[#This Row],[GroupByKey]]),(DiscreteStatsTable[GroupByKey]=DiscreteStatsTable[[#This Row],[GroupByKey]])*DiscreteStatsTable[Maximum]))</f>
        <v>80.135671330964698</v>
      </c>
      <c r="V1179" cm="1">
        <f t="array" ref="V11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9">
        <f>IF((DiscreteStatsTable[[#This Row],[RepsRequested]]&gt;1),DiscreteStatsTable[[#This Row],[HalfWidth]],DiscreteStatsTable[[#This Row],[BatchMeansHalfWidth]])</f>
        <v>0.98363800740659724</v>
      </c>
      <c r="X1179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177</v>
      </c>
      <c r="C1180">
        <v>32</v>
      </c>
      <c r="D1180" t="s">
        <v>84</v>
      </c>
      <c r="E1180" t="s">
        <v>92</v>
      </c>
      <c r="F1180" t="s">
        <v>86</v>
      </c>
      <c r="G1180">
        <v>0</v>
      </c>
      <c r="H1180">
        <v>2E+20</v>
      </c>
      <c r="I1180">
        <v>0</v>
      </c>
      <c r="J1180">
        <v>0</v>
      </c>
      <c r="K1180">
        <v>143</v>
      </c>
      <c r="L118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cm="1">
        <f t="array" ref="V11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0">
        <f>IF((DiscreteStatsTable[[#This Row],[RepsRequested]]&gt;1),DiscreteStatsTable[[#This Row],[HalfWidth]],DiscreteStatsTable[[#This Row],[BatchMeansHalfWidth]])</f>
        <v>0</v>
      </c>
      <c r="X1180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177</v>
      </c>
      <c r="C1181">
        <v>32</v>
      </c>
      <c r="D1181" t="s">
        <v>84</v>
      </c>
      <c r="E1181" t="s">
        <v>93</v>
      </c>
      <c r="F1181" t="s">
        <v>86</v>
      </c>
      <c r="G1181">
        <v>0</v>
      </c>
      <c r="H1181">
        <v>2E+20</v>
      </c>
      <c r="I1181">
        <v>0</v>
      </c>
      <c r="J1181">
        <v>0</v>
      </c>
      <c r="K1181">
        <v>143</v>
      </c>
      <c r="L118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cm="1">
        <f t="array" ref="V11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1">
        <f>IF((DiscreteStatsTable[[#This Row],[RepsRequested]]&gt;1),DiscreteStatsTable[[#This Row],[HalfWidth]],DiscreteStatsTable[[#This Row],[BatchMeansHalfWidth]])</f>
        <v>0</v>
      </c>
      <c r="X1181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177</v>
      </c>
      <c r="C1182">
        <v>32</v>
      </c>
      <c r="D1182" t="s">
        <v>84</v>
      </c>
      <c r="E1182" t="s">
        <v>94</v>
      </c>
      <c r="F1182" t="s">
        <v>86</v>
      </c>
      <c r="G1182">
        <v>0.32445637676587202</v>
      </c>
      <c r="H1182">
        <v>2E+20</v>
      </c>
      <c r="I1182">
        <v>6.2013586502375498E-2</v>
      </c>
      <c r="J1182">
        <v>1.6933610843860001</v>
      </c>
      <c r="K1182">
        <v>143</v>
      </c>
      <c r="L118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cm="1">
        <f t="array" ref="N1182">IFERROR(AVERAGE(IF((DiscreteStatsTable[GroupByKey]=DiscreteStatsTable[[#This Row],[GroupByKey]]),(DiscreteStatsTable[GroupByKey]=DiscreteStatsTable[[#This Row],[GroupByKey]])*DiscreteStatsTable[Average])),0)</f>
        <v>0.32564874174376213</v>
      </c>
      <c r="O1182" cm="1">
        <f t="array" ref="O11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82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82" cm="1">
        <f t="array" ref="R1182">MIN(IF((DiscreteStatsTable[GroupByKey]=DiscreteStatsTable[[#This Row],[GroupByKey]]),(DiscreteStatsTable[GroupByKey]=DiscreteStatsTable[[#This Row],[GroupByKey]])*DiscreteStatsTable[Average]))</f>
        <v>0.28193271782235202</v>
      </c>
      <c r="S1182" cm="1">
        <f t="array" ref="S1182">MAX(IF((DiscreteStatsTable[GroupByKey]=DiscreteStatsTable[[#This Row],[GroupByKey]]),(DiscreteStatsTable[GroupByKey]=DiscreteStatsTable[[#This Row],[GroupByKey]])*DiscreteStatsTable[Average]))</f>
        <v>0.36617780685963403</v>
      </c>
      <c r="T1182" cm="1">
        <f t="array" ref="T1182">MIN(IF((DiscreteStatsTable[GroupByKey]=DiscreteStatsTable[[#This Row],[GroupByKey]]),(DiscreteStatsTable[GroupByKey]=DiscreteStatsTable[[#This Row],[GroupByKey]])*DiscreteStatsTable[Minimum]))</f>
        <v>1.58525057229175E-2</v>
      </c>
      <c r="U1182" cm="1">
        <f t="array" ref="U1182">MAX(IF((DiscreteStatsTable[GroupByKey]=DiscreteStatsTable[[#This Row],[GroupByKey]]),(DiscreteStatsTable[GroupByKey]=DiscreteStatsTable[[#This Row],[GroupByKey]])*DiscreteStatsTable[Maximum]))</f>
        <v>2.1175517718536101</v>
      </c>
      <c r="V1182" cm="1">
        <f t="array" ref="V11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2">
        <f>IF((DiscreteStatsTable[[#This Row],[RepsRequested]]&gt;1),DiscreteStatsTable[[#This Row],[HalfWidth]],DiscreteStatsTable[[#This Row],[BatchMeansHalfWidth]])</f>
        <v>5.49162075960516E-3</v>
      </c>
      <c r="X1182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177</v>
      </c>
      <c r="C1183">
        <v>32</v>
      </c>
      <c r="D1183" t="s">
        <v>84</v>
      </c>
      <c r="E1183" t="s">
        <v>95</v>
      </c>
      <c r="F1183" t="s">
        <v>86</v>
      </c>
      <c r="G1183">
        <v>11.9046872957629</v>
      </c>
      <c r="H1183">
        <v>2E+20</v>
      </c>
      <c r="I1183">
        <v>2.9816016833128498</v>
      </c>
      <c r="J1183">
        <v>57.749218882062898</v>
      </c>
      <c r="K1183">
        <v>143</v>
      </c>
      <c r="L118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cm="1">
        <f t="array" ref="N1183">IFERROR(AVERAGE(IF((DiscreteStatsTable[GroupByKey]=DiscreteStatsTable[[#This Row],[GroupByKey]]),(DiscreteStatsTable[GroupByKey]=DiscreteStatsTable[[#This Row],[GroupByKey]])*DiscreteStatsTable[Average])),0)</f>
        <v>11.86748290160307</v>
      </c>
      <c r="O1183" cm="1">
        <f t="array" ref="O11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83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83" cm="1">
        <f t="array" ref="R1183">MIN(IF((DiscreteStatsTable[GroupByKey]=DiscreteStatsTable[[#This Row],[GroupByKey]]),(DiscreteStatsTable[GroupByKey]=DiscreteStatsTable[[#This Row],[GroupByKey]])*DiscreteStatsTable[Average]))</f>
        <v>10.2980486720769</v>
      </c>
      <c r="S1183" cm="1">
        <f t="array" ref="S1183">MAX(IF((DiscreteStatsTable[GroupByKey]=DiscreteStatsTable[[#This Row],[GroupByKey]]),(DiscreteStatsTable[GroupByKey]=DiscreteStatsTable[[#This Row],[GroupByKey]])*DiscreteStatsTable[Average]))</f>
        <v>13.3192515431285</v>
      </c>
      <c r="T1183" cm="1">
        <f t="array" ref="T1183">MIN(IF((DiscreteStatsTable[GroupByKey]=DiscreteStatsTable[[#This Row],[GroupByKey]]),(DiscreteStatsTable[GroupByKey]=DiscreteStatsTable[[#This Row],[GroupByKey]])*DiscreteStatsTable[Minimum]))</f>
        <v>0.951150343375048</v>
      </c>
      <c r="U1183" cm="1">
        <f t="array" ref="U1183">MAX(IF((DiscreteStatsTable[GroupByKey]=DiscreteStatsTable[[#This Row],[GroupByKey]]),(DiscreteStatsTable[GroupByKey]=DiscreteStatsTable[[#This Row],[GroupByKey]])*DiscreteStatsTable[Maximum]))</f>
        <v>73.975672714302206</v>
      </c>
      <c r="V1183" cm="1">
        <f t="array" ref="V11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3">
        <f>IF((DiscreteStatsTable[[#This Row],[RepsRequested]]&gt;1),DiscreteStatsTable[[#This Row],[HalfWidth]],DiscreteStatsTable[[#This Row],[BatchMeansHalfWidth]])</f>
        <v>0.19673048476405045</v>
      </c>
      <c r="X1183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177</v>
      </c>
      <c r="C1184">
        <v>32</v>
      </c>
      <c r="D1184" t="s">
        <v>84</v>
      </c>
      <c r="E1184" t="s">
        <v>96</v>
      </c>
      <c r="F1184" t="s">
        <v>86</v>
      </c>
      <c r="G1184">
        <v>0</v>
      </c>
      <c r="H1184">
        <v>2E+20</v>
      </c>
      <c r="I1184">
        <v>0</v>
      </c>
      <c r="J1184">
        <v>0</v>
      </c>
      <c r="K1184">
        <v>143</v>
      </c>
      <c r="L118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cm="1">
        <f t="array" ref="V11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4">
        <f>IF((DiscreteStatsTable[[#This Row],[RepsRequested]]&gt;1),DiscreteStatsTable[[#This Row],[HalfWidth]],DiscreteStatsTable[[#This Row],[BatchMeansHalfWidth]])</f>
        <v>0</v>
      </c>
      <c r="X1184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177</v>
      </c>
      <c r="C1185">
        <v>32</v>
      </c>
      <c r="D1185" t="s">
        <v>84</v>
      </c>
      <c r="E1185" t="s">
        <v>97</v>
      </c>
      <c r="F1185" t="s">
        <v>86</v>
      </c>
      <c r="G1185">
        <v>3.41321352036171</v>
      </c>
      <c r="H1185">
        <v>2E+20</v>
      </c>
      <c r="I1185">
        <v>0</v>
      </c>
      <c r="J1185">
        <v>19.484001843286901</v>
      </c>
      <c r="K1185">
        <v>143</v>
      </c>
      <c r="L118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cm="1">
        <f t="array" ref="N1185">IFERROR(AVERAGE(IF((DiscreteStatsTable[GroupByKey]=DiscreteStatsTable[[#This Row],[GroupByKey]]),(DiscreteStatsTable[GroupByKey]=DiscreteStatsTable[[#This Row],[GroupByKey]])*DiscreteStatsTable[Average])),0)</f>
        <v>4.525285384221875</v>
      </c>
      <c r="O1185" cm="1">
        <f t="array" ref="O11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8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85" cm="1">
        <f t="array" ref="R1185">MIN(IF((DiscreteStatsTable[GroupByKey]=DiscreteStatsTable[[#This Row],[GroupByKey]]),(DiscreteStatsTable[GroupByKey]=DiscreteStatsTable[[#This Row],[GroupByKey]])*DiscreteStatsTable[Average]))</f>
        <v>1.23323607367204</v>
      </c>
      <c r="S1185" cm="1">
        <f t="array" ref="S1185">MAX(IF((DiscreteStatsTable[GroupByKey]=DiscreteStatsTable[[#This Row],[GroupByKey]]),(DiscreteStatsTable[GroupByKey]=DiscreteStatsTable[[#This Row],[GroupByKey]])*DiscreteStatsTable[Average]))</f>
        <v>17.976821244834301</v>
      </c>
      <c r="T118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cm="1">
        <f t="array" ref="U1185">MAX(IF((DiscreteStatsTable[GroupByKey]=DiscreteStatsTable[[#This Row],[GroupByKey]]),(DiscreteStatsTable[GroupByKey]=DiscreteStatsTable[[#This Row],[GroupByKey]])*DiscreteStatsTable[Maximum]))</f>
        <v>50.466691343277297</v>
      </c>
      <c r="V1185" cm="1">
        <f t="array" ref="V11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5">
        <f>IF((DiscreteStatsTable[[#This Row],[RepsRequested]]&gt;1),DiscreteStatsTable[[#This Row],[HalfWidth]],DiscreteStatsTable[[#This Row],[BatchMeansHalfWidth]])</f>
        <v>0.84516158931518892</v>
      </c>
      <c r="X118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177</v>
      </c>
      <c r="C1186">
        <v>33</v>
      </c>
      <c r="D1186" t="s">
        <v>84</v>
      </c>
      <c r="E1186" t="s">
        <v>85</v>
      </c>
      <c r="F1186" t="s">
        <v>86</v>
      </c>
      <c r="G1186">
        <v>0</v>
      </c>
      <c r="H1186">
        <v>2E+20</v>
      </c>
      <c r="I1186">
        <v>0</v>
      </c>
      <c r="J1186">
        <v>0</v>
      </c>
      <c r="K1186">
        <v>143</v>
      </c>
      <c r="L118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cm="1">
        <f t="array" ref="V11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6">
        <f>IF((DiscreteStatsTable[[#This Row],[RepsRequested]]&gt;1),DiscreteStatsTable[[#This Row],[HalfWidth]],DiscreteStatsTable[[#This Row],[BatchMeansHalfWidth]])</f>
        <v>0</v>
      </c>
      <c r="X1186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177</v>
      </c>
      <c r="C1187">
        <v>33</v>
      </c>
      <c r="D1187" t="s">
        <v>84</v>
      </c>
      <c r="E1187" t="s">
        <v>87</v>
      </c>
      <c r="F1187" t="s">
        <v>86</v>
      </c>
      <c r="G1187">
        <v>0</v>
      </c>
      <c r="H1187">
        <v>2E+20</v>
      </c>
      <c r="I1187">
        <v>0</v>
      </c>
      <c r="J1187">
        <v>0</v>
      </c>
      <c r="K1187">
        <v>143</v>
      </c>
      <c r="L118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cm="1">
        <f t="array" ref="V11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7">
        <f>IF((DiscreteStatsTable[[#This Row],[RepsRequested]]&gt;1),DiscreteStatsTable[[#This Row],[HalfWidth]],DiscreteStatsTable[[#This Row],[BatchMeansHalfWidth]])</f>
        <v>0</v>
      </c>
      <c r="X1187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177</v>
      </c>
      <c r="C1188">
        <v>33</v>
      </c>
      <c r="D1188" t="s">
        <v>84</v>
      </c>
      <c r="E1188" t="s">
        <v>88</v>
      </c>
      <c r="F1188" t="s">
        <v>86</v>
      </c>
      <c r="G1188">
        <v>0</v>
      </c>
      <c r="H1188">
        <v>2E+20</v>
      </c>
      <c r="I1188">
        <v>0</v>
      </c>
      <c r="J1188">
        <v>0</v>
      </c>
      <c r="K1188">
        <v>143</v>
      </c>
      <c r="L118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cm="1">
        <f t="array" ref="V11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8">
        <f>IF((DiscreteStatsTable[[#This Row],[RepsRequested]]&gt;1),DiscreteStatsTable[[#This Row],[HalfWidth]],DiscreteStatsTable[[#This Row],[BatchMeansHalfWidth]])</f>
        <v>0</v>
      </c>
      <c r="X1188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177</v>
      </c>
      <c r="C1189">
        <v>33</v>
      </c>
      <c r="D1189" t="s">
        <v>84</v>
      </c>
      <c r="E1189" t="s">
        <v>89</v>
      </c>
      <c r="F1189" t="s">
        <v>86</v>
      </c>
      <c r="G1189">
        <v>0</v>
      </c>
      <c r="H1189">
        <v>2E+20</v>
      </c>
      <c r="I1189">
        <v>0</v>
      </c>
      <c r="J1189">
        <v>0</v>
      </c>
      <c r="K1189">
        <v>143</v>
      </c>
      <c r="L118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cm="1">
        <f t="array" ref="V11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9">
        <f>IF((DiscreteStatsTable[[#This Row],[RepsRequested]]&gt;1),DiscreteStatsTable[[#This Row],[HalfWidth]],DiscreteStatsTable[[#This Row],[BatchMeansHalfWidth]])</f>
        <v>0</v>
      </c>
      <c r="X1189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177</v>
      </c>
      <c r="C1190">
        <v>33</v>
      </c>
      <c r="D1190" t="s">
        <v>84</v>
      </c>
      <c r="E1190" t="s">
        <v>90</v>
      </c>
      <c r="F1190" t="s">
        <v>86</v>
      </c>
      <c r="G1190">
        <v>0.30815089513849803</v>
      </c>
      <c r="H1190">
        <v>2E+20</v>
      </c>
      <c r="I1190">
        <v>3.43566419274604E-2</v>
      </c>
      <c r="J1190">
        <v>1.34259912472669</v>
      </c>
      <c r="K1190">
        <v>143</v>
      </c>
      <c r="L119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cm="1">
        <f t="array" ref="N1190">IFERROR(AVERAGE(IF((DiscreteStatsTable[GroupByKey]=DiscreteStatsTable[[#This Row],[GroupByKey]]),(DiscreteStatsTable[GroupByKey]=DiscreteStatsTable[[#This Row],[GroupByKey]])*DiscreteStatsTable[Average])),0)</f>
        <v>0.32564874174376213</v>
      </c>
      <c r="O1190" cm="1">
        <f t="array" ref="O11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0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0" cm="1">
        <f t="array" ref="R1190">MIN(IF((DiscreteStatsTable[GroupByKey]=DiscreteStatsTable[[#This Row],[GroupByKey]]),(DiscreteStatsTable[GroupByKey]=DiscreteStatsTable[[#This Row],[GroupByKey]])*DiscreteStatsTable[Average]))</f>
        <v>0.28193271782235202</v>
      </c>
      <c r="S1190" cm="1">
        <f t="array" ref="S1190">MAX(IF((DiscreteStatsTable[GroupByKey]=DiscreteStatsTable[[#This Row],[GroupByKey]]),(DiscreteStatsTable[GroupByKey]=DiscreteStatsTable[[#This Row],[GroupByKey]])*DiscreteStatsTable[Average]))</f>
        <v>0.36617780685963403</v>
      </c>
      <c r="T1190" cm="1">
        <f t="array" ref="T1190">MIN(IF((DiscreteStatsTable[GroupByKey]=DiscreteStatsTable[[#This Row],[GroupByKey]]),(DiscreteStatsTable[GroupByKey]=DiscreteStatsTable[[#This Row],[GroupByKey]])*DiscreteStatsTable[Minimum]))</f>
        <v>1.58525057229175E-2</v>
      </c>
      <c r="U1190" cm="1">
        <f t="array" ref="U1190">MAX(IF((DiscreteStatsTable[GroupByKey]=DiscreteStatsTable[[#This Row],[GroupByKey]]),(DiscreteStatsTable[GroupByKey]=DiscreteStatsTable[[#This Row],[GroupByKey]])*DiscreteStatsTable[Maximum]))</f>
        <v>2.1175517718536101</v>
      </c>
      <c r="V1190" cm="1">
        <f t="array" ref="V11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0">
        <f>IF((DiscreteStatsTable[[#This Row],[RepsRequested]]&gt;1),DiscreteStatsTable[[#This Row],[HalfWidth]],DiscreteStatsTable[[#This Row],[BatchMeansHalfWidth]])</f>
        <v>5.49162075960516E-3</v>
      </c>
      <c r="X1190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177</v>
      </c>
      <c r="C1191">
        <v>33</v>
      </c>
      <c r="D1191" t="s">
        <v>84</v>
      </c>
      <c r="E1191" t="s">
        <v>91</v>
      </c>
      <c r="F1191" t="s">
        <v>86</v>
      </c>
      <c r="G1191">
        <v>14.5536423753277</v>
      </c>
      <c r="H1191">
        <v>2E+20</v>
      </c>
      <c r="I1191">
        <v>2.0613985156476198</v>
      </c>
      <c r="J1191">
        <v>50.269376139292</v>
      </c>
      <c r="K1191">
        <v>143</v>
      </c>
      <c r="L119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cm="1">
        <f t="array" ref="N1191">IFERROR(AVERAGE(IF((DiscreteStatsTable[GroupByKey]=DiscreteStatsTable[[#This Row],[GroupByKey]]),(DiscreteStatsTable[GroupByKey]=DiscreteStatsTable[[#This Row],[GroupByKey]])*DiscreteStatsTable[Average])),0)</f>
        <v>16.392768285824943</v>
      </c>
      <c r="O1191" cm="1">
        <f t="array" ref="O119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91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91" cm="1">
        <f t="array" ref="R1191">MIN(IF((DiscreteStatsTable[GroupByKey]=DiscreteStatsTable[[#This Row],[GroupByKey]]),(DiscreteStatsTable[GroupByKey]=DiscreteStatsTable[[#This Row],[GroupByKey]])*DiscreteStatsTable[Average]))</f>
        <v>11.634550870980901</v>
      </c>
      <c r="S1191" cm="1">
        <f t="array" ref="S1191">MAX(IF((DiscreteStatsTable[GroupByKey]=DiscreteStatsTable[[#This Row],[GroupByKey]]),(DiscreteStatsTable[GroupByKey]=DiscreteStatsTable[[#This Row],[GroupByKey]])*DiscreteStatsTable[Average]))</f>
        <v>31.129812671522</v>
      </c>
      <c r="T1191" cm="1">
        <f t="array" ref="T1191">MIN(IF((DiscreteStatsTable[GroupByKey]=DiscreteStatsTable[[#This Row],[GroupByKey]]),(DiscreteStatsTable[GroupByKey]=DiscreteStatsTable[[#This Row],[GroupByKey]])*DiscreteStatsTable[Minimum]))</f>
        <v>0.951150343375048</v>
      </c>
      <c r="U1191" cm="1">
        <f t="array" ref="U1191">MAX(IF((DiscreteStatsTable[GroupByKey]=DiscreteStatsTable[[#This Row],[GroupByKey]]),(DiscreteStatsTable[GroupByKey]=DiscreteStatsTable[[#This Row],[GroupByKey]])*DiscreteStatsTable[Maximum]))</f>
        <v>80.135671330964698</v>
      </c>
      <c r="V1191" cm="1">
        <f t="array" ref="V11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1">
        <f>IF((DiscreteStatsTable[[#This Row],[RepsRequested]]&gt;1),DiscreteStatsTable[[#This Row],[HalfWidth]],DiscreteStatsTable[[#This Row],[BatchMeansHalfWidth]])</f>
        <v>0.98363800740659724</v>
      </c>
      <c r="X1191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177</v>
      </c>
      <c r="C1192">
        <v>33</v>
      </c>
      <c r="D1192" t="s">
        <v>84</v>
      </c>
      <c r="E1192" t="s">
        <v>92</v>
      </c>
      <c r="F1192" t="s">
        <v>86</v>
      </c>
      <c r="G1192">
        <v>0</v>
      </c>
      <c r="H1192">
        <v>2E+20</v>
      </c>
      <c r="I1192">
        <v>0</v>
      </c>
      <c r="J1192">
        <v>0</v>
      </c>
      <c r="K1192">
        <v>143</v>
      </c>
      <c r="L119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cm="1">
        <f t="array" ref="V11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2">
        <f>IF((DiscreteStatsTable[[#This Row],[RepsRequested]]&gt;1),DiscreteStatsTable[[#This Row],[HalfWidth]],DiscreteStatsTable[[#This Row],[BatchMeansHalfWidth]])</f>
        <v>0</v>
      </c>
      <c r="X1192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177</v>
      </c>
      <c r="C1193">
        <v>33</v>
      </c>
      <c r="D1193" t="s">
        <v>84</v>
      </c>
      <c r="E1193" t="s">
        <v>93</v>
      </c>
      <c r="F1193" t="s">
        <v>86</v>
      </c>
      <c r="G1193">
        <v>0</v>
      </c>
      <c r="H1193">
        <v>2E+20</v>
      </c>
      <c r="I1193">
        <v>0</v>
      </c>
      <c r="J1193">
        <v>0</v>
      </c>
      <c r="K1193">
        <v>143</v>
      </c>
      <c r="L119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cm="1">
        <f t="array" ref="V11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3">
        <f>IF((DiscreteStatsTable[[#This Row],[RepsRequested]]&gt;1),DiscreteStatsTable[[#This Row],[HalfWidth]],DiscreteStatsTable[[#This Row],[BatchMeansHalfWidth]])</f>
        <v>0</v>
      </c>
      <c r="X1193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177</v>
      </c>
      <c r="C1194">
        <v>33</v>
      </c>
      <c r="D1194" t="s">
        <v>84</v>
      </c>
      <c r="E1194" t="s">
        <v>94</v>
      </c>
      <c r="F1194" t="s">
        <v>86</v>
      </c>
      <c r="G1194">
        <v>0.30815089513849803</v>
      </c>
      <c r="H1194">
        <v>2E+20</v>
      </c>
      <c r="I1194">
        <v>3.43566419274604E-2</v>
      </c>
      <c r="J1194">
        <v>1.34259912472669</v>
      </c>
      <c r="K1194">
        <v>143</v>
      </c>
      <c r="L119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cm="1">
        <f t="array" ref="N1194">IFERROR(AVERAGE(IF((DiscreteStatsTable[GroupByKey]=DiscreteStatsTable[[#This Row],[GroupByKey]]),(DiscreteStatsTable[GroupByKey]=DiscreteStatsTable[[#This Row],[GroupByKey]])*DiscreteStatsTable[Average])),0)</f>
        <v>0.32564874174376213</v>
      </c>
      <c r="O1194" cm="1">
        <f t="array" ref="O11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4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4" cm="1">
        <f t="array" ref="R1194">MIN(IF((DiscreteStatsTable[GroupByKey]=DiscreteStatsTable[[#This Row],[GroupByKey]]),(DiscreteStatsTable[GroupByKey]=DiscreteStatsTable[[#This Row],[GroupByKey]])*DiscreteStatsTable[Average]))</f>
        <v>0.28193271782235202</v>
      </c>
      <c r="S1194" cm="1">
        <f t="array" ref="S1194">MAX(IF((DiscreteStatsTable[GroupByKey]=DiscreteStatsTable[[#This Row],[GroupByKey]]),(DiscreteStatsTable[GroupByKey]=DiscreteStatsTable[[#This Row],[GroupByKey]])*DiscreteStatsTable[Average]))</f>
        <v>0.36617780685963403</v>
      </c>
      <c r="T1194" cm="1">
        <f t="array" ref="T1194">MIN(IF((DiscreteStatsTable[GroupByKey]=DiscreteStatsTable[[#This Row],[GroupByKey]]),(DiscreteStatsTable[GroupByKey]=DiscreteStatsTable[[#This Row],[GroupByKey]])*DiscreteStatsTable[Minimum]))</f>
        <v>1.58525057229175E-2</v>
      </c>
      <c r="U1194" cm="1">
        <f t="array" ref="U1194">MAX(IF((DiscreteStatsTable[GroupByKey]=DiscreteStatsTable[[#This Row],[GroupByKey]]),(DiscreteStatsTable[GroupByKey]=DiscreteStatsTable[[#This Row],[GroupByKey]])*DiscreteStatsTable[Maximum]))</f>
        <v>2.1175517718536101</v>
      </c>
      <c r="V1194" cm="1">
        <f t="array" ref="V11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4">
        <f>IF((DiscreteStatsTable[[#This Row],[RepsRequested]]&gt;1),DiscreteStatsTable[[#This Row],[HalfWidth]],DiscreteStatsTable[[#This Row],[BatchMeansHalfWidth]])</f>
        <v>5.49162075960516E-3</v>
      </c>
      <c r="X1194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177</v>
      </c>
      <c r="C1195">
        <v>33</v>
      </c>
      <c r="D1195" t="s">
        <v>84</v>
      </c>
      <c r="E1195" t="s">
        <v>95</v>
      </c>
      <c r="F1195" t="s">
        <v>86</v>
      </c>
      <c r="G1195">
        <v>11.315205961413501</v>
      </c>
      <c r="H1195">
        <v>2E+20</v>
      </c>
      <c r="I1195">
        <v>2.0613985156476198</v>
      </c>
      <c r="J1195">
        <v>47.876083565319902</v>
      </c>
      <c r="K1195">
        <v>143</v>
      </c>
      <c r="L119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cm="1">
        <f t="array" ref="N1195">IFERROR(AVERAGE(IF((DiscreteStatsTable[GroupByKey]=DiscreteStatsTable[[#This Row],[GroupByKey]]),(DiscreteStatsTable[GroupByKey]=DiscreteStatsTable[[#This Row],[GroupByKey]])*DiscreteStatsTable[Average])),0)</f>
        <v>11.86748290160307</v>
      </c>
      <c r="O1195" cm="1">
        <f t="array" ref="O11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9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95" cm="1">
        <f t="array" ref="R1195">MIN(IF((DiscreteStatsTable[GroupByKey]=DiscreteStatsTable[[#This Row],[GroupByKey]]),(DiscreteStatsTable[GroupByKey]=DiscreteStatsTable[[#This Row],[GroupByKey]])*DiscreteStatsTable[Average]))</f>
        <v>10.2980486720769</v>
      </c>
      <c r="S1195" cm="1">
        <f t="array" ref="S1195">MAX(IF((DiscreteStatsTable[GroupByKey]=DiscreteStatsTable[[#This Row],[GroupByKey]]),(DiscreteStatsTable[GroupByKey]=DiscreteStatsTable[[#This Row],[GroupByKey]])*DiscreteStatsTable[Average]))</f>
        <v>13.3192515431285</v>
      </c>
      <c r="T1195" cm="1">
        <f t="array" ref="T1195">MIN(IF((DiscreteStatsTable[GroupByKey]=DiscreteStatsTable[[#This Row],[GroupByKey]]),(DiscreteStatsTable[GroupByKey]=DiscreteStatsTable[[#This Row],[GroupByKey]])*DiscreteStatsTable[Minimum]))</f>
        <v>0.951150343375048</v>
      </c>
      <c r="U1195" cm="1">
        <f t="array" ref="U1195">MAX(IF((DiscreteStatsTable[GroupByKey]=DiscreteStatsTable[[#This Row],[GroupByKey]]),(DiscreteStatsTable[GroupByKey]=DiscreteStatsTable[[#This Row],[GroupByKey]])*DiscreteStatsTable[Maximum]))</f>
        <v>73.975672714302206</v>
      </c>
      <c r="V1195" cm="1">
        <f t="array" ref="V11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5">
        <f>IF((DiscreteStatsTable[[#This Row],[RepsRequested]]&gt;1),DiscreteStatsTable[[#This Row],[HalfWidth]],DiscreteStatsTable[[#This Row],[BatchMeansHalfWidth]])</f>
        <v>0.19673048476405045</v>
      </c>
      <c r="X119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177</v>
      </c>
      <c r="C1196">
        <v>33</v>
      </c>
      <c r="D1196" t="s">
        <v>84</v>
      </c>
      <c r="E1196" t="s">
        <v>96</v>
      </c>
      <c r="F1196" t="s">
        <v>86</v>
      </c>
      <c r="G1196">
        <v>0</v>
      </c>
      <c r="H1196">
        <v>2E+20</v>
      </c>
      <c r="I1196">
        <v>0</v>
      </c>
      <c r="J1196">
        <v>0</v>
      </c>
      <c r="K1196">
        <v>143</v>
      </c>
      <c r="L119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cm="1">
        <f t="array" ref="V11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6">
        <f>IF((DiscreteStatsTable[[#This Row],[RepsRequested]]&gt;1),DiscreteStatsTable[[#This Row],[HalfWidth]],DiscreteStatsTable[[#This Row],[BatchMeansHalfWidth]])</f>
        <v>0</v>
      </c>
      <c r="X1196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177</v>
      </c>
      <c r="C1197">
        <v>33</v>
      </c>
      <c r="D1197" t="s">
        <v>84</v>
      </c>
      <c r="E1197" t="s">
        <v>97</v>
      </c>
      <c r="F1197" t="s">
        <v>86</v>
      </c>
      <c r="G1197">
        <v>3.2384364139142501</v>
      </c>
      <c r="H1197">
        <v>2E+20</v>
      </c>
      <c r="I1197">
        <v>0</v>
      </c>
      <c r="J1197">
        <v>18.008551222267101</v>
      </c>
      <c r="K1197">
        <v>143</v>
      </c>
      <c r="L119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cm="1">
        <f t="array" ref="N1197">IFERROR(AVERAGE(IF((DiscreteStatsTable[GroupByKey]=DiscreteStatsTable[[#This Row],[GroupByKey]]),(DiscreteStatsTable[GroupByKey]=DiscreteStatsTable[[#This Row],[GroupByKey]])*DiscreteStatsTable[Average])),0)</f>
        <v>4.525285384221875</v>
      </c>
      <c r="O1197" cm="1">
        <f t="array" ref="O11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97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97" cm="1">
        <f t="array" ref="R1197">MIN(IF((DiscreteStatsTable[GroupByKey]=DiscreteStatsTable[[#This Row],[GroupByKey]]),(DiscreteStatsTable[GroupByKey]=DiscreteStatsTable[[#This Row],[GroupByKey]])*DiscreteStatsTable[Average]))</f>
        <v>1.23323607367204</v>
      </c>
      <c r="S1197" cm="1">
        <f t="array" ref="S1197">MAX(IF((DiscreteStatsTable[GroupByKey]=DiscreteStatsTable[[#This Row],[GroupByKey]]),(DiscreteStatsTable[GroupByKey]=DiscreteStatsTable[[#This Row],[GroupByKey]])*DiscreteStatsTable[Average]))</f>
        <v>17.976821244834301</v>
      </c>
      <c r="T1197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cm="1">
        <f t="array" ref="U1197">MAX(IF((DiscreteStatsTable[GroupByKey]=DiscreteStatsTable[[#This Row],[GroupByKey]]),(DiscreteStatsTable[GroupByKey]=DiscreteStatsTable[[#This Row],[GroupByKey]])*DiscreteStatsTable[Maximum]))</f>
        <v>50.466691343277297</v>
      </c>
      <c r="V1197" cm="1">
        <f t="array" ref="V11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7">
        <f>IF((DiscreteStatsTable[[#This Row],[RepsRequested]]&gt;1),DiscreteStatsTable[[#This Row],[HalfWidth]],DiscreteStatsTable[[#This Row],[BatchMeansHalfWidth]])</f>
        <v>0.84516158931518892</v>
      </c>
      <c r="X1197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177</v>
      </c>
      <c r="C1198">
        <v>34</v>
      </c>
      <c r="D1198" t="s">
        <v>84</v>
      </c>
      <c r="E1198" t="s">
        <v>85</v>
      </c>
      <c r="F1198" t="s">
        <v>86</v>
      </c>
      <c r="G1198">
        <v>0</v>
      </c>
      <c r="H1198">
        <v>2E+20</v>
      </c>
      <c r="I1198">
        <v>0</v>
      </c>
      <c r="J1198">
        <v>0</v>
      </c>
      <c r="K1198">
        <v>141</v>
      </c>
      <c r="L119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cm="1">
        <f t="array" ref="V11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8">
        <f>IF((DiscreteStatsTable[[#This Row],[RepsRequested]]&gt;1),DiscreteStatsTable[[#This Row],[HalfWidth]],DiscreteStatsTable[[#This Row],[BatchMeansHalfWidth]])</f>
        <v>0</v>
      </c>
      <c r="X1198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177</v>
      </c>
      <c r="C1199">
        <v>34</v>
      </c>
      <c r="D1199" t="s">
        <v>84</v>
      </c>
      <c r="E1199" t="s">
        <v>87</v>
      </c>
      <c r="F1199" t="s">
        <v>86</v>
      </c>
      <c r="G1199">
        <v>0</v>
      </c>
      <c r="H1199">
        <v>2E+20</v>
      </c>
      <c r="I1199">
        <v>0</v>
      </c>
      <c r="J1199">
        <v>0</v>
      </c>
      <c r="K1199">
        <v>141</v>
      </c>
      <c r="L119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cm="1">
        <f t="array" ref="V11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9">
        <f>IF((DiscreteStatsTable[[#This Row],[RepsRequested]]&gt;1),DiscreteStatsTable[[#This Row],[HalfWidth]],DiscreteStatsTable[[#This Row],[BatchMeansHalfWidth]])</f>
        <v>0</v>
      </c>
      <c r="X1199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177</v>
      </c>
      <c r="C1200">
        <v>34</v>
      </c>
      <c r="D1200" t="s">
        <v>84</v>
      </c>
      <c r="E1200" t="s">
        <v>88</v>
      </c>
      <c r="F1200" t="s">
        <v>86</v>
      </c>
      <c r="G1200">
        <v>0</v>
      </c>
      <c r="H1200">
        <v>2E+20</v>
      </c>
      <c r="I1200">
        <v>0</v>
      </c>
      <c r="J1200">
        <v>0</v>
      </c>
      <c r="K1200">
        <v>141</v>
      </c>
      <c r="L120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cm="1">
        <f t="array" ref="V12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0">
        <f>IF((DiscreteStatsTable[[#This Row],[RepsRequested]]&gt;1),DiscreteStatsTable[[#This Row],[HalfWidth]],DiscreteStatsTable[[#This Row],[BatchMeansHalfWidth]])</f>
        <v>0</v>
      </c>
      <c r="X1200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177</v>
      </c>
      <c r="C1201">
        <v>34</v>
      </c>
      <c r="D1201" t="s">
        <v>84</v>
      </c>
      <c r="E1201" t="s">
        <v>89</v>
      </c>
      <c r="F1201" t="s">
        <v>86</v>
      </c>
      <c r="G1201">
        <v>0</v>
      </c>
      <c r="H1201">
        <v>2E+20</v>
      </c>
      <c r="I1201">
        <v>0</v>
      </c>
      <c r="J1201">
        <v>0</v>
      </c>
      <c r="K1201">
        <v>141</v>
      </c>
      <c r="L120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cm="1">
        <f t="array" ref="V12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1">
        <f>IF((DiscreteStatsTable[[#This Row],[RepsRequested]]&gt;1),DiscreteStatsTable[[#This Row],[HalfWidth]],DiscreteStatsTable[[#This Row],[BatchMeansHalfWidth]])</f>
        <v>0</v>
      </c>
      <c r="X1201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177</v>
      </c>
      <c r="C1202">
        <v>34</v>
      </c>
      <c r="D1202" t="s">
        <v>84</v>
      </c>
      <c r="E1202" t="s">
        <v>90</v>
      </c>
      <c r="F1202" t="s">
        <v>86</v>
      </c>
      <c r="G1202">
        <v>0.34712315032644397</v>
      </c>
      <c r="H1202">
        <v>2E+20</v>
      </c>
      <c r="I1202">
        <v>3.99794233129247E-2</v>
      </c>
      <c r="J1202">
        <v>1.4710482947735599</v>
      </c>
      <c r="K1202">
        <v>141</v>
      </c>
      <c r="L120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cm="1">
        <f t="array" ref="N1202">IFERROR(AVERAGE(IF((DiscreteStatsTable[GroupByKey]=DiscreteStatsTable[[#This Row],[GroupByKey]]),(DiscreteStatsTable[GroupByKey]=DiscreteStatsTable[[#This Row],[GroupByKey]])*DiscreteStatsTable[Average])),0)</f>
        <v>0.32564874174376213</v>
      </c>
      <c r="O1202" cm="1">
        <f t="array" ref="O12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2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2" cm="1">
        <f t="array" ref="R1202">MIN(IF((DiscreteStatsTable[GroupByKey]=DiscreteStatsTable[[#This Row],[GroupByKey]]),(DiscreteStatsTable[GroupByKey]=DiscreteStatsTable[[#This Row],[GroupByKey]])*DiscreteStatsTable[Average]))</f>
        <v>0.28193271782235202</v>
      </c>
      <c r="S1202" cm="1">
        <f t="array" ref="S1202">MAX(IF((DiscreteStatsTable[GroupByKey]=DiscreteStatsTable[[#This Row],[GroupByKey]]),(DiscreteStatsTable[GroupByKey]=DiscreteStatsTable[[#This Row],[GroupByKey]])*DiscreteStatsTable[Average]))</f>
        <v>0.36617780685963403</v>
      </c>
      <c r="T1202" cm="1">
        <f t="array" ref="T1202">MIN(IF((DiscreteStatsTable[GroupByKey]=DiscreteStatsTable[[#This Row],[GroupByKey]]),(DiscreteStatsTable[GroupByKey]=DiscreteStatsTable[[#This Row],[GroupByKey]])*DiscreteStatsTable[Minimum]))</f>
        <v>1.58525057229175E-2</v>
      </c>
      <c r="U1202" cm="1">
        <f t="array" ref="U1202">MAX(IF((DiscreteStatsTable[GroupByKey]=DiscreteStatsTable[[#This Row],[GroupByKey]]),(DiscreteStatsTable[GroupByKey]=DiscreteStatsTable[[#This Row],[GroupByKey]])*DiscreteStatsTable[Maximum]))</f>
        <v>2.1175517718536101</v>
      </c>
      <c r="V1202" cm="1">
        <f t="array" ref="V12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2">
        <f>IF((DiscreteStatsTable[[#This Row],[RepsRequested]]&gt;1),DiscreteStatsTable[[#This Row],[HalfWidth]],DiscreteStatsTable[[#This Row],[BatchMeansHalfWidth]])</f>
        <v>5.49162075960516E-3</v>
      </c>
      <c r="X1202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177</v>
      </c>
      <c r="C1203">
        <v>34</v>
      </c>
      <c r="D1203" t="s">
        <v>84</v>
      </c>
      <c r="E1203" t="s">
        <v>91</v>
      </c>
      <c r="F1203" t="s">
        <v>86</v>
      </c>
      <c r="G1203">
        <v>20.24452633948</v>
      </c>
      <c r="H1203">
        <v>2E+20</v>
      </c>
      <c r="I1203">
        <v>2.3987653987754798</v>
      </c>
      <c r="J1203">
        <v>58.035177049210702</v>
      </c>
      <c r="K1203">
        <v>141</v>
      </c>
      <c r="L120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cm="1">
        <f t="array" ref="N1203">IFERROR(AVERAGE(IF((DiscreteStatsTable[GroupByKey]=DiscreteStatsTable[[#This Row],[GroupByKey]]),(DiscreteStatsTable[GroupByKey]=DiscreteStatsTable[[#This Row],[GroupByKey]])*DiscreteStatsTable[Average])),0)</f>
        <v>16.392768285824943</v>
      </c>
      <c r="O1203" cm="1">
        <f t="array" ref="O120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03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03" cm="1">
        <f t="array" ref="R1203">MIN(IF((DiscreteStatsTable[GroupByKey]=DiscreteStatsTable[[#This Row],[GroupByKey]]),(DiscreteStatsTable[GroupByKey]=DiscreteStatsTable[[#This Row],[GroupByKey]])*DiscreteStatsTable[Average]))</f>
        <v>11.634550870980901</v>
      </c>
      <c r="S1203" cm="1">
        <f t="array" ref="S1203">MAX(IF((DiscreteStatsTable[GroupByKey]=DiscreteStatsTable[[#This Row],[GroupByKey]]),(DiscreteStatsTable[GroupByKey]=DiscreteStatsTable[[#This Row],[GroupByKey]])*DiscreteStatsTable[Average]))</f>
        <v>31.129812671522</v>
      </c>
      <c r="T1203" cm="1">
        <f t="array" ref="T1203">MIN(IF((DiscreteStatsTable[GroupByKey]=DiscreteStatsTable[[#This Row],[GroupByKey]]),(DiscreteStatsTable[GroupByKey]=DiscreteStatsTable[[#This Row],[GroupByKey]])*DiscreteStatsTable[Minimum]))</f>
        <v>0.951150343375048</v>
      </c>
      <c r="U1203" cm="1">
        <f t="array" ref="U1203">MAX(IF((DiscreteStatsTable[GroupByKey]=DiscreteStatsTable[[#This Row],[GroupByKey]]),(DiscreteStatsTable[GroupByKey]=DiscreteStatsTable[[#This Row],[GroupByKey]])*DiscreteStatsTable[Maximum]))</f>
        <v>80.135671330964698</v>
      </c>
      <c r="V1203" cm="1">
        <f t="array" ref="V12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3">
        <f>IF((DiscreteStatsTable[[#This Row],[RepsRequested]]&gt;1),DiscreteStatsTable[[#This Row],[HalfWidth]],DiscreteStatsTable[[#This Row],[BatchMeansHalfWidth]])</f>
        <v>0.98363800740659724</v>
      </c>
      <c r="X1203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177</v>
      </c>
      <c r="C1204">
        <v>34</v>
      </c>
      <c r="D1204" t="s">
        <v>84</v>
      </c>
      <c r="E1204" t="s">
        <v>92</v>
      </c>
      <c r="F1204" t="s">
        <v>86</v>
      </c>
      <c r="G1204">
        <v>0</v>
      </c>
      <c r="H1204">
        <v>2E+20</v>
      </c>
      <c r="I1204">
        <v>0</v>
      </c>
      <c r="J1204">
        <v>0</v>
      </c>
      <c r="K1204">
        <v>141</v>
      </c>
      <c r="L120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cm="1">
        <f t="array" ref="V12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4">
        <f>IF((DiscreteStatsTable[[#This Row],[RepsRequested]]&gt;1),DiscreteStatsTable[[#This Row],[HalfWidth]],DiscreteStatsTable[[#This Row],[BatchMeansHalfWidth]])</f>
        <v>0</v>
      </c>
      <c r="X1204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177</v>
      </c>
      <c r="C1205">
        <v>34</v>
      </c>
      <c r="D1205" t="s">
        <v>84</v>
      </c>
      <c r="E1205" t="s">
        <v>93</v>
      </c>
      <c r="F1205" t="s">
        <v>86</v>
      </c>
      <c r="G1205">
        <v>0</v>
      </c>
      <c r="H1205">
        <v>2E+20</v>
      </c>
      <c r="I1205">
        <v>0</v>
      </c>
      <c r="J1205">
        <v>0</v>
      </c>
      <c r="K1205">
        <v>141</v>
      </c>
      <c r="L120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cm="1">
        <f t="array" ref="V12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5">
        <f>IF((DiscreteStatsTable[[#This Row],[RepsRequested]]&gt;1),DiscreteStatsTable[[#This Row],[HalfWidth]],DiscreteStatsTable[[#This Row],[BatchMeansHalfWidth]])</f>
        <v>0</v>
      </c>
      <c r="X120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177</v>
      </c>
      <c r="C1206">
        <v>34</v>
      </c>
      <c r="D1206" t="s">
        <v>84</v>
      </c>
      <c r="E1206" t="s">
        <v>94</v>
      </c>
      <c r="F1206" t="s">
        <v>86</v>
      </c>
      <c r="G1206">
        <v>0.34712315032644397</v>
      </c>
      <c r="H1206">
        <v>2E+20</v>
      </c>
      <c r="I1206">
        <v>3.99794233129247E-2</v>
      </c>
      <c r="J1206">
        <v>1.4710482947735599</v>
      </c>
      <c r="K1206">
        <v>141</v>
      </c>
      <c r="L120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cm="1">
        <f t="array" ref="N1206">IFERROR(AVERAGE(IF((DiscreteStatsTable[GroupByKey]=DiscreteStatsTable[[#This Row],[GroupByKey]]),(DiscreteStatsTable[GroupByKey]=DiscreteStatsTable[[#This Row],[GroupByKey]])*DiscreteStatsTable[Average])),0)</f>
        <v>0.32564874174376213</v>
      </c>
      <c r="O1206" cm="1">
        <f t="array" ref="O12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6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6" cm="1">
        <f t="array" ref="R1206">MIN(IF((DiscreteStatsTable[GroupByKey]=DiscreteStatsTable[[#This Row],[GroupByKey]]),(DiscreteStatsTable[GroupByKey]=DiscreteStatsTable[[#This Row],[GroupByKey]])*DiscreteStatsTable[Average]))</f>
        <v>0.28193271782235202</v>
      </c>
      <c r="S1206" cm="1">
        <f t="array" ref="S1206">MAX(IF((DiscreteStatsTable[GroupByKey]=DiscreteStatsTable[[#This Row],[GroupByKey]]),(DiscreteStatsTable[GroupByKey]=DiscreteStatsTable[[#This Row],[GroupByKey]])*DiscreteStatsTable[Average]))</f>
        <v>0.36617780685963403</v>
      </c>
      <c r="T1206" cm="1">
        <f t="array" ref="T1206">MIN(IF((DiscreteStatsTable[GroupByKey]=DiscreteStatsTable[[#This Row],[GroupByKey]]),(DiscreteStatsTable[GroupByKey]=DiscreteStatsTable[[#This Row],[GroupByKey]])*DiscreteStatsTable[Minimum]))</f>
        <v>1.58525057229175E-2</v>
      </c>
      <c r="U1206" cm="1">
        <f t="array" ref="U1206">MAX(IF((DiscreteStatsTable[GroupByKey]=DiscreteStatsTable[[#This Row],[GroupByKey]]),(DiscreteStatsTable[GroupByKey]=DiscreteStatsTable[[#This Row],[GroupByKey]])*DiscreteStatsTable[Maximum]))</f>
        <v>2.1175517718536101</v>
      </c>
      <c r="V1206" cm="1">
        <f t="array" ref="V12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6">
        <f>IF((DiscreteStatsTable[[#This Row],[RepsRequested]]&gt;1),DiscreteStatsTable[[#This Row],[HalfWidth]],DiscreteStatsTable[[#This Row],[BatchMeansHalfWidth]])</f>
        <v>5.49162075960516E-3</v>
      </c>
      <c r="X1206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177</v>
      </c>
      <c r="C1207">
        <v>34</v>
      </c>
      <c r="D1207" t="s">
        <v>84</v>
      </c>
      <c r="E1207" t="s">
        <v>95</v>
      </c>
      <c r="F1207" t="s">
        <v>86</v>
      </c>
      <c r="G1207">
        <v>12.508316154215301</v>
      </c>
      <c r="H1207">
        <v>2E+20</v>
      </c>
      <c r="I1207">
        <v>2.3987653987754798</v>
      </c>
      <c r="J1207">
        <v>52.407053028733998</v>
      </c>
      <c r="K1207">
        <v>141</v>
      </c>
      <c r="L120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cm="1">
        <f t="array" ref="N1207">IFERROR(AVERAGE(IF((DiscreteStatsTable[GroupByKey]=DiscreteStatsTable[[#This Row],[GroupByKey]]),(DiscreteStatsTable[GroupByKey]=DiscreteStatsTable[[#This Row],[GroupByKey]])*DiscreteStatsTable[Average])),0)</f>
        <v>11.86748290160307</v>
      </c>
      <c r="O1207" cm="1">
        <f t="array" ref="O12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07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07" cm="1">
        <f t="array" ref="R1207">MIN(IF((DiscreteStatsTable[GroupByKey]=DiscreteStatsTable[[#This Row],[GroupByKey]]),(DiscreteStatsTable[GroupByKey]=DiscreteStatsTable[[#This Row],[GroupByKey]])*DiscreteStatsTable[Average]))</f>
        <v>10.2980486720769</v>
      </c>
      <c r="S1207" cm="1">
        <f t="array" ref="S1207">MAX(IF((DiscreteStatsTable[GroupByKey]=DiscreteStatsTable[[#This Row],[GroupByKey]]),(DiscreteStatsTable[GroupByKey]=DiscreteStatsTable[[#This Row],[GroupByKey]])*DiscreteStatsTable[Average]))</f>
        <v>13.3192515431285</v>
      </c>
      <c r="T1207" cm="1">
        <f t="array" ref="T1207">MIN(IF((DiscreteStatsTable[GroupByKey]=DiscreteStatsTable[[#This Row],[GroupByKey]]),(DiscreteStatsTable[GroupByKey]=DiscreteStatsTable[[#This Row],[GroupByKey]])*DiscreteStatsTable[Minimum]))</f>
        <v>0.951150343375048</v>
      </c>
      <c r="U1207" cm="1">
        <f t="array" ref="U1207">MAX(IF((DiscreteStatsTable[GroupByKey]=DiscreteStatsTable[[#This Row],[GroupByKey]]),(DiscreteStatsTable[GroupByKey]=DiscreteStatsTable[[#This Row],[GroupByKey]])*DiscreteStatsTable[Maximum]))</f>
        <v>73.975672714302206</v>
      </c>
      <c r="V1207" cm="1">
        <f t="array" ref="V12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7">
        <f>IF((DiscreteStatsTable[[#This Row],[RepsRequested]]&gt;1),DiscreteStatsTable[[#This Row],[HalfWidth]],DiscreteStatsTable[[#This Row],[BatchMeansHalfWidth]])</f>
        <v>0.19673048476405045</v>
      </c>
      <c r="X1207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177</v>
      </c>
      <c r="C1208">
        <v>34</v>
      </c>
      <c r="D1208" t="s">
        <v>84</v>
      </c>
      <c r="E1208" t="s">
        <v>96</v>
      </c>
      <c r="F1208" t="s">
        <v>86</v>
      </c>
      <c r="G1208">
        <v>0</v>
      </c>
      <c r="H1208">
        <v>2E+20</v>
      </c>
      <c r="I1208">
        <v>0</v>
      </c>
      <c r="J1208">
        <v>0</v>
      </c>
      <c r="K1208">
        <v>141</v>
      </c>
      <c r="L120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cm="1">
        <f t="array" ref="V12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8">
        <f>IF((DiscreteStatsTable[[#This Row],[RepsRequested]]&gt;1),DiscreteStatsTable[[#This Row],[HalfWidth]],DiscreteStatsTable[[#This Row],[BatchMeansHalfWidth]])</f>
        <v>0</v>
      </c>
      <c r="X1208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177</v>
      </c>
      <c r="C1209">
        <v>34</v>
      </c>
      <c r="D1209" t="s">
        <v>84</v>
      </c>
      <c r="E1209" t="s">
        <v>97</v>
      </c>
      <c r="F1209" t="s">
        <v>86</v>
      </c>
      <c r="G1209">
        <v>7.7362101852647598</v>
      </c>
      <c r="H1209">
        <v>2E+20</v>
      </c>
      <c r="I1209">
        <v>0</v>
      </c>
      <c r="J1209">
        <v>44.067850122257099</v>
      </c>
      <c r="K1209">
        <v>141</v>
      </c>
      <c r="L120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cm="1">
        <f t="array" ref="N1209">IFERROR(AVERAGE(IF((DiscreteStatsTable[GroupByKey]=DiscreteStatsTable[[#This Row],[GroupByKey]]),(DiscreteStatsTable[GroupByKey]=DiscreteStatsTable[[#This Row],[GroupByKey]])*DiscreteStatsTable[Average])),0)</f>
        <v>4.525285384221875</v>
      </c>
      <c r="O1209" cm="1">
        <f t="array" ref="O12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09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09" cm="1">
        <f t="array" ref="R1209">MIN(IF((DiscreteStatsTable[GroupByKey]=DiscreteStatsTable[[#This Row],[GroupByKey]]),(DiscreteStatsTable[GroupByKey]=DiscreteStatsTable[[#This Row],[GroupByKey]])*DiscreteStatsTable[Average]))</f>
        <v>1.23323607367204</v>
      </c>
      <c r="S1209" cm="1">
        <f t="array" ref="S1209">MAX(IF((DiscreteStatsTable[GroupByKey]=DiscreteStatsTable[[#This Row],[GroupByKey]]),(DiscreteStatsTable[GroupByKey]=DiscreteStatsTable[[#This Row],[GroupByKey]])*DiscreteStatsTable[Average]))</f>
        <v>17.976821244834301</v>
      </c>
      <c r="T1209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cm="1">
        <f t="array" ref="U1209">MAX(IF((DiscreteStatsTable[GroupByKey]=DiscreteStatsTable[[#This Row],[GroupByKey]]),(DiscreteStatsTable[GroupByKey]=DiscreteStatsTable[[#This Row],[GroupByKey]])*DiscreteStatsTable[Maximum]))</f>
        <v>50.466691343277297</v>
      </c>
      <c r="V1209" cm="1">
        <f t="array" ref="V12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9">
        <f>IF((DiscreteStatsTable[[#This Row],[RepsRequested]]&gt;1),DiscreteStatsTable[[#This Row],[HalfWidth]],DiscreteStatsTable[[#This Row],[BatchMeansHalfWidth]])</f>
        <v>0.84516158931518892</v>
      </c>
      <c r="X1209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177</v>
      </c>
      <c r="C1210">
        <v>35</v>
      </c>
      <c r="D1210" t="s">
        <v>84</v>
      </c>
      <c r="E1210" t="s">
        <v>85</v>
      </c>
      <c r="F1210" t="s">
        <v>86</v>
      </c>
      <c r="G1210">
        <v>0</v>
      </c>
      <c r="H1210">
        <v>2E+20</v>
      </c>
      <c r="I1210">
        <v>0</v>
      </c>
      <c r="J1210">
        <v>0</v>
      </c>
      <c r="K1210">
        <v>143</v>
      </c>
      <c r="L121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cm="1">
        <f t="array" ref="V12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0">
        <f>IF((DiscreteStatsTable[[#This Row],[RepsRequested]]&gt;1),DiscreteStatsTable[[#This Row],[HalfWidth]],DiscreteStatsTable[[#This Row],[BatchMeansHalfWidth]])</f>
        <v>0</v>
      </c>
      <c r="X1210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177</v>
      </c>
      <c r="C1211">
        <v>35</v>
      </c>
      <c r="D1211" t="s">
        <v>84</v>
      </c>
      <c r="E1211" t="s">
        <v>87</v>
      </c>
      <c r="F1211" t="s">
        <v>86</v>
      </c>
      <c r="G1211">
        <v>0</v>
      </c>
      <c r="H1211">
        <v>2E+20</v>
      </c>
      <c r="I1211">
        <v>0</v>
      </c>
      <c r="J1211">
        <v>0</v>
      </c>
      <c r="K1211">
        <v>143</v>
      </c>
      <c r="L121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cm="1">
        <f t="array" ref="V12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1">
        <f>IF((DiscreteStatsTable[[#This Row],[RepsRequested]]&gt;1),DiscreteStatsTable[[#This Row],[HalfWidth]],DiscreteStatsTable[[#This Row],[BatchMeansHalfWidth]])</f>
        <v>0</v>
      </c>
      <c r="X1211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177</v>
      </c>
      <c r="C1212">
        <v>35</v>
      </c>
      <c r="D1212" t="s">
        <v>84</v>
      </c>
      <c r="E1212" t="s">
        <v>88</v>
      </c>
      <c r="F1212" t="s">
        <v>86</v>
      </c>
      <c r="G1212">
        <v>0</v>
      </c>
      <c r="H1212">
        <v>2E+20</v>
      </c>
      <c r="I1212">
        <v>0</v>
      </c>
      <c r="J1212">
        <v>0</v>
      </c>
      <c r="K1212">
        <v>143</v>
      </c>
      <c r="L121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cm="1">
        <f t="array" ref="V12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2">
        <f>IF((DiscreteStatsTable[[#This Row],[RepsRequested]]&gt;1),DiscreteStatsTable[[#This Row],[HalfWidth]],DiscreteStatsTable[[#This Row],[BatchMeansHalfWidth]])</f>
        <v>0</v>
      </c>
      <c r="X1212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177</v>
      </c>
      <c r="C1213">
        <v>35</v>
      </c>
      <c r="D1213" t="s">
        <v>84</v>
      </c>
      <c r="E1213" t="s">
        <v>89</v>
      </c>
      <c r="F1213" t="s">
        <v>86</v>
      </c>
      <c r="G1213">
        <v>0</v>
      </c>
      <c r="H1213">
        <v>2E+20</v>
      </c>
      <c r="I1213">
        <v>0</v>
      </c>
      <c r="J1213">
        <v>0</v>
      </c>
      <c r="K1213">
        <v>143</v>
      </c>
      <c r="L121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cm="1">
        <f t="array" ref="V12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3">
        <f>IF((DiscreteStatsTable[[#This Row],[RepsRequested]]&gt;1),DiscreteStatsTable[[#This Row],[HalfWidth]],DiscreteStatsTable[[#This Row],[BatchMeansHalfWidth]])</f>
        <v>0</v>
      </c>
      <c r="X1213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177</v>
      </c>
      <c r="C1214">
        <v>35</v>
      </c>
      <c r="D1214" t="s">
        <v>84</v>
      </c>
      <c r="E1214" t="s">
        <v>90</v>
      </c>
      <c r="F1214" t="s">
        <v>86</v>
      </c>
      <c r="G1214">
        <v>0.32324788972065399</v>
      </c>
      <c r="H1214">
        <v>2E+20</v>
      </c>
      <c r="I1214">
        <v>2.9844147267382E-2</v>
      </c>
      <c r="J1214">
        <v>1.21075890306019</v>
      </c>
      <c r="K1214">
        <v>143</v>
      </c>
      <c r="L121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cm="1">
        <f t="array" ref="N1214">IFERROR(AVERAGE(IF((DiscreteStatsTable[GroupByKey]=DiscreteStatsTable[[#This Row],[GroupByKey]]),(DiscreteStatsTable[GroupByKey]=DiscreteStatsTable[[#This Row],[GroupByKey]])*DiscreteStatsTable[Average])),0)</f>
        <v>0.32564874174376213</v>
      </c>
      <c r="O1214" cm="1">
        <f t="array" ref="O12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4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4" cm="1">
        <f t="array" ref="R1214">MIN(IF((DiscreteStatsTable[GroupByKey]=DiscreteStatsTable[[#This Row],[GroupByKey]]),(DiscreteStatsTable[GroupByKey]=DiscreteStatsTable[[#This Row],[GroupByKey]])*DiscreteStatsTable[Average]))</f>
        <v>0.28193271782235202</v>
      </c>
      <c r="S1214" cm="1">
        <f t="array" ref="S1214">MAX(IF((DiscreteStatsTable[GroupByKey]=DiscreteStatsTable[[#This Row],[GroupByKey]]),(DiscreteStatsTable[GroupByKey]=DiscreteStatsTable[[#This Row],[GroupByKey]])*DiscreteStatsTable[Average]))</f>
        <v>0.36617780685963403</v>
      </c>
      <c r="T1214" cm="1">
        <f t="array" ref="T1214">MIN(IF((DiscreteStatsTable[GroupByKey]=DiscreteStatsTable[[#This Row],[GroupByKey]]),(DiscreteStatsTable[GroupByKey]=DiscreteStatsTable[[#This Row],[GroupByKey]])*DiscreteStatsTable[Minimum]))</f>
        <v>1.58525057229175E-2</v>
      </c>
      <c r="U1214" cm="1">
        <f t="array" ref="U1214">MAX(IF((DiscreteStatsTable[GroupByKey]=DiscreteStatsTable[[#This Row],[GroupByKey]]),(DiscreteStatsTable[GroupByKey]=DiscreteStatsTable[[#This Row],[GroupByKey]])*DiscreteStatsTable[Maximum]))</f>
        <v>2.1175517718536101</v>
      </c>
      <c r="V1214" cm="1">
        <f t="array" ref="V12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4">
        <f>IF((DiscreteStatsTable[[#This Row],[RepsRequested]]&gt;1),DiscreteStatsTable[[#This Row],[HalfWidth]],DiscreteStatsTable[[#This Row],[BatchMeansHalfWidth]])</f>
        <v>5.49162075960516E-3</v>
      </c>
      <c r="X1214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177</v>
      </c>
      <c r="C1215">
        <v>35</v>
      </c>
      <c r="D1215" t="s">
        <v>84</v>
      </c>
      <c r="E1215" t="s">
        <v>91</v>
      </c>
      <c r="F1215" t="s">
        <v>86</v>
      </c>
      <c r="G1215">
        <v>15.4355579740841</v>
      </c>
      <c r="H1215">
        <v>2E+20</v>
      </c>
      <c r="I1215">
        <v>2.8843846963533202</v>
      </c>
      <c r="J1215">
        <v>62.462149845617397</v>
      </c>
      <c r="K1215">
        <v>143</v>
      </c>
      <c r="L121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cm="1">
        <f t="array" ref="N1215">IFERROR(AVERAGE(IF((DiscreteStatsTable[GroupByKey]=DiscreteStatsTable[[#This Row],[GroupByKey]]),(DiscreteStatsTable[GroupByKey]=DiscreteStatsTable[[#This Row],[GroupByKey]])*DiscreteStatsTable[Average])),0)</f>
        <v>16.392768285824943</v>
      </c>
      <c r="O1215" cm="1">
        <f t="array" ref="O121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1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15" cm="1">
        <f t="array" ref="R1215">MIN(IF((DiscreteStatsTable[GroupByKey]=DiscreteStatsTable[[#This Row],[GroupByKey]]),(DiscreteStatsTable[GroupByKey]=DiscreteStatsTable[[#This Row],[GroupByKey]])*DiscreteStatsTable[Average]))</f>
        <v>11.634550870980901</v>
      </c>
      <c r="S1215" cm="1">
        <f t="array" ref="S1215">MAX(IF((DiscreteStatsTable[GroupByKey]=DiscreteStatsTable[[#This Row],[GroupByKey]]),(DiscreteStatsTable[GroupByKey]=DiscreteStatsTable[[#This Row],[GroupByKey]])*DiscreteStatsTable[Average]))</f>
        <v>31.129812671522</v>
      </c>
      <c r="T1215" cm="1">
        <f t="array" ref="T1215">MIN(IF((DiscreteStatsTable[GroupByKey]=DiscreteStatsTable[[#This Row],[GroupByKey]]),(DiscreteStatsTable[GroupByKey]=DiscreteStatsTable[[#This Row],[GroupByKey]])*DiscreteStatsTable[Minimum]))</f>
        <v>0.951150343375048</v>
      </c>
      <c r="U1215" cm="1">
        <f t="array" ref="U1215">MAX(IF((DiscreteStatsTable[GroupByKey]=DiscreteStatsTable[[#This Row],[GroupByKey]]),(DiscreteStatsTable[GroupByKey]=DiscreteStatsTable[[#This Row],[GroupByKey]])*DiscreteStatsTable[Maximum]))</f>
        <v>80.135671330964698</v>
      </c>
      <c r="V1215" cm="1">
        <f t="array" ref="V12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5">
        <f>IF((DiscreteStatsTable[[#This Row],[RepsRequested]]&gt;1),DiscreteStatsTable[[#This Row],[HalfWidth]],DiscreteStatsTable[[#This Row],[BatchMeansHalfWidth]])</f>
        <v>0.98363800740659724</v>
      </c>
      <c r="X121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177</v>
      </c>
      <c r="C1216">
        <v>35</v>
      </c>
      <c r="D1216" t="s">
        <v>84</v>
      </c>
      <c r="E1216" t="s">
        <v>92</v>
      </c>
      <c r="F1216" t="s">
        <v>86</v>
      </c>
      <c r="G1216">
        <v>0</v>
      </c>
      <c r="H1216">
        <v>2E+20</v>
      </c>
      <c r="I1216">
        <v>0</v>
      </c>
      <c r="J1216">
        <v>0</v>
      </c>
      <c r="K1216">
        <v>143</v>
      </c>
      <c r="L121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cm="1">
        <f t="array" ref="V12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6">
        <f>IF((DiscreteStatsTable[[#This Row],[RepsRequested]]&gt;1),DiscreteStatsTable[[#This Row],[HalfWidth]],DiscreteStatsTable[[#This Row],[BatchMeansHalfWidth]])</f>
        <v>0</v>
      </c>
      <c r="X1216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177</v>
      </c>
      <c r="C1217">
        <v>35</v>
      </c>
      <c r="D1217" t="s">
        <v>84</v>
      </c>
      <c r="E1217" t="s">
        <v>93</v>
      </c>
      <c r="F1217" t="s">
        <v>86</v>
      </c>
      <c r="G1217">
        <v>0</v>
      </c>
      <c r="H1217">
        <v>2E+20</v>
      </c>
      <c r="I1217">
        <v>0</v>
      </c>
      <c r="J1217">
        <v>0</v>
      </c>
      <c r="K1217">
        <v>143</v>
      </c>
      <c r="L121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cm="1">
        <f t="array" ref="V12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7">
        <f>IF((DiscreteStatsTable[[#This Row],[RepsRequested]]&gt;1),DiscreteStatsTable[[#This Row],[HalfWidth]],DiscreteStatsTable[[#This Row],[BatchMeansHalfWidth]])</f>
        <v>0</v>
      </c>
      <c r="X1217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177</v>
      </c>
      <c r="C1218">
        <v>35</v>
      </c>
      <c r="D1218" t="s">
        <v>84</v>
      </c>
      <c r="E1218" t="s">
        <v>94</v>
      </c>
      <c r="F1218" t="s">
        <v>86</v>
      </c>
      <c r="G1218">
        <v>0.32324788972065399</v>
      </c>
      <c r="H1218">
        <v>2E+20</v>
      </c>
      <c r="I1218">
        <v>2.9844147267382E-2</v>
      </c>
      <c r="J1218">
        <v>1.21075890306019</v>
      </c>
      <c r="K1218">
        <v>143</v>
      </c>
      <c r="L121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cm="1">
        <f t="array" ref="N1218">IFERROR(AVERAGE(IF((DiscreteStatsTable[GroupByKey]=DiscreteStatsTable[[#This Row],[GroupByKey]]),(DiscreteStatsTable[GroupByKey]=DiscreteStatsTable[[#This Row],[GroupByKey]])*DiscreteStatsTable[Average])),0)</f>
        <v>0.32564874174376213</v>
      </c>
      <c r="O1218" cm="1">
        <f t="array" ref="O12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8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8" cm="1">
        <f t="array" ref="R1218">MIN(IF((DiscreteStatsTable[GroupByKey]=DiscreteStatsTable[[#This Row],[GroupByKey]]),(DiscreteStatsTable[GroupByKey]=DiscreteStatsTable[[#This Row],[GroupByKey]])*DiscreteStatsTable[Average]))</f>
        <v>0.28193271782235202</v>
      </c>
      <c r="S1218" cm="1">
        <f t="array" ref="S1218">MAX(IF((DiscreteStatsTable[GroupByKey]=DiscreteStatsTable[[#This Row],[GroupByKey]]),(DiscreteStatsTable[GroupByKey]=DiscreteStatsTable[[#This Row],[GroupByKey]])*DiscreteStatsTable[Average]))</f>
        <v>0.36617780685963403</v>
      </c>
      <c r="T1218" cm="1">
        <f t="array" ref="T1218">MIN(IF((DiscreteStatsTable[GroupByKey]=DiscreteStatsTable[[#This Row],[GroupByKey]]),(DiscreteStatsTable[GroupByKey]=DiscreteStatsTable[[#This Row],[GroupByKey]])*DiscreteStatsTable[Minimum]))</f>
        <v>1.58525057229175E-2</v>
      </c>
      <c r="U1218" cm="1">
        <f t="array" ref="U1218">MAX(IF((DiscreteStatsTable[GroupByKey]=DiscreteStatsTable[[#This Row],[GroupByKey]]),(DiscreteStatsTable[GroupByKey]=DiscreteStatsTable[[#This Row],[GroupByKey]])*DiscreteStatsTable[Maximum]))</f>
        <v>2.1175517718536101</v>
      </c>
      <c r="V1218" cm="1">
        <f t="array" ref="V12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8">
        <f>IF((DiscreteStatsTable[[#This Row],[RepsRequested]]&gt;1),DiscreteStatsTable[[#This Row],[HalfWidth]],DiscreteStatsTable[[#This Row],[BatchMeansHalfWidth]])</f>
        <v>5.49162075960516E-3</v>
      </c>
      <c r="X1218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177</v>
      </c>
      <c r="C1219">
        <v>35</v>
      </c>
      <c r="D1219" t="s">
        <v>84</v>
      </c>
      <c r="E1219" t="s">
        <v>95</v>
      </c>
      <c r="F1219" t="s">
        <v>86</v>
      </c>
      <c r="G1219">
        <v>11.979360363245499</v>
      </c>
      <c r="H1219">
        <v>2E+20</v>
      </c>
      <c r="I1219">
        <v>1.79064883604292</v>
      </c>
      <c r="J1219">
        <v>54.0503228613236</v>
      </c>
      <c r="K1219">
        <v>143</v>
      </c>
      <c r="L121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cm="1">
        <f t="array" ref="N1219">IFERROR(AVERAGE(IF((DiscreteStatsTable[GroupByKey]=DiscreteStatsTable[[#This Row],[GroupByKey]]),(DiscreteStatsTable[GroupByKey]=DiscreteStatsTable[[#This Row],[GroupByKey]])*DiscreteStatsTable[Average])),0)</f>
        <v>11.86748290160307</v>
      </c>
      <c r="O1219" cm="1">
        <f t="array" ref="O12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19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19" cm="1">
        <f t="array" ref="R1219">MIN(IF((DiscreteStatsTable[GroupByKey]=DiscreteStatsTable[[#This Row],[GroupByKey]]),(DiscreteStatsTable[GroupByKey]=DiscreteStatsTable[[#This Row],[GroupByKey]])*DiscreteStatsTable[Average]))</f>
        <v>10.2980486720769</v>
      </c>
      <c r="S1219" cm="1">
        <f t="array" ref="S1219">MAX(IF((DiscreteStatsTable[GroupByKey]=DiscreteStatsTable[[#This Row],[GroupByKey]]),(DiscreteStatsTable[GroupByKey]=DiscreteStatsTable[[#This Row],[GroupByKey]])*DiscreteStatsTable[Average]))</f>
        <v>13.3192515431285</v>
      </c>
      <c r="T1219" cm="1">
        <f t="array" ref="T1219">MIN(IF((DiscreteStatsTable[GroupByKey]=DiscreteStatsTable[[#This Row],[GroupByKey]]),(DiscreteStatsTable[GroupByKey]=DiscreteStatsTable[[#This Row],[GroupByKey]])*DiscreteStatsTable[Minimum]))</f>
        <v>0.951150343375048</v>
      </c>
      <c r="U1219" cm="1">
        <f t="array" ref="U1219">MAX(IF((DiscreteStatsTable[GroupByKey]=DiscreteStatsTable[[#This Row],[GroupByKey]]),(DiscreteStatsTable[GroupByKey]=DiscreteStatsTable[[#This Row],[GroupByKey]])*DiscreteStatsTable[Maximum]))</f>
        <v>73.975672714302206</v>
      </c>
      <c r="V1219" cm="1">
        <f t="array" ref="V12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9">
        <f>IF((DiscreteStatsTable[[#This Row],[RepsRequested]]&gt;1),DiscreteStatsTable[[#This Row],[HalfWidth]],DiscreteStatsTable[[#This Row],[BatchMeansHalfWidth]])</f>
        <v>0.19673048476405045</v>
      </c>
      <c r="X1219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177</v>
      </c>
      <c r="C1220">
        <v>35</v>
      </c>
      <c r="D1220" t="s">
        <v>84</v>
      </c>
      <c r="E1220" t="s">
        <v>96</v>
      </c>
      <c r="F1220" t="s">
        <v>86</v>
      </c>
      <c r="G1220">
        <v>0</v>
      </c>
      <c r="H1220">
        <v>2E+20</v>
      </c>
      <c r="I1220">
        <v>0</v>
      </c>
      <c r="J1220">
        <v>0</v>
      </c>
      <c r="K1220">
        <v>143</v>
      </c>
      <c r="L122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cm="1">
        <f t="array" ref="V12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0">
        <f>IF((DiscreteStatsTable[[#This Row],[RepsRequested]]&gt;1),DiscreteStatsTable[[#This Row],[HalfWidth]],DiscreteStatsTable[[#This Row],[BatchMeansHalfWidth]])</f>
        <v>0</v>
      </c>
      <c r="X1220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177</v>
      </c>
      <c r="C1221">
        <v>35</v>
      </c>
      <c r="D1221" t="s">
        <v>84</v>
      </c>
      <c r="E1221" t="s">
        <v>97</v>
      </c>
      <c r="F1221" t="s">
        <v>86</v>
      </c>
      <c r="G1221">
        <v>3.4561976108386099</v>
      </c>
      <c r="H1221">
        <v>2E+20</v>
      </c>
      <c r="I1221">
        <v>0</v>
      </c>
      <c r="J1221">
        <v>19.423553758911201</v>
      </c>
      <c r="K1221">
        <v>143</v>
      </c>
      <c r="L122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cm="1">
        <f t="array" ref="N1221">IFERROR(AVERAGE(IF((DiscreteStatsTable[GroupByKey]=DiscreteStatsTable[[#This Row],[GroupByKey]]),(DiscreteStatsTable[GroupByKey]=DiscreteStatsTable[[#This Row],[GroupByKey]])*DiscreteStatsTable[Average])),0)</f>
        <v>4.525285384221875</v>
      </c>
      <c r="O1221" cm="1">
        <f t="array" ref="O12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21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21" cm="1">
        <f t="array" ref="R1221">MIN(IF((DiscreteStatsTable[GroupByKey]=DiscreteStatsTable[[#This Row],[GroupByKey]]),(DiscreteStatsTable[GroupByKey]=DiscreteStatsTable[[#This Row],[GroupByKey]])*DiscreteStatsTable[Average]))</f>
        <v>1.23323607367204</v>
      </c>
      <c r="S1221" cm="1">
        <f t="array" ref="S1221">MAX(IF((DiscreteStatsTable[GroupByKey]=DiscreteStatsTable[[#This Row],[GroupByKey]]),(DiscreteStatsTable[GroupByKey]=DiscreteStatsTable[[#This Row],[GroupByKey]])*DiscreteStatsTable[Average]))</f>
        <v>17.976821244834301</v>
      </c>
      <c r="T1221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cm="1">
        <f t="array" ref="U1221">MAX(IF((DiscreteStatsTable[GroupByKey]=DiscreteStatsTable[[#This Row],[GroupByKey]]),(DiscreteStatsTable[GroupByKey]=DiscreteStatsTable[[#This Row],[GroupByKey]])*DiscreteStatsTable[Maximum]))</f>
        <v>50.466691343277297</v>
      </c>
      <c r="V1221" cm="1">
        <f t="array" ref="V12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1">
        <f>IF((DiscreteStatsTable[[#This Row],[RepsRequested]]&gt;1),DiscreteStatsTable[[#This Row],[HalfWidth]],DiscreteStatsTable[[#This Row],[BatchMeansHalfWidth]])</f>
        <v>0.84516158931518892</v>
      </c>
      <c r="X1221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177</v>
      </c>
      <c r="C1222">
        <v>36</v>
      </c>
      <c r="D1222" t="s">
        <v>84</v>
      </c>
      <c r="E1222" t="s">
        <v>85</v>
      </c>
      <c r="F1222" t="s">
        <v>86</v>
      </c>
      <c r="G1222">
        <v>0</v>
      </c>
      <c r="H1222">
        <v>2E+20</v>
      </c>
      <c r="I1222">
        <v>0</v>
      </c>
      <c r="J1222">
        <v>0</v>
      </c>
      <c r="K1222">
        <v>140</v>
      </c>
      <c r="L122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cm="1">
        <f t="array" ref="V12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2">
        <f>IF((DiscreteStatsTable[[#This Row],[RepsRequested]]&gt;1),DiscreteStatsTable[[#This Row],[HalfWidth]],DiscreteStatsTable[[#This Row],[BatchMeansHalfWidth]])</f>
        <v>0</v>
      </c>
      <c r="X1222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177</v>
      </c>
      <c r="C1223">
        <v>36</v>
      </c>
      <c r="D1223" t="s">
        <v>84</v>
      </c>
      <c r="E1223" t="s">
        <v>87</v>
      </c>
      <c r="F1223" t="s">
        <v>86</v>
      </c>
      <c r="G1223">
        <v>0</v>
      </c>
      <c r="H1223">
        <v>2E+20</v>
      </c>
      <c r="I1223">
        <v>0</v>
      </c>
      <c r="J1223">
        <v>0</v>
      </c>
      <c r="K1223">
        <v>140</v>
      </c>
      <c r="L122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cm="1">
        <f t="array" ref="V12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3">
        <f>IF((DiscreteStatsTable[[#This Row],[RepsRequested]]&gt;1),DiscreteStatsTable[[#This Row],[HalfWidth]],DiscreteStatsTable[[#This Row],[BatchMeansHalfWidth]])</f>
        <v>0</v>
      </c>
      <c r="X1223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177</v>
      </c>
      <c r="C1224">
        <v>36</v>
      </c>
      <c r="D1224" t="s">
        <v>84</v>
      </c>
      <c r="E1224" t="s">
        <v>88</v>
      </c>
      <c r="F1224" t="s">
        <v>86</v>
      </c>
      <c r="G1224">
        <v>0</v>
      </c>
      <c r="H1224">
        <v>2E+20</v>
      </c>
      <c r="I1224">
        <v>0</v>
      </c>
      <c r="J1224">
        <v>0</v>
      </c>
      <c r="K1224">
        <v>140</v>
      </c>
      <c r="L122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cm="1">
        <f t="array" ref="V12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4">
        <f>IF((DiscreteStatsTable[[#This Row],[RepsRequested]]&gt;1),DiscreteStatsTable[[#This Row],[HalfWidth]],DiscreteStatsTable[[#This Row],[BatchMeansHalfWidth]])</f>
        <v>0</v>
      </c>
      <c r="X1224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177</v>
      </c>
      <c r="C1225">
        <v>36</v>
      </c>
      <c r="D1225" t="s">
        <v>84</v>
      </c>
      <c r="E1225" t="s">
        <v>89</v>
      </c>
      <c r="F1225" t="s">
        <v>86</v>
      </c>
      <c r="G1225">
        <v>0</v>
      </c>
      <c r="H1225">
        <v>2E+20</v>
      </c>
      <c r="I1225">
        <v>0</v>
      </c>
      <c r="J1225">
        <v>0</v>
      </c>
      <c r="K1225">
        <v>140</v>
      </c>
      <c r="L122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cm="1">
        <f t="array" ref="V12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5">
        <f>IF((DiscreteStatsTable[[#This Row],[RepsRequested]]&gt;1),DiscreteStatsTable[[#This Row],[HalfWidth]],DiscreteStatsTable[[#This Row],[BatchMeansHalfWidth]])</f>
        <v>0</v>
      </c>
      <c r="X122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177</v>
      </c>
      <c r="C1226">
        <v>36</v>
      </c>
      <c r="D1226" t="s">
        <v>84</v>
      </c>
      <c r="E1226" t="s">
        <v>90</v>
      </c>
      <c r="F1226" t="s">
        <v>86</v>
      </c>
      <c r="G1226">
        <v>0.292170636157083</v>
      </c>
      <c r="H1226">
        <v>2E+20</v>
      </c>
      <c r="I1226">
        <v>1.5910226993565899E-2</v>
      </c>
      <c r="J1226">
        <v>1.02684209385648</v>
      </c>
      <c r="K1226">
        <v>140</v>
      </c>
      <c r="L122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cm="1">
        <f t="array" ref="N1226">IFERROR(AVERAGE(IF((DiscreteStatsTable[GroupByKey]=DiscreteStatsTable[[#This Row],[GroupByKey]]),(DiscreteStatsTable[GroupByKey]=DiscreteStatsTable[[#This Row],[GroupByKey]])*DiscreteStatsTable[Average])),0)</f>
        <v>0.32564874174376213</v>
      </c>
      <c r="O1226" cm="1">
        <f t="array" ref="O12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26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26" cm="1">
        <f t="array" ref="R1226">MIN(IF((DiscreteStatsTable[GroupByKey]=DiscreteStatsTable[[#This Row],[GroupByKey]]),(DiscreteStatsTable[GroupByKey]=DiscreteStatsTable[[#This Row],[GroupByKey]])*DiscreteStatsTable[Average]))</f>
        <v>0.28193271782235202</v>
      </c>
      <c r="S1226" cm="1">
        <f t="array" ref="S1226">MAX(IF((DiscreteStatsTable[GroupByKey]=DiscreteStatsTable[[#This Row],[GroupByKey]]),(DiscreteStatsTable[GroupByKey]=DiscreteStatsTable[[#This Row],[GroupByKey]])*DiscreteStatsTable[Average]))</f>
        <v>0.36617780685963403</v>
      </c>
      <c r="T1226" cm="1">
        <f t="array" ref="T1226">MIN(IF((DiscreteStatsTable[GroupByKey]=DiscreteStatsTable[[#This Row],[GroupByKey]]),(DiscreteStatsTable[GroupByKey]=DiscreteStatsTable[[#This Row],[GroupByKey]])*DiscreteStatsTable[Minimum]))</f>
        <v>1.58525057229175E-2</v>
      </c>
      <c r="U1226" cm="1">
        <f t="array" ref="U1226">MAX(IF((DiscreteStatsTable[GroupByKey]=DiscreteStatsTable[[#This Row],[GroupByKey]]),(DiscreteStatsTable[GroupByKey]=DiscreteStatsTable[[#This Row],[GroupByKey]])*DiscreteStatsTable[Maximum]))</f>
        <v>2.1175517718536101</v>
      </c>
      <c r="V1226" cm="1">
        <f t="array" ref="V12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6">
        <f>IF((DiscreteStatsTable[[#This Row],[RepsRequested]]&gt;1),DiscreteStatsTable[[#This Row],[HalfWidth]],DiscreteStatsTable[[#This Row],[BatchMeansHalfWidth]])</f>
        <v>5.49162075960516E-3</v>
      </c>
      <c r="X1226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177</v>
      </c>
      <c r="C1227">
        <v>36</v>
      </c>
      <c r="D1227" t="s">
        <v>84</v>
      </c>
      <c r="E1227" t="s">
        <v>91</v>
      </c>
      <c r="F1227" t="s">
        <v>86</v>
      </c>
      <c r="G1227">
        <v>12.9855019559391</v>
      </c>
      <c r="H1227">
        <v>2E+20</v>
      </c>
      <c r="I1227">
        <v>0.95461361961395097</v>
      </c>
      <c r="J1227">
        <v>49.097214292829399</v>
      </c>
      <c r="K1227">
        <v>140</v>
      </c>
      <c r="L122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cm="1">
        <f t="array" ref="N1227">IFERROR(AVERAGE(IF((DiscreteStatsTable[GroupByKey]=DiscreteStatsTable[[#This Row],[GroupByKey]]),(DiscreteStatsTable[GroupByKey]=DiscreteStatsTable[[#This Row],[GroupByKey]])*DiscreteStatsTable[Average])),0)</f>
        <v>16.392768285824943</v>
      </c>
      <c r="O1227" cm="1">
        <f t="array" ref="O122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27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27" cm="1">
        <f t="array" ref="R1227">MIN(IF((DiscreteStatsTable[GroupByKey]=DiscreteStatsTable[[#This Row],[GroupByKey]]),(DiscreteStatsTable[GroupByKey]=DiscreteStatsTable[[#This Row],[GroupByKey]])*DiscreteStatsTable[Average]))</f>
        <v>11.634550870980901</v>
      </c>
      <c r="S1227" cm="1">
        <f t="array" ref="S1227">MAX(IF((DiscreteStatsTable[GroupByKey]=DiscreteStatsTable[[#This Row],[GroupByKey]]),(DiscreteStatsTable[GroupByKey]=DiscreteStatsTable[[#This Row],[GroupByKey]])*DiscreteStatsTable[Average]))</f>
        <v>31.129812671522</v>
      </c>
      <c r="T1227" cm="1">
        <f t="array" ref="T1227">MIN(IF((DiscreteStatsTable[GroupByKey]=DiscreteStatsTable[[#This Row],[GroupByKey]]),(DiscreteStatsTable[GroupByKey]=DiscreteStatsTable[[#This Row],[GroupByKey]])*DiscreteStatsTable[Minimum]))</f>
        <v>0.951150343375048</v>
      </c>
      <c r="U1227" cm="1">
        <f t="array" ref="U1227">MAX(IF((DiscreteStatsTable[GroupByKey]=DiscreteStatsTable[[#This Row],[GroupByKey]]),(DiscreteStatsTable[GroupByKey]=DiscreteStatsTable[[#This Row],[GroupByKey]])*DiscreteStatsTable[Maximum]))</f>
        <v>80.135671330964698</v>
      </c>
      <c r="V1227" cm="1">
        <f t="array" ref="V12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7">
        <f>IF((DiscreteStatsTable[[#This Row],[RepsRequested]]&gt;1),DiscreteStatsTable[[#This Row],[HalfWidth]],DiscreteStatsTable[[#This Row],[BatchMeansHalfWidth]])</f>
        <v>0.98363800740659724</v>
      </c>
      <c r="X1227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177</v>
      </c>
      <c r="C1228">
        <v>36</v>
      </c>
      <c r="D1228" t="s">
        <v>84</v>
      </c>
      <c r="E1228" t="s">
        <v>92</v>
      </c>
      <c r="F1228" t="s">
        <v>86</v>
      </c>
      <c r="G1228">
        <v>0</v>
      </c>
      <c r="H1228">
        <v>2E+20</v>
      </c>
      <c r="I1228">
        <v>0</v>
      </c>
      <c r="J1228">
        <v>0</v>
      </c>
      <c r="K1228">
        <v>140</v>
      </c>
      <c r="L122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cm="1">
        <f t="array" ref="V12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8">
        <f>IF((DiscreteStatsTable[[#This Row],[RepsRequested]]&gt;1),DiscreteStatsTable[[#This Row],[HalfWidth]],DiscreteStatsTable[[#This Row],[BatchMeansHalfWidth]])</f>
        <v>0</v>
      </c>
      <c r="X1228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177</v>
      </c>
      <c r="C1229">
        <v>36</v>
      </c>
      <c r="D1229" t="s">
        <v>84</v>
      </c>
      <c r="E1229" t="s">
        <v>93</v>
      </c>
      <c r="F1229" t="s">
        <v>86</v>
      </c>
      <c r="G1229">
        <v>0</v>
      </c>
      <c r="H1229">
        <v>2E+20</v>
      </c>
      <c r="I1229">
        <v>0</v>
      </c>
      <c r="J1229">
        <v>0</v>
      </c>
      <c r="K1229">
        <v>140</v>
      </c>
      <c r="L122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cm="1">
        <f t="array" ref="V12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9">
        <f>IF((DiscreteStatsTable[[#This Row],[RepsRequested]]&gt;1),DiscreteStatsTable[[#This Row],[HalfWidth]],DiscreteStatsTable[[#This Row],[BatchMeansHalfWidth]])</f>
        <v>0</v>
      </c>
      <c r="X1229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177</v>
      </c>
      <c r="C1230">
        <v>36</v>
      </c>
      <c r="D1230" t="s">
        <v>84</v>
      </c>
      <c r="E1230" t="s">
        <v>94</v>
      </c>
      <c r="F1230" t="s">
        <v>86</v>
      </c>
      <c r="G1230">
        <v>0.292170636157083</v>
      </c>
      <c r="H1230">
        <v>2E+20</v>
      </c>
      <c r="I1230">
        <v>1.5910226993565899E-2</v>
      </c>
      <c r="J1230">
        <v>1.02684209385648</v>
      </c>
      <c r="K1230">
        <v>140</v>
      </c>
      <c r="L123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cm="1">
        <f t="array" ref="N1230">IFERROR(AVERAGE(IF((DiscreteStatsTable[GroupByKey]=DiscreteStatsTable[[#This Row],[GroupByKey]]),(DiscreteStatsTable[GroupByKey]=DiscreteStatsTable[[#This Row],[GroupByKey]])*DiscreteStatsTable[Average])),0)</f>
        <v>0.32564874174376213</v>
      </c>
      <c r="O1230" cm="1">
        <f t="array" ref="O12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0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0" cm="1">
        <f t="array" ref="R1230">MIN(IF((DiscreteStatsTable[GroupByKey]=DiscreteStatsTable[[#This Row],[GroupByKey]]),(DiscreteStatsTable[GroupByKey]=DiscreteStatsTable[[#This Row],[GroupByKey]])*DiscreteStatsTable[Average]))</f>
        <v>0.28193271782235202</v>
      </c>
      <c r="S1230" cm="1">
        <f t="array" ref="S1230">MAX(IF((DiscreteStatsTable[GroupByKey]=DiscreteStatsTable[[#This Row],[GroupByKey]]),(DiscreteStatsTable[GroupByKey]=DiscreteStatsTable[[#This Row],[GroupByKey]])*DiscreteStatsTable[Average]))</f>
        <v>0.36617780685963403</v>
      </c>
      <c r="T1230" cm="1">
        <f t="array" ref="T1230">MIN(IF((DiscreteStatsTable[GroupByKey]=DiscreteStatsTable[[#This Row],[GroupByKey]]),(DiscreteStatsTable[GroupByKey]=DiscreteStatsTable[[#This Row],[GroupByKey]])*DiscreteStatsTable[Minimum]))</f>
        <v>1.58525057229175E-2</v>
      </c>
      <c r="U1230" cm="1">
        <f t="array" ref="U1230">MAX(IF((DiscreteStatsTable[GroupByKey]=DiscreteStatsTable[[#This Row],[GroupByKey]]),(DiscreteStatsTable[GroupByKey]=DiscreteStatsTable[[#This Row],[GroupByKey]])*DiscreteStatsTable[Maximum]))</f>
        <v>2.1175517718536101</v>
      </c>
      <c r="V1230" cm="1">
        <f t="array" ref="V12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0">
        <f>IF((DiscreteStatsTable[[#This Row],[RepsRequested]]&gt;1),DiscreteStatsTable[[#This Row],[HalfWidth]],DiscreteStatsTable[[#This Row],[BatchMeansHalfWidth]])</f>
        <v>5.49162075960516E-3</v>
      </c>
      <c r="X1230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177</v>
      </c>
      <c r="C1231">
        <v>36</v>
      </c>
      <c r="D1231" t="s">
        <v>84</v>
      </c>
      <c r="E1231" t="s">
        <v>95</v>
      </c>
      <c r="F1231" t="s">
        <v>86</v>
      </c>
      <c r="G1231">
        <v>10.780697052223401</v>
      </c>
      <c r="H1231">
        <v>2E+20</v>
      </c>
      <c r="I1231">
        <v>0.95461361961395097</v>
      </c>
      <c r="J1231">
        <v>35.792291596007303</v>
      </c>
      <c r="K1231">
        <v>140</v>
      </c>
      <c r="L123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cm="1">
        <f t="array" ref="N1231">IFERROR(AVERAGE(IF((DiscreteStatsTable[GroupByKey]=DiscreteStatsTable[[#This Row],[GroupByKey]]),(DiscreteStatsTable[GroupByKey]=DiscreteStatsTable[[#This Row],[GroupByKey]])*DiscreteStatsTable[Average])),0)</f>
        <v>11.86748290160307</v>
      </c>
      <c r="O1231" cm="1">
        <f t="array" ref="O12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31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31" cm="1">
        <f t="array" ref="R1231">MIN(IF((DiscreteStatsTable[GroupByKey]=DiscreteStatsTable[[#This Row],[GroupByKey]]),(DiscreteStatsTable[GroupByKey]=DiscreteStatsTable[[#This Row],[GroupByKey]])*DiscreteStatsTable[Average]))</f>
        <v>10.2980486720769</v>
      </c>
      <c r="S1231" cm="1">
        <f t="array" ref="S1231">MAX(IF((DiscreteStatsTable[GroupByKey]=DiscreteStatsTable[[#This Row],[GroupByKey]]),(DiscreteStatsTable[GroupByKey]=DiscreteStatsTable[[#This Row],[GroupByKey]])*DiscreteStatsTable[Average]))</f>
        <v>13.3192515431285</v>
      </c>
      <c r="T1231" cm="1">
        <f t="array" ref="T1231">MIN(IF((DiscreteStatsTable[GroupByKey]=DiscreteStatsTable[[#This Row],[GroupByKey]]),(DiscreteStatsTable[GroupByKey]=DiscreteStatsTable[[#This Row],[GroupByKey]])*DiscreteStatsTable[Minimum]))</f>
        <v>0.951150343375048</v>
      </c>
      <c r="U1231" cm="1">
        <f t="array" ref="U1231">MAX(IF((DiscreteStatsTable[GroupByKey]=DiscreteStatsTable[[#This Row],[GroupByKey]]),(DiscreteStatsTable[GroupByKey]=DiscreteStatsTable[[#This Row],[GroupByKey]])*DiscreteStatsTable[Maximum]))</f>
        <v>73.975672714302206</v>
      </c>
      <c r="V1231" cm="1">
        <f t="array" ref="V12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1">
        <f>IF((DiscreteStatsTable[[#This Row],[RepsRequested]]&gt;1),DiscreteStatsTable[[#This Row],[HalfWidth]],DiscreteStatsTable[[#This Row],[BatchMeansHalfWidth]])</f>
        <v>0.19673048476405045</v>
      </c>
      <c r="X1231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177</v>
      </c>
      <c r="C1232">
        <v>36</v>
      </c>
      <c r="D1232" t="s">
        <v>84</v>
      </c>
      <c r="E1232" t="s">
        <v>96</v>
      </c>
      <c r="F1232" t="s">
        <v>86</v>
      </c>
      <c r="G1232">
        <v>0</v>
      </c>
      <c r="H1232">
        <v>2E+20</v>
      </c>
      <c r="I1232">
        <v>0</v>
      </c>
      <c r="J1232">
        <v>0</v>
      </c>
      <c r="K1232">
        <v>140</v>
      </c>
      <c r="L123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cm="1">
        <f t="array" ref="V12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2">
        <f>IF((DiscreteStatsTable[[#This Row],[RepsRequested]]&gt;1),DiscreteStatsTable[[#This Row],[HalfWidth]],DiscreteStatsTable[[#This Row],[BatchMeansHalfWidth]])</f>
        <v>0</v>
      </c>
      <c r="X1232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177</v>
      </c>
      <c r="C1233">
        <v>36</v>
      </c>
      <c r="D1233" t="s">
        <v>84</v>
      </c>
      <c r="E1233" t="s">
        <v>97</v>
      </c>
      <c r="F1233" t="s">
        <v>86</v>
      </c>
      <c r="G1233">
        <v>2.20480490371571</v>
      </c>
      <c r="H1233">
        <v>2E+20</v>
      </c>
      <c r="I1233">
        <v>0</v>
      </c>
      <c r="J1233">
        <v>22.445175327574901</v>
      </c>
      <c r="K1233">
        <v>140</v>
      </c>
      <c r="L123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cm="1">
        <f t="array" ref="N1233">IFERROR(AVERAGE(IF((DiscreteStatsTable[GroupByKey]=DiscreteStatsTable[[#This Row],[GroupByKey]]),(DiscreteStatsTable[GroupByKey]=DiscreteStatsTable[[#This Row],[GroupByKey]])*DiscreteStatsTable[Average])),0)</f>
        <v>4.525285384221875</v>
      </c>
      <c r="O1233" cm="1">
        <f t="array" ref="O12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33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33" cm="1">
        <f t="array" ref="R1233">MIN(IF((DiscreteStatsTable[GroupByKey]=DiscreteStatsTable[[#This Row],[GroupByKey]]),(DiscreteStatsTable[GroupByKey]=DiscreteStatsTable[[#This Row],[GroupByKey]])*DiscreteStatsTable[Average]))</f>
        <v>1.23323607367204</v>
      </c>
      <c r="S1233" cm="1">
        <f t="array" ref="S1233">MAX(IF((DiscreteStatsTable[GroupByKey]=DiscreteStatsTable[[#This Row],[GroupByKey]]),(DiscreteStatsTable[GroupByKey]=DiscreteStatsTable[[#This Row],[GroupByKey]])*DiscreteStatsTable[Average]))</f>
        <v>17.976821244834301</v>
      </c>
      <c r="T1233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cm="1">
        <f t="array" ref="U1233">MAX(IF((DiscreteStatsTable[GroupByKey]=DiscreteStatsTable[[#This Row],[GroupByKey]]),(DiscreteStatsTable[GroupByKey]=DiscreteStatsTable[[#This Row],[GroupByKey]])*DiscreteStatsTable[Maximum]))</f>
        <v>50.466691343277297</v>
      </c>
      <c r="V1233" cm="1">
        <f t="array" ref="V12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3">
        <f>IF((DiscreteStatsTable[[#This Row],[RepsRequested]]&gt;1),DiscreteStatsTable[[#This Row],[HalfWidth]],DiscreteStatsTable[[#This Row],[BatchMeansHalfWidth]])</f>
        <v>0.84516158931518892</v>
      </c>
      <c r="X1233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177</v>
      </c>
      <c r="C1234">
        <v>37</v>
      </c>
      <c r="D1234" t="s">
        <v>84</v>
      </c>
      <c r="E1234" t="s">
        <v>85</v>
      </c>
      <c r="F1234" t="s">
        <v>86</v>
      </c>
      <c r="G1234">
        <v>0</v>
      </c>
      <c r="H1234">
        <v>2E+20</v>
      </c>
      <c r="I1234">
        <v>0</v>
      </c>
      <c r="J1234">
        <v>0</v>
      </c>
      <c r="K1234">
        <v>141</v>
      </c>
      <c r="L123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cm="1">
        <f t="array" ref="V12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4">
        <f>IF((DiscreteStatsTable[[#This Row],[RepsRequested]]&gt;1),DiscreteStatsTable[[#This Row],[HalfWidth]],DiscreteStatsTable[[#This Row],[BatchMeansHalfWidth]])</f>
        <v>0</v>
      </c>
      <c r="X1234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177</v>
      </c>
      <c r="C1235">
        <v>37</v>
      </c>
      <c r="D1235" t="s">
        <v>84</v>
      </c>
      <c r="E1235" t="s">
        <v>87</v>
      </c>
      <c r="F1235" t="s">
        <v>86</v>
      </c>
      <c r="G1235">
        <v>0</v>
      </c>
      <c r="H1235">
        <v>2E+20</v>
      </c>
      <c r="I1235">
        <v>0</v>
      </c>
      <c r="J1235">
        <v>0</v>
      </c>
      <c r="K1235">
        <v>141</v>
      </c>
      <c r="L123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cm="1">
        <f t="array" ref="V12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5">
        <f>IF((DiscreteStatsTable[[#This Row],[RepsRequested]]&gt;1),DiscreteStatsTable[[#This Row],[HalfWidth]],DiscreteStatsTable[[#This Row],[BatchMeansHalfWidth]])</f>
        <v>0</v>
      </c>
      <c r="X123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177</v>
      </c>
      <c r="C1236">
        <v>37</v>
      </c>
      <c r="D1236" t="s">
        <v>84</v>
      </c>
      <c r="E1236" t="s">
        <v>88</v>
      </c>
      <c r="F1236" t="s">
        <v>86</v>
      </c>
      <c r="G1236">
        <v>0</v>
      </c>
      <c r="H1236">
        <v>2E+20</v>
      </c>
      <c r="I1236">
        <v>0</v>
      </c>
      <c r="J1236">
        <v>0</v>
      </c>
      <c r="K1236">
        <v>141</v>
      </c>
      <c r="L123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cm="1">
        <f t="array" ref="V12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6">
        <f>IF((DiscreteStatsTable[[#This Row],[RepsRequested]]&gt;1),DiscreteStatsTable[[#This Row],[HalfWidth]],DiscreteStatsTable[[#This Row],[BatchMeansHalfWidth]])</f>
        <v>0</v>
      </c>
      <c r="X1236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177</v>
      </c>
      <c r="C1237">
        <v>37</v>
      </c>
      <c r="D1237" t="s">
        <v>84</v>
      </c>
      <c r="E1237" t="s">
        <v>89</v>
      </c>
      <c r="F1237" t="s">
        <v>86</v>
      </c>
      <c r="G1237">
        <v>0</v>
      </c>
      <c r="H1237">
        <v>2E+20</v>
      </c>
      <c r="I1237">
        <v>0</v>
      </c>
      <c r="J1237">
        <v>0</v>
      </c>
      <c r="K1237">
        <v>141</v>
      </c>
      <c r="L123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cm="1">
        <f t="array" ref="V12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7">
        <f>IF((DiscreteStatsTable[[#This Row],[RepsRequested]]&gt;1),DiscreteStatsTable[[#This Row],[HalfWidth]],DiscreteStatsTable[[#This Row],[BatchMeansHalfWidth]])</f>
        <v>0</v>
      </c>
      <c r="X1237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177</v>
      </c>
      <c r="C1238">
        <v>37</v>
      </c>
      <c r="D1238" t="s">
        <v>84</v>
      </c>
      <c r="E1238" t="s">
        <v>90</v>
      </c>
      <c r="F1238" t="s">
        <v>86</v>
      </c>
      <c r="G1238">
        <v>0.30929493112003198</v>
      </c>
      <c r="H1238">
        <v>2E+20</v>
      </c>
      <c r="I1238">
        <v>3.3041883023669102E-2</v>
      </c>
      <c r="J1238">
        <v>1.1674129559820501</v>
      </c>
      <c r="K1238">
        <v>141</v>
      </c>
      <c r="L123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cm="1">
        <f t="array" ref="N1238">IFERROR(AVERAGE(IF((DiscreteStatsTable[GroupByKey]=DiscreteStatsTable[[#This Row],[GroupByKey]]),(DiscreteStatsTable[GroupByKey]=DiscreteStatsTable[[#This Row],[GroupByKey]])*DiscreteStatsTable[Average])),0)</f>
        <v>0.32564874174376213</v>
      </c>
      <c r="O1238" cm="1">
        <f t="array" ref="O12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8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8" cm="1">
        <f t="array" ref="R1238">MIN(IF((DiscreteStatsTable[GroupByKey]=DiscreteStatsTable[[#This Row],[GroupByKey]]),(DiscreteStatsTable[GroupByKey]=DiscreteStatsTable[[#This Row],[GroupByKey]])*DiscreteStatsTable[Average]))</f>
        <v>0.28193271782235202</v>
      </c>
      <c r="S1238" cm="1">
        <f t="array" ref="S1238">MAX(IF((DiscreteStatsTable[GroupByKey]=DiscreteStatsTable[[#This Row],[GroupByKey]]),(DiscreteStatsTable[GroupByKey]=DiscreteStatsTable[[#This Row],[GroupByKey]])*DiscreteStatsTable[Average]))</f>
        <v>0.36617780685963403</v>
      </c>
      <c r="T1238" cm="1">
        <f t="array" ref="T1238">MIN(IF((DiscreteStatsTable[GroupByKey]=DiscreteStatsTable[[#This Row],[GroupByKey]]),(DiscreteStatsTable[GroupByKey]=DiscreteStatsTable[[#This Row],[GroupByKey]])*DiscreteStatsTable[Minimum]))</f>
        <v>1.58525057229175E-2</v>
      </c>
      <c r="U1238" cm="1">
        <f t="array" ref="U1238">MAX(IF((DiscreteStatsTable[GroupByKey]=DiscreteStatsTable[[#This Row],[GroupByKey]]),(DiscreteStatsTable[GroupByKey]=DiscreteStatsTable[[#This Row],[GroupByKey]])*DiscreteStatsTable[Maximum]))</f>
        <v>2.1175517718536101</v>
      </c>
      <c r="V1238" cm="1">
        <f t="array" ref="V12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8">
        <f>IF((DiscreteStatsTable[[#This Row],[RepsRequested]]&gt;1),DiscreteStatsTable[[#This Row],[HalfWidth]],DiscreteStatsTable[[#This Row],[BatchMeansHalfWidth]])</f>
        <v>5.49162075960516E-3</v>
      </c>
      <c r="X1238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177</v>
      </c>
      <c r="C1239">
        <v>37</v>
      </c>
      <c r="D1239" t="s">
        <v>84</v>
      </c>
      <c r="E1239" t="s">
        <v>91</v>
      </c>
      <c r="F1239" t="s">
        <v>86</v>
      </c>
      <c r="G1239">
        <v>13.5846979037885</v>
      </c>
      <c r="H1239">
        <v>2E+20</v>
      </c>
      <c r="I1239">
        <v>1.9825129814201401</v>
      </c>
      <c r="J1239">
        <v>42.479322810031498</v>
      </c>
      <c r="K1239">
        <v>141</v>
      </c>
      <c r="L123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cm="1">
        <f t="array" ref="N1239">IFERROR(AVERAGE(IF((DiscreteStatsTable[GroupByKey]=DiscreteStatsTable[[#This Row],[GroupByKey]]),(DiscreteStatsTable[GroupByKey]=DiscreteStatsTable[[#This Row],[GroupByKey]])*DiscreteStatsTable[Average])),0)</f>
        <v>16.392768285824943</v>
      </c>
      <c r="O1239" cm="1">
        <f t="array" ref="O123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39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39" cm="1">
        <f t="array" ref="R1239">MIN(IF((DiscreteStatsTable[GroupByKey]=DiscreteStatsTable[[#This Row],[GroupByKey]]),(DiscreteStatsTable[GroupByKey]=DiscreteStatsTable[[#This Row],[GroupByKey]])*DiscreteStatsTable[Average]))</f>
        <v>11.634550870980901</v>
      </c>
      <c r="S1239" cm="1">
        <f t="array" ref="S1239">MAX(IF((DiscreteStatsTable[GroupByKey]=DiscreteStatsTable[[#This Row],[GroupByKey]]),(DiscreteStatsTable[GroupByKey]=DiscreteStatsTable[[#This Row],[GroupByKey]])*DiscreteStatsTable[Average]))</f>
        <v>31.129812671522</v>
      </c>
      <c r="T1239" cm="1">
        <f t="array" ref="T1239">MIN(IF((DiscreteStatsTable[GroupByKey]=DiscreteStatsTable[[#This Row],[GroupByKey]]),(DiscreteStatsTable[GroupByKey]=DiscreteStatsTable[[#This Row],[GroupByKey]])*DiscreteStatsTable[Minimum]))</f>
        <v>0.951150343375048</v>
      </c>
      <c r="U1239" cm="1">
        <f t="array" ref="U1239">MAX(IF((DiscreteStatsTable[GroupByKey]=DiscreteStatsTable[[#This Row],[GroupByKey]]),(DiscreteStatsTable[GroupByKey]=DiscreteStatsTable[[#This Row],[GroupByKey]])*DiscreteStatsTable[Maximum]))</f>
        <v>80.135671330964698</v>
      </c>
      <c r="V1239" cm="1">
        <f t="array" ref="V12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9">
        <f>IF((DiscreteStatsTable[[#This Row],[RepsRequested]]&gt;1),DiscreteStatsTable[[#This Row],[HalfWidth]],DiscreteStatsTable[[#This Row],[BatchMeansHalfWidth]])</f>
        <v>0.98363800740659724</v>
      </c>
      <c r="X1239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177</v>
      </c>
      <c r="C1240">
        <v>37</v>
      </c>
      <c r="D1240" t="s">
        <v>84</v>
      </c>
      <c r="E1240" t="s">
        <v>92</v>
      </c>
      <c r="F1240" t="s">
        <v>86</v>
      </c>
      <c r="G1240">
        <v>0</v>
      </c>
      <c r="H1240">
        <v>2E+20</v>
      </c>
      <c r="I1240">
        <v>0</v>
      </c>
      <c r="J1240">
        <v>0</v>
      </c>
      <c r="K1240">
        <v>141</v>
      </c>
      <c r="L124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cm="1">
        <f t="array" ref="V12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0">
        <f>IF((DiscreteStatsTable[[#This Row],[RepsRequested]]&gt;1),DiscreteStatsTable[[#This Row],[HalfWidth]],DiscreteStatsTable[[#This Row],[BatchMeansHalfWidth]])</f>
        <v>0</v>
      </c>
      <c r="X1240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177</v>
      </c>
      <c r="C1241">
        <v>37</v>
      </c>
      <c r="D1241" t="s">
        <v>84</v>
      </c>
      <c r="E1241" t="s">
        <v>93</v>
      </c>
      <c r="F1241" t="s">
        <v>86</v>
      </c>
      <c r="G1241">
        <v>0</v>
      </c>
      <c r="H1241">
        <v>2E+20</v>
      </c>
      <c r="I1241">
        <v>0</v>
      </c>
      <c r="J1241">
        <v>0</v>
      </c>
      <c r="K1241">
        <v>141</v>
      </c>
      <c r="L124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cm="1">
        <f t="array" ref="V12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1">
        <f>IF((DiscreteStatsTable[[#This Row],[RepsRequested]]&gt;1),DiscreteStatsTable[[#This Row],[HalfWidth]],DiscreteStatsTable[[#This Row],[BatchMeansHalfWidth]])</f>
        <v>0</v>
      </c>
      <c r="X1241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177</v>
      </c>
      <c r="C1242">
        <v>37</v>
      </c>
      <c r="D1242" t="s">
        <v>84</v>
      </c>
      <c r="E1242" t="s">
        <v>94</v>
      </c>
      <c r="F1242" t="s">
        <v>86</v>
      </c>
      <c r="G1242">
        <v>0.30929493112003198</v>
      </c>
      <c r="H1242">
        <v>2E+20</v>
      </c>
      <c r="I1242">
        <v>3.3041883023669102E-2</v>
      </c>
      <c r="J1242">
        <v>1.1674129559820501</v>
      </c>
      <c r="K1242">
        <v>141</v>
      </c>
      <c r="L124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cm="1">
        <f t="array" ref="N1242">IFERROR(AVERAGE(IF((DiscreteStatsTable[GroupByKey]=DiscreteStatsTable[[#This Row],[GroupByKey]]),(DiscreteStatsTable[GroupByKey]=DiscreteStatsTable[[#This Row],[GroupByKey]])*DiscreteStatsTable[Average])),0)</f>
        <v>0.32564874174376213</v>
      </c>
      <c r="O1242" cm="1">
        <f t="array" ref="O12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42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42" cm="1">
        <f t="array" ref="R1242">MIN(IF((DiscreteStatsTable[GroupByKey]=DiscreteStatsTable[[#This Row],[GroupByKey]]),(DiscreteStatsTable[GroupByKey]=DiscreteStatsTable[[#This Row],[GroupByKey]])*DiscreteStatsTable[Average]))</f>
        <v>0.28193271782235202</v>
      </c>
      <c r="S1242" cm="1">
        <f t="array" ref="S1242">MAX(IF((DiscreteStatsTable[GroupByKey]=DiscreteStatsTable[[#This Row],[GroupByKey]]),(DiscreteStatsTable[GroupByKey]=DiscreteStatsTable[[#This Row],[GroupByKey]])*DiscreteStatsTable[Average]))</f>
        <v>0.36617780685963403</v>
      </c>
      <c r="T1242" cm="1">
        <f t="array" ref="T1242">MIN(IF((DiscreteStatsTable[GroupByKey]=DiscreteStatsTable[[#This Row],[GroupByKey]]),(DiscreteStatsTable[GroupByKey]=DiscreteStatsTable[[#This Row],[GroupByKey]])*DiscreteStatsTable[Minimum]))</f>
        <v>1.58525057229175E-2</v>
      </c>
      <c r="U1242" cm="1">
        <f t="array" ref="U1242">MAX(IF((DiscreteStatsTable[GroupByKey]=DiscreteStatsTable[[#This Row],[GroupByKey]]),(DiscreteStatsTable[GroupByKey]=DiscreteStatsTable[[#This Row],[GroupByKey]])*DiscreteStatsTable[Maximum]))</f>
        <v>2.1175517718536101</v>
      </c>
      <c r="V1242" cm="1">
        <f t="array" ref="V12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2">
        <f>IF((DiscreteStatsTable[[#This Row],[RepsRequested]]&gt;1),DiscreteStatsTable[[#This Row],[HalfWidth]],DiscreteStatsTable[[#This Row],[BatchMeansHalfWidth]])</f>
        <v>5.49162075960516E-3</v>
      </c>
      <c r="X1242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177</v>
      </c>
      <c r="C1243">
        <v>37</v>
      </c>
      <c r="D1243" t="s">
        <v>84</v>
      </c>
      <c r="E1243" t="s">
        <v>95</v>
      </c>
      <c r="F1243" t="s">
        <v>86</v>
      </c>
      <c r="G1243">
        <v>11.153495523357901</v>
      </c>
      <c r="H1243">
        <v>2E+20</v>
      </c>
      <c r="I1243">
        <v>1.9825129814201401</v>
      </c>
      <c r="J1243">
        <v>41.803908823062599</v>
      </c>
      <c r="K1243">
        <v>141</v>
      </c>
      <c r="L124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cm="1">
        <f t="array" ref="N1243">IFERROR(AVERAGE(IF((DiscreteStatsTable[GroupByKey]=DiscreteStatsTable[[#This Row],[GroupByKey]]),(DiscreteStatsTable[GroupByKey]=DiscreteStatsTable[[#This Row],[GroupByKey]])*DiscreteStatsTable[Average])),0)</f>
        <v>11.86748290160307</v>
      </c>
      <c r="O1243" cm="1">
        <f t="array" ref="O12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43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43" cm="1">
        <f t="array" ref="R1243">MIN(IF((DiscreteStatsTable[GroupByKey]=DiscreteStatsTable[[#This Row],[GroupByKey]]),(DiscreteStatsTable[GroupByKey]=DiscreteStatsTable[[#This Row],[GroupByKey]])*DiscreteStatsTable[Average]))</f>
        <v>10.2980486720769</v>
      </c>
      <c r="S1243" cm="1">
        <f t="array" ref="S1243">MAX(IF((DiscreteStatsTable[GroupByKey]=DiscreteStatsTable[[#This Row],[GroupByKey]]),(DiscreteStatsTable[GroupByKey]=DiscreteStatsTable[[#This Row],[GroupByKey]])*DiscreteStatsTable[Average]))</f>
        <v>13.3192515431285</v>
      </c>
      <c r="T1243" cm="1">
        <f t="array" ref="T1243">MIN(IF((DiscreteStatsTable[GroupByKey]=DiscreteStatsTable[[#This Row],[GroupByKey]]),(DiscreteStatsTable[GroupByKey]=DiscreteStatsTable[[#This Row],[GroupByKey]])*DiscreteStatsTable[Minimum]))</f>
        <v>0.951150343375048</v>
      </c>
      <c r="U1243" cm="1">
        <f t="array" ref="U1243">MAX(IF((DiscreteStatsTable[GroupByKey]=DiscreteStatsTable[[#This Row],[GroupByKey]]),(DiscreteStatsTable[GroupByKey]=DiscreteStatsTable[[#This Row],[GroupByKey]])*DiscreteStatsTable[Maximum]))</f>
        <v>73.975672714302206</v>
      </c>
      <c r="V1243" cm="1">
        <f t="array" ref="V12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3">
        <f>IF((DiscreteStatsTable[[#This Row],[RepsRequested]]&gt;1),DiscreteStatsTable[[#This Row],[HalfWidth]],DiscreteStatsTable[[#This Row],[BatchMeansHalfWidth]])</f>
        <v>0.19673048476405045</v>
      </c>
      <c r="X1243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177</v>
      </c>
      <c r="C1244">
        <v>37</v>
      </c>
      <c r="D1244" t="s">
        <v>84</v>
      </c>
      <c r="E1244" t="s">
        <v>96</v>
      </c>
      <c r="F1244" t="s">
        <v>86</v>
      </c>
      <c r="G1244">
        <v>0</v>
      </c>
      <c r="H1244">
        <v>2E+20</v>
      </c>
      <c r="I1244">
        <v>0</v>
      </c>
      <c r="J1244">
        <v>0</v>
      </c>
      <c r="K1244">
        <v>141</v>
      </c>
      <c r="L124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cm="1">
        <f t="array" ref="V12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4">
        <f>IF((DiscreteStatsTable[[#This Row],[RepsRequested]]&gt;1),DiscreteStatsTable[[#This Row],[HalfWidth]],DiscreteStatsTable[[#This Row],[BatchMeansHalfWidth]])</f>
        <v>0</v>
      </c>
      <c r="X1244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177</v>
      </c>
      <c r="C1245">
        <v>37</v>
      </c>
      <c r="D1245" t="s">
        <v>84</v>
      </c>
      <c r="E1245" t="s">
        <v>97</v>
      </c>
      <c r="F1245" t="s">
        <v>86</v>
      </c>
      <c r="G1245">
        <v>2.43120238043057</v>
      </c>
      <c r="H1245">
        <v>2E+20</v>
      </c>
      <c r="I1245">
        <v>0</v>
      </c>
      <c r="J1245">
        <v>17.869605339134299</v>
      </c>
      <c r="K1245">
        <v>141</v>
      </c>
      <c r="L124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cm="1">
        <f t="array" ref="N1245">IFERROR(AVERAGE(IF((DiscreteStatsTable[GroupByKey]=DiscreteStatsTable[[#This Row],[GroupByKey]]),(DiscreteStatsTable[GroupByKey]=DiscreteStatsTable[[#This Row],[GroupByKey]])*DiscreteStatsTable[Average])),0)</f>
        <v>4.525285384221875</v>
      </c>
      <c r="O1245" cm="1">
        <f t="array" ref="O12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4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45" cm="1">
        <f t="array" ref="R1245">MIN(IF((DiscreteStatsTable[GroupByKey]=DiscreteStatsTable[[#This Row],[GroupByKey]]),(DiscreteStatsTable[GroupByKey]=DiscreteStatsTable[[#This Row],[GroupByKey]])*DiscreteStatsTable[Average]))</f>
        <v>1.23323607367204</v>
      </c>
      <c r="S1245" cm="1">
        <f t="array" ref="S1245">MAX(IF((DiscreteStatsTable[GroupByKey]=DiscreteStatsTable[[#This Row],[GroupByKey]]),(DiscreteStatsTable[GroupByKey]=DiscreteStatsTable[[#This Row],[GroupByKey]])*DiscreteStatsTable[Average]))</f>
        <v>17.976821244834301</v>
      </c>
      <c r="T124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cm="1">
        <f t="array" ref="U1245">MAX(IF((DiscreteStatsTable[GroupByKey]=DiscreteStatsTable[[#This Row],[GroupByKey]]),(DiscreteStatsTable[GroupByKey]=DiscreteStatsTable[[#This Row],[GroupByKey]])*DiscreteStatsTable[Maximum]))</f>
        <v>50.466691343277297</v>
      </c>
      <c r="V1245" cm="1">
        <f t="array" ref="V12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5">
        <f>IF((DiscreteStatsTable[[#This Row],[RepsRequested]]&gt;1),DiscreteStatsTable[[#This Row],[HalfWidth]],DiscreteStatsTable[[#This Row],[BatchMeansHalfWidth]])</f>
        <v>0.84516158931518892</v>
      </c>
      <c r="X124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177</v>
      </c>
      <c r="C1246">
        <v>38</v>
      </c>
      <c r="D1246" t="s">
        <v>84</v>
      </c>
      <c r="E1246" t="s">
        <v>85</v>
      </c>
      <c r="F1246" t="s">
        <v>86</v>
      </c>
      <c r="G1246">
        <v>0</v>
      </c>
      <c r="H1246">
        <v>2E+20</v>
      </c>
      <c r="I1246">
        <v>0</v>
      </c>
      <c r="J1246">
        <v>0</v>
      </c>
      <c r="K1246">
        <v>142</v>
      </c>
      <c r="L124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cm="1">
        <f t="array" ref="V12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6">
        <f>IF((DiscreteStatsTable[[#This Row],[RepsRequested]]&gt;1),DiscreteStatsTable[[#This Row],[HalfWidth]],DiscreteStatsTable[[#This Row],[BatchMeansHalfWidth]])</f>
        <v>0</v>
      </c>
      <c r="X1246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177</v>
      </c>
      <c r="C1247">
        <v>38</v>
      </c>
      <c r="D1247" t="s">
        <v>84</v>
      </c>
      <c r="E1247" t="s">
        <v>87</v>
      </c>
      <c r="F1247" t="s">
        <v>86</v>
      </c>
      <c r="G1247">
        <v>0</v>
      </c>
      <c r="H1247">
        <v>2E+20</v>
      </c>
      <c r="I1247">
        <v>0</v>
      </c>
      <c r="J1247">
        <v>0</v>
      </c>
      <c r="K1247">
        <v>142</v>
      </c>
      <c r="L124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cm="1">
        <f t="array" ref="V12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7">
        <f>IF((DiscreteStatsTable[[#This Row],[RepsRequested]]&gt;1),DiscreteStatsTable[[#This Row],[HalfWidth]],DiscreteStatsTable[[#This Row],[BatchMeansHalfWidth]])</f>
        <v>0</v>
      </c>
      <c r="X1247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177</v>
      </c>
      <c r="C1248">
        <v>38</v>
      </c>
      <c r="D1248" t="s">
        <v>84</v>
      </c>
      <c r="E1248" t="s">
        <v>88</v>
      </c>
      <c r="F1248" t="s">
        <v>86</v>
      </c>
      <c r="G1248">
        <v>0</v>
      </c>
      <c r="H1248">
        <v>2E+20</v>
      </c>
      <c r="I1248">
        <v>0</v>
      </c>
      <c r="J1248">
        <v>0</v>
      </c>
      <c r="K1248">
        <v>142</v>
      </c>
      <c r="L124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cm="1">
        <f t="array" ref="V12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8">
        <f>IF((DiscreteStatsTable[[#This Row],[RepsRequested]]&gt;1),DiscreteStatsTable[[#This Row],[HalfWidth]],DiscreteStatsTable[[#This Row],[BatchMeansHalfWidth]])</f>
        <v>0</v>
      </c>
      <c r="X1248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177</v>
      </c>
      <c r="C1249">
        <v>38</v>
      </c>
      <c r="D1249" t="s">
        <v>84</v>
      </c>
      <c r="E1249" t="s">
        <v>89</v>
      </c>
      <c r="F1249" t="s">
        <v>86</v>
      </c>
      <c r="G1249">
        <v>0</v>
      </c>
      <c r="H1249">
        <v>2E+20</v>
      </c>
      <c r="I1249">
        <v>0</v>
      </c>
      <c r="J1249">
        <v>0</v>
      </c>
      <c r="K1249">
        <v>142</v>
      </c>
      <c r="L124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cm="1">
        <f t="array" ref="V12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9">
        <f>IF((DiscreteStatsTable[[#This Row],[RepsRequested]]&gt;1),DiscreteStatsTable[[#This Row],[HalfWidth]],DiscreteStatsTable[[#This Row],[BatchMeansHalfWidth]])</f>
        <v>0</v>
      </c>
      <c r="X1249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177</v>
      </c>
      <c r="C1250">
        <v>38</v>
      </c>
      <c r="D1250" t="s">
        <v>84</v>
      </c>
      <c r="E1250" t="s">
        <v>90</v>
      </c>
      <c r="F1250" t="s">
        <v>86</v>
      </c>
      <c r="G1250">
        <v>0.30864058921290699</v>
      </c>
      <c r="H1250">
        <v>2E+20</v>
      </c>
      <c r="I1250">
        <v>2.2361656747837799E-2</v>
      </c>
      <c r="J1250">
        <v>1.2566174449562599</v>
      </c>
      <c r="K1250">
        <v>142</v>
      </c>
      <c r="L125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cm="1">
        <f t="array" ref="N1250">IFERROR(AVERAGE(IF((DiscreteStatsTable[GroupByKey]=DiscreteStatsTable[[#This Row],[GroupByKey]]),(DiscreteStatsTable[GroupByKey]=DiscreteStatsTable[[#This Row],[GroupByKey]])*DiscreteStatsTable[Average])),0)</f>
        <v>0.32564874174376213</v>
      </c>
      <c r="O1250" cm="1">
        <f t="array" ref="O12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0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0" cm="1">
        <f t="array" ref="R1250">MIN(IF((DiscreteStatsTable[GroupByKey]=DiscreteStatsTable[[#This Row],[GroupByKey]]),(DiscreteStatsTable[GroupByKey]=DiscreteStatsTable[[#This Row],[GroupByKey]])*DiscreteStatsTable[Average]))</f>
        <v>0.28193271782235202</v>
      </c>
      <c r="S1250" cm="1">
        <f t="array" ref="S1250">MAX(IF((DiscreteStatsTable[GroupByKey]=DiscreteStatsTable[[#This Row],[GroupByKey]]),(DiscreteStatsTable[GroupByKey]=DiscreteStatsTable[[#This Row],[GroupByKey]])*DiscreteStatsTable[Average]))</f>
        <v>0.36617780685963403</v>
      </c>
      <c r="T1250" cm="1">
        <f t="array" ref="T1250">MIN(IF((DiscreteStatsTable[GroupByKey]=DiscreteStatsTable[[#This Row],[GroupByKey]]),(DiscreteStatsTable[GroupByKey]=DiscreteStatsTable[[#This Row],[GroupByKey]])*DiscreteStatsTable[Minimum]))</f>
        <v>1.58525057229175E-2</v>
      </c>
      <c r="U1250" cm="1">
        <f t="array" ref="U1250">MAX(IF((DiscreteStatsTable[GroupByKey]=DiscreteStatsTable[[#This Row],[GroupByKey]]),(DiscreteStatsTable[GroupByKey]=DiscreteStatsTable[[#This Row],[GroupByKey]])*DiscreteStatsTable[Maximum]))</f>
        <v>2.1175517718536101</v>
      </c>
      <c r="V1250" cm="1">
        <f t="array" ref="V12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0">
        <f>IF((DiscreteStatsTable[[#This Row],[RepsRequested]]&gt;1),DiscreteStatsTable[[#This Row],[HalfWidth]],DiscreteStatsTable[[#This Row],[BatchMeansHalfWidth]])</f>
        <v>5.49162075960516E-3</v>
      </c>
      <c r="X1250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177</v>
      </c>
      <c r="C1251">
        <v>38</v>
      </c>
      <c r="D1251" t="s">
        <v>84</v>
      </c>
      <c r="E1251" t="s">
        <v>91</v>
      </c>
      <c r="F1251" t="s">
        <v>86</v>
      </c>
      <c r="G1251">
        <v>14.0239663815908</v>
      </c>
      <c r="H1251">
        <v>2E+20</v>
      </c>
      <c r="I1251">
        <v>1.34169940487027</v>
      </c>
      <c r="J1251">
        <v>44.0077216464746</v>
      </c>
      <c r="K1251">
        <v>142</v>
      </c>
      <c r="L125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cm="1">
        <f t="array" ref="N1251">IFERROR(AVERAGE(IF((DiscreteStatsTable[GroupByKey]=DiscreteStatsTable[[#This Row],[GroupByKey]]),(DiscreteStatsTable[GroupByKey]=DiscreteStatsTable[[#This Row],[GroupByKey]])*DiscreteStatsTable[Average])),0)</f>
        <v>16.392768285824943</v>
      </c>
      <c r="O1251" cm="1">
        <f t="array" ref="O1251">IFERROR(_xlfn.STDEV.S(IF((DiscreteStatsTable[GroupByKey]=DiscreteStatsTable[[#This Row],[GroupByKey]]),(DiscreteStatsTable[GroupByKey]=DiscreteStatsTable[[#This Row],[GroupByKey]])*DiscreteStatsTable[Average])),0)</f>
        <v>3.461115027788817</v>
      </c>
      <c r="P1251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51" cm="1">
        <f t="array" ref="R1251">MIN(IF((DiscreteStatsTable[GroupByKey]=DiscreteStatsTable[[#This Row],[GroupByKey]]),(DiscreteStatsTable[GroupByKey]=DiscreteStatsTable[[#This Row],[GroupByKey]])*DiscreteStatsTable[Average]))</f>
        <v>11.634550870980901</v>
      </c>
      <c r="S1251" cm="1">
        <f t="array" ref="S1251">MAX(IF((DiscreteStatsTable[GroupByKey]=DiscreteStatsTable[[#This Row],[GroupByKey]]),(DiscreteStatsTable[GroupByKey]=DiscreteStatsTable[[#This Row],[GroupByKey]])*DiscreteStatsTable[Average]))</f>
        <v>31.129812671522</v>
      </c>
      <c r="T1251" cm="1">
        <f t="array" ref="T1251">MIN(IF((DiscreteStatsTable[GroupByKey]=DiscreteStatsTable[[#This Row],[GroupByKey]]),(DiscreteStatsTable[GroupByKey]=DiscreteStatsTable[[#This Row],[GroupByKey]])*DiscreteStatsTable[Minimum]))</f>
        <v>0.951150343375048</v>
      </c>
      <c r="U1251" cm="1">
        <f t="array" ref="U1251">MAX(IF((DiscreteStatsTable[GroupByKey]=DiscreteStatsTable[[#This Row],[GroupByKey]]),(DiscreteStatsTable[GroupByKey]=DiscreteStatsTable[[#This Row],[GroupByKey]])*DiscreteStatsTable[Maximum]))</f>
        <v>80.135671330964698</v>
      </c>
      <c r="V1251" cm="1">
        <f t="array" ref="V12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1">
        <f>IF((DiscreteStatsTable[[#This Row],[RepsRequested]]&gt;1),DiscreteStatsTable[[#This Row],[HalfWidth]],DiscreteStatsTable[[#This Row],[BatchMeansHalfWidth]])</f>
        <v>0.98363800740659724</v>
      </c>
      <c r="X1251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177</v>
      </c>
      <c r="C1252">
        <v>38</v>
      </c>
      <c r="D1252" t="s">
        <v>84</v>
      </c>
      <c r="E1252" t="s">
        <v>92</v>
      </c>
      <c r="F1252" t="s">
        <v>86</v>
      </c>
      <c r="G1252">
        <v>0</v>
      </c>
      <c r="H1252">
        <v>2E+20</v>
      </c>
      <c r="I1252">
        <v>0</v>
      </c>
      <c r="J1252">
        <v>0</v>
      </c>
      <c r="K1252">
        <v>142</v>
      </c>
      <c r="L125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cm="1">
        <f t="array" ref="V12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2">
        <f>IF((DiscreteStatsTable[[#This Row],[RepsRequested]]&gt;1),DiscreteStatsTable[[#This Row],[HalfWidth]],DiscreteStatsTable[[#This Row],[BatchMeansHalfWidth]])</f>
        <v>0</v>
      </c>
      <c r="X1252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177</v>
      </c>
      <c r="C1253">
        <v>38</v>
      </c>
      <c r="D1253" t="s">
        <v>84</v>
      </c>
      <c r="E1253" t="s">
        <v>93</v>
      </c>
      <c r="F1253" t="s">
        <v>86</v>
      </c>
      <c r="G1253">
        <v>0</v>
      </c>
      <c r="H1253">
        <v>2E+20</v>
      </c>
      <c r="I1253">
        <v>0</v>
      </c>
      <c r="J1253">
        <v>0</v>
      </c>
      <c r="K1253">
        <v>142</v>
      </c>
      <c r="L125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cm="1">
        <f t="array" ref="V12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3">
        <f>IF((DiscreteStatsTable[[#This Row],[RepsRequested]]&gt;1),DiscreteStatsTable[[#This Row],[HalfWidth]],DiscreteStatsTable[[#This Row],[BatchMeansHalfWidth]])</f>
        <v>0</v>
      </c>
      <c r="X1253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177</v>
      </c>
      <c r="C1254">
        <v>38</v>
      </c>
      <c r="D1254" t="s">
        <v>84</v>
      </c>
      <c r="E1254" t="s">
        <v>94</v>
      </c>
      <c r="F1254" t="s">
        <v>86</v>
      </c>
      <c r="G1254">
        <v>0.30864058921290699</v>
      </c>
      <c r="H1254">
        <v>2E+20</v>
      </c>
      <c r="I1254">
        <v>2.2361656747837799E-2</v>
      </c>
      <c r="J1254">
        <v>1.2566174449562599</v>
      </c>
      <c r="K1254">
        <v>142</v>
      </c>
      <c r="L125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cm="1">
        <f t="array" ref="N1254">IFERROR(AVERAGE(IF((DiscreteStatsTable[GroupByKey]=DiscreteStatsTable[[#This Row],[GroupByKey]]),(DiscreteStatsTable[GroupByKey]=DiscreteStatsTable[[#This Row],[GroupByKey]])*DiscreteStatsTable[Average])),0)</f>
        <v>0.32564874174376213</v>
      </c>
      <c r="O1254" cm="1">
        <f t="array" ref="O12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4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4" cm="1">
        <f t="array" ref="R1254">MIN(IF((DiscreteStatsTable[GroupByKey]=DiscreteStatsTable[[#This Row],[GroupByKey]]),(DiscreteStatsTable[GroupByKey]=DiscreteStatsTable[[#This Row],[GroupByKey]])*DiscreteStatsTable[Average]))</f>
        <v>0.28193271782235202</v>
      </c>
      <c r="S1254" cm="1">
        <f t="array" ref="S1254">MAX(IF((DiscreteStatsTable[GroupByKey]=DiscreteStatsTable[[#This Row],[GroupByKey]]),(DiscreteStatsTable[GroupByKey]=DiscreteStatsTable[[#This Row],[GroupByKey]])*DiscreteStatsTable[Average]))</f>
        <v>0.36617780685963403</v>
      </c>
      <c r="T1254" cm="1">
        <f t="array" ref="T1254">MIN(IF((DiscreteStatsTable[GroupByKey]=DiscreteStatsTable[[#This Row],[GroupByKey]]),(DiscreteStatsTable[GroupByKey]=DiscreteStatsTable[[#This Row],[GroupByKey]])*DiscreteStatsTable[Minimum]))</f>
        <v>1.58525057229175E-2</v>
      </c>
      <c r="U1254" cm="1">
        <f t="array" ref="U1254">MAX(IF((DiscreteStatsTable[GroupByKey]=DiscreteStatsTable[[#This Row],[GroupByKey]]),(DiscreteStatsTable[GroupByKey]=DiscreteStatsTable[[#This Row],[GroupByKey]])*DiscreteStatsTable[Maximum]))</f>
        <v>2.1175517718536101</v>
      </c>
      <c r="V1254" cm="1">
        <f t="array" ref="V12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4">
        <f>IF((DiscreteStatsTable[[#This Row],[RepsRequested]]&gt;1),DiscreteStatsTable[[#This Row],[HalfWidth]],DiscreteStatsTable[[#This Row],[BatchMeansHalfWidth]])</f>
        <v>5.49162075960516E-3</v>
      </c>
      <c r="X1254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177</v>
      </c>
      <c r="C1255">
        <v>38</v>
      </c>
      <c r="D1255" t="s">
        <v>84</v>
      </c>
      <c r="E1255" t="s">
        <v>95</v>
      </c>
      <c r="F1255" t="s">
        <v>86</v>
      </c>
      <c r="G1255">
        <v>11.1523205211743</v>
      </c>
      <c r="H1255">
        <v>2E+20</v>
      </c>
      <c r="I1255">
        <v>1.34169940487027</v>
      </c>
      <c r="J1255">
        <v>44.0077216464746</v>
      </c>
      <c r="K1255">
        <v>142</v>
      </c>
      <c r="L125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cm="1">
        <f t="array" ref="N1255">IFERROR(AVERAGE(IF((DiscreteStatsTable[GroupByKey]=DiscreteStatsTable[[#This Row],[GroupByKey]]),(DiscreteStatsTable[GroupByKey]=DiscreteStatsTable[[#This Row],[GroupByKey]])*DiscreteStatsTable[Average])),0)</f>
        <v>11.86748290160307</v>
      </c>
      <c r="O1255" cm="1">
        <f t="array" ref="O12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5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55" cm="1">
        <f t="array" ref="R1255">MIN(IF((DiscreteStatsTable[GroupByKey]=DiscreteStatsTable[[#This Row],[GroupByKey]]),(DiscreteStatsTable[GroupByKey]=DiscreteStatsTable[[#This Row],[GroupByKey]])*DiscreteStatsTable[Average]))</f>
        <v>10.2980486720769</v>
      </c>
      <c r="S1255" cm="1">
        <f t="array" ref="S1255">MAX(IF((DiscreteStatsTable[GroupByKey]=DiscreteStatsTable[[#This Row],[GroupByKey]]),(DiscreteStatsTable[GroupByKey]=DiscreteStatsTable[[#This Row],[GroupByKey]])*DiscreteStatsTable[Average]))</f>
        <v>13.3192515431285</v>
      </c>
      <c r="T1255" cm="1">
        <f t="array" ref="T1255">MIN(IF((DiscreteStatsTable[GroupByKey]=DiscreteStatsTable[[#This Row],[GroupByKey]]),(DiscreteStatsTable[GroupByKey]=DiscreteStatsTable[[#This Row],[GroupByKey]])*DiscreteStatsTable[Minimum]))</f>
        <v>0.951150343375048</v>
      </c>
      <c r="U1255" cm="1">
        <f t="array" ref="U1255">MAX(IF((DiscreteStatsTable[GroupByKey]=DiscreteStatsTable[[#This Row],[GroupByKey]]),(DiscreteStatsTable[GroupByKey]=DiscreteStatsTable[[#This Row],[GroupByKey]])*DiscreteStatsTable[Maximum]))</f>
        <v>73.975672714302206</v>
      </c>
      <c r="V1255" cm="1">
        <f t="array" ref="V12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5">
        <f>IF((DiscreteStatsTable[[#This Row],[RepsRequested]]&gt;1),DiscreteStatsTable[[#This Row],[HalfWidth]],DiscreteStatsTable[[#This Row],[BatchMeansHalfWidth]])</f>
        <v>0.19673048476405045</v>
      </c>
      <c r="X125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177</v>
      </c>
      <c r="C1256">
        <v>38</v>
      </c>
      <c r="D1256" t="s">
        <v>84</v>
      </c>
      <c r="E1256" t="s">
        <v>96</v>
      </c>
      <c r="F1256" t="s">
        <v>86</v>
      </c>
      <c r="G1256">
        <v>0</v>
      </c>
      <c r="H1256">
        <v>2E+20</v>
      </c>
      <c r="I1256">
        <v>0</v>
      </c>
      <c r="J1256">
        <v>0</v>
      </c>
      <c r="K1256">
        <v>142</v>
      </c>
      <c r="L125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cm="1">
        <f t="array" ref="V12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6">
        <f>IF((DiscreteStatsTable[[#This Row],[RepsRequested]]&gt;1),DiscreteStatsTable[[#This Row],[HalfWidth]],DiscreteStatsTable[[#This Row],[BatchMeansHalfWidth]])</f>
        <v>0</v>
      </c>
      <c r="X1256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177</v>
      </c>
      <c r="C1257">
        <v>38</v>
      </c>
      <c r="D1257" t="s">
        <v>84</v>
      </c>
      <c r="E1257" t="s">
        <v>97</v>
      </c>
      <c r="F1257" t="s">
        <v>86</v>
      </c>
      <c r="G1257">
        <v>2.8716458604164998</v>
      </c>
      <c r="H1257">
        <v>2E+20</v>
      </c>
      <c r="I1257">
        <v>0</v>
      </c>
      <c r="J1257">
        <v>24.500257248501601</v>
      </c>
      <c r="K1257">
        <v>142</v>
      </c>
      <c r="L125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cm="1">
        <f t="array" ref="N1257">IFERROR(AVERAGE(IF((DiscreteStatsTable[GroupByKey]=DiscreteStatsTable[[#This Row],[GroupByKey]]),(DiscreteStatsTable[GroupByKey]=DiscreteStatsTable[[#This Row],[GroupByKey]])*DiscreteStatsTable[Average])),0)</f>
        <v>4.525285384221875</v>
      </c>
      <c r="O1257" cm="1">
        <f t="array" ref="O12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57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57" cm="1">
        <f t="array" ref="R1257">MIN(IF((DiscreteStatsTable[GroupByKey]=DiscreteStatsTable[[#This Row],[GroupByKey]]),(DiscreteStatsTable[GroupByKey]=DiscreteStatsTable[[#This Row],[GroupByKey]])*DiscreteStatsTable[Average]))</f>
        <v>1.23323607367204</v>
      </c>
      <c r="S1257" cm="1">
        <f t="array" ref="S1257">MAX(IF((DiscreteStatsTable[GroupByKey]=DiscreteStatsTable[[#This Row],[GroupByKey]]),(DiscreteStatsTable[GroupByKey]=DiscreteStatsTable[[#This Row],[GroupByKey]])*DiscreteStatsTable[Average]))</f>
        <v>17.976821244834301</v>
      </c>
      <c r="T1257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cm="1">
        <f t="array" ref="U1257">MAX(IF((DiscreteStatsTable[GroupByKey]=DiscreteStatsTable[[#This Row],[GroupByKey]]),(DiscreteStatsTable[GroupByKey]=DiscreteStatsTable[[#This Row],[GroupByKey]])*DiscreteStatsTable[Maximum]))</f>
        <v>50.466691343277297</v>
      </c>
      <c r="V1257" cm="1">
        <f t="array" ref="V12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7">
        <f>IF((DiscreteStatsTable[[#This Row],[RepsRequested]]&gt;1),DiscreteStatsTable[[#This Row],[HalfWidth]],DiscreteStatsTable[[#This Row],[BatchMeansHalfWidth]])</f>
        <v>0.84516158931518892</v>
      </c>
      <c r="X1257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177</v>
      </c>
      <c r="C1258">
        <v>39</v>
      </c>
      <c r="D1258" t="s">
        <v>84</v>
      </c>
      <c r="E1258" t="s">
        <v>85</v>
      </c>
      <c r="F1258" t="s">
        <v>86</v>
      </c>
      <c r="G1258">
        <v>0</v>
      </c>
      <c r="H1258">
        <v>2E+20</v>
      </c>
      <c r="I1258">
        <v>0</v>
      </c>
      <c r="J1258">
        <v>0</v>
      </c>
      <c r="K1258">
        <v>141</v>
      </c>
      <c r="L125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cm="1">
        <f t="array" ref="V12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8">
        <f>IF((DiscreteStatsTable[[#This Row],[RepsRequested]]&gt;1),DiscreteStatsTable[[#This Row],[HalfWidth]],DiscreteStatsTable[[#This Row],[BatchMeansHalfWidth]])</f>
        <v>0</v>
      </c>
      <c r="X1258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177</v>
      </c>
      <c r="C1259">
        <v>39</v>
      </c>
      <c r="D1259" t="s">
        <v>84</v>
      </c>
      <c r="E1259" t="s">
        <v>87</v>
      </c>
      <c r="F1259" t="s">
        <v>86</v>
      </c>
      <c r="G1259">
        <v>0</v>
      </c>
      <c r="H1259">
        <v>2E+20</v>
      </c>
      <c r="I1259">
        <v>0</v>
      </c>
      <c r="J1259">
        <v>0</v>
      </c>
      <c r="K1259">
        <v>141</v>
      </c>
      <c r="L125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cm="1">
        <f t="array" ref="V12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9">
        <f>IF((DiscreteStatsTable[[#This Row],[RepsRequested]]&gt;1),DiscreteStatsTable[[#This Row],[HalfWidth]],DiscreteStatsTable[[#This Row],[BatchMeansHalfWidth]])</f>
        <v>0</v>
      </c>
      <c r="X1259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177</v>
      </c>
      <c r="C1260">
        <v>39</v>
      </c>
      <c r="D1260" t="s">
        <v>84</v>
      </c>
      <c r="E1260" t="s">
        <v>88</v>
      </c>
      <c r="F1260" t="s">
        <v>86</v>
      </c>
      <c r="G1260">
        <v>0</v>
      </c>
      <c r="H1260">
        <v>2E+20</v>
      </c>
      <c r="I1260">
        <v>0</v>
      </c>
      <c r="J1260">
        <v>0</v>
      </c>
      <c r="K1260">
        <v>141</v>
      </c>
      <c r="L126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cm="1">
        <f t="array" ref="V12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0">
        <f>IF((DiscreteStatsTable[[#This Row],[RepsRequested]]&gt;1),DiscreteStatsTable[[#This Row],[HalfWidth]],DiscreteStatsTable[[#This Row],[BatchMeansHalfWidth]])</f>
        <v>0</v>
      </c>
      <c r="X1260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177</v>
      </c>
      <c r="C1261">
        <v>39</v>
      </c>
      <c r="D1261" t="s">
        <v>84</v>
      </c>
      <c r="E1261" t="s">
        <v>89</v>
      </c>
      <c r="F1261" t="s">
        <v>86</v>
      </c>
      <c r="G1261">
        <v>0</v>
      </c>
      <c r="H1261">
        <v>2E+20</v>
      </c>
      <c r="I1261">
        <v>0</v>
      </c>
      <c r="J1261">
        <v>0</v>
      </c>
      <c r="K1261">
        <v>141</v>
      </c>
      <c r="L126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cm="1">
        <f t="array" ref="V12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1">
        <f>IF((DiscreteStatsTable[[#This Row],[RepsRequested]]&gt;1),DiscreteStatsTable[[#This Row],[HalfWidth]],DiscreteStatsTable[[#This Row],[BatchMeansHalfWidth]])</f>
        <v>0</v>
      </c>
      <c r="X1261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177</v>
      </c>
      <c r="C1262">
        <v>39</v>
      </c>
      <c r="D1262" t="s">
        <v>84</v>
      </c>
      <c r="E1262" t="s">
        <v>90</v>
      </c>
      <c r="F1262" t="s">
        <v>86</v>
      </c>
      <c r="G1262">
        <v>0.33314581817335098</v>
      </c>
      <c r="H1262">
        <v>2E+20</v>
      </c>
      <c r="I1262">
        <v>2.3414130221170101E-2</v>
      </c>
      <c r="J1262">
        <v>1.3635476098630399</v>
      </c>
      <c r="K1262">
        <v>141</v>
      </c>
      <c r="L126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cm="1">
        <f t="array" ref="N1262">IFERROR(AVERAGE(IF((DiscreteStatsTable[GroupByKey]=DiscreteStatsTable[[#This Row],[GroupByKey]]),(DiscreteStatsTable[GroupByKey]=DiscreteStatsTable[[#This Row],[GroupByKey]])*DiscreteStatsTable[Average])),0)</f>
        <v>0.32564874174376213</v>
      </c>
      <c r="O1262" cm="1">
        <f t="array" ref="O12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2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2" cm="1">
        <f t="array" ref="R1262">MIN(IF((DiscreteStatsTable[GroupByKey]=DiscreteStatsTable[[#This Row],[GroupByKey]]),(DiscreteStatsTable[GroupByKey]=DiscreteStatsTable[[#This Row],[GroupByKey]])*DiscreteStatsTable[Average]))</f>
        <v>0.28193271782235202</v>
      </c>
      <c r="S1262" cm="1">
        <f t="array" ref="S1262">MAX(IF((DiscreteStatsTable[GroupByKey]=DiscreteStatsTable[[#This Row],[GroupByKey]]),(DiscreteStatsTable[GroupByKey]=DiscreteStatsTable[[#This Row],[GroupByKey]])*DiscreteStatsTable[Average]))</f>
        <v>0.36617780685963403</v>
      </c>
      <c r="T1262" cm="1">
        <f t="array" ref="T1262">MIN(IF((DiscreteStatsTable[GroupByKey]=DiscreteStatsTable[[#This Row],[GroupByKey]]),(DiscreteStatsTable[GroupByKey]=DiscreteStatsTable[[#This Row],[GroupByKey]])*DiscreteStatsTable[Minimum]))</f>
        <v>1.58525057229175E-2</v>
      </c>
      <c r="U1262" cm="1">
        <f t="array" ref="U1262">MAX(IF((DiscreteStatsTable[GroupByKey]=DiscreteStatsTable[[#This Row],[GroupByKey]]),(DiscreteStatsTable[GroupByKey]=DiscreteStatsTable[[#This Row],[GroupByKey]])*DiscreteStatsTable[Maximum]))</f>
        <v>2.1175517718536101</v>
      </c>
      <c r="V1262" cm="1">
        <f t="array" ref="V12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2">
        <f>IF((DiscreteStatsTable[[#This Row],[RepsRequested]]&gt;1),DiscreteStatsTable[[#This Row],[HalfWidth]],DiscreteStatsTable[[#This Row],[BatchMeansHalfWidth]])</f>
        <v>5.49162075960516E-3</v>
      </c>
      <c r="X1262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177</v>
      </c>
      <c r="C1263">
        <v>39</v>
      </c>
      <c r="D1263" t="s">
        <v>84</v>
      </c>
      <c r="E1263" t="s">
        <v>91</v>
      </c>
      <c r="F1263" t="s">
        <v>86</v>
      </c>
      <c r="G1263">
        <v>15.3944086746087</v>
      </c>
      <c r="H1263">
        <v>2E+20</v>
      </c>
      <c r="I1263">
        <v>1.40484781327021</v>
      </c>
      <c r="J1263">
        <v>46.4190249407918</v>
      </c>
      <c r="K1263">
        <v>141</v>
      </c>
      <c r="L126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cm="1">
        <f t="array" ref="N1263">IFERROR(AVERAGE(IF((DiscreteStatsTable[GroupByKey]=DiscreteStatsTable[[#This Row],[GroupByKey]]),(DiscreteStatsTable[GroupByKey]=DiscreteStatsTable[[#This Row],[GroupByKey]])*DiscreteStatsTable[Average])),0)</f>
        <v>16.392768285824943</v>
      </c>
      <c r="O1263" cm="1">
        <f t="array" ref="O126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63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63" cm="1">
        <f t="array" ref="R1263">MIN(IF((DiscreteStatsTable[GroupByKey]=DiscreteStatsTable[[#This Row],[GroupByKey]]),(DiscreteStatsTable[GroupByKey]=DiscreteStatsTable[[#This Row],[GroupByKey]])*DiscreteStatsTable[Average]))</f>
        <v>11.634550870980901</v>
      </c>
      <c r="S1263" cm="1">
        <f t="array" ref="S1263">MAX(IF((DiscreteStatsTable[GroupByKey]=DiscreteStatsTable[[#This Row],[GroupByKey]]),(DiscreteStatsTable[GroupByKey]=DiscreteStatsTable[[#This Row],[GroupByKey]])*DiscreteStatsTable[Average]))</f>
        <v>31.129812671522</v>
      </c>
      <c r="T1263" cm="1">
        <f t="array" ref="T1263">MIN(IF((DiscreteStatsTable[GroupByKey]=DiscreteStatsTable[[#This Row],[GroupByKey]]),(DiscreteStatsTable[GroupByKey]=DiscreteStatsTable[[#This Row],[GroupByKey]])*DiscreteStatsTable[Minimum]))</f>
        <v>0.951150343375048</v>
      </c>
      <c r="U1263" cm="1">
        <f t="array" ref="U1263">MAX(IF((DiscreteStatsTable[GroupByKey]=DiscreteStatsTable[[#This Row],[GroupByKey]]),(DiscreteStatsTable[GroupByKey]=DiscreteStatsTable[[#This Row],[GroupByKey]])*DiscreteStatsTable[Maximum]))</f>
        <v>80.135671330964698</v>
      </c>
      <c r="V1263" cm="1">
        <f t="array" ref="V12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3">
        <f>IF((DiscreteStatsTable[[#This Row],[RepsRequested]]&gt;1),DiscreteStatsTable[[#This Row],[HalfWidth]],DiscreteStatsTable[[#This Row],[BatchMeansHalfWidth]])</f>
        <v>0.98363800740659724</v>
      </c>
      <c r="X1263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177</v>
      </c>
      <c r="C1264">
        <v>39</v>
      </c>
      <c r="D1264" t="s">
        <v>84</v>
      </c>
      <c r="E1264" t="s">
        <v>92</v>
      </c>
      <c r="F1264" t="s">
        <v>86</v>
      </c>
      <c r="G1264">
        <v>0</v>
      </c>
      <c r="H1264">
        <v>2E+20</v>
      </c>
      <c r="I1264">
        <v>0</v>
      </c>
      <c r="J1264">
        <v>0</v>
      </c>
      <c r="K1264">
        <v>141</v>
      </c>
      <c r="L126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cm="1">
        <f t="array" ref="V12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4">
        <f>IF((DiscreteStatsTable[[#This Row],[RepsRequested]]&gt;1),DiscreteStatsTable[[#This Row],[HalfWidth]],DiscreteStatsTable[[#This Row],[BatchMeansHalfWidth]])</f>
        <v>0</v>
      </c>
      <c r="X1264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177</v>
      </c>
      <c r="C1265">
        <v>39</v>
      </c>
      <c r="D1265" t="s">
        <v>84</v>
      </c>
      <c r="E1265" t="s">
        <v>93</v>
      </c>
      <c r="F1265" t="s">
        <v>86</v>
      </c>
      <c r="G1265">
        <v>0</v>
      </c>
      <c r="H1265">
        <v>2E+20</v>
      </c>
      <c r="I1265">
        <v>0</v>
      </c>
      <c r="J1265">
        <v>0</v>
      </c>
      <c r="K1265">
        <v>141</v>
      </c>
      <c r="L126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cm="1">
        <f t="array" ref="V12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5">
        <f>IF((DiscreteStatsTable[[#This Row],[RepsRequested]]&gt;1),DiscreteStatsTable[[#This Row],[HalfWidth]],DiscreteStatsTable[[#This Row],[BatchMeansHalfWidth]])</f>
        <v>0</v>
      </c>
      <c r="X126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177</v>
      </c>
      <c r="C1266">
        <v>39</v>
      </c>
      <c r="D1266" t="s">
        <v>84</v>
      </c>
      <c r="E1266" t="s">
        <v>94</v>
      </c>
      <c r="F1266" t="s">
        <v>86</v>
      </c>
      <c r="G1266">
        <v>0.33314581817335098</v>
      </c>
      <c r="H1266">
        <v>2E+20</v>
      </c>
      <c r="I1266">
        <v>2.3414130221170101E-2</v>
      </c>
      <c r="J1266">
        <v>1.3635476098630399</v>
      </c>
      <c r="K1266">
        <v>141</v>
      </c>
      <c r="L126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cm="1">
        <f t="array" ref="N1266">IFERROR(AVERAGE(IF((DiscreteStatsTable[GroupByKey]=DiscreteStatsTable[[#This Row],[GroupByKey]]),(DiscreteStatsTable[GroupByKey]=DiscreteStatsTable[[#This Row],[GroupByKey]])*DiscreteStatsTable[Average])),0)</f>
        <v>0.32564874174376213</v>
      </c>
      <c r="O1266" cm="1">
        <f t="array" ref="O12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6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6" cm="1">
        <f t="array" ref="R1266">MIN(IF((DiscreteStatsTable[GroupByKey]=DiscreteStatsTable[[#This Row],[GroupByKey]]),(DiscreteStatsTable[GroupByKey]=DiscreteStatsTable[[#This Row],[GroupByKey]])*DiscreteStatsTable[Average]))</f>
        <v>0.28193271782235202</v>
      </c>
      <c r="S1266" cm="1">
        <f t="array" ref="S1266">MAX(IF((DiscreteStatsTable[GroupByKey]=DiscreteStatsTable[[#This Row],[GroupByKey]]),(DiscreteStatsTable[GroupByKey]=DiscreteStatsTable[[#This Row],[GroupByKey]])*DiscreteStatsTable[Average]))</f>
        <v>0.36617780685963403</v>
      </c>
      <c r="T1266" cm="1">
        <f t="array" ref="T1266">MIN(IF((DiscreteStatsTable[GroupByKey]=DiscreteStatsTable[[#This Row],[GroupByKey]]),(DiscreteStatsTable[GroupByKey]=DiscreteStatsTable[[#This Row],[GroupByKey]])*DiscreteStatsTable[Minimum]))</f>
        <v>1.58525057229175E-2</v>
      </c>
      <c r="U1266" cm="1">
        <f t="array" ref="U1266">MAX(IF((DiscreteStatsTable[GroupByKey]=DiscreteStatsTable[[#This Row],[GroupByKey]]),(DiscreteStatsTable[GroupByKey]=DiscreteStatsTable[[#This Row],[GroupByKey]])*DiscreteStatsTable[Maximum]))</f>
        <v>2.1175517718536101</v>
      </c>
      <c r="V1266" cm="1">
        <f t="array" ref="V12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6">
        <f>IF((DiscreteStatsTable[[#This Row],[RepsRequested]]&gt;1),DiscreteStatsTable[[#This Row],[HalfWidth]],DiscreteStatsTable[[#This Row],[BatchMeansHalfWidth]])</f>
        <v>5.49162075960516E-3</v>
      </c>
      <c r="X1266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177</v>
      </c>
      <c r="C1267">
        <v>39</v>
      </c>
      <c r="D1267" t="s">
        <v>84</v>
      </c>
      <c r="E1267" t="s">
        <v>95</v>
      </c>
      <c r="F1267" t="s">
        <v>86</v>
      </c>
      <c r="G1267">
        <v>12.313514320291199</v>
      </c>
      <c r="H1267">
        <v>2E+20</v>
      </c>
      <c r="I1267">
        <v>1.40484781327021</v>
      </c>
      <c r="J1267">
        <v>45.333426444303498</v>
      </c>
      <c r="K1267">
        <v>141</v>
      </c>
      <c r="L126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cm="1">
        <f t="array" ref="N1267">IFERROR(AVERAGE(IF((DiscreteStatsTable[GroupByKey]=DiscreteStatsTable[[#This Row],[GroupByKey]]),(DiscreteStatsTable[GroupByKey]=DiscreteStatsTable[[#This Row],[GroupByKey]])*DiscreteStatsTable[Average])),0)</f>
        <v>11.86748290160307</v>
      </c>
      <c r="O1267" cm="1">
        <f t="array" ref="O12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67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67" cm="1">
        <f t="array" ref="R1267">MIN(IF((DiscreteStatsTable[GroupByKey]=DiscreteStatsTable[[#This Row],[GroupByKey]]),(DiscreteStatsTable[GroupByKey]=DiscreteStatsTable[[#This Row],[GroupByKey]])*DiscreteStatsTable[Average]))</f>
        <v>10.2980486720769</v>
      </c>
      <c r="S1267" cm="1">
        <f t="array" ref="S1267">MAX(IF((DiscreteStatsTable[GroupByKey]=DiscreteStatsTable[[#This Row],[GroupByKey]]),(DiscreteStatsTable[GroupByKey]=DiscreteStatsTable[[#This Row],[GroupByKey]])*DiscreteStatsTable[Average]))</f>
        <v>13.3192515431285</v>
      </c>
      <c r="T1267" cm="1">
        <f t="array" ref="T1267">MIN(IF((DiscreteStatsTable[GroupByKey]=DiscreteStatsTable[[#This Row],[GroupByKey]]),(DiscreteStatsTable[GroupByKey]=DiscreteStatsTable[[#This Row],[GroupByKey]])*DiscreteStatsTable[Minimum]))</f>
        <v>0.951150343375048</v>
      </c>
      <c r="U1267" cm="1">
        <f t="array" ref="U1267">MAX(IF((DiscreteStatsTable[GroupByKey]=DiscreteStatsTable[[#This Row],[GroupByKey]]),(DiscreteStatsTable[GroupByKey]=DiscreteStatsTable[[#This Row],[GroupByKey]])*DiscreteStatsTable[Maximum]))</f>
        <v>73.975672714302206</v>
      </c>
      <c r="V1267" cm="1">
        <f t="array" ref="V12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7">
        <f>IF((DiscreteStatsTable[[#This Row],[RepsRequested]]&gt;1),DiscreteStatsTable[[#This Row],[HalfWidth]],DiscreteStatsTable[[#This Row],[BatchMeansHalfWidth]])</f>
        <v>0.19673048476405045</v>
      </c>
      <c r="X1267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177</v>
      </c>
      <c r="C1268">
        <v>39</v>
      </c>
      <c r="D1268" t="s">
        <v>84</v>
      </c>
      <c r="E1268" t="s">
        <v>96</v>
      </c>
      <c r="F1268" t="s">
        <v>86</v>
      </c>
      <c r="G1268">
        <v>0</v>
      </c>
      <c r="H1268">
        <v>2E+20</v>
      </c>
      <c r="I1268">
        <v>0</v>
      </c>
      <c r="J1268">
        <v>0</v>
      </c>
      <c r="K1268">
        <v>141</v>
      </c>
      <c r="L126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cm="1">
        <f t="array" ref="V12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8">
        <f>IF((DiscreteStatsTable[[#This Row],[RepsRequested]]&gt;1),DiscreteStatsTable[[#This Row],[HalfWidth]],DiscreteStatsTable[[#This Row],[BatchMeansHalfWidth]])</f>
        <v>0</v>
      </c>
      <c r="X1268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177</v>
      </c>
      <c r="C1269">
        <v>39</v>
      </c>
      <c r="D1269" t="s">
        <v>84</v>
      </c>
      <c r="E1269" t="s">
        <v>97</v>
      </c>
      <c r="F1269" t="s">
        <v>86</v>
      </c>
      <c r="G1269">
        <v>3.0808943543175502</v>
      </c>
      <c r="H1269">
        <v>2E+20</v>
      </c>
      <c r="I1269">
        <v>0</v>
      </c>
      <c r="J1269">
        <v>21.376486961604002</v>
      </c>
      <c r="K1269">
        <v>141</v>
      </c>
      <c r="L126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cm="1">
        <f t="array" ref="N1269">IFERROR(AVERAGE(IF((DiscreteStatsTable[GroupByKey]=DiscreteStatsTable[[#This Row],[GroupByKey]]),(DiscreteStatsTable[GroupByKey]=DiscreteStatsTable[[#This Row],[GroupByKey]])*DiscreteStatsTable[Average])),0)</f>
        <v>4.525285384221875</v>
      </c>
      <c r="O1269" cm="1">
        <f t="array" ref="O12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69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69" cm="1">
        <f t="array" ref="R1269">MIN(IF((DiscreteStatsTable[GroupByKey]=DiscreteStatsTable[[#This Row],[GroupByKey]]),(DiscreteStatsTable[GroupByKey]=DiscreteStatsTable[[#This Row],[GroupByKey]])*DiscreteStatsTable[Average]))</f>
        <v>1.23323607367204</v>
      </c>
      <c r="S1269" cm="1">
        <f t="array" ref="S1269">MAX(IF((DiscreteStatsTable[GroupByKey]=DiscreteStatsTable[[#This Row],[GroupByKey]]),(DiscreteStatsTable[GroupByKey]=DiscreteStatsTable[[#This Row],[GroupByKey]])*DiscreteStatsTable[Average]))</f>
        <v>17.976821244834301</v>
      </c>
      <c r="T1269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cm="1">
        <f t="array" ref="U1269">MAX(IF((DiscreteStatsTable[GroupByKey]=DiscreteStatsTable[[#This Row],[GroupByKey]]),(DiscreteStatsTable[GroupByKey]=DiscreteStatsTable[[#This Row],[GroupByKey]])*DiscreteStatsTable[Maximum]))</f>
        <v>50.466691343277297</v>
      </c>
      <c r="V1269" cm="1">
        <f t="array" ref="V12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9">
        <f>IF((DiscreteStatsTable[[#This Row],[RepsRequested]]&gt;1),DiscreteStatsTable[[#This Row],[HalfWidth]],DiscreteStatsTable[[#This Row],[BatchMeansHalfWidth]])</f>
        <v>0.84516158931518892</v>
      </c>
      <c r="X1269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177</v>
      </c>
      <c r="C1270">
        <v>40</v>
      </c>
      <c r="D1270" t="s">
        <v>84</v>
      </c>
      <c r="E1270" t="s">
        <v>85</v>
      </c>
      <c r="F1270" t="s">
        <v>86</v>
      </c>
      <c r="G1270">
        <v>0</v>
      </c>
      <c r="H1270">
        <v>2E+20</v>
      </c>
      <c r="I1270">
        <v>0</v>
      </c>
      <c r="J1270">
        <v>0</v>
      </c>
      <c r="K1270">
        <v>143</v>
      </c>
      <c r="L127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cm="1">
        <f t="array" ref="V12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0">
        <f>IF((DiscreteStatsTable[[#This Row],[RepsRequested]]&gt;1),DiscreteStatsTable[[#This Row],[HalfWidth]],DiscreteStatsTable[[#This Row],[BatchMeansHalfWidth]])</f>
        <v>0</v>
      </c>
      <c r="X1270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177</v>
      </c>
      <c r="C1271">
        <v>40</v>
      </c>
      <c r="D1271" t="s">
        <v>84</v>
      </c>
      <c r="E1271" t="s">
        <v>87</v>
      </c>
      <c r="F1271" t="s">
        <v>86</v>
      </c>
      <c r="G1271">
        <v>0</v>
      </c>
      <c r="H1271">
        <v>2E+20</v>
      </c>
      <c r="I1271">
        <v>0</v>
      </c>
      <c r="J1271">
        <v>0</v>
      </c>
      <c r="K1271">
        <v>143</v>
      </c>
      <c r="L127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cm="1">
        <f t="array" ref="V12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1">
        <f>IF((DiscreteStatsTable[[#This Row],[RepsRequested]]&gt;1),DiscreteStatsTable[[#This Row],[HalfWidth]],DiscreteStatsTable[[#This Row],[BatchMeansHalfWidth]])</f>
        <v>0</v>
      </c>
      <c r="X1271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177</v>
      </c>
      <c r="C1272">
        <v>40</v>
      </c>
      <c r="D1272" t="s">
        <v>84</v>
      </c>
      <c r="E1272" t="s">
        <v>88</v>
      </c>
      <c r="F1272" t="s">
        <v>86</v>
      </c>
      <c r="G1272">
        <v>0</v>
      </c>
      <c r="H1272">
        <v>2E+20</v>
      </c>
      <c r="I1272">
        <v>0</v>
      </c>
      <c r="J1272">
        <v>0</v>
      </c>
      <c r="K1272">
        <v>143</v>
      </c>
      <c r="L127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cm="1">
        <f t="array" ref="V12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2">
        <f>IF((DiscreteStatsTable[[#This Row],[RepsRequested]]&gt;1),DiscreteStatsTable[[#This Row],[HalfWidth]],DiscreteStatsTable[[#This Row],[BatchMeansHalfWidth]])</f>
        <v>0</v>
      </c>
      <c r="X1272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177</v>
      </c>
      <c r="C1273">
        <v>40</v>
      </c>
      <c r="D1273" t="s">
        <v>84</v>
      </c>
      <c r="E1273" t="s">
        <v>89</v>
      </c>
      <c r="F1273" t="s">
        <v>86</v>
      </c>
      <c r="G1273">
        <v>0</v>
      </c>
      <c r="H1273">
        <v>2E+20</v>
      </c>
      <c r="I1273">
        <v>0</v>
      </c>
      <c r="J1273">
        <v>0</v>
      </c>
      <c r="K1273">
        <v>143</v>
      </c>
      <c r="L127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cm="1">
        <f t="array" ref="V12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3">
        <f>IF((DiscreteStatsTable[[#This Row],[RepsRequested]]&gt;1),DiscreteStatsTable[[#This Row],[HalfWidth]],DiscreteStatsTable[[#This Row],[BatchMeansHalfWidth]])</f>
        <v>0</v>
      </c>
      <c r="X1273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177</v>
      </c>
      <c r="C1274">
        <v>40</v>
      </c>
      <c r="D1274" t="s">
        <v>84</v>
      </c>
      <c r="E1274" t="s">
        <v>90</v>
      </c>
      <c r="F1274" t="s">
        <v>86</v>
      </c>
      <c r="G1274">
        <v>0.32845618576039598</v>
      </c>
      <c r="H1274">
        <v>2E+20</v>
      </c>
      <c r="I1274">
        <v>3.3042775193180801E-2</v>
      </c>
      <c r="J1274">
        <v>1.1458305899011501</v>
      </c>
      <c r="K1274">
        <v>143</v>
      </c>
      <c r="L127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cm="1">
        <f t="array" ref="N1274">IFERROR(AVERAGE(IF((DiscreteStatsTable[GroupByKey]=DiscreteStatsTable[[#This Row],[GroupByKey]]),(DiscreteStatsTable[GroupByKey]=DiscreteStatsTable[[#This Row],[GroupByKey]])*DiscreteStatsTable[Average])),0)</f>
        <v>0.32564874174376213</v>
      </c>
      <c r="O1274" cm="1">
        <f t="array" ref="O12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4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4" cm="1">
        <f t="array" ref="R1274">MIN(IF((DiscreteStatsTable[GroupByKey]=DiscreteStatsTable[[#This Row],[GroupByKey]]),(DiscreteStatsTable[GroupByKey]=DiscreteStatsTable[[#This Row],[GroupByKey]])*DiscreteStatsTable[Average]))</f>
        <v>0.28193271782235202</v>
      </c>
      <c r="S1274" cm="1">
        <f t="array" ref="S1274">MAX(IF((DiscreteStatsTable[GroupByKey]=DiscreteStatsTable[[#This Row],[GroupByKey]]),(DiscreteStatsTable[GroupByKey]=DiscreteStatsTable[[#This Row],[GroupByKey]])*DiscreteStatsTable[Average]))</f>
        <v>0.36617780685963403</v>
      </c>
      <c r="T1274" cm="1">
        <f t="array" ref="T1274">MIN(IF((DiscreteStatsTable[GroupByKey]=DiscreteStatsTable[[#This Row],[GroupByKey]]),(DiscreteStatsTable[GroupByKey]=DiscreteStatsTable[[#This Row],[GroupByKey]])*DiscreteStatsTable[Minimum]))</f>
        <v>1.58525057229175E-2</v>
      </c>
      <c r="U1274" cm="1">
        <f t="array" ref="U1274">MAX(IF((DiscreteStatsTable[GroupByKey]=DiscreteStatsTable[[#This Row],[GroupByKey]]),(DiscreteStatsTable[GroupByKey]=DiscreteStatsTable[[#This Row],[GroupByKey]])*DiscreteStatsTable[Maximum]))</f>
        <v>2.1175517718536101</v>
      </c>
      <c r="V1274" cm="1">
        <f t="array" ref="V12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4">
        <f>IF((DiscreteStatsTable[[#This Row],[RepsRequested]]&gt;1),DiscreteStatsTable[[#This Row],[HalfWidth]],DiscreteStatsTable[[#This Row],[BatchMeansHalfWidth]])</f>
        <v>5.49162075960516E-3</v>
      </c>
      <c r="X1274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177</v>
      </c>
      <c r="C1275">
        <v>40</v>
      </c>
      <c r="D1275" t="s">
        <v>84</v>
      </c>
      <c r="E1275" t="s">
        <v>91</v>
      </c>
      <c r="F1275" t="s">
        <v>86</v>
      </c>
      <c r="G1275">
        <v>25.885664731462398</v>
      </c>
      <c r="H1275">
        <v>2E+20</v>
      </c>
      <c r="I1275">
        <v>2.4322352886367198</v>
      </c>
      <c r="J1275">
        <v>77.226338436188499</v>
      </c>
      <c r="K1275">
        <v>143</v>
      </c>
      <c r="L127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cm="1">
        <f t="array" ref="N1275">IFERROR(AVERAGE(IF((DiscreteStatsTable[GroupByKey]=DiscreteStatsTable[[#This Row],[GroupByKey]]),(DiscreteStatsTable[GroupByKey]=DiscreteStatsTable[[#This Row],[GroupByKey]])*DiscreteStatsTable[Average])),0)</f>
        <v>16.392768285824943</v>
      </c>
      <c r="O1275" cm="1">
        <f t="array" ref="O127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7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75" cm="1">
        <f t="array" ref="R1275">MIN(IF((DiscreteStatsTable[GroupByKey]=DiscreteStatsTable[[#This Row],[GroupByKey]]),(DiscreteStatsTable[GroupByKey]=DiscreteStatsTable[[#This Row],[GroupByKey]])*DiscreteStatsTable[Average]))</f>
        <v>11.634550870980901</v>
      </c>
      <c r="S1275" cm="1">
        <f t="array" ref="S1275">MAX(IF((DiscreteStatsTable[GroupByKey]=DiscreteStatsTable[[#This Row],[GroupByKey]]),(DiscreteStatsTable[GroupByKey]=DiscreteStatsTable[[#This Row],[GroupByKey]])*DiscreteStatsTable[Average]))</f>
        <v>31.129812671522</v>
      </c>
      <c r="T1275" cm="1">
        <f t="array" ref="T1275">MIN(IF((DiscreteStatsTable[GroupByKey]=DiscreteStatsTable[[#This Row],[GroupByKey]]),(DiscreteStatsTable[GroupByKey]=DiscreteStatsTable[[#This Row],[GroupByKey]])*DiscreteStatsTable[Minimum]))</f>
        <v>0.951150343375048</v>
      </c>
      <c r="U1275" cm="1">
        <f t="array" ref="U1275">MAX(IF((DiscreteStatsTable[GroupByKey]=DiscreteStatsTable[[#This Row],[GroupByKey]]),(DiscreteStatsTable[GroupByKey]=DiscreteStatsTable[[#This Row],[GroupByKey]])*DiscreteStatsTable[Maximum]))</f>
        <v>80.135671330964698</v>
      </c>
      <c r="V1275" cm="1">
        <f t="array" ref="V12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5">
        <f>IF((DiscreteStatsTable[[#This Row],[RepsRequested]]&gt;1),DiscreteStatsTable[[#This Row],[HalfWidth]],DiscreteStatsTable[[#This Row],[BatchMeansHalfWidth]])</f>
        <v>0.98363800740659724</v>
      </c>
      <c r="X127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177</v>
      </c>
      <c r="C1276">
        <v>40</v>
      </c>
      <c r="D1276" t="s">
        <v>84</v>
      </c>
      <c r="E1276" t="s">
        <v>92</v>
      </c>
      <c r="F1276" t="s">
        <v>86</v>
      </c>
      <c r="G1276">
        <v>0</v>
      </c>
      <c r="H1276">
        <v>2E+20</v>
      </c>
      <c r="I1276">
        <v>0</v>
      </c>
      <c r="J1276">
        <v>0</v>
      </c>
      <c r="K1276">
        <v>143</v>
      </c>
      <c r="L127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cm="1">
        <f t="array" ref="V12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6">
        <f>IF((DiscreteStatsTable[[#This Row],[RepsRequested]]&gt;1),DiscreteStatsTable[[#This Row],[HalfWidth]],DiscreteStatsTable[[#This Row],[BatchMeansHalfWidth]])</f>
        <v>0</v>
      </c>
      <c r="X1276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177</v>
      </c>
      <c r="C1277">
        <v>40</v>
      </c>
      <c r="D1277" t="s">
        <v>84</v>
      </c>
      <c r="E1277" t="s">
        <v>93</v>
      </c>
      <c r="F1277" t="s">
        <v>86</v>
      </c>
      <c r="G1277">
        <v>0</v>
      </c>
      <c r="H1277">
        <v>2E+20</v>
      </c>
      <c r="I1277">
        <v>0</v>
      </c>
      <c r="J1277">
        <v>0</v>
      </c>
      <c r="K1277">
        <v>143</v>
      </c>
      <c r="L127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cm="1">
        <f t="array" ref="V12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7">
        <f>IF((DiscreteStatsTable[[#This Row],[RepsRequested]]&gt;1),DiscreteStatsTable[[#This Row],[HalfWidth]],DiscreteStatsTable[[#This Row],[BatchMeansHalfWidth]])</f>
        <v>0</v>
      </c>
      <c r="X1277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177</v>
      </c>
      <c r="C1278">
        <v>40</v>
      </c>
      <c r="D1278" t="s">
        <v>84</v>
      </c>
      <c r="E1278" t="s">
        <v>94</v>
      </c>
      <c r="F1278" t="s">
        <v>86</v>
      </c>
      <c r="G1278">
        <v>0.32845618576039598</v>
      </c>
      <c r="H1278">
        <v>2E+20</v>
      </c>
      <c r="I1278">
        <v>3.3042775193180801E-2</v>
      </c>
      <c r="J1278">
        <v>1.1458305899011501</v>
      </c>
      <c r="K1278">
        <v>143</v>
      </c>
      <c r="L127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cm="1">
        <f t="array" ref="N1278">IFERROR(AVERAGE(IF((DiscreteStatsTable[GroupByKey]=DiscreteStatsTable[[#This Row],[GroupByKey]]),(DiscreteStatsTable[GroupByKey]=DiscreteStatsTable[[#This Row],[GroupByKey]])*DiscreteStatsTable[Average])),0)</f>
        <v>0.32564874174376213</v>
      </c>
      <c r="O1278" cm="1">
        <f t="array" ref="O12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8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8" cm="1">
        <f t="array" ref="R1278">MIN(IF((DiscreteStatsTable[GroupByKey]=DiscreteStatsTable[[#This Row],[GroupByKey]]),(DiscreteStatsTable[GroupByKey]=DiscreteStatsTable[[#This Row],[GroupByKey]])*DiscreteStatsTable[Average]))</f>
        <v>0.28193271782235202</v>
      </c>
      <c r="S1278" cm="1">
        <f t="array" ref="S1278">MAX(IF((DiscreteStatsTable[GroupByKey]=DiscreteStatsTable[[#This Row],[GroupByKey]]),(DiscreteStatsTable[GroupByKey]=DiscreteStatsTable[[#This Row],[GroupByKey]])*DiscreteStatsTable[Average]))</f>
        <v>0.36617780685963403</v>
      </c>
      <c r="T1278" cm="1">
        <f t="array" ref="T1278">MIN(IF((DiscreteStatsTable[GroupByKey]=DiscreteStatsTable[[#This Row],[GroupByKey]]),(DiscreteStatsTable[GroupByKey]=DiscreteStatsTable[[#This Row],[GroupByKey]])*DiscreteStatsTable[Minimum]))</f>
        <v>1.58525057229175E-2</v>
      </c>
      <c r="U1278" cm="1">
        <f t="array" ref="U1278">MAX(IF((DiscreteStatsTable[GroupByKey]=DiscreteStatsTable[[#This Row],[GroupByKey]]),(DiscreteStatsTable[GroupByKey]=DiscreteStatsTable[[#This Row],[GroupByKey]])*DiscreteStatsTable[Maximum]))</f>
        <v>2.1175517718536101</v>
      </c>
      <c r="V1278" cm="1">
        <f t="array" ref="V12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8">
        <f>IF((DiscreteStatsTable[[#This Row],[RepsRequested]]&gt;1),DiscreteStatsTable[[#This Row],[HalfWidth]],DiscreteStatsTable[[#This Row],[BatchMeansHalfWidth]])</f>
        <v>5.49162075960516E-3</v>
      </c>
      <c r="X1278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177</v>
      </c>
      <c r="C1279">
        <v>40</v>
      </c>
      <c r="D1279" t="s">
        <v>84</v>
      </c>
      <c r="E1279" t="s">
        <v>95</v>
      </c>
      <c r="F1279" t="s">
        <v>86</v>
      </c>
      <c r="G1279">
        <v>12.2449383725471</v>
      </c>
      <c r="H1279">
        <v>2E+20</v>
      </c>
      <c r="I1279">
        <v>1.98256651159085</v>
      </c>
      <c r="J1279">
        <v>47.205597744703901</v>
      </c>
      <c r="K1279">
        <v>143</v>
      </c>
      <c r="L127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cm="1">
        <f t="array" ref="N1279">IFERROR(AVERAGE(IF((DiscreteStatsTable[GroupByKey]=DiscreteStatsTable[[#This Row],[GroupByKey]]),(DiscreteStatsTable[GroupByKey]=DiscreteStatsTable[[#This Row],[GroupByKey]])*DiscreteStatsTable[Average])),0)</f>
        <v>11.86748290160307</v>
      </c>
      <c r="O1279" cm="1">
        <f t="array" ref="O12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79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79" cm="1">
        <f t="array" ref="R1279">MIN(IF((DiscreteStatsTable[GroupByKey]=DiscreteStatsTable[[#This Row],[GroupByKey]]),(DiscreteStatsTable[GroupByKey]=DiscreteStatsTable[[#This Row],[GroupByKey]])*DiscreteStatsTable[Average]))</f>
        <v>10.2980486720769</v>
      </c>
      <c r="S1279" cm="1">
        <f t="array" ref="S1279">MAX(IF((DiscreteStatsTable[GroupByKey]=DiscreteStatsTable[[#This Row],[GroupByKey]]),(DiscreteStatsTable[GroupByKey]=DiscreteStatsTable[[#This Row],[GroupByKey]])*DiscreteStatsTable[Average]))</f>
        <v>13.3192515431285</v>
      </c>
      <c r="T1279" cm="1">
        <f t="array" ref="T1279">MIN(IF((DiscreteStatsTable[GroupByKey]=DiscreteStatsTable[[#This Row],[GroupByKey]]),(DiscreteStatsTable[GroupByKey]=DiscreteStatsTable[[#This Row],[GroupByKey]])*DiscreteStatsTable[Minimum]))</f>
        <v>0.951150343375048</v>
      </c>
      <c r="U1279" cm="1">
        <f t="array" ref="U1279">MAX(IF((DiscreteStatsTable[GroupByKey]=DiscreteStatsTable[[#This Row],[GroupByKey]]),(DiscreteStatsTable[GroupByKey]=DiscreteStatsTable[[#This Row],[GroupByKey]])*DiscreteStatsTable[Maximum]))</f>
        <v>73.975672714302206</v>
      </c>
      <c r="V1279" cm="1">
        <f t="array" ref="V12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9">
        <f>IF((DiscreteStatsTable[[#This Row],[RepsRequested]]&gt;1),DiscreteStatsTable[[#This Row],[HalfWidth]],DiscreteStatsTable[[#This Row],[BatchMeansHalfWidth]])</f>
        <v>0.19673048476405045</v>
      </c>
      <c r="X1279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177</v>
      </c>
      <c r="C1280">
        <v>40</v>
      </c>
      <c r="D1280" t="s">
        <v>84</v>
      </c>
      <c r="E1280" t="s">
        <v>96</v>
      </c>
      <c r="F1280" t="s">
        <v>86</v>
      </c>
      <c r="G1280">
        <v>0</v>
      </c>
      <c r="H1280">
        <v>2E+20</v>
      </c>
      <c r="I1280">
        <v>0</v>
      </c>
      <c r="J1280">
        <v>0</v>
      </c>
      <c r="K1280">
        <v>143</v>
      </c>
      <c r="L128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cm="1">
        <f t="array" ref="V12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0">
        <f>IF((DiscreteStatsTable[[#This Row],[RepsRequested]]&gt;1),DiscreteStatsTable[[#This Row],[HalfWidth]],DiscreteStatsTable[[#This Row],[BatchMeansHalfWidth]])</f>
        <v>0</v>
      </c>
      <c r="X1280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177</v>
      </c>
      <c r="C1281">
        <v>40</v>
      </c>
      <c r="D1281" t="s">
        <v>84</v>
      </c>
      <c r="E1281" t="s">
        <v>97</v>
      </c>
      <c r="F1281" t="s">
        <v>86</v>
      </c>
      <c r="G1281">
        <v>13.6407263589153</v>
      </c>
      <c r="H1281">
        <v>2E+20</v>
      </c>
      <c r="I1281">
        <v>0</v>
      </c>
      <c r="J1281">
        <v>41.519928711677501</v>
      </c>
      <c r="K1281">
        <v>143</v>
      </c>
      <c r="L128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cm="1">
        <f t="array" ref="N1281">IFERROR(AVERAGE(IF((DiscreteStatsTable[GroupByKey]=DiscreteStatsTable[[#This Row],[GroupByKey]]),(DiscreteStatsTable[GroupByKey]=DiscreteStatsTable[[#This Row],[GroupByKey]])*DiscreteStatsTable[Average])),0)</f>
        <v>4.525285384221875</v>
      </c>
      <c r="O1281" cm="1">
        <f t="array" ref="O12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81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81" cm="1">
        <f t="array" ref="R1281">MIN(IF((DiscreteStatsTable[GroupByKey]=DiscreteStatsTable[[#This Row],[GroupByKey]]),(DiscreteStatsTable[GroupByKey]=DiscreteStatsTable[[#This Row],[GroupByKey]])*DiscreteStatsTable[Average]))</f>
        <v>1.23323607367204</v>
      </c>
      <c r="S1281" cm="1">
        <f t="array" ref="S1281">MAX(IF((DiscreteStatsTable[GroupByKey]=DiscreteStatsTable[[#This Row],[GroupByKey]]),(DiscreteStatsTable[GroupByKey]=DiscreteStatsTable[[#This Row],[GroupByKey]])*DiscreteStatsTable[Average]))</f>
        <v>17.976821244834301</v>
      </c>
      <c r="T1281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cm="1">
        <f t="array" ref="U1281">MAX(IF((DiscreteStatsTable[GroupByKey]=DiscreteStatsTable[[#This Row],[GroupByKey]]),(DiscreteStatsTable[GroupByKey]=DiscreteStatsTable[[#This Row],[GroupByKey]])*DiscreteStatsTable[Maximum]))</f>
        <v>50.466691343277297</v>
      </c>
      <c r="V1281" cm="1">
        <f t="array" ref="V12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1">
        <f>IF((DiscreteStatsTable[[#This Row],[RepsRequested]]&gt;1),DiscreteStatsTable[[#This Row],[HalfWidth]],DiscreteStatsTable[[#This Row],[BatchMeansHalfWidth]])</f>
        <v>0.84516158931518892</v>
      </c>
      <c r="X1281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177</v>
      </c>
      <c r="C1282">
        <v>41</v>
      </c>
      <c r="D1282" t="s">
        <v>84</v>
      </c>
      <c r="E1282" t="s">
        <v>85</v>
      </c>
      <c r="F1282" t="s">
        <v>86</v>
      </c>
      <c r="G1282">
        <v>0</v>
      </c>
      <c r="H1282">
        <v>2E+20</v>
      </c>
      <c r="I1282">
        <v>0</v>
      </c>
      <c r="J1282">
        <v>0</v>
      </c>
      <c r="K1282">
        <v>139</v>
      </c>
      <c r="L128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cm="1">
        <f t="array" ref="V12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2">
        <f>IF((DiscreteStatsTable[[#This Row],[RepsRequested]]&gt;1),DiscreteStatsTable[[#This Row],[HalfWidth]],DiscreteStatsTable[[#This Row],[BatchMeansHalfWidth]])</f>
        <v>0</v>
      </c>
      <c r="X1282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177</v>
      </c>
      <c r="C1283">
        <v>41</v>
      </c>
      <c r="D1283" t="s">
        <v>84</v>
      </c>
      <c r="E1283" t="s">
        <v>87</v>
      </c>
      <c r="F1283" t="s">
        <v>86</v>
      </c>
      <c r="G1283">
        <v>0</v>
      </c>
      <c r="H1283">
        <v>2E+20</v>
      </c>
      <c r="I1283">
        <v>0</v>
      </c>
      <c r="J1283">
        <v>0</v>
      </c>
      <c r="K1283">
        <v>139</v>
      </c>
      <c r="L128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cm="1">
        <f t="array" ref="V12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3">
        <f>IF((DiscreteStatsTable[[#This Row],[RepsRequested]]&gt;1),DiscreteStatsTable[[#This Row],[HalfWidth]],DiscreteStatsTable[[#This Row],[BatchMeansHalfWidth]])</f>
        <v>0</v>
      </c>
      <c r="X1283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177</v>
      </c>
      <c r="C1284">
        <v>41</v>
      </c>
      <c r="D1284" t="s">
        <v>84</v>
      </c>
      <c r="E1284" t="s">
        <v>88</v>
      </c>
      <c r="F1284" t="s">
        <v>86</v>
      </c>
      <c r="G1284">
        <v>0</v>
      </c>
      <c r="H1284">
        <v>2E+20</v>
      </c>
      <c r="I1284">
        <v>0</v>
      </c>
      <c r="J1284">
        <v>0</v>
      </c>
      <c r="K1284">
        <v>139</v>
      </c>
      <c r="L128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cm="1">
        <f t="array" ref="V12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4">
        <f>IF((DiscreteStatsTable[[#This Row],[RepsRequested]]&gt;1),DiscreteStatsTable[[#This Row],[HalfWidth]],DiscreteStatsTable[[#This Row],[BatchMeansHalfWidth]])</f>
        <v>0</v>
      </c>
      <c r="X1284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177</v>
      </c>
      <c r="C1285">
        <v>41</v>
      </c>
      <c r="D1285" t="s">
        <v>84</v>
      </c>
      <c r="E1285" t="s">
        <v>89</v>
      </c>
      <c r="F1285" t="s">
        <v>86</v>
      </c>
      <c r="G1285">
        <v>0</v>
      </c>
      <c r="H1285">
        <v>2E+20</v>
      </c>
      <c r="I1285">
        <v>0</v>
      </c>
      <c r="J1285">
        <v>0</v>
      </c>
      <c r="K1285">
        <v>139</v>
      </c>
      <c r="L128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cm="1">
        <f t="array" ref="V12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5">
        <f>IF((DiscreteStatsTable[[#This Row],[RepsRequested]]&gt;1),DiscreteStatsTable[[#This Row],[HalfWidth]],DiscreteStatsTable[[#This Row],[BatchMeansHalfWidth]])</f>
        <v>0</v>
      </c>
      <c r="X128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177</v>
      </c>
      <c r="C1286">
        <v>41</v>
      </c>
      <c r="D1286" t="s">
        <v>84</v>
      </c>
      <c r="E1286" t="s">
        <v>90</v>
      </c>
      <c r="F1286" t="s">
        <v>86</v>
      </c>
      <c r="G1286">
        <v>0.32965436359550898</v>
      </c>
      <c r="H1286">
        <v>2E+20</v>
      </c>
      <c r="I1286">
        <v>5.6222533217707399E-2</v>
      </c>
      <c r="J1286">
        <v>1.21350493563177</v>
      </c>
      <c r="K1286">
        <v>139</v>
      </c>
      <c r="L128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cm="1">
        <f t="array" ref="N1286">IFERROR(AVERAGE(IF((DiscreteStatsTable[GroupByKey]=DiscreteStatsTable[[#This Row],[GroupByKey]]),(DiscreteStatsTable[GroupByKey]=DiscreteStatsTable[[#This Row],[GroupByKey]])*DiscreteStatsTable[Average])),0)</f>
        <v>0.32564874174376213</v>
      </c>
      <c r="O1286" cm="1">
        <f t="array" ref="O12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86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86" cm="1">
        <f t="array" ref="R1286">MIN(IF((DiscreteStatsTable[GroupByKey]=DiscreteStatsTable[[#This Row],[GroupByKey]]),(DiscreteStatsTable[GroupByKey]=DiscreteStatsTable[[#This Row],[GroupByKey]])*DiscreteStatsTable[Average]))</f>
        <v>0.28193271782235202</v>
      </c>
      <c r="S1286" cm="1">
        <f t="array" ref="S1286">MAX(IF((DiscreteStatsTable[GroupByKey]=DiscreteStatsTable[[#This Row],[GroupByKey]]),(DiscreteStatsTable[GroupByKey]=DiscreteStatsTable[[#This Row],[GroupByKey]])*DiscreteStatsTable[Average]))</f>
        <v>0.36617780685963403</v>
      </c>
      <c r="T1286" cm="1">
        <f t="array" ref="T1286">MIN(IF((DiscreteStatsTable[GroupByKey]=DiscreteStatsTable[[#This Row],[GroupByKey]]),(DiscreteStatsTable[GroupByKey]=DiscreteStatsTable[[#This Row],[GroupByKey]])*DiscreteStatsTable[Minimum]))</f>
        <v>1.58525057229175E-2</v>
      </c>
      <c r="U1286" cm="1">
        <f t="array" ref="U1286">MAX(IF((DiscreteStatsTable[GroupByKey]=DiscreteStatsTable[[#This Row],[GroupByKey]]),(DiscreteStatsTable[GroupByKey]=DiscreteStatsTable[[#This Row],[GroupByKey]])*DiscreteStatsTable[Maximum]))</f>
        <v>2.1175517718536101</v>
      </c>
      <c r="V1286" cm="1">
        <f t="array" ref="V12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6">
        <f>IF((DiscreteStatsTable[[#This Row],[RepsRequested]]&gt;1),DiscreteStatsTable[[#This Row],[HalfWidth]],DiscreteStatsTable[[#This Row],[BatchMeansHalfWidth]])</f>
        <v>5.49162075960516E-3</v>
      </c>
      <c r="X1286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177</v>
      </c>
      <c r="C1287">
        <v>41</v>
      </c>
      <c r="D1287" t="s">
        <v>84</v>
      </c>
      <c r="E1287" t="s">
        <v>91</v>
      </c>
      <c r="F1287" t="s">
        <v>86</v>
      </c>
      <c r="G1287">
        <v>16.478883051570701</v>
      </c>
      <c r="H1287">
        <v>2E+20</v>
      </c>
      <c r="I1287">
        <v>3.3733519930624398</v>
      </c>
      <c r="J1287">
        <v>51.262034509797303</v>
      </c>
      <c r="K1287">
        <v>139</v>
      </c>
      <c r="L128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cm="1">
        <f t="array" ref="N1287">IFERROR(AVERAGE(IF((DiscreteStatsTable[GroupByKey]=DiscreteStatsTable[[#This Row],[GroupByKey]]),(DiscreteStatsTable[GroupByKey]=DiscreteStatsTable[[#This Row],[GroupByKey]])*DiscreteStatsTable[Average])),0)</f>
        <v>16.392768285824943</v>
      </c>
      <c r="O1287" cm="1">
        <f t="array" ref="O128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87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87" cm="1">
        <f t="array" ref="R1287">MIN(IF((DiscreteStatsTable[GroupByKey]=DiscreteStatsTable[[#This Row],[GroupByKey]]),(DiscreteStatsTable[GroupByKey]=DiscreteStatsTable[[#This Row],[GroupByKey]])*DiscreteStatsTable[Average]))</f>
        <v>11.634550870980901</v>
      </c>
      <c r="S1287" cm="1">
        <f t="array" ref="S1287">MAX(IF((DiscreteStatsTable[GroupByKey]=DiscreteStatsTable[[#This Row],[GroupByKey]]),(DiscreteStatsTable[GroupByKey]=DiscreteStatsTable[[#This Row],[GroupByKey]])*DiscreteStatsTable[Average]))</f>
        <v>31.129812671522</v>
      </c>
      <c r="T1287" cm="1">
        <f t="array" ref="T1287">MIN(IF((DiscreteStatsTable[GroupByKey]=DiscreteStatsTable[[#This Row],[GroupByKey]]),(DiscreteStatsTable[GroupByKey]=DiscreteStatsTable[[#This Row],[GroupByKey]])*DiscreteStatsTable[Minimum]))</f>
        <v>0.951150343375048</v>
      </c>
      <c r="U1287" cm="1">
        <f t="array" ref="U1287">MAX(IF((DiscreteStatsTable[GroupByKey]=DiscreteStatsTable[[#This Row],[GroupByKey]]),(DiscreteStatsTable[GroupByKey]=DiscreteStatsTable[[#This Row],[GroupByKey]])*DiscreteStatsTable[Maximum]))</f>
        <v>80.135671330964698</v>
      </c>
      <c r="V1287" cm="1">
        <f t="array" ref="V12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7">
        <f>IF((DiscreteStatsTable[[#This Row],[RepsRequested]]&gt;1),DiscreteStatsTable[[#This Row],[HalfWidth]],DiscreteStatsTable[[#This Row],[BatchMeansHalfWidth]])</f>
        <v>0.98363800740659724</v>
      </c>
      <c r="X1287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177</v>
      </c>
      <c r="C1288">
        <v>41</v>
      </c>
      <c r="D1288" t="s">
        <v>84</v>
      </c>
      <c r="E1288" t="s">
        <v>92</v>
      </c>
      <c r="F1288" t="s">
        <v>86</v>
      </c>
      <c r="G1288">
        <v>0</v>
      </c>
      <c r="H1288">
        <v>2E+20</v>
      </c>
      <c r="I1288">
        <v>0</v>
      </c>
      <c r="J1288">
        <v>0</v>
      </c>
      <c r="K1288">
        <v>139</v>
      </c>
      <c r="L128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cm="1">
        <f t="array" ref="V12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8">
        <f>IF((DiscreteStatsTable[[#This Row],[RepsRequested]]&gt;1),DiscreteStatsTable[[#This Row],[HalfWidth]],DiscreteStatsTable[[#This Row],[BatchMeansHalfWidth]])</f>
        <v>0</v>
      </c>
      <c r="X1288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177</v>
      </c>
      <c r="C1289">
        <v>41</v>
      </c>
      <c r="D1289" t="s">
        <v>84</v>
      </c>
      <c r="E1289" t="s">
        <v>93</v>
      </c>
      <c r="F1289" t="s">
        <v>86</v>
      </c>
      <c r="G1289">
        <v>0</v>
      </c>
      <c r="H1289">
        <v>2E+20</v>
      </c>
      <c r="I1289">
        <v>0</v>
      </c>
      <c r="J1289">
        <v>0</v>
      </c>
      <c r="K1289">
        <v>139</v>
      </c>
      <c r="L128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cm="1">
        <f t="array" ref="V12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9">
        <f>IF((DiscreteStatsTable[[#This Row],[RepsRequested]]&gt;1),DiscreteStatsTable[[#This Row],[HalfWidth]],DiscreteStatsTable[[#This Row],[BatchMeansHalfWidth]])</f>
        <v>0</v>
      </c>
      <c r="X1289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177</v>
      </c>
      <c r="C1290">
        <v>41</v>
      </c>
      <c r="D1290" t="s">
        <v>84</v>
      </c>
      <c r="E1290" t="s">
        <v>94</v>
      </c>
      <c r="F1290" t="s">
        <v>86</v>
      </c>
      <c r="G1290">
        <v>0.32965436359550898</v>
      </c>
      <c r="H1290">
        <v>2E+20</v>
      </c>
      <c r="I1290">
        <v>5.6222533217707399E-2</v>
      </c>
      <c r="J1290">
        <v>1.21350493563177</v>
      </c>
      <c r="K1290">
        <v>139</v>
      </c>
      <c r="L129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cm="1">
        <f t="array" ref="N1290">IFERROR(AVERAGE(IF((DiscreteStatsTable[GroupByKey]=DiscreteStatsTable[[#This Row],[GroupByKey]]),(DiscreteStatsTable[GroupByKey]=DiscreteStatsTable[[#This Row],[GroupByKey]])*DiscreteStatsTable[Average])),0)</f>
        <v>0.32564874174376213</v>
      </c>
      <c r="O1290" cm="1">
        <f t="array" ref="O12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0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0" cm="1">
        <f t="array" ref="R1290">MIN(IF((DiscreteStatsTable[GroupByKey]=DiscreteStatsTable[[#This Row],[GroupByKey]]),(DiscreteStatsTable[GroupByKey]=DiscreteStatsTable[[#This Row],[GroupByKey]])*DiscreteStatsTable[Average]))</f>
        <v>0.28193271782235202</v>
      </c>
      <c r="S1290" cm="1">
        <f t="array" ref="S1290">MAX(IF((DiscreteStatsTable[GroupByKey]=DiscreteStatsTable[[#This Row],[GroupByKey]]),(DiscreteStatsTable[GroupByKey]=DiscreteStatsTable[[#This Row],[GroupByKey]])*DiscreteStatsTable[Average]))</f>
        <v>0.36617780685963403</v>
      </c>
      <c r="T1290" cm="1">
        <f t="array" ref="T1290">MIN(IF((DiscreteStatsTable[GroupByKey]=DiscreteStatsTable[[#This Row],[GroupByKey]]),(DiscreteStatsTable[GroupByKey]=DiscreteStatsTable[[#This Row],[GroupByKey]])*DiscreteStatsTable[Minimum]))</f>
        <v>1.58525057229175E-2</v>
      </c>
      <c r="U1290" cm="1">
        <f t="array" ref="U1290">MAX(IF((DiscreteStatsTable[GroupByKey]=DiscreteStatsTable[[#This Row],[GroupByKey]]),(DiscreteStatsTable[GroupByKey]=DiscreteStatsTable[[#This Row],[GroupByKey]])*DiscreteStatsTable[Maximum]))</f>
        <v>2.1175517718536101</v>
      </c>
      <c r="V1290" cm="1">
        <f t="array" ref="V12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0">
        <f>IF((DiscreteStatsTable[[#This Row],[RepsRequested]]&gt;1),DiscreteStatsTable[[#This Row],[HalfWidth]],DiscreteStatsTable[[#This Row],[BatchMeansHalfWidth]])</f>
        <v>5.49162075960516E-3</v>
      </c>
      <c r="X1290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177</v>
      </c>
      <c r="C1291">
        <v>41</v>
      </c>
      <c r="D1291" t="s">
        <v>84</v>
      </c>
      <c r="E1291" t="s">
        <v>95</v>
      </c>
      <c r="F1291" t="s">
        <v>86</v>
      </c>
      <c r="G1291">
        <v>11.969707353811</v>
      </c>
      <c r="H1291">
        <v>2E+20</v>
      </c>
      <c r="I1291">
        <v>3.2375750783691601</v>
      </c>
      <c r="J1291">
        <v>43.867642513811802</v>
      </c>
      <c r="K1291">
        <v>139</v>
      </c>
      <c r="L129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cm="1">
        <f t="array" ref="N1291">IFERROR(AVERAGE(IF((DiscreteStatsTable[GroupByKey]=DiscreteStatsTable[[#This Row],[GroupByKey]]),(DiscreteStatsTable[GroupByKey]=DiscreteStatsTable[[#This Row],[GroupByKey]])*DiscreteStatsTable[Average])),0)</f>
        <v>11.86748290160307</v>
      </c>
      <c r="O1291" cm="1">
        <f t="array" ref="O12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91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91" cm="1">
        <f t="array" ref="R1291">MIN(IF((DiscreteStatsTable[GroupByKey]=DiscreteStatsTable[[#This Row],[GroupByKey]]),(DiscreteStatsTable[GroupByKey]=DiscreteStatsTable[[#This Row],[GroupByKey]])*DiscreteStatsTable[Average]))</f>
        <v>10.2980486720769</v>
      </c>
      <c r="S1291" cm="1">
        <f t="array" ref="S1291">MAX(IF((DiscreteStatsTable[GroupByKey]=DiscreteStatsTable[[#This Row],[GroupByKey]]),(DiscreteStatsTable[GroupByKey]=DiscreteStatsTable[[#This Row],[GroupByKey]])*DiscreteStatsTable[Average]))</f>
        <v>13.3192515431285</v>
      </c>
      <c r="T1291" cm="1">
        <f t="array" ref="T1291">MIN(IF((DiscreteStatsTable[GroupByKey]=DiscreteStatsTable[[#This Row],[GroupByKey]]),(DiscreteStatsTable[GroupByKey]=DiscreteStatsTable[[#This Row],[GroupByKey]])*DiscreteStatsTable[Minimum]))</f>
        <v>0.951150343375048</v>
      </c>
      <c r="U1291" cm="1">
        <f t="array" ref="U1291">MAX(IF((DiscreteStatsTable[GroupByKey]=DiscreteStatsTable[[#This Row],[GroupByKey]]),(DiscreteStatsTable[GroupByKey]=DiscreteStatsTable[[#This Row],[GroupByKey]])*DiscreteStatsTable[Maximum]))</f>
        <v>73.975672714302206</v>
      </c>
      <c r="V1291" cm="1">
        <f t="array" ref="V12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1">
        <f>IF((DiscreteStatsTable[[#This Row],[RepsRequested]]&gt;1),DiscreteStatsTable[[#This Row],[HalfWidth]],DiscreteStatsTable[[#This Row],[BatchMeansHalfWidth]])</f>
        <v>0.19673048476405045</v>
      </c>
      <c r="X1291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177</v>
      </c>
      <c r="C1292">
        <v>41</v>
      </c>
      <c r="D1292" t="s">
        <v>84</v>
      </c>
      <c r="E1292" t="s">
        <v>96</v>
      </c>
      <c r="F1292" t="s">
        <v>86</v>
      </c>
      <c r="G1292">
        <v>0</v>
      </c>
      <c r="H1292">
        <v>2E+20</v>
      </c>
      <c r="I1292">
        <v>0</v>
      </c>
      <c r="J1292">
        <v>0</v>
      </c>
      <c r="K1292">
        <v>139</v>
      </c>
      <c r="L129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cm="1">
        <f t="array" ref="V12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2">
        <f>IF((DiscreteStatsTable[[#This Row],[RepsRequested]]&gt;1),DiscreteStatsTable[[#This Row],[HalfWidth]],DiscreteStatsTable[[#This Row],[BatchMeansHalfWidth]])</f>
        <v>0</v>
      </c>
      <c r="X1292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177</v>
      </c>
      <c r="C1293">
        <v>41</v>
      </c>
      <c r="D1293" t="s">
        <v>84</v>
      </c>
      <c r="E1293" t="s">
        <v>97</v>
      </c>
      <c r="F1293" t="s">
        <v>86</v>
      </c>
      <c r="G1293">
        <v>4.50917569775965</v>
      </c>
      <c r="H1293">
        <v>2E+20</v>
      </c>
      <c r="I1293">
        <v>0</v>
      </c>
      <c r="J1293">
        <v>28.517777230147601</v>
      </c>
      <c r="K1293">
        <v>139</v>
      </c>
      <c r="L129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cm="1">
        <f t="array" ref="N1293">IFERROR(AVERAGE(IF((DiscreteStatsTable[GroupByKey]=DiscreteStatsTable[[#This Row],[GroupByKey]]),(DiscreteStatsTable[GroupByKey]=DiscreteStatsTable[[#This Row],[GroupByKey]])*DiscreteStatsTable[Average])),0)</f>
        <v>4.525285384221875</v>
      </c>
      <c r="O1293" cm="1">
        <f t="array" ref="O12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93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93" cm="1">
        <f t="array" ref="R1293">MIN(IF((DiscreteStatsTable[GroupByKey]=DiscreteStatsTable[[#This Row],[GroupByKey]]),(DiscreteStatsTable[GroupByKey]=DiscreteStatsTable[[#This Row],[GroupByKey]])*DiscreteStatsTable[Average]))</f>
        <v>1.23323607367204</v>
      </c>
      <c r="S1293" cm="1">
        <f t="array" ref="S1293">MAX(IF((DiscreteStatsTable[GroupByKey]=DiscreteStatsTable[[#This Row],[GroupByKey]]),(DiscreteStatsTable[GroupByKey]=DiscreteStatsTable[[#This Row],[GroupByKey]])*DiscreteStatsTable[Average]))</f>
        <v>17.976821244834301</v>
      </c>
      <c r="T1293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cm="1">
        <f t="array" ref="U1293">MAX(IF((DiscreteStatsTable[GroupByKey]=DiscreteStatsTable[[#This Row],[GroupByKey]]),(DiscreteStatsTable[GroupByKey]=DiscreteStatsTable[[#This Row],[GroupByKey]])*DiscreteStatsTable[Maximum]))</f>
        <v>50.466691343277297</v>
      </c>
      <c r="V1293" cm="1">
        <f t="array" ref="V12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3">
        <f>IF((DiscreteStatsTable[[#This Row],[RepsRequested]]&gt;1),DiscreteStatsTable[[#This Row],[HalfWidth]],DiscreteStatsTable[[#This Row],[BatchMeansHalfWidth]])</f>
        <v>0.84516158931518892</v>
      </c>
      <c r="X1293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177</v>
      </c>
      <c r="C1294">
        <v>42</v>
      </c>
      <c r="D1294" t="s">
        <v>84</v>
      </c>
      <c r="E1294" t="s">
        <v>85</v>
      </c>
      <c r="F1294" t="s">
        <v>86</v>
      </c>
      <c r="G1294">
        <v>0</v>
      </c>
      <c r="H1294">
        <v>2E+20</v>
      </c>
      <c r="I1294">
        <v>0</v>
      </c>
      <c r="J1294">
        <v>0</v>
      </c>
      <c r="K1294">
        <v>140</v>
      </c>
      <c r="L129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cm="1">
        <f t="array" ref="V12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4">
        <f>IF((DiscreteStatsTable[[#This Row],[RepsRequested]]&gt;1),DiscreteStatsTable[[#This Row],[HalfWidth]],DiscreteStatsTable[[#This Row],[BatchMeansHalfWidth]])</f>
        <v>0</v>
      </c>
      <c r="X1294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177</v>
      </c>
      <c r="C1295">
        <v>42</v>
      </c>
      <c r="D1295" t="s">
        <v>84</v>
      </c>
      <c r="E1295" t="s">
        <v>87</v>
      </c>
      <c r="F1295" t="s">
        <v>86</v>
      </c>
      <c r="G1295">
        <v>0</v>
      </c>
      <c r="H1295">
        <v>2E+20</v>
      </c>
      <c r="I1295">
        <v>0</v>
      </c>
      <c r="J1295">
        <v>0</v>
      </c>
      <c r="K1295">
        <v>140</v>
      </c>
      <c r="L129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cm="1">
        <f t="array" ref="V12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5">
        <f>IF((DiscreteStatsTable[[#This Row],[RepsRequested]]&gt;1),DiscreteStatsTable[[#This Row],[HalfWidth]],DiscreteStatsTable[[#This Row],[BatchMeansHalfWidth]])</f>
        <v>0</v>
      </c>
      <c r="X129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177</v>
      </c>
      <c r="C1296">
        <v>42</v>
      </c>
      <c r="D1296" t="s">
        <v>84</v>
      </c>
      <c r="E1296" t="s">
        <v>88</v>
      </c>
      <c r="F1296" t="s">
        <v>86</v>
      </c>
      <c r="G1296">
        <v>0</v>
      </c>
      <c r="H1296">
        <v>2E+20</v>
      </c>
      <c r="I1296">
        <v>0</v>
      </c>
      <c r="J1296">
        <v>0</v>
      </c>
      <c r="K1296">
        <v>140</v>
      </c>
      <c r="L129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cm="1">
        <f t="array" ref="V12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6">
        <f>IF((DiscreteStatsTable[[#This Row],[RepsRequested]]&gt;1),DiscreteStatsTable[[#This Row],[HalfWidth]],DiscreteStatsTable[[#This Row],[BatchMeansHalfWidth]])</f>
        <v>0</v>
      </c>
      <c r="X1296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177</v>
      </c>
      <c r="C1297">
        <v>42</v>
      </c>
      <c r="D1297" t="s">
        <v>84</v>
      </c>
      <c r="E1297" t="s">
        <v>89</v>
      </c>
      <c r="F1297" t="s">
        <v>86</v>
      </c>
      <c r="G1297">
        <v>0</v>
      </c>
      <c r="H1297">
        <v>2E+20</v>
      </c>
      <c r="I1297">
        <v>0</v>
      </c>
      <c r="J1297">
        <v>0</v>
      </c>
      <c r="K1297">
        <v>140</v>
      </c>
      <c r="L129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cm="1">
        <f t="array" ref="V12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7">
        <f>IF((DiscreteStatsTable[[#This Row],[RepsRequested]]&gt;1),DiscreteStatsTable[[#This Row],[HalfWidth]],DiscreteStatsTable[[#This Row],[BatchMeansHalfWidth]])</f>
        <v>0</v>
      </c>
      <c r="X1297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177</v>
      </c>
      <c r="C1298">
        <v>42</v>
      </c>
      <c r="D1298" t="s">
        <v>84</v>
      </c>
      <c r="E1298" t="s">
        <v>90</v>
      </c>
      <c r="F1298" t="s">
        <v>86</v>
      </c>
      <c r="G1298">
        <v>0.34616818559225898</v>
      </c>
      <c r="H1298">
        <v>2E+20</v>
      </c>
      <c r="I1298">
        <v>4.4766473772784802E-2</v>
      </c>
      <c r="J1298">
        <v>1.58744548891646</v>
      </c>
      <c r="K1298">
        <v>140</v>
      </c>
      <c r="L129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cm="1">
        <f t="array" ref="N1298">IFERROR(AVERAGE(IF((DiscreteStatsTable[GroupByKey]=DiscreteStatsTable[[#This Row],[GroupByKey]]),(DiscreteStatsTable[GroupByKey]=DiscreteStatsTable[[#This Row],[GroupByKey]])*DiscreteStatsTable[Average])),0)</f>
        <v>0.32564874174376213</v>
      </c>
      <c r="O1298" cm="1">
        <f t="array" ref="O12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8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8" cm="1">
        <f t="array" ref="R1298">MIN(IF((DiscreteStatsTable[GroupByKey]=DiscreteStatsTable[[#This Row],[GroupByKey]]),(DiscreteStatsTable[GroupByKey]=DiscreteStatsTable[[#This Row],[GroupByKey]])*DiscreteStatsTable[Average]))</f>
        <v>0.28193271782235202</v>
      </c>
      <c r="S1298" cm="1">
        <f t="array" ref="S1298">MAX(IF((DiscreteStatsTable[GroupByKey]=DiscreteStatsTable[[#This Row],[GroupByKey]]),(DiscreteStatsTable[GroupByKey]=DiscreteStatsTable[[#This Row],[GroupByKey]])*DiscreteStatsTable[Average]))</f>
        <v>0.36617780685963403</v>
      </c>
      <c r="T1298" cm="1">
        <f t="array" ref="T1298">MIN(IF((DiscreteStatsTable[GroupByKey]=DiscreteStatsTable[[#This Row],[GroupByKey]]),(DiscreteStatsTable[GroupByKey]=DiscreteStatsTable[[#This Row],[GroupByKey]])*DiscreteStatsTable[Minimum]))</f>
        <v>1.58525057229175E-2</v>
      </c>
      <c r="U1298" cm="1">
        <f t="array" ref="U1298">MAX(IF((DiscreteStatsTable[GroupByKey]=DiscreteStatsTable[[#This Row],[GroupByKey]]),(DiscreteStatsTable[GroupByKey]=DiscreteStatsTable[[#This Row],[GroupByKey]])*DiscreteStatsTable[Maximum]))</f>
        <v>2.1175517718536101</v>
      </c>
      <c r="V1298" cm="1">
        <f t="array" ref="V12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8">
        <f>IF((DiscreteStatsTable[[#This Row],[RepsRequested]]&gt;1),DiscreteStatsTable[[#This Row],[HalfWidth]],DiscreteStatsTable[[#This Row],[BatchMeansHalfWidth]])</f>
        <v>5.49162075960516E-3</v>
      </c>
      <c r="X1298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177</v>
      </c>
      <c r="C1299">
        <v>42</v>
      </c>
      <c r="D1299" t="s">
        <v>84</v>
      </c>
      <c r="E1299" t="s">
        <v>91</v>
      </c>
      <c r="F1299" t="s">
        <v>86</v>
      </c>
      <c r="G1299">
        <v>16.870015331844399</v>
      </c>
      <c r="H1299">
        <v>2E+20</v>
      </c>
      <c r="I1299">
        <v>3.4462161030618299</v>
      </c>
      <c r="J1299">
        <v>54.099656506686003</v>
      </c>
      <c r="K1299">
        <v>140</v>
      </c>
      <c r="L129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cm="1">
        <f t="array" ref="N1299">IFERROR(AVERAGE(IF((DiscreteStatsTable[GroupByKey]=DiscreteStatsTable[[#This Row],[GroupByKey]]),(DiscreteStatsTable[GroupByKey]=DiscreteStatsTable[[#This Row],[GroupByKey]])*DiscreteStatsTable[Average])),0)</f>
        <v>16.392768285824943</v>
      </c>
      <c r="O1299" cm="1">
        <f t="array" ref="O129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99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99" cm="1">
        <f t="array" ref="R1299">MIN(IF((DiscreteStatsTable[GroupByKey]=DiscreteStatsTable[[#This Row],[GroupByKey]]),(DiscreteStatsTable[GroupByKey]=DiscreteStatsTable[[#This Row],[GroupByKey]])*DiscreteStatsTable[Average]))</f>
        <v>11.634550870980901</v>
      </c>
      <c r="S1299" cm="1">
        <f t="array" ref="S1299">MAX(IF((DiscreteStatsTable[GroupByKey]=DiscreteStatsTable[[#This Row],[GroupByKey]]),(DiscreteStatsTable[GroupByKey]=DiscreteStatsTable[[#This Row],[GroupByKey]])*DiscreteStatsTable[Average]))</f>
        <v>31.129812671522</v>
      </c>
      <c r="T1299" cm="1">
        <f t="array" ref="T1299">MIN(IF((DiscreteStatsTable[GroupByKey]=DiscreteStatsTable[[#This Row],[GroupByKey]]),(DiscreteStatsTable[GroupByKey]=DiscreteStatsTable[[#This Row],[GroupByKey]])*DiscreteStatsTable[Minimum]))</f>
        <v>0.951150343375048</v>
      </c>
      <c r="U1299" cm="1">
        <f t="array" ref="U1299">MAX(IF((DiscreteStatsTable[GroupByKey]=DiscreteStatsTable[[#This Row],[GroupByKey]]),(DiscreteStatsTable[GroupByKey]=DiscreteStatsTable[[#This Row],[GroupByKey]])*DiscreteStatsTable[Maximum]))</f>
        <v>80.135671330964698</v>
      </c>
      <c r="V1299" cm="1">
        <f t="array" ref="V12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9">
        <f>IF((DiscreteStatsTable[[#This Row],[RepsRequested]]&gt;1),DiscreteStatsTable[[#This Row],[HalfWidth]],DiscreteStatsTable[[#This Row],[BatchMeansHalfWidth]])</f>
        <v>0.98363800740659724</v>
      </c>
      <c r="X1299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177</v>
      </c>
      <c r="C1300">
        <v>42</v>
      </c>
      <c r="D1300" t="s">
        <v>84</v>
      </c>
      <c r="E1300" t="s">
        <v>92</v>
      </c>
      <c r="F1300" t="s">
        <v>86</v>
      </c>
      <c r="G1300">
        <v>0</v>
      </c>
      <c r="H1300">
        <v>2E+20</v>
      </c>
      <c r="I1300">
        <v>0</v>
      </c>
      <c r="J1300">
        <v>0</v>
      </c>
      <c r="K1300">
        <v>140</v>
      </c>
      <c r="L130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cm="1">
        <f t="array" ref="V13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0">
        <f>IF((DiscreteStatsTable[[#This Row],[RepsRequested]]&gt;1),DiscreteStatsTable[[#This Row],[HalfWidth]],DiscreteStatsTable[[#This Row],[BatchMeansHalfWidth]])</f>
        <v>0</v>
      </c>
      <c r="X1300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177</v>
      </c>
      <c r="C1301">
        <v>42</v>
      </c>
      <c r="D1301" t="s">
        <v>84</v>
      </c>
      <c r="E1301" t="s">
        <v>93</v>
      </c>
      <c r="F1301" t="s">
        <v>86</v>
      </c>
      <c r="G1301">
        <v>0</v>
      </c>
      <c r="H1301">
        <v>2E+20</v>
      </c>
      <c r="I1301">
        <v>0</v>
      </c>
      <c r="J1301">
        <v>0</v>
      </c>
      <c r="K1301">
        <v>140</v>
      </c>
      <c r="L130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cm="1">
        <f t="array" ref="V13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1">
        <f>IF((DiscreteStatsTable[[#This Row],[RepsRequested]]&gt;1),DiscreteStatsTable[[#This Row],[HalfWidth]],DiscreteStatsTable[[#This Row],[BatchMeansHalfWidth]])</f>
        <v>0</v>
      </c>
      <c r="X1301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177</v>
      </c>
      <c r="C1302">
        <v>42</v>
      </c>
      <c r="D1302" t="s">
        <v>84</v>
      </c>
      <c r="E1302" t="s">
        <v>94</v>
      </c>
      <c r="F1302" t="s">
        <v>86</v>
      </c>
      <c r="G1302">
        <v>0.34616818559225898</v>
      </c>
      <c r="H1302">
        <v>2E+20</v>
      </c>
      <c r="I1302">
        <v>4.4766473772784802E-2</v>
      </c>
      <c r="J1302">
        <v>1.58744548891646</v>
      </c>
      <c r="K1302">
        <v>140</v>
      </c>
      <c r="L130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cm="1">
        <f t="array" ref="N1302">IFERROR(AVERAGE(IF((DiscreteStatsTable[GroupByKey]=DiscreteStatsTable[[#This Row],[GroupByKey]]),(DiscreteStatsTable[GroupByKey]=DiscreteStatsTable[[#This Row],[GroupByKey]])*DiscreteStatsTable[Average])),0)</f>
        <v>0.32564874174376213</v>
      </c>
      <c r="O1302" cm="1">
        <f t="array" ref="O13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02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02" cm="1">
        <f t="array" ref="R1302">MIN(IF((DiscreteStatsTable[GroupByKey]=DiscreteStatsTable[[#This Row],[GroupByKey]]),(DiscreteStatsTable[GroupByKey]=DiscreteStatsTable[[#This Row],[GroupByKey]])*DiscreteStatsTable[Average]))</f>
        <v>0.28193271782235202</v>
      </c>
      <c r="S1302" cm="1">
        <f t="array" ref="S1302">MAX(IF((DiscreteStatsTable[GroupByKey]=DiscreteStatsTable[[#This Row],[GroupByKey]]),(DiscreteStatsTable[GroupByKey]=DiscreteStatsTable[[#This Row],[GroupByKey]])*DiscreteStatsTable[Average]))</f>
        <v>0.36617780685963403</v>
      </c>
      <c r="T1302" cm="1">
        <f t="array" ref="T1302">MIN(IF((DiscreteStatsTable[GroupByKey]=DiscreteStatsTable[[#This Row],[GroupByKey]]),(DiscreteStatsTable[GroupByKey]=DiscreteStatsTable[[#This Row],[GroupByKey]])*DiscreteStatsTable[Minimum]))</f>
        <v>1.58525057229175E-2</v>
      </c>
      <c r="U1302" cm="1">
        <f t="array" ref="U1302">MAX(IF((DiscreteStatsTable[GroupByKey]=DiscreteStatsTable[[#This Row],[GroupByKey]]),(DiscreteStatsTable[GroupByKey]=DiscreteStatsTable[[#This Row],[GroupByKey]])*DiscreteStatsTable[Maximum]))</f>
        <v>2.1175517718536101</v>
      </c>
      <c r="V1302" cm="1">
        <f t="array" ref="V13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2">
        <f>IF((DiscreteStatsTable[[#This Row],[RepsRequested]]&gt;1),DiscreteStatsTable[[#This Row],[HalfWidth]],DiscreteStatsTable[[#This Row],[BatchMeansHalfWidth]])</f>
        <v>5.49162075960516E-3</v>
      </c>
      <c r="X1302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177</v>
      </c>
      <c r="C1303">
        <v>42</v>
      </c>
      <c r="D1303" t="s">
        <v>84</v>
      </c>
      <c r="E1303" t="s">
        <v>95</v>
      </c>
      <c r="F1303" t="s">
        <v>86</v>
      </c>
      <c r="G1303">
        <v>12.5571951493844</v>
      </c>
      <c r="H1303">
        <v>2E+20</v>
      </c>
      <c r="I1303">
        <v>2.6859884263670901</v>
      </c>
      <c r="J1303">
        <v>54.099656506686003</v>
      </c>
      <c r="K1303">
        <v>140</v>
      </c>
      <c r="L130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cm="1">
        <f t="array" ref="N1303">IFERROR(AVERAGE(IF((DiscreteStatsTable[GroupByKey]=DiscreteStatsTable[[#This Row],[GroupByKey]]),(DiscreteStatsTable[GroupByKey]=DiscreteStatsTable[[#This Row],[GroupByKey]])*DiscreteStatsTable[Average])),0)</f>
        <v>11.86748290160307</v>
      </c>
      <c r="O1303" cm="1">
        <f t="array" ref="O13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03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03" cm="1">
        <f t="array" ref="R1303">MIN(IF((DiscreteStatsTable[GroupByKey]=DiscreteStatsTable[[#This Row],[GroupByKey]]),(DiscreteStatsTable[GroupByKey]=DiscreteStatsTable[[#This Row],[GroupByKey]])*DiscreteStatsTable[Average]))</f>
        <v>10.2980486720769</v>
      </c>
      <c r="S1303" cm="1">
        <f t="array" ref="S1303">MAX(IF((DiscreteStatsTable[GroupByKey]=DiscreteStatsTable[[#This Row],[GroupByKey]]),(DiscreteStatsTable[GroupByKey]=DiscreteStatsTable[[#This Row],[GroupByKey]])*DiscreteStatsTable[Average]))</f>
        <v>13.3192515431285</v>
      </c>
      <c r="T1303" cm="1">
        <f t="array" ref="T1303">MIN(IF((DiscreteStatsTable[GroupByKey]=DiscreteStatsTable[[#This Row],[GroupByKey]]),(DiscreteStatsTable[GroupByKey]=DiscreteStatsTable[[#This Row],[GroupByKey]])*DiscreteStatsTable[Minimum]))</f>
        <v>0.951150343375048</v>
      </c>
      <c r="U1303" cm="1">
        <f t="array" ref="U1303">MAX(IF((DiscreteStatsTable[GroupByKey]=DiscreteStatsTable[[#This Row],[GroupByKey]]),(DiscreteStatsTable[GroupByKey]=DiscreteStatsTable[[#This Row],[GroupByKey]])*DiscreteStatsTable[Maximum]))</f>
        <v>73.975672714302206</v>
      </c>
      <c r="V1303" cm="1">
        <f t="array" ref="V13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3">
        <f>IF((DiscreteStatsTable[[#This Row],[RepsRequested]]&gt;1),DiscreteStatsTable[[#This Row],[HalfWidth]],DiscreteStatsTable[[#This Row],[BatchMeansHalfWidth]])</f>
        <v>0.19673048476405045</v>
      </c>
      <c r="X1303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177</v>
      </c>
      <c r="C1304">
        <v>42</v>
      </c>
      <c r="D1304" t="s">
        <v>84</v>
      </c>
      <c r="E1304" t="s">
        <v>96</v>
      </c>
      <c r="F1304" t="s">
        <v>86</v>
      </c>
      <c r="G1304">
        <v>0</v>
      </c>
      <c r="H1304">
        <v>2E+20</v>
      </c>
      <c r="I1304">
        <v>0</v>
      </c>
      <c r="J1304">
        <v>0</v>
      </c>
      <c r="K1304">
        <v>140</v>
      </c>
      <c r="L130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cm="1">
        <f t="array" ref="V13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4">
        <f>IF((DiscreteStatsTable[[#This Row],[RepsRequested]]&gt;1),DiscreteStatsTable[[#This Row],[HalfWidth]],DiscreteStatsTable[[#This Row],[BatchMeansHalfWidth]])</f>
        <v>0</v>
      </c>
      <c r="X1304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177</v>
      </c>
      <c r="C1305">
        <v>42</v>
      </c>
      <c r="D1305" t="s">
        <v>84</v>
      </c>
      <c r="E1305" t="s">
        <v>97</v>
      </c>
      <c r="F1305" t="s">
        <v>86</v>
      </c>
      <c r="G1305">
        <v>4.3128201824599701</v>
      </c>
      <c r="H1305">
        <v>2E+20</v>
      </c>
      <c r="I1305">
        <v>0</v>
      </c>
      <c r="J1305">
        <v>24.8303976612574</v>
      </c>
      <c r="K1305">
        <v>140</v>
      </c>
      <c r="L130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cm="1">
        <f t="array" ref="N1305">IFERROR(AVERAGE(IF((DiscreteStatsTable[GroupByKey]=DiscreteStatsTable[[#This Row],[GroupByKey]]),(DiscreteStatsTable[GroupByKey]=DiscreteStatsTable[[#This Row],[GroupByKey]])*DiscreteStatsTable[Average])),0)</f>
        <v>4.525285384221875</v>
      </c>
      <c r="O1305" cm="1">
        <f t="array" ref="O13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0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05" cm="1">
        <f t="array" ref="R1305">MIN(IF((DiscreteStatsTable[GroupByKey]=DiscreteStatsTable[[#This Row],[GroupByKey]]),(DiscreteStatsTable[GroupByKey]=DiscreteStatsTable[[#This Row],[GroupByKey]])*DiscreteStatsTable[Average]))</f>
        <v>1.23323607367204</v>
      </c>
      <c r="S1305" cm="1">
        <f t="array" ref="S1305">MAX(IF((DiscreteStatsTable[GroupByKey]=DiscreteStatsTable[[#This Row],[GroupByKey]]),(DiscreteStatsTable[GroupByKey]=DiscreteStatsTable[[#This Row],[GroupByKey]])*DiscreteStatsTable[Average]))</f>
        <v>17.976821244834301</v>
      </c>
      <c r="T130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cm="1">
        <f t="array" ref="U1305">MAX(IF((DiscreteStatsTable[GroupByKey]=DiscreteStatsTable[[#This Row],[GroupByKey]]),(DiscreteStatsTable[GroupByKey]=DiscreteStatsTable[[#This Row],[GroupByKey]])*DiscreteStatsTable[Maximum]))</f>
        <v>50.466691343277297</v>
      </c>
      <c r="V1305" cm="1">
        <f t="array" ref="V13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5">
        <f>IF((DiscreteStatsTable[[#This Row],[RepsRequested]]&gt;1),DiscreteStatsTable[[#This Row],[HalfWidth]],DiscreteStatsTable[[#This Row],[BatchMeansHalfWidth]])</f>
        <v>0.84516158931518892</v>
      </c>
      <c r="X130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177</v>
      </c>
      <c r="C1306">
        <v>43</v>
      </c>
      <c r="D1306" t="s">
        <v>84</v>
      </c>
      <c r="E1306" t="s">
        <v>85</v>
      </c>
      <c r="F1306" t="s">
        <v>86</v>
      </c>
      <c r="G1306">
        <v>0</v>
      </c>
      <c r="H1306">
        <v>2E+20</v>
      </c>
      <c r="I1306">
        <v>0</v>
      </c>
      <c r="J1306">
        <v>0</v>
      </c>
      <c r="K1306">
        <v>139</v>
      </c>
      <c r="L130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cm="1">
        <f t="array" ref="V13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6">
        <f>IF((DiscreteStatsTable[[#This Row],[RepsRequested]]&gt;1),DiscreteStatsTable[[#This Row],[HalfWidth]],DiscreteStatsTable[[#This Row],[BatchMeansHalfWidth]])</f>
        <v>0</v>
      </c>
      <c r="X1306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177</v>
      </c>
      <c r="C1307">
        <v>43</v>
      </c>
      <c r="D1307" t="s">
        <v>84</v>
      </c>
      <c r="E1307" t="s">
        <v>87</v>
      </c>
      <c r="F1307" t="s">
        <v>86</v>
      </c>
      <c r="G1307">
        <v>0</v>
      </c>
      <c r="H1307">
        <v>2E+20</v>
      </c>
      <c r="I1307">
        <v>0</v>
      </c>
      <c r="J1307">
        <v>0</v>
      </c>
      <c r="K1307">
        <v>139</v>
      </c>
      <c r="L130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cm="1">
        <f t="array" ref="V13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7">
        <f>IF((DiscreteStatsTable[[#This Row],[RepsRequested]]&gt;1),DiscreteStatsTable[[#This Row],[HalfWidth]],DiscreteStatsTable[[#This Row],[BatchMeansHalfWidth]])</f>
        <v>0</v>
      </c>
      <c r="X1307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177</v>
      </c>
      <c r="C1308">
        <v>43</v>
      </c>
      <c r="D1308" t="s">
        <v>84</v>
      </c>
      <c r="E1308" t="s">
        <v>88</v>
      </c>
      <c r="F1308" t="s">
        <v>86</v>
      </c>
      <c r="G1308">
        <v>0</v>
      </c>
      <c r="H1308">
        <v>2E+20</v>
      </c>
      <c r="I1308">
        <v>0</v>
      </c>
      <c r="J1308">
        <v>0</v>
      </c>
      <c r="K1308">
        <v>139</v>
      </c>
      <c r="L130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cm="1">
        <f t="array" ref="V13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8">
        <f>IF((DiscreteStatsTable[[#This Row],[RepsRequested]]&gt;1),DiscreteStatsTable[[#This Row],[HalfWidth]],DiscreteStatsTable[[#This Row],[BatchMeansHalfWidth]])</f>
        <v>0</v>
      </c>
      <c r="X1308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177</v>
      </c>
      <c r="C1309">
        <v>43</v>
      </c>
      <c r="D1309" t="s">
        <v>84</v>
      </c>
      <c r="E1309" t="s">
        <v>89</v>
      </c>
      <c r="F1309" t="s">
        <v>86</v>
      </c>
      <c r="G1309">
        <v>0</v>
      </c>
      <c r="H1309">
        <v>2E+20</v>
      </c>
      <c r="I1309">
        <v>0</v>
      </c>
      <c r="J1309">
        <v>0</v>
      </c>
      <c r="K1309">
        <v>139</v>
      </c>
      <c r="L130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cm="1">
        <f t="array" ref="V13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9">
        <f>IF((DiscreteStatsTable[[#This Row],[RepsRequested]]&gt;1),DiscreteStatsTable[[#This Row],[HalfWidth]],DiscreteStatsTable[[#This Row],[BatchMeansHalfWidth]])</f>
        <v>0</v>
      </c>
      <c r="X1309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177</v>
      </c>
      <c r="C1310">
        <v>43</v>
      </c>
      <c r="D1310" t="s">
        <v>84</v>
      </c>
      <c r="E1310" t="s">
        <v>90</v>
      </c>
      <c r="F1310" t="s">
        <v>86</v>
      </c>
      <c r="G1310">
        <v>0.31235826500812403</v>
      </c>
      <c r="H1310">
        <v>2E+20</v>
      </c>
      <c r="I1310">
        <v>4.3969309881992102E-2</v>
      </c>
      <c r="J1310">
        <v>1.3647729152452699</v>
      </c>
      <c r="K1310">
        <v>139</v>
      </c>
      <c r="L131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cm="1">
        <f t="array" ref="N1310">IFERROR(AVERAGE(IF((DiscreteStatsTable[GroupByKey]=DiscreteStatsTable[[#This Row],[GroupByKey]]),(DiscreteStatsTable[GroupByKey]=DiscreteStatsTable[[#This Row],[GroupByKey]])*DiscreteStatsTable[Average])),0)</f>
        <v>0.32564874174376213</v>
      </c>
      <c r="O1310" cm="1">
        <f t="array" ref="O13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0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0" cm="1">
        <f t="array" ref="R1310">MIN(IF((DiscreteStatsTable[GroupByKey]=DiscreteStatsTable[[#This Row],[GroupByKey]]),(DiscreteStatsTable[GroupByKey]=DiscreteStatsTable[[#This Row],[GroupByKey]])*DiscreteStatsTable[Average]))</f>
        <v>0.28193271782235202</v>
      </c>
      <c r="S1310" cm="1">
        <f t="array" ref="S1310">MAX(IF((DiscreteStatsTable[GroupByKey]=DiscreteStatsTable[[#This Row],[GroupByKey]]),(DiscreteStatsTable[GroupByKey]=DiscreteStatsTable[[#This Row],[GroupByKey]])*DiscreteStatsTable[Average]))</f>
        <v>0.36617780685963403</v>
      </c>
      <c r="T1310" cm="1">
        <f t="array" ref="T1310">MIN(IF((DiscreteStatsTable[GroupByKey]=DiscreteStatsTable[[#This Row],[GroupByKey]]),(DiscreteStatsTable[GroupByKey]=DiscreteStatsTable[[#This Row],[GroupByKey]])*DiscreteStatsTable[Minimum]))</f>
        <v>1.58525057229175E-2</v>
      </c>
      <c r="U1310" cm="1">
        <f t="array" ref="U1310">MAX(IF((DiscreteStatsTable[GroupByKey]=DiscreteStatsTable[[#This Row],[GroupByKey]]),(DiscreteStatsTable[GroupByKey]=DiscreteStatsTable[[#This Row],[GroupByKey]])*DiscreteStatsTable[Maximum]))</f>
        <v>2.1175517718536101</v>
      </c>
      <c r="V1310" cm="1">
        <f t="array" ref="V13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0">
        <f>IF((DiscreteStatsTable[[#This Row],[RepsRequested]]&gt;1),DiscreteStatsTable[[#This Row],[HalfWidth]],DiscreteStatsTable[[#This Row],[BatchMeansHalfWidth]])</f>
        <v>5.49162075960516E-3</v>
      </c>
      <c r="X1310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177</v>
      </c>
      <c r="C1311">
        <v>43</v>
      </c>
      <c r="D1311" t="s">
        <v>84</v>
      </c>
      <c r="E1311" t="s">
        <v>91</v>
      </c>
      <c r="F1311" t="s">
        <v>86</v>
      </c>
      <c r="G1311">
        <v>14.0146645219112</v>
      </c>
      <c r="H1311">
        <v>2E+20</v>
      </c>
      <c r="I1311">
        <v>3.0361472824429301</v>
      </c>
      <c r="J1311">
        <v>56.370191109108802</v>
      </c>
      <c r="K1311">
        <v>139</v>
      </c>
      <c r="L131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cm="1">
        <f t="array" ref="N1311">IFERROR(AVERAGE(IF((DiscreteStatsTable[GroupByKey]=DiscreteStatsTable[[#This Row],[GroupByKey]]),(DiscreteStatsTable[GroupByKey]=DiscreteStatsTable[[#This Row],[GroupByKey]])*DiscreteStatsTable[Average])),0)</f>
        <v>16.392768285824943</v>
      </c>
      <c r="O1311" cm="1">
        <f t="array" ref="O13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11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11" cm="1">
        <f t="array" ref="R1311">MIN(IF((DiscreteStatsTable[GroupByKey]=DiscreteStatsTable[[#This Row],[GroupByKey]]),(DiscreteStatsTable[GroupByKey]=DiscreteStatsTable[[#This Row],[GroupByKey]])*DiscreteStatsTable[Average]))</f>
        <v>11.634550870980901</v>
      </c>
      <c r="S1311" cm="1">
        <f t="array" ref="S1311">MAX(IF((DiscreteStatsTable[GroupByKey]=DiscreteStatsTable[[#This Row],[GroupByKey]]),(DiscreteStatsTable[GroupByKey]=DiscreteStatsTable[[#This Row],[GroupByKey]])*DiscreteStatsTable[Average]))</f>
        <v>31.129812671522</v>
      </c>
      <c r="T1311" cm="1">
        <f t="array" ref="T1311">MIN(IF((DiscreteStatsTable[GroupByKey]=DiscreteStatsTable[[#This Row],[GroupByKey]]),(DiscreteStatsTable[GroupByKey]=DiscreteStatsTable[[#This Row],[GroupByKey]])*DiscreteStatsTable[Minimum]))</f>
        <v>0.951150343375048</v>
      </c>
      <c r="U1311" cm="1">
        <f t="array" ref="U1311">MAX(IF((DiscreteStatsTable[GroupByKey]=DiscreteStatsTable[[#This Row],[GroupByKey]]),(DiscreteStatsTable[GroupByKey]=DiscreteStatsTable[[#This Row],[GroupByKey]])*DiscreteStatsTable[Maximum]))</f>
        <v>80.135671330964698</v>
      </c>
      <c r="V1311" cm="1">
        <f t="array" ref="V13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1">
        <f>IF((DiscreteStatsTable[[#This Row],[RepsRequested]]&gt;1),DiscreteStatsTable[[#This Row],[HalfWidth]],DiscreteStatsTable[[#This Row],[BatchMeansHalfWidth]])</f>
        <v>0.98363800740659724</v>
      </c>
      <c r="X1311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177</v>
      </c>
      <c r="C1312">
        <v>43</v>
      </c>
      <c r="D1312" t="s">
        <v>84</v>
      </c>
      <c r="E1312" t="s">
        <v>92</v>
      </c>
      <c r="F1312" t="s">
        <v>86</v>
      </c>
      <c r="G1312">
        <v>0</v>
      </c>
      <c r="H1312">
        <v>2E+20</v>
      </c>
      <c r="I1312">
        <v>0</v>
      </c>
      <c r="J1312">
        <v>0</v>
      </c>
      <c r="K1312">
        <v>139</v>
      </c>
      <c r="L131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cm="1">
        <f t="array" ref="V13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2">
        <f>IF((DiscreteStatsTable[[#This Row],[RepsRequested]]&gt;1),DiscreteStatsTable[[#This Row],[HalfWidth]],DiscreteStatsTable[[#This Row],[BatchMeansHalfWidth]])</f>
        <v>0</v>
      </c>
      <c r="X1312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177</v>
      </c>
      <c r="C1313">
        <v>43</v>
      </c>
      <c r="D1313" t="s">
        <v>84</v>
      </c>
      <c r="E1313" t="s">
        <v>93</v>
      </c>
      <c r="F1313" t="s">
        <v>86</v>
      </c>
      <c r="G1313">
        <v>0</v>
      </c>
      <c r="H1313">
        <v>2E+20</v>
      </c>
      <c r="I1313">
        <v>0</v>
      </c>
      <c r="J1313">
        <v>0</v>
      </c>
      <c r="K1313">
        <v>139</v>
      </c>
      <c r="L131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cm="1">
        <f t="array" ref="V13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3">
        <f>IF((DiscreteStatsTable[[#This Row],[RepsRequested]]&gt;1),DiscreteStatsTable[[#This Row],[HalfWidth]],DiscreteStatsTable[[#This Row],[BatchMeansHalfWidth]])</f>
        <v>0</v>
      </c>
      <c r="X1313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177</v>
      </c>
      <c r="C1314">
        <v>43</v>
      </c>
      <c r="D1314" t="s">
        <v>84</v>
      </c>
      <c r="E1314" t="s">
        <v>94</v>
      </c>
      <c r="F1314" t="s">
        <v>86</v>
      </c>
      <c r="G1314">
        <v>0.31235826500812403</v>
      </c>
      <c r="H1314">
        <v>2E+20</v>
      </c>
      <c r="I1314">
        <v>4.3969309881992102E-2</v>
      </c>
      <c r="J1314">
        <v>1.3647729152452699</v>
      </c>
      <c r="K1314">
        <v>139</v>
      </c>
      <c r="L131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cm="1">
        <f t="array" ref="N1314">IFERROR(AVERAGE(IF((DiscreteStatsTable[GroupByKey]=DiscreteStatsTable[[#This Row],[GroupByKey]]),(DiscreteStatsTable[GroupByKey]=DiscreteStatsTable[[#This Row],[GroupByKey]])*DiscreteStatsTable[Average])),0)</f>
        <v>0.32564874174376213</v>
      </c>
      <c r="O1314" cm="1">
        <f t="array" ref="O13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4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4" cm="1">
        <f t="array" ref="R1314">MIN(IF((DiscreteStatsTable[GroupByKey]=DiscreteStatsTable[[#This Row],[GroupByKey]]),(DiscreteStatsTable[GroupByKey]=DiscreteStatsTable[[#This Row],[GroupByKey]])*DiscreteStatsTable[Average]))</f>
        <v>0.28193271782235202</v>
      </c>
      <c r="S1314" cm="1">
        <f t="array" ref="S1314">MAX(IF((DiscreteStatsTable[GroupByKey]=DiscreteStatsTable[[#This Row],[GroupByKey]]),(DiscreteStatsTable[GroupByKey]=DiscreteStatsTable[[#This Row],[GroupByKey]])*DiscreteStatsTable[Average]))</f>
        <v>0.36617780685963403</v>
      </c>
      <c r="T1314" cm="1">
        <f t="array" ref="T1314">MIN(IF((DiscreteStatsTable[GroupByKey]=DiscreteStatsTable[[#This Row],[GroupByKey]]),(DiscreteStatsTable[GroupByKey]=DiscreteStatsTable[[#This Row],[GroupByKey]])*DiscreteStatsTable[Minimum]))</f>
        <v>1.58525057229175E-2</v>
      </c>
      <c r="U1314" cm="1">
        <f t="array" ref="U1314">MAX(IF((DiscreteStatsTable[GroupByKey]=DiscreteStatsTable[[#This Row],[GroupByKey]]),(DiscreteStatsTable[GroupByKey]=DiscreteStatsTable[[#This Row],[GroupByKey]])*DiscreteStatsTable[Maximum]))</f>
        <v>2.1175517718536101</v>
      </c>
      <c r="V1314" cm="1">
        <f t="array" ref="V13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4">
        <f>IF((DiscreteStatsTable[[#This Row],[RepsRequested]]&gt;1),DiscreteStatsTable[[#This Row],[HalfWidth]],DiscreteStatsTable[[#This Row],[BatchMeansHalfWidth]])</f>
        <v>5.49162075960516E-3</v>
      </c>
      <c r="X1314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177</v>
      </c>
      <c r="C1315">
        <v>43</v>
      </c>
      <c r="D1315" t="s">
        <v>84</v>
      </c>
      <c r="E1315" t="s">
        <v>95</v>
      </c>
      <c r="F1315" t="s">
        <v>86</v>
      </c>
      <c r="G1315">
        <v>11.456116544487401</v>
      </c>
      <c r="H1315">
        <v>2E+20</v>
      </c>
      <c r="I1315">
        <v>2.6381585929195199</v>
      </c>
      <c r="J1315">
        <v>46.148277821901097</v>
      </c>
      <c r="K1315">
        <v>139</v>
      </c>
      <c r="L131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cm="1">
        <f t="array" ref="N1315">IFERROR(AVERAGE(IF((DiscreteStatsTable[GroupByKey]=DiscreteStatsTable[[#This Row],[GroupByKey]]),(DiscreteStatsTable[GroupByKey]=DiscreteStatsTable[[#This Row],[GroupByKey]])*DiscreteStatsTable[Average])),0)</f>
        <v>11.86748290160307</v>
      </c>
      <c r="O1315" cm="1">
        <f t="array" ref="O13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1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15" cm="1">
        <f t="array" ref="R1315">MIN(IF((DiscreteStatsTable[GroupByKey]=DiscreteStatsTable[[#This Row],[GroupByKey]]),(DiscreteStatsTable[GroupByKey]=DiscreteStatsTable[[#This Row],[GroupByKey]])*DiscreteStatsTable[Average]))</f>
        <v>10.2980486720769</v>
      </c>
      <c r="S1315" cm="1">
        <f t="array" ref="S1315">MAX(IF((DiscreteStatsTable[GroupByKey]=DiscreteStatsTable[[#This Row],[GroupByKey]]),(DiscreteStatsTable[GroupByKey]=DiscreteStatsTable[[#This Row],[GroupByKey]])*DiscreteStatsTable[Average]))</f>
        <v>13.3192515431285</v>
      </c>
      <c r="T1315" cm="1">
        <f t="array" ref="T1315">MIN(IF((DiscreteStatsTable[GroupByKey]=DiscreteStatsTable[[#This Row],[GroupByKey]]),(DiscreteStatsTable[GroupByKey]=DiscreteStatsTable[[#This Row],[GroupByKey]])*DiscreteStatsTable[Minimum]))</f>
        <v>0.951150343375048</v>
      </c>
      <c r="U1315" cm="1">
        <f t="array" ref="U1315">MAX(IF((DiscreteStatsTable[GroupByKey]=DiscreteStatsTable[[#This Row],[GroupByKey]]),(DiscreteStatsTable[GroupByKey]=DiscreteStatsTable[[#This Row],[GroupByKey]])*DiscreteStatsTable[Maximum]))</f>
        <v>73.975672714302206</v>
      </c>
      <c r="V1315" cm="1">
        <f t="array" ref="V13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5">
        <f>IF((DiscreteStatsTable[[#This Row],[RepsRequested]]&gt;1),DiscreteStatsTable[[#This Row],[HalfWidth]],DiscreteStatsTable[[#This Row],[BatchMeansHalfWidth]])</f>
        <v>0.19673048476405045</v>
      </c>
      <c r="X131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177</v>
      </c>
      <c r="C1316">
        <v>43</v>
      </c>
      <c r="D1316" t="s">
        <v>84</v>
      </c>
      <c r="E1316" t="s">
        <v>96</v>
      </c>
      <c r="F1316" t="s">
        <v>86</v>
      </c>
      <c r="G1316">
        <v>0</v>
      </c>
      <c r="H1316">
        <v>2E+20</v>
      </c>
      <c r="I1316">
        <v>0</v>
      </c>
      <c r="J1316">
        <v>0</v>
      </c>
      <c r="K1316">
        <v>139</v>
      </c>
      <c r="L131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cm="1">
        <f t="array" ref="V13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6">
        <f>IF((DiscreteStatsTable[[#This Row],[RepsRequested]]&gt;1),DiscreteStatsTable[[#This Row],[HalfWidth]],DiscreteStatsTable[[#This Row],[BatchMeansHalfWidth]])</f>
        <v>0</v>
      </c>
      <c r="X1316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177</v>
      </c>
      <c r="C1317">
        <v>43</v>
      </c>
      <c r="D1317" t="s">
        <v>84</v>
      </c>
      <c r="E1317" t="s">
        <v>97</v>
      </c>
      <c r="F1317" t="s">
        <v>86</v>
      </c>
      <c r="G1317">
        <v>2.5585479774238098</v>
      </c>
      <c r="H1317">
        <v>2E+20</v>
      </c>
      <c r="I1317">
        <v>0</v>
      </c>
      <c r="J1317">
        <v>22.640704958518501</v>
      </c>
      <c r="K1317">
        <v>139</v>
      </c>
      <c r="L131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cm="1">
        <f t="array" ref="N1317">IFERROR(AVERAGE(IF((DiscreteStatsTable[GroupByKey]=DiscreteStatsTable[[#This Row],[GroupByKey]]),(DiscreteStatsTable[GroupByKey]=DiscreteStatsTable[[#This Row],[GroupByKey]])*DiscreteStatsTable[Average])),0)</f>
        <v>4.525285384221875</v>
      </c>
      <c r="O1317" cm="1">
        <f t="array" ref="O13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17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17" cm="1">
        <f t="array" ref="R1317">MIN(IF((DiscreteStatsTable[GroupByKey]=DiscreteStatsTable[[#This Row],[GroupByKey]]),(DiscreteStatsTable[GroupByKey]=DiscreteStatsTable[[#This Row],[GroupByKey]])*DiscreteStatsTable[Average]))</f>
        <v>1.23323607367204</v>
      </c>
      <c r="S1317" cm="1">
        <f t="array" ref="S1317">MAX(IF((DiscreteStatsTable[GroupByKey]=DiscreteStatsTable[[#This Row],[GroupByKey]]),(DiscreteStatsTable[GroupByKey]=DiscreteStatsTable[[#This Row],[GroupByKey]])*DiscreteStatsTable[Average]))</f>
        <v>17.976821244834301</v>
      </c>
      <c r="T1317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cm="1">
        <f t="array" ref="U1317">MAX(IF((DiscreteStatsTable[GroupByKey]=DiscreteStatsTable[[#This Row],[GroupByKey]]),(DiscreteStatsTable[GroupByKey]=DiscreteStatsTable[[#This Row],[GroupByKey]])*DiscreteStatsTable[Maximum]))</f>
        <v>50.466691343277297</v>
      </c>
      <c r="V1317" cm="1">
        <f t="array" ref="V13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7">
        <f>IF((DiscreteStatsTable[[#This Row],[RepsRequested]]&gt;1),DiscreteStatsTable[[#This Row],[HalfWidth]],DiscreteStatsTable[[#This Row],[BatchMeansHalfWidth]])</f>
        <v>0.84516158931518892</v>
      </c>
      <c r="X1317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177</v>
      </c>
      <c r="C1318">
        <v>44</v>
      </c>
      <c r="D1318" t="s">
        <v>84</v>
      </c>
      <c r="E1318" t="s">
        <v>85</v>
      </c>
      <c r="F1318" t="s">
        <v>86</v>
      </c>
      <c r="G1318">
        <v>0</v>
      </c>
      <c r="H1318">
        <v>2E+20</v>
      </c>
      <c r="I1318">
        <v>0</v>
      </c>
      <c r="J1318">
        <v>0</v>
      </c>
      <c r="K1318">
        <v>140</v>
      </c>
      <c r="L131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cm="1">
        <f t="array" ref="V13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8">
        <f>IF((DiscreteStatsTable[[#This Row],[RepsRequested]]&gt;1),DiscreteStatsTable[[#This Row],[HalfWidth]],DiscreteStatsTable[[#This Row],[BatchMeansHalfWidth]])</f>
        <v>0</v>
      </c>
      <c r="X1318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177</v>
      </c>
      <c r="C1319">
        <v>44</v>
      </c>
      <c r="D1319" t="s">
        <v>84</v>
      </c>
      <c r="E1319" t="s">
        <v>87</v>
      </c>
      <c r="F1319" t="s">
        <v>86</v>
      </c>
      <c r="G1319">
        <v>0</v>
      </c>
      <c r="H1319">
        <v>2E+20</v>
      </c>
      <c r="I1319">
        <v>0</v>
      </c>
      <c r="J1319">
        <v>0</v>
      </c>
      <c r="K1319">
        <v>140</v>
      </c>
      <c r="L131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cm="1">
        <f t="array" ref="V13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9">
        <f>IF((DiscreteStatsTable[[#This Row],[RepsRequested]]&gt;1),DiscreteStatsTable[[#This Row],[HalfWidth]],DiscreteStatsTable[[#This Row],[BatchMeansHalfWidth]])</f>
        <v>0</v>
      </c>
      <c r="X1319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177</v>
      </c>
      <c r="C1320">
        <v>44</v>
      </c>
      <c r="D1320" t="s">
        <v>84</v>
      </c>
      <c r="E1320" t="s">
        <v>88</v>
      </c>
      <c r="F1320" t="s">
        <v>86</v>
      </c>
      <c r="G1320">
        <v>0</v>
      </c>
      <c r="H1320">
        <v>2E+20</v>
      </c>
      <c r="I1320">
        <v>0</v>
      </c>
      <c r="J1320">
        <v>0</v>
      </c>
      <c r="K1320">
        <v>140</v>
      </c>
      <c r="L132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cm="1">
        <f t="array" ref="V13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0">
        <f>IF((DiscreteStatsTable[[#This Row],[RepsRequested]]&gt;1),DiscreteStatsTable[[#This Row],[HalfWidth]],DiscreteStatsTable[[#This Row],[BatchMeansHalfWidth]])</f>
        <v>0</v>
      </c>
      <c r="X1320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177</v>
      </c>
      <c r="C1321">
        <v>44</v>
      </c>
      <c r="D1321" t="s">
        <v>84</v>
      </c>
      <c r="E1321" t="s">
        <v>89</v>
      </c>
      <c r="F1321" t="s">
        <v>86</v>
      </c>
      <c r="G1321">
        <v>0</v>
      </c>
      <c r="H1321">
        <v>2E+20</v>
      </c>
      <c r="I1321">
        <v>0</v>
      </c>
      <c r="J1321">
        <v>0</v>
      </c>
      <c r="K1321">
        <v>140</v>
      </c>
      <c r="L132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cm="1">
        <f t="array" ref="V13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1">
        <f>IF((DiscreteStatsTable[[#This Row],[RepsRequested]]&gt;1),DiscreteStatsTable[[#This Row],[HalfWidth]],DiscreteStatsTable[[#This Row],[BatchMeansHalfWidth]])</f>
        <v>0</v>
      </c>
      <c r="X1321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177</v>
      </c>
      <c r="C1322">
        <v>44</v>
      </c>
      <c r="D1322" t="s">
        <v>84</v>
      </c>
      <c r="E1322" t="s">
        <v>90</v>
      </c>
      <c r="F1322" t="s">
        <v>86</v>
      </c>
      <c r="G1322">
        <v>0.32215093523930899</v>
      </c>
      <c r="H1322">
        <v>2E+20</v>
      </c>
      <c r="I1322">
        <v>2.18297726130459E-2</v>
      </c>
      <c r="J1322">
        <v>1.59071264692857</v>
      </c>
      <c r="K1322">
        <v>140</v>
      </c>
      <c r="L132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cm="1">
        <f t="array" ref="N1322">IFERROR(AVERAGE(IF((DiscreteStatsTable[GroupByKey]=DiscreteStatsTable[[#This Row],[GroupByKey]]),(DiscreteStatsTable[GroupByKey]=DiscreteStatsTable[[#This Row],[GroupByKey]])*DiscreteStatsTable[Average])),0)</f>
        <v>0.32564874174376213</v>
      </c>
      <c r="O1322" cm="1">
        <f t="array" ref="O13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2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2" cm="1">
        <f t="array" ref="R1322">MIN(IF((DiscreteStatsTable[GroupByKey]=DiscreteStatsTable[[#This Row],[GroupByKey]]),(DiscreteStatsTable[GroupByKey]=DiscreteStatsTable[[#This Row],[GroupByKey]])*DiscreteStatsTable[Average]))</f>
        <v>0.28193271782235202</v>
      </c>
      <c r="S1322" cm="1">
        <f t="array" ref="S1322">MAX(IF((DiscreteStatsTable[GroupByKey]=DiscreteStatsTable[[#This Row],[GroupByKey]]),(DiscreteStatsTable[GroupByKey]=DiscreteStatsTable[[#This Row],[GroupByKey]])*DiscreteStatsTable[Average]))</f>
        <v>0.36617780685963403</v>
      </c>
      <c r="T1322" cm="1">
        <f t="array" ref="T1322">MIN(IF((DiscreteStatsTable[GroupByKey]=DiscreteStatsTable[[#This Row],[GroupByKey]]),(DiscreteStatsTable[GroupByKey]=DiscreteStatsTable[[#This Row],[GroupByKey]])*DiscreteStatsTable[Minimum]))</f>
        <v>1.58525057229175E-2</v>
      </c>
      <c r="U1322" cm="1">
        <f t="array" ref="U1322">MAX(IF((DiscreteStatsTable[GroupByKey]=DiscreteStatsTable[[#This Row],[GroupByKey]]),(DiscreteStatsTable[GroupByKey]=DiscreteStatsTable[[#This Row],[GroupByKey]])*DiscreteStatsTable[Maximum]))</f>
        <v>2.1175517718536101</v>
      </c>
      <c r="V1322" cm="1">
        <f t="array" ref="V13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2">
        <f>IF((DiscreteStatsTable[[#This Row],[RepsRequested]]&gt;1),DiscreteStatsTable[[#This Row],[HalfWidth]],DiscreteStatsTable[[#This Row],[BatchMeansHalfWidth]])</f>
        <v>5.49162075960516E-3</v>
      </c>
      <c r="X1322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177</v>
      </c>
      <c r="C1323">
        <v>44</v>
      </c>
      <c r="D1323" t="s">
        <v>84</v>
      </c>
      <c r="E1323" t="s">
        <v>91</v>
      </c>
      <c r="F1323" t="s">
        <v>86</v>
      </c>
      <c r="G1323">
        <v>15.2158428153669</v>
      </c>
      <c r="H1323">
        <v>2E+20</v>
      </c>
      <c r="I1323">
        <v>1.3097863567827499</v>
      </c>
      <c r="J1323">
        <v>54.765208601449302</v>
      </c>
      <c r="K1323">
        <v>140</v>
      </c>
      <c r="L132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cm="1">
        <f t="array" ref="N1323">IFERROR(AVERAGE(IF((DiscreteStatsTable[GroupByKey]=DiscreteStatsTable[[#This Row],[GroupByKey]]),(DiscreteStatsTable[GroupByKey]=DiscreteStatsTable[[#This Row],[GroupByKey]])*DiscreteStatsTable[Average])),0)</f>
        <v>16.392768285824943</v>
      </c>
      <c r="O1323" cm="1">
        <f t="array" ref="O13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23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23" cm="1">
        <f t="array" ref="R1323">MIN(IF((DiscreteStatsTable[GroupByKey]=DiscreteStatsTable[[#This Row],[GroupByKey]]),(DiscreteStatsTable[GroupByKey]=DiscreteStatsTable[[#This Row],[GroupByKey]])*DiscreteStatsTable[Average]))</f>
        <v>11.634550870980901</v>
      </c>
      <c r="S1323" cm="1">
        <f t="array" ref="S1323">MAX(IF((DiscreteStatsTable[GroupByKey]=DiscreteStatsTable[[#This Row],[GroupByKey]]),(DiscreteStatsTable[GroupByKey]=DiscreteStatsTable[[#This Row],[GroupByKey]])*DiscreteStatsTable[Average]))</f>
        <v>31.129812671522</v>
      </c>
      <c r="T1323" cm="1">
        <f t="array" ref="T1323">MIN(IF((DiscreteStatsTable[GroupByKey]=DiscreteStatsTable[[#This Row],[GroupByKey]]),(DiscreteStatsTable[GroupByKey]=DiscreteStatsTable[[#This Row],[GroupByKey]])*DiscreteStatsTable[Minimum]))</f>
        <v>0.951150343375048</v>
      </c>
      <c r="U1323" cm="1">
        <f t="array" ref="U1323">MAX(IF((DiscreteStatsTable[GroupByKey]=DiscreteStatsTable[[#This Row],[GroupByKey]]),(DiscreteStatsTable[GroupByKey]=DiscreteStatsTable[[#This Row],[GroupByKey]])*DiscreteStatsTable[Maximum]))</f>
        <v>80.135671330964698</v>
      </c>
      <c r="V1323" cm="1">
        <f t="array" ref="V13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3">
        <f>IF((DiscreteStatsTable[[#This Row],[RepsRequested]]&gt;1),DiscreteStatsTable[[#This Row],[HalfWidth]],DiscreteStatsTable[[#This Row],[BatchMeansHalfWidth]])</f>
        <v>0.98363800740659724</v>
      </c>
      <c r="X1323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177</v>
      </c>
      <c r="C1324">
        <v>44</v>
      </c>
      <c r="D1324" t="s">
        <v>84</v>
      </c>
      <c r="E1324" t="s">
        <v>92</v>
      </c>
      <c r="F1324" t="s">
        <v>86</v>
      </c>
      <c r="G1324">
        <v>0</v>
      </c>
      <c r="H1324">
        <v>2E+20</v>
      </c>
      <c r="I1324">
        <v>0</v>
      </c>
      <c r="J1324">
        <v>0</v>
      </c>
      <c r="K1324">
        <v>140</v>
      </c>
      <c r="L132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cm="1">
        <f t="array" ref="V13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4">
        <f>IF((DiscreteStatsTable[[#This Row],[RepsRequested]]&gt;1),DiscreteStatsTable[[#This Row],[HalfWidth]],DiscreteStatsTable[[#This Row],[BatchMeansHalfWidth]])</f>
        <v>0</v>
      </c>
      <c r="X1324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177</v>
      </c>
      <c r="C1325">
        <v>44</v>
      </c>
      <c r="D1325" t="s">
        <v>84</v>
      </c>
      <c r="E1325" t="s">
        <v>93</v>
      </c>
      <c r="F1325" t="s">
        <v>86</v>
      </c>
      <c r="G1325">
        <v>0</v>
      </c>
      <c r="H1325">
        <v>2E+20</v>
      </c>
      <c r="I1325">
        <v>0</v>
      </c>
      <c r="J1325">
        <v>0</v>
      </c>
      <c r="K1325">
        <v>140</v>
      </c>
      <c r="L132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cm="1">
        <f t="array" ref="V13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5">
        <f>IF((DiscreteStatsTable[[#This Row],[RepsRequested]]&gt;1),DiscreteStatsTable[[#This Row],[HalfWidth]],DiscreteStatsTable[[#This Row],[BatchMeansHalfWidth]])</f>
        <v>0</v>
      </c>
      <c r="X132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177</v>
      </c>
      <c r="C1326">
        <v>44</v>
      </c>
      <c r="D1326" t="s">
        <v>84</v>
      </c>
      <c r="E1326" t="s">
        <v>94</v>
      </c>
      <c r="F1326" t="s">
        <v>86</v>
      </c>
      <c r="G1326">
        <v>0.32215093523930899</v>
      </c>
      <c r="H1326">
        <v>2E+20</v>
      </c>
      <c r="I1326">
        <v>2.18297726130459E-2</v>
      </c>
      <c r="J1326">
        <v>1.59071264692857</v>
      </c>
      <c r="K1326">
        <v>140</v>
      </c>
      <c r="L132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cm="1">
        <f t="array" ref="N1326">IFERROR(AVERAGE(IF((DiscreteStatsTable[GroupByKey]=DiscreteStatsTable[[#This Row],[GroupByKey]]),(DiscreteStatsTable[GroupByKey]=DiscreteStatsTable[[#This Row],[GroupByKey]])*DiscreteStatsTable[Average])),0)</f>
        <v>0.32564874174376213</v>
      </c>
      <c r="O1326" cm="1">
        <f t="array" ref="O13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6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6" cm="1">
        <f t="array" ref="R1326">MIN(IF((DiscreteStatsTable[GroupByKey]=DiscreteStatsTable[[#This Row],[GroupByKey]]),(DiscreteStatsTable[GroupByKey]=DiscreteStatsTable[[#This Row],[GroupByKey]])*DiscreteStatsTable[Average]))</f>
        <v>0.28193271782235202</v>
      </c>
      <c r="S1326" cm="1">
        <f t="array" ref="S1326">MAX(IF((DiscreteStatsTable[GroupByKey]=DiscreteStatsTable[[#This Row],[GroupByKey]]),(DiscreteStatsTable[GroupByKey]=DiscreteStatsTable[[#This Row],[GroupByKey]])*DiscreteStatsTable[Average]))</f>
        <v>0.36617780685963403</v>
      </c>
      <c r="T1326" cm="1">
        <f t="array" ref="T1326">MIN(IF((DiscreteStatsTable[GroupByKey]=DiscreteStatsTable[[#This Row],[GroupByKey]]),(DiscreteStatsTable[GroupByKey]=DiscreteStatsTable[[#This Row],[GroupByKey]])*DiscreteStatsTable[Minimum]))</f>
        <v>1.58525057229175E-2</v>
      </c>
      <c r="U1326" cm="1">
        <f t="array" ref="U1326">MAX(IF((DiscreteStatsTable[GroupByKey]=DiscreteStatsTable[[#This Row],[GroupByKey]]),(DiscreteStatsTable[GroupByKey]=DiscreteStatsTable[[#This Row],[GroupByKey]])*DiscreteStatsTable[Maximum]))</f>
        <v>2.1175517718536101</v>
      </c>
      <c r="V1326" cm="1">
        <f t="array" ref="V13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6">
        <f>IF((DiscreteStatsTable[[#This Row],[RepsRequested]]&gt;1),DiscreteStatsTable[[#This Row],[HalfWidth]],DiscreteStatsTable[[#This Row],[BatchMeansHalfWidth]])</f>
        <v>5.49162075960516E-3</v>
      </c>
      <c r="X1326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177</v>
      </c>
      <c r="C1327">
        <v>44</v>
      </c>
      <c r="D1327" t="s">
        <v>84</v>
      </c>
      <c r="E1327" t="s">
        <v>95</v>
      </c>
      <c r="F1327" t="s">
        <v>86</v>
      </c>
      <c r="G1327">
        <v>11.7359382121449</v>
      </c>
      <c r="H1327">
        <v>2E+20</v>
      </c>
      <c r="I1327">
        <v>1.3097863567827499</v>
      </c>
      <c r="J1327">
        <v>54.765208601449302</v>
      </c>
      <c r="K1327">
        <v>140</v>
      </c>
      <c r="L132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cm="1">
        <f t="array" ref="N1327">IFERROR(AVERAGE(IF((DiscreteStatsTable[GroupByKey]=DiscreteStatsTable[[#This Row],[GroupByKey]]),(DiscreteStatsTable[GroupByKey]=DiscreteStatsTable[[#This Row],[GroupByKey]])*DiscreteStatsTable[Average])),0)</f>
        <v>11.86748290160307</v>
      </c>
      <c r="O1327" cm="1">
        <f t="array" ref="O13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27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27" cm="1">
        <f t="array" ref="R1327">MIN(IF((DiscreteStatsTable[GroupByKey]=DiscreteStatsTable[[#This Row],[GroupByKey]]),(DiscreteStatsTable[GroupByKey]=DiscreteStatsTable[[#This Row],[GroupByKey]])*DiscreteStatsTable[Average]))</f>
        <v>10.2980486720769</v>
      </c>
      <c r="S1327" cm="1">
        <f t="array" ref="S1327">MAX(IF((DiscreteStatsTable[GroupByKey]=DiscreteStatsTable[[#This Row],[GroupByKey]]),(DiscreteStatsTable[GroupByKey]=DiscreteStatsTable[[#This Row],[GroupByKey]])*DiscreteStatsTable[Average]))</f>
        <v>13.3192515431285</v>
      </c>
      <c r="T1327" cm="1">
        <f t="array" ref="T1327">MIN(IF((DiscreteStatsTable[GroupByKey]=DiscreteStatsTable[[#This Row],[GroupByKey]]),(DiscreteStatsTable[GroupByKey]=DiscreteStatsTable[[#This Row],[GroupByKey]])*DiscreteStatsTable[Minimum]))</f>
        <v>0.951150343375048</v>
      </c>
      <c r="U1327" cm="1">
        <f t="array" ref="U1327">MAX(IF((DiscreteStatsTable[GroupByKey]=DiscreteStatsTable[[#This Row],[GroupByKey]]),(DiscreteStatsTable[GroupByKey]=DiscreteStatsTable[[#This Row],[GroupByKey]])*DiscreteStatsTable[Maximum]))</f>
        <v>73.975672714302206</v>
      </c>
      <c r="V1327" cm="1">
        <f t="array" ref="V13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7">
        <f>IF((DiscreteStatsTable[[#This Row],[RepsRequested]]&gt;1),DiscreteStatsTable[[#This Row],[HalfWidth]],DiscreteStatsTable[[#This Row],[BatchMeansHalfWidth]])</f>
        <v>0.19673048476405045</v>
      </c>
      <c r="X1327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177</v>
      </c>
      <c r="C1328">
        <v>44</v>
      </c>
      <c r="D1328" t="s">
        <v>84</v>
      </c>
      <c r="E1328" t="s">
        <v>96</v>
      </c>
      <c r="F1328" t="s">
        <v>86</v>
      </c>
      <c r="G1328">
        <v>0</v>
      </c>
      <c r="H1328">
        <v>2E+20</v>
      </c>
      <c r="I1328">
        <v>0</v>
      </c>
      <c r="J1328">
        <v>0</v>
      </c>
      <c r="K1328">
        <v>140</v>
      </c>
      <c r="L132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cm="1">
        <f t="array" ref="V13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8">
        <f>IF((DiscreteStatsTable[[#This Row],[RepsRequested]]&gt;1),DiscreteStatsTable[[#This Row],[HalfWidth]],DiscreteStatsTable[[#This Row],[BatchMeansHalfWidth]])</f>
        <v>0</v>
      </c>
      <c r="X1328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177</v>
      </c>
      <c r="C1329">
        <v>44</v>
      </c>
      <c r="D1329" t="s">
        <v>84</v>
      </c>
      <c r="E1329" t="s">
        <v>97</v>
      </c>
      <c r="F1329" t="s">
        <v>86</v>
      </c>
      <c r="G1329">
        <v>3.47990460322207</v>
      </c>
      <c r="H1329">
        <v>2E+20</v>
      </c>
      <c r="I1329">
        <v>0</v>
      </c>
      <c r="J1329">
        <v>34.068265707099499</v>
      </c>
      <c r="K1329">
        <v>140</v>
      </c>
      <c r="L132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cm="1">
        <f t="array" ref="N1329">IFERROR(AVERAGE(IF((DiscreteStatsTable[GroupByKey]=DiscreteStatsTable[[#This Row],[GroupByKey]]),(DiscreteStatsTable[GroupByKey]=DiscreteStatsTable[[#This Row],[GroupByKey]])*DiscreteStatsTable[Average])),0)</f>
        <v>4.525285384221875</v>
      </c>
      <c r="O1329" cm="1">
        <f t="array" ref="O13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29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29" cm="1">
        <f t="array" ref="R1329">MIN(IF((DiscreteStatsTable[GroupByKey]=DiscreteStatsTable[[#This Row],[GroupByKey]]),(DiscreteStatsTable[GroupByKey]=DiscreteStatsTable[[#This Row],[GroupByKey]])*DiscreteStatsTable[Average]))</f>
        <v>1.23323607367204</v>
      </c>
      <c r="S1329" cm="1">
        <f t="array" ref="S1329">MAX(IF((DiscreteStatsTable[GroupByKey]=DiscreteStatsTable[[#This Row],[GroupByKey]]),(DiscreteStatsTable[GroupByKey]=DiscreteStatsTable[[#This Row],[GroupByKey]])*DiscreteStatsTable[Average]))</f>
        <v>17.976821244834301</v>
      </c>
      <c r="T1329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cm="1">
        <f t="array" ref="U1329">MAX(IF((DiscreteStatsTable[GroupByKey]=DiscreteStatsTable[[#This Row],[GroupByKey]]),(DiscreteStatsTable[GroupByKey]=DiscreteStatsTable[[#This Row],[GroupByKey]])*DiscreteStatsTable[Maximum]))</f>
        <v>50.466691343277297</v>
      </c>
      <c r="V1329" cm="1">
        <f t="array" ref="V13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9">
        <f>IF((DiscreteStatsTable[[#This Row],[RepsRequested]]&gt;1),DiscreteStatsTable[[#This Row],[HalfWidth]],DiscreteStatsTable[[#This Row],[BatchMeansHalfWidth]])</f>
        <v>0.84516158931518892</v>
      </c>
      <c r="X1329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177</v>
      </c>
      <c r="C1330">
        <v>45</v>
      </c>
      <c r="D1330" t="s">
        <v>84</v>
      </c>
      <c r="E1330" t="s">
        <v>85</v>
      </c>
      <c r="F1330" t="s">
        <v>86</v>
      </c>
      <c r="G1330">
        <v>0</v>
      </c>
      <c r="H1330">
        <v>2E+20</v>
      </c>
      <c r="I1330">
        <v>0</v>
      </c>
      <c r="J1330">
        <v>0</v>
      </c>
      <c r="K1330">
        <v>142</v>
      </c>
      <c r="L133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cm="1">
        <f t="array" ref="V13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0">
        <f>IF((DiscreteStatsTable[[#This Row],[RepsRequested]]&gt;1),DiscreteStatsTable[[#This Row],[HalfWidth]],DiscreteStatsTable[[#This Row],[BatchMeansHalfWidth]])</f>
        <v>0</v>
      </c>
      <c r="X1330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177</v>
      </c>
      <c r="C1331">
        <v>45</v>
      </c>
      <c r="D1331" t="s">
        <v>84</v>
      </c>
      <c r="E1331" t="s">
        <v>87</v>
      </c>
      <c r="F1331" t="s">
        <v>86</v>
      </c>
      <c r="G1331">
        <v>0</v>
      </c>
      <c r="H1331">
        <v>2E+20</v>
      </c>
      <c r="I1331">
        <v>0</v>
      </c>
      <c r="J1331">
        <v>0</v>
      </c>
      <c r="K1331">
        <v>142</v>
      </c>
      <c r="L133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cm="1">
        <f t="array" ref="V13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1">
        <f>IF((DiscreteStatsTable[[#This Row],[RepsRequested]]&gt;1),DiscreteStatsTable[[#This Row],[HalfWidth]],DiscreteStatsTable[[#This Row],[BatchMeansHalfWidth]])</f>
        <v>0</v>
      </c>
      <c r="X1331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177</v>
      </c>
      <c r="C1332">
        <v>45</v>
      </c>
      <c r="D1332" t="s">
        <v>84</v>
      </c>
      <c r="E1332" t="s">
        <v>88</v>
      </c>
      <c r="F1332" t="s">
        <v>86</v>
      </c>
      <c r="G1332">
        <v>0</v>
      </c>
      <c r="H1332">
        <v>2E+20</v>
      </c>
      <c r="I1332">
        <v>0</v>
      </c>
      <c r="J1332">
        <v>0</v>
      </c>
      <c r="K1332">
        <v>142</v>
      </c>
      <c r="L133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cm="1">
        <f t="array" ref="V13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2">
        <f>IF((DiscreteStatsTable[[#This Row],[RepsRequested]]&gt;1),DiscreteStatsTable[[#This Row],[HalfWidth]],DiscreteStatsTable[[#This Row],[BatchMeansHalfWidth]])</f>
        <v>0</v>
      </c>
      <c r="X1332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177</v>
      </c>
      <c r="C1333">
        <v>45</v>
      </c>
      <c r="D1333" t="s">
        <v>84</v>
      </c>
      <c r="E1333" t="s">
        <v>89</v>
      </c>
      <c r="F1333" t="s">
        <v>86</v>
      </c>
      <c r="G1333">
        <v>0</v>
      </c>
      <c r="H1333">
        <v>2E+20</v>
      </c>
      <c r="I1333">
        <v>0</v>
      </c>
      <c r="J1333">
        <v>0</v>
      </c>
      <c r="K1333">
        <v>142</v>
      </c>
      <c r="L133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cm="1">
        <f t="array" ref="V13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3">
        <f>IF((DiscreteStatsTable[[#This Row],[RepsRequested]]&gt;1),DiscreteStatsTable[[#This Row],[HalfWidth]],DiscreteStatsTable[[#This Row],[BatchMeansHalfWidth]])</f>
        <v>0</v>
      </c>
      <c r="X1333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177</v>
      </c>
      <c r="C1334">
        <v>45</v>
      </c>
      <c r="D1334" t="s">
        <v>84</v>
      </c>
      <c r="E1334" t="s">
        <v>90</v>
      </c>
      <c r="F1334" t="s">
        <v>86</v>
      </c>
      <c r="G1334">
        <v>0.30490169070178103</v>
      </c>
      <c r="H1334">
        <v>2E+20</v>
      </c>
      <c r="I1334">
        <v>2.209358126795E-2</v>
      </c>
      <c r="J1334">
        <v>1.1063729344001401</v>
      </c>
      <c r="K1334">
        <v>142</v>
      </c>
      <c r="L133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cm="1">
        <f t="array" ref="N1334">IFERROR(AVERAGE(IF((DiscreteStatsTable[GroupByKey]=DiscreteStatsTable[[#This Row],[GroupByKey]]),(DiscreteStatsTable[GroupByKey]=DiscreteStatsTable[[#This Row],[GroupByKey]])*DiscreteStatsTable[Average])),0)</f>
        <v>0.32564874174376213</v>
      </c>
      <c r="O1334" cm="1">
        <f t="array" ref="O13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4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4" cm="1">
        <f t="array" ref="R1334">MIN(IF((DiscreteStatsTable[GroupByKey]=DiscreteStatsTable[[#This Row],[GroupByKey]]),(DiscreteStatsTable[GroupByKey]=DiscreteStatsTable[[#This Row],[GroupByKey]])*DiscreteStatsTable[Average]))</f>
        <v>0.28193271782235202</v>
      </c>
      <c r="S1334" cm="1">
        <f t="array" ref="S1334">MAX(IF((DiscreteStatsTable[GroupByKey]=DiscreteStatsTable[[#This Row],[GroupByKey]]),(DiscreteStatsTable[GroupByKey]=DiscreteStatsTable[[#This Row],[GroupByKey]])*DiscreteStatsTable[Average]))</f>
        <v>0.36617780685963403</v>
      </c>
      <c r="T1334" cm="1">
        <f t="array" ref="T1334">MIN(IF((DiscreteStatsTable[GroupByKey]=DiscreteStatsTable[[#This Row],[GroupByKey]]),(DiscreteStatsTable[GroupByKey]=DiscreteStatsTable[[#This Row],[GroupByKey]])*DiscreteStatsTable[Minimum]))</f>
        <v>1.58525057229175E-2</v>
      </c>
      <c r="U1334" cm="1">
        <f t="array" ref="U1334">MAX(IF((DiscreteStatsTable[GroupByKey]=DiscreteStatsTable[[#This Row],[GroupByKey]]),(DiscreteStatsTable[GroupByKey]=DiscreteStatsTable[[#This Row],[GroupByKey]])*DiscreteStatsTable[Maximum]))</f>
        <v>2.1175517718536101</v>
      </c>
      <c r="V1334" cm="1">
        <f t="array" ref="V13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4">
        <f>IF((DiscreteStatsTable[[#This Row],[RepsRequested]]&gt;1),DiscreteStatsTable[[#This Row],[HalfWidth]],DiscreteStatsTable[[#This Row],[BatchMeansHalfWidth]])</f>
        <v>5.49162075960516E-3</v>
      </c>
      <c r="X1334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177</v>
      </c>
      <c r="C1335">
        <v>45</v>
      </c>
      <c r="D1335" t="s">
        <v>84</v>
      </c>
      <c r="E1335" t="s">
        <v>91</v>
      </c>
      <c r="F1335" t="s">
        <v>86</v>
      </c>
      <c r="G1335">
        <v>13.354244040082699</v>
      </c>
      <c r="H1335">
        <v>2E+20</v>
      </c>
      <c r="I1335">
        <v>1.3256148760769999</v>
      </c>
      <c r="J1335">
        <v>41.7520289625296</v>
      </c>
      <c r="K1335">
        <v>142</v>
      </c>
      <c r="L133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cm="1">
        <f t="array" ref="N1335">IFERROR(AVERAGE(IF((DiscreteStatsTable[GroupByKey]=DiscreteStatsTable[[#This Row],[GroupByKey]]),(DiscreteStatsTable[GroupByKey]=DiscreteStatsTable[[#This Row],[GroupByKey]])*DiscreteStatsTable[Average])),0)</f>
        <v>16.392768285824943</v>
      </c>
      <c r="O1335" cm="1">
        <f t="array" ref="O13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3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35" cm="1">
        <f t="array" ref="R1335">MIN(IF((DiscreteStatsTable[GroupByKey]=DiscreteStatsTable[[#This Row],[GroupByKey]]),(DiscreteStatsTable[GroupByKey]=DiscreteStatsTable[[#This Row],[GroupByKey]])*DiscreteStatsTable[Average]))</f>
        <v>11.634550870980901</v>
      </c>
      <c r="S1335" cm="1">
        <f t="array" ref="S1335">MAX(IF((DiscreteStatsTable[GroupByKey]=DiscreteStatsTable[[#This Row],[GroupByKey]]),(DiscreteStatsTable[GroupByKey]=DiscreteStatsTable[[#This Row],[GroupByKey]])*DiscreteStatsTable[Average]))</f>
        <v>31.129812671522</v>
      </c>
      <c r="T1335" cm="1">
        <f t="array" ref="T1335">MIN(IF((DiscreteStatsTable[GroupByKey]=DiscreteStatsTable[[#This Row],[GroupByKey]]),(DiscreteStatsTable[GroupByKey]=DiscreteStatsTable[[#This Row],[GroupByKey]])*DiscreteStatsTable[Minimum]))</f>
        <v>0.951150343375048</v>
      </c>
      <c r="U1335" cm="1">
        <f t="array" ref="U1335">MAX(IF((DiscreteStatsTable[GroupByKey]=DiscreteStatsTable[[#This Row],[GroupByKey]]),(DiscreteStatsTable[GroupByKey]=DiscreteStatsTable[[#This Row],[GroupByKey]])*DiscreteStatsTable[Maximum]))</f>
        <v>80.135671330964698</v>
      </c>
      <c r="V1335" cm="1">
        <f t="array" ref="V13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5">
        <f>IF((DiscreteStatsTable[[#This Row],[RepsRequested]]&gt;1),DiscreteStatsTable[[#This Row],[HalfWidth]],DiscreteStatsTable[[#This Row],[BatchMeansHalfWidth]])</f>
        <v>0.98363800740659724</v>
      </c>
      <c r="X133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177</v>
      </c>
      <c r="C1336">
        <v>45</v>
      </c>
      <c r="D1336" t="s">
        <v>84</v>
      </c>
      <c r="E1336" t="s">
        <v>92</v>
      </c>
      <c r="F1336" t="s">
        <v>86</v>
      </c>
      <c r="G1336">
        <v>0</v>
      </c>
      <c r="H1336">
        <v>2E+20</v>
      </c>
      <c r="I1336">
        <v>0</v>
      </c>
      <c r="J1336">
        <v>0</v>
      </c>
      <c r="K1336">
        <v>142</v>
      </c>
      <c r="L133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cm="1">
        <f t="array" ref="V13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6">
        <f>IF((DiscreteStatsTable[[#This Row],[RepsRequested]]&gt;1),DiscreteStatsTable[[#This Row],[HalfWidth]],DiscreteStatsTable[[#This Row],[BatchMeansHalfWidth]])</f>
        <v>0</v>
      </c>
      <c r="X1336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177</v>
      </c>
      <c r="C1337">
        <v>45</v>
      </c>
      <c r="D1337" t="s">
        <v>84</v>
      </c>
      <c r="E1337" t="s">
        <v>93</v>
      </c>
      <c r="F1337" t="s">
        <v>86</v>
      </c>
      <c r="G1337">
        <v>0</v>
      </c>
      <c r="H1337">
        <v>2E+20</v>
      </c>
      <c r="I1337">
        <v>0</v>
      </c>
      <c r="J1337">
        <v>0</v>
      </c>
      <c r="K1337">
        <v>142</v>
      </c>
      <c r="L133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cm="1">
        <f t="array" ref="V13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7">
        <f>IF((DiscreteStatsTable[[#This Row],[RepsRequested]]&gt;1),DiscreteStatsTable[[#This Row],[HalfWidth]],DiscreteStatsTable[[#This Row],[BatchMeansHalfWidth]])</f>
        <v>0</v>
      </c>
      <c r="X1337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177</v>
      </c>
      <c r="C1338">
        <v>45</v>
      </c>
      <c r="D1338" t="s">
        <v>84</v>
      </c>
      <c r="E1338" t="s">
        <v>94</v>
      </c>
      <c r="F1338" t="s">
        <v>86</v>
      </c>
      <c r="G1338">
        <v>0.30490169070178103</v>
      </c>
      <c r="H1338">
        <v>2E+20</v>
      </c>
      <c r="I1338">
        <v>2.209358126795E-2</v>
      </c>
      <c r="J1338">
        <v>1.1063729344001401</v>
      </c>
      <c r="K1338">
        <v>142</v>
      </c>
      <c r="L133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cm="1">
        <f t="array" ref="N1338">IFERROR(AVERAGE(IF((DiscreteStatsTable[GroupByKey]=DiscreteStatsTable[[#This Row],[GroupByKey]]),(DiscreteStatsTable[GroupByKey]=DiscreteStatsTable[[#This Row],[GroupByKey]])*DiscreteStatsTable[Average])),0)</f>
        <v>0.32564874174376213</v>
      </c>
      <c r="O1338" cm="1">
        <f t="array" ref="O13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8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8" cm="1">
        <f t="array" ref="R1338">MIN(IF((DiscreteStatsTable[GroupByKey]=DiscreteStatsTable[[#This Row],[GroupByKey]]),(DiscreteStatsTable[GroupByKey]=DiscreteStatsTable[[#This Row],[GroupByKey]])*DiscreteStatsTable[Average]))</f>
        <v>0.28193271782235202</v>
      </c>
      <c r="S1338" cm="1">
        <f t="array" ref="S1338">MAX(IF((DiscreteStatsTable[GroupByKey]=DiscreteStatsTable[[#This Row],[GroupByKey]]),(DiscreteStatsTable[GroupByKey]=DiscreteStatsTable[[#This Row],[GroupByKey]])*DiscreteStatsTable[Average]))</f>
        <v>0.36617780685963403</v>
      </c>
      <c r="T1338" cm="1">
        <f t="array" ref="T1338">MIN(IF((DiscreteStatsTable[GroupByKey]=DiscreteStatsTable[[#This Row],[GroupByKey]]),(DiscreteStatsTable[GroupByKey]=DiscreteStatsTable[[#This Row],[GroupByKey]])*DiscreteStatsTable[Minimum]))</f>
        <v>1.58525057229175E-2</v>
      </c>
      <c r="U1338" cm="1">
        <f t="array" ref="U1338">MAX(IF((DiscreteStatsTable[GroupByKey]=DiscreteStatsTable[[#This Row],[GroupByKey]]),(DiscreteStatsTable[GroupByKey]=DiscreteStatsTable[[#This Row],[GroupByKey]])*DiscreteStatsTable[Maximum]))</f>
        <v>2.1175517718536101</v>
      </c>
      <c r="V1338" cm="1">
        <f t="array" ref="V13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8">
        <f>IF((DiscreteStatsTable[[#This Row],[RepsRequested]]&gt;1),DiscreteStatsTable[[#This Row],[HalfWidth]],DiscreteStatsTable[[#This Row],[BatchMeansHalfWidth]])</f>
        <v>5.49162075960516E-3</v>
      </c>
      <c r="X1338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177</v>
      </c>
      <c r="C1339">
        <v>45</v>
      </c>
      <c r="D1339" t="s">
        <v>84</v>
      </c>
      <c r="E1339" t="s">
        <v>95</v>
      </c>
      <c r="F1339" t="s">
        <v>86</v>
      </c>
      <c r="G1339">
        <v>11.0565204125179</v>
      </c>
      <c r="H1339">
        <v>2E+20</v>
      </c>
      <c r="I1339">
        <v>1.3256148760769999</v>
      </c>
      <c r="J1339">
        <v>41.356644608772598</v>
      </c>
      <c r="K1339">
        <v>142</v>
      </c>
      <c r="L133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cm="1">
        <f t="array" ref="N1339">IFERROR(AVERAGE(IF((DiscreteStatsTable[GroupByKey]=DiscreteStatsTable[[#This Row],[GroupByKey]]),(DiscreteStatsTable[GroupByKey]=DiscreteStatsTable[[#This Row],[GroupByKey]])*DiscreteStatsTable[Average])),0)</f>
        <v>11.86748290160307</v>
      </c>
      <c r="O1339" cm="1">
        <f t="array" ref="O13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39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39" cm="1">
        <f t="array" ref="R1339">MIN(IF((DiscreteStatsTable[GroupByKey]=DiscreteStatsTable[[#This Row],[GroupByKey]]),(DiscreteStatsTable[GroupByKey]=DiscreteStatsTable[[#This Row],[GroupByKey]])*DiscreteStatsTable[Average]))</f>
        <v>10.2980486720769</v>
      </c>
      <c r="S1339" cm="1">
        <f t="array" ref="S1339">MAX(IF((DiscreteStatsTable[GroupByKey]=DiscreteStatsTable[[#This Row],[GroupByKey]]),(DiscreteStatsTable[GroupByKey]=DiscreteStatsTable[[#This Row],[GroupByKey]])*DiscreteStatsTable[Average]))</f>
        <v>13.3192515431285</v>
      </c>
      <c r="T1339" cm="1">
        <f t="array" ref="T1339">MIN(IF((DiscreteStatsTable[GroupByKey]=DiscreteStatsTable[[#This Row],[GroupByKey]]),(DiscreteStatsTable[GroupByKey]=DiscreteStatsTable[[#This Row],[GroupByKey]])*DiscreteStatsTable[Minimum]))</f>
        <v>0.951150343375048</v>
      </c>
      <c r="U1339" cm="1">
        <f t="array" ref="U1339">MAX(IF((DiscreteStatsTable[GroupByKey]=DiscreteStatsTable[[#This Row],[GroupByKey]]),(DiscreteStatsTable[GroupByKey]=DiscreteStatsTable[[#This Row],[GroupByKey]])*DiscreteStatsTable[Maximum]))</f>
        <v>73.975672714302206</v>
      </c>
      <c r="V1339" cm="1">
        <f t="array" ref="V13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9">
        <f>IF((DiscreteStatsTable[[#This Row],[RepsRequested]]&gt;1),DiscreteStatsTable[[#This Row],[HalfWidth]],DiscreteStatsTable[[#This Row],[BatchMeansHalfWidth]])</f>
        <v>0.19673048476405045</v>
      </c>
      <c r="X1339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177</v>
      </c>
      <c r="C1340">
        <v>45</v>
      </c>
      <c r="D1340" t="s">
        <v>84</v>
      </c>
      <c r="E1340" t="s">
        <v>96</v>
      </c>
      <c r="F1340" t="s">
        <v>86</v>
      </c>
      <c r="G1340">
        <v>0</v>
      </c>
      <c r="H1340">
        <v>2E+20</v>
      </c>
      <c r="I1340">
        <v>0</v>
      </c>
      <c r="J1340">
        <v>0</v>
      </c>
      <c r="K1340">
        <v>142</v>
      </c>
      <c r="L134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cm="1">
        <f t="array" ref="V13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0">
        <f>IF((DiscreteStatsTable[[#This Row],[RepsRequested]]&gt;1),DiscreteStatsTable[[#This Row],[HalfWidth]],DiscreteStatsTable[[#This Row],[BatchMeansHalfWidth]])</f>
        <v>0</v>
      </c>
      <c r="X1340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177</v>
      </c>
      <c r="C1341">
        <v>45</v>
      </c>
      <c r="D1341" t="s">
        <v>84</v>
      </c>
      <c r="E1341" t="s">
        <v>97</v>
      </c>
      <c r="F1341" t="s">
        <v>86</v>
      </c>
      <c r="G1341">
        <v>2.2977236275647899</v>
      </c>
      <c r="H1341">
        <v>2E+20</v>
      </c>
      <c r="I1341">
        <v>0</v>
      </c>
      <c r="J1341">
        <v>18.304336535813501</v>
      </c>
      <c r="K1341">
        <v>142</v>
      </c>
      <c r="L134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cm="1">
        <f t="array" ref="N1341">IFERROR(AVERAGE(IF((DiscreteStatsTable[GroupByKey]=DiscreteStatsTable[[#This Row],[GroupByKey]]),(DiscreteStatsTable[GroupByKey]=DiscreteStatsTable[[#This Row],[GroupByKey]])*DiscreteStatsTable[Average])),0)</f>
        <v>4.525285384221875</v>
      </c>
      <c r="O1341" cm="1">
        <f t="array" ref="O13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41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41" cm="1">
        <f t="array" ref="R1341">MIN(IF((DiscreteStatsTable[GroupByKey]=DiscreteStatsTable[[#This Row],[GroupByKey]]),(DiscreteStatsTable[GroupByKey]=DiscreteStatsTable[[#This Row],[GroupByKey]])*DiscreteStatsTable[Average]))</f>
        <v>1.23323607367204</v>
      </c>
      <c r="S1341" cm="1">
        <f t="array" ref="S1341">MAX(IF((DiscreteStatsTable[GroupByKey]=DiscreteStatsTable[[#This Row],[GroupByKey]]),(DiscreteStatsTable[GroupByKey]=DiscreteStatsTable[[#This Row],[GroupByKey]])*DiscreteStatsTable[Average]))</f>
        <v>17.976821244834301</v>
      </c>
      <c r="T1341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cm="1">
        <f t="array" ref="U1341">MAX(IF((DiscreteStatsTable[GroupByKey]=DiscreteStatsTable[[#This Row],[GroupByKey]]),(DiscreteStatsTable[GroupByKey]=DiscreteStatsTable[[#This Row],[GroupByKey]])*DiscreteStatsTable[Maximum]))</f>
        <v>50.466691343277297</v>
      </c>
      <c r="V1341" cm="1">
        <f t="array" ref="V13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1">
        <f>IF((DiscreteStatsTable[[#This Row],[RepsRequested]]&gt;1),DiscreteStatsTable[[#This Row],[HalfWidth]],DiscreteStatsTable[[#This Row],[BatchMeansHalfWidth]])</f>
        <v>0.84516158931518892</v>
      </c>
      <c r="X1341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177</v>
      </c>
      <c r="C1342">
        <v>46</v>
      </c>
      <c r="D1342" t="s">
        <v>84</v>
      </c>
      <c r="E1342" t="s">
        <v>85</v>
      </c>
      <c r="F1342" t="s">
        <v>86</v>
      </c>
      <c r="G1342">
        <v>0</v>
      </c>
      <c r="H1342">
        <v>2E+20</v>
      </c>
      <c r="I1342">
        <v>0</v>
      </c>
      <c r="J1342">
        <v>0</v>
      </c>
      <c r="K1342">
        <v>141</v>
      </c>
      <c r="L134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cm="1">
        <f t="array" ref="V13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2">
        <f>IF((DiscreteStatsTable[[#This Row],[RepsRequested]]&gt;1),DiscreteStatsTable[[#This Row],[HalfWidth]],DiscreteStatsTable[[#This Row],[BatchMeansHalfWidth]])</f>
        <v>0</v>
      </c>
      <c r="X1342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177</v>
      </c>
      <c r="C1343">
        <v>46</v>
      </c>
      <c r="D1343" t="s">
        <v>84</v>
      </c>
      <c r="E1343" t="s">
        <v>87</v>
      </c>
      <c r="F1343" t="s">
        <v>86</v>
      </c>
      <c r="G1343">
        <v>0</v>
      </c>
      <c r="H1343">
        <v>2E+20</v>
      </c>
      <c r="I1343">
        <v>0</v>
      </c>
      <c r="J1343">
        <v>0</v>
      </c>
      <c r="K1343">
        <v>141</v>
      </c>
      <c r="L134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cm="1">
        <f t="array" ref="V13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3">
        <f>IF((DiscreteStatsTable[[#This Row],[RepsRequested]]&gt;1),DiscreteStatsTable[[#This Row],[HalfWidth]],DiscreteStatsTable[[#This Row],[BatchMeansHalfWidth]])</f>
        <v>0</v>
      </c>
      <c r="X1343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177</v>
      </c>
      <c r="C1344">
        <v>46</v>
      </c>
      <c r="D1344" t="s">
        <v>84</v>
      </c>
      <c r="E1344" t="s">
        <v>88</v>
      </c>
      <c r="F1344" t="s">
        <v>86</v>
      </c>
      <c r="G1344">
        <v>0</v>
      </c>
      <c r="H1344">
        <v>2E+20</v>
      </c>
      <c r="I1344">
        <v>0</v>
      </c>
      <c r="J1344">
        <v>0</v>
      </c>
      <c r="K1344">
        <v>141</v>
      </c>
      <c r="L134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cm="1">
        <f t="array" ref="V13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4">
        <f>IF((DiscreteStatsTable[[#This Row],[RepsRequested]]&gt;1),DiscreteStatsTable[[#This Row],[HalfWidth]],DiscreteStatsTable[[#This Row],[BatchMeansHalfWidth]])</f>
        <v>0</v>
      </c>
      <c r="X1344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177</v>
      </c>
      <c r="C1345">
        <v>46</v>
      </c>
      <c r="D1345" t="s">
        <v>84</v>
      </c>
      <c r="E1345" t="s">
        <v>89</v>
      </c>
      <c r="F1345" t="s">
        <v>86</v>
      </c>
      <c r="G1345">
        <v>0</v>
      </c>
      <c r="H1345">
        <v>2E+20</v>
      </c>
      <c r="I1345">
        <v>0</v>
      </c>
      <c r="J1345">
        <v>0</v>
      </c>
      <c r="K1345">
        <v>141</v>
      </c>
      <c r="L134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cm="1">
        <f t="array" ref="V13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5">
        <f>IF((DiscreteStatsTable[[#This Row],[RepsRequested]]&gt;1),DiscreteStatsTable[[#This Row],[HalfWidth]],DiscreteStatsTable[[#This Row],[BatchMeansHalfWidth]])</f>
        <v>0</v>
      </c>
      <c r="X134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177</v>
      </c>
      <c r="C1346">
        <v>46</v>
      </c>
      <c r="D1346" t="s">
        <v>84</v>
      </c>
      <c r="E1346" t="s">
        <v>90</v>
      </c>
      <c r="F1346" t="s">
        <v>86</v>
      </c>
      <c r="G1346">
        <v>0.366144925318659</v>
      </c>
      <c r="H1346">
        <v>2E+20</v>
      </c>
      <c r="I1346">
        <v>5.3873157599279402E-2</v>
      </c>
      <c r="J1346">
        <v>1.58995836541386</v>
      </c>
      <c r="K1346">
        <v>141</v>
      </c>
      <c r="L134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cm="1">
        <f t="array" ref="N1346">IFERROR(AVERAGE(IF((DiscreteStatsTable[GroupByKey]=DiscreteStatsTable[[#This Row],[GroupByKey]]),(DiscreteStatsTable[GroupByKey]=DiscreteStatsTable[[#This Row],[GroupByKey]])*DiscreteStatsTable[Average])),0)</f>
        <v>0.32564874174376213</v>
      </c>
      <c r="O1346" cm="1">
        <f t="array" ref="O13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46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46" cm="1">
        <f t="array" ref="R1346">MIN(IF((DiscreteStatsTable[GroupByKey]=DiscreteStatsTable[[#This Row],[GroupByKey]]),(DiscreteStatsTable[GroupByKey]=DiscreteStatsTable[[#This Row],[GroupByKey]])*DiscreteStatsTable[Average]))</f>
        <v>0.28193271782235202</v>
      </c>
      <c r="S1346" cm="1">
        <f t="array" ref="S1346">MAX(IF((DiscreteStatsTable[GroupByKey]=DiscreteStatsTable[[#This Row],[GroupByKey]]),(DiscreteStatsTable[GroupByKey]=DiscreteStatsTable[[#This Row],[GroupByKey]])*DiscreteStatsTable[Average]))</f>
        <v>0.36617780685963403</v>
      </c>
      <c r="T1346" cm="1">
        <f t="array" ref="T1346">MIN(IF((DiscreteStatsTable[GroupByKey]=DiscreteStatsTable[[#This Row],[GroupByKey]]),(DiscreteStatsTable[GroupByKey]=DiscreteStatsTable[[#This Row],[GroupByKey]])*DiscreteStatsTable[Minimum]))</f>
        <v>1.58525057229175E-2</v>
      </c>
      <c r="U1346" cm="1">
        <f t="array" ref="U1346">MAX(IF((DiscreteStatsTable[GroupByKey]=DiscreteStatsTable[[#This Row],[GroupByKey]]),(DiscreteStatsTable[GroupByKey]=DiscreteStatsTable[[#This Row],[GroupByKey]])*DiscreteStatsTable[Maximum]))</f>
        <v>2.1175517718536101</v>
      </c>
      <c r="V1346" cm="1">
        <f t="array" ref="V13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6">
        <f>IF((DiscreteStatsTable[[#This Row],[RepsRequested]]&gt;1),DiscreteStatsTable[[#This Row],[HalfWidth]],DiscreteStatsTable[[#This Row],[BatchMeansHalfWidth]])</f>
        <v>5.49162075960516E-3</v>
      </c>
      <c r="X1346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177</v>
      </c>
      <c r="C1347">
        <v>46</v>
      </c>
      <c r="D1347" t="s">
        <v>84</v>
      </c>
      <c r="E1347" t="s">
        <v>91</v>
      </c>
      <c r="F1347" t="s">
        <v>86</v>
      </c>
      <c r="G1347">
        <v>31.129812671522</v>
      </c>
      <c r="H1347">
        <v>2E+20</v>
      </c>
      <c r="I1347">
        <v>2.9805925014546699</v>
      </c>
      <c r="J1347">
        <v>76.862134279848206</v>
      </c>
      <c r="K1347">
        <v>141</v>
      </c>
      <c r="L134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cm="1">
        <f t="array" ref="N1347">IFERROR(AVERAGE(IF((DiscreteStatsTable[GroupByKey]=DiscreteStatsTable[[#This Row],[GroupByKey]]),(DiscreteStatsTable[GroupByKey]=DiscreteStatsTable[[#This Row],[GroupByKey]])*DiscreteStatsTable[Average])),0)</f>
        <v>16.392768285824943</v>
      </c>
      <c r="O1347" cm="1">
        <f t="array" ref="O13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347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47" cm="1">
        <f t="array" ref="R1347">MIN(IF((DiscreteStatsTable[GroupByKey]=DiscreteStatsTable[[#This Row],[GroupByKey]]),(DiscreteStatsTable[GroupByKey]=DiscreteStatsTable[[#This Row],[GroupByKey]])*DiscreteStatsTable[Average]))</f>
        <v>11.634550870980901</v>
      </c>
      <c r="S1347" cm="1">
        <f t="array" ref="S1347">MAX(IF((DiscreteStatsTable[GroupByKey]=DiscreteStatsTable[[#This Row],[GroupByKey]]),(DiscreteStatsTable[GroupByKey]=DiscreteStatsTable[[#This Row],[GroupByKey]])*DiscreteStatsTable[Average]))</f>
        <v>31.129812671522</v>
      </c>
      <c r="T1347" cm="1">
        <f t="array" ref="T1347">MIN(IF((DiscreteStatsTable[GroupByKey]=DiscreteStatsTable[[#This Row],[GroupByKey]]),(DiscreteStatsTable[GroupByKey]=DiscreteStatsTable[[#This Row],[GroupByKey]])*DiscreteStatsTable[Minimum]))</f>
        <v>0.951150343375048</v>
      </c>
      <c r="U1347" cm="1">
        <f t="array" ref="U1347">MAX(IF((DiscreteStatsTable[GroupByKey]=DiscreteStatsTable[[#This Row],[GroupByKey]]),(DiscreteStatsTable[GroupByKey]=DiscreteStatsTable[[#This Row],[GroupByKey]])*DiscreteStatsTable[Maximum]))</f>
        <v>80.135671330964698</v>
      </c>
      <c r="V1347" cm="1">
        <f t="array" ref="V13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7">
        <f>IF((DiscreteStatsTable[[#This Row],[RepsRequested]]&gt;1),DiscreteStatsTable[[#This Row],[HalfWidth]],DiscreteStatsTable[[#This Row],[BatchMeansHalfWidth]])</f>
        <v>0.98363800740659724</v>
      </c>
      <c r="X1347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177</v>
      </c>
      <c r="C1348">
        <v>46</v>
      </c>
      <c r="D1348" t="s">
        <v>84</v>
      </c>
      <c r="E1348" t="s">
        <v>92</v>
      </c>
      <c r="F1348" t="s">
        <v>86</v>
      </c>
      <c r="G1348">
        <v>0</v>
      </c>
      <c r="H1348">
        <v>2E+20</v>
      </c>
      <c r="I1348">
        <v>0</v>
      </c>
      <c r="J1348">
        <v>0</v>
      </c>
      <c r="K1348">
        <v>141</v>
      </c>
      <c r="L134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cm="1">
        <f t="array" ref="V13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8">
        <f>IF((DiscreteStatsTable[[#This Row],[RepsRequested]]&gt;1),DiscreteStatsTable[[#This Row],[HalfWidth]],DiscreteStatsTable[[#This Row],[BatchMeansHalfWidth]])</f>
        <v>0</v>
      </c>
      <c r="X1348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177</v>
      </c>
      <c r="C1349">
        <v>46</v>
      </c>
      <c r="D1349" t="s">
        <v>84</v>
      </c>
      <c r="E1349" t="s">
        <v>93</v>
      </c>
      <c r="F1349" t="s">
        <v>86</v>
      </c>
      <c r="G1349">
        <v>0</v>
      </c>
      <c r="H1349">
        <v>2E+20</v>
      </c>
      <c r="I1349">
        <v>0</v>
      </c>
      <c r="J1349">
        <v>0</v>
      </c>
      <c r="K1349">
        <v>141</v>
      </c>
      <c r="L134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cm="1">
        <f t="array" ref="V13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9">
        <f>IF((DiscreteStatsTable[[#This Row],[RepsRequested]]&gt;1),DiscreteStatsTable[[#This Row],[HalfWidth]],DiscreteStatsTable[[#This Row],[BatchMeansHalfWidth]])</f>
        <v>0</v>
      </c>
      <c r="X1349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177</v>
      </c>
      <c r="C1350">
        <v>46</v>
      </c>
      <c r="D1350" t="s">
        <v>84</v>
      </c>
      <c r="E1350" t="s">
        <v>94</v>
      </c>
      <c r="F1350" t="s">
        <v>86</v>
      </c>
      <c r="G1350">
        <v>0.366144925318659</v>
      </c>
      <c r="H1350">
        <v>2E+20</v>
      </c>
      <c r="I1350">
        <v>5.3873157599279402E-2</v>
      </c>
      <c r="J1350">
        <v>1.58995836541386</v>
      </c>
      <c r="K1350">
        <v>141</v>
      </c>
      <c r="L135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cm="1">
        <f t="array" ref="N1350">IFERROR(AVERAGE(IF((DiscreteStatsTable[GroupByKey]=DiscreteStatsTable[[#This Row],[GroupByKey]]),(DiscreteStatsTable[GroupByKey]=DiscreteStatsTable[[#This Row],[GroupByKey]])*DiscreteStatsTable[Average])),0)</f>
        <v>0.32564874174376213</v>
      </c>
      <c r="O1350" cm="1">
        <f t="array" ref="O13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0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0" cm="1">
        <f t="array" ref="R1350">MIN(IF((DiscreteStatsTable[GroupByKey]=DiscreteStatsTable[[#This Row],[GroupByKey]]),(DiscreteStatsTable[GroupByKey]=DiscreteStatsTable[[#This Row],[GroupByKey]])*DiscreteStatsTable[Average]))</f>
        <v>0.28193271782235202</v>
      </c>
      <c r="S1350" cm="1">
        <f t="array" ref="S1350">MAX(IF((DiscreteStatsTable[GroupByKey]=DiscreteStatsTable[[#This Row],[GroupByKey]]),(DiscreteStatsTable[GroupByKey]=DiscreteStatsTable[[#This Row],[GroupByKey]])*DiscreteStatsTable[Average]))</f>
        <v>0.36617780685963403</v>
      </c>
      <c r="T1350" cm="1">
        <f t="array" ref="T1350">MIN(IF((DiscreteStatsTable[GroupByKey]=DiscreteStatsTable[[#This Row],[GroupByKey]]),(DiscreteStatsTable[GroupByKey]=DiscreteStatsTable[[#This Row],[GroupByKey]])*DiscreteStatsTable[Minimum]))</f>
        <v>1.58525057229175E-2</v>
      </c>
      <c r="U1350" cm="1">
        <f t="array" ref="U1350">MAX(IF((DiscreteStatsTable[GroupByKey]=DiscreteStatsTable[[#This Row],[GroupByKey]]),(DiscreteStatsTable[GroupByKey]=DiscreteStatsTable[[#This Row],[GroupByKey]])*DiscreteStatsTable[Maximum]))</f>
        <v>2.1175517718536101</v>
      </c>
      <c r="V1350" cm="1">
        <f t="array" ref="V13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0">
        <f>IF((DiscreteStatsTable[[#This Row],[RepsRequested]]&gt;1),DiscreteStatsTable[[#This Row],[HalfWidth]],DiscreteStatsTable[[#This Row],[BatchMeansHalfWidth]])</f>
        <v>5.49162075960516E-3</v>
      </c>
      <c r="X1350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177</v>
      </c>
      <c r="C1351">
        <v>46</v>
      </c>
      <c r="D1351" t="s">
        <v>84</v>
      </c>
      <c r="E1351" t="s">
        <v>95</v>
      </c>
      <c r="F1351" t="s">
        <v>86</v>
      </c>
      <c r="G1351">
        <v>13.1529914266877</v>
      </c>
      <c r="H1351">
        <v>2E+20</v>
      </c>
      <c r="I1351">
        <v>2.9805925014546699</v>
      </c>
      <c r="J1351">
        <v>54.878580363325099</v>
      </c>
      <c r="K1351">
        <v>141</v>
      </c>
      <c r="L135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cm="1">
        <f t="array" ref="N1351">IFERROR(AVERAGE(IF((DiscreteStatsTable[GroupByKey]=DiscreteStatsTable[[#This Row],[GroupByKey]]),(DiscreteStatsTable[GroupByKey]=DiscreteStatsTable[[#This Row],[GroupByKey]])*DiscreteStatsTable[Average])),0)</f>
        <v>11.86748290160307</v>
      </c>
      <c r="O1351" cm="1">
        <f t="array" ref="O13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51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51" cm="1">
        <f t="array" ref="R1351">MIN(IF((DiscreteStatsTable[GroupByKey]=DiscreteStatsTable[[#This Row],[GroupByKey]]),(DiscreteStatsTable[GroupByKey]=DiscreteStatsTable[[#This Row],[GroupByKey]])*DiscreteStatsTable[Average]))</f>
        <v>10.2980486720769</v>
      </c>
      <c r="S1351" cm="1">
        <f t="array" ref="S1351">MAX(IF((DiscreteStatsTable[GroupByKey]=DiscreteStatsTable[[#This Row],[GroupByKey]]),(DiscreteStatsTable[GroupByKey]=DiscreteStatsTable[[#This Row],[GroupByKey]])*DiscreteStatsTable[Average]))</f>
        <v>13.3192515431285</v>
      </c>
      <c r="T1351" cm="1">
        <f t="array" ref="T1351">MIN(IF((DiscreteStatsTable[GroupByKey]=DiscreteStatsTable[[#This Row],[GroupByKey]]),(DiscreteStatsTable[GroupByKey]=DiscreteStatsTable[[#This Row],[GroupByKey]])*DiscreteStatsTable[Minimum]))</f>
        <v>0.951150343375048</v>
      </c>
      <c r="U1351" cm="1">
        <f t="array" ref="U1351">MAX(IF((DiscreteStatsTable[GroupByKey]=DiscreteStatsTable[[#This Row],[GroupByKey]]),(DiscreteStatsTable[GroupByKey]=DiscreteStatsTable[[#This Row],[GroupByKey]])*DiscreteStatsTable[Maximum]))</f>
        <v>73.975672714302206</v>
      </c>
      <c r="V1351" cm="1">
        <f t="array" ref="V13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1">
        <f>IF((DiscreteStatsTable[[#This Row],[RepsRequested]]&gt;1),DiscreteStatsTable[[#This Row],[HalfWidth]],DiscreteStatsTable[[#This Row],[BatchMeansHalfWidth]])</f>
        <v>0.19673048476405045</v>
      </c>
      <c r="X1351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177</v>
      </c>
      <c r="C1352">
        <v>46</v>
      </c>
      <c r="D1352" t="s">
        <v>84</v>
      </c>
      <c r="E1352" t="s">
        <v>96</v>
      </c>
      <c r="F1352" t="s">
        <v>86</v>
      </c>
      <c r="G1352">
        <v>0</v>
      </c>
      <c r="H1352">
        <v>2E+20</v>
      </c>
      <c r="I1352">
        <v>0</v>
      </c>
      <c r="J1352">
        <v>0</v>
      </c>
      <c r="K1352">
        <v>141</v>
      </c>
      <c r="L135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cm="1">
        <f t="array" ref="V13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2">
        <f>IF((DiscreteStatsTable[[#This Row],[RepsRequested]]&gt;1),DiscreteStatsTable[[#This Row],[HalfWidth]],DiscreteStatsTable[[#This Row],[BatchMeansHalfWidth]])</f>
        <v>0</v>
      </c>
      <c r="X1352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177</v>
      </c>
      <c r="C1353">
        <v>46</v>
      </c>
      <c r="D1353" t="s">
        <v>84</v>
      </c>
      <c r="E1353" t="s">
        <v>97</v>
      </c>
      <c r="F1353" t="s">
        <v>86</v>
      </c>
      <c r="G1353">
        <v>17.976821244834301</v>
      </c>
      <c r="H1353">
        <v>2E+20</v>
      </c>
      <c r="I1353">
        <v>0</v>
      </c>
      <c r="J1353">
        <v>50.466691343277297</v>
      </c>
      <c r="K1353">
        <v>141</v>
      </c>
      <c r="L135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cm="1">
        <f t="array" ref="N1353">IFERROR(AVERAGE(IF((DiscreteStatsTable[GroupByKey]=DiscreteStatsTable[[#This Row],[GroupByKey]]),(DiscreteStatsTable[GroupByKey]=DiscreteStatsTable[[#This Row],[GroupByKey]])*DiscreteStatsTable[Average])),0)</f>
        <v>4.525285384221875</v>
      </c>
      <c r="O1353" cm="1">
        <f t="array" ref="O13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53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53" cm="1">
        <f t="array" ref="R1353">MIN(IF((DiscreteStatsTable[GroupByKey]=DiscreteStatsTable[[#This Row],[GroupByKey]]),(DiscreteStatsTable[GroupByKey]=DiscreteStatsTable[[#This Row],[GroupByKey]])*DiscreteStatsTable[Average]))</f>
        <v>1.23323607367204</v>
      </c>
      <c r="S1353" cm="1">
        <f t="array" ref="S1353">MAX(IF((DiscreteStatsTable[GroupByKey]=DiscreteStatsTable[[#This Row],[GroupByKey]]),(DiscreteStatsTable[GroupByKey]=DiscreteStatsTable[[#This Row],[GroupByKey]])*DiscreteStatsTable[Average]))</f>
        <v>17.976821244834301</v>
      </c>
      <c r="T1353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cm="1">
        <f t="array" ref="U1353">MAX(IF((DiscreteStatsTable[GroupByKey]=DiscreteStatsTable[[#This Row],[GroupByKey]]),(DiscreteStatsTable[GroupByKey]=DiscreteStatsTable[[#This Row],[GroupByKey]])*DiscreteStatsTable[Maximum]))</f>
        <v>50.466691343277297</v>
      </c>
      <c r="V1353" cm="1">
        <f t="array" ref="V13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3">
        <f>IF((DiscreteStatsTable[[#This Row],[RepsRequested]]&gt;1),DiscreteStatsTable[[#This Row],[HalfWidth]],DiscreteStatsTable[[#This Row],[BatchMeansHalfWidth]])</f>
        <v>0.84516158931518892</v>
      </c>
      <c r="X1353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177</v>
      </c>
      <c r="C1354">
        <v>47</v>
      </c>
      <c r="D1354" t="s">
        <v>84</v>
      </c>
      <c r="E1354" t="s">
        <v>85</v>
      </c>
      <c r="F1354" t="s">
        <v>86</v>
      </c>
      <c r="G1354">
        <v>0</v>
      </c>
      <c r="H1354">
        <v>2E+20</v>
      </c>
      <c r="I1354">
        <v>0</v>
      </c>
      <c r="J1354">
        <v>0</v>
      </c>
      <c r="K1354">
        <v>142</v>
      </c>
      <c r="L135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cm="1">
        <f t="array" ref="V13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4">
        <f>IF((DiscreteStatsTable[[#This Row],[RepsRequested]]&gt;1),DiscreteStatsTable[[#This Row],[HalfWidth]],DiscreteStatsTable[[#This Row],[BatchMeansHalfWidth]])</f>
        <v>0</v>
      </c>
      <c r="X1354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177</v>
      </c>
      <c r="C1355">
        <v>47</v>
      </c>
      <c r="D1355" t="s">
        <v>84</v>
      </c>
      <c r="E1355" t="s">
        <v>87</v>
      </c>
      <c r="F1355" t="s">
        <v>86</v>
      </c>
      <c r="G1355">
        <v>0</v>
      </c>
      <c r="H1355">
        <v>2E+20</v>
      </c>
      <c r="I1355">
        <v>0</v>
      </c>
      <c r="J1355">
        <v>0</v>
      </c>
      <c r="K1355">
        <v>142</v>
      </c>
      <c r="L135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cm="1">
        <f t="array" ref="V13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5">
        <f>IF((DiscreteStatsTable[[#This Row],[RepsRequested]]&gt;1),DiscreteStatsTable[[#This Row],[HalfWidth]],DiscreteStatsTable[[#This Row],[BatchMeansHalfWidth]])</f>
        <v>0</v>
      </c>
      <c r="X135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177</v>
      </c>
      <c r="C1356">
        <v>47</v>
      </c>
      <c r="D1356" t="s">
        <v>84</v>
      </c>
      <c r="E1356" t="s">
        <v>88</v>
      </c>
      <c r="F1356" t="s">
        <v>86</v>
      </c>
      <c r="G1356">
        <v>0</v>
      </c>
      <c r="H1356">
        <v>2E+20</v>
      </c>
      <c r="I1356">
        <v>0</v>
      </c>
      <c r="J1356">
        <v>0</v>
      </c>
      <c r="K1356">
        <v>142</v>
      </c>
      <c r="L135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cm="1">
        <f t="array" ref="V13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6">
        <f>IF((DiscreteStatsTable[[#This Row],[RepsRequested]]&gt;1),DiscreteStatsTable[[#This Row],[HalfWidth]],DiscreteStatsTable[[#This Row],[BatchMeansHalfWidth]])</f>
        <v>0</v>
      </c>
      <c r="X1356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177</v>
      </c>
      <c r="C1357">
        <v>47</v>
      </c>
      <c r="D1357" t="s">
        <v>84</v>
      </c>
      <c r="E1357" t="s">
        <v>89</v>
      </c>
      <c r="F1357" t="s">
        <v>86</v>
      </c>
      <c r="G1357">
        <v>0</v>
      </c>
      <c r="H1357">
        <v>2E+20</v>
      </c>
      <c r="I1357">
        <v>0</v>
      </c>
      <c r="J1357">
        <v>0</v>
      </c>
      <c r="K1357">
        <v>142</v>
      </c>
      <c r="L135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cm="1">
        <f t="array" ref="V13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7">
        <f>IF((DiscreteStatsTable[[#This Row],[RepsRequested]]&gt;1),DiscreteStatsTable[[#This Row],[HalfWidth]],DiscreteStatsTable[[#This Row],[BatchMeansHalfWidth]])</f>
        <v>0</v>
      </c>
      <c r="X1357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177</v>
      </c>
      <c r="C1358">
        <v>47</v>
      </c>
      <c r="D1358" t="s">
        <v>84</v>
      </c>
      <c r="E1358" t="s">
        <v>90</v>
      </c>
      <c r="F1358" t="s">
        <v>86</v>
      </c>
      <c r="G1358">
        <v>0.306183136693358</v>
      </c>
      <c r="H1358">
        <v>2E+20</v>
      </c>
      <c r="I1358">
        <v>2.5863150329125E-2</v>
      </c>
      <c r="J1358">
        <v>1.0296703306472901</v>
      </c>
      <c r="K1358">
        <v>142</v>
      </c>
      <c r="L135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cm="1">
        <f t="array" ref="N1358">IFERROR(AVERAGE(IF((DiscreteStatsTable[GroupByKey]=DiscreteStatsTable[[#This Row],[GroupByKey]]),(DiscreteStatsTable[GroupByKey]=DiscreteStatsTable[[#This Row],[GroupByKey]])*DiscreteStatsTable[Average])),0)</f>
        <v>0.32564874174376213</v>
      </c>
      <c r="O1358" cm="1">
        <f t="array" ref="O13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8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8" cm="1">
        <f t="array" ref="R1358">MIN(IF((DiscreteStatsTable[GroupByKey]=DiscreteStatsTable[[#This Row],[GroupByKey]]),(DiscreteStatsTable[GroupByKey]=DiscreteStatsTable[[#This Row],[GroupByKey]])*DiscreteStatsTable[Average]))</f>
        <v>0.28193271782235202</v>
      </c>
      <c r="S1358" cm="1">
        <f t="array" ref="S1358">MAX(IF((DiscreteStatsTable[GroupByKey]=DiscreteStatsTable[[#This Row],[GroupByKey]]),(DiscreteStatsTable[GroupByKey]=DiscreteStatsTable[[#This Row],[GroupByKey]])*DiscreteStatsTable[Average]))</f>
        <v>0.36617780685963403</v>
      </c>
      <c r="T1358" cm="1">
        <f t="array" ref="T1358">MIN(IF((DiscreteStatsTable[GroupByKey]=DiscreteStatsTable[[#This Row],[GroupByKey]]),(DiscreteStatsTable[GroupByKey]=DiscreteStatsTable[[#This Row],[GroupByKey]])*DiscreteStatsTable[Minimum]))</f>
        <v>1.58525057229175E-2</v>
      </c>
      <c r="U1358" cm="1">
        <f t="array" ref="U1358">MAX(IF((DiscreteStatsTable[GroupByKey]=DiscreteStatsTable[[#This Row],[GroupByKey]]),(DiscreteStatsTable[GroupByKey]=DiscreteStatsTable[[#This Row],[GroupByKey]])*DiscreteStatsTable[Maximum]))</f>
        <v>2.1175517718536101</v>
      </c>
      <c r="V1358" cm="1">
        <f t="array" ref="V13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8">
        <f>IF((DiscreteStatsTable[[#This Row],[RepsRequested]]&gt;1),DiscreteStatsTable[[#This Row],[HalfWidth]],DiscreteStatsTable[[#This Row],[BatchMeansHalfWidth]])</f>
        <v>5.49162075960516E-3</v>
      </c>
      <c r="X1358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177</v>
      </c>
      <c r="C1359">
        <v>47</v>
      </c>
      <c r="D1359" t="s">
        <v>84</v>
      </c>
      <c r="E1359" t="s">
        <v>91</v>
      </c>
      <c r="F1359" t="s">
        <v>86</v>
      </c>
      <c r="G1359">
        <v>13.2101538782857</v>
      </c>
      <c r="H1359">
        <v>2E+20</v>
      </c>
      <c r="I1359">
        <v>1.5517890197474999</v>
      </c>
      <c r="J1359">
        <v>42.363749916498399</v>
      </c>
      <c r="K1359">
        <v>142</v>
      </c>
      <c r="L135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cm="1">
        <f t="array" ref="N1359">IFERROR(AVERAGE(IF((DiscreteStatsTable[GroupByKey]=DiscreteStatsTable[[#This Row],[GroupByKey]]),(DiscreteStatsTable[GroupByKey]=DiscreteStatsTable[[#This Row],[GroupByKey]])*DiscreteStatsTable[Average])),0)</f>
        <v>16.392768285824943</v>
      </c>
      <c r="O1359" cm="1">
        <f t="array" ref="O13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359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59" cm="1">
        <f t="array" ref="R1359">MIN(IF((DiscreteStatsTable[GroupByKey]=DiscreteStatsTable[[#This Row],[GroupByKey]]),(DiscreteStatsTable[GroupByKey]=DiscreteStatsTable[[#This Row],[GroupByKey]])*DiscreteStatsTable[Average]))</f>
        <v>11.634550870980901</v>
      </c>
      <c r="S1359" cm="1">
        <f t="array" ref="S1359">MAX(IF((DiscreteStatsTable[GroupByKey]=DiscreteStatsTable[[#This Row],[GroupByKey]]),(DiscreteStatsTable[GroupByKey]=DiscreteStatsTable[[#This Row],[GroupByKey]])*DiscreteStatsTable[Average]))</f>
        <v>31.129812671522</v>
      </c>
      <c r="T1359" cm="1">
        <f t="array" ref="T1359">MIN(IF((DiscreteStatsTable[GroupByKey]=DiscreteStatsTable[[#This Row],[GroupByKey]]),(DiscreteStatsTable[GroupByKey]=DiscreteStatsTable[[#This Row],[GroupByKey]])*DiscreteStatsTable[Minimum]))</f>
        <v>0.951150343375048</v>
      </c>
      <c r="U1359" cm="1">
        <f t="array" ref="U1359">MAX(IF((DiscreteStatsTable[GroupByKey]=DiscreteStatsTable[[#This Row],[GroupByKey]]),(DiscreteStatsTable[GroupByKey]=DiscreteStatsTable[[#This Row],[GroupByKey]])*DiscreteStatsTable[Maximum]))</f>
        <v>80.135671330964698</v>
      </c>
      <c r="V1359" cm="1">
        <f t="array" ref="V13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9">
        <f>IF((DiscreteStatsTable[[#This Row],[RepsRequested]]&gt;1),DiscreteStatsTable[[#This Row],[HalfWidth]],DiscreteStatsTable[[#This Row],[BatchMeansHalfWidth]])</f>
        <v>0.98363800740659724</v>
      </c>
      <c r="X1359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177</v>
      </c>
      <c r="C1360">
        <v>47</v>
      </c>
      <c r="D1360" t="s">
        <v>84</v>
      </c>
      <c r="E1360" t="s">
        <v>92</v>
      </c>
      <c r="F1360" t="s">
        <v>86</v>
      </c>
      <c r="G1360">
        <v>0</v>
      </c>
      <c r="H1360">
        <v>2E+20</v>
      </c>
      <c r="I1360">
        <v>0</v>
      </c>
      <c r="J1360">
        <v>0</v>
      </c>
      <c r="K1360">
        <v>142</v>
      </c>
      <c r="L136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cm="1">
        <f t="array" ref="V13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0">
        <f>IF((DiscreteStatsTable[[#This Row],[RepsRequested]]&gt;1),DiscreteStatsTable[[#This Row],[HalfWidth]],DiscreteStatsTable[[#This Row],[BatchMeansHalfWidth]])</f>
        <v>0</v>
      </c>
      <c r="X1360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177</v>
      </c>
      <c r="C1361">
        <v>47</v>
      </c>
      <c r="D1361" t="s">
        <v>84</v>
      </c>
      <c r="E1361" t="s">
        <v>93</v>
      </c>
      <c r="F1361" t="s">
        <v>86</v>
      </c>
      <c r="G1361">
        <v>0</v>
      </c>
      <c r="H1361">
        <v>2E+20</v>
      </c>
      <c r="I1361">
        <v>0</v>
      </c>
      <c r="J1361">
        <v>0</v>
      </c>
      <c r="K1361">
        <v>142</v>
      </c>
      <c r="L136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cm="1">
        <f t="array" ref="V13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1">
        <f>IF((DiscreteStatsTable[[#This Row],[RepsRequested]]&gt;1),DiscreteStatsTable[[#This Row],[HalfWidth]],DiscreteStatsTable[[#This Row],[BatchMeansHalfWidth]])</f>
        <v>0</v>
      </c>
      <c r="X1361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177</v>
      </c>
      <c r="C1362">
        <v>47</v>
      </c>
      <c r="D1362" t="s">
        <v>84</v>
      </c>
      <c r="E1362" t="s">
        <v>94</v>
      </c>
      <c r="F1362" t="s">
        <v>86</v>
      </c>
      <c r="G1362">
        <v>0.306183136693358</v>
      </c>
      <c r="H1362">
        <v>2E+20</v>
      </c>
      <c r="I1362">
        <v>2.5863150329125E-2</v>
      </c>
      <c r="J1362">
        <v>1.0296703306472901</v>
      </c>
      <c r="K1362">
        <v>142</v>
      </c>
      <c r="L136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cm="1">
        <f t="array" ref="N1362">IFERROR(AVERAGE(IF((DiscreteStatsTable[GroupByKey]=DiscreteStatsTable[[#This Row],[GroupByKey]]),(DiscreteStatsTable[GroupByKey]=DiscreteStatsTable[[#This Row],[GroupByKey]])*DiscreteStatsTable[Average])),0)</f>
        <v>0.32564874174376213</v>
      </c>
      <c r="O1362" cm="1">
        <f t="array" ref="O13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62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62" cm="1">
        <f t="array" ref="R1362">MIN(IF((DiscreteStatsTable[GroupByKey]=DiscreteStatsTable[[#This Row],[GroupByKey]]),(DiscreteStatsTable[GroupByKey]=DiscreteStatsTable[[#This Row],[GroupByKey]])*DiscreteStatsTable[Average]))</f>
        <v>0.28193271782235202</v>
      </c>
      <c r="S1362" cm="1">
        <f t="array" ref="S1362">MAX(IF((DiscreteStatsTable[GroupByKey]=DiscreteStatsTable[[#This Row],[GroupByKey]]),(DiscreteStatsTable[GroupByKey]=DiscreteStatsTable[[#This Row],[GroupByKey]])*DiscreteStatsTable[Average]))</f>
        <v>0.36617780685963403</v>
      </c>
      <c r="T1362" cm="1">
        <f t="array" ref="T1362">MIN(IF((DiscreteStatsTable[GroupByKey]=DiscreteStatsTable[[#This Row],[GroupByKey]]),(DiscreteStatsTable[GroupByKey]=DiscreteStatsTable[[#This Row],[GroupByKey]])*DiscreteStatsTable[Minimum]))</f>
        <v>1.58525057229175E-2</v>
      </c>
      <c r="U1362" cm="1">
        <f t="array" ref="U1362">MAX(IF((DiscreteStatsTable[GroupByKey]=DiscreteStatsTable[[#This Row],[GroupByKey]]),(DiscreteStatsTable[GroupByKey]=DiscreteStatsTable[[#This Row],[GroupByKey]])*DiscreteStatsTable[Maximum]))</f>
        <v>2.1175517718536101</v>
      </c>
      <c r="V1362" cm="1">
        <f t="array" ref="V13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2">
        <f>IF((DiscreteStatsTable[[#This Row],[RepsRequested]]&gt;1),DiscreteStatsTable[[#This Row],[HalfWidth]],DiscreteStatsTable[[#This Row],[BatchMeansHalfWidth]])</f>
        <v>5.49162075960516E-3</v>
      </c>
      <c r="X1362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177</v>
      </c>
      <c r="C1363">
        <v>47</v>
      </c>
      <c r="D1363" t="s">
        <v>84</v>
      </c>
      <c r="E1363" t="s">
        <v>95</v>
      </c>
      <c r="F1363" t="s">
        <v>86</v>
      </c>
      <c r="G1363">
        <v>11.250374376764899</v>
      </c>
      <c r="H1363">
        <v>2E+20</v>
      </c>
      <c r="I1363">
        <v>1.5517890197474999</v>
      </c>
      <c r="J1363">
        <v>41.157282593363703</v>
      </c>
      <c r="K1363">
        <v>142</v>
      </c>
      <c r="L136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cm="1">
        <f t="array" ref="N1363">IFERROR(AVERAGE(IF((DiscreteStatsTable[GroupByKey]=DiscreteStatsTable[[#This Row],[GroupByKey]]),(DiscreteStatsTable[GroupByKey]=DiscreteStatsTable[[#This Row],[GroupByKey]])*DiscreteStatsTable[Average])),0)</f>
        <v>11.86748290160307</v>
      </c>
      <c r="O1363" cm="1">
        <f t="array" ref="O13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63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63" cm="1">
        <f t="array" ref="R1363">MIN(IF((DiscreteStatsTable[GroupByKey]=DiscreteStatsTable[[#This Row],[GroupByKey]]),(DiscreteStatsTable[GroupByKey]=DiscreteStatsTable[[#This Row],[GroupByKey]])*DiscreteStatsTable[Average]))</f>
        <v>10.2980486720769</v>
      </c>
      <c r="S1363" cm="1">
        <f t="array" ref="S1363">MAX(IF((DiscreteStatsTable[GroupByKey]=DiscreteStatsTable[[#This Row],[GroupByKey]]),(DiscreteStatsTable[GroupByKey]=DiscreteStatsTable[[#This Row],[GroupByKey]])*DiscreteStatsTable[Average]))</f>
        <v>13.3192515431285</v>
      </c>
      <c r="T1363" cm="1">
        <f t="array" ref="T1363">MIN(IF((DiscreteStatsTable[GroupByKey]=DiscreteStatsTable[[#This Row],[GroupByKey]]),(DiscreteStatsTable[GroupByKey]=DiscreteStatsTable[[#This Row],[GroupByKey]])*DiscreteStatsTable[Minimum]))</f>
        <v>0.951150343375048</v>
      </c>
      <c r="U1363" cm="1">
        <f t="array" ref="U1363">MAX(IF((DiscreteStatsTable[GroupByKey]=DiscreteStatsTable[[#This Row],[GroupByKey]]),(DiscreteStatsTable[GroupByKey]=DiscreteStatsTable[[#This Row],[GroupByKey]])*DiscreteStatsTable[Maximum]))</f>
        <v>73.975672714302206</v>
      </c>
      <c r="V1363" cm="1">
        <f t="array" ref="V13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3">
        <f>IF((DiscreteStatsTable[[#This Row],[RepsRequested]]&gt;1),DiscreteStatsTable[[#This Row],[HalfWidth]],DiscreteStatsTable[[#This Row],[BatchMeansHalfWidth]])</f>
        <v>0.19673048476405045</v>
      </c>
      <c r="X1363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177</v>
      </c>
      <c r="C1364">
        <v>47</v>
      </c>
      <c r="D1364" t="s">
        <v>84</v>
      </c>
      <c r="E1364" t="s">
        <v>96</v>
      </c>
      <c r="F1364" t="s">
        <v>86</v>
      </c>
      <c r="G1364">
        <v>0</v>
      </c>
      <c r="H1364">
        <v>2E+20</v>
      </c>
      <c r="I1364">
        <v>0</v>
      </c>
      <c r="J1364">
        <v>0</v>
      </c>
      <c r="K1364">
        <v>142</v>
      </c>
      <c r="L136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cm="1">
        <f t="array" ref="V13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4">
        <f>IF((DiscreteStatsTable[[#This Row],[RepsRequested]]&gt;1),DiscreteStatsTable[[#This Row],[HalfWidth]],DiscreteStatsTable[[#This Row],[BatchMeansHalfWidth]])</f>
        <v>0</v>
      </c>
      <c r="X1364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177</v>
      </c>
      <c r="C1365">
        <v>47</v>
      </c>
      <c r="D1365" t="s">
        <v>84</v>
      </c>
      <c r="E1365" t="s">
        <v>97</v>
      </c>
      <c r="F1365" t="s">
        <v>86</v>
      </c>
      <c r="G1365">
        <v>1.9597795015208199</v>
      </c>
      <c r="H1365">
        <v>2E+20</v>
      </c>
      <c r="I1365">
        <v>0</v>
      </c>
      <c r="J1365">
        <v>16.841320378572401</v>
      </c>
      <c r="K1365">
        <v>142</v>
      </c>
      <c r="L136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cm="1">
        <f t="array" ref="N1365">IFERROR(AVERAGE(IF((DiscreteStatsTable[GroupByKey]=DiscreteStatsTable[[#This Row],[GroupByKey]]),(DiscreteStatsTable[GroupByKey]=DiscreteStatsTable[[#This Row],[GroupByKey]])*DiscreteStatsTable[Average])),0)</f>
        <v>4.525285384221875</v>
      </c>
      <c r="O1365" cm="1">
        <f t="array" ref="O13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6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65" cm="1">
        <f t="array" ref="R1365">MIN(IF((DiscreteStatsTable[GroupByKey]=DiscreteStatsTable[[#This Row],[GroupByKey]]),(DiscreteStatsTable[GroupByKey]=DiscreteStatsTable[[#This Row],[GroupByKey]])*DiscreteStatsTable[Average]))</f>
        <v>1.23323607367204</v>
      </c>
      <c r="S1365" cm="1">
        <f t="array" ref="S1365">MAX(IF((DiscreteStatsTable[GroupByKey]=DiscreteStatsTable[[#This Row],[GroupByKey]]),(DiscreteStatsTable[GroupByKey]=DiscreteStatsTable[[#This Row],[GroupByKey]])*DiscreteStatsTable[Average]))</f>
        <v>17.976821244834301</v>
      </c>
      <c r="T136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cm="1">
        <f t="array" ref="U1365">MAX(IF((DiscreteStatsTable[GroupByKey]=DiscreteStatsTable[[#This Row],[GroupByKey]]),(DiscreteStatsTable[GroupByKey]=DiscreteStatsTable[[#This Row],[GroupByKey]])*DiscreteStatsTable[Maximum]))</f>
        <v>50.466691343277297</v>
      </c>
      <c r="V1365" cm="1">
        <f t="array" ref="V13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5">
        <f>IF((DiscreteStatsTable[[#This Row],[RepsRequested]]&gt;1),DiscreteStatsTable[[#This Row],[HalfWidth]],DiscreteStatsTable[[#This Row],[BatchMeansHalfWidth]])</f>
        <v>0.84516158931518892</v>
      </c>
      <c r="X136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177</v>
      </c>
      <c r="C1366">
        <v>48</v>
      </c>
      <c r="D1366" t="s">
        <v>84</v>
      </c>
      <c r="E1366" t="s">
        <v>85</v>
      </c>
      <c r="F1366" t="s">
        <v>86</v>
      </c>
      <c r="G1366">
        <v>0</v>
      </c>
      <c r="H1366">
        <v>2E+20</v>
      </c>
      <c r="I1366">
        <v>0</v>
      </c>
      <c r="J1366">
        <v>0</v>
      </c>
      <c r="K1366">
        <v>139</v>
      </c>
      <c r="L136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cm="1">
        <f t="array" ref="V13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6">
        <f>IF((DiscreteStatsTable[[#This Row],[RepsRequested]]&gt;1),DiscreteStatsTable[[#This Row],[HalfWidth]],DiscreteStatsTable[[#This Row],[BatchMeansHalfWidth]])</f>
        <v>0</v>
      </c>
      <c r="X1366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177</v>
      </c>
      <c r="C1367">
        <v>48</v>
      </c>
      <c r="D1367" t="s">
        <v>84</v>
      </c>
      <c r="E1367" t="s">
        <v>87</v>
      </c>
      <c r="F1367" t="s">
        <v>86</v>
      </c>
      <c r="G1367">
        <v>0</v>
      </c>
      <c r="H1367">
        <v>2E+20</v>
      </c>
      <c r="I1367">
        <v>0</v>
      </c>
      <c r="J1367">
        <v>0</v>
      </c>
      <c r="K1367">
        <v>139</v>
      </c>
      <c r="L136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cm="1">
        <f t="array" ref="V13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7">
        <f>IF((DiscreteStatsTable[[#This Row],[RepsRequested]]&gt;1),DiscreteStatsTable[[#This Row],[HalfWidth]],DiscreteStatsTable[[#This Row],[BatchMeansHalfWidth]])</f>
        <v>0</v>
      </c>
      <c r="X1367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177</v>
      </c>
      <c r="C1368">
        <v>48</v>
      </c>
      <c r="D1368" t="s">
        <v>84</v>
      </c>
      <c r="E1368" t="s">
        <v>88</v>
      </c>
      <c r="F1368" t="s">
        <v>86</v>
      </c>
      <c r="G1368">
        <v>0</v>
      </c>
      <c r="H1368">
        <v>2E+20</v>
      </c>
      <c r="I1368">
        <v>0</v>
      </c>
      <c r="J1368">
        <v>0</v>
      </c>
      <c r="K1368">
        <v>139</v>
      </c>
      <c r="L136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cm="1">
        <f t="array" ref="V13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8">
        <f>IF((DiscreteStatsTable[[#This Row],[RepsRequested]]&gt;1),DiscreteStatsTable[[#This Row],[HalfWidth]],DiscreteStatsTable[[#This Row],[BatchMeansHalfWidth]])</f>
        <v>0</v>
      </c>
      <c r="X1368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177</v>
      </c>
      <c r="C1369">
        <v>48</v>
      </c>
      <c r="D1369" t="s">
        <v>84</v>
      </c>
      <c r="E1369" t="s">
        <v>89</v>
      </c>
      <c r="F1369" t="s">
        <v>86</v>
      </c>
      <c r="G1369">
        <v>0</v>
      </c>
      <c r="H1369">
        <v>2E+20</v>
      </c>
      <c r="I1369">
        <v>0</v>
      </c>
      <c r="J1369">
        <v>0</v>
      </c>
      <c r="K1369">
        <v>139</v>
      </c>
      <c r="L136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cm="1">
        <f t="array" ref="V13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9">
        <f>IF((DiscreteStatsTable[[#This Row],[RepsRequested]]&gt;1),DiscreteStatsTable[[#This Row],[HalfWidth]],DiscreteStatsTable[[#This Row],[BatchMeansHalfWidth]])</f>
        <v>0</v>
      </c>
      <c r="X1369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177</v>
      </c>
      <c r="C1370">
        <v>48</v>
      </c>
      <c r="D1370" t="s">
        <v>84</v>
      </c>
      <c r="E1370" t="s">
        <v>90</v>
      </c>
      <c r="F1370" t="s">
        <v>86</v>
      </c>
      <c r="G1370">
        <v>0.35120235377470699</v>
      </c>
      <c r="H1370">
        <v>2E+20</v>
      </c>
      <c r="I1370">
        <v>4.4973448200696903E-2</v>
      </c>
      <c r="J1370">
        <v>1.3915119859239999</v>
      </c>
      <c r="K1370">
        <v>139</v>
      </c>
      <c r="L137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cm="1">
        <f t="array" ref="N1370">IFERROR(AVERAGE(IF((DiscreteStatsTable[GroupByKey]=DiscreteStatsTable[[#This Row],[GroupByKey]]),(DiscreteStatsTable[GroupByKey]=DiscreteStatsTable[[#This Row],[GroupByKey]])*DiscreteStatsTable[Average])),0)</f>
        <v>0.32564874174376213</v>
      </c>
      <c r="O1370" cm="1">
        <f t="array" ref="O13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0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0" cm="1">
        <f t="array" ref="R1370">MIN(IF((DiscreteStatsTable[GroupByKey]=DiscreteStatsTable[[#This Row],[GroupByKey]]),(DiscreteStatsTable[GroupByKey]=DiscreteStatsTable[[#This Row],[GroupByKey]])*DiscreteStatsTable[Average]))</f>
        <v>0.28193271782235202</v>
      </c>
      <c r="S1370" cm="1">
        <f t="array" ref="S1370">MAX(IF((DiscreteStatsTable[GroupByKey]=DiscreteStatsTable[[#This Row],[GroupByKey]]),(DiscreteStatsTable[GroupByKey]=DiscreteStatsTable[[#This Row],[GroupByKey]])*DiscreteStatsTable[Average]))</f>
        <v>0.36617780685963403</v>
      </c>
      <c r="T1370" cm="1">
        <f t="array" ref="T1370">MIN(IF((DiscreteStatsTable[GroupByKey]=DiscreteStatsTable[[#This Row],[GroupByKey]]),(DiscreteStatsTable[GroupByKey]=DiscreteStatsTable[[#This Row],[GroupByKey]])*DiscreteStatsTable[Minimum]))</f>
        <v>1.58525057229175E-2</v>
      </c>
      <c r="U1370" cm="1">
        <f t="array" ref="U1370">MAX(IF((DiscreteStatsTable[GroupByKey]=DiscreteStatsTable[[#This Row],[GroupByKey]]),(DiscreteStatsTable[GroupByKey]=DiscreteStatsTable[[#This Row],[GroupByKey]])*DiscreteStatsTable[Maximum]))</f>
        <v>2.1175517718536101</v>
      </c>
      <c r="V1370" cm="1">
        <f t="array" ref="V13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0">
        <f>IF((DiscreteStatsTable[[#This Row],[RepsRequested]]&gt;1),DiscreteStatsTable[[#This Row],[HalfWidth]],DiscreteStatsTable[[#This Row],[BatchMeansHalfWidth]])</f>
        <v>5.49162075960516E-3</v>
      </c>
      <c r="X1370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177</v>
      </c>
      <c r="C1371">
        <v>48</v>
      </c>
      <c r="D1371" t="s">
        <v>84</v>
      </c>
      <c r="E1371" t="s">
        <v>91</v>
      </c>
      <c r="F1371" t="s">
        <v>86</v>
      </c>
      <c r="G1371">
        <v>18.6201605426965</v>
      </c>
      <c r="H1371">
        <v>2E+20</v>
      </c>
      <c r="I1371">
        <v>3.7270575777397599</v>
      </c>
      <c r="J1371">
        <v>54.839690458938797</v>
      </c>
      <c r="K1371">
        <v>139</v>
      </c>
      <c r="L137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cm="1">
        <f t="array" ref="N1371">IFERROR(AVERAGE(IF((DiscreteStatsTable[GroupByKey]=DiscreteStatsTable[[#This Row],[GroupByKey]]),(DiscreteStatsTable[GroupByKey]=DiscreteStatsTable[[#This Row],[GroupByKey]])*DiscreteStatsTable[Average])),0)</f>
        <v>16.392768285824943</v>
      </c>
      <c r="O1371" cm="1">
        <f t="array" ref="O13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71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71" cm="1">
        <f t="array" ref="R1371">MIN(IF((DiscreteStatsTable[GroupByKey]=DiscreteStatsTable[[#This Row],[GroupByKey]]),(DiscreteStatsTable[GroupByKey]=DiscreteStatsTable[[#This Row],[GroupByKey]])*DiscreteStatsTable[Average]))</f>
        <v>11.634550870980901</v>
      </c>
      <c r="S1371" cm="1">
        <f t="array" ref="S1371">MAX(IF((DiscreteStatsTable[GroupByKey]=DiscreteStatsTable[[#This Row],[GroupByKey]]),(DiscreteStatsTable[GroupByKey]=DiscreteStatsTable[[#This Row],[GroupByKey]])*DiscreteStatsTable[Average]))</f>
        <v>31.129812671522</v>
      </c>
      <c r="T1371" cm="1">
        <f t="array" ref="T1371">MIN(IF((DiscreteStatsTable[GroupByKey]=DiscreteStatsTable[[#This Row],[GroupByKey]]),(DiscreteStatsTable[GroupByKey]=DiscreteStatsTable[[#This Row],[GroupByKey]])*DiscreteStatsTable[Minimum]))</f>
        <v>0.951150343375048</v>
      </c>
      <c r="U1371" cm="1">
        <f t="array" ref="U1371">MAX(IF((DiscreteStatsTable[GroupByKey]=DiscreteStatsTable[[#This Row],[GroupByKey]]),(DiscreteStatsTable[GroupByKey]=DiscreteStatsTable[[#This Row],[GroupByKey]])*DiscreteStatsTable[Maximum]))</f>
        <v>80.135671330964698</v>
      </c>
      <c r="V1371" cm="1">
        <f t="array" ref="V13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1">
        <f>IF((DiscreteStatsTable[[#This Row],[RepsRequested]]&gt;1),DiscreteStatsTable[[#This Row],[HalfWidth]],DiscreteStatsTable[[#This Row],[BatchMeansHalfWidth]])</f>
        <v>0.98363800740659724</v>
      </c>
      <c r="X1371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177</v>
      </c>
      <c r="C1372">
        <v>48</v>
      </c>
      <c r="D1372" t="s">
        <v>84</v>
      </c>
      <c r="E1372" t="s">
        <v>92</v>
      </c>
      <c r="F1372" t="s">
        <v>86</v>
      </c>
      <c r="G1372">
        <v>0</v>
      </c>
      <c r="H1372">
        <v>2E+20</v>
      </c>
      <c r="I1372">
        <v>0</v>
      </c>
      <c r="J1372">
        <v>0</v>
      </c>
      <c r="K1372">
        <v>139</v>
      </c>
      <c r="L137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cm="1">
        <f t="array" ref="V13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2">
        <f>IF((DiscreteStatsTable[[#This Row],[RepsRequested]]&gt;1),DiscreteStatsTable[[#This Row],[HalfWidth]],DiscreteStatsTable[[#This Row],[BatchMeansHalfWidth]])</f>
        <v>0</v>
      </c>
      <c r="X1372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177</v>
      </c>
      <c r="C1373">
        <v>48</v>
      </c>
      <c r="D1373" t="s">
        <v>84</v>
      </c>
      <c r="E1373" t="s">
        <v>93</v>
      </c>
      <c r="F1373" t="s">
        <v>86</v>
      </c>
      <c r="G1373">
        <v>0</v>
      </c>
      <c r="H1373">
        <v>2E+20</v>
      </c>
      <c r="I1373">
        <v>0</v>
      </c>
      <c r="J1373">
        <v>0</v>
      </c>
      <c r="K1373">
        <v>139</v>
      </c>
      <c r="L137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cm="1">
        <f t="array" ref="V13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3">
        <f>IF((DiscreteStatsTable[[#This Row],[RepsRequested]]&gt;1),DiscreteStatsTable[[#This Row],[HalfWidth]],DiscreteStatsTable[[#This Row],[BatchMeansHalfWidth]])</f>
        <v>0</v>
      </c>
      <c r="X1373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177</v>
      </c>
      <c r="C1374">
        <v>48</v>
      </c>
      <c r="D1374" t="s">
        <v>84</v>
      </c>
      <c r="E1374" t="s">
        <v>94</v>
      </c>
      <c r="F1374" t="s">
        <v>86</v>
      </c>
      <c r="G1374">
        <v>0.35120235377470699</v>
      </c>
      <c r="H1374">
        <v>2E+20</v>
      </c>
      <c r="I1374">
        <v>4.4973448200696903E-2</v>
      </c>
      <c r="J1374">
        <v>1.3915119859239999</v>
      </c>
      <c r="K1374">
        <v>139</v>
      </c>
      <c r="L137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cm="1">
        <f t="array" ref="N1374">IFERROR(AVERAGE(IF((DiscreteStatsTable[GroupByKey]=DiscreteStatsTable[[#This Row],[GroupByKey]]),(DiscreteStatsTable[GroupByKey]=DiscreteStatsTable[[#This Row],[GroupByKey]])*DiscreteStatsTable[Average])),0)</f>
        <v>0.32564874174376213</v>
      </c>
      <c r="O1374" cm="1">
        <f t="array" ref="O13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4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4" cm="1">
        <f t="array" ref="R1374">MIN(IF((DiscreteStatsTable[GroupByKey]=DiscreteStatsTable[[#This Row],[GroupByKey]]),(DiscreteStatsTable[GroupByKey]=DiscreteStatsTable[[#This Row],[GroupByKey]])*DiscreteStatsTable[Average]))</f>
        <v>0.28193271782235202</v>
      </c>
      <c r="S1374" cm="1">
        <f t="array" ref="S1374">MAX(IF((DiscreteStatsTable[GroupByKey]=DiscreteStatsTable[[#This Row],[GroupByKey]]),(DiscreteStatsTable[GroupByKey]=DiscreteStatsTable[[#This Row],[GroupByKey]])*DiscreteStatsTable[Average]))</f>
        <v>0.36617780685963403</v>
      </c>
      <c r="T1374" cm="1">
        <f t="array" ref="T1374">MIN(IF((DiscreteStatsTable[GroupByKey]=DiscreteStatsTable[[#This Row],[GroupByKey]]),(DiscreteStatsTable[GroupByKey]=DiscreteStatsTable[[#This Row],[GroupByKey]])*DiscreteStatsTable[Minimum]))</f>
        <v>1.58525057229175E-2</v>
      </c>
      <c r="U1374" cm="1">
        <f t="array" ref="U1374">MAX(IF((DiscreteStatsTable[GroupByKey]=DiscreteStatsTable[[#This Row],[GroupByKey]]),(DiscreteStatsTable[GroupByKey]=DiscreteStatsTable[[#This Row],[GroupByKey]])*DiscreteStatsTable[Maximum]))</f>
        <v>2.1175517718536101</v>
      </c>
      <c r="V1374" cm="1">
        <f t="array" ref="V13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4">
        <f>IF((DiscreteStatsTable[[#This Row],[RepsRequested]]&gt;1),DiscreteStatsTable[[#This Row],[HalfWidth]],DiscreteStatsTable[[#This Row],[BatchMeansHalfWidth]])</f>
        <v>5.49162075960516E-3</v>
      </c>
      <c r="X1374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177</v>
      </c>
      <c r="C1375">
        <v>48</v>
      </c>
      <c r="D1375" t="s">
        <v>84</v>
      </c>
      <c r="E1375" t="s">
        <v>95</v>
      </c>
      <c r="F1375" t="s">
        <v>86</v>
      </c>
      <c r="G1375">
        <v>12.9152957800677</v>
      </c>
      <c r="H1375">
        <v>2E+20</v>
      </c>
      <c r="I1375">
        <v>2.6984068920418198</v>
      </c>
      <c r="J1375">
        <v>52.267210827101501</v>
      </c>
      <c r="K1375">
        <v>139</v>
      </c>
      <c r="L137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cm="1">
        <f t="array" ref="N1375">IFERROR(AVERAGE(IF((DiscreteStatsTable[GroupByKey]=DiscreteStatsTable[[#This Row],[GroupByKey]]),(DiscreteStatsTable[GroupByKey]=DiscreteStatsTable[[#This Row],[GroupByKey]])*DiscreteStatsTable[Average])),0)</f>
        <v>11.86748290160307</v>
      </c>
      <c r="O1375" cm="1">
        <f t="array" ref="O13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7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75" cm="1">
        <f t="array" ref="R1375">MIN(IF((DiscreteStatsTable[GroupByKey]=DiscreteStatsTable[[#This Row],[GroupByKey]]),(DiscreteStatsTable[GroupByKey]=DiscreteStatsTable[[#This Row],[GroupByKey]])*DiscreteStatsTable[Average]))</f>
        <v>10.2980486720769</v>
      </c>
      <c r="S1375" cm="1">
        <f t="array" ref="S1375">MAX(IF((DiscreteStatsTable[GroupByKey]=DiscreteStatsTable[[#This Row],[GroupByKey]]),(DiscreteStatsTable[GroupByKey]=DiscreteStatsTable[[#This Row],[GroupByKey]])*DiscreteStatsTable[Average]))</f>
        <v>13.3192515431285</v>
      </c>
      <c r="T1375" cm="1">
        <f t="array" ref="T1375">MIN(IF((DiscreteStatsTable[GroupByKey]=DiscreteStatsTable[[#This Row],[GroupByKey]]),(DiscreteStatsTable[GroupByKey]=DiscreteStatsTable[[#This Row],[GroupByKey]])*DiscreteStatsTable[Minimum]))</f>
        <v>0.951150343375048</v>
      </c>
      <c r="U1375" cm="1">
        <f t="array" ref="U1375">MAX(IF((DiscreteStatsTable[GroupByKey]=DiscreteStatsTable[[#This Row],[GroupByKey]]),(DiscreteStatsTable[GroupByKey]=DiscreteStatsTable[[#This Row],[GroupByKey]])*DiscreteStatsTable[Maximum]))</f>
        <v>73.975672714302206</v>
      </c>
      <c r="V1375" cm="1">
        <f t="array" ref="V13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5">
        <f>IF((DiscreteStatsTable[[#This Row],[RepsRequested]]&gt;1),DiscreteStatsTable[[#This Row],[HalfWidth]],DiscreteStatsTable[[#This Row],[BatchMeansHalfWidth]])</f>
        <v>0.19673048476405045</v>
      </c>
      <c r="X137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177</v>
      </c>
      <c r="C1376">
        <v>48</v>
      </c>
      <c r="D1376" t="s">
        <v>84</v>
      </c>
      <c r="E1376" t="s">
        <v>96</v>
      </c>
      <c r="F1376" t="s">
        <v>86</v>
      </c>
      <c r="G1376">
        <v>0</v>
      </c>
      <c r="H1376">
        <v>2E+20</v>
      </c>
      <c r="I1376">
        <v>0</v>
      </c>
      <c r="J1376">
        <v>0</v>
      </c>
      <c r="K1376">
        <v>139</v>
      </c>
      <c r="L137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cm="1">
        <f t="array" ref="V13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6">
        <f>IF((DiscreteStatsTable[[#This Row],[RepsRequested]]&gt;1),DiscreteStatsTable[[#This Row],[HalfWidth]],DiscreteStatsTable[[#This Row],[BatchMeansHalfWidth]])</f>
        <v>0</v>
      </c>
      <c r="X1376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177</v>
      </c>
      <c r="C1377">
        <v>48</v>
      </c>
      <c r="D1377" t="s">
        <v>84</v>
      </c>
      <c r="E1377" t="s">
        <v>97</v>
      </c>
      <c r="F1377" t="s">
        <v>86</v>
      </c>
      <c r="G1377">
        <v>5.7048647626288203</v>
      </c>
      <c r="H1377">
        <v>2E+20</v>
      </c>
      <c r="I1377">
        <v>0</v>
      </c>
      <c r="J1377">
        <v>31.9344006819024</v>
      </c>
      <c r="K1377">
        <v>139</v>
      </c>
      <c r="L137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cm="1">
        <f t="array" ref="N1377">IFERROR(AVERAGE(IF((DiscreteStatsTable[GroupByKey]=DiscreteStatsTable[[#This Row],[GroupByKey]]),(DiscreteStatsTable[GroupByKey]=DiscreteStatsTable[[#This Row],[GroupByKey]])*DiscreteStatsTable[Average])),0)</f>
        <v>4.525285384221875</v>
      </c>
      <c r="O1377" cm="1">
        <f t="array" ref="O13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77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77" cm="1">
        <f t="array" ref="R1377">MIN(IF((DiscreteStatsTable[GroupByKey]=DiscreteStatsTable[[#This Row],[GroupByKey]]),(DiscreteStatsTable[GroupByKey]=DiscreteStatsTable[[#This Row],[GroupByKey]])*DiscreteStatsTable[Average]))</f>
        <v>1.23323607367204</v>
      </c>
      <c r="S1377" cm="1">
        <f t="array" ref="S1377">MAX(IF((DiscreteStatsTable[GroupByKey]=DiscreteStatsTable[[#This Row],[GroupByKey]]),(DiscreteStatsTable[GroupByKey]=DiscreteStatsTable[[#This Row],[GroupByKey]])*DiscreteStatsTable[Average]))</f>
        <v>17.976821244834301</v>
      </c>
      <c r="T1377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cm="1">
        <f t="array" ref="U1377">MAX(IF((DiscreteStatsTable[GroupByKey]=DiscreteStatsTable[[#This Row],[GroupByKey]]),(DiscreteStatsTable[GroupByKey]=DiscreteStatsTable[[#This Row],[GroupByKey]])*DiscreteStatsTable[Maximum]))</f>
        <v>50.466691343277297</v>
      </c>
      <c r="V1377" cm="1">
        <f t="array" ref="V13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7">
        <f>IF((DiscreteStatsTable[[#This Row],[RepsRequested]]&gt;1),DiscreteStatsTable[[#This Row],[HalfWidth]],DiscreteStatsTable[[#This Row],[BatchMeansHalfWidth]])</f>
        <v>0.84516158931518892</v>
      </c>
      <c r="X1377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177</v>
      </c>
      <c r="C1378">
        <v>49</v>
      </c>
      <c r="D1378" t="s">
        <v>84</v>
      </c>
      <c r="E1378" t="s">
        <v>85</v>
      </c>
      <c r="F1378" t="s">
        <v>86</v>
      </c>
      <c r="G1378">
        <v>0</v>
      </c>
      <c r="H1378">
        <v>2E+20</v>
      </c>
      <c r="I1378">
        <v>0</v>
      </c>
      <c r="J1378">
        <v>0</v>
      </c>
      <c r="K1378">
        <v>142</v>
      </c>
      <c r="L137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cm="1">
        <f t="array" ref="V13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8">
        <f>IF((DiscreteStatsTable[[#This Row],[RepsRequested]]&gt;1),DiscreteStatsTable[[#This Row],[HalfWidth]],DiscreteStatsTable[[#This Row],[BatchMeansHalfWidth]])</f>
        <v>0</v>
      </c>
      <c r="X1378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177</v>
      </c>
      <c r="C1379">
        <v>49</v>
      </c>
      <c r="D1379" t="s">
        <v>84</v>
      </c>
      <c r="E1379" t="s">
        <v>87</v>
      </c>
      <c r="F1379" t="s">
        <v>86</v>
      </c>
      <c r="G1379">
        <v>0</v>
      </c>
      <c r="H1379">
        <v>2E+20</v>
      </c>
      <c r="I1379">
        <v>0</v>
      </c>
      <c r="J1379">
        <v>0</v>
      </c>
      <c r="K1379">
        <v>142</v>
      </c>
      <c r="L137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cm="1">
        <f t="array" ref="V13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9">
        <f>IF((DiscreteStatsTable[[#This Row],[RepsRequested]]&gt;1),DiscreteStatsTable[[#This Row],[HalfWidth]],DiscreteStatsTable[[#This Row],[BatchMeansHalfWidth]])</f>
        <v>0</v>
      </c>
      <c r="X1379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177</v>
      </c>
      <c r="C1380">
        <v>49</v>
      </c>
      <c r="D1380" t="s">
        <v>84</v>
      </c>
      <c r="E1380" t="s">
        <v>88</v>
      </c>
      <c r="F1380" t="s">
        <v>86</v>
      </c>
      <c r="G1380">
        <v>0</v>
      </c>
      <c r="H1380">
        <v>2E+20</v>
      </c>
      <c r="I1380">
        <v>0</v>
      </c>
      <c r="J1380">
        <v>0</v>
      </c>
      <c r="K1380">
        <v>142</v>
      </c>
      <c r="L138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cm="1">
        <f t="array" ref="V13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0">
        <f>IF((DiscreteStatsTable[[#This Row],[RepsRequested]]&gt;1),DiscreteStatsTable[[#This Row],[HalfWidth]],DiscreteStatsTable[[#This Row],[BatchMeansHalfWidth]])</f>
        <v>0</v>
      </c>
      <c r="X1380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177</v>
      </c>
      <c r="C1381">
        <v>49</v>
      </c>
      <c r="D1381" t="s">
        <v>84</v>
      </c>
      <c r="E1381" t="s">
        <v>89</v>
      </c>
      <c r="F1381" t="s">
        <v>86</v>
      </c>
      <c r="G1381">
        <v>0</v>
      </c>
      <c r="H1381">
        <v>2E+20</v>
      </c>
      <c r="I1381">
        <v>0</v>
      </c>
      <c r="J1381">
        <v>0</v>
      </c>
      <c r="K1381">
        <v>142</v>
      </c>
      <c r="L138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cm="1">
        <f t="array" ref="V13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1">
        <f>IF((DiscreteStatsTable[[#This Row],[RepsRequested]]&gt;1),DiscreteStatsTable[[#This Row],[HalfWidth]],DiscreteStatsTable[[#This Row],[BatchMeansHalfWidth]])</f>
        <v>0</v>
      </c>
      <c r="X1381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177</v>
      </c>
      <c r="C1382">
        <v>49</v>
      </c>
      <c r="D1382" t="s">
        <v>84</v>
      </c>
      <c r="E1382" t="s">
        <v>90</v>
      </c>
      <c r="F1382" t="s">
        <v>86</v>
      </c>
      <c r="G1382">
        <v>0.33035020739659998</v>
      </c>
      <c r="H1382">
        <v>2E+20</v>
      </c>
      <c r="I1382">
        <v>4.3051807527431603E-2</v>
      </c>
      <c r="J1382">
        <v>1.2028899007292799</v>
      </c>
      <c r="K1382">
        <v>142</v>
      </c>
      <c r="L138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cm="1">
        <f t="array" ref="N1382">IFERROR(AVERAGE(IF((DiscreteStatsTable[GroupByKey]=DiscreteStatsTable[[#This Row],[GroupByKey]]),(DiscreteStatsTable[GroupByKey]=DiscreteStatsTable[[#This Row],[GroupByKey]])*DiscreteStatsTable[Average])),0)</f>
        <v>0.32564874174376213</v>
      </c>
      <c r="O1382" cm="1">
        <f t="array" ref="O13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2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2" cm="1">
        <f t="array" ref="R1382">MIN(IF((DiscreteStatsTable[GroupByKey]=DiscreteStatsTable[[#This Row],[GroupByKey]]),(DiscreteStatsTable[GroupByKey]=DiscreteStatsTable[[#This Row],[GroupByKey]])*DiscreteStatsTable[Average]))</f>
        <v>0.28193271782235202</v>
      </c>
      <c r="S1382" cm="1">
        <f t="array" ref="S1382">MAX(IF((DiscreteStatsTable[GroupByKey]=DiscreteStatsTable[[#This Row],[GroupByKey]]),(DiscreteStatsTable[GroupByKey]=DiscreteStatsTable[[#This Row],[GroupByKey]])*DiscreteStatsTable[Average]))</f>
        <v>0.36617780685963403</v>
      </c>
      <c r="T1382" cm="1">
        <f t="array" ref="T1382">MIN(IF((DiscreteStatsTable[GroupByKey]=DiscreteStatsTable[[#This Row],[GroupByKey]]),(DiscreteStatsTable[GroupByKey]=DiscreteStatsTable[[#This Row],[GroupByKey]])*DiscreteStatsTable[Minimum]))</f>
        <v>1.58525057229175E-2</v>
      </c>
      <c r="U1382" cm="1">
        <f t="array" ref="U1382">MAX(IF((DiscreteStatsTable[GroupByKey]=DiscreteStatsTable[[#This Row],[GroupByKey]]),(DiscreteStatsTable[GroupByKey]=DiscreteStatsTable[[#This Row],[GroupByKey]])*DiscreteStatsTable[Maximum]))</f>
        <v>2.1175517718536101</v>
      </c>
      <c r="V1382" cm="1">
        <f t="array" ref="V13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2">
        <f>IF((DiscreteStatsTable[[#This Row],[RepsRequested]]&gt;1),DiscreteStatsTable[[#This Row],[HalfWidth]],DiscreteStatsTable[[#This Row],[BatchMeansHalfWidth]])</f>
        <v>5.49162075960516E-3</v>
      </c>
      <c r="X1382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177</v>
      </c>
      <c r="C1383">
        <v>49</v>
      </c>
      <c r="D1383" t="s">
        <v>84</v>
      </c>
      <c r="E1383" t="s">
        <v>91</v>
      </c>
      <c r="F1383" t="s">
        <v>86</v>
      </c>
      <c r="G1383">
        <v>15.3610606568232</v>
      </c>
      <c r="H1383">
        <v>2E+20</v>
      </c>
      <c r="I1383">
        <v>3.4632144145488701</v>
      </c>
      <c r="J1383">
        <v>45.018351686325502</v>
      </c>
      <c r="K1383">
        <v>142</v>
      </c>
      <c r="L138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cm="1">
        <f t="array" ref="N1383">IFERROR(AVERAGE(IF((DiscreteStatsTable[GroupByKey]=DiscreteStatsTable[[#This Row],[GroupByKey]]),(DiscreteStatsTable[GroupByKey]=DiscreteStatsTable[[#This Row],[GroupByKey]])*DiscreteStatsTable[Average])),0)</f>
        <v>16.392768285824943</v>
      </c>
      <c r="O1383" cm="1">
        <f t="array" ref="O13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83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83" cm="1">
        <f t="array" ref="R1383">MIN(IF((DiscreteStatsTable[GroupByKey]=DiscreteStatsTable[[#This Row],[GroupByKey]]),(DiscreteStatsTable[GroupByKey]=DiscreteStatsTable[[#This Row],[GroupByKey]])*DiscreteStatsTable[Average]))</f>
        <v>11.634550870980901</v>
      </c>
      <c r="S1383" cm="1">
        <f t="array" ref="S1383">MAX(IF((DiscreteStatsTable[GroupByKey]=DiscreteStatsTable[[#This Row],[GroupByKey]]),(DiscreteStatsTable[GroupByKey]=DiscreteStatsTable[[#This Row],[GroupByKey]])*DiscreteStatsTable[Average]))</f>
        <v>31.129812671522</v>
      </c>
      <c r="T1383" cm="1">
        <f t="array" ref="T1383">MIN(IF((DiscreteStatsTable[GroupByKey]=DiscreteStatsTable[[#This Row],[GroupByKey]]),(DiscreteStatsTable[GroupByKey]=DiscreteStatsTable[[#This Row],[GroupByKey]])*DiscreteStatsTable[Minimum]))</f>
        <v>0.951150343375048</v>
      </c>
      <c r="U1383" cm="1">
        <f t="array" ref="U1383">MAX(IF((DiscreteStatsTable[GroupByKey]=DiscreteStatsTable[[#This Row],[GroupByKey]]),(DiscreteStatsTable[GroupByKey]=DiscreteStatsTable[[#This Row],[GroupByKey]])*DiscreteStatsTable[Maximum]))</f>
        <v>80.135671330964698</v>
      </c>
      <c r="V1383" cm="1">
        <f t="array" ref="V13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3">
        <f>IF((DiscreteStatsTable[[#This Row],[RepsRequested]]&gt;1),DiscreteStatsTable[[#This Row],[HalfWidth]],DiscreteStatsTable[[#This Row],[BatchMeansHalfWidth]])</f>
        <v>0.98363800740659724</v>
      </c>
      <c r="X1383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177</v>
      </c>
      <c r="C1384">
        <v>49</v>
      </c>
      <c r="D1384" t="s">
        <v>84</v>
      </c>
      <c r="E1384" t="s">
        <v>92</v>
      </c>
      <c r="F1384" t="s">
        <v>86</v>
      </c>
      <c r="G1384">
        <v>0</v>
      </c>
      <c r="H1384">
        <v>2E+20</v>
      </c>
      <c r="I1384">
        <v>0</v>
      </c>
      <c r="J1384">
        <v>0</v>
      </c>
      <c r="K1384">
        <v>142</v>
      </c>
      <c r="L138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cm="1">
        <f t="array" ref="V13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4">
        <f>IF((DiscreteStatsTable[[#This Row],[RepsRequested]]&gt;1),DiscreteStatsTable[[#This Row],[HalfWidth]],DiscreteStatsTable[[#This Row],[BatchMeansHalfWidth]])</f>
        <v>0</v>
      </c>
      <c r="X1384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177</v>
      </c>
      <c r="C1385">
        <v>49</v>
      </c>
      <c r="D1385" t="s">
        <v>84</v>
      </c>
      <c r="E1385" t="s">
        <v>93</v>
      </c>
      <c r="F1385" t="s">
        <v>86</v>
      </c>
      <c r="G1385">
        <v>0</v>
      </c>
      <c r="H1385">
        <v>2E+20</v>
      </c>
      <c r="I1385">
        <v>0</v>
      </c>
      <c r="J1385">
        <v>0</v>
      </c>
      <c r="K1385">
        <v>142</v>
      </c>
      <c r="L138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cm="1">
        <f t="array" ref="V13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5">
        <f>IF((DiscreteStatsTable[[#This Row],[RepsRequested]]&gt;1),DiscreteStatsTable[[#This Row],[HalfWidth]],DiscreteStatsTable[[#This Row],[BatchMeansHalfWidth]])</f>
        <v>0</v>
      </c>
      <c r="X138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177</v>
      </c>
      <c r="C1386">
        <v>49</v>
      </c>
      <c r="D1386" t="s">
        <v>84</v>
      </c>
      <c r="E1386" t="s">
        <v>94</v>
      </c>
      <c r="F1386" t="s">
        <v>86</v>
      </c>
      <c r="G1386">
        <v>0.33035020739659998</v>
      </c>
      <c r="H1386">
        <v>2E+20</v>
      </c>
      <c r="I1386">
        <v>4.3051807527431603E-2</v>
      </c>
      <c r="J1386">
        <v>1.2028899007292799</v>
      </c>
      <c r="K1386">
        <v>142</v>
      </c>
      <c r="L138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cm="1">
        <f t="array" ref="N1386">IFERROR(AVERAGE(IF((DiscreteStatsTable[GroupByKey]=DiscreteStatsTable[[#This Row],[GroupByKey]]),(DiscreteStatsTable[GroupByKey]=DiscreteStatsTable[[#This Row],[GroupByKey]])*DiscreteStatsTable[Average])),0)</f>
        <v>0.32564874174376213</v>
      </c>
      <c r="O1386" cm="1">
        <f t="array" ref="O13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6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6" cm="1">
        <f t="array" ref="R1386">MIN(IF((DiscreteStatsTable[GroupByKey]=DiscreteStatsTable[[#This Row],[GroupByKey]]),(DiscreteStatsTable[GroupByKey]=DiscreteStatsTable[[#This Row],[GroupByKey]])*DiscreteStatsTable[Average]))</f>
        <v>0.28193271782235202</v>
      </c>
      <c r="S1386" cm="1">
        <f t="array" ref="S1386">MAX(IF((DiscreteStatsTable[GroupByKey]=DiscreteStatsTable[[#This Row],[GroupByKey]]),(DiscreteStatsTable[GroupByKey]=DiscreteStatsTable[[#This Row],[GroupByKey]])*DiscreteStatsTable[Average]))</f>
        <v>0.36617780685963403</v>
      </c>
      <c r="T1386" cm="1">
        <f t="array" ref="T1386">MIN(IF((DiscreteStatsTable[GroupByKey]=DiscreteStatsTable[[#This Row],[GroupByKey]]),(DiscreteStatsTable[GroupByKey]=DiscreteStatsTable[[#This Row],[GroupByKey]])*DiscreteStatsTable[Minimum]))</f>
        <v>1.58525057229175E-2</v>
      </c>
      <c r="U1386" cm="1">
        <f t="array" ref="U1386">MAX(IF((DiscreteStatsTable[GroupByKey]=DiscreteStatsTable[[#This Row],[GroupByKey]]),(DiscreteStatsTable[GroupByKey]=DiscreteStatsTable[[#This Row],[GroupByKey]])*DiscreteStatsTable[Maximum]))</f>
        <v>2.1175517718536101</v>
      </c>
      <c r="V1386" cm="1">
        <f t="array" ref="V13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6">
        <f>IF((DiscreteStatsTable[[#This Row],[RepsRequested]]&gt;1),DiscreteStatsTable[[#This Row],[HalfWidth]],DiscreteStatsTable[[#This Row],[BatchMeansHalfWidth]])</f>
        <v>5.49162075960516E-3</v>
      </c>
      <c r="X1386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177</v>
      </c>
      <c r="C1387">
        <v>49</v>
      </c>
      <c r="D1387" t="s">
        <v>84</v>
      </c>
      <c r="E1387" t="s">
        <v>95</v>
      </c>
      <c r="F1387" t="s">
        <v>86</v>
      </c>
      <c r="G1387">
        <v>12.053741760955599</v>
      </c>
      <c r="H1387">
        <v>2E+20</v>
      </c>
      <c r="I1387">
        <v>2.5831084516459</v>
      </c>
      <c r="J1387">
        <v>40.277646564444503</v>
      </c>
      <c r="K1387">
        <v>142</v>
      </c>
      <c r="L138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cm="1">
        <f t="array" ref="N1387">IFERROR(AVERAGE(IF((DiscreteStatsTable[GroupByKey]=DiscreteStatsTable[[#This Row],[GroupByKey]]),(DiscreteStatsTable[GroupByKey]=DiscreteStatsTable[[#This Row],[GroupByKey]])*DiscreteStatsTable[Average])),0)</f>
        <v>11.86748290160307</v>
      </c>
      <c r="O1387" cm="1">
        <f t="array" ref="O13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87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87" cm="1">
        <f t="array" ref="R1387">MIN(IF((DiscreteStatsTable[GroupByKey]=DiscreteStatsTable[[#This Row],[GroupByKey]]),(DiscreteStatsTable[GroupByKey]=DiscreteStatsTable[[#This Row],[GroupByKey]])*DiscreteStatsTable[Average]))</f>
        <v>10.2980486720769</v>
      </c>
      <c r="S1387" cm="1">
        <f t="array" ref="S1387">MAX(IF((DiscreteStatsTable[GroupByKey]=DiscreteStatsTable[[#This Row],[GroupByKey]]),(DiscreteStatsTable[GroupByKey]=DiscreteStatsTable[[#This Row],[GroupByKey]])*DiscreteStatsTable[Average]))</f>
        <v>13.3192515431285</v>
      </c>
      <c r="T1387" cm="1">
        <f t="array" ref="T1387">MIN(IF((DiscreteStatsTable[GroupByKey]=DiscreteStatsTable[[#This Row],[GroupByKey]]),(DiscreteStatsTable[GroupByKey]=DiscreteStatsTable[[#This Row],[GroupByKey]])*DiscreteStatsTable[Minimum]))</f>
        <v>0.951150343375048</v>
      </c>
      <c r="U1387" cm="1">
        <f t="array" ref="U1387">MAX(IF((DiscreteStatsTable[GroupByKey]=DiscreteStatsTable[[#This Row],[GroupByKey]]),(DiscreteStatsTable[GroupByKey]=DiscreteStatsTable[[#This Row],[GroupByKey]])*DiscreteStatsTable[Maximum]))</f>
        <v>73.975672714302206</v>
      </c>
      <c r="V1387" cm="1">
        <f t="array" ref="V13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7">
        <f>IF((DiscreteStatsTable[[#This Row],[RepsRequested]]&gt;1),DiscreteStatsTable[[#This Row],[HalfWidth]],DiscreteStatsTable[[#This Row],[BatchMeansHalfWidth]])</f>
        <v>0.19673048476405045</v>
      </c>
      <c r="X1387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177</v>
      </c>
      <c r="C1388">
        <v>49</v>
      </c>
      <c r="D1388" t="s">
        <v>84</v>
      </c>
      <c r="E1388" t="s">
        <v>96</v>
      </c>
      <c r="F1388" t="s">
        <v>86</v>
      </c>
      <c r="G1388">
        <v>0</v>
      </c>
      <c r="H1388">
        <v>2E+20</v>
      </c>
      <c r="I1388">
        <v>0</v>
      </c>
      <c r="J1388">
        <v>0</v>
      </c>
      <c r="K1388">
        <v>142</v>
      </c>
      <c r="L138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cm="1">
        <f t="array" ref="V13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8">
        <f>IF((DiscreteStatsTable[[#This Row],[RepsRequested]]&gt;1),DiscreteStatsTable[[#This Row],[HalfWidth]],DiscreteStatsTable[[#This Row],[BatchMeansHalfWidth]])</f>
        <v>0</v>
      </c>
      <c r="X1388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177</v>
      </c>
      <c r="C1389">
        <v>49</v>
      </c>
      <c r="D1389" t="s">
        <v>84</v>
      </c>
      <c r="E1389" t="s">
        <v>97</v>
      </c>
      <c r="F1389" t="s">
        <v>86</v>
      </c>
      <c r="G1389">
        <v>3.3073188958675201</v>
      </c>
      <c r="H1389">
        <v>2E+20</v>
      </c>
      <c r="I1389">
        <v>0</v>
      </c>
      <c r="J1389">
        <v>19.305358746078099</v>
      </c>
      <c r="K1389">
        <v>142</v>
      </c>
      <c r="L138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cm="1">
        <f t="array" ref="N1389">IFERROR(AVERAGE(IF((DiscreteStatsTable[GroupByKey]=DiscreteStatsTable[[#This Row],[GroupByKey]]),(DiscreteStatsTable[GroupByKey]=DiscreteStatsTable[[#This Row],[GroupByKey]])*DiscreteStatsTable[Average])),0)</f>
        <v>4.525285384221875</v>
      </c>
      <c r="O1389" cm="1">
        <f t="array" ref="O13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89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89" cm="1">
        <f t="array" ref="R1389">MIN(IF((DiscreteStatsTable[GroupByKey]=DiscreteStatsTable[[#This Row],[GroupByKey]]),(DiscreteStatsTable[GroupByKey]=DiscreteStatsTable[[#This Row],[GroupByKey]])*DiscreteStatsTable[Average]))</f>
        <v>1.23323607367204</v>
      </c>
      <c r="S1389" cm="1">
        <f t="array" ref="S1389">MAX(IF((DiscreteStatsTable[GroupByKey]=DiscreteStatsTable[[#This Row],[GroupByKey]]),(DiscreteStatsTable[GroupByKey]=DiscreteStatsTable[[#This Row],[GroupByKey]])*DiscreteStatsTable[Average]))</f>
        <v>17.976821244834301</v>
      </c>
      <c r="T1389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cm="1">
        <f t="array" ref="U1389">MAX(IF((DiscreteStatsTable[GroupByKey]=DiscreteStatsTable[[#This Row],[GroupByKey]]),(DiscreteStatsTable[GroupByKey]=DiscreteStatsTable[[#This Row],[GroupByKey]])*DiscreteStatsTable[Maximum]))</f>
        <v>50.466691343277297</v>
      </c>
      <c r="V1389" cm="1">
        <f t="array" ref="V13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9">
        <f>IF((DiscreteStatsTable[[#This Row],[RepsRequested]]&gt;1),DiscreteStatsTable[[#This Row],[HalfWidth]],DiscreteStatsTable[[#This Row],[BatchMeansHalfWidth]])</f>
        <v>0.84516158931518892</v>
      </c>
      <c r="X1389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177</v>
      </c>
      <c r="C1390">
        <v>50</v>
      </c>
      <c r="D1390" t="s">
        <v>84</v>
      </c>
      <c r="E1390" t="s">
        <v>85</v>
      </c>
      <c r="F1390" t="s">
        <v>86</v>
      </c>
      <c r="G1390">
        <v>0</v>
      </c>
      <c r="H1390">
        <v>2E+20</v>
      </c>
      <c r="I1390">
        <v>0</v>
      </c>
      <c r="J1390">
        <v>0</v>
      </c>
      <c r="K1390">
        <v>143</v>
      </c>
      <c r="L139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cm="1">
        <f t="array" ref="V13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0">
        <f>IF((DiscreteStatsTable[[#This Row],[RepsRequested]]&gt;1),DiscreteStatsTable[[#This Row],[HalfWidth]],DiscreteStatsTable[[#This Row],[BatchMeansHalfWidth]])</f>
        <v>0</v>
      </c>
      <c r="X1390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177</v>
      </c>
      <c r="C1391">
        <v>50</v>
      </c>
      <c r="D1391" t="s">
        <v>84</v>
      </c>
      <c r="E1391" t="s">
        <v>87</v>
      </c>
      <c r="F1391" t="s">
        <v>86</v>
      </c>
      <c r="G1391">
        <v>0</v>
      </c>
      <c r="H1391">
        <v>2E+20</v>
      </c>
      <c r="I1391">
        <v>0</v>
      </c>
      <c r="J1391">
        <v>0</v>
      </c>
      <c r="K1391">
        <v>143</v>
      </c>
      <c r="L139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cm="1">
        <f t="array" ref="V13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1">
        <f>IF((DiscreteStatsTable[[#This Row],[RepsRequested]]&gt;1),DiscreteStatsTable[[#This Row],[HalfWidth]],DiscreteStatsTable[[#This Row],[BatchMeansHalfWidth]])</f>
        <v>0</v>
      </c>
      <c r="X1391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177</v>
      </c>
      <c r="C1392">
        <v>50</v>
      </c>
      <c r="D1392" t="s">
        <v>84</v>
      </c>
      <c r="E1392" t="s">
        <v>88</v>
      </c>
      <c r="F1392" t="s">
        <v>86</v>
      </c>
      <c r="G1392">
        <v>0</v>
      </c>
      <c r="H1392">
        <v>2E+20</v>
      </c>
      <c r="I1392">
        <v>0</v>
      </c>
      <c r="J1392">
        <v>0</v>
      </c>
      <c r="K1392">
        <v>143</v>
      </c>
      <c r="L139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cm="1">
        <f t="array" ref="V13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2">
        <f>IF((DiscreteStatsTable[[#This Row],[RepsRequested]]&gt;1),DiscreteStatsTable[[#This Row],[HalfWidth]],DiscreteStatsTable[[#This Row],[BatchMeansHalfWidth]])</f>
        <v>0</v>
      </c>
      <c r="X1392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177</v>
      </c>
      <c r="C1393">
        <v>50</v>
      </c>
      <c r="D1393" t="s">
        <v>84</v>
      </c>
      <c r="E1393" t="s">
        <v>89</v>
      </c>
      <c r="F1393" t="s">
        <v>86</v>
      </c>
      <c r="G1393">
        <v>0</v>
      </c>
      <c r="H1393">
        <v>2E+20</v>
      </c>
      <c r="I1393">
        <v>0</v>
      </c>
      <c r="J1393">
        <v>0</v>
      </c>
      <c r="K1393">
        <v>143</v>
      </c>
      <c r="L139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cm="1">
        <f t="array" ref="V13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3">
        <f>IF((DiscreteStatsTable[[#This Row],[RepsRequested]]&gt;1),DiscreteStatsTable[[#This Row],[HalfWidth]],DiscreteStatsTable[[#This Row],[BatchMeansHalfWidth]])</f>
        <v>0</v>
      </c>
      <c r="X1393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177</v>
      </c>
      <c r="C1394">
        <v>50</v>
      </c>
      <c r="D1394" t="s">
        <v>84</v>
      </c>
      <c r="E1394" t="s">
        <v>90</v>
      </c>
      <c r="F1394" t="s">
        <v>86</v>
      </c>
      <c r="G1394">
        <v>0.33393490789951602</v>
      </c>
      <c r="H1394">
        <v>2E+20</v>
      </c>
      <c r="I1394">
        <v>3.1329914290878502E-2</v>
      </c>
      <c r="J1394">
        <v>2.1175517718536101</v>
      </c>
      <c r="K1394">
        <v>143</v>
      </c>
      <c r="L139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cm="1">
        <f t="array" ref="N1394">IFERROR(AVERAGE(IF((DiscreteStatsTable[GroupByKey]=DiscreteStatsTable[[#This Row],[GroupByKey]]),(DiscreteStatsTable[GroupByKey]=DiscreteStatsTable[[#This Row],[GroupByKey]])*DiscreteStatsTable[Average])),0)</f>
        <v>0.32564874174376213</v>
      </c>
      <c r="O1394" cm="1">
        <f t="array" ref="O13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4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4" cm="1">
        <f t="array" ref="R1394">MIN(IF((DiscreteStatsTable[GroupByKey]=DiscreteStatsTable[[#This Row],[GroupByKey]]),(DiscreteStatsTable[GroupByKey]=DiscreteStatsTable[[#This Row],[GroupByKey]])*DiscreteStatsTable[Average]))</f>
        <v>0.28193271782235202</v>
      </c>
      <c r="S1394" cm="1">
        <f t="array" ref="S1394">MAX(IF((DiscreteStatsTable[GroupByKey]=DiscreteStatsTable[[#This Row],[GroupByKey]]),(DiscreteStatsTable[GroupByKey]=DiscreteStatsTable[[#This Row],[GroupByKey]])*DiscreteStatsTable[Average]))</f>
        <v>0.36617780685963403</v>
      </c>
      <c r="T1394" cm="1">
        <f t="array" ref="T1394">MIN(IF((DiscreteStatsTable[GroupByKey]=DiscreteStatsTable[[#This Row],[GroupByKey]]),(DiscreteStatsTable[GroupByKey]=DiscreteStatsTable[[#This Row],[GroupByKey]])*DiscreteStatsTable[Minimum]))</f>
        <v>1.58525057229175E-2</v>
      </c>
      <c r="U1394" cm="1">
        <f t="array" ref="U1394">MAX(IF((DiscreteStatsTable[GroupByKey]=DiscreteStatsTable[[#This Row],[GroupByKey]]),(DiscreteStatsTable[GroupByKey]=DiscreteStatsTable[[#This Row],[GroupByKey]])*DiscreteStatsTable[Maximum]))</f>
        <v>2.1175517718536101</v>
      </c>
      <c r="V1394" cm="1">
        <f t="array" ref="V13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4">
        <f>IF((DiscreteStatsTable[[#This Row],[RepsRequested]]&gt;1),DiscreteStatsTable[[#This Row],[HalfWidth]],DiscreteStatsTable[[#This Row],[BatchMeansHalfWidth]])</f>
        <v>5.49162075960516E-3</v>
      </c>
      <c r="X1394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177</v>
      </c>
      <c r="C1395">
        <v>50</v>
      </c>
      <c r="D1395" t="s">
        <v>84</v>
      </c>
      <c r="E1395" t="s">
        <v>91</v>
      </c>
      <c r="F1395" t="s">
        <v>86</v>
      </c>
      <c r="G1395">
        <v>17.6382811594865</v>
      </c>
      <c r="H1395">
        <v>2E+20</v>
      </c>
      <c r="I1395">
        <v>1.8797948574527099</v>
      </c>
      <c r="J1395">
        <v>73.975672714302206</v>
      </c>
      <c r="K1395">
        <v>143</v>
      </c>
      <c r="L139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cm="1">
        <f t="array" ref="N1395">IFERROR(AVERAGE(IF((DiscreteStatsTable[GroupByKey]=DiscreteStatsTable[[#This Row],[GroupByKey]]),(DiscreteStatsTable[GroupByKey]=DiscreteStatsTable[[#This Row],[GroupByKey]])*DiscreteStatsTable[Average])),0)</f>
        <v>16.392768285824943</v>
      </c>
      <c r="O1395" cm="1">
        <f t="array" ref="O13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9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95" cm="1">
        <f t="array" ref="R1395">MIN(IF((DiscreteStatsTable[GroupByKey]=DiscreteStatsTable[[#This Row],[GroupByKey]]),(DiscreteStatsTable[GroupByKey]=DiscreteStatsTable[[#This Row],[GroupByKey]])*DiscreteStatsTable[Average]))</f>
        <v>11.634550870980901</v>
      </c>
      <c r="S1395" cm="1">
        <f t="array" ref="S1395">MAX(IF((DiscreteStatsTable[GroupByKey]=DiscreteStatsTable[[#This Row],[GroupByKey]]),(DiscreteStatsTable[GroupByKey]=DiscreteStatsTable[[#This Row],[GroupByKey]])*DiscreteStatsTable[Average]))</f>
        <v>31.129812671522</v>
      </c>
      <c r="T1395" cm="1">
        <f t="array" ref="T1395">MIN(IF((DiscreteStatsTable[GroupByKey]=DiscreteStatsTable[[#This Row],[GroupByKey]]),(DiscreteStatsTable[GroupByKey]=DiscreteStatsTable[[#This Row],[GroupByKey]])*DiscreteStatsTable[Minimum]))</f>
        <v>0.951150343375048</v>
      </c>
      <c r="U1395" cm="1">
        <f t="array" ref="U1395">MAX(IF((DiscreteStatsTable[GroupByKey]=DiscreteStatsTable[[#This Row],[GroupByKey]]),(DiscreteStatsTable[GroupByKey]=DiscreteStatsTable[[#This Row],[GroupByKey]])*DiscreteStatsTable[Maximum]))</f>
        <v>80.135671330964698</v>
      </c>
      <c r="V1395" cm="1">
        <f t="array" ref="V13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5">
        <f>IF((DiscreteStatsTable[[#This Row],[RepsRequested]]&gt;1),DiscreteStatsTable[[#This Row],[HalfWidth]],DiscreteStatsTable[[#This Row],[BatchMeansHalfWidth]])</f>
        <v>0.98363800740659724</v>
      </c>
      <c r="X139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177</v>
      </c>
      <c r="C1396">
        <v>50</v>
      </c>
      <c r="D1396" t="s">
        <v>84</v>
      </c>
      <c r="E1396" t="s">
        <v>92</v>
      </c>
      <c r="F1396" t="s">
        <v>86</v>
      </c>
      <c r="G1396">
        <v>0</v>
      </c>
      <c r="H1396">
        <v>2E+20</v>
      </c>
      <c r="I1396">
        <v>0</v>
      </c>
      <c r="J1396">
        <v>0</v>
      </c>
      <c r="K1396">
        <v>143</v>
      </c>
      <c r="L139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cm="1">
        <f t="array" ref="V13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6">
        <f>IF((DiscreteStatsTable[[#This Row],[RepsRequested]]&gt;1),DiscreteStatsTable[[#This Row],[HalfWidth]],DiscreteStatsTable[[#This Row],[BatchMeansHalfWidth]])</f>
        <v>0</v>
      </c>
      <c r="X1396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177</v>
      </c>
      <c r="C1397">
        <v>50</v>
      </c>
      <c r="D1397" t="s">
        <v>84</v>
      </c>
      <c r="E1397" t="s">
        <v>93</v>
      </c>
      <c r="F1397" t="s">
        <v>86</v>
      </c>
      <c r="G1397">
        <v>0</v>
      </c>
      <c r="H1397">
        <v>2E+20</v>
      </c>
      <c r="I1397">
        <v>0</v>
      </c>
      <c r="J1397">
        <v>0</v>
      </c>
      <c r="K1397">
        <v>143</v>
      </c>
      <c r="L139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cm="1">
        <f t="array" ref="V13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7">
        <f>IF((DiscreteStatsTable[[#This Row],[RepsRequested]]&gt;1),DiscreteStatsTable[[#This Row],[HalfWidth]],DiscreteStatsTable[[#This Row],[BatchMeansHalfWidth]])</f>
        <v>0</v>
      </c>
      <c r="X1397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177</v>
      </c>
      <c r="C1398">
        <v>50</v>
      </c>
      <c r="D1398" t="s">
        <v>84</v>
      </c>
      <c r="E1398" t="s">
        <v>94</v>
      </c>
      <c r="F1398" t="s">
        <v>86</v>
      </c>
      <c r="G1398">
        <v>0.33393490789951602</v>
      </c>
      <c r="H1398">
        <v>2E+20</v>
      </c>
      <c r="I1398">
        <v>3.1329914290878502E-2</v>
      </c>
      <c r="J1398">
        <v>2.1175517718536101</v>
      </c>
      <c r="K1398">
        <v>143</v>
      </c>
      <c r="L139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cm="1">
        <f t="array" ref="N1398">IFERROR(AVERAGE(IF((DiscreteStatsTable[GroupByKey]=DiscreteStatsTable[[#This Row],[GroupByKey]]),(DiscreteStatsTable[GroupByKey]=DiscreteStatsTable[[#This Row],[GroupByKey]])*DiscreteStatsTable[Average])),0)</f>
        <v>0.32564874174376213</v>
      </c>
      <c r="O1398" cm="1">
        <f t="array" ref="O13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8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8" cm="1">
        <f t="array" ref="R1398">MIN(IF((DiscreteStatsTable[GroupByKey]=DiscreteStatsTable[[#This Row],[GroupByKey]]),(DiscreteStatsTable[GroupByKey]=DiscreteStatsTable[[#This Row],[GroupByKey]])*DiscreteStatsTable[Average]))</f>
        <v>0.28193271782235202</v>
      </c>
      <c r="S1398" cm="1">
        <f t="array" ref="S1398">MAX(IF((DiscreteStatsTable[GroupByKey]=DiscreteStatsTable[[#This Row],[GroupByKey]]),(DiscreteStatsTable[GroupByKey]=DiscreteStatsTable[[#This Row],[GroupByKey]])*DiscreteStatsTable[Average]))</f>
        <v>0.36617780685963403</v>
      </c>
      <c r="T1398" cm="1">
        <f t="array" ref="T1398">MIN(IF((DiscreteStatsTable[GroupByKey]=DiscreteStatsTable[[#This Row],[GroupByKey]]),(DiscreteStatsTable[GroupByKey]=DiscreteStatsTable[[#This Row],[GroupByKey]])*DiscreteStatsTable[Minimum]))</f>
        <v>1.58525057229175E-2</v>
      </c>
      <c r="U1398" cm="1">
        <f t="array" ref="U1398">MAX(IF((DiscreteStatsTable[GroupByKey]=DiscreteStatsTable[[#This Row],[GroupByKey]]),(DiscreteStatsTable[GroupByKey]=DiscreteStatsTable[[#This Row],[GroupByKey]])*DiscreteStatsTable[Maximum]))</f>
        <v>2.1175517718536101</v>
      </c>
      <c r="V1398" cm="1">
        <f t="array" ref="V13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8">
        <f>IF((DiscreteStatsTable[[#This Row],[RepsRequested]]&gt;1),DiscreteStatsTable[[#This Row],[HalfWidth]],DiscreteStatsTable[[#This Row],[BatchMeansHalfWidth]])</f>
        <v>5.49162075960516E-3</v>
      </c>
      <c r="X1398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177</v>
      </c>
      <c r="C1399">
        <v>50</v>
      </c>
      <c r="D1399" t="s">
        <v>84</v>
      </c>
      <c r="E1399" t="s">
        <v>95</v>
      </c>
      <c r="F1399" t="s">
        <v>86</v>
      </c>
      <c r="G1399">
        <v>12.003031348899899</v>
      </c>
      <c r="H1399">
        <v>2E+20</v>
      </c>
      <c r="I1399">
        <v>1.8797948574527099</v>
      </c>
      <c r="J1399">
        <v>73.975672714302206</v>
      </c>
      <c r="K1399">
        <v>143</v>
      </c>
      <c r="L139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cm="1">
        <f t="array" ref="N1399">IFERROR(AVERAGE(IF((DiscreteStatsTable[GroupByKey]=DiscreteStatsTable[[#This Row],[GroupByKey]]),(DiscreteStatsTable[GroupByKey]=DiscreteStatsTable[[#This Row],[GroupByKey]])*DiscreteStatsTable[Average])),0)</f>
        <v>11.86748290160307</v>
      </c>
      <c r="O1399" cm="1">
        <f t="array" ref="O13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99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99" cm="1">
        <f t="array" ref="R1399">MIN(IF((DiscreteStatsTable[GroupByKey]=DiscreteStatsTable[[#This Row],[GroupByKey]]),(DiscreteStatsTable[GroupByKey]=DiscreteStatsTable[[#This Row],[GroupByKey]])*DiscreteStatsTable[Average]))</f>
        <v>10.2980486720769</v>
      </c>
      <c r="S1399" cm="1">
        <f t="array" ref="S1399">MAX(IF((DiscreteStatsTable[GroupByKey]=DiscreteStatsTable[[#This Row],[GroupByKey]]),(DiscreteStatsTable[GroupByKey]=DiscreteStatsTable[[#This Row],[GroupByKey]])*DiscreteStatsTable[Average]))</f>
        <v>13.3192515431285</v>
      </c>
      <c r="T1399" cm="1">
        <f t="array" ref="T1399">MIN(IF((DiscreteStatsTable[GroupByKey]=DiscreteStatsTable[[#This Row],[GroupByKey]]),(DiscreteStatsTable[GroupByKey]=DiscreteStatsTable[[#This Row],[GroupByKey]])*DiscreteStatsTable[Minimum]))</f>
        <v>0.951150343375048</v>
      </c>
      <c r="U1399" cm="1">
        <f t="array" ref="U1399">MAX(IF((DiscreteStatsTable[GroupByKey]=DiscreteStatsTable[[#This Row],[GroupByKey]]),(DiscreteStatsTable[GroupByKey]=DiscreteStatsTable[[#This Row],[GroupByKey]])*DiscreteStatsTable[Maximum]))</f>
        <v>73.975672714302206</v>
      </c>
      <c r="V1399" cm="1">
        <f t="array" ref="V13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9">
        <f>IF((DiscreteStatsTable[[#This Row],[RepsRequested]]&gt;1),DiscreteStatsTable[[#This Row],[HalfWidth]],DiscreteStatsTable[[#This Row],[BatchMeansHalfWidth]])</f>
        <v>0.19673048476405045</v>
      </c>
      <c r="X1399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177</v>
      </c>
      <c r="C1400">
        <v>50</v>
      </c>
      <c r="D1400" t="s">
        <v>84</v>
      </c>
      <c r="E1400" t="s">
        <v>96</v>
      </c>
      <c r="F1400" t="s">
        <v>86</v>
      </c>
      <c r="G1400">
        <v>0</v>
      </c>
      <c r="H1400">
        <v>2E+20</v>
      </c>
      <c r="I1400">
        <v>0</v>
      </c>
      <c r="J1400">
        <v>0</v>
      </c>
      <c r="K1400">
        <v>143</v>
      </c>
      <c r="L140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cm="1">
        <f t="array" ref="V14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0">
        <f>IF((DiscreteStatsTable[[#This Row],[RepsRequested]]&gt;1),DiscreteStatsTable[[#This Row],[HalfWidth]],DiscreteStatsTable[[#This Row],[BatchMeansHalfWidth]])</f>
        <v>0</v>
      </c>
      <c r="X1400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177</v>
      </c>
      <c r="C1401">
        <v>50</v>
      </c>
      <c r="D1401" t="s">
        <v>84</v>
      </c>
      <c r="E1401" t="s">
        <v>97</v>
      </c>
      <c r="F1401" t="s">
        <v>86</v>
      </c>
      <c r="G1401">
        <v>5.6352498105865703</v>
      </c>
      <c r="H1401">
        <v>2E+20</v>
      </c>
      <c r="I1401">
        <v>0</v>
      </c>
      <c r="J1401">
        <v>25.0694355795703</v>
      </c>
      <c r="K1401">
        <v>143</v>
      </c>
      <c r="L140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cm="1">
        <f t="array" ref="N1401">IFERROR(AVERAGE(IF((DiscreteStatsTable[GroupByKey]=DiscreteStatsTable[[#This Row],[GroupByKey]]),(DiscreteStatsTable[GroupByKey]=DiscreteStatsTable[[#This Row],[GroupByKey]])*DiscreteStatsTable[Average])),0)</f>
        <v>4.525285384221875</v>
      </c>
      <c r="O1401" cm="1">
        <f t="array" ref="O14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401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401" cm="1">
        <f t="array" ref="R1401">MIN(IF((DiscreteStatsTable[GroupByKey]=DiscreteStatsTable[[#This Row],[GroupByKey]]),(DiscreteStatsTable[GroupByKey]=DiscreteStatsTable[[#This Row],[GroupByKey]])*DiscreteStatsTable[Average]))</f>
        <v>1.23323607367204</v>
      </c>
      <c r="S1401" cm="1">
        <f t="array" ref="S1401">MAX(IF((DiscreteStatsTable[GroupByKey]=DiscreteStatsTable[[#This Row],[GroupByKey]]),(DiscreteStatsTable[GroupByKey]=DiscreteStatsTable[[#This Row],[GroupByKey]])*DiscreteStatsTable[Average]))</f>
        <v>17.976821244834301</v>
      </c>
      <c r="T1401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cm="1">
        <f t="array" ref="U1401">MAX(IF((DiscreteStatsTable[GroupByKey]=DiscreteStatsTable[[#This Row],[GroupByKey]]),(DiscreteStatsTable[GroupByKey]=DiscreteStatsTable[[#This Row],[GroupByKey]])*DiscreteStatsTable[Maximum]))</f>
        <v>50.466691343277297</v>
      </c>
      <c r="V1401" cm="1">
        <f t="array" ref="V14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1">
        <f>IF((DiscreteStatsTable[[#This Row],[RepsRequested]]&gt;1),DiscreteStatsTable[[#This Row],[HalfWidth]],DiscreteStatsTable[[#This Row],[BatchMeansHalfWidth]])</f>
        <v>0.84516158931518892</v>
      </c>
      <c r="X1401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177</v>
      </c>
      <c r="C1402">
        <v>1</v>
      </c>
      <c r="D1402" t="s">
        <v>98</v>
      </c>
      <c r="E1402" t="s">
        <v>71</v>
      </c>
      <c r="F1402" t="s">
        <v>72</v>
      </c>
      <c r="G1402">
        <v>0.25952773688932801</v>
      </c>
      <c r="H1402">
        <v>2E+20</v>
      </c>
      <c r="I1402">
        <v>5.7840068213075801E-2</v>
      </c>
      <c r="J1402">
        <v>1.59768402707037</v>
      </c>
      <c r="K1402">
        <v>141</v>
      </c>
      <c r="L140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2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cm="1">
        <f t="array" ref="N1402">IFERROR(AVERAGE(IF((DiscreteStatsTable[GroupByKey]=DiscreteStatsTable[[#This Row],[GroupByKey]]),(DiscreteStatsTable[GroupByKey]=DiscreteStatsTable[[#This Row],[GroupByKey]])*DiscreteStatsTable[Average])),0)</f>
        <v>0.2640313430175486</v>
      </c>
      <c r="O1402" cm="1">
        <f t="array" ref="O14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2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2" cm="1">
        <f t="array" ref="R1402">MIN(IF((DiscreteStatsTable[GroupByKey]=DiscreteStatsTable[[#This Row],[GroupByKey]]),(DiscreteStatsTable[GroupByKey]=DiscreteStatsTable[[#This Row],[GroupByKey]])*DiscreteStatsTable[Average]))</f>
        <v>0.22790912047993001</v>
      </c>
      <c r="S1402" cm="1">
        <f t="array" ref="S1402">MAX(IF((DiscreteStatsTable[GroupByKey]=DiscreteStatsTable[[#This Row],[GroupByKey]]),(DiscreteStatsTable[GroupByKey]=DiscreteStatsTable[[#This Row],[GroupByKey]])*DiscreteStatsTable[Average]))</f>
        <v>0.303790210647845</v>
      </c>
      <c r="T1402" cm="1">
        <f t="array" ref="T1402">MIN(IF((DiscreteStatsTable[GroupByKey]=DiscreteStatsTable[[#This Row],[GroupByKey]]),(DiscreteStatsTable[GroupByKey]=DiscreteStatsTable[[#This Row],[GroupByKey]])*DiscreteStatsTable[Minimum]))</f>
        <v>5.1114044759777301E-2</v>
      </c>
      <c r="U1402" cm="1">
        <f t="array" ref="U1402">MAX(IF((DiscreteStatsTable[GroupByKey]=DiscreteStatsTable[[#This Row],[GroupByKey]]),(DiscreteStatsTable[GroupByKey]=DiscreteStatsTable[[#This Row],[GroupByKey]])*DiscreteStatsTable[Maximum]))</f>
        <v>1.7692477865638101</v>
      </c>
      <c r="V1402" cm="1">
        <f t="array" ref="V1402">IFERROR(AVERAGE(IF((DiscreteStatsTable[GroupByKey]=DiscreteStatsTable[[#This Row],[GroupByKey]]),(DiscreteStatsTable[GroupByKey]=DiscreteStatsTable[[#This Row],[GroupByKey]])*DiscreteStatsTable[NumberObservations])),0)</f>
        <v>136.88</v>
      </c>
      <c r="W1402">
        <f>IF((DiscreteStatsTable[[#This Row],[RepsRequested]]&gt;1),DiscreteStatsTable[[#This Row],[HalfWidth]],DiscreteStatsTable[[#This Row],[BatchMeansHalfWidth]])</f>
        <v>4.7658624833689552E-3</v>
      </c>
      <c r="X1402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177</v>
      </c>
      <c r="C1403">
        <v>1</v>
      </c>
      <c r="D1403" t="s">
        <v>98</v>
      </c>
      <c r="E1403" t="s">
        <v>73</v>
      </c>
      <c r="F1403" t="s">
        <v>72</v>
      </c>
      <c r="G1403">
        <v>12.271969161798699</v>
      </c>
      <c r="H1403">
        <v>2E+20</v>
      </c>
      <c r="I1403">
        <v>1.7352020463922699</v>
      </c>
      <c r="J1403">
        <v>50.334621958900499</v>
      </c>
      <c r="K1403">
        <v>141</v>
      </c>
      <c r="L140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3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cm="1">
        <f t="array" ref="N1403">IFERROR(AVERAGE(IF((DiscreteStatsTable[GroupByKey]=DiscreteStatsTable[[#This Row],[GroupByKey]]),(DiscreteStatsTable[GroupByKey]=DiscreteStatsTable[[#This Row],[GroupByKey]])*DiscreteStatsTable[Average])),0)</f>
        <v>11.965753053448751</v>
      </c>
      <c r="O1403" cm="1">
        <f t="array" ref="O140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3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3" cm="1">
        <f t="array" ref="R1403">MIN(IF((DiscreteStatsTable[GroupByKey]=DiscreteStatsTable[[#This Row],[GroupByKey]]),(DiscreteStatsTable[GroupByKey]=DiscreteStatsTable[[#This Row],[GroupByKey]])*DiscreteStatsTable[Average]))</f>
        <v>8.2010573260732809</v>
      </c>
      <c r="S1403" cm="1">
        <f t="array" ref="S1403">MAX(IF((DiscreteStatsTable[GroupByKey]=DiscreteStatsTable[[#This Row],[GroupByKey]]),(DiscreteStatsTable[GroupByKey]=DiscreteStatsTable[[#This Row],[GroupByKey]])*DiscreteStatsTable[Average]))</f>
        <v>25.510791238824901</v>
      </c>
      <c r="T1403" cm="1">
        <f t="array" ref="T1403">MIN(IF((DiscreteStatsTable[GroupByKey]=DiscreteStatsTable[[#This Row],[GroupByKey]]),(DiscreteStatsTable[GroupByKey]=DiscreteStatsTable[[#This Row],[GroupByKey]])*DiscreteStatsTable[Minimum]))</f>
        <v>1.5334213427933201</v>
      </c>
      <c r="U1403" cm="1">
        <f t="array" ref="U1403">MAX(IF((DiscreteStatsTable[GroupByKey]=DiscreteStatsTable[[#This Row],[GroupByKey]]),(DiscreteStatsTable[GroupByKey]=DiscreteStatsTable[[#This Row],[GroupByKey]])*DiscreteStatsTable[Maximum]))</f>
        <v>65.717695234266998</v>
      </c>
      <c r="V1403" cm="1">
        <f t="array" ref="V1403">IFERROR(AVERAGE(IF((DiscreteStatsTable[GroupByKey]=DiscreteStatsTable[[#This Row],[GroupByKey]]),(DiscreteStatsTable[GroupByKey]=DiscreteStatsTable[[#This Row],[GroupByKey]])*DiscreteStatsTable[NumberObservations])),0)</f>
        <v>136.88</v>
      </c>
      <c r="W1403">
        <f>IF((DiscreteStatsTable[[#This Row],[RepsRequested]]&gt;1),DiscreteStatsTable[[#This Row],[HalfWidth]],DiscreteStatsTable[[#This Row],[BatchMeansHalfWidth]])</f>
        <v>0.87768545229490347</v>
      </c>
      <c r="X1403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177</v>
      </c>
      <c r="C1404">
        <v>1</v>
      </c>
      <c r="D1404" t="s">
        <v>98</v>
      </c>
      <c r="E1404" t="s">
        <v>74</v>
      </c>
      <c r="F1404" t="s">
        <v>72</v>
      </c>
      <c r="G1404">
        <v>0.25952773688932801</v>
      </c>
      <c r="H1404">
        <v>2E+20</v>
      </c>
      <c r="I1404">
        <v>5.7840068213075801E-2</v>
      </c>
      <c r="J1404">
        <v>1.59768402707037</v>
      </c>
      <c r="K1404">
        <v>141</v>
      </c>
      <c r="L140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04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cm="1">
        <f t="array" ref="N1404">IFERROR(AVERAGE(IF((DiscreteStatsTable[GroupByKey]=DiscreteStatsTable[[#This Row],[GroupByKey]]),(DiscreteStatsTable[GroupByKey]=DiscreteStatsTable[[#This Row],[GroupByKey]])*DiscreteStatsTable[Average])),0)</f>
        <v>0.2640313430175486</v>
      </c>
      <c r="O1404" cm="1">
        <f t="array" ref="O14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4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4" cm="1">
        <f t="array" ref="R1404">MIN(IF((DiscreteStatsTable[GroupByKey]=DiscreteStatsTable[[#This Row],[GroupByKey]]),(DiscreteStatsTable[GroupByKey]=DiscreteStatsTable[[#This Row],[GroupByKey]])*DiscreteStatsTable[Average]))</f>
        <v>0.22790912047993001</v>
      </c>
      <c r="S1404" cm="1">
        <f t="array" ref="S1404">MAX(IF((DiscreteStatsTable[GroupByKey]=DiscreteStatsTable[[#This Row],[GroupByKey]]),(DiscreteStatsTable[GroupByKey]=DiscreteStatsTable[[#This Row],[GroupByKey]])*DiscreteStatsTable[Average]))</f>
        <v>0.303790210647845</v>
      </c>
      <c r="T1404" cm="1">
        <f t="array" ref="T1404">MIN(IF((DiscreteStatsTable[GroupByKey]=DiscreteStatsTable[[#This Row],[GroupByKey]]),(DiscreteStatsTable[GroupByKey]=DiscreteStatsTable[[#This Row],[GroupByKey]])*DiscreteStatsTable[Minimum]))</f>
        <v>5.1114044759777301E-2</v>
      </c>
      <c r="U1404" cm="1">
        <f t="array" ref="U1404">MAX(IF((DiscreteStatsTable[GroupByKey]=DiscreteStatsTable[[#This Row],[GroupByKey]]),(DiscreteStatsTable[GroupByKey]=DiscreteStatsTable[[#This Row],[GroupByKey]])*DiscreteStatsTable[Maximum]))</f>
        <v>1.7692477865638101</v>
      </c>
      <c r="V1404" cm="1">
        <f t="array" ref="V1404">IFERROR(AVERAGE(IF((DiscreteStatsTable[GroupByKey]=DiscreteStatsTable[[#This Row],[GroupByKey]]),(DiscreteStatsTable[GroupByKey]=DiscreteStatsTable[[#This Row],[GroupByKey]])*DiscreteStatsTable[NumberObservations])),0)</f>
        <v>136.88</v>
      </c>
      <c r="W1404">
        <f>IF((DiscreteStatsTable[[#This Row],[RepsRequested]]&gt;1),DiscreteStatsTable[[#This Row],[HalfWidth]],DiscreteStatsTable[[#This Row],[BatchMeansHalfWidth]])</f>
        <v>4.7658624833689552E-3</v>
      </c>
      <c r="X1404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177</v>
      </c>
      <c r="C1405">
        <v>1</v>
      </c>
      <c r="D1405" t="s">
        <v>98</v>
      </c>
      <c r="E1405" t="s">
        <v>75</v>
      </c>
      <c r="F1405" t="s">
        <v>72</v>
      </c>
      <c r="G1405">
        <v>7.7858321066798499</v>
      </c>
      <c r="H1405">
        <v>2E+20</v>
      </c>
      <c r="I1405">
        <v>1.7352020463922699</v>
      </c>
      <c r="J1405">
        <v>47.930520812110998</v>
      </c>
      <c r="K1405">
        <v>141</v>
      </c>
      <c r="L140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0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cm="1">
        <f t="array" ref="N1405">IFERROR(AVERAGE(IF((DiscreteStatsTable[GroupByKey]=DiscreteStatsTable[[#This Row],[GroupByKey]]),(DiscreteStatsTable[GroupByKey]=DiscreteStatsTable[[#This Row],[GroupByKey]])*DiscreteStatsTable[Average])),0)</f>
        <v>7.9209402905264596</v>
      </c>
      <c r="O1405" cm="1">
        <f t="array" ref="O140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0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05" cm="1">
        <f t="array" ref="R1405">MIN(IF((DiscreteStatsTable[GroupByKey]=DiscreteStatsTable[[#This Row],[GroupByKey]]),(DiscreteStatsTable[GroupByKey]=DiscreteStatsTable[[#This Row],[GroupByKey]])*DiscreteStatsTable[Average]))</f>
        <v>6.83727361439791</v>
      </c>
      <c r="S1405" cm="1">
        <f t="array" ref="S1405">MAX(IF((DiscreteStatsTable[GroupByKey]=DiscreteStatsTable[[#This Row],[GroupByKey]]),(DiscreteStatsTable[GroupByKey]=DiscreteStatsTable[[#This Row],[GroupByKey]])*DiscreteStatsTable[Average]))</f>
        <v>9.1137063194353303</v>
      </c>
      <c r="T1405" cm="1">
        <f t="array" ref="T1405">MIN(IF((DiscreteStatsTable[GroupByKey]=DiscreteStatsTable[[#This Row],[GroupByKey]]),(DiscreteStatsTable[GroupByKey]=DiscreteStatsTable[[#This Row],[GroupByKey]])*DiscreteStatsTable[Minimum]))</f>
        <v>1.5334213427933201</v>
      </c>
      <c r="U1405" cm="1">
        <f t="array" ref="U1405">MAX(IF((DiscreteStatsTable[GroupByKey]=DiscreteStatsTable[[#This Row],[GroupByKey]]),(DiscreteStatsTable[GroupByKey]=DiscreteStatsTable[[#This Row],[GroupByKey]])*DiscreteStatsTable[Maximum]))</f>
        <v>53.077433596914297</v>
      </c>
      <c r="V1405" cm="1">
        <f t="array" ref="V1405">IFERROR(AVERAGE(IF((DiscreteStatsTable[GroupByKey]=DiscreteStatsTable[[#This Row],[GroupByKey]]),(DiscreteStatsTable[GroupByKey]=DiscreteStatsTable[[#This Row],[GroupByKey]])*DiscreteStatsTable[NumberObservations])),0)</f>
        <v>136.88</v>
      </c>
      <c r="W1405">
        <f>IF((DiscreteStatsTable[[#This Row],[RepsRequested]]&gt;1),DiscreteStatsTable[[#This Row],[HalfWidth]],DiscreteStatsTable[[#This Row],[BatchMeansHalfWidth]])</f>
        <v>0.14297587450106808</v>
      </c>
      <c r="X140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177</v>
      </c>
      <c r="C1406">
        <v>1</v>
      </c>
      <c r="D1406" t="s">
        <v>98</v>
      </c>
      <c r="E1406" t="s">
        <v>76</v>
      </c>
      <c r="F1406" t="s">
        <v>72</v>
      </c>
      <c r="G1406">
        <v>0</v>
      </c>
      <c r="H1406">
        <v>2E+20</v>
      </c>
      <c r="I1406">
        <v>0</v>
      </c>
      <c r="J1406">
        <v>0</v>
      </c>
      <c r="K1406">
        <v>141</v>
      </c>
      <c r="L140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6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cm="1">
        <f t="array" ref="V1406">IFERROR(AVERAGE(IF((DiscreteStatsTable[GroupByKey]=DiscreteStatsTable[[#This Row],[GroupByKey]]),(DiscreteStatsTable[GroupByKey]=DiscreteStatsTable[[#This Row],[GroupByKey]])*DiscreteStatsTable[NumberObservations])),0)</f>
        <v>136.88</v>
      </c>
      <c r="W1406">
        <f>IF((DiscreteStatsTable[[#This Row],[RepsRequested]]&gt;1),DiscreteStatsTable[[#This Row],[HalfWidth]],DiscreteStatsTable[[#This Row],[BatchMeansHalfWidth]])</f>
        <v>0</v>
      </c>
      <c r="X1406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177</v>
      </c>
      <c r="C1407">
        <v>1</v>
      </c>
      <c r="D1407" t="s">
        <v>98</v>
      </c>
      <c r="E1407" t="s">
        <v>77</v>
      </c>
      <c r="F1407" t="s">
        <v>72</v>
      </c>
      <c r="G1407">
        <v>4.4861370551188804</v>
      </c>
      <c r="H1407">
        <v>2E+20</v>
      </c>
      <c r="I1407">
        <v>0</v>
      </c>
      <c r="J1407">
        <v>30.234209654480999</v>
      </c>
      <c r="K1407">
        <v>141</v>
      </c>
      <c r="L140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07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cm="1">
        <f t="array" ref="N1407">IFERROR(AVERAGE(IF((DiscreteStatsTable[GroupByKey]=DiscreteStatsTable[[#This Row],[GroupByKey]]),(DiscreteStatsTable[GroupByKey]=DiscreteStatsTable[[#This Row],[GroupByKey]])*DiscreteStatsTable[Average])),0)</f>
        <v>4.0448127629222874</v>
      </c>
      <c r="O1407" cm="1">
        <f t="array" ref="O140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07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07" cm="1">
        <f t="array" ref="R1407">MIN(IF((DiscreteStatsTable[GroupByKey]=DiscreteStatsTable[[#This Row],[GroupByKey]]),(DiscreteStatsTable[GroupByKey]=DiscreteStatsTable[[#This Row],[GroupByKey]])*DiscreteStatsTable[Average]))</f>
        <v>1.13966029716423</v>
      </c>
      <c r="S1407" cm="1">
        <f t="array" ref="S1407">MAX(IF((DiscreteStatsTable[GroupByKey]=DiscreteStatsTable[[#This Row],[GroupByKey]]),(DiscreteStatsTable[GroupByKey]=DiscreteStatsTable[[#This Row],[GroupByKey]])*DiscreteStatsTable[Average]))</f>
        <v>16.6321178314472</v>
      </c>
      <c r="T1407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cm="1">
        <f t="array" ref="U1407">MAX(IF((DiscreteStatsTable[GroupByKey]=DiscreteStatsTable[[#This Row],[GroupByKey]]),(DiscreteStatsTable[GroupByKey]=DiscreteStatsTable[[#This Row],[GroupByKey]])*DiscreteStatsTable[Maximum]))</f>
        <v>44.893738009191402</v>
      </c>
      <c r="V1407" cm="1">
        <f t="array" ref="V1407">IFERROR(AVERAGE(IF((DiscreteStatsTable[GroupByKey]=DiscreteStatsTable[[#This Row],[GroupByKey]]),(DiscreteStatsTable[GroupByKey]=DiscreteStatsTable[[#This Row],[GroupByKey]])*DiscreteStatsTable[NumberObservations])),0)</f>
        <v>136.88</v>
      </c>
      <c r="W1407">
        <f>IF((DiscreteStatsTable[[#This Row],[RepsRequested]]&gt;1),DiscreteStatsTable[[#This Row],[HalfWidth]],DiscreteStatsTable[[#This Row],[BatchMeansHalfWidth]])</f>
        <v>0.77770964651210694</v>
      </c>
      <c r="X1407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177</v>
      </c>
      <c r="C1408">
        <v>2</v>
      </c>
      <c r="D1408" t="s">
        <v>98</v>
      </c>
      <c r="E1408" t="s">
        <v>71</v>
      </c>
      <c r="F1408" t="s">
        <v>72</v>
      </c>
      <c r="G1408">
        <v>0.25137430355690699</v>
      </c>
      <c r="H1408">
        <v>2E+20</v>
      </c>
      <c r="I1408">
        <v>5.3035316642393603E-2</v>
      </c>
      <c r="J1408">
        <v>0.884934388735091</v>
      </c>
      <c r="K1408">
        <v>138</v>
      </c>
      <c r="L140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8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cm="1">
        <f t="array" ref="N1408">IFERROR(AVERAGE(IF((DiscreteStatsTable[GroupByKey]=DiscreteStatsTable[[#This Row],[GroupByKey]]),(DiscreteStatsTable[GroupByKey]=DiscreteStatsTable[[#This Row],[GroupByKey]])*DiscreteStatsTable[Average])),0)</f>
        <v>0.2640313430175486</v>
      </c>
      <c r="O1408" cm="1">
        <f t="array" ref="O14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8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8" cm="1">
        <f t="array" ref="R1408">MIN(IF((DiscreteStatsTable[GroupByKey]=DiscreteStatsTable[[#This Row],[GroupByKey]]),(DiscreteStatsTable[GroupByKey]=DiscreteStatsTable[[#This Row],[GroupByKey]])*DiscreteStatsTable[Average]))</f>
        <v>0.22790912047993001</v>
      </c>
      <c r="S1408" cm="1">
        <f t="array" ref="S1408">MAX(IF((DiscreteStatsTable[GroupByKey]=DiscreteStatsTable[[#This Row],[GroupByKey]]),(DiscreteStatsTable[GroupByKey]=DiscreteStatsTable[[#This Row],[GroupByKey]])*DiscreteStatsTable[Average]))</f>
        <v>0.303790210647845</v>
      </c>
      <c r="T1408" cm="1">
        <f t="array" ref="T1408">MIN(IF((DiscreteStatsTable[GroupByKey]=DiscreteStatsTable[[#This Row],[GroupByKey]]),(DiscreteStatsTable[GroupByKey]=DiscreteStatsTable[[#This Row],[GroupByKey]])*DiscreteStatsTable[Minimum]))</f>
        <v>5.1114044759777301E-2</v>
      </c>
      <c r="U1408" cm="1">
        <f t="array" ref="U1408">MAX(IF((DiscreteStatsTable[GroupByKey]=DiscreteStatsTable[[#This Row],[GroupByKey]]),(DiscreteStatsTable[GroupByKey]=DiscreteStatsTable[[#This Row],[GroupByKey]])*DiscreteStatsTable[Maximum]))</f>
        <v>1.7692477865638101</v>
      </c>
      <c r="V1408" cm="1">
        <f t="array" ref="V1408">IFERROR(AVERAGE(IF((DiscreteStatsTable[GroupByKey]=DiscreteStatsTable[[#This Row],[GroupByKey]]),(DiscreteStatsTable[GroupByKey]=DiscreteStatsTable[[#This Row],[GroupByKey]])*DiscreteStatsTable[NumberObservations])),0)</f>
        <v>136.88</v>
      </c>
      <c r="W1408">
        <f>IF((DiscreteStatsTable[[#This Row],[RepsRequested]]&gt;1),DiscreteStatsTable[[#This Row],[HalfWidth]],DiscreteStatsTable[[#This Row],[BatchMeansHalfWidth]])</f>
        <v>4.7658624833689552E-3</v>
      </c>
      <c r="X1408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177</v>
      </c>
      <c r="C1409">
        <v>2</v>
      </c>
      <c r="D1409" t="s">
        <v>98</v>
      </c>
      <c r="E1409" t="s">
        <v>73</v>
      </c>
      <c r="F1409" t="s">
        <v>72</v>
      </c>
      <c r="G1409">
        <v>9.9261984615263508</v>
      </c>
      <c r="H1409">
        <v>2E+20</v>
      </c>
      <c r="I1409">
        <v>1.5910594992718099</v>
      </c>
      <c r="J1409">
        <v>27.578965587181798</v>
      </c>
      <c r="K1409">
        <v>138</v>
      </c>
      <c r="L140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9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cm="1">
        <f t="array" ref="N1409">IFERROR(AVERAGE(IF((DiscreteStatsTable[GroupByKey]=DiscreteStatsTable[[#This Row],[GroupByKey]]),(DiscreteStatsTable[GroupByKey]=DiscreteStatsTable[[#This Row],[GroupByKey]])*DiscreteStatsTable[Average])),0)</f>
        <v>11.965753053448751</v>
      </c>
      <c r="O1409" cm="1">
        <f t="array" ref="O140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9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9" cm="1">
        <f t="array" ref="R1409">MIN(IF((DiscreteStatsTable[GroupByKey]=DiscreteStatsTable[[#This Row],[GroupByKey]]),(DiscreteStatsTable[GroupByKey]=DiscreteStatsTable[[#This Row],[GroupByKey]])*DiscreteStatsTable[Average]))</f>
        <v>8.2010573260732809</v>
      </c>
      <c r="S1409" cm="1">
        <f t="array" ref="S1409">MAX(IF((DiscreteStatsTable[GroupByKey]=DiscreteStatsTable[[#This Row],[GroupByKey]]),(DiscreteStatsTable[GroupByKey]=DiscreteStatsTable[[#This Row],[GroupByKey]])*DiscreteStatsTable[Average]))</f>
        <v>25.510791238824901</v>
      </c>
      <c r="T1409" cm="1">
        <f t="array" ref="T1409">MIN(IF((DiscreteStatsTable[GroupByKey]=DiscreteStatsTable[[#This Row],[GroupByKey]]),(DiscreteStatsTable[GroupByKey]=DiscreteStatsTable[[#This Row],[GroupByKey]])*DiscreteStatsTable[Minimum]))</f>
        <v>1.5334213427933201</v>
      </c>
      <c r="U1409" cm="1">
        <f t="array" ref="U1409">MAX(IF((DiscreteStatsTable[GroupByKey]=DiscreteStatsTable[[#This Row],[GroupByKey]]),(DiscreteStatsTable[GroupByKey]=DiscreteStatsTable[[#This Row],[GroupByKey]])*DiscreteStatsTable[Maximum]))</f>
        <v>65.717695234266998</v>
      </c>
      <c r="V1409" cm="1">
        <f t="array" ref="V1409">IFERROR(AVERAGE(IF((DiscreteStatsTable[GroupByKey]=DiscreteStatsTable[[#This Row],[GroupByKey]]),(DiscreteStatsTable[GroupByKey]=DiscreteStatsTable[[#This Row],[GroupByKey]])*DiscreteStatsTable[NumberObservations])),0)</f>
        <v>136.88</v>
      </c>
      <c r="W1409">
        <f>IF((DiscreteStatsTable[[#This Row],[RepsRequested]]&gt;1),DiscreteStatsTable[[#This Row],[HalfWidth]],DiscreteStatsTable[[#This Row],[BatchMeansHalfWidth]])</f>
        <v>0.87768545229490347</v>
      </c>
      <c r="X1409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177</v>
      </c>
      <c r="C1410">
        <v>2</v>
      </c>
      <c r="D1410" t="s">
        <v>98</v>
      </c>
      <c r="E1410" t="s">
        <v>74</v>
      </c>
      <c r="F1410" t="s">
        <v>72</v>
      </c>
      <c r="G1410">
        <v>0.25137430355690699</v>
      </c>
      <c r="H1410">
        <v>2E+20</v>
      </c>
      <c r="I1410">
        <v>5.3035316642393603E-2</v>
      </c>
      <c r="J1410">
        <v>0.884934388735091</v>
      </c>
      <c r="K1410">
        <v>138</v>
      </c>
      <c r="L141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0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cm="1">
        <f t="array" ref="N1410">IFERROR(AVERAGE(IF((DiscreteStatsTable[GroupByKey]=DiscreteStatsTable[[#This Row],[GroupByKey]]),(DiscreteStatsTable[GroupByKey]=DiscreteStatsTable[[#This Row],[GroupByKey]])*DiscreteStatsTable[Average])),0)</f>
        <v>0.2640313430175486</v>
      </c>
      <c r="O1410" cm="1">
        <f t="array" ref="O14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0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0" cm="1">
        <f t="array" ref="R1410">MIN(IF((DiscreteStatsTable[GroupByKey]=DiscreteStatsTable[[#This Row],[GroupByKey]]),(DiscreteStatsTable[GroupByKey]=DiscreteStatsTable[[#This Row],[GroupByKey]])*DiscreteStatsTable[Average]))</f>
        <v>0.22790912047993001</v>
      </c>
      <c r="S1410" cm="1">
        <f t="array" ref="S1410">MAX(IF((DiscreteStatsTable[GroupByKey]=DiscreteStatsTable[[#This Row],[GroupByKey]]),(DiscreteStatsTable[GroupByKey]=DiscreteStatsTable[[#This Row],[GroupByKey]])*DiscreteStatsTable[Average]))</f>
        <v>0.303790210647845</v>
      </c>
      <c r="T1410" cm="1">
        <f t="array" ref="T1410">MIN(IF((DiscreteStatsTable[GroupByKey]=DiscreteStatsTable[[#This Row],[GroupByKey]]),(DiscreteStatsTable[GroupByKey]=DiscreteStatsTable[[#This Row],[GroupByKey]])*DiscreteStatsTable[Minimum]))</f>
        <v>5.1114044759777301E-2</v>
      </c>
      <c r="U1410" cm="1">
        <f t="array" ref="U1410">MAX(IF((DiscreteStatsTable[GroupByKey]=DiscreteStatsTable[[#This Row],[GroupByKey]]),(DiscreteStatsTable[GroupByKey]=DiscreteStatsTable[[#This Row],[GroupByKey]])*DiscreteStatsTable[Maximum]))</f>
        <v>1.7692477865638101</v>
      </c>
      <c r="V1410" cm="1">
        <f t="array" ref="V1410">IFERROR(AVERAGE(IF((DiscreteStatsTable[GroupByKey]=DiscreteStatsTable[[#This Row],[GroupByKey]]),(DiscreteStatsTable[GroupByKey]=DiscreteStatsTable[[#This Row],[GroupByKey]])*DiscreteStatsTable[NumberObservations])),0)</f>
        <v>136.88</v>
      </c>
      <c r="W1410">
        <f>IF((DiscreteStatsTable[[#This Row],[RepsRequested]]&gt;1),DiscreteStatsTable[[#This Row],[HalfWidth]],DiscreteStatsTable[[#This Row],[BatchMeansHalfWidth]])</f>
        <v>4.7658624833689552E-3</v>
      </c>
      <c r="X1410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177</v>
      </c>
      <c r="C1411">
        <v>2</v>
      </c>
      <c r="D1411" t="s">
        <v>98</v>
      </c>
      <c r="E1411" t="s">
        <v>75</v>
      </c>
      <c r="F1411" t="s">
        <v>72</v>
      </c>
      <c r="G1411">
        <v>7.5412291067072301</v>
      </c>
      <c r="H1411">
        <v>2E+20</v>
      </c>
      <c r="I1411">
        <v>1.5910594992718099</v>
      </c>
      <c r="J1411">
        <v>26.548031662052701</v>
      </c>
      <c r="K1411">
        <v>138</v>
      </c>
      <c r="L141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1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cm="1">
        <f t="array" ref="N1411">IFERROR(AVERAGE(IF((DiscreteStatsTable[GroupByKey]=DiscreteStatsTable[[#This Row],[GroupByKey]]),(DiscreteStatsTable[GroupByKey]=DiscreteStatsTable[[#This Row],[GroupByKey]])*DiscreteStatsTable[Average])),0)</f>
        <v>7.9209402905264596</v>
      </c>
      <c r="O1411" cm="1">
        <f t="array" ref="O141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1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1" cm="1">
        <f t="array" ref="R1411">MIN(IF((DiscreteStatsTable[GroupByKey]=DiscreteStatsTable[[#This Row],[GroupByKey]]),(DiscreteStatsTable[GroupByKey]=DiscreteStatsTable[[#This Row],[GroupByKey]])*DiscreteStatsTable[Average]))</f>
        <v>6.83727361439791</v>
      </c>
      <c r="S1411" cm="1">
        <f t="array" ref="S1411">MAX(IF((DiscreteStatsTable[GroupByKey]=DiscreteStatsTable[[#This Row],[GroupByKey]]),(DiscreteStatsTable[GroupByKey]=DiscreteStatsTable[[#This Row],[GroupByKey]])*DiscreteStatsTable[Average]))</f>
        <v>9.1137063194353303</v>
      </c>
      <c r="T1411" cm="1">
        <f t="array" ref="T1411">MIN(IF((DiscreteStatsTable[GroupByKey]=DiscreteStatsTable[[#This Row],[GroupByKey]]),(DiscreteStatsTable[GroupByKey]=DiscreteStatsTable[[#This Row],[GroupByKey]])*DiscreteStatsTable[Minimum]))</f>
        <v>1.5334213427933201</v>
      </c>
      <c r="U1411" cm="1">
        <f t="array" ref="U1411">MAX(IF((DiscreteStatsTable[GroupByKey]=DiscreteStatsTable[[#This Row],[GroupByKey]]),(DiscreteStatsTable[GroupByKey]=DiscreteStatsTable[[#This Row],[GroupByKey]])*DiscreteStatsTable[Maximum]))</f>
        <v>53.077433596914297</v>
      </c>
      <c r="V1411" cm="1">
        <f t="array" ref="V1411">IFERROR(AVERAGE(IF((DiscreteStatsTable[GroupByKey]=DiscreteStatsTable[[#This Row],[GroupByKey]]),(DiscreteStatsTable[GroupByKey]=DiscreteStatsTable[[#This Row],[GroupByKey]])*DiscreteStatsTable[NumberObservations])),0)</f>
        <v>136.88</v>
      </c>
      <c r="W1411">
        <f>IF((DiscreteStatsTable[[#This Row],[RepsRequested]]&gt;1),DiscreteStatsTable[[#This Row],[HalfWidth]],DiscreteStatsTable[[#This Row],[BatchMeansHalfWidth]])</f>
        <v>0.14297587450106808</v>
      </c>
      <c r="X1411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177</v>
      </c>
      <c r="C1412">
        <v>2</v>
      </c>
      <c r="D1412" t="s">
        <v>98</v>
      </c>
      <c r="E1412" t="s">
        <v>76</v>
      </c>
      <c r="F1412" t="s">
        <v>72</v>
      </c>
      <c r="G1412">
        <v>0</v>
      </c>
      <c r="H1412">
        <v>2E+20</v>
      </c>
      <c r="I1412">
        <v>0</v>
      </c>
      <c r="J1412">
        <v>0</v>
      </c>
      <c r="K1412">
        <v>138</v>
      </c>
      <c r="L141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2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cm="1">
        <f t="array" ref="V1412">IFERROR(AVERAGE(IF((DiscreteStatsTable[GroupByKey]=DiscreteStatsTable[[#This Row],[GroupByKey]]),(DiscreteStatsTable[GroupByKey]=DiscreteStatsTable[[#This Row],[GroupByKey]])*DiscreteStatsTable[NumberObservations])),0)</f>
        <v>136.88</v>
      </c>
      <c r="W1412">
        <f>IF((DiscreteStatsTable[[#This Row],[RepsRequested]]&gt;1),DiscreteStatsTable[[#This Row],[HalfWidth]],DiscreteStatsTable[[#This Row],[BatchMeansHalfWidth]])</f>
        <v>0</v>
      </c>
      <c r="X1412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177</v>
      </c>
      <c r="C1413">
        <v>2</v>
      </c>
      <c r="D1413" t="s">
        <v>98</v>
      </c>
      <c r="E1413" t="s">
        <v>77</v>
      </c>
      <c r="F1413" t="s">
        <v>72</v>
      </c>
      <c r="G1413">
        <v>2.38496935481913</v>
      </c>
      <c r="H1413">
        <v>2E+20</v>
      </c>
      <c r="I1413">
        <v>0</v>
      </c>
      <c r="J1413">
        <v>15.828204089342099</v>
      </c>
      <c r="K1413">
        <v>138</v>
      </c>
      <c r="L141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3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cm="1">
        <f t="array" ref="N1413">IFERROR(AVERAGE(IF((DiscreteStatsTable[GroupByKey]=DiscreteStatsTable[[#This Row],[GroupByKey]]),(DiscreteStatsTable[GroupByKey]=DiscreteStatsTable[[#This Row],[GroupByKey]])*DiscreteStatsTable[Average])),0)</f>
        <v>4.0448127629222874</v>
      </c>
      <c r="O1413" cm="1">
        <f t="array" ref="O141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3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3" cm="1">
        <f t="array" ref="R1413">MIN(IF((DiscreteStatsTable[GroupByKey]=DiscreteStatsTable[[#This Row],[GroupByKey]]),(DiscreteStatsTable[GroupByKey]=DiscreteStatsTable[[#This Row],[GroupByKey]])*DiscreteStatsTable[Average]))</f>
        <v>1.13966029716423</v>
      </c>
      <c r="S1413" cm="1">
        <f t="array" ref="S1413">MAX(IF((DiscreteStatsTable[GroupByKey]=DiscreteStatsTable[[#This Row],[GroupByKey]]),(DiscreteStatsTable[GroupByKey]=DiscreteStatsTable[[#This Row],[GroupByKey]])*DiscreteStatsTable[Average]))</f>
        <v>16.6321178314472</v>
      </c>
      <c r="T1413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cm="1">
        <f t="array" ref="U1413">MAX(IF((DiscreteStatsTable[GroupByKey]=DiscreteStatsTable[[#This Row],[GroupByKey]]),(DiscreteStatsTable[GroupByKey]=DiscreteStatsTable[[#This Row],[GroupByKey]])*DiscreteStatsTable[Maximum]))</f>
        <v>44.893738009191402</v>
      </c>
      <c r="V1413" cm="1">
        <f t="array" ref="V1413">IFERROR(AVERAGE(IF((DiscreteStatsTable[GroupByKey]=DiscreteStatsTable[[#This Row],[GroupByKey]]),(DiscreteStatsTable[GroupByKey]=DiscreteStatsTable[[#This Row],[GroupByKey]])*DiscreteStatsTable[NumberObservations])),0)</f>
        <v>136.88</v>
      </c>
      <c r="W1413">
        <f>IF((DiscreteStatsTable[[#This Row],[RepsRequested]]&gt;1),DiscreteStatsTable[[#This Row],[HalfWidth]],DiscreteStatsTable[[#This Row],[BatchMeansHalfWidth]])</f>
        <v>0.77770964651210694</v>
      </c>
      <c r="X1413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177</v>
      </c>
      <c r="C1414">
        <v>3</v>
      </c>
      <c r="D1414" t="s">
        <v>98</v>
      </c>
      <c r="E1414" t="s">
        <v>71</v>
      </c>
      <c r="F1414" t="s">
        <v>72</v>
      </c>
      <c r="G1414">
        <v>0.26397745018866298</v>
      </c>
      <c r="H1414">
        <v>2E+20</v>
      </c>
      <c r="I1414">
        <v>5.9854996648294898E-2</v>
      </c>
      <c r="J1414">
        <v>1.1493880741153</v>
      </c>
      <c r="K1414">
        <v>137</v>
      </c>
      <c r="L141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14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cm="1">
        <f t="array" ref="N1414">IFERROR(AVERAGE(IF((DiscreteStatsTable[GroupByKey]=DiscreteStatsTable[[#This Row],[GroupByKey]]),(DiscreteStatsTable[GroupByKey]=DiscreteStatsTable[[#This Row],[GroupByKey]])*DiscreteStatsTable[Average])),0)</f>
        <v>0.2640313430175486</v>
      </c>
      <c r="O1414" cm="1">
        <f t="array" ref="O14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4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4" cm="1">
        <f t="array" ref="R1414">MIN(IF((DiscreteStatsTable[GroupByKey]=DiscreteStatsTable[[#This Row],[GroupByKey]]),(DiscreteStatsTable[GroupByKey]=DiscreteStatsTable[[#This Row],[GroupByKey]])*DiscreteStatsTable[Average]))</f>
        <v>0.22790912047993001</v>
      </c>
      <c r="S1414" cm="1">
        <f t="array" ref="S1414">MAX(IF((DiscreteStatsTable[GroupByKey]=DiscreteStatsTable[[#This Row],[GroupByKey]]),(DiscreteStatsTable[GroupByKey]=DiscreteStatsTable[[#This Row],[GroupByKey]])*DiscreteStatsTable[Average]))</f>
        <v>0.303790210647845</v>
      </c>
      <c r="T1414" cm="1">
        <f t="array" ref="T1414">MIN(IF((DiscreteStatsTable[GroupByKey]=DiscreteStatsTable[[#This Row],[GroupByKey]]),(DiscreteStatsTable[GroupByKey]=DiscreteStatsTable[[#This Row],[GroupByKey]])*DiscreteStatsTable[Minimum]))</f>
        <v>5.1114044759777301E-2</v>
      </c>
      <c r="U1414" cm="1">
        <f t="array" ref="U1414">MAX(IF((DiscreteStatsTable[GroupByKey]=DiscreteStatsTable[[#This Row],[GroupByKey]]),(DiscreteStatsTable[GroupByKey]=DiscreteStatsTable[[#This Row],[GroupByKey]])*DiscreteStatsTable[Maximum]))</f>
        <v>1.7692477865638101</v>
      </c>
      <c r="V1414" cm="1">
        <f t="array" ref="V1414">IFERROR(AVERAGE(IF((DiscreteStatsTable[GroupByKey]=DiscreteStatsTable[[#This Row],[GroupByKey]]),(DiscreteStatsTable[GroupByKey]=DiscreteStatsTable[[#This Row],[GroupByKey]])*DiscreteStatsTable[NumberObservations])),0)</f>
        <v>136.88</v>
      </c>
      <c r="W1414">
        <f>IF((DiscreteStatsTable[[#This Row],[RepsRequested]]&gt;1),DiscreteStatsTable[[#This Row],[HalfWidth]],DiscreteStatsTable[[#This Row],[BatchMeansHalfWidth]])</f>
        <v>4.7658624833689552E-3</v>
      </c>
      <c r="X1414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177</v>
      </c>
      <c r="C1415">
        <v>3</v>
      </c>
      <c r="D1415" t="s">
        <v>98</v>
      </c>
      <c r="E1415" t="s">
        <v>73</v>
      </c>
      <c r="F1415" t="s">
        <v>72</v>
      </c>
      <c r="G1415">
        <v>12.091807127833</v>
      </c>
      <c r="H1415">
        <v>2E+20</v>
      </c>
      <c r="I1415">
        <v>1.7956498994488499</v>
      </c>
      <c r="J1415">
        <v>48.576778314905397</v>
      </c>
      <c r="K1415">
        <v>137</v>
      </c>
      <c r="L141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1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cm="1">
        <f t="array" ref="N1415">IFERROR(AVERAGE(IF((DiscreteStatsTable[GroupByKey]=DiscreteStatsTable[[#This Row],[GroupByKey]]),(DiscreteStatsTable[GroupByKey]=DiscreteStatsTable[[#This Row],[GroupByKey]])*DiscreteStatsTable[Average])),0)</f>
        <v>11.965753053448751</v>
      </c>
      <c r="O1415" cm="1">
        <f t="array" ref="O141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1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15" cm="1">
        <f t="array" ref="R1415">MIN(IF((DiscreteStatsTable[GroupByKey]=DiscreteStatsTable[[#This Row],[GroupByKey]]),(DiscreteStatsTable[GroupByKey]=DiscreteStatsTable[[#This Row],[GroupByKey]])*DiscreteStatsTable[Average]))</f>
        <v>8.2010573260732809</v>
      </c>
      <c r="S1415" cm="1">
        <f t="array" ref="S1415">MAX(IF((DiscreteStatsTable[GroupByKey]=DiscreteStatsTable[[#This Row],[GroupByKey]]),(DiscreteStatsTable[GroupByKey]=DiscreteStatsTable[[#This Row],[GroupByKey]])*DiscreteStatsTable[Average]))</f>
        <v>25.510791238824901</v>
      </c>
      <c r="T1415" cm="1">
        <f t="array" ref="T1415">MIN(IF((DiscreteStatsTable[GroupByKey]=DiscreteStatsTable[[#This Row],[GroupByKey]]),(DiscreteStatsTable[GroupByKey]=DiscreteStatsTable[[#This Row],[GroupByKey]])*DiscreteStatsTable[Minimum]))</f>
        <v>1.5334213427933201</v>
      </c>
      <c r="U1415" cm="1">
        <f t="array" ref="U1415">MAX(IF((DiscreteStatsTable[GroupByKey]=DiscreteStatsTable[[#This Row],[GroupByKey]]),(DiscreteStatsTable[GroupByKey]=DiscreteStatsTable[[#This Row],[GroupByKey]])*DiscreteStatsTable[Maximum]))</f>
        <v>65.717695234266998</v>
      </c>
      <c r="V1415" cm="1">
        <f t="array" ref="V1415">IFERROR(AVERAGE(IF((DiscreteStatsTable[GroupByKey]=DiscreteStatsTable[[#This Row],[GroupByKey]]),(DiscreteStatsTable[GroupByKey]=DiscreteStatsTable[[#This Row],[GroupByKey]])*DiscreteStatsTable[NumberObservations])),0)</f>
        <v>136.88</v>
      </c>
      <c r="W1415">
        <f>IF((DiscreteStatsTable[[#This Row],[RepsRequested]]&gt;1),DiscreteStatsTable[[#This Row],[HalfWidth]],DiscreteStatsTable[[#This Row],[BatchMeansHalfWidth]])</f>
        <v>0.87768545229490347</v>
      </c>
      <c r="X141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177</v>
      </c>
      <c r="C1416">
        <v>3</v>
      </c>
      <c r="D1416" t="s">
        <v>98</v>
      </c>
      <c r="E1416" t="s">
        <v>74</v>
      </c>
      <c r="F1416" t="s">
        <v>72</v>
      </c>
      <c r="G1416">
        <v>0.26397745018866298</v>
      </c>
      <c r="H1416">
        <v>2E+20</v>
      </c>
      <c r="I1416">
        <v>5.9854996648294898E-2</v>
      </c>
      <c r="J1416">
        <v>1.1493880741153</v>
      </c>
      <c r="K1416">
        <v>137</v>
      </c>
      <c r="L141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6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cm="1">
        <f t="array" ref="N1416">IFERROR(AVERAGE(IF((DiscreteStatsTable[GroupByKey]=DiscreteStatsTable[[#This Row],[GroupByKey]]),(DiscreteStatsTable[GroupByKey]=DiscreteStatsTable[[#This Row],[GroupByKey]])*DiscreteStatsTable[Average])),0)</f>
        <v>0.2640313430175486</v>
      </c>
      <c r="O1416" cm="1">
        <f t="array" ref="O14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6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6" cm="1">
        <f t="array" ref="R1416">MIN(IF((DiscreteStatsTable[GroupByKey]=DiscreteStatsTable[[#This Row],[GroupByKey]]),(DiscreteStatsTable[GroupByKey]=DiscreteStatsTable[[#This Row],[GroupByKey]])*DiscreteStatsTable[Average]))</f>
        <v>0.22790912047993001</v>
      </c>
      <c r="S1416" cm="1">
        <f t="array" ref="S1416">MAX(IF((DiscreteStatsTable[GroupByKey]=DiscreteStatsTable[[#This Row],[GroupByKey]]),(DiscreteStatsTable[GroupByKey]=DiscreteStatsTable[[#This Row],[GroupByKey]])*DiscreteStatsTable[Average]))</f>
        <v>0.303790210647845</v>
      </c>
      <c r="T1416" cm="1">
        <f t="array" ref="T1416">MIN(IF((DiscreteStatsTable[GroupByKey]=DiscreteStatsTable[[#This Row],[GroupByKey]]),(DiscreteStatsTable[GroupByKey]=DiscreteStatsTable[[#This Row],[GroupByKey]])*DiscreteStatsTable[Minimum]))</f>
        <v>5.1114044759777301E-2</v>
      </c>
      <c r="U1416" cm="1">
        <f t="array" ref="U1416">MAX(IF((DiscreteStatsTable[GroupByKey]=DiscreteStatsTable[[#This Row],[GroupByKey]]),(DiscreteStatsTable[GroupByKey]=DiscreteStatsTable[[#This Row],[GroupByKey]])*DiscreteStatsTable[Maximum]))</f>
        <v>1.7692477865638101</v>
      </c>
      <c r="V1416" cm="1">
        <f t="array" ref="V1416">IFERROR(AVERAGE(IF((DiscreteStatsTable[GroupByKey]=DiscreteStatsTable[[#This Row],[GroupByKey]]),(DiscreteStatsTable[GroupByKey]=DiscreteStatsTable[[#This Row],[GroupByKey]])*DiscreteStatsTable[NumberObservations])),0)</f>
        <v>136.88</v>
      </c>
      <c r="W1416">
        <f>IF((DiscreteStatsTable[[#This Row],[RepsRequested]]&gt;1),DiscreteStatsTable[[#This Row],[HalfWidth]],DiscreteStatsTable[[#This Row],[BatchMeansHalfWidth]])</f>
        <v>4.7658624833689552E-3</v>
      </c>
      <c r="X1416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177</v>
      </c>
      <c r="C1417">
        <v>3</v>
      </c>
      <c r="D1417" t="s">
        <v>98</v>
      </c>
      <c r="E1417" t="s">
        <v>75</v>
      </c>
      <c r="F1417" t="s">
        <v>72</v>
      </c>
      <c r="G1417">
        <v>7.9193235056598796</v>
      </c>
      <c r="H1417">
        <v>2E+20</v>
      </c>
      <c r="I1417">
        <v>1.7956498994488499</v>
      </c>
      <c r="J1417">
        <v>34.481642223458898</v>
      </c>
      <c r="K1417">
        <v>137</v>
      </c>
      <c r="L141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7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cm="1">
        <f t="array" ref="N1417">IFERROR(AVERAGE(IF((DiscreteStatsTable[GroupByKey]=DiscreteStatsTable[[#This Row],[GroupByKey]]),(DiscreteStatsTable[GroupByKey]=DiscreteStatsTable[[#This Row],[GroupByKey]])*DiscreteStatsTable[Average])),0)</f>
        <v>7.9209402905264596</v>
      </c>
      <c r="O1417" cm="1">
        <f t="array" ref="O141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7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7" cm="1">
        <f t="array" ref="R1417">MIN(IF((DiscreteStatsTable[GroupByKey]=DiscreteStatsTable[[#This Row],[GroupByKey]]),(DiscreteStatsTable[GroupByKey]=DiscreteStatsTable[[#This Row],[GroupByKey]])*DiscreteStatsTable[Average]))</f>
        <v>6.83727361439791</v>
      </c>
      <c r="S1417" cm="1">
        <f t="array" ref="S1417">MAX(IF((DiscreteStatsTable[GroupByKey]=DiscreteStatsTable[[#This Row],[GroupByKey]]),(DiscreteStatsTable[GroupByKey]=DiscreteStatsTable[[#This Row],[GroupByKey]])*DiscreteStatsTable[Average]))</f>
        <v>9.1137063194353303</v>
      </c>
      <c r="T1417" cm="1">
        <f t="array" ref="T1417">MIN(IF((DiscreteStatsTable[GroupByKey]=DiscreteStatsTable[[#This Row],[GroupByKey]]),(DiscreteStatsTable[GroupByKey]=DiscreteStatsTable[[#This Row],[GroupByKey]])*DiscreteStatsTable[Minimum]))</f>
        <v>1.5334213427933201</v>
      </c>
      <c r="U1417" cm="1">
        <f t="array" ref="U1417">MAX(IF((DiscreteStatsTable[GroupByKey]=DiscreteStatsTable[[#This Row],[GroupByKey]]),(DiscreteStatsTable[GroupByKey]=DiscreteStatsTable[[#This Row],[GroupByKey]])*DiscreteStatsTable[Maximum]))</f>
        <v>53.077433596914297</v>
      </c>
      <c r="V1417" cm="1">
        <f t="array" ref="V1417">IFERROR(AVERAGE(IF((DiscreteStatsTable[GroupByKey]=DiscreteStatsTable[[#This Row],[GroupByKey]]),(DiscreteStatsTable[GroupByKey]=DiscreteStatsTable[[#This Row],[GroupByKey]])*DiscreteStatsTable[NumberObservations])),0)</f>
        <v>136.88</v>
      </c>
      <c r="W1417">
        <f>IF((DiscreteStatsTable[[#This Row],[RepsRequested]]&gt;1),DiscreteStatsTable[[#This Row],[HalfWidth]],DiscreteStatsTable[[#This Row],[BatchMeansHalfWidth]])</f>
        <v>0.14297587450106808</v>
      </c>
      <c r="X1417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177</v>
      </c>
      <c r="C1418">
        <v>3</v>
      </c>
      <c r="D1418" t="s">
        <v>98</v>
      </c>
      <c r="E1418" t="s">
        <v>76</v>
      </c>
      <c r="F1418" t="s">
        <v>72</v>
      </c>
      <c r="G1418">
        <v>0</v>
      </c>
      <c r="H1418">
        <v>2E+20</v>
      </c>
      <c r="I1418">
        <v>0</v>
      </c>
      <c r="J1418">
        <v>0</v>
      </c>
      <c r="K1418">
        <v>137</v>
      </c>
      <c r="L141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8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cm="1">
        <f t="array" ref="V1418">IFERROR(AVERAGE(IF((DiscreteStatsTable[GroupByKey]=DiscreteStatsTable[[#This Row],[GroupByKey]]),(DiscreteStatsTable[GroupByKey]=DiscreteStatsTable[[#This Row],[GroupByKey]])*DiscreteStatsTable[NumberObservations])),0)</f>
        <v>136.88</v>
      </c>
      <c r="W1418">
        <f>IF((DiscreteStatsTable[[#This Row],[RepsRequested]]&gt;1),DiscreteStatsTable[[#This Row],[HalfWidth]],DiscreteStatsTable[[#This Row],[BatchMeansHalfWidth]])</f>
        <v>0</v>
      </c>
      <c r="X1418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177</v>
      </c>
      <c r="C1419">
        <v>3</v>
      </c>
      <c r="D1419" t="s">
        <v>98</v>
      </c>
      <c r="E1419" t="s">
        <v>77</v>
      </c>
      <c r="F1419" t="s">
        <v>72</v>
      </c>
      <c r="G1419">
        <v>4.1724836221731501</v>
      </c>
      <c r="H1419">
        <v>2E+20</v>
      </c>
      <c r="I1419">
        <v>0</v>
      </c>
      <c r="J1419">
        <v>20.239330128780502</v>
      </c>
      <c r="K1419">
        <v>137</v>
      </c>
      <c r="L141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9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cm="1">
        <f t="array" ref="N1419">IFERROR(AVERAGE(IF((DiscreteStatsTable[GroupByKey]=DiscreteStatsTable[[#This Row],[GroupByKey]]),(DiscreteStatsTable[GroupByKey]=DiscreteStatsTable[[#This Row],[GroupByKey]])*DiscreteStatsTable[Average])),0)</f>
        <v>4.0448127629222874</v>
      </c>
      <c r="O1419" cm="1">
        <f t="array" ref="O141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9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9" cm="1">
        <f t="array" ref="R1419">MIN(IF((DiscreteStatsTable[GroupByKey]=DiscreteStatsTable[[#This Row],[GroupByKey]]),(DiscreteStatsTable[GroupByKey]=DiscreteStatsTable[[#This Row],[GroupByKey]])*DiscreteStatsTable[Average]))</f>
        <v>1.13966029716423</v>
      </c>
      <c r="S1419" cm="1">
        <f t="array" ref="S1419">MAX(IF((DiscreteStatsTable[GroupByKey]=DiscreteStatsTable[[#This Row],[GroupByKey]]),(DiscreteStatsTable[GroupByKey]=DiscreteStatsTable[[#This Row],[GroupByKey]])*DiscreteStatsTable[Average]))</f>
        <v>16.6321178314472</v>
      </c>
      <c r="T1419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cm="1">
        <f t="array" ref="U1419">MAX(IF((DiscreteStatsTable[GroupByKey]=DiscreteStatsTable[[#This Row],[GroupByKey]]),(DiscreteStatsTable[GroupByKey]=DiscreteStatsTable[[#This Row],[GroupByKey]])*DiscreteStatsTable[Maximum]))</f>
        <v>44.893738009191402</v>
      </c>
      <c r="V1419" cm="1">
        <f t="array" ref="V1419">IFERROR(AVERAGE(IF((DiscreteStatsTable[GroupByKey]=DiscreteStatsTable[[#This Row],[GroupByKey]]),(DiscreteStatsTable[GroupByKey]=DiscreteStatsTable[[#This Row],[GroupByKey]])*DiscreteStatsTable[NumberObservations])),0)</f>
        <v>136.88</v>
      </c>
      <c r="W1419">
        <f>IF((DiscreteStatsTable[[#This Row],[RepsRequested]]&gt;1),DiscreteStatsTable[[#This Row],[HalfWidth]],DiscreteStatsTable[[#This Row],[BatchMeansHalfWidth]])</f>
        <v>0.77770964651210694</v>
      </c>
      <c r="X1419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177</v>
      </c>
      <c r="C1420">
        <v>4</v>
      </c>
      <c r="D1420" t="s">
        <v>98</v>
      </c>
      <c r="E1420" t="s">
        <v>71</v>
      </c>
      <c r="F1420" t="s">
        <v>72</v>
      </c>
      <c r="G1420">
        <v>0.22790912047993001</v>
      </c>
      <c r="H1420">
        <v>2E+20</v>
      </c>
      <c r="I1420">
        <v>5.8655626012531499E-2</v>
      </c>
      <c r="J1420">
        <v>0.92023900832601102</v>
      </c>
      <c r="K1420">
        <v>138</v>
      </c>
      <c r="L142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0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cm="1">
        <f t="array" ref="N1420">IFERROR(AVERAGE(IF((DiscreteStatsTable[GroupByKey]=DiscreteStatsTable[[#This Row],[GroupByKey]]),(DiscreteStatsTable[GroupByKey]=DiscreteStatsTable[[#This Row],[GroupByKey]])*DiscreteStatsTable[Average])),0)</f>
        <v>0.2640313430175486</v>
      </c>
      <c r="O1420" cm="1">
        <f t="array" ref="O14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0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0" cm="1">
        <f t="array" ref="R1420">MIN(IF((DiscreteStatsTable[GroupByKey]=DiscreteStatsTable[[#This Row],[GroupByKey]]),(DiscreteStatsTable[GroupByKey]=DiscreteStatsTable[[#This Row],[GroupByKey]])*DiscreteStatsTable[Average]))</f>
        <v>0.22790912047993001</v>
      </c>
      <c r="S1420" cm="1">
        <f t="array" ref="S1420">MAX(IF((DiscreteStatsTable[GroupByKey]=DiscreteStatsTable[[#This Row],[GroupByKey]]),(DiscreteStatsTable[GroupByKey]=DiscreteStatsTable[[#This Row],[GroupByKey]])*DiscreteStatsTable[Average]))</f>
        <v>0.303790210647845</v>
      </c>
      <c r="T1420" cm="1">
        <f t="array" ref="T1420">MIN(IF((DiscreteStatsTable[GroupByKey]=DiscreteStatsTable[[#This Row],[GroupByKey]]),(DiscreteStatsTable[GroupByKey]=DiscreteStatsTable[[#This Row],[GroupByKey]])*DiscreteStatsTable[Minimum]))</f>
        <v>5.1114044759777301E-2</v>
      </c>
      <c r="U1420" cm="1">
        <f t="array" ref="U1420">MAX(IF((DiscreteStatsTable[GroupByKey]=DiscreteStatsTable[[#This Row],[GroupByKey]]),(DiscreteStatsTable[GroupByKey]=DiscreteStatsTable[[#This Row],[GroupByKey]])*DiscreteStatsTable[Maximum]))</f>
        <v>1.7692477865638101</v>
      </c>
      <c r="V1420" cm="1">
        <f t="array" ref="V1420">IFERROR(AVERAGE(IF((DiscreteStatsTable[GroupByKey]=DiscreteStatsTable[[#This Row],[GroupByKey]]),(DiscreteStatsTable[GroupByKey]=DiscreteStatsTable[[#This Row],[GroupByKey]])*DiscreteStatsTable[NumberObservations])),0)</f>
        <v>136.88</v>
      </c>
      <c r="W1420">
        <f>IF((DiscreteStatsTable[[#This Row],[RepsRequested]]&gt;1),DiscreteStatsTable[[#This Row],[HalfWidth]],DiscreteStatsTable[[#This Row],[BatchMeansHalfWidth]])</f>
        <v>4.7658624833689552E-3</v>
      </c>
      <c r="X1420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177</v>
      </c>
      <c r="C1421">
        <v>4</v>
      </c>
      <c r="D1421" t="s">
        <v>98</v>
      </c>
      <c r="E1421" t="s">
        <v>73</v>
      </c>
      <c r="F1421" t="s">
        <v>72</v>
      </c>
      <c r="G1421">
        <v>8.2010573260732809</v>
      </c>
      <c r="H1421">
        <v>2E+20</v>
      </c>
      <c r="I1421">
        <v>1.75997039609686</v>
      </c>
      <c r="J1421">
        <v>27.6071702497803</v>
      </c>
      <c r="K1421">
        <v>138</v>
      </c>
      <c r="L142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1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cm="1">
        <f t="array" ref="N1421">IFERROR(AVERAGE(IF((DiscreteStatsTable[GroupByKey]=DiscreteStatsTable[[#This Row],[GroupByKey]]),(DiscreteStatsTable[GroupByKey]=DiscreteStatsTable[[#This Row],[GroupByKey]])*DiscreteStatsTable[Average])),0)</f>
        <v>11.965753053448751</v>
      </c>
      <c r="O1421" cm="1">
        <f t="array" ref="O142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1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1" cm="1">
        <f t="array" ref="R1421">MIN(IF((DiscreteStatsTable[GroupByKey]=DiscreteStatsTable[[#This Row],[GroupByKey]]),(DiscreteStatsTable[GroupByKey]=DiscreteStatsTable[[#This Row],[GroupByKey]])*DiscreteStatsTable[Average]))</f>
        <v>8.2010573260732809</v>
      </c>
      <c r="S1421" cm="1">
        <f t="array" ref="S1421">MAX(IF((DiscreteStatsTable[GroupByKey]=DiscreteStatsTable[[#This Row],[GroupByKey]]),(DiscreteStatsTable[GroupByKey]=DiscreteStatsTable[[#This Row],[GroupByKey]])*DiscreteStatsTable[Average]))</f>
        <v>25.510791238824901</v>
      </c>
      <c r="T1421" cm="1">
        <f t="array" ref="T1421">MIN(IF((DiscreteStatsTable[GroupByKey]=DiscreteStatsTable[[#This Row],[GroupByKey]]),(DiscreteStatsTable[GroupByKey]=DiscreteStatsTable[[#This Row],[GroupByKey]])*DiscreteStatsTable[Minimum]))</f>
        <v>1.5334213427933201</v>
      </c>
      <c r="U1421" cm="1">
        <f t="array" ref="U1421">MAX(IF((DiscreteStatsTable[GroupByKey]=DiscreteStatsTable[[#This Row],[GroupByKey]]),(DiscreteStatsTable[GroupByKey]=DiscreteStatsTable[[#This Row],[GroupByKey]])*DiscreteStatsTable[Maximum]))</f>
        <v>65.717695234266998</v>
      </c>
      <c r="V1421" cm="1">
        <f t="array" ref="V1421">IFERROR(AVERAGE(IF((DiscreteStatsTable[GroupByKey]=DiscreteStatsTable[[#This Row],[GroupByKey]]),(DiscreteStatsTable[GroupByKey]=DiscreteStatsTable[[#This Row],[GroupByKey]])*DiscreteStatsTable[NumberObservations])),0)</f>
        <v>136.88</v>
      </c>
      <c r="W1421">
        <f>IF((DiscreteStatsTable[[#This Row],[RepsRequested]]&gt;1),DiscreteStatsTable[[#This Row],[HalfWidth]],DiscreteStatsTable[[#This Row],[BatchMeansHalfWidth]])</f>
        <v>0.87768545229490347</v>
      </c>
      <c r="X1421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177</v>
      </c>
      <c r="C1422">
        <v>4</v>
      </c>
      <c r="D1422" t="s">
        <v>98</v>
      </c>
      <c r="E1422" t="s">
        <v>74</v>
      </c>
      <c r="F1422" t="s">
        <v>72</v>
      </c>
      <c r="G1422">
        <v>0.22790912047993001</v>
      </c>
      <c r="H1422">
        <v>2E+20</v>
      </c>
      <c r="I1422">
        <v>5.8655626012531499E-2</v>
      </c>
      <c r="J1422">
        <v>0.92023900832601102</v>
      </c>
      <c r="K1422">
        <v>138</v>
      </c>
      <c r="L142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2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cm="1">
        <f t="array" ref="N1422">IFERROR(AVERAGE(IF((DiscreteStatsTable[GroupByKey]=DiscreteStatsTable[[#This Row],[GroupByKey]]),(DiscreteStatsTable[GroupByKey]=DiscreteStatsTable[[#This Row],[GroupByKey]])*DiscreteStatsTable[Average])),0)</f>
        <v>0.2640313430175486</v>
      </c>
      <c r="O1422" cm="1">
        <f t="array" ref="O14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2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2" cm="1">
        <f t="array" ref="R1422">MIN(IF((DiscreteStatsTable[GroupByKey]=DiscreteStatsTable[[#This Row],[GroupByKey]]),(DiscreteStatsTable[GroupByKey]=DiscreteStatsTable[[#This Row],[GroupByKey]])*DiscreteStatsTable[Average]))</f>
        <v>0.22790912047993001</v>
      </c>
      <c r="S1422" cm="1">
        <f t="array" ref="S1422">MAX(IF((DiscreteStatsTable[GroupByKey]=DiscreteStatsTable[[#This Row],[GroupByKey]]),(DiscreteStatsTable[GroupByKey]=DiscreteStatsTable[[#This Row],[GroupByKey]])*DiscreteStatsTable[Average]))</f>
        <v>0.303790210647845</v>
      </c>
      <c r="T1422" cm="1">
        <f t="array" ref="T1422">MIN(IF((DiscreteStatsTable[GroupByKey]=DiscreteStatsTable[[#This Row],[GroupByKey]]),(DiscreteStatsTable[GroupByKey]=DiscreteStatsTable[[#This Row],[GroupByKey]])*DiscreteStatsTable[Minimum]))</f>
        <v>5.1114044759777301E-2</v>
      </c>
      <c r="U1422" cm="1">
        <f t="array" ref="U1422">MAX(IF((DiscreteStatsTable[GroupByKey]=DiscreteStatsTable[[#This Row],[GroupByKey]]),(DiscreteStatsTable[GroupByKey]=DiscreteStatsTable[[#This Row],[GroupByKey]])*DiscreteStatsTable[Maximum]))</f>
        <v>1.7692477865638101</v>
      </c>
      <c r="V1422" cm="1">
        <f t="array" ref="V1422">IFERROR(AVERAGE(IF((DiscreteStatsTable[GroupByKey]=DiscreteStatsTable[[#This Row],[GroupByKey]]),(DiscreteStatsTable[GroupByKey]=DiscreteStatsTable[[#This Row],[GroupByKey]])*DiscreteStatsTable[NumberObservations])),0)</f>
        <v>136.88</v>
      </c>
      <c r="W1422">
        <f>IF((DiscreteStatsTable[[#This Row],[RepsRequested]]&gt;1),DiscreteStatsTable[[#This Row],[HalfWidth]],DiscreteStatsTable[[#This Row],[BatchMeansHalfWidth]])</f>
        <v>4.7658624833689552E-3</v>
      </c>
      <c r="X1422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177</v>
      </c>
      <c r="C1423">
        <v>4</v>
      </c>
      <c r="D1423" t="s">
        <v>98</v>
      </c>
      <c r="E1423" t="s">
        <v>75</v>
      </c>
      <c r="F1423" t="s">
        <v>72</v>
      </c>
      <c r="G1423">
        <v>6.83727361439791</v>
      </c>
      <c r="H1423">
        <v>2E+20</v>
      </c>
      <c r="I1423">
        <v>1.7596687803759501</v>
      </c>
      <c r="J1423">
        <v>27.6071702497803</v>
      </c>
      <c r="K1423">
        <v>138</v>
      </c>
      <c r="L142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3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cm="1">
        <f t="array" ref="N1423">IFERROR(AVERAGE(IF((DiscreteStatsTable[GroupByKey]=DiscreteStatsTable[[#This Row],[GroupByKey]]),(DiscreteStatsTable[GroupByKey]=DiscreteStatsTable[[#This Row],[GroupByKey]])*DiscreteStatsTable[Average])),0)</f>
        <v>7.9209402905264596</v>
      </c>
      <c r="O1423" cm="1">
        <f t="array" ref="O142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3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3" cm="1">
        <f t="array" ref="R1423">MIN(IF((DiscreteStatsTable[GroupByKey]=DiscreteStatsTable[[#This Row],[GroupByKey]]),(DiscreteStatsTable[GroupByKey]=DiscreteStatsTable[[#This Row],[GroupByKey]])*DiscreteStatsTable[Average]))</f>
        <v>6.83727361439791</v>
      </c>
      <c r="S1423" cm="1">
        <f t="array" ref="S1423">MAX(IF((DiscreteStatsTable[GroupByKey]=DiscreteStatsTable[[#This Row],[GroupByKey]]),(DiscreteStatsTable[GroupByKey]=DiscreteStatsTable[[#This Row],[GroupByKey]])*DiscreteStatsTable[Average]))</f>
        <v>9.1137063194353303</v>
      </c>
      <c r="T1423" cm="1">
        <f t="array" ref="T1423">MIN(IF((DiscreteStatsTable[GroupByKey]=DiscreteStatsTable[[#This Row],[GroupByKey]]),(DiscreteStatsTable[GroupByKey]=DiscreteStatsTable[[#This Row],[GroupByKey]])*DiscreteStatsTable[Minimum]))</f>
        <v>1.5334213427933201</v>
      </c>
      <c r="U1423" cm="1">
        <f t="array" ref="U1423">MAX(IF((DiscreteStatsTable[GroupByKey]=DiscreteStatsTable[[#This Row],[GroupByKey]]),(DiscreteStatsTable[GroupByKey]=DiscreteStatsTable[[#This Row],[GroupByKey]])*DiscreteStatsTable[Maximum]))</f>
        <v>53.077433596914297</v>
      </c>
      <c r="V1423" cm="1">
        <f t="array" ref="V1423">IFERROR(AVERAGE(IF((DiscreteStatsTable[GroupByKey]=DiscreteStatsTable[[#This Row],[GroupByKey]]),(DiscreteStatsTable[GroupByKey]=DiscreteStatsTable[[#This Row],[GroupByKey]])*DiscreteStatsTable[NumberObservations])),0)</f>
        <v>136.88</v>
      </c>
      <c r="W1423">
        <f>IF((DiscreteStatsTable[[#This Row],[RepsRequested]]&gt;1),DiscreteStatsTable[[#This Row],[HalfWidth]],DiscreteStatsTable[[#This Row],[BatchMeansHalfWidth]])</f>
        <v>0.14297587450106808</v>
      </c>
      <c r="X1423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177</v>
      </c>
      <c r="C1424">
        <v>4</v>
      </c>
      <c r="D1424" t="s">
        <v>98</v>
      </c>
      <c r="E1424" t="s">
        <v>76</v>
      </c>
      <c r="F1424" t="s">
        <v>72</v>
      </c>
      <c r="G1424">
        <v>0</v>
      </c>
      <c r="H1424">
        <v>2E+20</v>
      </c>
      <c r="I1424">
        <v>0</v>
      </c>
      <c r="J1424">
        <v>0</v>
      </c>
      <c r="K1424">
        <v>138</v>
      </c>
      <c r="L142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24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cm="1">
        <f t="array" ref="V1424">IFERROR(AVERAGE(IF((DiscreteStatsTable[GroupByKey]=DiscreteStatsTable[[#This Row],[GroupByKey]]),(DiscreteStatsTable[GroupByKey]=DiscreteStatsTable[[#This Row],[GroupByKey]])*DiscreteStatsTable[NumberObservations])),0)</f>
        <v>136.88</v>
      </c>
      <c r="W1424">
        <f>IF((DiscreteStatsTable[[#This Row],[RepsRequested]]&gt;1),DiscreteStatsTable[[#This Row],[HalfWidth]],DiscreteStatsTable[[#This Row],[BatchMeansHalfWidth]])</f>
        <v>0</v>
      </c>
      <c r="X1424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177</v>
      </c>
      <c r="C1425">
        <v>4</v>
      </c>
      <c r="D1425" t="s">
        <v>98</v>
      </c>
      <c r="E1425" t="s">
        <v>77</v>
      </c>
      <c r="F1425" t="s">
        <v>72</v>
      </c>
      <c r="G1425">
        <v>1.3637837116753699</v>
      </c>
      <c r="H1425">
        <v>2E+20</v>
      </c>
      <c r="I1425">
        <v>0</v>
      </c>
      <c r="J1425">
        <v>14.9505242374136</v>
      </c>
      <c r="K1425">
        <v>138</v>
      </c>
      <c r="L142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2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cm="1">
        <f t="array" ref="N1425">IFERROR(AVERAGE(IF((DiscreteStatsTable[GroupByKey]=DiscreteStatsTable[[#This Row],[GroupByKey]]),(DiscreteStatsTable[GroupByKey]=DiscreteStatsTable[[#This Row],[GroupByKey]])*DiscreteStatsTable[Average])),0)</f>
        <v>4.0448127629222874</v>
      </c>
      <c r="O1425" cm="1">
        <f t="array" ref="O142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2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25" cm="1">
        <f t="array" ref="R1425">MIN(IF((DiscreteStatsTable[GroupByKey]=DiscreteStatsTable[[#This Row],[GroupByKey]]),(DiscreteStatsTable[GroupByKey]=DiscreteStatsTable[[#This Row],[GroupByKey]])*DiscreteStatsTable[Average]))</f>
        <v>1.13966029716423</v>
      </c>
      <c r="S1425" cm="1">
        <f t="array" ref="S1425">MAX(IF((DiscreteStatsTable[GroupByKey]=DiscreteStatsTable[[#This Row],[GroupByKey]]),(DiscreteStatsTable[GroupByKey]=DiscreteStatsTable[[#This Row],[GroupByKey]])*DiscreteStatsTable[Average]))</f>
        <v>16.6321178314472</v>
      </c>
      <c r="T142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cm="1">
        <f t="array" ref="U1425">MAX(IF((DiscreteStatsTable[GroupByKey]=DiscreteStatsTable[[#This Row],[GroupByKey]]),(DiscreteStatsTable[GroupByKey]=DiscreteStatsTable[[#This Row],[GroupByKey]])*DiscreteStatsTable[Maximum]))</f>
        <v>44.893738009191402</v>
      </c>
      <c r="V1425" cm="1">
        <f t="array" ref="V1425">IFERROR(AVERAGE(IF((DiscreteStatsTable[GroupByKey]=DiscreteStatsTable[[#This Row],[GroupByKey]]),(DiscreteStatsTable[GroupByKey]=DiscreteStatsTable[[#This Row],[GroupByKey]])*DiscreteStatsTable[NumberObservations])),0)</f>
        <v>136.88</v>
      </c>
      <c r="W1425">
        <f>IF((DiscreteStatsTable[[#This Row],[RepsRequested]]&gt;1),DiscreteStatsTable[[#This Row],[HalfWidth]],DiscreteStatsTable[[#This Row],[BatchMeansHalfWidth]])</f>
        <v>0.77770964651210694</v>
      </c>
      <c r="X142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177</v>
      </c>
      <c r="C1426">
        <v>5</v>
      </c>
      <c r="D1426" t="s">
        <v>98</v>
      </c>
      <c r="E1426" t="s">
        <v>71</v>
      </c>
      <c r="F1426" t="s">
        <v>72</v>
      </c>
      <c r="G1426">
        <v>0.26182173944571102</v>
      </c>
      <c r="H1426">
        <v>2E+20</v>
      </c>
      <c r="I1426">
        <v>6.4190356337130994E-2</v>
      </c>
      <c r="J1426">
        <v>1.1372087077663799</v>
      </c>
      <c r="K1426">
        <v>139</v>
      </c>
      <c r="L142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6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cm="1">
        <f t="array" ref="N1426">IFERROR(AVERAGE(IF((DiscreteStatsTable[GroupByKey]=DiscreteStatsTable[[#This Row],[GroupByKey]]),(DiscreteStatsTable[GroupByKey]=DiscreteStatsTable[[#This Row],[GroupByKey]])*DiscreteStatsTable[Average])),0)</f>
        <v>0.2640313430175486</v>
      </c>
      <c r="O1426" cm="1">
        <f t="array" ref="O14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6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6" cm="1">
        <f t="array" ref="R1426">MIN(IF((DiscreteStatsTable[GroupByKey]=DiscreteStatsTable[[#This Row],[GroupByKey]]),(DiscreteStatsTable[GroupByKey]=DiscreteStatsTable[[#This Row],[GroupByKey]])*DiscreteStatsTable[Average]))</f>
        <v>0.22790912047993001</v>
      </c>
      <c r="S1426" cm="1">
        <f t="array" ref="S1426">MAX(IF((DiscreteStatsTable[GroupByKey]=DiscreteStatsTable[[#This Row],[GroupByKey]]),(DiscreteStatsTable[GroupByKey]=DiscreteStatsTable[[#This Row],[GroupByKey]])*DiscreteStatsTable[Average]))</f>
        <v>0.303790210647845</v>
      </c>
      <c r="T1426" cm="1">
        <f t="array" ref="T1426">MIN(IF((DiscreteStatsTable[GroupByKey]=DiscreteStatsTable[[#This Row],[GroupByKey]]),(DiscreteStatsTable[GroupByKey]=DiscreteStatsTable[[#This Row],[GroupByKey]])*DiscreteStatsTable[Minimum]))</f>
        <v>5.1114044759777301E-2</v>
      </c>
      <c r="U1426" cm="1">
        <f t="array" ref="U1426">MAX(IF((DiscreteStatsTable[GroupByKey]=DiscreteStatsTable[[#This Row],[GroupByKey]]),(DiscreteStatsTable[GroupByKey]=DiscreteStatsTable[[#This Row],[GroupByKey]])*DiscreteStatsTable[Maximum]))</f>
        <v>1.7692477865638101</v>
      </c>
      <c r="V1426" cm="1">
        <f t="array" ref="V1426">IFERROR(AVERAGE(IF((DiscreteStatsTable[GroupByKey]=DiscreteStatsTable[[#This Row],[GroupByKey]]),(DiscreteStatsTable[GroupByKey]=DiscreteStatsTable[[#This Row],[GroupByKey]])*DiscreteStatsTable[NumberObservations])),0)</f>
        <v>136.88</v>
      </c>
      <c r="W1426">
        <f>IF((DiscreteStatsTable[[#This Row],[RepsRequested]]&gt;1),DiscreteStatsTable[[#This Row],[HalfWidth]],DiscreteStatsTable[[#This Row],[BatchMeansHalfWidth]])</f>
        <v>4.7658624833689552E-3</v>
      </c>
      <c r="X1426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177</v>
      </c>
      <c r="C1427">
        <v>5</v>
      </c>
      <c r="D1427" t="s">
        <v>98</v>
      </c>
      <c r="E1427" t="s">
        <v>73</v>
      </c>
      <c r="F1427" t="s">
        <v>72</v>
      </c>
      <c r="G1427">
        <v>11.3548385081015</v>
      </c>
      <c r="H1427">
        <v>2E+20</v>
      </c>
      <c r="I1427">
        <v>2.1397994115753001</v>
      </c>
      <c r="J1427">
        <v>39.148182869974697</v>
      </c>
      <c r="K1427">
        <v>139</v>
      </c>
      <c r="L142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7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cm="1">
        <f t="array" ref="N1427">IFERROR(AVERAGE(IF((DiscreteStatsTable[GroupByKey]=DiscreteStatsTable[[#This Row],[GroupByKey]]),(DiscreteStatsTable[GroupByKey]=DiscreteStatsTable[[#This Row],[GroupByKey]])*DiscreteStatsTable[Average])),0)</f>
        <v>11.965753053448751</v>
      </c>
      <c r="O1427" cm="1">
        <f t="array" ref="O142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7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7" cm="1">
        <f t="array" ref="R1427">MIN(IF((DiscreteStatsTable[GroupByKey]=DiscreteStatsTable[[#This Row],[GroupByKey]]),(DiscreteStatsTable[GroupByKey]=DiscreteStatsTable[[#This Row],[GroupByKey]])*DiscreteStatsTable[Average]))</f>
        <v>8.2010573260732809</v>
      </c>
      <c r="S1427" cm="1">
        <f t="array" ref="S1427">MAX(IF((DiscreteStatsTable[GroupByKey]=DiscreteStatsTable[[#This Row],[GroupByKey]]),(DiscreteStatsTable[GroupByKey]=DiscreteStatsTable[[#This Row],[GroupByKey]])*DiscreteStatsTable[Average]))</f>
        <v>25.510791238824901</v>
      </c>
      <c r="T1427" cm="1">
        <f t="array" ref="T1427">MIN(IF((DiscreteStatsTable[GroupByKey]=DiscreteStatsTable[[#This Row],[GroupByKey]]),(DiscreteStatsTable[GroupByKey]=DiscreteStatsTable[[#This Row],[GroupByKey]])*DiscreteStatsTable[Minimum]))</f>
        <v>1.5334213427933201</v>
      </c>
      <c r="U1427" cm="1">
        <f t="array" ref="U1427">MAX(IF((DiscreteStatsTable[GroupByKey]=DiscreteStatsTable[[#This Row],[GroupByKey]]),(DiscreteStatsTable[GroupByKey]=DiscreteStatsTable[[#This Row],[GroupByKey]])*DiscreteStatsTable[Maximum]))</f>
        <v>65.717695234266998</v>
      </c>
      <c r="V1427" cm="1">
        <f t="array" ref="V1427">IFERROR(AVERAGE(IF((DiscreteStatsTable[GroupByKey]=DiscreteStatsTable[[#This Row],[GroupByKey]]),(DiscreteStatsTable[GroupByKey]=DiscreteStatsTable[[#This Row],[GroupByKey]])*DiscreteStatsTable[NumberObservations])),0)</f>
        <v>136.88</v>
      </c>
      <c r="W1427">
        <f>IF((DiscreteStatsTable[[#This Row],[RepsRequested]]&gt;1),DiscreteStatsTable[[#This Row],[HalfWidth]],DiscreteStatsTable[[#This Row],[BatchMeansHalfWidth]])</f>
        <v>0.87768545229490347</v>
      </c>
      <c r="X1427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177</v>
      </c>
      <c r="C1428">
        <v>5</v>
      </c>
      <c r="D1428" t="s">
        <v>98</v>
      </c>
      <c r="E1428" t="s">
        <v>74</v>
      </c>
      <c r="F1428" t="s">
        <v>72</v>
      </c>
      <c r="G1428">
        <v>0.26182173944571102</v>
      </c>
      <c r="H1428">
        <v>2E+20</v>
      </c>
      <c r="I1428">
        <v>6.4190356337130994E-2</v>
      </c>
      <c r="J1428">
        <v>1.1372087077663799</v>
      </c>
      <c r="K1428">
        <v>139</v>
      </c>
      <c r="L142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8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cm="1">
        <f t="array" ref="N1428">IFERROR(AVERAGE(IF((DiscreteStatsTable[GroupByKey]=DiscreteStatsTable[[#This Row],[GroupByKey]]),(DiscreteStatsTable[GroupByKey]=DiscreteStatsTable[[#This Row],[GroupByKey]])*DiscreteStatsTable[Average])),0)</f>
        <v>0.2640313430175486</v>
      </c>
      <c r="O1428" cm="1">
        <f t="array" ref="O14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8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8" cm="1">
        <f t="array" ref="R1428">MIN(IF((DiscreteStatsTable[GroupByKey]=DiscreteStatsTable[[#This Row],[GroupByKey]]),(DiscreteStatsTable[GroupByKey]=DiscreteStatsTable[[#This Row],[GroupByKey]])*DiscreteStatsTable[Average]))</f>
        <v>0.22790912047993001</v>
      </c>
      <c r="S1428" cm="1">
        <f t="array" ref="S1428">MAX(IF((DiscreteStatsTable[GroupByKey]=DiscreteStatsTable[[#This Row],[GroupByKey]]),(DiscreteStatsTable[GroupByKey]=DiscreteStatsTable[[#This Row],[GroupByKey]])*DiscreteStatsTable[Average]))</f>
        <v>0.303790210647845</v>
      </c>
      <c r="T1428" cm="1">
        <f t="array" ref="T1428">MIN(IF((DiscreteStatsTable[GroupByKey]=DiscreteStatsTable[[#This Row],[GroupByKey]]),(DiscreteStatsTable[GroupByKey]=DiscreteStatsTable[[#This Row],[GroupByKey]])*DiscreteStatsTable[Minimum]))</f>
        <v>5.1114044759777301E-2</v>
      </c>
      <c r="U1428" cm="1">
        <f t="array" ref="U1428">MAX(IF((DiscreteStatsTable[GroupByKey]=DiscreteStatsTable[[#This Row],[GroupByKey]]),(DiscreteStatsTable[GroupByKey]=DiscreteStatsTable[[#This Row],[GroupByKey]])*DiscreteStatsTable[Maximum]))</f>
        <v>1.7692477865638101</v>
      </c>
      <c r="V1428" cm="1">
        <f t="array" ref="V1428">IFERROR(AVERAGE(IF((DiscreteStatsTable[GroupByKey]=DiscreteStatsTable[[#This Row],[GroupByKey]]),(DiscreteStatsTable[GroupByKey]=DiscreteStatsTable[[#This Row],[GroupByKey]])*DiscreteStatsTable[NumberObservations])),0)</f>
        <v>136.88</v>
      </c>
      <c r="W1428">
        <f>IF((DiscreteStatsTable[[#This Row],[RepsRequested]]&gt;1),DiscreteStatsTable[[#This Row],[HalfWidth]],DiscreteStatsTable[[#This Row],[BatchMeansHalfWidth]])</f>
        <v>4.7658624833689552E-3</v>
      </c>
      <c r="X1428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177</v>
      </c>
      <c r="C1429">
        <v>5</v>
      </c>
      <c r="D1429" t="s">
        <v>98</v>
      </c>
      <c r="E1429" t="s">
        <v>75</v>
      </c>
      <c r="F1429" t="s">
        <v>72</v>
      </c>
      <c r="G1429">
        <v>7.8546521833713303</v>
      </c>
      <c r="H1429">
        <v>2E+20</v>
      </c>
      <c r="I1429">
        <v>1.92571069011393</v>
      </c>
      <c r="J1429">
        <v>34.116261232991299</v>
      </c>
      <c r="K1429">
        <v>139</v>
      </c>
      <c r="L142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9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cm="1">
        <f t="array" ref="N1429">IFERROR(AVERAGE(IF((DiscreteStatsTable[GroupByKey]=DiscreteStatsTable[[#This Row],[GroupByKey]]),(DiscreteStatsTable[GroupByKey]=DiscreteStatsTable[[#This Row],[GroupByKey]])*DiscreteStatsTable[Average])),0)</f>
        <v>7.9209402905264596</v>
      </c>
      <c r="O1429" cm="1">
        <f t="array" ref="O142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9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9" cm="1">
        <f t="array" ref="R1429">MIN(IF((DiscreteStatsTable[GroupByKey]=DiscreteStatsTable[[#This Row],[GroupByKey]]),(DiscreteStatsTable[GroupByKey]=DiscreteStatsTable[[#This Row],[GroupByKey]])*DiscreteStatsTable[Average]))</f>
        <v>6.83727361439791</v>
      </c>
      <c r="S1429" cm="1">
        <f t="array" ref="S1429">MAX(IF((DiscreteStatsTable[GroupByKey]=DiscreteStatsTable[[#This Row],[GroupByKey]]),(DiscreteStatsTable[GroupByKey]=DiscreteStatsTable[[#This Row],[GroupByKey]])*DiscreteStatsTable[Average]))</f>
        <v>9.1137063194353303</v>
      </c>
      <c r="T1429" cm="1">
        <f t="array" ref="T1429">MIN(IF((DiscreteStatsTable[GroupByKey]=DiscreteStatsTable[[#This Row],[GroupByKey]]),(DiscreteStatsTable[GroupByKey]=DiscreteStatsTable[[#This Row],[GroupByKey]])*DiscreteStatsTable[Minimum]))</f>
        <v>1.5334213427933201</v>
      </c>
      <c r="U1429" cm="1">
        <f t="array" ref="U1429">MAX(IF((DiscreteStatsTable[GroupByKey]=DiscreteStatsTable[[#This Row],[GroupByKey]]),(DiscreteStatsTable[GroupByKey]=DiscreteStatsTable[[#This Row],[GroupByKey]])*DiscreteStatsTable[Maximum]))</f>
        <v>53.077433596914297</v>
      </c>
      <c r="V1429" cm="1">
        <f t="array" ref="V1429">IFERROR(AVERAGE(IF((DiscreteStatsTable[GroupByKey]=DiscreteStatsTable[[#This Row],[GroupByKey]]),(DiscreteStatsTable[GroupByKey]=DiscreteStatsTable[[#This Row],[GroupByKey]])*DiscreteStatsTable[NumberObservations])),0)</f>
        <v>136.88</v>
      </c>
      <c r="W1429">
        <f>IF((DiscreteStatsTable[[#This Row],[RepsRequested]]&gt;1),DiscreteStatsTable[[#This Row],[HalfWidth]],DiscreteStatsTable[[#This Row],[BatchMeansHalfWidth]])</f>
        <v>0.14297587450106808</v>
      </c>
      <c r="X1429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177</v>
      </c>
      <c r="C1430">
        <v>5</v>
      </c>
      <c r="D1430" t="s">
        <v>98</v>
      </c>
      <c r="E1430" t="s">
        <v>76</v>
      </c>
      <c r="F1430" t="s">
        <v>72</v>
      </c>
      <c r="G1430">
        <v>0</v>
      </c>
      <c r="H1430">
        <v>2E+20</v>
      </c>
      <c r="I1430">
        <v>0</v>
      </c>
      <c r="J1430">
        <v>0</v>
      </c>
      <c r="K1430">
        <v>139</v>
      </c>
      <c r="L143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0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cm="1">
        <f t="array" ref="V1430">IFERROR(AVERAGE(IF((DiscreteStatsTable[GroupByKey]=DiscreteStatsTable[[#This Row],[GroupByKey]]),(DiscreteStatsTable[GroupByKey]=DiscreteStatsTable[[#This Row],[GroupByKey]])*DiscreteStatsTable[NumberObservations])),0)</f>
        <v>136.88</v>
      </c>
      <c r="W1430">
        <f>IF((DiscreteStatsTable[[#This Row],[RepsRequested]]&gt;1),DiscreteStatsTable[[#This Row],[HalfWidth]],DiscreteStatsTable[[#This Row],[BatchMeansHalfWidth]])</f>
        <v>0</v>
      </c>
      <c r="X1430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177</v>
      </c>
      <c r="C1431">
        <v>5</v>
      </c>
      <c r="D1431" t="s">
        <v>98</v>
      </c>
      <c r="E1431" t="s">
        <v>77</v>
      </c>
      <c r="F1431" t="s">
        <v>72</v>
      </c>
      <c r="G1431">
        <v>3.5001863247302198</v>
      </c>
      <c r="H1431">
        <v>2E+20</v>
      </c>
      <c r="I1431">
        <v>0</v>
      </c>
      <c r="J1431">
        <v>27.289968947974899</v>
      </c>
      <c r="K1431">
        <v>139</v>
      </c>
      <c r="L143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1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cm="1">
        <f t="array" ref="N1431">IFERROR(AVERAGE(IF((DiscreteStatsTable[GroupByKey]=DiscreteStatsTable[[#This Row],[GroupByKey]]),(DiscreteStatsTable[GroupByKey]=DiscreteStatsTable[[#This Row],[GroupByKey]])*DiscreteStatsTable[Average])),0)</f>
        <v>4.0448127629222874</v>
      </c>
      <c r="O1431" cm="1">
        <f t="array" ref="O143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1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1" cm="1">
        <f t="array" ref="R1431">MIN(IF((DiscreteStatsTable[GroupByKey]=DiscreteStatsTable[[#This Row],[GroupByKey]]),(DiscreteStatsTable[GroupByKey]=DiscreteStatsTable[[#This Row],[GroupByKey]])*DiscreteStatsTable[Average]))</f>
        <v>1.13966029716423</v>
      </c>
      <c r="S1431" cm="1">
        <f t="array" ref="S1431">MAX(IF((DiscreteStatsTable[GroupByKey]=DiscreteStatsTable[[#This Row],[GroupByKey]]),(DiscreteStatsTable[GroupByKey]=DiscreteStatsTable[[#This Row],[GroupByKey]])*DiscreteStatsTable[Average]))</f>
        <v>16.6321178314472</v>
      </c>
      <c r="T1431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cm="1">
        <f t="array" ref="U1431">MAX(IF((DiscreteStatsTable[GroupByKey]=DiscreteStatsTable[[#This Row],[GroupByKey]]),(DiscreteStatsTable[GroupByKey]=DiscreteStatsTable[[#This Row],[GroupByKey]])*DiscreteStatsTable[Maximum]))</f>
        <v>44.893738009191402</v>
      </c>
      <c r="V1431" cm="1">
        <f t="array" ref="V1431">IFERROR(AVERAGE(IF((DiscreteStatsTable[GroupByKey]=DiscreteStatsTable[[#This Row],[GroupByKey]]),(DiscreteStatsTable[GroupByKey]=DiscreteStatsTable[[#This Row],[GroupByKey]])*DiscreteStatsTable[NumberObservations])),0)</f>
        <v>136.88</v>
      </c>
      <c r="W1431">
        <f>IF((DiscreteStatsTable[[#This Row],[RepsRequested]]&gt;1),DiscreteStatsTable[[#This Row],[HalfWidth]],DiscreteStatsTable[[#This Row],[BatchMeansHalfWidth]])</f>
        <v>0.77770964651210694</v>
      </c>
      <c r="X1431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177</v>
      </c>
      <c r="C1432">
        <v>6</v>
      </c>
      <c r="D1432" t="s">
        <v>98</v>
      </c>
      <c r="E1432" t="s">
        <v>71</v>
      </c>
      <c r="F1432" t="s">
        <v>72</v>
      </c>
      <c r="G1432">
        <v>0.237072156593125</v>
      </c>
      <c r="H1432">
        <v>2E+20</v>
      </c>
      <c r="I1432">
        <v>5.4728888183698601E-2</v>
      </c>
      <c r="J1432">
        <v>1.1834462603193501</v>
      </c>
      <c r="K1432">
        <v>137</v>
      </c>
      <c r="L143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2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cm="1">
        <f t="array" ref="N1432">IFERROR(AVERAGE(IF((DiscreteStatsTable[GroupByKey]=DiscreteStatsTable[[#This Row],[GroupByKey]]),(DiscreteStatsTable[GroupByKey]=DiscreteStatsTable[[#This Row],[GroupByKey]])*DiscreteStatsTable[Average])),0)</f>
        <v>0.2640313430175486</v>
      </c>
      <c r="O1432" cm="1">
        <f t="array" ref="O14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2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2" cm="1">
        <f t="array" ref="R1432">MIN(IF((DiscreteStatsTable[GroupByKey]=DiscreteStatsTable[[#This Row],[GroupByKey]]),(DiscreteStatsTable[GroupByKey]=DiscreteStatsTable[[#This Row],[GroupByKey]])*DiscreteStatsTable[Average]))</f>
        <v>0.22790912047993001</v>
      </c>
      <c r="S1432" cm="1">
        <f t="array" ref="S1432">MAX(IF((DiscreteStatsTable[GroupByKey]=DiscreteStatsTable[[#This Row],[GroupByKey]]),(DiscreteStatsTable[GroupByKey]=DiscreteStatsTable[[#This Row],[GroupByKey]])*DiscreteStatsTable[Average]))</f>
        <v>0.303790210647845</v>
      </c>
      <c r="T1432" cm="1">
        <f t="array" ref="T1432">MIN(IF((DiscreteStatsTable[GroupByKey]=DiscreteStatsTable[[#This Row],[GroupByKey]]),(DiscreteStatsTable[GroupByKey]=DiscreteStatsTable[[#This Row],[GroupByKey]])*DiscreteStatsTable[Minimum]))</f>
        <v>5.1114044759777301E-2</v>
      </c>
      <c r="U1432" cm="1">
        <f t="array" ref="U1432">MAX(IF((DiscreteStatsTable[GroupByKey]=DiscreteStatsTable[[#This Row],[GroupByKey]]),(DiscreteStatsTable[GroupByKey]=DiscreteStatsTable[[#This Row],[GroupByKey]])*DiscreteStatsTable[Maximum]))</f>
        <v>1.7692477865638101</v>
      </c>
      <c r="V1432" cm="1">
        <f t="array" ref="V1432">IFERROR(AVERAGE(IF((DiscreteStatsTable[GroupByKey]=DiscreteStatsTable[[#This Row],[GroupByKey]]),(DiscreteStatsTable[GroupByKey]=DiscreteStatsTable[[#This Row],[GroupByKey]])*DiscreteStatsTable[NumberObservations])),0)</f>
        <v>136.88</v>
      </c>
      <c r="W1432">
        <f>IF((DiscreteStatsTable[[#This Row],[RepsRequested]]&gt;1),DiscreteStatsTable[[#This Row],[HalfWidth]],DiscreteStatsTable[[#This Row],[BatchMeansHalfWidth]])</f>
        <v>4.7658624833689552E-3</v>
      </c>
      <c r="X1432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177</v>
      </c>
      <c r="C1433">
        <v>6</v>
      </c>
      <c r="D1433" t="s">
        <v>98</v>
      </c>
      <c r="E1433" t="s">
        <v>73</v>
      </c>
      <c r="F1433" t="s">
        <v>72</v>
      </c>
      <c r="G1433">
        <v>10.4837796174393</v>
      </c>
      <c r="H1433">
        <v>2E+20</v>
      </c>
      <c r="I1433">
        <v>1.6418666455109601</v>
      </c>
      <c r="J1433">
        <v>35.503387809580403</v>
      </c>
      <c r="K1433">
        <v>137</v>
      </c>
      <c r="L143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3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cm="1">
        <f t="array" ref="N1433">IFERROR(AVERAGE(IF((DiscreteStatsTable[GroupByKey]=DiscreteStatsTable[[#This Row],[GroupByKey]]),(DiscreteStatsTable[GroupByKey]=DiscreteStatsTable[[#This Row],[GroupByKey]])*DiscreteStatsTable[Average])),0)</f>
        <v>11.965753053448751</v>
      </c>
      <c r="O1433" cm="1">
        <f t="array" ref="O143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3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3" cm="1">
        <f t="array" ref="R1433">MIN(IF((DiscreteStatsTable[GroupByKey]=DiscreteStatsTable[[#This Row],[GroupByKey]]),(DiscreteStatsTable[GroupByKey]=DiscreteStatsTable[[#This Row],[GroupByKey]])*DiscreteStatsTable[Average]))</f>
        <v>8.2010573260732809</v>
      </c>
      <c r="S1433" cm="1">
        <f t="array" ref="S1433">MAX(IF((DiscreteStatsTable[GroupByKey]=DiscreteStatsTable[[#This Row],[GroupByKey]]),(DiscreteStatsTable[GroupByKey]=DiscreteStatsTable[[#This Row],[GroupByKey]])*DiscreteStatsTable[Average]))</f>
        <v>25.510791238824901</v>
      </c>
      <c r="T1433" cm="1">
        <f t="array" ref="T1433">MIN(IF((DiscreteStatsTable[GroupByKey]=DiscreteStatsTable[[#This Row],[GroupByKey]]),(DiscreteStatsTable[GroupByKey]=DiscreteStatsTable[[#This Row],[GroupByKey]])*DiscreteStatsTable[Minimum]))</f>
        <v>1.5334213427933201</v>
      </c>
      <c r="U1433" cm="1">
        <f t="array" ref="U1433">MAX(IF((DiscreteStatsTable[GroupByKey]=DiscreteStatsTable[[#This Row],[GroupByKey]]),(DiscreteStatsTable[GroupByKey]=DiscreteStatsTable[[#This Row],[GroupByKey]])*DiscreteStatsTable[Maximum]))</f>
        <v>65.717695234266998</v>
      </c>
      <c r="V1433" cm="1">
        <f t="array" ref="V1433">IFERROR(AVERAGE(IF((DiscreteStatsTable[GroupByKey]=DiscreteStatsTable[[#This Row],[GroupByKey]]),(DiscreteStatsTable[GroupByKey]=DiscreteStatsTable[[#This Row],[GroupByKey]])*DiscreteStatsTable[NumberObservations])),0)</f>
        <v>136.88</v>
      </c>
      <c r="W1433">
        <f>IF((DiscreteStatsTable[[#This Row],[RepsRequested]]&gt;1),DiscreteStatsTable[[#This Row],[HalfWidth]],DiscreteStatsTable[[#This Row],[BatchMeansHalfWidth]])</f>
        <v>0.87768545229490347</v>
      </c>
      <c r="X1433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177</v>
      </c>
      <c r="C1434">
        <v>6</v>
      </c>
      <c r="D1434" t="s">
        <v>98</v>
      </c>
      <c r="E1434" t="s">
        <v>74</v>
      </c>
      <c r="F1434" t="s">
        <v>72</v>
      </c>
      <c r="G1434">
        <v>0.237072156593125</v>
      </c>
      <c r="H1434">
        <v>2E+20</v>
      </c>
      <c r="I1434">
        <v>5.4728888183698601E-2</v>
      </c>
      <c r="J1434">
        <v>1.1834462603193501</v>
      </c>
      <c r="K1434">
        <v>137</v>
      </c>
      <c r="L143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34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cm="1">
        <f t="array" ref="N1434">IFERROR(AVERAGE(IF((DiscreteStatsTable[GroupByKey]=DiscreteStatsTable[[#This Row],[GroupByKey]]),(DiscreteStatsTable[GroupByKey]=DiscreteStatsTable[[#This Row],[GroupByKey]])*DiscreteStatsTable[Average])),0)</f>
        <v>0.2640313430175486</v>
      </c>
      <c r="O1434" cm="1">
        <f t="array" ref="O14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4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4" cm="1">
        <f t="array" ref="R1434">MIN(IF((DiscreteStatsTable[GroupByKey]=DiscreteStatsTable[[#This Row],[GroupByKey]]),(DiscreteStatsTable[GroupByKey]=DiscreteStatsTable[[#This Row],[GroupByKey]])*DiscreteStatsTable[Average]))</f>
        <v>0.22790912047993001</v>
      </c>
      <c r="S1434" cm="1">
        <f t="array" ref="S1434">MAX(IF((DiscreteStatsTable[GroupByKey]=DiscreteStatsTable[[#This Row],[GroupByKey]]),(DiscreteStatsTable[GroupByKey]=DiscreteStatsTable[[#This Row],[GroupByKey]])*DiscreteStatsTable[Average]))</f>
        <v>0.303790210647845</v>
      </c>
      <c r="T1434" cm="1">
        <f t="array" ref="T1434">MIN(IF((DiscreteStatsTable[GroupByKey]=DiscreteStatsTable[[#This Row],[GroupByKey]]),(DiscreteStatsTable[GroupByKey]=DiscreteStatsTable[[#This Row],[GroupByKey]])*DiscreteStatsTable[Minimum]))</f>
        <v>5.1114044759777301E-2</v>
      </c>
      <c r="U1434" cm="1">
        <f t="array" ref="U1434">MAX(IF((DiscreteStatsTable[GroupByKey]=DiscreteStatsTable[[#This Row],[GroupByKey]]),(DiscreteStatsTable[GroupByKey]=DiscreteStatsTable[[#This Row],[GroupByKey]])*DiscreteStatsTable[Maximum]))</f>
        <v>1.7692477865638101</v>
      </c>
      <c r="V1434" cm="1">
        <f t="array" ref="V1434">IFERROR(AVERAGE(IF((DiscreteStatsTable[GroupByKey]=DiscreteStatsTable[[#This Row],[GroupByKey]]),(DiscreteStatsTable[GroupByKey]=DiscreteStatsTable[[#This Row],[GroupByKey]])*DiscreteStatsTable[NumberObservations])),0)</f>
        <v>136.88</v>
      </c>
      <c r="W1434">
        <f>IF((DiscreteStatsTable[[#This Row],[RepsRequested]]&gt;1),DiscreteStatsTable[[#This Row],[HalfWidth]],DiscreteStatsTable[[#This Row],[BatchMeansHalfWidth]])</f>
        <v>4.7658624833689552E-3</v>
      </c>
      <c r="X1434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177</v>
      </c>
      <c r="C1435">
        <v>6</v>
      </c>
      <c r="D1435" t="s">
        <v>98</v>
      </c>
      <c r="E1435" t="s">
        <v>75</v>
      </c>
      <c r="F1435" t="s">
        <v>72</v>
      </c>
      <c r="G1435">
        <v>7.1121646977937498</v>
      </c>
      <c r="H1435">
        <v>2E+20</v>
      </c>
      <c r="I1435">
        <v>1.6418666455109601</v>
      </c>
      <c r="J1435">
        <v>35.503387809580403</v>
      </c>
      <c r="K1435">
        <v>137</v>
      </c>
      <c r="L143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3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cm="1">
        <f t="array" ref="N1435">IFERROR(AVERAGE(IF((DiscreteStatsTable[GroupByKey]=DiscreteStatsTable[[#This Row],[GroupByKey]]),(DiscreteStatsTable[GroupByKey]=DiscreteStatsTable[[#This Row],[GroupByKey]])*DiscreteStatsTable[Average])),0)</f>
        <v>7.9209402905264596</v>
      </c>
      <c r="O1435" cm="1">
        <f t="array" ref="O143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3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35" cm="1">
        <f t="array" ref="R1435">MIN(IF((DiscreteStatsTable[GroupByKey]=DiscreteStatsTable[[#This Row],[GroupByKey]]),(DiscreteStatsTable[GroupByKey]=DiscreteStatsTable[[#This Row],[GroupByKey]])*DiscreteStatsTable[Average]))</f>
        <v>6.83727361439791</v>
      </c>
      <c r="S1435" cm="1">
        <f t="array" ref="S1435">MAX(IF((DiscreteStatsTable[GroupByKey]=DiscreteStatsTable[[#This Row],[GroupByKey]]),(DiscreteStatsTable[GroupByKey]=DiscreteStatsTable[[#This Row],[GroupByKey]])*DiscreteStatsTable[Average]))</f>
        <v>9.1137063194353303</v>
      </c>
      <c r="T1435" cm="1">
        <f t="array" ref="T1435">MIN(IF((DiscreteStatsTable[GroupByKey]=DiscreteStatsTable[[#This Row],[GroupByKey]]),(DiscreteStatsTable[GroupByKey]=DiscreteStatsTable[[#This Row],[GroupByKey]])*DiscreteStatsTable[Minimum]))</f>
        <v>1.5334213427933201</v>
      </c>
      <c r="U1435" cm="1">
        <f t="array" ref="U1435">MAX(IF((DiscreteStatsTable[GroupByKey]=DiscreteStatsTable[[#This Row],[GroupByKey]]),(DiscreteStatsTable[GroupByKey]=DiscreteStatsTable[[#This Row],[GroupByKey]])*DiscreteStatsTable[Maximum]))</f>
        <v>53.077433596914297</v>
      </c>
      <c r="V1435" cm="1">
        <f t="array" ref="V1435">IFERROR(AVERAGE(IF((DiscreteStatsTable[GroupByKey]=DiscreteStatsTable[[#This Row],[GroupByKey]]),(DiscreteStatsTable[GroupByKey]=DiscreteStatsTable[[#This Row],[GroupByKey]])*DiscreteStatsTable[NumberObservations])),0)</f>
        <v>136.88</v>
      </c>
      <c r="W1435">
        <f>IF((DiscreteStatsTable[[#This Row],[RepsRequested]]&gt;1),DiscreteStatsTable[[#This Row],[HalfWidth]],DiscreteStatsTable[[#This Row],[BatchMeansHalfWidth]])</f>
        <v>0.14297587450106808</v>
      </c>
      <c r="X143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177</v>
      </c>
      <c r="C1436">
        <v>6</v>
      </c>
      <c r="D1436" t="s">
        <v>98</v>
      </c>
      <c r="E1436" t="s">
        <v>76</v>
      </c>
      <c r="F1436" t="s">
        <v>72</v>
      </c>
      <c r="G1436">
        <v>0</v>
      </c>
      <c r="H1436">
        <v>2E+20</v>
      </c>
      <c r="I1436">
        <v>0</v>
      </c>
      <c r="J1436">
        <v>0</v>
      </c>
      <c r="K1436">
        <v>137</v>
      </c>
      <c r="L143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6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cm="1">
        <f t="array" ref="V1436">IFERROR(AVERAGE(IF((DiscreteStatsTable[GroupByKey]=DiscreteStatsTable[[#This Row],[GroupByKey]]),(DiscreteStatsTable[GroupByKey]=DiscreteStatsTable[[#This Row],[GroupByKey]])*DiscreteStatsTable[NumberObservations])),0)</f>
        <v>136.88</v>
      </c>
      <c r="W1436">
        <f>IF((DiscreteStatsTable[[#This Row],[RepsRequested]]&gt;1),DiscreteStatsTable[[#This Row],[HalfWidth]],DiscreteStatsTable[[#This Row],[BatchMeansHalfWidth]])</f>
        <v>0</v>
      </c>
      <c r="X1436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177</v>
      </c>
      <c r="C1437">
        <v>6</v>
      </c>
      <c r="D1437" t="s">
        <v>98</v>
      </c>
      <c r="E1437" t="s">
        <v>77</v>
      </c>
      <c r="F1437" t="s">
        <v>72</v>
      </c>
      <c r="G1437">
        <v>3.3716149196455301</v>
      </c>
      <c r="H1437">
        <v>2E+20</v>
      </c>
      <c r="I1437">
        <v>0</v>
      </c>
      <c r="J1437">
        <v>22.938590875671402</v>
      </c>
      <c r="K1437">
        <v>137</v>
      </c>
      <c r="L143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7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cm="1">
        <f t="array" ref="N1437">IFERROR(AVERAGE(IF((DiscreteStatsTable[GroupByKey]=DiscreteStatsTable[[#This Row],[GroupByKey]]),(DiscreteStatsTable[GroupByKey]=DiscreteStatsTable[[#This Row],[GroupByKey]])*DiscreteStatsTable[Average])),0)</f>
        <v>4.0448127629222874</v>
      </c>
      <c r="O1437" cm="1">
        <f t="array" ref="O143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7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7" cm="1">
        <f t="array" ref="R1437">MIN(IF((DiscreteStatsTable[GroupByKey]=DiscreteStatsTable[[#This Row],[GroupByKey]]),(DiscreteStatsTable[GroupByKey]=DiscreteStatsTable[[#This Row],[GroupByKey]])*DiscreteStatsTable[Average]))</f>
        <v>1.13966029716423</v>
      </c>
      <c r="S1437" cm="1">
        <f t="array" ref="S1437">MAX(IF((DiscreteStatsTable[GroupByKey]=DiscreteStatsTable[[#This Row],[GroupByKey]]),(DiscreteStatsTable[GroupByKey]=DiscreteStatsTable[[#This Row],[GroupByKey]])*DiscreteStatsTable[Average]))</f>
        <v>16.6321178314472</v>
      </c>
      <c r="T1437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cm="1">
        <f t="array" ref="U1437">MAX(IF((DiscreteStatsTable[GroupByKey]=DiscreteStatsTable[[#This Row],[GroupByKey]]),(DiscreteStatsTable[GroupByKey]=DiscreteStatsTable[[#This Row],[GroupByKey]])*DiscreteStatsTable[Maximum]))</f>
        <v>44.893738009191402</v>
      </c>
      <c r="V1437" cm="1">
        <f t="array" ref="V1437">IFERROR(AVERAGE(IF((DiscreteStatsTable[GroupByKey]=DiscreteStatsTable[[#This Row],[GroupByKey]]),(DiscreteStatsTable[GroupByKey]=DiscreteStatsTable[[#This Row],[GroupByKey]])*DiscreteStatsTable[NumberObservations])),0)</f>
        <v>136.88</v>
      </c>
      <c r="W1437">
        <f>IF((DiscreteStatsTable[[#This Row],[RepsRequested]]&gt;1),DiscreteStatsTable[[#This Row],[HalfWidth]],DiscreteStatsTable[[#This Row],[BatchMeansHalfWidth]])</f>
        <v>0.77770964651210694</v>
      </c>
      <c r="X1437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177</v>
      </c>
      <c r="C1438">
        <v>7</v>
      </c>
      <c r="D1438" t="s">
        <v>98</v>
      </c>
      <c r="E1438" t="s">
        <v>71</v>
      </c>
      <c r="F1438" t="s">
        <v>72</v>
      </c>
      <c r="G1438">
        <v>0.256475720901013</v>
      </c>
      <c r="H1438">
        <v>2E+20</v>
      </c>
      <c r="I1438">
        <v>6.1990701751616001E-2</v>
      </c>
      <c r="J1438">
        <v>1.01477016436057</v>
      </c>
      <c r="K1438">
        <v>140</v>
      </c>
      <c r="L143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8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cm="1">
        <f t="array" ref="N1438">IFERROR(AVERAGE(IF((DiscreteStatsTable[GroupByKey]=DiscreteStatsTable[[#This Row],[GroupByKey]]),(DiscreteStatsTable[GroupByKey]=DiscreteStatsTable[[#This Row],[GroupByKey]])*DiscreteStatsTable[Average])),0)</f>
        <v>0.2640313430175486</v>
      </c>
      <c r="O1438" cm="1">
        <f t="array" ref="O14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8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8" cm="1">
        <f t="array" ref="R1438">MIN(IF((DiscreteStatsTable[GroupByKey]=DiscreteStatsTable[[#This Row],[GroupByKey]]),(DiscreteStatsTable[GroupByKey]=DiscreteStatsTable[[#This Row],[GroupByKey]])*DiscreteStatsTable[Average]))</f>
        <v>0.22790912047993001</v>
      </c>
      <c r="S1438" cm="1">
        <f t="array" ref="S1438">MAX(IF((DiscreteStatsTable[GroupByKey]=DiscreteStatsTable[[#This Row],[GroupByKey]]),(DiscreteStatsTable[GroupByKey]=DiscreteStatsTable[[#This Row],[GroupByKey]])*DiscreteStatsTable[Average]))</f>
        <v>0.303790210647845</v>
      </c>
      <c r="T1438" cm="1">
        <f t="array" ref="T1438">MIN(IF((DiscreteStatsTable[GroupByKey]=DiscreteStatsTable[[#This Row],[GroupByKey]]),(DiscreteStatsTable[GroupByKey]=DiscreteStatsTable[[#This Row],[GroupByKey]])*DiscreteStatsTable[Minimum]))</f>
        <v>5.1114044759777301E-2</v>
      </c>
      <c r="U1438" cm="1">
        <f t="array" ref="U1438">MAX(IF((DiscreteStatsTable[GroupByKey]=DiscreteStatsTable[[#This Row],[GroupByKey]]),(DiscreteStatsTable[GroupByKey]=DiscreteStatsTable[[#This Row],[GroupByKey]])*DiscreteStatsTable[Maximum]))</f>
        <v>1.7692477865638101</v>
      </c>
      <c r="V1438" cm="1">
        <f t="array" ref="V1438">IFERROR(AVERAGE(IF((DiscreteStatsTable[GroupByKey]=DiscreteStatsTable[[#This Row],[GroupByKey]]),(DiscreteStatsTable[GroupByKey]=DiscreteStatsTable[[#This Row],[GroupByKey]])*DiscreteStatsTable[NumberObservations])),0)</f>
        <v>136.88</v>
      </c>
      <c r="W1438">
        <f>IF((DiscreteStatsTable[[#This Row],[RepsRequested]]&gt;1),DiscreteStatsTable[[#This Row],[HalfWidth]],DiscreteStatsTable[[#This Row],[BatchMeansHalfWidth]])</f>
        <v>4.7658624833689552E-3</v>
      </c>
      <c r="X1438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177</v>
      </c>
      <c r="C1439">
        <v>7</v>
      </c>
      <c r="D1439" t="s">
        <v>98</v>
      </c>
      <c r="E1439" t="s">
        <v>73</v>
      </c>
      <c r="F1439" t="s">
        <v>72</v>
      </c>
      <c r="G1439">
        <v>11.403353589809299</v>
      </c>
      <c r="H1439">
        <v>2E+20</v>
      </c>
      <c r="I1439">
        <v>1.85972105254848</v>
      </c>
      <c r="J1439">
        <v>46.844035767185197</v>
      </c>
      <c r="K1439">
        <v>140</v>
      </c>
      <c r="L143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9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cm="1">
        <f t="array" ref="N1439">IFERROR(AVERAGE(IF((DiscreteStatsTable[GroupByKey]=DiscreteStatsTable[[#This Row],[GroupByKey]]),(DiscreteStatsTable[GroupByKey]=DiscreteStatsTable[[#This Row],[GroupByKey]])*DiscreteStatsTable[Average])),0)</f>
        <v>11.965753053448751</v>
      </c>
      <c r="O1439" cm="1">
        <f t="array" ref="O143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9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9" cm="1">
        <f t="array" ref="R1439">MIN(IF((DiscreteStatsTable[GroupByKey]=DiscreteStatsTable[[#This Row],[GroupByKey]]),(DiscreteStatsTable[GroupByKey]=DiscreteStatsTable[[#This Row],[GroupByKey]])*DiscreteStatsTable[Average]))</f>
        <v>8.2010573260732809</v>
      </c>
      <c r="S1439" cm="1">
        <f t="array" ref="S1439">MAX(IF((DiscreteStatsTable[GroupByKey]=DiscreteStatsTable[[#This Row],[GroupByKey]]),(DiscreteStatsTable[GroupByKey]=DiscreteStatsTable[[#This Row],[GroupByKey]])*DiscreteStatsTable[Average]))</f>
        <v>25.510791238824901</v>
      </c>
      <c r="T1439" cm="1">
        <f t="array" ref="T1439">MIN(IF((DiscreteStatsTable[GroupByKey]=DiscreteStatsTable[[#This Row],[GroupByKey]]),(DiscreteStatsTable[GroupByKey]=DiscreteStatsTable[[#This Row],[GroupByKey]])*DiscreteStatsTable[Minimum]))</f>
        <v>1.5334213427933201</v>
      </c>
      <c r="U1439" cm="1">
        <f t="array" ref="U1439">MAX(IF((DiscreteStatsTable[GroupByKey]=DiscreteStatsTable[[#This Row],[GroupByKey]]),(DiscreteStatsTable[GroupByKey]=DiscreteStatsTable[[#This Row],[GroupByKey]])*DiscreteStatsTable[Maximum]))</f>
        <v>65.717695234266998</v>
      </c>
      <c r="V1439" cm="1">
        <f t="array" ref="V1439">IFERROR(AVERAGE(IF((DiscreteStatsTable[GroupByKey]=DiscreteStatsTable[[#This Row],[GroupByKey]]),(DiscreteStatsTable[GroupByKey]=DiscreteStatsTable[[#This Row],[GroupByKey]])*DiscreteStatsTable[NumberObservations])),0)</f>
        <v>136.88</v>
      </c>
      <c r="W1439">
        <f>IF((DiscreteStatsTable[[#This Row],[RepsRequested]]&gt;1),DiscreteStatsTable[[#This Row],[HalfWidth]],DiscreteStatsTable[[#This Row],[BatchMeansHalfWidth]])</f>
        <v>0.87768545229490347</v>
      </c>
      <c r="X1439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177</v>
      </c>
      <c r="C1440">
        <v>7</v>
      </c>
      <c r="D1440" t="s">
        <v>98</v>
      </c>
      <c r="E1440" t="s">
        <v>74</v>
      </c>
      <c r="F1440" t="s">
        <v>72</v>
      </c>
      <c r="G1440">
        <v>0.256475720901013</v>
      </c>
      <c r="H1440">
        <v>2E+20</v>
      </c>
      <c r="I1440">
        <v>6.1990701751616001E-2</v>
      </c>
      <c r="J1440">
        <v>1.01477016436057</v>
      </c>
      <c r="K1440">
        <v>140</v>
      </c>
      <c r="L144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0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cm="1">
        <f t="array" ref="N1440">IFERROR(AVERAGE(IF((DiscreteStatsTable[GroupByKey]=DiscreteStatsTable[[#This Row],[GroupByKey]]),(DiscreteStatsTable[GroupByKey]=DiscreteStatsTable[[#This Row],[GroupByKey]])*DiscreteStatsTable[Average])),0)</f>
        <v>0.2640313430175486</v>
      </c>
      <c r="O1440" cm="1">
        <f t="array" ref="O14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0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0" cm="1">
        <f t="array" ref="R1440">MIN(IF((DiscreteStatsTable[GroupByKey]=DiscreteStatsTable[[#This Row],[GroupByKey]]),(DiscreteStatsTable[GroupByKey]=DiscreteStatsTable[[#This Row],[GroupByKey]])*DiscreteStatsTable[Average]))</f>
        <v>0.22790912047993001</v>
      </c>
      <c r="S1440" cm="1">
        <f t="array" ref="S1440">MAX(IF((DiscreteStatsTable[GroupByKey]=DiscreteStatsTable[[#This Row],[GroupByKey]]),(DiscreteStatsTable[GroupByKey]=DiscreteStatsTable[[#This Row],[GroupByKey]])*DiscreteStatsTable[Average]))</f>
        <v>0.303790210647845</v>
      </c>
      <c r="T1440" cm="1">
        <f t="array" ref="T1440">MIN(IF((DiscreteStatsTable[GroupByKey]=DiscreteStatsTable[[#This Row],[GroupByKey]]),(DiscreteStatsTable[GroupByKey]=DiscreteStatsTable[[#This Row],[GroupByKey]])*DiscreteStatsTable[Minimum]))</f>
        <v>5.1114044759777301E-2</v>
      </c>
      <c r="U1440" cm="1">
        <f t="array" ref="U1440">MAX(IF((DiscreteStatsTable[GroupByKey]=DiscreteStatsTable[[#This Row],[GroupByKey]]),(DiscreteStatsTable[GroupByKey]=DiscreteStatsTable[[#This Row],[GroupByKey]])*DiscreteStatsTable[Maximum]))</f>
        <v>1.7692477865638101</v>
      </c>
      <c r="V1440" cm="1">
        <f t="array" ref="V1440">IFERROR(AVERAGE(IF((DiscreteStatsTable[GroupByKey]=DiscreteStatsTable[[#This Row],[GroupByKey]]),(DiscreteStatsTable[GroupByKey]=DiscreteStatsTable[[#This Row],[GroupByKey]])*DiscreteStatsTable[NumberObservations])),0)</f>
        <v>136.88</v>
      </c>
      <c r="W1440">
        <f>IF((DiscreteStatsTable[[#This Row],[RepsRequested]]&gt;1),DiscreteStatsTable[[#This Row],[HalfWidth]],DiscreteStatsTable[[#This Row],[BatchMeansHalfWidth]])</f>
        <v>4.7658624833689552E-3</v>
      </c>
      <c r="X1440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177</v>
      </c>
      <c r="C1441">
        <v>7</v>
      </c>
      <c r="D1441" t="s">
        <v>98</v>
      </c>
      <c r="E1441" t="s">
        <v>75</v>
      </c>
      <c r="F1441" t="s">
        <v>72</v>
      </c>
      <c r="G1441">
        <v>7.6942716270303899</v>
      </c>
      <c r="H1441">
        <v>2E+20</v>
      </c>
      <c r="I1441">
        <v>1.85972105254848</v>
      </c>
      <c r="J1441">
        <v>30.4431049308171</v>
      </c>
      <c r="K1441">
        <v>140</v>
      </c>
      <c r="L144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1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cm="1">
        <f t="array" ref="N1441">IFERROR(AVERAGE(IF((DiscreteStatsTable[GroupByKey]=DiscreteStatsTable[[#This Row],[GroupByKey]]),(DiscreteStatsTable[GroupByKey]=DiscreteStatsTable[[#This Row],[GroupByKey]])*DiscreteStatsTable[Average])),0)</f>
        <v>7.9209402905264596</v>
      </c>
      <c r="O1441" cm="1">
        <f t="array" ref="O144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1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1" cm="1">
        <f t="array" ref="R1441">MIN(IF((DiscreteStatsTable[GroupByKey]=DiscreteStatsTable[[#This Row],[GroupByKey]]),(DiscreteStatsTable[GroupByKey]=DiscreteStatsTable[[#This Row],[GroupByKey]])*DiscreteStatsTable[Average]))</f>
        <v>6.83727361439791</v>
      </c>
      <c r="S1441" cm="1">
        <f t="array" ref="S1441">MAX(IF((DiscreteStatsTable[GroupByKey]=DiscreteStatsTable[[#This Row],[GroupByKey]]),(DiscreteStatsTable[GroupByKey]=DiscreteStatsTable[[#This Row],[GroupByKey]])*DiscreteStatsTable[Average]))</f>
        <v>9.1137063194353303</v>
      </c>
      <c r="T1441" cm="1">
        <f t="array" ref="T1441">MIN(IF((DiscreteStatsTable[GroupByKey]=DiscreteStatsTable[[#This Row],[GroupByKey]]),(DiscreteStatsTable[GroupByKey]=DiscreteStatsTable[[#This Row],[GroupByKey]])*DiscreteStatsTable[Minimum]))</f>
        <v>1.5334213427933201</v>
      </c>
      <c r="U1441" cm="1">
        <f t="array" ref="U1441">MAX(IF((DiscreteStatsTable[GroupByKey]=DiscreteStatsTable[[#This Row],[GroupByKey]]),(DiscreteStatsTable[GroupByKey]=DiscreteStatsTable[[#This Row],[GroupByKey]])*DiscreteStatsTable[Maximum]))</f>
        <v>53.077433596914297</v>
      </c>
      <c r="V1441" cm="1">
        <f t="array" ref="V1441">IFERROR(AVERAGE(IF((DiscreteStatsTable[GroupByKey]=DiscreteStatsTable[[#This Row],[GroupByKey]]),(DiscreteStatsTable[GroupByKey]=DiscreteStatsTable[[#This Row],[GroupByKey]])*DiscreteStatsTable[NumberObservations])),0)</f>
        <v>136.88</v>
      </c>
      <c r="W1441">
        <f>IF((DiscreteStatsTable[[#This Row],[RepsRequested]]&gt;1),DiscreteStatsTable[[#This Row],[HalfWidth]],DiscreteStatsTable[[#This Row],[BatchMeansHalfWidth]])</f>
        <v>0.14297587450106808</v>
      </c>
      <c r="X1441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177</v>
      </c>
      <c r="C1442">
        <v>7</v>
      </c>
      <c r="D1442" t="s">
        <v>98</v>
      </c>
      <c r="E1442" t="s">
        <v>76</v>
      </c>
      <c r="F1442" t="s">
        <v>72</v>
      </c>
      <c r="G1442">
        <v>0</v>
      </c>
      <c r="H1442">
        <v>2E+20</v>
      </c>
      <c r="I1442">
        <v>0</v>
      </c>
      <c r="J1442">
        <v>0</v>
      </c>
      <c r="K1442">
        <v>140</v>
      </c>
      <c r="L144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2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cm="1">
        <f t="array" ref="V1442">IFERROR(AVERAGE(IF((DiscreteStatsTable[GroupByKey]=DiscreteStatsTable[[#This Row],[GroupByKey]]),(DiscreteStatsTable[GroupByKey]=DiscreteStatsTable[[#This Row],[GroupByKey]])*DiscreteStatsTable[NumberObservations])),0)</f>
        <v>136.88</v>
      </c>
      <c r="W1442">
        <f>IF((DiscreteStatsTable[[#This Row],[RepsRequested]]&gt;1),DiscreteStatsTable[[#This Row],[HalfWidth]],DiscreteStatsTable[[#This Row],[BatchMeansHalfWidth]])</f>
        <v>0</v>
      </c>
      <c r="X1442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177</v>
      </c>
      <c r="C1443">
        <v>7</v>
      </c>
      <c r="D1443" t="s">
        <v>98</v>
      </c>
      <c r="E1443" t="s">
        <v>77</v>
      </c>
      <c r="F1443" t="s">
        <v>72</v>
      </c>
      <c r="G1443">
        <v>3.7090819627789</v>
      </c>
      <c r="H1443">
        <v>2E+20</v>
      </c>
      <c r="I1443">
        <v>0</v>
      </c>
      <c r="J1443">
        <v>24.618935848755001</v>
      </c>
      <c r="K1443">
        <v>140</v>
      </c>
      <c r="L144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3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cm="1">
        <f t="array" ref="N1443">IFERROR(AVERAGE(IF((DiscreteStatsTable[GroupByKey]=DiscreteStatsTable[[#This Row],[GroupByKey]]),(DiscreteStatsTable[GroupByKey]=DiscreteStatsTable[[#This Row],[GroupByKey]])*DiscreteStatsTable[Average])),0)</f>
        <v>4.0448127629222874</v>
      </c>
      <c r="O1443" cm="1">
        <f t="array" ref="O144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3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3" cm="1">
        <f t="array" ref="R1443">MIN(IF((DiscreteStatsTable[GroupByKey]=DiscreteStatsTable[[#This Row],[GroupByKey]]),(DiscreteStatsTable[GroupByKey]=DiscreteStatsTable[[#This Row],[GroupByKey]])*DiscreteStatsTable[Average]))</f>
        <v>1.13966029716423</v>
      </c>
      <c r="S1443" cm="1">
        <f t="array" ref="S1443">MAX(IF((DiscreteStatsTable[GroupByKey]=DiscreteStatsTable[[#This Row],[GroupByKey]]),(DiscreteStatsTable[GroupByKey]=DiscreteStatsTable[[#This Row],[GroupByKey]])*DiscreteStatsTable[Average]))</f>
        <v>16.6321178314472</v>
      </c>
      <c r="T1443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cm="1">
        <f t="array" ref="U1443">MAX(IF((DiscreteStatsTable[GroupByKey]=DiscreteStatsTable[[#This Row],[GroupByKey]]),(DiscreteStatsTable[GroupByKey]=DiscreteStatsTable[[#This Row],[GroupByKey]])*DiscreteStatsTable[Maximum]))</f>
        <v>44.893738009191402</v>
      </c>
      <c r="V1443" cm="1">
        <f t="array" ref="V1443">IFERROR(AVERAGE(IF((DiscreteStatsTable[GroupByKey]=DiscreteStatsTable[[#This Row],[GroupByKey]]),(DiscreteStatsTable[GroupByKey]=DiscreteStatsTable[[#This Row],[GroupByKey]])*DiscreteStatsTable[NumberObservations])),0)</f>
        <v>136.88</v>
      </c>
      <c r="W1443">
        <f>IF((DiscreteStatsTable[[#This Row],[RepsRequested]]&gt;1),DiscreteStatsTable[[#This Row],[HalfWidth]],DiscreteStatsTable[[#This Row],[BatchMeansHalfWidth]])</f>
        <v>0.77770964651210694</v>
      </c>
      <c r="X1443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177</v>
      </c>
      <c r="C1444">
        <v>8</v>
      </c>
      <c r="D1444" t="s">
        <v>98</v>
      </c>
      <c r="E1444" t="s">
        <v>71</v>
      </c>
      <c r="F1444" t="s">
        <v>72</v>
      </c>
      <c r="G1444">
        <v>0.28252632183978399</v>
      </c>
      <c r="H1444">
        <v>2E+20</v>
      </c>
      <c r="I1444">
        <v>5.7712569369202098E-2</v>
      </c>
      <c r="J1444">
        <v>1.19415559212361</v>
      </c>
      <c r="K1444">
        <v>135</v>
      </c>
      <c r="L144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44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cm="1">
        <f t="array" ref="N1444">IFERROR(AVERAGE(IF((DiscreteStatsTable[GroupByKey]=DiscreteStatsTable[[#This Row],[GroupByKey]]),(DiscreteStatsTable[GroupByKey]=DiscreteStatsTable[[#This Row],[GroupByKey]])*DiscreteStatsTable[Average])),0)</f>
        <v>0.2640313430175486</v>
      </c>
      <c r="O1444" cm="1">
        <f t="array" ref="O14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4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4" cm="1">
        <f t="array" ref="R1444">MIN(IF((DiscreteStatsTable[GroupByKey]=DiscreteStatsTable[[#This Row],[GroupByKey]]),(DiscreteStatsTable[GroupByKey]=DiscreteStatsTable[[#This Row],[GroupByKey]])*DiscreteStatsTable[Average]))</f>
        <v>0.22790912047993001</v>
      </c>
      <c r="S1444" cm="1">
        <f t="array" ref="S1444">MAX(IF((DiscreteStatsTable[GroupByKey]=DiscreteStatsTable[[#This Row],[GroupByKey]]),(DiscreteStatsTable[GroupByKey]=DiscreteStatsTable[[#This Row],[GroupByKey]])*DiscreteStatsTable[Average]))</f>
        <v>0.303790210647845</v>
      </c>
      <c r="T1444" cm="1">
        <f t="array" ref="T1444">MIN(IF((DiscreteStatsTable[GroupByKey]=DiscreteStatsTable[[#This Row],[GroupByKey]]),(DiscreteStatsTable[GroupByKey]=DiscreteStatsTable[[#This Row],[GroupByKey]])*DiscreteStatsTable[Minimum]))</f>
        <v>5.1114044759777301E-2</v>
      </c>
      <c r="U1444" cm="1">
        <f t="array" ref="U1444">MAX(IF((DiscreteStatsTable[GroupByKey]=DiscreteStatsTable[[#This Row],[GroupByKey]]),(DiscreteStatsTable[GroupByKey]=DiscreteStatsTable[[#This Row],[GroupByKey]])*DiscreteStatsTable[Maximum]))</f>
        <v>1.7692477865638101</v>
      </c>
      <c r="V1444" cm="1">
        <f t="array" ref="V1444">IFERROR(AVERAGE(IF((DiscreteStatsTable[GroupByKey]=DiscreteStatsTable[[#This Row],[GroupByKey]]),(DiscreteStatsTable[GroupByKey]=DiscreteStatsTable[[#This Row],[GroupByKey]])*DiscreteStatsTable[NumberObservations])),0)</f>
        <v>136.88</v>
      </c>
      <c r="W1444">
        <f>IF((DiscreteStatsTable[[#This Row],[RepsRequested]]&gt;1),DiscreteStatsTable[[#This Row],[HalfWidth]],DiscreteStatsTable[[#This Row],[BatchMeansHalfWidth]])</f>
        <v>4.7658624833689552E-3</v>
      </c>
      <c r="X1444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177</v>
      </c>
      <c r="C1445">
        <v>8</v>
      </c>
      <c r="D1445" t="s">
        <v>98</v>
      </c>
      <c r="E1445" t="s">
        <v>73</v>
      </c>
      <c r="F1445" t="s">
        <v>72</v>
      </c>
      <c r="G1445">
        <v>14.0943774074861</v>
      </c>
      <c r="H1445">
        <v>2E+20</v>
      </c>
      <c r="I1445">
        <v>1.98182018457125</v>
      </c>
      <c r="J1445">
        <v>56.625274926796102</v>
      </c>
      <c r="K1445">
        <v>135</v>
      </c>
      <c r="L144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4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cm="1">
        <f t="array" ref="N1445">IFERROR(AVERAGE(IF((DiscreteStatsTable[GroupByKey]=DiscreteStatsTable[[#This Row],[GroupByKey]]),(DiscreteStatsTable[GroupByKey]=DiscreteStatsTable[[#This Row],[GroupByKey]])*DiscreteStatsTable[Average])),0)</f>
        <v>11.965753053448751</v>
      </c>
      <c r="O1445" cm="1">
        <f t="array" ref="O144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4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45" cm="1">
        <f t="array" ref="R1445">MIN(IF((DiscreteStatsTable[GroupByKey]=DiscreteStatsTable[[#This Row],[GroupByKey]]),(DiscreteStatsTable[GroupByKey]=DiscreteStatsTable[[#This Row],[GroupByKey]])*DiscreteStatsTable[Average]))</f>
        <v>8.2010573260732809</v>
      </c>
      <c r="S1445" cm="1">
        <f t="array" ref="S1445">MAX(IF((DiscreteStatsTable[GroupByKey]=DiscreteStatsTable[[#This Row],[GroupByKey]]),(DiscreteStatsTable[GroupByKey]=DiscreteStatsTable[[#This Row],[GroupByKey]])*DiscreteStatsTable[Average]))</f>
        <v>25.510791238824901</v>
      </c>
      <c r="T1445" cm="1">
        <f t="array" ref="T1445">MIN(IF((DiscreteStatsTable[GroupByKey]=DiscreteStatsTable[[#This Row],[GroupByKey]]),(DiscreteStatsTable[GroupByKey]=DiscreteStatsTable[[#This Row],[GroupByKey]])*DiscreteStatsTable[Minimum]))</f>
        <v>1.5334213427933201</v>
      </c>
      <c r="U1445" cm="1">
        <f t="array" ref="U1445">MAX(IF((DiscreteStatsTable[GroupByKey]=DiscreteStatsTable[[#This Row],[GroupByKey]]),(DiscreteStatsTable[GroupByKey]=DiscreteStatsTable[[#This Row],[GroupByKey]])*DiscreteStatsTable[Maximum]))</f>
        <v>65.717695234266998</v>
      </c>
      <c r="V1445" cm="1">
        <f t="array" ref="V1445">IFERROR(AVERAGE(IF((DiscreteStatsTable[GroupByKey]=DiscreteStatsTable[[#This Row],[GroupByKey]]),(DiscreteStatsTable[GroupByKey]=DiscreteStatsTable[[#This Row],[GroupByKey]])*DiscreteStatsTable[NumberObservations])),0)</f>
        <v>136.88</v>
      </c>
      <c r="W1445">
        <f>IF((DiscreteStatsTable[[#This Row],[RepsRequested]]&gt;1),DiscreteStatsTable[[#This Row],[HalfWidth]],DiscreteStatsTable[[#This Row],[BatchMeansHalfWidth]])</f>
        <v>0.87768545229490347</v>
      </c>
      <c r="X144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177</v>
      </c>
      <c r="C1446">
        <v>8</v>
      </c>
      <c r="D1446" t="s">
        <v>98</v>
      </c>
      <c r="E1446" t="s">
        <v>74</v>
      </c>
      <c r="F1446" t="s">
        <v>72</v>
      </c>
      <c r="G1446">
        <v>0.28252632183978399</v>
      </c>
      <c r="H1446">
        <v>2E+20</v>
      </c>
      <c r="I1446">
        <v>5.7712569369202098E-2</v>
      </c>
      <c r="J1446">
        <v>1.19415559212361</v>
      </c>
      <c r="K1446">
        <v>135</v>
      </c>
      <c r="L144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6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cm="1">
        <f t="array" ref="N1446">IFERROR(AVERAGE(IF((DiscreteStatsTable[GroupByKey]=DiscreteStatsTable[[#This Row],[GroupByKey]]),(DiscreteStatsTable[GroupByKey]=DiscreteStatsTable[[#This Row],[GroupByKey]])*DiscreteStatsTable[Average])),0)</f>
        <v>0.2640313430175486</v>
      </c>
      <c r="O1446" cm="1">
        <f t="array" ref="O14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6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6" cm="1">
        <f t="array" ref="R1446">MIN(IF((DiscreteStatsTable[GroupByKey]=DiscreteStatsTable[[#This Row],[GroupByKey]]),(DiscreteStatsTable[GroupByKey]=DiscreteStatsTable[[#This Row],[GroupByKey]])*DiscreteStatsTable[Average]))</f>
        <v>0.22790912047993001</v>
      </c>
      <c r="S1446" cm="1">
        <f t="array" ref="S1446">MAX(IF((DiscreteStatsTable[GroupByKey]=DiscreteStatsTable[[#This Row],[GroupByKey]]),(DiscreteStatsTable[GroupByKey]=DiscreteStatsTable[[#This Row],[GroupByKey]])*DiscreteStatsTable[Average]))</f>
        <v>0.303790210647845</v>
      </c>
      <c r="T1446" cm="1">
        <f t="array" ref="T1446">MIN(IF((DiscreteStatsTable[GroupByKey]=DiscreteStatsTable[[#This Row],[GroupByKey]]),(DiscreteStatsTable[GroupByKey]=DiscreteStatsTable[[#This Row],[GroupByKey]])*DiscreteStatsTable[Minimum]))</f>
        <v>5.1114044759777301E-2</v>
      </c>
      <c r="U1446" cm="1">
        <f t="array" ref="U1446">MAX(IF((DiscreteStatsTable[GroupByKey]=DiscreteStatsTable[[#This Row],[GroupByKey]]),(DiscreteStatsTable[GroupByKey]=DiscreteStatsTable[[#This Row],[GroupByKey]])*DiscreteStatsTable[Maximum]))</f>
        <v>1.7692477865638101</v>
      </c>
      <c r="V1446" cm="1">
        <f t="array" ref="V1446">IFERROR(AVERAGE(IF((DiscreteStatsTable[GroupByKey]=DiscreteStatsTable[[#This Row],[GroupByKey]]),(DiscreteStatsTable[GroupByKey]=DiscreteStatsTable[[#This Row],[GroupByKey]])*DiscreteStatsTable[NumberObservations])),0)</f>
        <v>136.88</v>
      </c>
      <c r="W1446">
        <f>IF((DiscreteStatsTable[[#This Row],[RepsRequested]]&gt;1),DiscreteStatsTable[[#This Row],[HalfWidth]],DiscreteStatsTable[[#This Row],[BatchMeansHalfWidth]])</f>
        <v>4.7658624833689552E-3</v>
      </c>
      <c r="X1446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177</v>
      </c>
      <c r="C1447">
        <v>8</v>
      </c>
      <c r="D1447" t="s">
        <v>98</v>
      </c>
      <c r="E1447" t="s">
        <v>75</v>
      </c>
      <c r="F1447" t="s">
        <v>72</v>
      </c>
      <c r="G1447">
        <v>8.4757896551935303</v>
      </c>
      <c r="H1447">
        <v>2E+20</v>
      </c>
      <c r="I1447">
        <v>1.73137708107606</v>
      </c>
      <c r="J1447">
        <v>35.824667763708199</v>
      </c>
      <c r="K1447">
        <v>135</v>
      </c>
      <c r="L144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7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cm="1">
        <f t="array" ref="N1447">IFERROR(AVERAGE(IF((DiscreteStatsTable[GroupByKey]=DiscreteStatsTable[[#This Row],[GroupByKey]]),(DiscreteStatsTable[GroupByKey]=DiscreteStatsTable[[#This Row],[GroupByKey]])*DiscreteStatsTable[Average])),0)</f>
        <v>7.9209402905264596</v>
      </c>
      <c r="O1447" cm="1">
        <f t="array" ref="O144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7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7" cm="1">
        <f t="array" ref="R1447">MIN(IF((DiscreteStatsTable[GroupByKey]=DiscreteStatsTable[[#This Row],[GroupByKey]]),(DiscreteStatsTable[GroupByKey]=DiscreteStatsTable[[#This Row],[GroupByKey]])*DiscreteStatsTable[Average]))</f>
        <v>6.83727361439791</v>
      </c>
      <c r="S1447" cm="1">
        <f t="array" ref="S1447">MAX(IF((DiscreteStatsTable[GroupByKey]=DiscreteStatsTable[[#This Row],[GroupByKey]]),(DiscreteStatsTable[GroupByKey]=DiscreteStatsTable[[#This Row],[GroupByKey]])*DiscreteStatsTable[Average]))</f>
        <v>9.1137063194353303</v>
      </c>
      <c r="T1447" cm="1">
        <f t="array" ref="T1447">MIN(IF((DiscreteStatsTable[GroupByKey]=DiscreteStatsTable[[#This Row],[GroupByKey]]),(DiscreteStatsTable[GroupByKey]=DiscreteStatsTable[[#This Row],[GroupByKey]])*DiscreteStatsTable[Minimum]))</f>
        <v>1.5334213427933201</v>
      </c>
      <c r="U1447" cm="1">
        <f t="array" ref="U1447">MAX(IF((DiscreteStatsTable[GroupByKey]=DiscreteStatsTable[[#This Row],[GroupByKey]]),(DiscreteStatsTable[GroupByKey]=DiscreteStatsTable[[#This Row],[GroupByKey]])*DiscreteStatsTable[Maximum]))</f>
        <v>53.077433596914297</v>
      </c>
      <c r="V1447" cm="1">
        <f t="array" ref="V1447">IFERROR(AVERAGE(IF((DiscreteStatsTable[GroupByKey]=DiscreteStatsTable[[#This Row],[GroupByKey]]),(DiscreteStatsTable[GroupByKey]=DiscreteStatsTable[[#This Row],[GroupByKey]])*DiscreteStatsTable[NumberObservations])),0)</f>
        <v>136.88</v>
      </c>
      <c r="W1447">
        <f>IF((DiscreteStatsTable[[#This Row],[RepsRequested]]&gt;1),DiscreteStatsTable[[#This Row],[HalfWidth]],DiscreteStatsTable[[#This Row],[BatchMeansHalfWidth]])</f>
        <v>0.14297587450106808</v>
      </c>
      <c r="X1447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177</v>
      </c>
      <c r="C1448">
        <v>8</v>
      </c>
      <c r="D1448" t="s">
        <v>98</v>
      </c>
      <c r="E1448" t="s">
        <v>76</v>
      </c>
      <c r="F1448" t="s">
        <v>72</v>
      </c>
      <c r="G1448">
        <v>0</v>
      </c>
      <c r="H1448">
        <v>2E+20</v>
      </c>
      <c r="I1448">
        <v>0</v>
      </c>
      <c r="J1448">
        <v>0</v>
      </c>
      <c r="K1448">
        <v>135</v>
      </c>
      <c r="L144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8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cm="1">
        <f t="array" ref="V1448">IFERROR(AVERAGE(IF((DiscreteStatsTable[GroupByKey]=DiscreteStatsTable[[#This Row],[GroupByKey]]),(DiscreteStatsTable[GroupByKey]=DiscreteStatsTable[[#This Row],[GroupByKey]])*DiscreteStatsTable[NumberObservations])),0)</f>
        <v>136.88</v>
      </c>
      <c r="W1448">
        <f>IF((DiscreteStatsTable[[#This Row],[RepsRequested]]&gt;1),DiscreteStatsTable[[#This Row],[HalfWidth]],DiscreteStatsTable[[#This Row],[BatchMeansHalfWidth]])</f>
        <v>0</v>
      </c>
      <c r="X1448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177</v>
      </c>
      <c r="C1449">
        <v>8</v>
      </c>
      <c r="D1449" t="s">
        <v>98</v>
      </c>
      <c r="E1449" t="s">
        <v>77</v>
      </c>
      <c r="F1449" t="s">
        <v>72</v>
      </c>
      <c r="G1449">
        <v>5.6185877522925596</v>
      </c>
      <c r="H1449">
        <v>2E+20</v>
      </c>
      <c r="I1449">
        <v>0</v>
      </c>
      <c r="J1449">
        <v>24.126517891589099</v>
      </c>
      <c r="K1449">
        <v>135</v>
      </c>
      <c r="L144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9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cm="1">
        <f t="array" ref="N1449">IFERROR(AVERAGE(IF((DiscreteStatsTable[GroupByKey]=DiscreteStatsTable[[#This Row],[GroupByKey]]),(DiscreteStatsTable[GroupByKey]=DiscreteStatsTable[[#This Row],[GroupByKey]])*DiscreteStatsTable[Average])),0)</f>
        <v>4.0448127629222874</v>
      </c>
      <c r="O1449" cm="1">
        <f t="array" ref="O144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9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9" cm="1">
        <f t="array" ref="R1449">MIN(IF((DiscreteStatsTable[GroupByKey]=DiscreteStatsTable[[#This Row],[GroupByKey]]),(DiscreteStatsTable[GroupByKey]=DiscreteStatsTable[[#This Row],[GroupByKey]])*DiscreteStatsTable[Average]))</f>
        <v>1.13966029716423</v>
      </c>
      <c r="S1449" cm="1">
        <f t="array" ref="S1449">MAX(IF((DiscreteStatsTable[GroupByKey]=DiscreteStatsTable[[#This Row],[GroupByKey]]),(DiscreteStatsTable[GroupByKey]=DiscreteStatsTable[[#This Row],[GroupByKey]])*DiscreteStatsTable[Average]))</f>
        <v>16.6321178314472</v>
      </c>
      <c r="T1449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cm="1">
        <f t="array" ref="U1449">MAX(IF((DiscreteStatsTable[GroupByKey]=DiscreteStatsTable[[#This Row],[GroupByKey]]),(DiscreteStatsTable[GroupByKey]=DiscreteStatsTable[[#This Row],[GroupByKey]])*DiscreteStatsTable[Maximum]))</f>
        <v>44.893738009191402</v>
      </c>
      <c r="V1449" cm="1">
        <f t="array" ref="V1449">IFERROR(AVERAGE(IF((DiscreteStatsTable[GroupByKey]=DiscreteStatsTable[[#This Row],[GroupByKey]]),(DiscreteStatsTable[GroupByKey]=DiscreteStatsTable[[#This Row],[GroupByKey]])*DiscreteStatsTable[NumberObservations])),0)</f>
        <v>136.88</v>
      </c>
      <c r="W1449">
        <f>IF((DiscreteStatsTable[[#This Row],[RepsRequested]]&gt;1),DiscreteStatsTable[[#This Row],[HalfWidth]],DiscreteStatsTable[[#This Row],[BatchMeansHalfWidth]])</f>
        <v>0.77770964651210694</v>
      </c>
      <c r="X1449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177</v>
      </c>
      <c r="C1450">
        <v>9</v>
      </c>
      <c r="D1450" t="s">
        <v>98</v>
      </c>
      <c r="E1450" t="s">
        <v>71</v>
      </c>
      <c r="F1450" t="s">
        <v>72</v>
      </c>
      <c r="G1450">
        <v>0.26713362507393601</v>
      </c>
      <c r="H1450">
        <v>2E+20</v>
      </c>
      <c r="I1450">
        <v>5.8947674586676199E-2</v>
      </c>
      <c r="J1450">
        <v>1.2815331025038099</v>
      </c>
      <c r="K1450">
        <v>137</v>
      </c>
      <c r="L145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0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cm="1">
        <f t="array" ref="N1450">IFERROR(AVERAGE(IF((DiscreteStatsTable[GroupByKey]=DiscreteStatsTable[[#This Row],[GroupByKey]]),(DiscreteStatsTable[GroupByKey]=DiscreteStatsTable[[#This Row],[GroupByKey]])*DiscreteStatsTable[Average])),0)</f>
        <v>0.2640313430175486</v>
      </c>
      <c r="O1450" cm="1">
        <f t="array" ref="O14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0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0" cm="1">
        <f t="array" ref="R1450">MIN(IF((DiscreteStatsTable[GroupByKey]=DiscreteStatsTable[[#This Row],[GroupByKey]]),(DiscreteStatsTable[GroupByKey]=DiscreteStatsTable[[#This Row],[GroupByKey]])*DiscreteStatsTable[Average]))</f>
        <v>0.22790912047993001</v>
      </c>
      <c r="S1450" cm="1">
        <f t="array" ref="S1450">MAX(IF((DiscreteStatsTable[GroupByKey]=DiscreteStatsTable[[#This Row],[GroupByKey]]),(DiscreteStatsTable[GroupByKey]=DiscreteStatsTable[[#This Row],[GroupByKey]])*DiscreteStatsTable[Average]))</f>
        <v>0.303790210647845</v>
      </c>
      <c r="T1450" cm="1">
        <f t="array" ref="T1450">MIN(IF((DiscreteStatsTable[GroupByKey]=DiscreteStatsTable[[#This Row],[GroupByKey]]),(DiscreteStatsTable[GroupByKey]=DiscreteStatsTable[[#This Row],[GroupByKey]])*DiscreteStatsTable[Minimum]))</f>
        <v>5.1114044759777301E-2</v>
      </c>
      <c r="U1450" cm="1">
        <f t="array" ref="U1450">MAX(IF((DiscreteStatsTable[GroupByKey]=DiscreteStatsTable[[#This Row],[GroupByKey]]),(DiscreteStatsTable[GroupByKey]=DiscreteStatsTable[[#This Row],[GroupByKey]])*DiscreteStatsTable[Maximum]))</f>
        <v>1.7692477865638101</v>
      </c>
      <c r="V1450" cm="1">
        <f t="array" ref="V1450">IFERROR(AVERAGE(IF((DiscreteStatsTable[GroupByKey]=DiscreteStatsTable[[#This Row],[GroupByKey]]),(DiscreteStatsTable[GroupByKey]=DiscreteStatsTable[[#This Row],[GroupByKey]])*DiscreteStatsTable[NumberObservations])),0)</f>
        <v>136.88</v>
      </c>
      <c r="W1450">
        <f>IF((DiscreteStatsTable[[#This Row],[RepsRequested]]&gt;1),DiscreteStatsTable[[#This Row],[HalfWidth]],DiscreteStatsTable[[#This Row],[BatchMeansHalfWidth]])</f>
        <v>4.7658624833689552E-3</v>
      </c>
      <c r="X1450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177</v>
      </c>
      <c r="C1451">
        <v>9</v>
      </c>
      <c r="D1451" t="s">
        <v>98</v>
      </c>
      <c r="E1451" t="s">
        <v>73</v>
      </c>
      <c r="F1451" t="s">
        <v>72</v>
      </c>
      <c r="G1451">
        <v>11.953242352197201</v>
      </c>
      <c r="H1451">
        <v>2E+20</v>
      </c>
      <c r="I1451">
        <v>2.12632609856314</v>
      </c>
      <c r="J1451">
        <v>44.013090629499899</v>
      </c>
      <c r="K1451">
        <v>137</v>
      </c>
      <c r="L145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1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cm="1">
        <f t="array" ref="N1451">IFERROR(AVERAGE(IF((DiscreteStatsTable[GroupByKey]=DiscreteStatsTable[[#This Row],[GroupByKey]]),(DiscreteStatsTable[GroupByKey]=DiscreteStatsTable[[#This Row],[GroupByKey]])*DiscreteStatsTable[Average])),0)</f>
        <v>11.965753053448751</v>
      </c>
      <c r="O1451" cm="1">
        <f t="array" ref="O145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1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1" cm="1">
        <f t="array" ref="R1451">MIN(IF((DiscreteStatsTable[GroupByKey]=DiscreteStatsTable[[#This Row],[GroupByKey]]),(DiscreteStatsTable[GroupByKey]=DiscreteStatsTable[[#This Row],[GroupByKey]])*DiscreteStatsTable[Average]))</f>
        <v>8.2010573260732809</v>
      </c>
      <c r="S1451" cm="1">
        <f t="array" ref="S1451">MAX(IF((DiscreteStatsTable[GroupByKey]=DiscreteStatsTable[[#This Row],[GroupByKey]]),(DiscreteStatsTable[GroupByKey]=DiscreteStatsTable[[#This Row],[GroupByKey]])*DiscreteStatsTable[Average]))</f>
        <v>25.510791238824901</v>
      </c>
      <c r="T1451" cm="1">
        <f t="array" ref="T1451">MIN(IF((DiscreteStatsTable[GroupByKey]=DiscreteStatsTable[[#This Row],[GroupByKey]]),(DiscreteStatsTable[GroupByKey]=DiscreteStatsTable[[#This Row],[GroupByKey]])*DiscreteStatsTable[Minimum]))</f>
        <v>1.5334213427933201</v>
      </c>
      <c r="U1451" cm="1">
        <f t="array" ref="U1451">MAX(IF((DiscreteStatsTable[GroupByKey]=DiscreteStatsTable[[#This Row],[GroupByKey]]),(DiscreteStatsTable[GroupByKey]=DiscreteStatsTable[[#This Row],[GroupByKey]])*DiscreteStatsTable[Maximum]))</f>
        <v>65.717695234266998</v>
      </c>
      <c r="V1451" cm="1">
        <f t="array" ref="V1451">IFERROR(AVERAGE(IF((DiscreteStatsTable[GroupByKey]=DiscreteStatsTable[[#This Row],[GroupByKey]]),(DiscreteStatsTable[GroupByKey]=DiscreteStatsTable[[#This Row],[GroupByKey]])*DiscreteStatsTable[NumberObservations])),0)</f>
        <v>136.88</v>
      </c>
      <c r="W1451">
        <f>IF((DiscreteStatsTable[[#This Row],[RepsRequested]]&gt;1),DiscreteStatsTable[[#This Row],[HalfWidth]],DiscreteStatsTable[[#This Row],[BatchMeansHalfWidth]])</f>
        <v>0.87768545229490347</v>
      </c>
      <c r="X1451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177</v>
      </c>
      <c r="C1452">
        <v>9</v>
      </c>
      <c r="D1452" t="s">
        <v>98</v>
      </c>
      <c r="E1452" t="s">
        <v>74</v>
      </c>
      <c r="F1452" t="s">
        <v>72</v>
      </c>
      <c r="G1452">
        <v>0.26713362507393601</v>
      </c>
      <c r="H1452">
        <v>2E+20</v>
      </c>
      <c r="I1452">
        <v>5.8947674586676199E-2</v>
      </c>
      <c r="J1452">
        <v>1.2815331025038099</v>
      </c>
      <c r="K1452">
        <v>137</v>
      </c>
      <c r="L145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2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cm="1">
        <f t="array" ref="N1452">IFERROR(AVERAGE(IF((DiscreteStatsTable[GroupByKey]=DiscreteStatsTable[[#This Row],[GroupByKey]]),(DiscreteStatsTable[GroupByKey]=DiscreteStatsTable[[#This Row],[GroupByKey]])*DiscreteStatsTable[Average])),0)</f>
        <v>0.2640313430175486</v>
      </c>
      <c r="O1452" cm="1">
        <f t="array" ref="O14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2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2" cm="1">
        <f t="array" ref="R1452">MIN(IF((DiscreteStatsTable[GroupByKey]=DiscreteStatsTable[[#This Row],[GroupByKey]]),(DiscreteStatsTable[GroupByKey]=DiscreteStatsTable[[#This Row],[GroupByKey]])*DiscreteStatsTable[Average]))</f>
        <v>0.22790912047993001</v>
      </c>
      <c r="S1452" cm="1">
        <f t="array" ref="S1452">MAX(IF((DiscreteStatsTable[GroupByKey]=DiscreteStatsTable[[#This Row],[GroupByKey]]),(DiscreteStatsTable[GroupByKey]=DiscreteStatsTable[[#This Row],[GroupByKey]])*DiscreteStatsTable[Average]))</f>
        <v>0.303790210647845</v>
      </c>
      <c r="T1452" cm="1">
        <f t="array" ref="T1452">MIN(IF((DiscreteStatsTable[GroupByKey]=DiscreteStatsTable[[#This Row],[GroupByKey]]),(DiscreteStatsTable[GroupByKey]=DiscreteStatsTable[[#This Row],[GroupByKey]])*DiscreteStatsTable[Minimum]))</f>
        <v>5.1114044759777301E-2</v>
      </c>
      <c r="U1452" cm="1">
        <f t="array" ref="U1452">MAX(IF((DiscreteStatsTable[GroupByKey]=DiscreteStatsTable[[#This Row],[GroupByKey]]),(DiscreteStatsTable[GroupByKey]=DiscreteStatsTable[[#This Row],[GroupByKey]])*DiscreteStatsTable[Maximum]))</f>
        <v>1.7692477865638101</v>
      </c>
      <c r="V1452" cm="1">
        <f t="array" ref="V1452">IFERROR(AVERAGE(IF((DiscreteStatsTable[GroupByKey]=DiscreteStatsTable[[#This Row],[GroupByKey]]),(DiscreteStatsTable[GroupByKey]=DiscreteStatsTable[[#This Row],[GroupByKey]])*DiscreteStatsTable[NumberObservations])),0)</f>
        <v>136.88</v>
      </c>
      <c r="W1452">
        <f>IF((DiscreteStatsTable[[#This Row],[RepsRequested]]&gt;1),DiscreteStatsTable[[#This Row],[HalfWidth]],DiscreteStatsTable[[#This Row],[BatchMeansHalfWidth]])</f>
        <v>4.7658624833689552E-3</v>
      </c>
      <c r="X1452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177</v>
      </c>
      <c r="C1453">
        <v>9</v>
      </c>
      <c r="D1453" t="s">
        <v>98</v>
      </c>
      <c r="E1453" t="s">
        <v>75</v>
      </c>
      <c r="F1453" t="s">
        <v>72</v>
      </c>
      <c r="G1453">
        <v>8.0140087522180696</v>
      </c>
      <c r="H1453">
        <v>2E+20</v>
      </c>
      <c r="I1453">
        <v>1.7684302376002801</v>
      </c>
      <c r="J1453">
        <v>38.445993075114401</v>
      </c>
      <c r="K1453">
        <v>137</v>
      </c>
      <c r="L145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3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cm="1">
        <f t="array" ref="N1453">IFERROR(AVERAGE(IF((DiscreteStatsTable[GroupByKey]=DiscreteStatsTable[[#This Row],[GroupByKey]]),(DiscreteStatsTable[GroupByKey]=DiscreteStatsTable[[#This Row],[GroupByKey]])*DiscreteStatsTable[Average])),0)</f>
        <v>7.9209402905264596</v>
      </c>
      <c r="O1453" cm="1">
        <f t="array" ref="O145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3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3" cm="1">
        <f t="array" ref="R1453">MIN(IF((DiscreteStatsTable[GroupByKey]=DiscreteStatsTable[[#This Row],[GroupByKey]]),(DiscreteStatsTable[GroupByKey]=DiscreteStatsTable[[#This Row],[GroupByKey]])*DiscreteStatsTable[Average]))</f>
        <v>6.83727361439791</v>
      </c>
      <c r="S1453" cm="1">
        <f t="array" ref="S1453">MAX(IF((DiscreteStatsTable[GroupByKey]=DiscreteStatsTable[[#This Row],[GroupByKey]]),(DiscreteStatsTable[GroupByKey]=DiscreteStatsTable[[#This Row],[GroupByKey]])*DiscreteStatsTable[Average]))</f>
        <v>9.1137063194353303</v>
      </c>
      <c r="T1453" cm="1">
        <f t="array" ref="T1453">MIN(IF((DiscreteStatsTable[GroupByKey]=DiscreteStatsTable[[#This Row],[GroupByKey]]),(DiscreteStatsTable[GroupByKey]=DiscreteStatsTable[[#This Row],[GroupByKey]])*DiscreteStatsTable[Minimum]))</f>
        <v>1.5334213427933201</v>
      </c>
      <c r="U1453" cm="1">
        <f t="array" ref="U1453">MAX(IF((DiscreteStatsTable[GroupByKey]=DiscreteStatsTable[[#This Row],[GroupByKey]]),(DiscreteStatsTable[GroupByKey]=DiscreteStatsTable[[#This Row],[GroupByKey]])*DiscreteStatsTable[Maximum]))</f>
        <v>53.077433596914297</v>
      </c>
      <c r="V1453" cm="1">
        <f t="array" ref="V1453">IFERROR(AVERAGE(IF((DiscreteStatsTable[GroupByKey]=DiscreteStatsTable[[#This Row],[GroupByKey]]),(DiscreteStatsTable[GroupByKey]=DiscreteStatsTable[[#This Row],[GroupByKey]])*DiscreteStatsTable[NumberObservations])),0)</f>
        <v>136.88</v>
      </c>
      <c r="W1453">
        <f>IF((DiscreteStatsTable[[#This Row],[RepsRequested]]&gt;1),DiscreteStatsTable[[#This Row],[HalfWidth]],DiscreteStatsTable[[#This Row],[BatchMeansHalfWidth]])</f>
        <v>0.14297587450106808</v>
      </c>
      <c r="X1453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177</v>
      </c>
      <c r="C1454">
        <v>9</v>
      </c>
      <c r="D1454" t="s">
        <v>98</v>
      </c>
      <c r="E1454" t="s">
        <v>76</v>
      </c>
      <c r="F1454" t="s">
        <v>72</v>
      </c>
      <c r="G1454">
        <v>0</v>
      </c>
      <c r="H1454">
        <v>2E+20</v>
      </c>
      <c r="I1454">
        <v>0</v>
      </c>
      <c r="J1454">
        <v>0</v>
      </c>
      <c r="K1454">
        <v>137</v>
      </c>
      <c r="L145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54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cm="1">
        <f t="array" ref="V1454">IFERROR(AVERAGE(IF((DiscreteStatsTable[GroupByKey]=DiscreteStatsTable[[#This Row],[GroupByKey]]),(DiscreteStatsTable[GroupByKey]=DiscreteStatsTable[[#This Row],[GroupByKey]])*DiscreteStatsTable[NumberObservations])),0)</f>
        <v>136.88</v>
      </c>
      <c r="W1454">
        <f>IF((DiscreteStatsTable[[#This Row],[RepsRequested]]&gt;1),DiscreteStatsTable[[#This Row],[HalfWidth]],DiscreteStatsTable[[#This Row],[BatchMeansHalfWidth]])</f>
        <v>0</v>
      </c>
      <c r="X1454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177</v>
      </c>
      <c r="C1455">
        <v>9</v>
      </c>
      <c r="D1455" t="s">
        <v>98</v>
      </c>
      <c r="E1455" t="s">
        <v>77</v>
      </c>
      <c r="F1455" t="s">
        <v>72</v>
      </c>
      <c r="G1455">
        <v>3.9392335999791102</v>
      </c>
      <c r="H1455">
        <v>2E+20</v>
      </c>
      <c r="I1455">
        <v>0</v>
      </c>
      <c r="J1455">
        <v>26.700973069781298</v>
      </c>
      <c r="K1455">
        <v>137</v>
      </c>
      <c r="L145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5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cm="1">
        <f t="array" ref="N1455">IFERROR(AVERAGE(IF((DiscreteStatsTable[GroupByKey]=DiscreteStatsTable[[#This Row],[GroupByKey]]),(DiscreteStatsTable[GroupByKey]=DiscreteStatsTable[[#This Row],[GroupByKey]])*DiscreteStatsTable[Average])),0)</f>
        <v>4.0448127629222874</v>
      </c>
      <c r="O1455" cm="1">
        <f t="array" ref="O145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5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55" cm="1">
        <f t="array" ref="R1455">MIN(IF((DiscreteStatsTable[GroupByKey]=DiscreteStatsTable[[#This Row],[GroupByKey]]),(DiscreteStatsTable[GroupByKey]=DiscreteStatsTable[[#This Row],[GroupByKey]])*DiscreteStatsTable[Average]))</f>
        <v>1.13966029716423</v>
      </c>
      <c r="S1455" cm="1">
        <f t="array" ref="S1455">MAX(IF((DiscreteStatsTable[GroupByKey]=DiscreteStatsTable[[#This Row],[GroupByKey]]),(DiscreteStatsTable[GroupByKey]=DiscreteStatsTable[[#This Row],[GroupByKey]])*DiscreteStatsTable[Average]))</f>
        <v>16.6321178314472</v>
      </c>
      <c r="T145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cm="1">
        <f t="array" ref="U1455">MAX(IF((DiscreteStatsTable[GroupByKey]=DiscreteStatsTable[[#This Row],[GroupByKey]]),(DiscreteStatsTable[GroupByKey]=DiscreteStatsTable[[#This Row],[GroupByKey]])*DiscreteStatsTable[Maximum]))</f>
        <v>44.893738009191402</v>
      </c>
      <c r="V1455" cm="1">
        <f t="array" ref="V1455">IFERROR(AVERAGE(IF((DiscreteStatsTable[GroupByKey]=DiscreteStatsTable[[#This Row],[GroupByKey]]),(DiscreteStatsTable[GroupByKey]=DiscreteStatsTable[[#This Row],[GroupByKey]])*DiscreteStatsTable[NumberObservations])),0)</f>
        <v>136.88</v>
      </c>
      <c r="W1455">
        <f>IF((DiscreteStatsTable[[#This Row],[RepsRequested]]&gt;1),DiscreteStatsTable[[#This Row],[HalfWidth]],DiscreteStatsTable[[#This Row],[BatchMeansHalfWidth]])</f>
        <v>0.77770964651210694</v>
      </c>
      <c r="X145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177</v>
      </c>
      <c r="C1456">
        <v>10</v>
      </c>
      <c r="D1456" t="s">
        <v>98</v>
      </c>
      <c r="E1456" t="s">
        <v>71</v>
      </c>
      <c r="F1456" t="s">
        <v>72</v>
      </c>
      <c r="G1456">
        <v>0.27324442335399801</v>
      </c>
      <c r="H1456">
        <v>2E+20</v>
      </c>
      <c r="I1456">
        <v>6.3840422161560703E-2</v>
      </c>
      <c r="J1456">
        <v>0.93144395183806095</v>
      </c>
      <c r="K1456">
        <v>135</v>
      </c>
      <c r="L145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6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cm="1">
        <f t="array" ref="N1456">IFERROR(AVERAGE(IF((DiscreteStatsTable[GroupByKey]=DiscreteStatsTable[[#This Row],[GroupByKey]]),(DiscreteStatsTable[GroupByKey]=DiscreteStatsTable[[#This Row],[GroupByKey]])*DiscreteStatsTable[Average])),0)</f>
        <v>0.2640313430175486</v>
      </c>
      <c r="O1456" cm="1">
        <f t="array" ref="O14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6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6" cm="1">
        <f t="array" ref="R1456">MIN(IF((DiscreteStatsTable[GroupByKey]=DiscreteStatsTable[[#This Row],[GroupByKey]]),(DiscreteStatsTable[GroupByKey]=DiscreteStatsTable[[#This Row],[GroupByKey]])*DiscreteStatsTable[Average]))</f>
        <v>0.22790912047993001</v>
      </c>
      <c r="S1456" cm="1">
        <f t="array" ref="S1456">MAX(IF((DiscreteStatsTable[GroupByKey]=DiscreteStatsTable[[#This Row],[GroupByKey]]),(DiscreteStatsTable[GroupByKey]=DiscreteStatsTable[[#This Row],[GroupByKey]])*DiscreteStatsTable[Average]))</f>
        <v>0.303790210647845</v>
      </c>
      <c r="T1456" cm="1">
        <f t="array" ref="T1456">MIN(IF((DiscreteStatsTable[GroupByKey]=DiscreteStatsTable[[#This Row],[GroupByKey]]),(DiscreteStatsTable[GroupByKey]=DiscreteStatsTable[[#This Row],[GroupByKey]])*DiscreteStatsTable[Minimum]))</f>
        <v>5.1114044759777301E-2</v>
      </c>
      <c r="U1456" cm="1">
        <f t="array" ref="U1456">MAX(IF((DiscreteStatsTable[GroupByKey]=DiscreteStatsTable[[#This Row],[GroupByKey]]),(DiscreteStatsTable[GroupByKey]=DiscreteStatsTable[[#This Row],[GroupByKey]])*DiscreteStatsTable[Maximum]))</f>
        <v>1.7692477865638101</v>
      </c>
      <c r="V1456" cm="1">
        <f t="array" ref="V1456">IFERROR(AVERAGE(IF((DiscreteStatsTable[GroupByKey]=DiscreteStatsTable[[#This Row],[GroupByKey]]),(DiscreteStatsTable[GroupByKey]=DiscreteStatsTable[[#This Row],[GroupByKey]])*DiscreteStatsTable[NumberObservations])),0)</f>
        <v>136.88</v>
      </c>
      <c r="W1456">
        <f>IF((DiscreteStatsTable[[#This Row],[RepsRequested]]&gt;1),DiscreteStatsTable[[#This Row],[HalfWidth]],DiscreteStatsTable[[#This Row],[BatchMeansHalfWidth]])</f>
        <v>4.7658624833689552E-3</v>
      </c>
      <c r="X1456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177</v>
      </c>
      <c r="C1457">
        <v>10</v>
      </c>
      <c r="D1457" t="s">
        <v>98</v>
      </c>
      <c r="E1457" t="s">
        <v>73</v>
      </c>
      <c r="F1457" t="s">
        <v>72</v>
      </c>
      <c r="G1457">
        <v>12.202846705338301</v>
      </c>
      <c r="H1457">
        <v>2E+20</v>
      </c>
      <c r="I1457">
        <v>1.9631973146391599</v>
      </c>
      <c r="J1457">
        <v>32.656453689466197</v>
      </c>
      <c r="K1457">
        <v>135</v>
      </c>
      <c r="L145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7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cm="1">
        <f t="array" ref="N1457">IFERROR(AVERAGE(IF((DiscreteStatsTable[GroupByKey]=DiscreteStatsTable[[#This Row],[GroupByKey]]),(DiscreteStatsTable[GroupByKey]=DiscreteStatsTable[[#This Row],[GroupByKey]])*DiscreteStatsTable[Average])),0)</f>
        <v>11.965753053448751</v>
      </c>
      <c r="O1457" cm="1">
        <f t="array" ref="O145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7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7" cm="1">
        <f t="array" ref="R1457">MIN(IF((DiscreteStatsTable[GroupByKey]=DiscreteStatsTable[[#This Row],[GroupByKey]]),(DiscreteStatsTable[GroupByKey]=DiscreteStatsTable[[#This Row],[GroupByKey]])*DiscreteStatsTable[Average]))</f>
        <v>8.2010573260732809</v>
      </c>
      <c r="S1457" cm="1">
        <f t="array" ref="S1457">MAX(IF((DiscreteStatsTable[GroupByKey]=DiscreteStatsTable[[#This Row],[GroupByKey]]),(DiscreteStatsTable[GroupByKey]=DiscreteStatsTable[[#This Row],[GroupByKey]])*DiscreteStatsTable[Average]))</f>
        <v>25.510791238824901</v>
      </c>
      <c r="T1457" cm="1">
        <f t="array" ref="T1457">MIN(IF((DiscreteStatsTable[GroupByKey]=DiscreteStatsTable[[#This Row],[GroupByKey]]),(DiscreteStatsTable[GroupByKey]=DiscreteStatsTable[[#This Row],[GroupByKey]])*DiscreteStatsTable[Minimum]))</f>
        <v>1.5334213427933201</v>
      </c>
      <c r="U1457" cm="1">
        <f t="array" ref="U1457">MAX(IF((DiscreteStatsTable[GroupByKey]=DiscreteStatsTable[[#This Row],[GroupByKey]]),(DiscreteStatsTable[GroupByKey]=DiscreteStatsTable[[#This Row],[GroupByKey]])*DiscreteStatsTable[Maximum]))</f>
        <v>65.717695234266998</v>
      </c>
      <c r="V1457" cm="1">
        <f t="array" ref="V1457">IFERROR(AVERAGE(IF((DiscreteStatsTable[GroupByKey]=DiscreteStatsTable[[#This Row],[GroupByKey]]),(DiscreteStatsTable[GroupByKey]=DiscreteStatsTable[[#This Row],[GroupByKey]])*DiscreteStatsTable[NumberObservations])),0)</f>
        <v>136.88</v>
      </c>
      <c r="W1457">
        <f>IF((DiscreteStatsTable[[#This Row],[RepsRequested]]&gt;1),DiscreteStatsTable[[#This Row],[HalfWidth]],DiscreteStatsTable[[#This Row],[BatchMeansHalfWidth]])</f>
        <v>0.87768545229490347</v>
      </c>
      <c r="X1457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177</v>
      </c>
      <c r="C1458">
        <v>10</v>
      </c>
      <c r="D1458" t="s">
        <v>98</v>
      </c>
      <c r="E1458" t="s">
        <v>74</v>
      </c>
      <c r="F1458" t="s">
        <v>72</v>
      </c>
      <c r="G1458">
        <v>0.27324442335399801</v>
      </c>
      <c r="H1458">
        <v>2E+20</v>
      </c>
      <c r="I1458">
        <v>6.3840422161560703E-2</v>
      </c>
      <c r="J1458">
        <v>0.93144395183806095</v>
      </c>
      <c r="K1458">
        <v>135</v>
      </c>
      <c r="L145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8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cm="1">
        <f t="array" ref="N1458">IFERROR(AVERAGE(IF((DiscreteStatsTable[GroupByKey]=DiscreteStatsTable[[#This Row],[GroupByKey]]),(DiscreteStatsTable[GroupByKey]=DiscreteStatsTable[[#This Row],[GroupByKey]])*DiscreteStatsTable[Average])),0)</f>
        <v>0.2640313430175486</v>
      </c>
      <c r="O1458" cm="1">
        <f t="array" ref="O14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8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8" cm="1">
        <f t="array" ref="R1458">MIN(IF((DiscreteStatsTable[GroupByKey]=DiscreteStatsTable[[#This Row],[GroupByKey]]),(DiscreteStatsTable[GroupByKey]=DiscreteStatsTable[[#This Row],[GroupByKey]])*DiscreteStatsTable[Average]))</f>
        <v>0.22790912047993001</v>
      </c>
      <c r="S1458" cm="1">
        <f t="array" ref="S1458">MAX(IF((DiscreteStatsTable[GroupByKey]=DiscreteStatsTable[[#This Row],[GroupByKey]]),(DiscreteStatsTable[GroupByKey]=DiscreteStatsTable[[#This Row],[GroupByKey]])*DiscreteStatsTable[Average]))</f>
        <v>0.303790210647845</v>
      </c>
      <c r="T1458" cm="1">
        <f t="array" ref="T1458">MIN(IF((DiscreteStatsTable[GroupByKey]=DiscreteStatsTable[[#This Row],[GroupByKey]]),(DiscreteStatsTable[GroupByKey]=DiscreteStatsTable[[#This Row],[GroupByKey]])*DiscreteStatsTable[Minimum]))</f>
        <v>5.1114044759777301E-2</v>
      </c>
      <c r="U1458" cm="1">
        <f t="array" ref="U1458">MAX(IF((DiscreteStatsTable[GroupByKey]=DiscreteStatsTable[[#This Row],[GroupByKey]]),(DiscreteStatsTable[GroupByKey]=DiscreteStatsTable[[#This Row],[GroupByKey]])*DiscreteStatsTable[Maximum]))</f>
        <v>1.7692477865638101</v>
      </c>
      <c r="V1458" cm="1">
        <f t="array" ref="V1458">IFERROR(AVERAGE(IF((DiscreteStatsTable[GroupByKey]=DiscreteStatsTable[[#This Row],[GroupByKey]]),(DiscreteStatsTable[GroupByKey]=DiscreteStatsTable[[#This Row],[GroupByKey]])*DiscreteStatsTable[NumberObservations])),0)</f>
        <v>136.88</v>
      </c>
      <c r="W1458">
        <f>IF((DiscreteStatsTable[[#This Row],[RepsRequested]]&gt;1),DiscreteStatsTable[[#This Row],[HalfWidth]],DiscreteStatsTable[[#This Row],[BatchMeansHalfWidth]])</f>
        <v>4.7658624833689552E-3</v>
      </c>
      <c r="X1458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177</v>
      </c>
      <c r="C1459">
        <v>10</v>
      </c>
      <c r="D1459" t="s">
        <v>98</v>
      </c>
      <c r="E1459" t="s">
        <v>75</v>
      </c>
      <c r="F1459" t="s">
        <v>72</v>
      </c>
      <c r="G1459">
        <v>8.1973327006199295</v>
      </c>
      <c r="H1459">
        <v>2E+20</v>
      </c>
      <c r="I1459">
        <v>1.91521266484682</v>
      </c>
      <c r="J1459">
        <v>27.943318555141801</v>
      </c>
      <c r="K1459">
        <v>135</v>
      </c>
      <c r="L145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9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cm="1">
        <f t="array" ref="N1459">IFERROR(AVERAGE(IF((DiscreteStatsTable[GroupByKey]=DiscreteStatsTable[[#This Row],[GroupByKey]]),(DiscreteStatsTable[GroupByKey]=DiscreteStatsTable[[#This Row],[GroupByKey]])*DiscreteStatsTable[Average])),0)</f>
        <v>7.9209402905264596</v>
      </c>
      <c r="O1459" cm="1">
        <f t="array" ref="O145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9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9" cm="1">
        <f t="array" ref="R1459">MIN(IF((DiscreteStatsTable[GroupByKey]=DiscreteStatsTable[[#This Row],[GroupByKey]]),(DiscreteStatsTable[GroupByKey]=DiscreteStatsTable[[#This Row],[GroupByKey]])*DiscreteStatsTable[Average]))</f>
        <v>6.83727361439791</v>
      </c>
      <c r="S1459" cm="1">
        <f t="array" ref="S1459">MAX(IF((DiscreteStatsTable[GroupByKey]=DiscreteStatsTable[[#This Row],[GroupByKey]]),(DiscreteStatsTable[GroupByKey]=DiscreteStatsTable[[#This Row],[GroupByKey]])*DiscreteStatsTable[Average]))</f>
        <v>9.1137063194353303</v>
      </c>
      <c r="T1459" cm="1">
        <f t="array" ref="T1459">MIN(IF((DiscreteStatsTable[GroupByKey]=DiscreteStatsTable[[#This Row],[GroupByKey]]),(DiscreteStatsTable[GroupByKey]=DiscreteStatsTable[[#This Row],[GroupByKey]])*DiscreteStatsTable[Minimum]))</f>
        <v>1.5334213427933201</v>
      </c>
      <c r="U1459" cm="1">
        <f t="array" ref="U1459">MAX(IF((DiscreteStatsTable[GroupByKey]=DiscreteStatsTable[[#This Row],[GroupByKey]]),(DiscreteStatsTable[GroupByKey]=DiscreteStatsTable[[#This Row],[GroupByKey]])*DiscreteStatsTable[Maximum]))</f>
        <v>53.077433596914297</v>
      </c>
      <c r="V1459" cm="1">
        <f t="array" ref="V1459">IFERROR(AVERAGE(IF((DiscreteStatsTable[GroupByKey]=DiscreteStatsTable[[#This Row],[GroupByKey]]),(DiscreteStatsTable[GroupByKey]=DiscreteStatsTable[[#This Row],[GroupByKey]])*DiscreteStatsTable[NumberObservations])),0)</f>
        <v>136.88</v>
      </c>
      <c r="W1459">
        <f>IF((DiscreteStatsTable[[#This Row],[RepsRequested]]&gt;1),DiscreteStatsTable[[#This Row],[HalfWidth]],DiscreteStatsTable[[#This Row],[BatchMeansHalfWidth]])</f>
        <v>0.14297587450106808</v>
      </c>
      <c r="X1459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177</v>
      </c>
      <c r="C1460">
        <v>10</v>
      </c>
      <c r="D1460" t="s">
        <v>98</v>
      </c>
      <c r="E1460" t="s">
        <v>76</v>
      </c>
      <c r="F1460" t="s">
        <v>72</v>
      </c>
      <c r="G1460">
        <v>0</v>
      </c>
      <c r="H1460">
        <v>2E+20</v>
      </c>
      <c r="I1460">
        <v>0</v>
      </c>
      <c r="J1460">
        <v>0</v>
      </c>
      <c r="K1460">
        <v>135</v>
      </c>
      <c r="L146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0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cm="1">
        <f t="array" ref="V1460">IFERROR(AVERAGE(IF((DiscreteStatsTable[GroupByKey]=DiscreteStatsTable[[#This Row],[GroupByKey]]),(DiscreteStatsTable[GroupByKey]=DiscreteStatsTable[[#This Row],[GroupByKey]])*DiscreteStatsTable[NumberObservations])),0)</f>
        <v>136.88</v>
      </c>
      <c r="W1460">
        <f>IF((DiscreteStatsTable[[#This Row],[RepsRequested]]&gt;1),DiscreteStatsTable[[#This Row],[HalfWidth]],DiscreteStatsTable[[#This Row],[BatchMeansHalfWidth]])</f>
        <v>0</v>
      </c>
      <c r="X1460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177</v>
      </c>
      <c r="C1461">
        <v>10</v>
      </c>
      <c r="D1461" t="s">
        <v>98</v>
      </c>
      <c r="E1461" t="s">
        <v>77</v>
      </c>
      <c r="F1461" t="s">
        <v>72</v>
      </c>
      <c r="G1461">
        <v>4.0055140047183597</v>
      </c>
      <c r="H1461">
        <v>2E+20</v>
      </c>
      <c r="I1461">
        <v>0</v>
      </c>
      <c r="J1461">
        <v>23.021036502811601</v>
      </c>
      <c r="K1461">
        <v>135</v>
      </c>
      <c r="L146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1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cm="1">
        <f t="array" ref="N1461">IFERROR(AVERAGE(IF((DiscreteStatsTable[GroupByKey]=DiscreteStatsTable[[#This Row],[GroupByKey]]),(DiscreteStatsTable[GroupByKey]=DiscreteStatsTable[[#This Row],[GroupByKey]])*DiscreteStatsTable[Average])),0)</f>
        <v>4.0448127629222874</v>
      </c>
      <c r="O1461" cm="1">
        <f t="array" ref="O146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1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1" cm="1">
        <f t="array" ref="R1461">MIN(IF((DiscreteStatsTable[GroupByKey]=DiscreteStatsTable[[#This Row],[GroupByKey]]),(DiscreteStatsTable[GroupByKey]=DiscreteStatsTable[[#This Row],[GroupByKey]])*DiscreteStatsTable[Average]))</f>
        <v>1.13966029716423</v>
      </c>
      <c r="S1461" cm="1">
        <f t="array" ref="S1461">MAX(IF((DiscreteStatsTable[GroupByKey]=DiscreteStatsTable[[#This Row],[GroupByKey]]),(DiscreteStatsTable[GroupByKey]=DiscreteStatsTable[[#This Row],[GroupByKey]])*DiscreteStatsTable[Average]))</f>
        <v>16.6321178314472</v>
      </c>
      <c r="T1461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cm="1">
        <f t="array" ref="U1461">MAX(IF((DiscreteStatsTable[GroupByKey]=DiscreteStatsTable[[#This Row],[GroupByKey]]),(DiscreteStatsTable[GroupByKey]=DiscreteStatsTable[[#This Row],[GroupByKey]])*DiscreteStatsTable[Maximum]))</f>
        <v>44.893738009191402</v>
      </c>
      <c r="V1461" cm="1">
        <f t="array" ref="V1461">IFERROR(AVERAGE(IF((DiscreteStatsTable[GroupByKey]=DiscreteStatsTable[[#This Row],[GroupByKey]]),(DiscreteStatsTable[GroupByKey]=DiscreteStatsTable[[#This Row],[GroupByKey]])*DiscreteStatsTable[NumberObservations])),0)</f>
        <v>136.88</v>
      </c>
      <c r="W1461">
        <f>IF((DiscreteStatsTable[[#This Row],[RepsRequested]]&gt;1),DiscreteStatsTable[[#This Row],[HalfWidth]],DiscreteStatsTable[[#This Row],[BatchMeansHalfWidth]])</f>
        <v>0.77770964651210694</v>
      </c>
      <c r="X1461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177</v>
      </c>
      <c r="C1462">
        <v>11</v>
      </c>
      <c r="D1462" t="s">
        <v>98</v>
      </c>
      <c r="E1462" t="s">
        <v>71</v>
      </c>
      <c r="F1462" t="s">
        <v>72</v>
      </c>
      <c r="G1462">
        <v>0.28340574785387301</v>
      </c>
      <c r="H1462">
        <v>2E+20</v>
      </c>
      <c r="I1462">
        <v>6.14072149947546E-2</v>
      </c>
      <c r="J1462">
        <v>1.4675618263424799</v>
      </c>
      <c r="K1462">
        <v>134</v>
      </c>
      <c r="L146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2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cm="1">
        <f t="array" ref="N1462">IFERROR(AVERAGE(IF((DiscreteStatsTable[GroupByKey]=DiscreteStatsTable[[#This Row],[GroupByKey]]),(DiscreteStatsTable[GroupByKey]=DiscreteStatsTable[[#This Row],[GroupByKey]])*DiscreteStatsTable[Average])),0)</f>
        <v>0.2640313430175486</v>
      </c>
      <c r="O1462" cm="1">
        <f t="array" ref="O14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2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2" cm="1">
        <f t="array" ref="R1462">MIN(IF((DiscreteStatsTable[GroupByKey]=DiscreteStatsTable[[#This Row],[GroupByKey]]),(DiscreteStatsTable[GroupByKey]=DiscreteStatsTable[[#This Row],[GroupByKey]])*DiscreteStatsTable[Average]))</f>
        <v>0.22790912047993001</v>
      </c>
      <c r="S1462" cm="1">
        <f t="array" ref="S1462">MAX(IF((DiscreteStatsTable[GroupByKey]=DiscreteStatsTable[[#This Row],[GroupByKey]]),(DiscreteStatsTable[GroupByKey]=DiscreteStatsTable[[#This Row],[GroupByKey]])*DiscreteStatsTable[Average]))</f>
        <v>0.303790210647845</v>
      </c>
      <c r="T1462" cm="1">
        <f t="array" ref="T1462">MIN(IF((DiscreteStatsTable[GroupByKey]=DiscreteStatsTable[[#This Row],[GroupByKey]]),(DiscreteStatsTable[GroupByKey]=DiscreteStatsTable[[#This Row],[GroupByKey]])*DiscreteStatsTable[Minimum]))</f>
        <v>5.1114044759777301E-2</v>
      </c>
      <c r="U1462" cm="1">
        <f t="array" ref="U1462">MAX(IF((DiscreteStatsTable[GroupByKey]=DiscreteStatsTable[[#This Row],[GroupByKey]]),(DiscreteStatsTable[GroupByKey]=DiscreteStatsTable[[#This Row],[GroupByKey]])*DiscreteStatsTable[Maximum]))</f>
        <v>1.7692477865638101</v>
      </c>
      <c r="V1462" cm="1">
        <f t="array" ref="V1462">IFERROR(AVERAGE(IF((DiscreteStatsTable[GroupByKey]=DiscreteStatsTable[[#This Row],[GroupByKey]]),(DiscreteStatsTable[GroupByKey]=DiscreteStatsTable[[#This Row],[GroupByKey]])*DiscreteStatsTable[NumberObservations])),0)</f>
        <v>136.88</v>
      </c>
      <c r="W1462">
        <f>IF((DiscreteStatsTable[[#This Row],[RepsRequested]]&gt;1),DiscreteStatsTable[[#This Row],[HalfWidth]],DiscreteStatsTable[[#This Row],[BatchMeansHalfWidth]])</f>
        <v>4.7658624833689552E-3</v>
      </c>
      <c r="X1462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177</v>
      </c>
      <c r="C1463">
        <v>11</v>
      </c>
      <c r="D1463" t="s">
        <v>98</v>
      </c>
      <c r="E1463" t="s">
        <v>73</v>
      </c>
      <c r="F1463" t="s">
        <v>72</v>
      </c>
      <c r="G1463">
        <v>14.3572820372816</v>
      </c>
      <c r="H1463">
        <v>2E+20</v>
      </c>
      <c r="I1463">
        <v>2.6005685006969101</v>
      </c>
      <c r="J1463">
        <v>53.303931042705003</v>
      </c>
      <c r="K1463">
        <v>134</v>
      </c>
      <c r="L146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3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cm="1">
        <f t="array" ref="N1463">IFERROR(AVERAGE(IF((DiscreteStatsTable[GroupByKey]=DiscreteStatsTable[[#This Row],[GroupByKey]]),(DiscreteStatsTable[GroupByKey]=DiscreteStatsTable[[#This Row],[GroupByKey]])*DiscreteStatsTable[Average])),0)</f>
        <v>11.965753053448751</v>
      </c>
      <c r="O1463" cm="1">
        <f t="array" ref="O146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3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3" cm="1">
        <f t="array" ref="R1463">MIN(IF((DiscreteStatsTable[GroupByKey]=DiscreteStatsTable[[#This Row],[GroupByKey]]),(DiscreteStatsTable[GroupByKey]=DiscreteStatsTable[[#This Row],[GroupByKey]])*DiscreteStatsTable[Average]))</f>
        <v>8.2010573260732809</v>
      </c>
      <c r="S1463" cm="1">
        <f t="array" ref="S1463">MAX(IF((DiscreteStatsTable[GroupByKey]=DiscreteStatsTable[[#This Row],[GroupByKey]]),(DiscreteStatsTable[GroupByKey]=DiscreteStatsTable[[#This Row],[GroupByKey]])*DiscreteStatsTable[Average]))</f>
        <v>25.510791238824901</v>
      </c>
      <c r="T1463" cm="1">
        <f t="array" ref="T1463">MIN(IF((DiscreteStatsTable[GroupByKey]=DiscreteStatsTable[[#This Row],[GroupByKey]]),(DiscreteStatsTable[GroupByKey]=DiscreteStatsTable[[#This Row],[GroupByKey]])*DiscreteStatsTable[Minimum]))</f>
        <v>1.5334213427933201</v>
      </c>
      <c r="U1463" cm="1">
        <f t="array" ref="U1463">MAX(IF((DiscreteStatsTable[GroupByKey]=DiscreteStatsTable[[#This Row],[GroupByKey]]),(DiscreteStatsTable[GroupByKey]=DiscreteStatsTable[[#This Row],[GroupByKey]])*DiscreteStatsTable[Maximum]))</f>
        <v>65.717695234266998</v>
      </c>
      <c r="V1463" cm="1">
        <f t="array" ref="V1463">IFERROR(AVERAGE(IF((DiscreteStatsTable[GroupByKey]=DiscreteStatsTable[[#This Row],[GroupByKey]]),(DiscreteStatsTable[GroupByKey]=DiscreteStatsTable[[#This Row],[GroupByKey]])*DiscreteStatsTable[NumberObservations])),0)</f>
        <v>136.88</v>
      </c>
      <c r="W1463">
        <f>IF((DiscreteStatsTable[[#This Row],[RepsRequested]]&gt;1),DiscreteStatsTable[[#This Row],[HalfWidth]],DiscreteStatsTable[[#This Row],[BatchMeansHalfWidth]])</f>
        <v>0.87768545229490347</v>
      </c>
      <c r="X1463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177</v>
      </c>
      <c r="C1464">
        <v>11</v>
      </c>
      <c r="D1464" t="s">
        <v>98</v>
      </c>
      <c r="E1464" t="s">
        <v>74</v>
      </c>
      <c r="F1464" t="s">
        <v>72</v>
      </c>
      <c r="G1464">
        <v>0.28340574785387301</v>
      </c>
      <c r="H1464">
        <v>2E+20</v>
      </c>
      <c r="I1464">
        <v>6.14072149947546E-2</v>
      </c>
      <c r="J1464">
        <v>1.4675618263424799</v>
      </c>
      <c r="K1464">
        <v>134</v>
      </c>
      <c r="L146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64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cm="1">
        <f t="array" ref="N1464">IFERROR(AVERAGE(IF((DiscreteStatsTable[GroupByKey]=DiscreteStatsTable[[#This Row],[GroupByKey]]),(DiscreteStatsTable[GroupByKey]=DiscreteStatsTable[[#This Row],[GroupByKey]])*DiscreteStatsTable[Average])),0)</f>
        <v>0.2640313430175486</v>
      </c>
      <c r="O1464" cm="1">
        <f t="array" ref="O14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4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4" cm="1">
        <f t="array" ref="R1464">MIN(IF((DiscreteStatsTable[GroupByKey]=DiscreteStatsTable[[#This Row],[GroupByKey]]),(DiscreteStatsTable[GroupByKey]=DiscreteStatsTable[[#This Row],[GroupByKey]])*DiscreteStatsTable[Average]))</f>
        <v>0.22790912047993001</v>
      </c>
      <c r="S1464" cm="1">
        <f t="array" ref="S1464">MAX(IF((DiscreteStatsTable[GroupByKey]=DiscreteStatsTable[[#This Row],[GroupByKey]]),(DiscreteStatsTable[GroupByKey]=DiscreteStatsTable[[#This Row],[GroupByKey]])*DiscreteStatsTable[Average]))</f>
        <v>0.303790210647845</v>
      </c>
      <c r="T1464" cm="1">
        <f t="array" ref="T1464">MIN(IF((DiscreteStatsTable[GroupByKey]=DiscreteStatsTable[[#This Row],[GroupByKey]]),(DiscreteStatsTable[GroupByKey]=DiscreteStatsTable[[#This Row],[GroupByKey]])*DiscreteStatsTable[Minimum]))</f>
        <v>5.1114044759777301E-2</v>
      </c>
      <c r="U1464" cm="1">
        <f t="array" ref="U1464">MAX(IF((DiscreteStatsTable[GroupByKey]=DiscreteStatsTable[[#This Row],[GroupByKey]]),(DiscreteStatsTable[GroupByKey]=DiscreteStatsTable[[#This Row],[GroupByKey]])*DiscreteStatsTable[Maximum]))</f>
        <v>1.7692477865638101</v>
      </c>
      <c r="V1464" cm="1">
        <f t="array" ref="V1464">IFERROR(AVERAGE(IF((DiscreteStatsTable[GroupByKey]=DiscreteStatsTable[[#This Row],[GroupByKey]]),(DiscreteStatsTable[GroupByKey]=DiscreteStatsTable[[#This Row],[GroupByKey]])*DiscreteStatsTable[NumberObservations])),0)</f>
        <v>136.88</v>
      </c>
      <c r="W1464">
        <f>IF((DiscreteStatsTable[[#This Row],[RepsRequested]]&gt;1),DiscreteStatsTable[[#This Row],[HalfWidth]],DiscreteStatsTable[[#This Row],[BatchMeansHalfWidth]])</f>
        <v>4.7658624833689552E-3</v>
      </c>
      <c r="X1464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177</v>
      </c>
      <c r="C1465">
        <v>11</v>
      </c>
      <c r="D1465" t="s">
        <v>98</v>
      </c>
      <c r="E1465" t="s">
        <v>75</v>
      </c>
      <c r="F1465" t="s">
        <v>72</v>
      </c>
      <c r="G1465">
        <v>8.5021724356161794</v>
      </c>
      <c r="H1465">
        <v>2E+20</v>
      </c>
      <c r="I1465">
        <v>1.8422164498426401</v>
      </c>
      <c r="J1465">
        <v>44.026854790274299</v>
      </c>
      <c r="K1465">
        <v>134</v>
      </c>
      <c r="L146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6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cm="1">
        <f t="array" ref="N1465">IFERROR(AVERAGE(IF((DiscreteStatsTable[GroupByKey]=DiscreteStatsTable[[#This Row],[GroupByKey]]),(DiscreteStatsTable[GroupByKey]=DiscreteStatsTable[[#This Row],[GroupByKey]])*DiscreteStatsTable[Average])),0)</f>
        <v>7.9209402905264596</v>
      </c>
      <c r="O1465" cm="1">
        <f t="array" ref="O146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6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65" cm="1">
        <f t="array" ref="R1465">MIN(IF((DiscreteStatsTable[GroupByKey]=DiscreteStatsTable[[#This Row],[GroupByKey]]),(DiscreteStatsTable[GroupByKey]=DiscreteStatsTable[[#This Row],[GroupByKey]])*DiscreteStatsTable[Average]))</f>
        <v>6.83727361439791</v>
      </c>
      <c r="S1465" cm="1">
        <f t="array" ref="S1465">MAX(IF((DiscreteStatsTable[GroupByKey]=DiscreteStatsTable[[#This Row],[GroupByKey]]),(DiscreteStatsTable[GroupByKey]=DiscreteStatsTable[[#This Row],[GroupByKey]])*DiscreteStatsTable[Average]))</f>
        <v>9.1137063194353303</v>
      </c>
      <c r="T1465" cm="1">
        <f t="array" ref="T1465">MIN(IF((DiscreteStatsTable[GroupByKey]=DiscreteStatsTable[[#This Row],[GroupByKey]]),(DiscreteStatsTable[GroupByKey]=DiscreteStatsTable[[#This Row],[GroupByKey]])*DiscreteStatsTable[Minimum]))</f>
        <v>1.5334213427933201</v>
      </c>
      <c r="U1465" cm="1">
        <f t="array" ref="U1465">MAX(IF((DiscreteStatsTable[GroupByKey]=DiscreteStatsTable[[#This Row],[GroupByKey]]),(DiscreteStatsTable[GroupByKey]=DiscreteStatsTable[[#This Row],[GroupByKey]])*DiscreteStatsTable[Maximum]))</f>
        <v>53.077433596914297</v>
      </c>
      <c r="V1465" cm="1">
        <f t="array" ref="V1465">IFERROR(AVERAGE(IF((DiscreteStatsTable[GroupByKey]=DiscreteStatsTable[[#This Row],[GroupByKey]]),(DiscreteStatsTable[GroupByKey]=DiscreteStatsTable[[#This Row],[GroupByKey]])*DiscreteStatsTable[NumberObservations])),0)</f>
        <v>136.88</v>
      </c>
      <c r="W1465">
        <f>IF((DiscreteStatsTable[[#This Row],[RepsRequested]]&gt;1),DiscreteStatsTable[[#This Row],[HalfWidth]],DiscreteStatsTable[[#This Row],[BatchMeansHalfWidth]])</f>
        <v>0.14297587450106808</v>
      </c>
      <c r="X146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177</v>
      </c>
      <c r="C1466">
        <v>11</v>
      </c>
      <c r="D1466" t="s">
        <v>98</v>
      </c>
      <c r="E1466" t="s">
        <v>76</v>
      </c>
      <c r="F1466" t="s">
        <v>72</v>
      </c>
      <c r="G1466">
        <v>0</v>
      </c>
      <c r="H1466">
        <v>2E+20</v>
      </c>
      <c r="I1466">
        <v>0</v>
      </c>
      <c r="J1466">
        <v>0</v>
      </c>
      <c r="K1466">
        <v>134</v>
      </c>
      <c r="L146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6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cm="1">
        <f t="array" ref="V1466">IFERROR(AVERAGE(IF((DiscreteStatsTable[GroupByKey]=DiscreteStatsTable[[#This Row],[GroupByKey]]),(DiscreteStatsTable[GroupByKey]=DiscreteStatsTable[[#This Row],[GroupByKey]])*DiscreteStatsTable[NumberObservations])),0)</f>
        <v>136.88</v>
      </c>
      <c r="W1466">
        <f>IF((DiscreteStatsTable[[#This Row],[RepsRequested]]&gt;1),DiscreteStatsTable[[#This Row],[HalfWidth]],DiscreteStatsTable[[#This Row],[BatchMeansHalfWidth]])</f>
        <v>0</v>
      </c>
      <c r="X1466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177</v>
      </c>
      <c r="C1467">
        <v>11</v>
      </c>
      <c r="D1467" t="s">
        <v>98</v>
      </c>
      <c r="E1467" t="s">
        <v>77</v>
      </c>
      <c r="F1467" t="s">
        <v>72</v>
      </c>
      <c r="G1467">
        <v>5.8551096016654398</v>
      </c>
      <c r="H1467">
        <v>2E+20</v>
      </c>
      <c r="I1467">
        <v>0</v>
      </c>
      <c r="J1467">
        <v>32.152080116227097</v>
      </c>
      <c r="K1467">
        <v>134</v>
      </c>
      <c r="L146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7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cm="1">
        <f t="array" ref="N1467">IFERROR(AVERAGE(IF((DiscreteStatsTable[GroupByKey]=DiscreteStatsTable[[#This Row],[GroupByKey]]),(DiscreteStatsTable[GroupByKey]=DiscreteStatsTable[[#This Row],[GroupByKey]])*DiscreteStatsTable[Average])),0)</f>
        <v>4.0448127629222874</v>
      </c>
      <c r="O1467" cm="1">
        <f t="array" ref="O146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7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7" cm="1">
        <f t="array" ref="R1467">MIN(IF((DiscreteStatsTable[GroupByKey]=DiscreteStatsTable[[#This Row],[GroupByKey]]),(DiscreteStatsTable[GroupByKey]=DiscreteStatsTable[[#This Row],[GroupByKey]])*DiscreteStatsTable[Average]))</f>
        <v>1.13966029716423</v>
      </c>
      <c r="S1467" cm="1">
        <f t="array" ref="S1467">MAX(IF((DiscreteStatsTable[GroupByKey]=DiscreteStatsTable[[#This Row],[GroupByKey]]),(DiscreteStatsTable[GroupByKey]=DiscreteStatsTable[[#This Row],[GroupByKey]])*DiscreteStatsTable[Average]))</f>
        <v>16.6321178314472</v>
      </c>
      <c r="T1467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cm="1">
        <f t="array" ref="U1467">MAX(IF((DiscreteStatsTable[GroupByKey]=DiscreteStatsTable[[#This Row],[GroupByKey]]),(DiscreteStatsTable[GroupByKey]=DiscreteStatsTable[[#This Row],[GroupByKey]])*DiscreteStatsTable[Maximum]))</f>
        <v>44.893738009191402</v>
      </c>
      <c r="V1467" cm="1">
        <f t="array" ref="V1467">IFERROR(AVERAGE(IF((DiscreteStatsTable[GroupByKey]=DiscreteStatsTable[[#This Row],[GroupByKey]]),(DiscreteStatsTable[GroupByKey]=DiscreteStatsTable[[#This Row],[GroupByKey]])*DiscreteStatsTable[NumberObservations])),0)</f>
        <v>136.88</v>
      </c>
      <c r="W1467">
        <f>IF((DiscreteStatsTable[[#This Row],[RepsRequested]]&gt;1),DiscreteStatsTable[[#This Row],[HalfWidth]],DiscreteStatsTable[[#This Row],[BatchMeansHalfWidth]])</f>
        <v>0.77770964651210694</v>
      </c>
      <c r="X1467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177</v>
      </c>
      <c r="C1468">
        <v>12</v>
      </c>
      <c r="D1468" t="s">
        <v>98</v>
      </c>
      <c r="E1468" t="s">
        <v>71</v>
      </c>
      <c r="F1468" t="s">
        <v>72</v>
      </c>
      <c r="G1468">
        <v>0.25573841402722602</v>
      </c>
      <c r="H1468">
        <v>2E+20</v>
      </c>
      <c r="I1468">
        <v>6.3468730758702893E-2</v>
      </c>
      <c r="J1468">
        <v>0.86526710811815599</v>
      </c>
      <c r="K1468">
        <v>136</v>
      </c>
      <c r="L146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8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cm="1">
        <f t="array" ref="N1468">IFERROR(AVERAGE(IF((DiscreteStatsTable[GroupByKey]=DiscreteStatsTable[[#This Row],[GroupByKey]]),(DiscreteStatsTable[GroupByKey]=DiscreteStatsTable[[#This Row],[GroupByKey]])*DiscreteStatsTable[Average])),0)</f>
        <v>0.2640313430175486</v>
      </c>
      <c r="O1468" cm="1">
        <f t="array" ref="O14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8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8" cm="1">
        <f t="array" ref="R1468">MIN(IF((DiscreteStatsTable[GroupByKey]=DiscreteStatsTable[[#This Row],[GroupByKey]]),(DiscreteStatsTable[GroupByKey]=DiscreteStatsTable[[#This Row],[GroupByKey]])*DiscreteStatsTable[Average]))</f>
        <v>0.22790912047993001</v>
      </c>
      <c r="S1468" cm="1">
        <f t="array" ref="S1468">MAX(IF((DiscreteStatsTable[GroupByKey]=DiscreteStatsTable[[#This Row],[GroupByKey]]),(DiscreteStatsTable[GroupByKey]=DiscreteStatsTable[[#This Row],[GroupByKey]])*DiscreteStatsTable[Average]))</f>
        <v>0.303790210647845</v>
      </c>
      <c r="T1468" cm="1">
        <f t="array" ref="T1468">MIN(IF((DiscreteStatsTable[GroupByKey]=DiscreteStatsTable[[#This Row],[GroupByKey]]),(DiscreteStatsTable[GroupByKey]=DiscreteStatsTable[[#This Row],[GroupByKey]])*DiscreteStatsTable[Minimum]))</f>
        <v>5.1114044759777301E-2</v>
      </c>
      <c r="U1468" cm="1">
        <f t="array" ref="U1468">MAX(IF((DiscreteStatsTable[GroupByKey]=DiscreteStatsTable[[#This Row],[GroupByKey]]),(DiscreteStatsTable[GroupByKey]=DiscreteStatsTable[[#This Row],[GroupByKey]])*DiscreteStatsTable[Maximum]))</f>
        <v>1.7692477865638101</v>
      </c>
      <c r="V1468" cm="1">
        <f t="array" ref="V1468">IFERROR(AVERAGE(IF((DiscreteStatsTable[GroupByKey]=DiscreteStatsTable[[#This Row],[GroupByKey]]),(DiscreteStatsTable[GroupByKey]=DiscreteStatsTable[[#This Row],[GroupByKey]])*DiscreteStatsTable[NumberObservations])),0)</f>
        <v>136.88</v>
      </c>
      <c r="W1468">
        <f>IF((DiscreteStatsTable[[#This Row],[RepsRequested]]&gt;1),DiscreteStatsTable[[#This Row],[HalfWidth]],DiscreteStatsTable[[#This Row],[BatchMeansHalfWidth]])</f>
        <v>4.7658624833689552E-3</v>
      </c>
      <c r="X1468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177</v>
      </c>
      <c r="C1469">
        <v>12</v>
      </c>
      <c r="D1469" t="s">
        <v>98</v>
      </c>
      <c r="E1469" t="s">
        <v>73</v>
      </c>
      <c r="F1469" t="s">
        <v>72</v>
      </c>
      <c r="G1469">
        <v>10.278901720615901</v>
      </c>
      <c r="H1469">
        <v>2E+20</v>
      </c>
      <c r="I1469">
        <v>1.97086424226609</v>
      </c>
      <c r="J1469">
        <v>30.8233748209053</v>
      </c>
      <c r="K1469">
        <v>136</v>
      </c>
      <c r="L146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9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cm="1">
        <f t="array" ref="N1469">IFERROR(AVERAGE(IF((DiscreteStatsTable[GroupByKey]=DiscreteStatsTable[[#This Row],[GroupByKey]]),(DiscreteStatsTable[GroupByKey]=DiscreteStatsTable[[#This Row],[GroupByKey]])*DiscreteStatsTable[Average])),0)</f>
        <v>11.965753053448751</v>
      </c>
      <c r="O1469" cm="1">
        <f t="array" ref="O146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9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9" cm="1">
        <f t="array" ref="R1469">MIN(IF((DiscreteStatsTable[GroupByKey]=DiscreteStatsTable[[#This Row],[GroupByKey]]),(DiscreteStatsTable[GroupByKey]=DiscreteStatsTable[[#This Row],[GroupByKey]])*DiscreteStatsTable[Average]))</f>
        <v>8.2010573260732809</v>
      </c>
      <c r="S1469" cm="1">
        <f t="array" ref="S1469">MAX(IF((DiscreteStatsTable[GroupByKey]=DiscreteStatsTable[[#This Row],[GroupByKey]]),(DiscreteStatsTable[GroupByKey]=DiscreteStatsTable[[#This Row],[GroupByKey]])*DiscreteStatsTable[Average]))</f>
        <v>25.510791238824901</v>
      </c>
      <c r="T1469" cm="1">
        <f t="array" ref="T1469">MIN(IF((DiscreteStatsTable[GroupByKey]=DiscreteStatsTable[[#This Row],[GroupByKey]]),(DiscreteStatsTable[GroupByKey]=DiscreteStatsTable[[#This Row],[GroupByKey]])*DiscreteStatsTable[Minimum]))</f>
        <v>1.5334213427933201</v>
      </c>
      <c r="U1469" cm="1">
        <f t="array" ref="U1469">MAX(IF((DiscreteStatsTable[GroupByKey]=DiscreteStatsTable[[#This Row],[GroupByKey]]),(DiscreteStatsTable[GroupByKey]=DiscreteStatsTable[[#This Row],[GroupByKey]])*DiscreteStatsTable[Maximum]))</f>
        <v>65.717695234266998</v>
      </c>
      <c r="V1469" cm="1">
        <f t="array" ref="V1469">IFERROR(AVERAGE(IF((DiscreteStatsTable[GroupByKey]=DiscreteStatsTable[[#This Row],[GroupByKey]]),(DiscreteStatsTable[GroupByKey]=DiscreteStatsTable[[#This Row],[GroupByKey]])*DiscreteStatsTable[NumberObservations])),0)</f>
        <v>136.88</v>
      </c>
      <c r="W1469">
        <f>IF((DiscreteStatsTable[[#This Row],[RepsRequested]]&gt;1),DiscreteStatsTable[[#This Row],[HalfWidth]],DiscreteStatsTable[[#This Row],[BatchMeansHalfWidth]])</f>
        <v>0.87768545229490347</v>
      </c>
      <c r="X1469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177</v>
      </c>
      <c r="C1470">
        <v>12</v>
      </c>
      <c r="D1470" t="s">
        <v>98</v>
      </c>
      <c r="E1470" t="s">
        <v>74</v>
      </c>
      <c r="F1470" t="s">
        <v>72</v>
      </c>
      <c r="G1470">
        <v>0.25573841402722602</v>
      </c>
      <c r="H1470">
        <v>2E+20</v>
      </c>
      <c r="I1470">
        <v>6.3468730758702893E-2</v>
      </c>
      <c r="J1470">
        <v>0.86526710811815599</v>
      </c>
      <c r="K1470">
        <v>136</v>
      </c>
      <c r="L147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0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cm="1">
        <f t="array" ref="N1470">IFERROR(AVERAGE(IF((DiscreteStatsTable[GroupByKey]=DiscreteStatsTable[[#This Row],[GroupByKey]]),(DiscreteStatsTable[GroupByKey]=DiscreteStatsTable[[#This Row],[GroupByKey]])*DiscreteStatsTable[Average])),0)</f>
        <v>0.2640313430175486</v>
      </c>
      <c r="O1470" cm="1">
        <f t="array" ref="O14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0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0" cm="1">
        <f t="array" ref="R1470">MIN(IF((DiscreteStatsTable[GroupByKey]=DiscreteStatsTable[[#This Row],[GroupByKey]]),(DiscreteStatsTable[GroupByKey]=DiscreteStatsTable[[#This Row],[GroupByKey]])*DiscreteStatsTable[Average]))</f>
        <v>0.22790912047993001</v>
      </c>
      <c r="S1470" cm="1">
        <f t="array" ref="S1470">MAX(IF((DiscreteStatsTable[GroupByKey]=DiscreteStatsTable[[#This Row],[GroupByKey]]),(DiscreteStatsTable[GroupByKey]=DiscreteStatsTable[[#This Row],[GroupByKey]])*DiscreteStatsTable[Average]))</f>
        <v>0.303790210647845</v>
      </c>
      <c r="T1470" cm="1">
        <f t="array" ref="T1470">MIN(IF((DiscreteStatsTable[GroupByKey]=DiscreteStatsTable[[#This Row],[GroupByKey]]),(DiscreteStatsTable[GroupByKey]=DiscreteStatsTable[[#This Row],[GroupByKey]])*DiscreteStatsTable[Minimum]))</f>
        <v>5.1114044759777301E-2</v>
      </c>
      <c r="U1470" cm="1">
        <f t="array" ref="U1470">MAX(IF((DiscreteStatsTable[GroupByKey]=DiscreteStatsTable[[#This Row],[GroupByKey]]),(DiscreteStatsTable[GroupByKey]=DiscreteStatsTable[[#This Row],[GroupByKey]])*DiscreteStatsTable[Maximum]))</f>
        <v>1.7692477865638101</v>
      </c>
      <c r="V1470" cm="1">
        <f t="array" ref="V1470">IFERROR(AVERAGE(IF((DiscreteStatsTable[GroupByKey]=DiscreteStatsTable[[#This Row],[GroupByKey]]),(DiscreteStatsTable[GroupByKey]=DiscreteStatsTable[[#This Row],[GroupByKey]])*DiscreteStatsTable[NumberObservations])),0)</f>
        <v>136.88</v>
      </c>
      <c r="W1470">
        <f>IF((DiscreteStatsTable[[#This Row],[RepsRequested]]&gt;1),DiscreteStatsTable[[#This Row],[HalfWidth]],DiscreteStatsTable[[#This Row],[BatchMeansHalfWidth]])</f>
        <v>4.7658624833689552E-3</v>
      </c>
      <c r="X1470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177</v>
      </c>
      <c r="C1471">
        <v>12</v>
      </c>
      <c r="D1471" t="s">
        <v>98</v>
      </c>
      <c r="E1471" t="s">
        <v>75</v>
      </c>
      <c r="F1471" t="s">
        <v>72</v>
      </c>
      <c r="G1471">
        <v>7.6721524208167899</v>
      </c>
      <c r="H1471">
        <v>2E+20</v>
      </c>
      <c r="I1471">
        <v>1.90406192276109</v>
      </c>
      <c r="J1471">
        <v>25.958013243544698</v>
      </c>
      <c r="K1471">
        <v>136</v>
      </c>
      <c r="L147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1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cm="1">
        <f t="array" ref="N1471">IFERROR(AVERAGE(IF((DiscreteStatsTable[GroupByKey]=DiscreteStatsTable[[#This Row],[GroupByKey]]),(DiscreteStatsTable[GroupByKey]=DiscreteStatsTable[[#This Row],[GroupByKey]])*DiscreteStatsTable[Average])),0)</f>
        <v>7.9209402905264596</v>
      </c>
      <c r="O1471" cm="1">
        <f t="array" ref="O147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1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1" cm="1">
        <f t="array" ref="R1471">MIN(IF((DiscreteStatsTable[GroupByKey]=DiscreteStatsTable[[#This Row],[GroupByKey]]),(DiscreteStatsTable[GroupByKey]=DiscreteStatsTable[[#This Row],[GroupByKey]])*DiscreteStatsTable[Average]))</f>
        <v>6.83727361439791</v>
      </c>
      <c r="S1471" cm="1">
        <f t="array" ref="S1471">MAX(IF((DiscreteStatsTable[GroupByKey]=DiscreteStatsTable[[#This Row],[GroupByKey]]),(DiscreteStatsTable[GroupByKey]=DiscreteStatsTable[[#This Row],[GroupByKey]])*DiscreteStatsTable[Average]))</f>
        <v>9.1137063194353303</v>
      </c>
      <c r="T1471" cm="1">
        <f t="array" ref="T1471">MIN(IF((DiscreteStatsTable[GroupByKey]=DiscreteStatsTable[[#This Row],[GroupByKey]]),(DiscreteStatsTable[GroupByKey]=DiscreteStatsTable[[#This Row],[GroupByKey]])*DiscreteStatsTable[Minimum]))</f>
        <v>1.5334213427933201</v>
      </c>
      <c r="U1471" cm="1">
        <f t="array" ref="U1471">MAX(IF((DiscreteStatsTable[GroupByKey]=DiscreteStatsTable[[#This Row],[GroupByKey]]),(DiscreteStatsTable[GroupByKey]=DiscreteStatsTable[[#This Row],[GroupByKey]])*DiscreteStatsTable[Maximum]))</f>
        <v>53.077433596914297</v>
      </c>
      <c r="V1471" cm="1">
        <f t="array" ref="V1471">IFERROR(AVERAGE(IF((DiscreteStatsTable[GroupByKey]=DiscreteStatsTable[[#This Row],[GroupByKey]]),(DiscreteStatsTable[GroupByKey]=DiscreteStatsTable[[#This Row],[GroupByKey]])*DiscreteStatsTable[NumberObservations])),0)</f>
        <v>136.88</v>
      </c>
      <c r="W1471">
        <f>IF((DiscreteStatsTable[[#This Row],[RepsRequested]]&gt;1),DiscreteStatsTable[[#This Row],[HalfWidth]],DiscreteStatsTable[[#This Row],[BatchMeansHalfWidth]])</f>
        <v>0.14297587450106808</v>
      </c>
      <c r="X1471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177</v>
      </c>
      <c r="C1472">
        <v>12</v>
      </c>
      <c r="D1472" t="s">
        <v>98</v>
      </c>
      <c r="E1472" t="s">
        <v>76</v>
      </c>
      <c r="F1472" t="s">
        <v>72</v>
      </c>
      <c r="G1472">
        <v>0</v>
      </c>
      <c r="H1472">
        <v>2E+20</v>
      </c>
      <c r="I1472">
        <v>0</v>
      </c>
      <c r="J1472">
        <v>0</v>
      </c>
      <c r="K1472">
        <v>136</v>
      </c>
      <c r="L147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2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cm="1">
        <f t="array" ref="V1472">IFERROR(AVERAGE(IF((DiscreteStatsTable[GroupByKey]=DiscreteStatsTable[[#This Row],[GroupByKey]]),(DiscreteStatsTable[GroupByKey]=DiscreteStatsTable[[#This Row],[GroupByKey]])*DiscreteStatsTable[NumberObservations])),0)</f>
        <v>136.88</v>
      </c>
      <c r="W1472">
        <f>IF((DiscreteStatsTable[[#This Row],[RepsRequested]]&gt;1),DiscreteStatsTable[[#This Row],[HalfWidth]],DiscreteStatsTable[[#This Row],[BatchMeansHalfWidth]])</f>
        <v>0</v>
      </c>
      <c r="X1472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177</v>
      </c>
      <c r="C1473">
        <v>12</v>
      </c>
      <c r="D1473" t="s">
        <v>98</v>
      </c>
      <c r="E1473" t="s">
        <v>77</v>
      </c>
      <c r="F1473" t="s">
        <v>72</v>
      </c>
      <c r="G1473">
        <v>2.6067492997990702</v>
      </c>
      <c r="H1473">
        <v>2E+20</v>
      </c>
      <c r="I1473">
        <v>0</v>
      </c>
      <c r="J1473">
        <v>19.143472756572901</v>
      </c>
      <c r="K1473">
        <v>136</v>
      </c>
      <c r="L147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3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cm="1">
        <f t="array" ref="N1473">IFERROR(AVERAGE(IF((DiscreteStatsTable[GroupByKey]=DiscreteStatsTable[[#This Row],[GroupByKey]]),(DiscreteStatsTable[GroupByKey]=DiscreteStatsTable[[#This Row],[GroupByKey]])*DiscreteStatsTable[Average])),0)</f>
        <v>4.0448127629222874</v>
      </c>
      <c r="O1473" cm="1">
        <f t="array" ref="O147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3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3" cm="1">
        <f t="array" ref="R1473">MIN(IF((DiscreteStatsTable[GroupByKey]=DiscreteStatsTable[[#This Row],[GroupByKey]]),(DiscreteStatsTable[GroupByKey]=DiscreteStatsTable[[#This Row],[GroupByKey]])*DiscreteStatsTable[Average]))</f>
        <v>1.13966029716423</v>
      </c>
      <c r="S1473" cm="1">
        <f t="array" ref="S1473">MAX(IF((DiscreteStatsTable[GroupByKey]=DiscreteStatsTable[[#This Row],[GroupByKey]]),(DiscreteStatsTable[GroupByKey]=DiscreteStatsTable[[#This Row],[GroupByKey]])*DiscreteStatsTable[Average]))</f>
        <v>16.6321178314472</v>
      </c>
      <c r="T1473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cm="1">
        <f t="array" ref="U1473">MAX(IF((DiscreteStatsTable[GroupByKey]=DiscreteStatsTable[[#This Row],[GroupByKey]]),(DiscreteStatsTable[GroupByKey]=DiscreteStatsTable[[#This Row],[GroupByKey]])*DiscreteStatsTable[Maximum]))</f>
        <v>44.893738009191402</v>
      </c>
      <c r="V1473" cm="1">
        <f t="array" ref="V1473">IFERROR(AVERAGE(IF((DiscreteStatsTable[GroupByKey]=DiscreteStatsTable[[#This Row],[GroupByKey]]),(DiscreteStatsTable[GroupByKey]=DiscreteStatsTable[[#This Row],[GroupByKey]])*DiscreteStatsTable[NumberObservations])),0)</f>
        <v>136.88</v>
      </c>
      <c r="W1473">
        <f>IF((DiscreteStatsTable[[#This Row],[RepsRequested]]&gt;1),DiscreteStatsTable[[#This Row],[HalfWidth]],DiscreteStatsTable[[#This Row],[BatchMeansHalfWidth]])</f>
        <v>0.77770964651210694</v>
      </c>
      <c r="X1473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177</v>
      </c>
      <c r="C1474">
        <v>13</v>
      </c>
      <c r="D1474" t="s">
        <v>98</v>
      </c>
      <c r="E1474" t="s">
        <v>71</v>
      </c>
      <c r="F1474" t="s">
        <v>72</v>
      </c>
      <c r="G1474">
        <v>0.281638590357004</v>
      </c>
      <c r="H1474">
        <v>2E+20</v>
      </c>
      <c r="I1474">
        <v>6.3838582254777496E-2</v>
      </c>
      <c r="J1474">
        <v>1.3485741916946801</v>
      </c>
      <c r="K1474">
        <v>138</v>
      </c>
      <c r="L147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74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cm="1">
        <f t="array" ref="N1474">IFERROR(AVERAGE(IF((DiscreteStatsTable[GroupByKey]=DiscreteStatsTable[[#This Row],[GroupByKey]]),(DiscreteStatsTable[GroupByKey]=DiscreteStatsTable[[#This Row],[GroupByKey]])*DiscreteStatsTable[Average])),0)</f>
        <v>0.2640313430175486</v>
      </c>
      <c r="O1474" cm="1">
        <f t="array" ref="O14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4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4" cm="1">
        <f t="array" ref="R1474">MIN(IF((DiscreteStatsTable[GroupByKey]=DiscreteStatsTable[[#This Row],[GroupByKey]]),(DiscreteStatsTable[GroupByKey]=DiscreteStatsTable[[#This Row],[GroupByKey]])*DiscreteStatsTable[Average]))</f>
        <v>0.22790912047993001</v>
      </c>
      <c r="S1474" cm="1">
        <f t="array" ref="S1474">MAX(IF((DiscreteStatsTable[GroupByKey]=DiscreteStatsTable[[#This Row],[GroupByKey]]),(DiscreteStatsTable[GroupByKey]=DiscreteStatsTable[[#This Row],[GroupByKey]])*DiscreteStatsTable[Average]))</f>
        <v>0.303790210647845</v>
      </c>
      <c r="T1474" cm="1">
        <f t="array" ref="T1474">MIN(IF((DiscreteStatsTable[GroupByKey]=DiscreteStatsTable[[#This Row],[GroupByKey]]),(DiscreteStatsTable[GroupByKey]=DiscreteStatsTable[[#This Row],[GroupByKey]])*DiscreteStatsTable[Minimum]))</f>
        <v>5.1114044759777301E-2</v>
      </c>
      <c r="U1474" cm="1">
        <f t="array" ref="U1474">MAX(IF((DiscreteStatsTable[GroupByKey]=DiscreteStatsTable[[#This Row],[GroupByKey]]),(DiscreteStatsTable[GroupByKey]=DiscreteStatsTable[[#This Row],[GroupByKey]])*DiscreteStatsTable[Maximum]))</f>
        <v>1.7692477865638101</v>
      </c>
      <c r="V1474" cm="1">
        <f t="array" ref="V1474">IFERROR(AVERAGE(IF((DiscreteStatsTable[GroupByKey]=DiscreteStatsTable[[#This Row],[GroupByKey]]),(DiscreteStatsTable[GroupByKey]=DiscreteStatsTable[[#This Row],[GroupByKey]])*DiscreteStatsTable[NumberObservations])),0)</f>
        <v>136.88</v>
      </c>
      <c r="W1474">
        <f>IF((DiscreteStatsTable[[#This Row],[RepsRequested]]&gt;1),DiscreteStatsTable[[#This Row],[HalfWidth]],DiscreteStatsTable[[#This Row],[BatchMeansHalfWidth]])</f>
        <v>4.7658624833689552E-3</v>
      </c>
      <c r="X1474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177</v>
      </c>
      <c r="C1475">
        <v>13</v>
      </c>
      <c r="D1475" t="s">
        <v>98</v>
      </c>
      <c r="E1475" t="s">
        <v>73</v>
      </c>
      <c r="F1475" t="s">
        <v>72</v>
      </c>
      <c r="G1475">
        <v>16.869931452549899</v>
      </c>
      <c r="H1475">
        <v>2E+20</v>
      </c>
      <c r="I1475">
        <v>2.1365801185872302</v>
      </c>
      <c r="J1475">
        <v>62.516148353615598</v>
      </c>
      <c r="K1475">
        <v>138</v>
      </c>
      <c r="L147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7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cm="1">
        <f t="array" ref="N1475">IFERROR(AVERAGE(IF((DiscreteStatsTable[GroupByKey]=DiscreteStatsTable[[#This Row],[GroupByKey]]),(DiscreteStatsTable[GroupByKey]=DiscreteStatsTable[[#This Row],[GroupByKey]])*DiscreteStatsTable[Average])),0)</f>
        <v>11.965753053448751</v>
      </c>
      <c r="O1475" cm="1">
        <f t="array" ref="O147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7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75" cm="1">
        <f t="array" ref="R1475">MIN(IF((DiscreteStatsTable[GroupByKey]=DiscreteStatsTable[[#This Row],[GroupByKey]]),(DiscreteStatsTable[GroupByKey]=DiscreteStatsTable[[#This Row],[GroupByKey]])*DiscreteStatsTable[Average]))</f>
        <v>8.2010573260732809</v>
      </c>
      <c r="S1475" cm="1">
        <f t="array" ref="S1475">MAX(IF((DiscreteStatsTable[GroupByKey]=DiscreteStatsTable[[#This Row],[GroupByKey]]),(DiscreteStatsTable[GroupByKey]=DiscreteStatsTable[[#This Row],[GroupByKey]])*DiscreteStatsTable[Average]))</f>
        <v>25.510791238824901</v>
      </c>
      <c r="T1475" cm="1">
        <f t="array" ref="T1475">MIN(IF((DiscreteStatsTable[GroupByKey]=DiscreteStatsTable[[#This Row],[GroupByKey]]),(DiscreteStatsTable[GroupByKey]=DiscreteStatsTable[[#This Row],[GroupByKey]])*DiscreteStatsTable[Minimum]))</f>
        <v>1.5334213427933201</v>
      </c>
      <c r="U1475" cm="1">
        <f t="array" ref="U1475">MAX(IF((DiscreteStatsTable[GroupByKey]=DiscreteStatsTable[[#This Row],[GroupByKey]]),(DiscreteStatsTable[GroupByKey]=DiscreteStatsTable[[#This Row],[GroupByKey]])*DiscreteStatsTable[Maximum]))</f>
        <v>65.717695234266998</v>
      </c>
      <c r="V1475" cm="1">
        <f t="array" ref="V1475">IFERROR(AVERAGE(IF((DiscreteStatsTable[GroupByKey]=DiscreteStatsTable[[#This Row],[GroupByKey]]),(DiscreteStatsTable[GroupByKey]=DiscreteStatsTable[[#This Row],[GroupByKey]])*DiscreteStatsTable[NumberObservations])),0)</f>
        <v>136.88</v>
      </c>
      <c r="W1475">
        <f>IF((DiscreteStatsTable[[#This Row],[RepsRequested]]&gt;1),DiscreteStatsTable[[#This Row],[HalfWidth]],DiscreteStatsTable[[#This Row],[BatchMeansHalfWidth]])</f>
        <v>0.87768545229490347</v>
      </c>
      <c r="X147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177</v>
      </c>
      <c r="C1476">
        <v>13</v>
      </c>
      <c r="D1476" t="s">
        <v>98</v>
      </c>
      <c r="E1476" t="s">
        <v>74</v>
      </c>
      <c r="F1476" t="s">
        <v>72</v>
      </c>
      <c r="G1476">
        <v>0.281638590357004</v>
      </c>
      <c r="H1476">
        <v>2E+20</v>
      </c>
      <c r="I1476">
        <v>6.3838582254777496E-2</v>
      </c>
      <c r="J1476">
        <v>1.3485741916946801</v>
      </c>
      <c r="K1476">
        <v>138</v>
      </c>
      <c r="L147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6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cm="1">
        <f t="array" ref="N1476">IFERROR(AVERAGE(IF((DiscreteStatsTable[GroupByKey]=DiscreteStatsTable[[#This Row],[GroupByKey]]),(DiscreteStatsTable[GroupByKey]=DiscreteStatsTable[[#This Row],[GroupByKey]])*DiscreteStatsTable[Average])),0)</f>
        <v>0.2640313430175486</v>
      </c>
      <c r="O1476" cm="1">
        <f t="array" ref="O14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6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6" cm="1">
        <f t="array" ref="R1476">MIN(IF((DiscreteStatsTable[GroupByKey]=DiscreteStatsTable[[#This Row],[GroupByKey]]),(DiscreteStatsTable[GroupByKey]=DiscreteStatsTable[[#This Row],[GroupByKey]])*DiscreteStatsTable[Average]))</f>
        <v>0.22790912047993001</v>
      </c>
      <c r="S1476" cm="1">
        <f t="array" ref="S1476">MAX(IF((DiscreteStatsTable[GroupByKey]=DiscreteStatsTable[[#This Row],[GroupByKey]]),(DiscreteStatsTable[GroupByKey]=DiscreteStatsTable[[#This Row],[GroupByKey]])*DiscreteStatsTable[Average]))</f>
        <v>0.303790210647845</v>
      </c>
      <c r="T1476" cm="1">
        <f t="array" ref="T1476">MIN(IF((DiscreteStatsTable[GroupByKey]=DiscreteStatsTable[[#This Row],[GroupByKey]]),(DiscreteStatsTable[GroupByKey]=DiscreteStatsTable[[#This Row],[GroupByKey]])*DiscreteStatsTable[Minimum]))</f>
        <v>5.1114044759777301E-2</v>
      </c>
      <c r="U1476" cm="1">
        <f t="array" ref="U1476">MAX(IF((DiscreteStatsTable[GroupByKey]=DiscreteStatsTable[[#This Row],[GroupByKey]]),(DiscreteStatsTable[GroupByKey]=DiscreteStatsTable[[#This Row],[GroupByKey]])*DiscreteStatsTable[Maximum]))</f>
        <v>1.7692477865638101</v>
      </c>
      <c r="V1476" cm="1">
        <f t="array" ref="V1476">IFERROR(AVERAGE(IF((DiscreteStatsTable[GroupByKey]=DiscreteStatsTable[[#This Row],[GroupByKey]]),(DiscreteStatsTable[GroupByKey]=DiscreteStatsTable[[#This Row],[GroupByKey]])*DiscreteStatsTable[NumberObservations])),0)</f>
        <v>136.88</v>
      </c>
      <c r="W1476">
        <f>IF((DiscreteStatsTable[[#This Row],[RepsRequested]]&gt;1),DiscreteStatsTable[[#This Row],[HalfWidth]],DiscreteStatsTable[[#This Row],[BatchMeansHalfWidth]])</f>
        <v>4.7658624833689552E-3</v>
      </c>
      <c r="X1476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177</v>
      </c>
      <c r="C1477">
        <v>13</v>
      </c>
      <c r="D1477" t="s">
        <v>98</v>
      </c>
      <c r="E1477" t="s">
        <v>75</v>
      </c>
      <c r="F1477" t="s">
        <v>72</v>
      </c>
      <c r="G1477">
        <v>8.4491577107101303</v>
      </c>
      <c r="H1477">
        <v>2E+20</v>
      </c>
      <c r="I1477">
        <v>1.9151574676433301</v>
      </c>
      <c r="J1477">
        <v>40.4572257508405</v>
      </c>
      <c r="K1477">
        <v>138</v>
      </c>
      <c r="L147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7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cm="1">
        <f t="array" ref="N1477">IFERROR(AVERAGE(IF((DiscreteStatsTable[GroupByKey]=DiscreteStatsTable[[#This Row],[GroupByKey]]),(DiscreteStatsTable[GroupByKey]=DiscreteStatsTable[[#This Row],[GroupByKey]])*DiscreteStatsTable[Average])),0)</f>
        <v>7.9209402905264596</v>
      </c>
      <c r="O1477" cm="1">
        <f t="array" ref="O147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7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7" cm="1">
        <f t="array" ref="R1477">MIN(IF((DiscreteStatsTable[GroupByKey]=DiscreteStatsTable[[#This Row],[GroupByKey]]),(DiscreteStatsTable[GroupByKey]=DiscreteStatsTable[[#This Row],[GroupByKey]])*DiscreteStatsTable[Average]))</f>
        <v>6.83727361439791</v>
      </c>
      <c r="S1477" cm="1">
        <f t="array" ref="S1477">MAX(IF((DiscreteStatsTable[GroupByKey]=DiscreteStatsTable[[#This Row],[GroupByKey]]),(DiscreteStatsTable[GroupByKey]=DiscreteStatsTable[[#This Row],[GroupByKey]])*DiscreteStatsTable[Average]))</f>
        <v>9.1137063194353303</v>
      </c>
      <c r="T1477" cm="1">
        <f t="array" ref="T1477">MIN(IF((DiscreteStatsTable[GroupByKey]=DiscreteStatsTable[[#This Row],[GroupByKey]]),(DiscreteStatsTable[GroupByKey]=DiscreteStatsTable[[#This Row],[GroupByKey]])*DiscreteStatsTable[Minimum]))</f>
        <v>1.5334213427933201</v>
      </c>
      <c r="U1477" cm="1">
        <f t="array" ref="U1477">MAX(IF((DiscreteStatsTable[GroupByKey]=DiscreteStatsTable[[#This Row],[GroupByKey]]),(DiscreteStatsTable[GroupByKey]=DiscreteStatsTable[[#This Row],[GroupByKey]])*DiscreteStatsTable[Maximum]))</f>
        <v>53.077433596914297</v>
      </c>
      <c r="V1477" cm="1">
        <f t="array" ref="V1477">IFERROR(AVERAGE(IF((DiscreteStatsTable[GroupByKey]=DiscreteStatsTable[[#This Row],[GroupByKey]]),(DiscreteStatsTable[GroupByKey]=DiscreteStatsTable[[#This Row],[GroupByKey]])*DiscreteStatsTable[NumberObservations])),0)</f>
        <v>136.88</v>
      </c>
      <c r="W1477">
        <f>IF((DiscreteStatsTable[[#This Row],[RepsRequested]]&gt;1),DiscreteStatsTable[[#This Row],[HalfWidth]],DiscreteStatsTable[[#This Row],[BatchMeansHalfWidth]])</f>
        <v>0.14297587450106808</v>
      </c>
      <c r="X1477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177</v>
      </c>
      <c r="C1478">
        <v>13</v>
      </c>
      <c r="D1478" t="s">
        <v>98</v>
      </c>
      <c r="E1478" t="s">
        <v>76</v>
      </c>
      <c r="F1478" t="s">
        <v>72</v>
      </c>
      <c r="G1478">
        <v>0</v>
      </c>
      <c r="H1478">
        <v>2E+20</v>
      </c>
      <c r="I1478">
        <v>0</v>
      </c>
      <c r="J1478">
        <v>0</v>
      </c>
      <c r="K1478">
        <v>138</v>
      </c>
      <c r="L147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8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cm="1">
        <f t="array" ref="V1478">IFERROR(AVERAGE(IF((DiscreteStatsTable[GroupByKey]=DiscreteStatsTable[[#This Row],[GroupByKey]]),(DiscreteStatsTable[GroupByKey]=DiscreteStatsTable[[#This Row],[GroupByKey]])*DiscreteStatsTable[NumberObservations])),0)</f>
        <v>136.88</v>
      </c>
      <c r="W1478">
        <f>IF((DiscreteStatsTable[[#This Row],[RepsRequested]]&gt;1),DiscreteStatsTable[[#This Row],[HalfWidth]],DiscreteStatsTable[[#This Row],[BatchMeansHalfWidth]])</f>
        <v>0</v>
      </c>
      <c r="X1478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177</v>
      </c>
      <c r="C1479">
        <v>13</v>
      </c>
      <c r="D1479" t="s">
        <v>98</v>
      </c>
      <c r="E1479" t="s">
        <v>77</v>
      </c>
      <c r="F1479" t="s">
        <v>72</v>
      </c>
      <c r="G1479">
        <v>8.4207737418397794</v>
      </c>
      <c r="H1479">
        <v>2E+20</v>
      </c>
      <c r="I1479">
        <v>0</v>
      </c>
      <c r="J1479">
        <v>41.202937658232599</v>
      </c>
      <c r="K1479">
        <v>138</v>
      </c>
      <c r="L147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9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cm="1">
        <f t="array" ref="N1479">IFERROR(AVERAGE(IF((DiscreteStatsTable[GroupByKey]=DiscreteStatsTable[[#This Row],[GroupByKey]]),(DiscreteStatsTable[GroupByKey]=DiscreteStatsTable[[#This Row],[GroupByKey]])*DiscreteStatsTable[Average])),0)</f>
        <v>4.0448127629222874</v>
      </c>
      <c r="O1479" cm="1">
        <f t="array" ref="O147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9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9" cm="1">
        <f t="array" ref="R1479">MIN(IF((DiscreteStatsTable[GroupByKey]=DiscreteStatsTable[[#This Row],[GroupByKey]]),(DiscreteStatsTable[GroupByKey]=DiscreteStatsTable[[#This Row],[GroupByKey]])*DiscreteStatsTable[Average]))</f>
        <v>1.13966029716423</v>
      </c>
      <c r="S1479" cm="1">
        <f t="array" ref="S1479">MAX(IF((DiscreteStatsTable[GroupByKey]=DiscreteStatsTable[[#This Row],[GroupByKey]]),(DiscreteStatsTable[GroupByKey]=DiscreteStatsTable[[#This Row],[GroupByKey]])*DiscreteStatsTable[Average]))</f>
        <v>16.6321178314472</v>
      </c>
      <c r="T1479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cm="1">
        <f t="array" ref="U1479">MAX(IF((DiscreteStatsTable[GroupByKey]=DiscreteStatsTable[[#This Row],[GroupByKey]]),(DiscreteStatsTable[GroupByKey]=DiscreteStatsTable[[#This Row],[GroupByKey]])*DiscreteStatsTable[Maximum]))</f>
        <v>44.893738009191402</v>
      </c>
      <c r="V1479" cm="1">
        <f t="array" ref="V1479">IFERROR(AVERAGE(IF((DiscreteStatsTable[GroupByKey]=DiscreteStatsTable[[#This Row],[GroupByKey]]),(DiscreteStatsTable[GroupByKey]=DiscreteStatsTable[[#This Row],[GroupByKey]])*DiscreteStatsTable[NumberObservations])),0)</f>
        <v>136.88</v>
      </c>
      <c r="W1479">
        <f>IF((DiscreteStatsTable[[#This Row],[RepsRequested]]&gt;1),DiscreteStatsTable[[#This Row],[HalfWidth]],DiscreteStatsTable[[#This Row],[BatchMeansHalfWidth]])</f>
        <v>0.77770964651210694</v>
      </c>
      <c r="X1479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177</v>
      </c>
      <c r="C1480">
        <v>14</v>
      </c>
      <c r="D1480" t="s">
        <v>98</v>
      </c>
      <c r="E1480" t="s">
        <v>71</v>
      </c>
      <c r="F1480" t="s">
        <v>72</v>
      </c>
      <c r="G1480">
        <v>0.28285894863667499</v>
      </c>
      <c r="H1480">
        <v>2E+20</v>
      </c>
      <c r="I1480">
        <v>6.3183019740137097E-2</v>
      </c>
      <c r="J1480">
        <v>0.89193679037040297</v>
      </c>
      <c r="K1480">
        <v>130</v>
      </c>
      <c r="L148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0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cm="1">
        <f t="array" ref="N1480">IFERROR(AVERAGE(IF((DiscreteStatsTable[GroupByKey]=DiscreteStatsTable[[#This Row],[GroupByKey]]),(DiscreteStatsTable[GroupByKey]=DiscreteStatsTable[[#This Row],[GroupByKey]])*DiscreteStatsTable[Average])),0)</f>
        <v>0.2640313430175486</v>
      </c>
      <c r="O1480" cm="1">
        <f t="array" ref="O14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0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0" cm="1">
        <f t="array" ref="R1480">MIN(IF((DiscreteStatsTable[GroupByKey]=DiscreteStatsTable[[#This Row],[GroupByKey]]),(DiscreteStatsTable[GroupByKey]=DiscreteStatsTable[[#This Row],[GroupByKey]])*DiscreteStatsTable[Average]))</f>
        <v>0.22790912047993001</v>
      </c>
      <c r="S1480" cm="1">
        <f t="array" ref="S1480">MAX(IF((DiscreteStatsTable[GroupByKey]=DiscreteStatsTable[[#This Row],[GroupByKey]]),(DiscreteStatsTable[GroupByKey]=DiscreteStatsTable[[#This Row],[GroupByKey]])*DiscreteStatsTable[Average]))</f>
        <v>0.303790210647845</v>
      </c>
      <c r="T1480" cm="1">
        <f t="array" ref="T1480">MIN(IF((DiscreteStatsTable[GroupByKey]=DiscreteStatsTable[[#This Row],[GroupByKey]]),(DiscreteStatsTable[GroupByKey]=DiscreteStatsTable[[#This Row],[GroupByKey]])*DiscreteStatsTable[Minimum]))</f>
        <v>5.1114044759777301E-2</v>
      </c>
      <c r="U1480" cm="1">
        <f t="array" ref="U1480">MAX(IF((DiscreteStatsTable[GroupByKey]=DiscreteStatsTable[[#This Row],[GroupByKey]]),(DiscreteStatsTable[GroupByKey]=DiscreteStatsTable[[#This Row],[GroupByKey]])*DiscreteStatsTable[Maximum]))</f>
        <v>1.7692477865638101</v>
      </c>
      <c r="V1480" cm="1">
        <f t="array" ref="V1480">IFERROR(AVERAGE(IF((DiscreteStatsTable[GroupByKey]=DiscreteStatsTable[[#This Row],[GroupByKey]]),(DiscreteStatsTable[GroupByKey]=DiscreteStatsTable[[#This Row],[GroupByKey]])*DiscreteStatsTable[NumberObservations])),0)</f>
        <v>136.88</v>
      </c>
      <c r="W1480">
        <f>IF((DiscreteStatsTable[[#This Row],[RepsRequested]]&gt;1),DiscreteStatsTable[[#This Row],[HalfWidth]],DiscreteStatsTable[[#This Row],[BatchMeansHalfWidth]])</f>
        <v>4.7658624833689552E-3</v>
      </c>
      <c r="X1480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177</v>
      </c>
      <c r="C1481">
        <v>14</v>
      </c>
      <c r="D1481" t="s">
        <v>98</v>
      </c>
      <c r="E1481" t="s">
        <v>73</v>
      </c>
      <c r="F1481" t="s">
        <v>72</v>
      </c>
      <c r="G1481">
        <v>10.7391943554261</v>
      </c>
      <c r="H1481">
        <v>2E+20</v>
      </c>
      <c r="I1481">
        <v>2.1580760638911398</v>
      </c>
      <c r="J1481">
        <v>26.758103711112099</v>
      </c>
      <c r="K1481">
        <v>130</v>
      </c>
      <c r="L148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1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cm="1">
        <f t="array" ref="N1481">IFERROR(AVERAGE(IF((DiscreteStatsTable[GroupByKey]=DiscreteStatsTable[[#This Row],[GroupByKey]]),(DiscreteStatsTable[GroupByKey]=DiscreteStatsTable[[#This Row],[GroupByKey]])*DiscreteStatsTable[Average])),0)</f>
        <v>11.965753053448751</v>
      </c>
      <c r="O1481" cm="1">
        <f t="array" ref="O148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1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1" cm="1">
        <f t="array" ref="R1481">MIN(IF((DiscreteStatsTable[GroupByKey]=DiscreteStatsTable[[#This Row],[GroupByKey]]),(DiscreteStatsTable[GroupByKey]=DiscreteStatsTable[[#This Row],[GroupByKey]])*DiscreteStatsTable[Average]))</f>
        <v>8.2010573260732809</v>
      </c>
      <c r="S1481" cm="1">
        <f t="array" ref="S1481">MAX(IF((DiscreteStatsTable[GroupByKey]=DiscreteStatsTable[[#This Row],[GroupByKey]]),(DiscreteStatsTable[GroupByKey]=DiscreteStatsTable[[#This Row],[GroupByKey]])*DiscreteStatsTable[Average]))</f>
        <v>25.510791238824901</v>
      </c>
      <c r="T1481" cm="1">
        <f t="array" ref="T1481">MIN(IF((DiscreteStatsTable[GroupByKey]=DiscreteStatsTable[[#This Row],[GroupByKey]]),(DiscreteStatsTable[GroupByKey]=DiscreteStatsTable[[#This Row],[GroupByKey]])*DiscreteStatsTable[Minimum]))</f>
        <v>1.5334213427933201</v>
      </c>
      <c r="U1481" cm="1">
        <f t="array" ref="U1481">MAX(IF((DiscreteStatsTable[GroupByKey]=DiscreteStatsTable[[#This Row],[GroupByKey]]),(DiscreteStatsTable[GroupByKey]=DiscreteStatsTable[[#This Row],[GroupByKey]])*DiscreteStatsTable[Maximum]))</f>
        <v>65.717695234266998</v>
      </c>
      <c r="V1481" cm="1">
        <f t="array" ref="V1481">IFERROR(AVERAGE(IF((DiscreteStatsTable[GroupByKey]=DiscreteStatsTable[[#This Row],[GroupByKey]]),(DiscreteStatsTable[GroupByKey]=DiscreteStatsTable[[#This Row],[GroupByKey]])*DiscreteStatsTable[NumberObservations])),0)</f>
        <v>136.88</v>
      </c>
      <c r="W1481">
        <f>IF((DiscreteStatsTable[[#This Row],[RepsRequested]]&gt;1),DiscreteStatsTable[[#This Row],[HalfWidth]],DiscreteStatsTable[[#This Row],[BatchMeansHalfWidth]])</f>
        <v>0.87768545229490347</v>
      </c>
      <c r="X1481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177</v>
      </c>
      <c r="C1482">
        <v>14</v>
      </c>
      <c r="D1482" t="s">
        <v>98</v>
      </c>
      <c r="E1482" t="s">
        <v>74</v>
      </c>
      <c r="F1482" t="s">
        <v>72</v>
      </c>
      <c r="G1482">
        <v>0.28285894863667499</v>
      </c>
      <c r="H1482">
        <v>2E+20</v>
      </c>
      <c r="I1482">
        <v>6.3183019740137097E-2</v>
      </c>
      <c r="J1482">
        <v>0.89193679037040297</v>
      </c>
      <c r="K1482">
        <v>130</v>
      </c>
      <c r="L148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2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cm="1">
        <f t="array" ref="N1482">IFERROR(AVERAGE(IF((DiscreteStatsTable[GroupByKey]=DiscreteStatsTable[[#This Row],[GroupByKey]]),(DiscreteStatsTable[GroupByKey]=DiscreteStatsTable[[#This Row],[GroupByKey]])*DiscreteStatsTable[Average])),0)</f>
        <v>0.2640313430175486</v>
      </c>
      <c r="O1482" cm="1">
        <f t="array" ref="O14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2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2" cm="1">
        <f t="array" ref="R1482">MIN(IF((DiscreteStatsTable[GroupByKey]=DiscreteStatsTable[[#This Row],[GroupByKey]]),(DiscreteStatsTable[GroupByKey]=DiscreteStatsTable[[#This Row],[GroupByKey]])*DiscreteStatsTable[Average]))</f>
        <v>0.22790912047993001</v>
      </c>
      <c r="S1482" cm="1">
        <f t="array" ref="S1482">MAX(IF((DiscreteStatsTable[GroupByKey]=DiscreteStatsTable[[#This Row],[GroupByKey]]),(DiscreteStatsTable[GroupByKey]=DiscreteStatsTable[[#This Row],[GroupByKey]])*DiscreteStatsTable[Average]))</f>
        <v>0.303790210647845</v>
      </c>
      <c r="T1482" cm="1">
        <f t="array" ref="T1482">MIN(IF((DiscreteStatsTable[GroupByKey]=DiscreteStatsTable[[#This Row],[GroupByKey]]),(DiscreteStatsTable[GroupByKey]=DiscreteStatsTable[[#This Row],[GroupByKey]])*DiscreteStatsTable[Minimum]))</f>
        <v>5.1114044759777301E-2</v>
      </c>
      <c r="U1482" cm="1">
        <f t="array" ref="U1482">MAX(IF((DiscreteStatsTable[GroupByKey]=DiscreteStatsTable[[#This Row],[GroupByKey]]),(DiscreteStatsTable[GroupByKey]=DiscreteStatsTable[[#This Row],[GroupByKey]])*DiscreteStatsTable[Maximum]))</f>
        <v>1.7692477865638101</v>
      </c>
      <c r="V1482" cm="1">
        <f t="array" ref="V1482">IFERROR(AVERAGE(IF((DiscreteStatsTable[GroupByKey]=DiscreteStatsTable[[#This Row],[GroupByKey]]),(DiscreteStatsTable[GroupByKey]=DiscreteStatsTable[[#This Row],[GroupByKey]])*DiscreteStatsTable[NumberObservations])),0)</f>
        <v>136.88</v>
      </c>
      <c r="W1482">
        <f>IF((DiscreteStatsTable[[#This Row],[RepsRequested]]&gt;1),DiscreteStatsTable[[#This Row],[HalfWidth]],DiscreteStatsTable[[#This Row],[BatchMeansHalfWidth]])</f>
        <v>4.7658624833689552E-3</v>
      </c>
      <c r="X1482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177</v>
      </c>
      <c r="C1483">
        <v>14</v>
      </c>
      <c r="D1483" t="s">
        <v>98</v>
      </c>
      <c r="E1483" t="s">
        <v>75</v>
      </c>
      <c r="F1483" t="s">
        <v>72</v>
      </c>
      <c r="G1483">
        <v>8.4857684591002602</v>
      </c>
      <c r="H1483">
        <v>2E+20</v>
      </c>
      <c r="I1483">
        <v>1.8954905922041101</v>
      </c>
      <c r="J1483">
        <v>26.758103711112099</v>
      </c>
      <c r="K1483">
        <v>130</v>
      </c>
      <c r="L148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3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cm="1">
        <f t="array" ref="N1483">IFERROR(AVERAGE(IF((DiscreteStatsTable[GroupByKey]=DiscreteStatsTable[[#This Row],[GroupByKey]]),(DiscreteStatsTable[GroupByKey]=DiscreteStatsTable[[#This Row],[GroupByKey]])*DiscreteStatsTable[Average])),0)</f>
        <v>7.9209402905264596</v>
      </c>
      <c r="O1483" cm="1">
        <f t="array" ref="O148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3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3" cm="1">
        <f t="array" ref="R1483">MIN(IF((DiscreteStatsTable[GroupByKey]=DiscreteStatsTable[[#This Row],[GroupByKey]]),(DiscreteStatsTable[GroupByKey]=DiscreteStatsTable[[#This Row],[GroupByKey]])*DiscreteStatsTable[Average]))</f>
        <v>6.83727361439791</v>
      </c>
      <c r="S1483" cm="1">
        <f t="array" ref="S1483">MAX(IF((DiscreteStatsTable[GroupByKey]=DiscreteStatsTable[[#This Row],[GroupByKey]]),(DiscreteStatsTable[GroupByKey]=DiscreteStatsTable[[#This Row],[GroupByKey]])*DiscreteStatsTable[Average]))</f>
        <v>9.1137063194353303</v>
      </c>
      <c r="T1483" cm="1">
        <f t="array" ref="T1483">MIN(IF((DiscreteStatsTable[GroupByKey]=DiscreteStatsTable[[#This Row],[GroupByKey]]),(DiscreteStatsTable[GroupByKey]=DiscreteStatsTable[[#This Row],[GroupByKey]])*DiscreteStatsTable[Minimum]))</f>
        <v>1.5334213427933201</v>
      </c>
      <c r="U1483" cm="1">
        <f t="array" ref="U1483">MAX(IF((DiscreteStatsTable[GroupByKey]=DiscreteStatsTable[[#This Row],[GroupByKey]]),(DiscreteStatsTable[GroupByKey]=DiscreteStatsTable[[#This Row],[GroupByKey]])*DiscreteStatsTable[Maximum]))</f>
        <v>53.077433596914297</v>
      </c>
      <c r="V1483" cm="1">
        <f t="array" ref="V1483">IFERROR(AVERAGE(IF((DiscreteStatsTable[GroupByKey]=DiscreteStatsTable[[#This Row],[GroupByKey]]),(DiscreteStatsTable[GroupByKey]=DiscreteStatsTable[[#This Row],[GroupByKey]])*DiscreteStatsTable[NumberObservations])),0)</f>
        <v>136.88</v>
      </c>
      <c r="W1483">
        <f>IF((DiscreteStatsTable[[#This Row],[RepsRequested]]&gt;1),DiscreteStatsTable[[#This Row],[HalfWidth]],DiscreteStatsTable[[#This Row],[BatchMeansHalfWidth]])</f>
        <v>0.14297587450106808</v>
      </c>
      <c r="X1483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177</v>
      </c>
      <c r="C1484">
        <v>14</v>
      </c>
      <c r="D1484" t="s">
        <v>98</v>
      </c>
      <c r="E1484" t="s">
        <v>76</v>
      </c>
      <c r="F1484" t="s">
        <v>72</v>
      </c>
      <c r="G1484">
        <v>0</v>
      </c>
      <c r="H1484">
        <v>2E+20</v>
      </c>
      <c r="I1484">
        <v>0</v>
      </c>
      <c r="J1484">
        <v>0</v>
      </c>
      <c r="K1484">
        <v>130</v>
      </c>
      <c r="L148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84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cm="1">
        <f t="array" ref="V1484">IFERROR(AVERAGE(IF((DiscreteStatsTable[GroupByKey]=DiscreteStatsTable[[#This Row],[GroupByKey]]),(DiscreteStatsTable[GroupByKey]=DiscreteStatsTable[[#This Row],[GroupByKey]])*DiscreteStatsTable[NumberObservations])),0)</f>
        <v>136.88</v>
      </c>
      <c r="W1484">
        <f>IF((DiscreteStatsTable[[#This Row],[RepsRequested]]&gt;1),DiscreteStatsTable[[#This Row],[HalfWidth]],DiscreteStatsTable[[#This Row],[BatchMeansHalfWidth]])</f>
        <v>0</v>
      </c>
      <c r="X1484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177</v>
      </c>
      <c r="C1485">
        <v>14</v>
      </c>
      <c r="D1485" t="s">
        <v>98</v>
      </c>
      <c r="E1485" t="s">
        <v>77</v>
      </c>
      <c r="F1485" t="s">
        <v>72</v>
      </c>
      <c r="G1485">
        <v>2.25342589632589</v>
      </c>
      <c r="H1485">
        <v>2E+20</v>
      </c>
      <c r="I1485">
        <v>0</v>
      </c>
      <c r="J1485">
        <v>12.2293385999047</v>
      </c>
      <c r="K1485">
        <v>130</v>
      </c>
      <c r="L148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8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cm="1">
        <f t="array" ref="N1485">IFERROR(AVERAGE(IF((DiscreteStatsTable[GroupByKey]=DiscreteStatsTable[[#This Row],[GroupByKey]]),(DiscreteStatsTable[GroupByKey]=DiscreteStatsTable[[#This Row],[GroupByKey]])*DiscreteStatsTable[Average])),0)</f>
        <v>4.0448127629222874</v>
      </c>
      <c r="O1485" cm="1">
        <f t="array" ref="O148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8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85" cm="1">
        <f t="array" ref="R1485">MIN(IF((DiscreteStatsTable[GroupByKey]=DiscreteStatsTable[[#This Row],[GroupByKey]]),(DiscreteStatsTable[GroupByKey]=DiscreteStatsTable[[#This Row],[GroupByKey]])*DiscreteStatsTable[Average]))</f>
        <v>1.13966029716423</v>
      </c>
      <c r="S1485" cm="1">
        <f t="array" ref="S1485">MAX(IF((DiscreteStatsTable[GroupByKey]=DiscreteStatsTable[[#This Row],[GroupByKey]]),(DiscreteStatsTable[GroupByKey]=DiscreteStatsTable[[#This Row],[GroupByKey]])*DiscreteStatsTable[Average]))</f>
        <v>16.6321178314472</v>
      </c>
      <c r="T148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cm="1">
        <f t="array" ref="U1485">MAX(IF((DiscreteStatsTable[GroupByKey]=DiscreteStatsTable[[#This Row],[GroupByKey]]),(DiscreteStatsTable[GroupByKey]=DiscreteStatsTable[[#This Row],[GroupByKey]])*DiscreteStatsTable[Maximum]))</f>
        <v>44.893738009191402</v>
      </c>
      <c r="V1485" cm="1">
        <f t="array" ref="V1485">IFERROR(AVERAGE(IF((DiscreteStatsTable[GroupByKey]=DiscreteStatsTable[[#This Row],[GroupByKey]]),(DiscreteStatsTable[GroupByKey]=DiscreteStatsTable[[#This Row],[GroupByKey]])*DiscreteStatsTable[NumberObservations])),0)</f>
        <v>136.88</v>
      </c>
      <c r="W1485">
        <f>IF((DiscreteStatsTable[[#This Row],[RepsRequested]]&gt;1),DiscreteStatsTable[[#This Row],[HalfWidth]],DiscreteStatsTable[[#This Row],[BatchMeansHalfWidth]])</f>
        <v>0.77770964651210694</v>
      </c>
      <c r="X148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177</v>
      </c>
      <c r="C1486">
        <v>15</v>
      </c>
      <c r="D1486" t="s">
        <v>98</v>
      </c>
      <c r="E1486" t="s">
        <v>71</v>
      </c>
      <c r="F1486" t="s">
        <v>72</v>
      </c>
      <c r="G1486">
        <v>0.26745073434762001</v>
      </c>
      <c r="H1486">
        <v>2E+20</v>
      </c>
      <c r="I1486">
        <v>6.3487338975468793E-2</v>
      </c>
      <c r="J1486">
        <v>1.1087943440899399</v>
      </c>
      <c r="K1486">
        <v>137</v>
      </c>
      <c r="L148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6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cm="1">
        <f t="array" ref="N1486">IFERROR(AVERAGE(IF((DiscreteStatsTable[GroupByKey]=DiscreteStatsTable[[#This Row],[GroupByKey]]),(DiscreteStatsTable[GroupByKey]=DiscreteStatsTable[[#This Row],[GroupByKey]])*DiscreteStatsTable[Average])),0)</f>
        <v>0.2640313430175486</v>
      </c>
      <c r="O1486" cm="1">
        <f t="array" ref="O14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6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6" cm="1">
        <f t="array" ref="R1486">MIN(IF((DiscreteStatsTable[GroupByKey]=DiscreteStatsTable[[#This Row],[GroupByKey]]),(DiscreteStatsTable[GroupByKey]=DiscreteStatsTable[[#This Row],[GroupByKey]])*DiscreteStatsTable[Average]))</f>
        <v>0.22790912047993001</v>
      </c>
      <c r="S1486" cm="1">
        <f t="array" ref="S1486">MAX(IF((DiscreteStatsTable[GroupByKey]=DiscreteStatsTable[[#This Row],[GroupByKey]]),(DiscreteStatsTable[GroupByKey]=DiscreteStatsTable[[#This Row],[GroupByKey]])*DiscreteStatsTable[Average]))</f>
        <v>0.303790210647845</v>
      </c>
      <c r="T1486" cm="1">
        <f t="array" ref="T1486">MIN(IF((DiscreteStatsTable[GroupByKey]=DiscreteStatsTable[[#This Row],[GroupByKey]]),(DiscreteStatsTable[GroupByKey]=DiscreteStatsTable[[#This Row],[GroupByKey]])*DiscreteStatsTable[Minimum]))</f>
        <v>5.1114044759777301E-2</v>
      </c>
      <c r="U1486" cm="1">
        <f t="array" ref="U1486">MAX(IF((DiscreteStatsTable[GroupByKey]=DiscreteStatsTable[[#This Row],[GroupByKey]]),(DiscreteStatsTable[GroupByKey]=DiscreteStatsTable[[#This Row],[GroupByKey]])*DiscreteStatsTable[Maximum]))</f>
        <v>1.7692477865638101</v>
      </c>
      <c r="V1486" cm="1">
        <f t="array" ref="V1486">IFERROR(AVERAGE(IF((DiscreteStatsTable[GroupByKey]=DiscreteStatsTable[[#This Row],[GroupByKey]]),(DiscreteStatsTable[GroupByKey]=DiscreteStatsTable[[#This Row],[GroupByKey]])*DiscreteStatsTable[NumberObservations])),0)</f>
        <v>136.88</v>
      </c>
      <c r="W1486">
        <f>IF((DiscreteStatsTable[[#This Row],[RepsRequested]]&gt;1),DiscreteStatsTable[[#This Row],[HalfWidth]],DiscreteStatsTable[[#This Row],[BatchMeansHalfWidth]])</f>
        <v>4.7658624833689552E-3</v>
      </c>
      <c r="X1486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177</v>
      </c>
      <c r="C1487">
        <v>15</v>
      </c>
      <c r="D1487" t="s">
        <v>98</v>
      </c>
      <c r="E1487" t="s">
        <v>73</v>
      </c>
      <c r="F1487" t="s">
        <v>72</v>
      </c>
      <c r="G1487">
        <v>10.742008484624201</v>
      </c>
      <c r="H1487">
        <v>2E+20</v>
      </c>
      <c r="I1487">
        <v>1.9046201692640601</v>
      </c>
      <c r="J1487">
        <v>33.263830322698098</v>
      </c>
      <c r="K1487">
        <v>137</v>
      </c>
      <c r="L148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7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cm="1">
        <f t="array" ref="N1487">IFERROR(AVERAGE(IF((DiscreteStatsTable[GroupByKey]=DiscreteStatsTable[[#This Row],[GroupByKey]]),(DiscreteStatsTable[GroupByKey]=DiscreteStatsTable[[#This Row],[GroupByKey]])*DiscreteStatsTable[Average])),0)</f>
        <v>11.965753053448751</v>
      </c>
      <c r="O1487" cm="1">
        <f t="array" ref="O148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7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7" cm="1">
        <f t="array" ref="R1487">MIN(IF((DiscreteStatsTable[GroupByKey]=DiscreteStatsTable[[#This Row],[GroupByKey]]),(DiscreteStatsTable[GroupByKey]=DiscreteStatsTable[[#This Row],[GroupByKey]])*DiscreteStatsTable[Average]))</f>
        <v>8.2010573260732809</v>
      </c>
      <c r="S1487" cm="1">
        <f t="array" ref="S1487">MAX(IF((DiscreteStatsTable[GroupByKey]=DiscreteStatsTable[[#This Row],[GroupByKey]]),(DiscreteStatsTable[GroupByKey]=DiscreteStatsTable[[#This Row],[GroupByKey]])*DiscreteStatsTable[Average]))</f>
        <v>25.510791238824901</v>
      </c>
      <c r="T1487" cm="1">
        <f t="array" ref="T1487">MIN(IF((DiscreteStatsTable[GroupByKey]=DiscreteStatsTable[[#This Row],[GroupByKey]]),(DiscreteStatsTable[GroupByKey]=DiscreteStatsTable[[#This Row],[GroupByKey]])*DiscreteStatsTable[Minimum]))</f>
        <v>1.5334213427933201</v>
      </c>
      <c r="U1487" cm="1">
        <f t="array" ref="U1487">MAX(IF((DiscreteStatsTable[GroupByKey]=DiscreteStatsTable[[#This Row],[GroupByKey]]),(DiscreteStatsTable[GroupByKey]=DiscreteStatsTable[[#This Row],[GroupByKey]])*DiscreteStatsTable[Maximum]))</f>
        <v>65.717695234266998</v>
      </c>
      <c r="V1487" cm="1">
        <f t="array" ref="V1487">IFERROR(AVERAGE(IF((DiscreteStatsTable[GroupByKey]=DiscreteStatsTable[[#This Row],[GroupByKey]]),(DiscreteStatsTable[GroupByKey]=DiscreteStatsTable[[#This Row],[GroupByKey]])*DiscreteStatsTable[NumberObservations])),0)</f>
        <v>136.88</v>
      </c>
      <c r="W1487">
        <f>IF((DiscreteStatsTable[[#This Row],[RepsRequested]]&gt;1),DiscreteStatsTable[[#This Row],[HalfWidth]],DiscreteStatsTable[[#This Row],[BatchMeansHalfWidth]])</f>
        <v>0.87768545229490347</v>
      </c>
      <c r="X1487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177</v>
      </c>
      <c r="C1488">
        <v>15</v>
      </c>
      <c r="D1488" t="s">
        <v>98</v>
      </c>
      <c r="E1488" t="s">
        <v>74</v>
      </c>
      <c r="F1488" t="s">
        <v>72</v>
      </c>
      <c r="G1488">
        <v>0.26745073434762001</v>
      </c>
      <c r="H1488">
        <v>2E+20</v>
      </c>
      <c r="I1488">
        <v>6.3487338975468793E-2</v>
      </c>
      <c r="J1488">
        <v>1.1087943440899399</v>
      </c>
      <c r="K1488">
        <v>137</v>
      </c>
      <c r="L148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8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cm="1">
        <f t="array" ref="N1488">IFERROR(AVERAGE(IF((DiscreteStatsTable[GroupByKey]=DiscreteStatsTable[[#This Row],[GroupByKey]]),(DiscreteStatsTable[GroupByKey]=DiscreteStatsTable[[#This Row],[GroupByKey]])*DiscreteStatsTable[Average])),0)</f>
        <v>0.2640313430175486</v>
      </c>
      <c r="O1488" cm="1">
        <f t="array" ref="O14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8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8" cm="1">
        <f t="array" ref="R1488">MIN(IF((DiscreteStatsTable[GroupByKey]=DiscreteStatsTable[[#This Row],[GroupByKey]]),(DiscreteStatsTable[GroupByKey]=DiscreteStatsTable[[#This Row],[GroupByKey]])*DiscreteStatsTable[Average]))</f>
        <v>0.22790912047993001</v>
      </c>
      <c r="S1488" cm="1">
        <f t="array" ref="S1488">MAX(IF((DiscreteStatsTable[GroupByKey]=DiscreteStatsTable[[#This Row],[GroupByKey]]),(DiscreteStatsTable[GroupByKey]=DiscreteStatsTable[[#This Row],[GroupByKey]])*DiscreteStatsTable[Average]))</f>
        <v>0.303790210647845</v>
      </c>
      <c r="T1488" cm="1">
        <f t="array" ref="T1488">MIN(IF((DiscreteStatsTable[GroupByKey]=DiscreteStatsTable[[#This Row],[GroupByKey]]),(DiscreteStatsTable[GroupByKey]=DiscreteStatsTable[[#This Row],[GroupByKey]])*DiscreteStatsTable[Minimum]))</f>
        <v>5.1114044759777301E-2</v>
      </c>
      <c r="U1488" cm="1">
        <f t="array" ref="U1488">MAX(IF((DiscreteStatsTable[GroupByKey]=DiscreteStatsTable[[#This Row],[GroupByKey]]),(DiscreteStatsTable[GroupByKey]=DiscreteStatsTable[[#This Row],[GroupByKey]])*DiscreteStatsTable[Maximum]))</f>
        <v>1.7692477865638101</v>
      </c>
      <c r="V1488" cm="1">
        <f t="array" ref="V1488">IFERROR(AVERAGE(IF((DiscreteStatsTable[GroupByKey]=DiscreteStatsTable[[#This Row],[GroupByKey]]),(DiscreteStatsTable[GroupByKey]=DiscreteStatsTable[[#This Row],[GroupByKey]])*DiscreteStatsTable[NumberObservations])),0)</f>
        <v>136.88</v>
      </c>
      <c r="W1488">
        <f>IF((DiscreteStatsTable[[#This Row],[RepsRequested]]&gt;1),DiscreteStatsTable[[#This Row],[HalfWidth]],DiscreteStatsTable[[#This Row],[BatchMeansHalfWidth]])</f>
        <v>4.7658624833689552E-3</v>
      </c>
      <c r="X1488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177</v>
      </c>
      <c r="C1489">
        <v>15</v>
      </c>
      <c r="D1489" t="s">
        <v>98</v>
      </c>
      <c r="E1489" t="s">
        <v>75</v>
      </c>
      <c r="F1489" t="s">
        <v>72</v>
      </c>
      <c r="G1489">
        <v>8.0235220304286106</v>
      </c>
      <c r="H1489">
        <v>2E+20</v>
      </c>
      <c r="I1489">
        <v>1.9046201692640601</v>
      </c>
      <c r="J1489">
        <v>33.263830322698098</v>
      </c>
      <c r="K1489">
        <v>137</v>
      </c>
      <c r="L148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9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cm="1">
        <f t="array" ref="N1489">IFERROR(AVERAGE(IF((DiscreteStatsTable[GroupByKey]=DiscreteStatsTable[[#This Row],[GroupByKey]]),(DiscreteStatsTable[GroupByKey]=DiscreteStatsTable[[#This Row],[GroupByKey]])*DiscreteStatsTable[Average])),0)</f>
        <v>7.9209402905264596</v>
      </c>
      <c r="O1489" cm="1">
        <f t="array" ref="O148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9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9" cm="1">
        <f t="array" ref="R1489">MIN(IF((DiscreteStatsTable[GroupByKey]=DiscreteStatsTable[[#This Row],[GroupByKey]]),(DiscreteStatsTable[GroupByKey]=DiscreteStatsTable[[#This Row],[GroupByKey]])*DiscreteStatsTable[Average]))</f>
        <v>6.83727361439791</v>
      </c>
      <c r="S1489" cm="1">
        <f t="array" ref="S1489">MAX(IF((DiscreteStatsTable[GroupByKey]=DiscreteStatsTable[[#This Row],[GroupByKey]]),(DiscreteStatsTable[GroupByKey]=DiscreteStatsTable[[#This Row],[GroupByKey]])*DiscreteStatsTable[Average]))</f>
        <v>9.1137063194353303</v>
      </c>
      <c r="T1489" cm="1">
        <f t="array" ref="T1489">MIN(IF((DiscreteStatsTable[GroupByKey]=DiscreteStatsTable[[#This Row],[GroupByKey]]),(DiscreteStatsTable[GroupByKey]=DiscreteStatsTable[[#This Row],[GroupByKey]])*DiscreteStatsTable[Minimum]))</f>
        <v>1.5334213427933201</v>
      </c>
      <c r="U1489" cm="1">
        <f t="array" ref="U1489">MAX(IF((DiscreteStatsTable[GroupByKey]=DiscreteStatsTable[[#This Row],[GroupByKey]]),(DiscreteStatsTable[GroupByKey]=DiscreteStatsTable[[#This Row],[GroupByKey]])*DiscreteStatsTable[Maximum]))</f>
        <v>53.077433596914297</v>
      </c>
      <c r="V1489" cm="1">
        <f t="array" ref="V1489">IFERROR(AVERAGE(IF((DiscreteStatsTable[GroupByKey]=DiscreteStatsTable[[#This Row],[GroupByKey]]),(DiscreteStatsTable[GroupByKey]=DiscreteStatsTable[[#This Row],[GroupByKey]])*DiscreteStatsTable[NumberObservations])),0)</f>
        <v>136.88</v>
      </c>
      <c r="W1489">
        <f>IF((DiscreteStatsTable[[#This Row],[RepsRequested]]&gt;1),DiscreteStatsTable[[#This Row],[HalfWidth]],DiscreteStatsTable[[#This Row],[BatchMeansHalfWidth]])</f>
        <v>0.14297587450106808</v>
      </c>
      <c r="X1489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177</v>
      </c>
      <c r="C1490">
        <v>15</v>
      </c>
      <c r="D1490" t="s">
        <v>98</v>
      </c>
      <c r="E1490" t="s">
        <v>76</v>
      </c>
      <c r="F1490" t="s">
        <v>72</v>
      </c>
      <c r="G1490">
        <v>0</v>
      </c>
      <c r="H1490">
        <v>2E+20</v>
      </c>
      <c r="I1490">
        <v>0</v>
      </c>
      <c r="J1490">
        <v>0</v>
      </c>
      <c r="K1490">
        <v>137</v>
      </c>
      <c r="L149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0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cm="1">
        <f t="array" ref="V1490">IFERROR(AVERAGE(IF((DiscreteStatsTable[GroupByKey]=DiscreteStatsTable[[#This Row],[GroupByKey]]),(DiscreteStatsTable[GroupByKey]=DiscreteStatsTable[[#This Row],[GroupByKey]])*DiscreteStatsTable[NumberObservations])),0)</f>
        <v>136.88</v>
      </c>
      <c r="W1490">
        <f>IF((DiscreteStatsTable[[#This Row],[RepsRequested]]&gt;1),DiscreteStatsTable[[#This Row],[HalfWidth]],DiscreteStatsTable[[#This Row],[BatchMeansHalfWidth]])</f>
        <v>0</v>
      </c>
      <c r="X1490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177</v>
      </c>
      <c r="C1491">
        <v>15</v>
      </c>
      <c r="D1491" t="s">
        <v>98</v>
      </c>
      <c r="E1491" t="s">
        <v>77</v>
      </c>
      <c r="F1491" t="s">
        <v>72</v>
      </c>
      <c r="G1491">
        <v>2.7184864541955398</v>
      </c>
      <c r="H1491">
        <v>2E+20</v>
      </c>
      <c r="I1491">
        <v>0</v>
      </c>
      <c r="J1491">
        <v>17.210960941947</v>
      </c>
      <c r="K1491">
        <v>137</v>
      </c>
      <c r="L149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1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cm="1">
        <f t="array" ref="N1491">IFERROR(AVERAGE(IF((DiscreteStatsTable[GroupByKey]=DiscreteStatsTable[[#This Row],[GroupByKey]]),(DiscreteStatsTable[GroupByKey]=DiscreteStatsTable[[#This Row],[GroupByKey]])*DiscreteStatsTable[Average])),0)</f>
        <v>4.0448127629222874</v>
      </c>
      <c r="O1491" cm="1">
        <f t="array" ref="O149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1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1" cm="1">
        <f t="array" ref="R1491">MIN(IF((DiscreteStatsTable[GroupByKey]=DiscreteStatsTable[[#This Row],[GroupByKey]]),(DiscreteStatsTable[GroupByKey]=DiscreteStatsTable[[#This Row],[GroupByKey]])*DiscreteStatsTable[Average]))</f>
        <v>1.13966029716423</v>
      </c>
      <c r="S1491" cm="1">
        <f t="array" ref="S1491">MAX(IF((DiscreteStatsTable[GroupByKey]=DiscreteStatsTable[[#This Row],[GroupByKey]]),(DiscreteStatsTable[GroupByKey]=DiscreteStatsTable[[#This Row],[GroupByKey]])*DiscreteStatsTable[Average]))</f>
        <v>16.6321178314472</v>
      </c>
      <c r="T1491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cm="1">
        <f t="array" ref="U1491">MAX(IF((DiscreteStatsTable[GroupByKey]=DiscreteStatsTable[[#This Row],[GroupByKey]]),(DiscreteStatsTable[GroupByKey]=DiscreteStatsTable[[#This Row],[GroupByKey]])*DiscreteStatsTable[Maximum]))</f>
        <v>44.893738009191402</v>
      </c>
      <c r="V1491" cm="1">
        <f t="array" ref="V1491">IFERROR(AVERAGE(IF((DiscreteStatsTable[GroupByKey]=DiscreteStatsTable[[#This Row],[GroupByKey]]),(DiscreteStatsTable[GroupByKey]=DiscreteStatsTable[[#This Row],[GroupByKey]])*DiscreteStatsTable[NumberObservations])),0)</f>
        <v>136.88</v>
      </c>
      <c r="W1491">
        <f>IF((DiscreteStatsTable[[#This Row],[RepsRequested]]&gt;1),DiscreteStatsTable[[#This Row],[HalfWidth]],DiscreteStatsTable[[#This Row],[BatchMeansHalfWidth]])</f>
        <v>0.77770964651210694</v>
      </c>
      <c r="X1491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177</v>
      </c>
      <c r="C1492">
        <v>16</v>
      </c>
      <c r="D1492" t="s">
        <v>98</v>
      </c>
      <c r="E1492" t="s">
        <v>71</v>
      </c>
      <c r="F1492" t="s">
        <v>72</v>
      </c>
      <c r="G1492">
        <v>0.28670130225647</v>
      </c>
      <c r="H1492">
        <v>2E+20</v>
      </c>
      <c r="I1492">
        <v>5.3682382804978099E-2</v>
      </c>
      <c r="J1492">
        <v>1.5506255290439399</v>
      </c>
      <c r="K1492">
        <v>132</v>
      </c>
      <c r="L149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2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cm="1">
        <f t="array" ref="N1492">IFERROR(AVERAGE(IF((DiscreteStatsTable[GroupByKey]=DiscreteStatsTable[[#This Row],[GroupByKey]]),(DiscreteStatsTable[GroupByKey]=DiscreteStatsTable[[#This Row],[GroupByKey]])*DiscreteStatsTable[Average])),0)</f>
        <v>0.2640313430175486</v>
      </c>
      <c r="O1492" cm="1">
        <f t="array" ref="O14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2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2" cm="1">
        <f t="array" ref="R1492">MIN(IF((DiscreteStatsTable[GroupByKey]=DiscreteStatsTable[[#This Row],[GroupByKey]]),(DiscreteStatsTable[GroupByKey]=DiscreteStatsTable[[#This Row],[GroupByKey]])*DiscreteStatsTable[Average]))</f>
        <v>0.22790912047993001</v>
      </c>
      <c r="S1492" cm="1">
        <f t="array" ref="S1492">MAX(IF((DiscreteStatsTable[GroupByKey]=DiscreteStatsTable[[#This Row],[GroupByKey]]),(DiscreteStatsTable[GroupByKey]=DiscreteStatsTable[[#This Row],[GroupByKey]])*DiscreteStatsTable[Average]))</f>
        <v>0.303790210647845</v>
      </c>
      <c r="T1492" cm="1">
        <f t="array" ref="T1492">MIN(IF((DiscreteStatsTable[GroupByKey]=DiscreteStatsTable[[#This Row],[GroupByKey]]),(DiscreteStatsTable[GroupByKey]=DiscreteStatsTable[[#This Row],[GroupByKey]])*DiscreteStatsTable[Minimum]))</f>
        <v>5.1114044759777301E-2</v>
      </c>
      <c r="U1492" cm="1">
        <f t="array" ref="U1492">MAX(IF((DiscreteStatsTable[GroupByKey]=DiscreteStatsTable[[#This Row],[GroupByKey]]),(DiscreteStatsTable[GroupByKey]=DiscreteStatsTable[[#This Row],[GroupByKey]])*DiscreteStatsTable[Maximum]))</f>
        <v>1.7692477865638101</v>
      </c>
      <c r="V1492" cm="1">
        <f t="array" ref="V1492">IFERROR(AVERAGE(IF((DiscreteStatsTable[GroupByKey]=DiscreteStatsTable[[#This Row],[GroupByKey]]),(DiscreteStatsTable[GroupByKey]=DiscreteStatsTable[[#This Row],[GroupByKey]])*DiscreteStatsTable[NumberObservations])),0)</f>
        <v>136.88</v>
      </c>
      <c r="W1492">
        <f>IF((DiscreteStatsTable[[#This Row],[RepsRequested]]&gt;1),DiscreteStatsTable[[#This Row],[HalfWidth]],DiscreteStatsTable[[#This Row],[BatchMeansHalfWidth]])</f>
        <v>4.7658624833689552E-3</v>
      </c>
      <c r="X1492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177</v>
      </c>
      <c r="C1493">
        <v>16</v>
      </c>
      <c r="D1493" t="s">
        <v>98</v>
      </c>
      <c r="E1493" t="s">
        <v>73</v>
      </c>
      <c r="F1493" t="s">
        <v>72</v>
      </c>
      <c r="G1493">
        <v>13.8948413577995</v>
      </c>
      <c r="H1493">
        <v>2E+20</v>
      </c>
      <c r="I1493">
        <v>1.6104714841493399</v>
      </c>
      <c r="J1493">
        <v>47.882836061680102</v>
      </c>
      <c r="K1493">
        <v>132</v>
      </c>
      <c r="L149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3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cm="1">
        <f t="array" ref="N1493">IFERROR(AVERAGE(IF((DiscreteStatsTable[GroupByKey]=DiscreteStatsTable[[#This Row],[GroupByKey]]),(DiscreteStatsTable[GroupByKey]=DiscreteStatsTable[[#This Row],[GroupByKey]])*DiscreteStatsTable[Average])),0)</f>
        <v>11.965753053448751</v>
      </c>
      <c r="O1493" cm="1">
        <f t="array" ref="O149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3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3" cm="1">
        <f t="array" ref="R1493">MIN(IF((DiscreteStatsTable[GroupByKey]=DiscreteStatsTable[[#This Row],[GroupByKey]]),(DiscreteStatsTable[GroupByKey]=DiscreteStatsTable[[#This Row],[GroupByKey]])*DiscreteStatsTable[Average]))</f>
        <v>8.2010573260732809</v>
      </c>
      <c r="S1493" cm="1">
        <f t="array" ref="S1493">MAX(IF((DiscreteStatsTable[GroupByKey]=DiscreteStatsTable[[#This Row],[GroupByKey]]),(DiscreteStatsTable[GroupByKey]=DiscreteStatsTable[[#This Row],[GroupByKey]])*DiscreteStatsTable[Average]))</f>
        <v>25.510791238824901</v>
      </c>
      <c r="T1493" cm="1">
        <f t="array" ref="T1493">MIN(IF((DiscreteStatsTable[GroupByKey]=DiscreteStatsTable[[#This Row],[GroupByKey]]),(DiscreteStatsTable[GroupByKey]=DiscreteStatsTable[[#This Row],[GroupByKey]])*DiscreteStatsTable[Minimum]))</f>
        <v>1.5334213427933201</v>
      </c>
      <c r="U1493" cm="1">
        <f t="array" ref="U1493">MAX(IF((DiscreteStatsTable[GroupByKey]=DiscreteStatsTable[[#This Row],[GroupByKey]]),(DiscreteStatsTable[GroupByKey]=DiscreteStatsTable[[#This Row],[GroupByKey]])*DiscreteStatsTable[Maximum]))</f>
        <v>65.717695234266998</v>
      </c>
      <c r="V1493" cm="1">
        <f t="array" ref="V1493">IFERROR(AVERAGE(IF((DiscreteStatsTable[GroupByKey]=DiscreteStatsTable[[#This Row],[GroupByKey]]),(DiscreteStatsTable[GroupByKey]=DiscreteStatsTable[[#This Row],[GroupByKey]])*DiscreteStatsTable[NumberObservations])),0)</f>
        <v>136.88</v>
      </c>
      <c r="W1493">
        <f>IF((DiscreteStatsTable[[#This Row],[RepsRequested]]&gt;1),DiscreteStatsTable[[#This Row],[HalfWidth]],DiscreteStatsTable[[#This Row],[BatchMeansHalfWidth]])</f>
        <v>0.87768545229490347</v>
      </c>
      <c r="X1493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177</v>
      </c>
      <c r="C1494">
        <v>16</v>
      </c>
      <c r="D1494" t="s">
        <v>98</v>
      </c>
      <c r="E1494" t="s">
        <v>74</v>
      </c>
      <c r="F1494" t="s">
        <v>72</v>
      </c>
      <c r="G1494">
        <v>0.28670130225647</v>
      </c>
      <c r="H1494">
        <v>2E+20</v>
      </c>
      <c r="I1494">
        <v>5.3682382804978099E-2</v>
      </c>
      <c r="J1494">
        <v>1.5506255290439399</v>
      </c>
      <c r="K1494">
        <v>132</v>
      </c>
      <c r="L149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94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cm="1">
        <f t="array" ref="N1494">IFERROR(AVERAGE(IF((DiscreteStatsTable[GroupByKey]=DiscreteStatsTable[[#This Row],[GroupByKey]]),(DiscreteStatsTable[GroupByKey]=DiscreteStatsTable[[#This Row],[GroupByKey]])*DiscreteStatsTable[Average])),0)</f>
        <v>0.2640313430175486</v>
      </c>
      <c r="O1494" cm="1">
        <f t="array" ref="O14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4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4" cm="1">
        <f t="array" ref="R1494">MIN(IF((DiscreteStatsTable[GroupByKey]=DiscreteStatsTable[[#This Row],[GroupByKey]]),(DiscreteStatsTable[GroupByKey]=DiscreteStatsTable[[#This Row],[GroupByKey]])*DiscreteStatsTable[Average]))</f>
        <v>0.22790912047993001</v>
      </c>
      <c r="S1494" cm="1">
        <f t="array" ref="S1494">MAX(IF((DiscreteStatsTable[GroupByKey]=DiscreteStatsTable[[#This Row],[GroupByKey]]),(DiscreteStatsTable[GroupByKey]=DiscreteStatsTable[[#This Row],[GroupByKey]])*DiscreteStatsTable[Average]))</f>
        <v>0.303790210647845</v>
      </c>
      <c r="T1494" cm="1">
        <f t="array" ref="T1494">MIN(IF((DiscreteStatsTable[GroupByKey]=DiscreteStatsTable[[#This Row],[GroupByKey]]),(DiscreteStatsTable[GroupByKey]=DiscreteStatsTable[[#This Row],[GroupByKey]])*DiscreteStatsTable[Minimum]))</f>
        <v>5.1114044759777301E-2</v>
      </c>
      <c r="U1494" cm="1">
        <f t="array" ref="U1494">MAX(IF((DiscreteStatsTable[GroupByKey]=DiscreteStatsTable[[#This Row],[GroupByKey]]),(DiscreteStatsTable[GroupByKey]=DiscreteStatsTable[[#This Row],[GroupByKey]])*DiscreteStatsTable[Maximum]))</f>
        <v>1.7692477865638101</v>
      </c>
      <c r="V1494" cm="1">
        <f t="array" ref="V1494">IFERROR(AVERAGE(IF((DiscreteStatsTable[GroupByKey]=DiscreteStatsTable[[#This Row],[GroupByKey]]),(DiscreteStatsTable[GroupByKey]=DiscreteStatsTable[[#This Row],[GroupByKey]])*DiscreteStatsTable[NumberObservations])),0)</f>
        <v>136.88</v>
      </c>
      <c r="W1494">
        <f>IF((DiscreteStatsTable[[#This Row],[RepsRequested]]&gt;1),DiscreteStatsTable[[#This Row],[HalfWidth]],DiscreteStatsTable[[#This Row],[BatchMeansHalfWidth]])</f>
        <v>4.7658624833689552E-3</v>
      </c>
      <c r="X1494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177</v>
      </c>
      <c r="C1495">
        <v>16</v>
      </c>
      <c r="D1495" t="s">
        <v>98</v>
      </c>
      <c r="E1495" t="s">
        <v>75</v>
      </c>
      <c r="F1495" t="s">
        <v>72</v>
      </c>
      <c r="G1495">
        <v>8.6010390676940904</v>
      </c>
      <c r="H1495">
        <v>2E+20</v>
      </c>
      <c r="I1495">
        <v>1.6104714841493399</v>
      </c>
      <c r="J1495">
        <v>46.518765871318202</v>
      </c>
      <c r="K1495">
        <v>132</v>
      </c>
      <c r="L149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9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cm="1">
        <f t="array" ref="N1495">IFERROR(AVERAGE(IF((DiscreteStatsTable[GroupByKey]=DiscreteStatsTable[[#This Row],[GroupByKey]]),(DiscreteStatsTable[GroupByKey]=DiscreteStatsTable[[#This Row],[GroupByKey]])*DiscreteStatsTable[Average])),0)</f>
        <v>7.9209402905264596</v>
      </c>
      <c r="O1495" cm="1">
        <f t="array" ref="O149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9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95" cm="1">
        <f t="array" ref="R1495">MIN(IF((DiscreteStatsTable[GroupByKey]=DiscreteStatsTable[[#This Row],[GroupByKey]]),(DiscreteStatsTable[GroupByKey]=DiscreteStatsTable[[#This Row],[GroupByKey]])*DiscreteStatsTable[Average]))</f>
        <v>6.83727361439791</v>
      </c>
      <c r="S1495" cm="1">
        <f t="array" ref="S1495">MAX(IF((DiscreteStatsTable[GroupByKey]=DiscreteStatsTable[[#This Row],[GroupByKey]]),(DiscreteStatsTable[GroupByKey]=DiscreteStatsTable[[#This Row],[GroupByKey]])*DiscreteStatsTable[Average]))</f>
        <v>9.1137063194353303</v>
      </c>
      <c r="T1495" cm="1">
        <f t="array" ref="T1495">MIN(IF((DiscreteStatsTable[GroupByKey]=DiscreteStatsTable[[#This Row],[GroupByKey]]),(DiscreteStatsTable[GroupByKey]=DiscreteStatsTable[[#This Row],[GroupByKey]])*DiscreteStatsTable[Minimum]))</f>
        <v>1.5334213427933201</v>
      </c>
      <c r="U1495" cm="1">
        <f t="array" ref="U1495">MAX(IF((DiscreteStatsTable[GroupByKey]=DiscreteStatsTable[[#This Row],[GroupByKey]]),(DiscreteStatsTable[GroupByKey]=DiscreteStatsTable[[#This Row],[GroupByKey]])*DiscreteStatsTable[Maximum]))</f>
        <v>53.077433596914297</v>
      </c>
      <c r="V1495" cm="1">
        <f t="array" ref="V1495">IFERROR(AVERAGE(IF((DiscreteStatsTable[GroupByKey]=DiscreteStatsTable[[#This Row],[GroupByKey]]),(DiscreteStatsTable[GroupByKey]=DiscreteStatsTable[[#This Row],[GroupByKey]])*DiscreteStatsTable[NumberObservations])),0)</f>
        <v>136.88</v>
      </c>
      <c r="W1495">
        <f>IF((DiscreteStatsTable[[#This Row],[RepsRequested]]&gt;1),DiscreteStatsTable[[#This Row],[HalfWidth]],DiscreteStatsTable[[#This Row],[BatchMeansHalfWidth]])</f>
        <v>0.14297587450106808</v>
      </c>
      <c r="X149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177</v>
      </c>
      <c r="C1496">
        <v>16</v>
      </c>
      <c r="D1496" t="s">
        <v>98</v>
      </c>
      <c r="E1496" t="s">
        <v>76</v>
      </c>
      <c r="F1496" t="s">
        <v>72</v>
      </c>
      <c r="G1496">
        <v>0</v>
      </c>
      <c r="H1496">
        <v>2E+20</v>
      </c>
      <c r="I1496">
        <v>0</v>
      </c>
      <c r="J1496">
        <v>0</v>
      </c>
      <c r="K1496">
        <v>132</v>
      </c>
      <c r="L149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6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cm="1">
        <f t="array" ref="V1496">IFERROR(AVERAGE(IF((DiscreteStatsTable[GroupByKey]=DiscreteStatsTable[[#This Row],[GroupByKey]]),(DiscreteStatsTable[GroupByKey]=DiscreteStatsTable[[#This Row],[GroupByKey]])*DiscreteStatsTable[NumberObservations])),0)</f>
        <v>136.88</v>
      </c>
      <c r="W1496">
        <f>IF((DiscreteStatsTable[[#This Row],[RepsRequested]]&gt;1),DiscreteStatsTable[[#This Row],[HalfWidth]],DiscreteStatsTable[[#This Row],[BatchMeansHalfWidth]])</f>
        <v>0</v>
      </c>
      <c r="X1496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177</v>
      </c>
      <c r="C1497">
        <v>16</v>
      </c>
      <c r="D1497" t="s">
        <v>98</v>
      </c>
      <c r="E1497" t="s">
        <v>77</v>
      </c>
      <c r="F1497" t="s">
        <v>72</v>
      </c>
      <c r="G1497">
        <v>5.2938022901054502</v>
      </c>
      <c r="H1497">
        <v>2E+20</v>
      </c>
      <c r="I1497">
        <v>0</v>
      </c>
      <c r="J1497">
        <v>38.679376485814402</v>
      </c>
      <c r="K1497">
        <v>132</v>
      </c>
      <c r="L149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7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cm="1">
        <f t="array" ref="N1497">IFERROR(AVERAGE(IF((DiscreteStatsTable[GroupByKey]=DiscreteStatsTable[[#This Row],[GroupByKey]]),(DiscreteStatsTable[GroupByKey]=DiscreteStatsTable[[#This Row],[GroupByKey]])*DiscreteStatsTable[Average])),0)</f>
        <v>4.0448127629222874</v>
      </c>
      <c r="O1497" cm="1">
        <f t="array" ref="O149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7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7" cm="1">
        <f t="array" ref="R1497">MIN(IF((DiscreteStatsTable[GroupByKey]=DiscreteStatsTable[[#This Row],[GroupByKey]]),(DiscreteStatsTable[GroupByKey]=DiscreteStatsTable[[#This Row],[GroupByKey]])*DiscreteStatsTable[Average]))</f>
        <v>1.13966029716423</v>
      </c>
      <c r="S1497" cm="1">
        <f t="array" ref="S1497">MAX(IF((DiscreteStatsTable[GroupByKey]=DiscreteStatsTable[[#This Row],[GroupByKey]]),(DiscreteStatsTable[GroupByKey]=DiscreteStatsTable[[#This Row],[GroupByKey]])*DiscreteStatsTable[Average]))</f>
        <v>16.6321178314472</v>
      </c>
      <c r="T1497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cm="1">
        <f t="array" ref="U1497">MAX(IF((DiscreteStatsTable[GroupByKey]=DiscreteStatsTable[[#This Row],[GroupByKey]]),(DiscreteStatsTable[GroupByKey]=DiscreteStatsTable[[#This Row],[GroupByKey]])*DiscreteStatsTable[Maximum]))</f>
        <v>44.893738009191402</v>
      </c>
      <c r="V1497" cm="1">
        <f t="array" ref="V1497">IFERROR(AVERAGE(IF((DiscreteStatsTable[GroupByKey]=DiscreteStatsTable[[#This Row],[GroupByKey]]),(DiscreteStatsTable[GroupByKey]=DiscreteStatsTable[[#This Row],[GroupByKey]])*DiscreteStatsTable[NumberObservations])),0)</f>
        <v>136.88</v>
      </c>
      <c r="W1497">
        <f>IF((DiscreteStatsTable[[#This Row],[RepsRequested]]&gt;1),DiscreteStatsTable[[#This Row],[HalfWidth]],DiscreteStatsTable[[#This Row],[BatchMeansHalfWidth]])</f>
        <v>0.77770964651210694</v>
      </c>
      <c r="X1497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177</v>
      </c>
      <c r="C1498">
        <v>17</v>
      </c>
      <c r="D1498" t="s">
        <v>98</v>
      </c>
      <c r="E1498" t="s">
        <v>71</v>
      </c>
      <c r="F1498" t="s">
        <v>72</v>
      </c>
      <c r="G1498">
        <v>0.262304373671709</v>
      </c>
      <c r="H1498">
        <v>2E+20</v>
      </c>
      <c r="I1498">
        <v>5.34709345693841E-2</v>
      </c>
      <c r="J1498">
        <v>0.92380676772019299</v>
      </c>
      <c r="K1498">
        <v>134</v>
      </c>
      <c r="L149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8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cm="1">
        <f t="array" ref="N1498">IFERROR(AVERAGE(IF((DiscreteStatsTable[GroupByKey]=DiscreteStatsTable[[#This Row],[GroupByKey]]),(DiscreteStatsTable[GroupByKey]=DiscreteStatsTable[[#This Row],[GroupByKey]])*DiscreteStatsTable[Average])),0)</f>
        <v>0.2640313430175486</v>
      </c>
      <c r="O1498" cm="1">
        <f t="array" ref="O14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8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8" cm="1">
        <f t="array" ref="R1498">MIN(IF((DiscreteStatsTable[GroupByKey]=DiscreteStatsTable[[#This Row],[GroupByKey]]),(DiscreteStatsTable[GroupByKey]=DiscreteStatsTable[[#This Row],[GroupByKey]])*DiscreteStatsTable[Average]))</f>
        <v>0.22790912047993001</v>
      </c>
      <c r="S1498" cm="1">
        <f t="array" ref="S1498">MAX(IF((DiscreteStatsTable[GroupByKey]=DiscreteStatsTable[[#This Row],[GroupByKey]]),(DiscreteStatsTable[GroupByKey]=DiscreteStatsTable[[#This Row],[GroupByKey]])*DiscreteStatsTable[Average]))</f>
        <v>0.303790210647845</v>
      </c>
      <c r="T1498" cm="1">
        <f t="array" ref="T1498">MIN(IF((DiscreteStatsTable[GroupByKey]=DiscreteStatsTable[[#This Row],[GroupByKey]]),(DiscreteStatsTable[GroupByKey]=DiscreteStatsTable[[#This Row],[GroupByKey]])*DiscreteStatsTable[Minimum]))</f>
        <v>5.1114044759777301E-2</v>
      </c>
      <c r="U1498" cm="1">
        <f t="array" ref="U1498">MAX(IF((DiscreteStatsTable[GroupByKey]=DiscreteStatsTable[[#This Row],[GroupByKey]]),(DiscreteStatsTable[GroupByKey]=DiscreteStatsTable[[#This Row],[GroupByKey]])*DiscreteStatsTable[Maximum]))</f>
        <v>1.7692477865638101</v>
      </c>
      <c r="V1498" cm="1">
        <f t="array" ref="V1498">IFERROR(AVERAGE(IF((DiscreteStatsTable[GroupByKey]=DiscreteStatsTable[[#This Row],[GroupByKey]]),(DiscreteStatsTable[GroupByKey]=DiscreteStatsTable[[#This Row],[GroupByKey]])*DiscreteStatsTable[NumberObservations])),0)</f>
        <v>136.88</v>
      </c>
      <c r="W1498">
        <f>IF((DiscreteStatsTable[[#This Row],[RepsRequested]]&gt;1),DiscreteStatsTable[[#This Row],[HalfWidth]],DiscreteStatsTable[[#This Row],[BatchMeansHalfWidth]])</f>
        <v>4.7658624833689552E-3</v>
      </c>
      <c r="X1498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177</v>
      </c>
      <c r="C1499">
        <v>17</v>
      </c>
      <c r="D1499" t="s">
        <v>98</v>
      </c>
      <c r="E1499" t="s">
        <v>73</v>
      </c>
      <c r="F1499" t="s">
        <v>72</v>
      </c>
      <c r="G1499">
        <v>10.320489690887801</v>
      </c>
      <c r="H1499">
        <v>2E+20</v>
      </c>
      <c r="I1499">
        <v>1.6041280370815201</v>
      </c>
      <c r="J1499">
        <v>35.783632510500901</v>
      </c>
      <c r="K1499">
        <v>134</v>
      </c>
      <c r="L149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9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cm="1">
        <f t="array" ref="N1499">IFERROR(AVERAGE(IF((DiscreteStatsTable[GroupByKey]=DiscreteStatsTable[[#This Row],[GroupByKey]]),(DiscreteStatsTable[GroupByKey]=DiscreteStatsTable[[#This Row],[GroupByKey]])*DiscreteStatsTable[Average])),0)</f>
        <v>11.965753053448751</v>
      </c>
      <c r="O1499" cm="1">
        <f t="array" ref="O149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9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9" cm="1">
        <f t="array" ref="R1499">MIN(IF((DiscreteStatsTable[GroupByKey]=DiscreteStatsTable[[#This Row],[GroupByKey]]),(DiscreteStatsTable[GroupByKey]=DiscreteStatsTable[[#This Row],[GroupByKey]])*DiscreteStatsTable[Average]))</f>
        <v>8.2010573260732809</v>
      </c>
      <c r="S1499" cm="1">
        <f t="array" ref="S1499">MAX(IF((DiscreteStatsTable[GroupByKey]=DiscreteStatsTable[[#This Row],[GroupByKey]]),(DiscreteStatsTable[GroupByKey]=DiscreteStatsTable[[#This Row],[GroupByKey]])*DiscreteStatsTable[Average]))</f>
        <v>25.510791238824901</v>
      </c>
      <c r="T1499" cm="1">
        <f t="array" ref="T1499">MIN(IF((DiscreteStatsTable[GroupByKey]=DiscreteStatsTable[[#This Row],[GroupByKey]]),(DiscreteStatsTable[GroupByKey]=DiscreteStatsTable[[#This Row],[GroupByKey]])*DiscreteStatsTable[Minimum]))</f>
        <v>1.5334213427933201</v>
      </c>
      <c r="U1499" cm="1">
        <f t="array" ref="U1499">MAX(IF((DiscreteStatsTable[GroupByKey]=DiscreteStatsTable[[#This Row],[GroupByKey]]),(DiscreteStatsTable[GroupByKey]=DiscreteStatsTable[[#This Row],[GroupByKey]])*DiscreteStatsTable[Maximum]))</f>
        <v>65.717695234266998</v>
      </c>
      <c r="V1499" cm="1">
        <f t="array" ref="V1499">IFERROR(AVERAGE(IF((DiscreteStatsTable[GroupByKey]=DiscreteStatsTable[[#This Row],[GroupByKey]]),(DiscreteStatsTable[GroupByKey]=DiscreteStatsTable[[#This Row],[GroupByKey]])*DiscreteStatsTable[NumberObservations])),0)</f>
        <v>136.88</v>
      </c>
      <c r="W1499">
        <f>IF((DiscreteStatsTable[[#This Row],[RepsRequested]]&gt;1),DiscreteStatsTable[[#This Row],[HalfWidth]],DiscreteStatsTable[[#This Row],[BatchMeansHalfWidth]])</f>
        <v>0.87768545229490347</v>
      </c>
      <c r="X1499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177</v>
      </c>
      <c r="C1500">
        <v>17</v>
      </c>
      <c r="D1500" t="s">
        <v>98</v>
      </c>
      <c r="E1500" t="s">
        <v>74</v>
      </c>
      <c r="F1500" t="s">
        <v>72</v>
      </c>
      <c r="G1500">
        <v>0.262304373671709</v>
      </c>
      <c r="H1500">
        <v>2E+20</v>
      </c>
      <c r="I1500">
        <v>5.34709345693841E-2</v>
      </c>
      <c r="J1500">
        <v>0.92380676772019299</v>
      </c>
      <c r="K1500">
        <v>134</v>
      </c>
      <c r="L150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0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cm="1">
        <f t="array" ref="N1500">IFERROR(AVERAGE(IF((DiscreteStatsTable[GroupByKey]=DiscreteStatsTable[[#This Row],[GroupByKey]]),(DiscreteStatsTable[GroupByKey]=DiscreteStatsTable[[#This Row],[GroupByKey]])*DiscreteStatsTable[Average])),0)</f>
        <v>0.2640313430175486</v>
      </c>
      <c r="O1500" cm="1">
        <f t="array" ref="O15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0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0" cm="1">
        <f t="array" ref="R1500">MIN(IF((DiscreteStatsTable[GroupByKey]=DiscreteStatsTable[[#This Row],[GroupByKey]]),(DiscreteStatsTable[GroupByKey]=DiscreteStatsTable[[#This Row],[GroupByKey]])*DiscreteStatsTable[Average]))</f>
        <v>0.22790912047993001</v>
      </c>
      <c r="S1500" cm="1">
        <f t="array" ref="S1500">MAX(IF((DiscreteStatsTable[GroupByKey]=DiscreteStatsTable[[#This Row],[GroupByKey]]),(DiscreteStatsTable[GroupByKey]=DiscreteStatsTable[[#This Row],[GroupByKey]])*DiscreteStatsTable[Average]))</f>
        <v>0.303790210647845</v>
      </c>
      <c r="T1500" cm="1">
        <f t="array" ref="T1500">MIN(IF((DiscreteStatsTable[GroupByKey]=DiscreteStatsTable[[#This Row],[GroupByKey]]),(DiscreteStatsTable[GroupByKey]=DiscreteStatsTable[[#This Row],[GroupByKey]])*DiscreteStatsTable[Minimum]))</f>
        <v>5.1114044759777301E-2</v>
      </c>
      <c r="U1500" cm="1">
        <f t="array" ref="U1500">MAX(IF((DiscreteStatsTable[GroupByKey]=DiscreteStatsTable[[#This Row],[GroupByKey]]),(DiscreteStatsTable[GroupByKey]=DiscreteStatsTable[[#This Row],[GroupByKey]])*DiscreteStatsTable[Maximum]))</f>
        <v>1.7692477865638101</v>
      </c>
      <c r="V1500" cm="1">
        <f t="array" ref="V1500">IFERROR(AVERAGE(IF((DiscreteStatsTable[GroupByKey]=DiscreteStatsTable[[#This Row],[GroupByKey]]),(DiscreteStatsTable[GroupByKey]=DiscreteStatsTable[[#This Row],[GroupByKey]])*DiscreteStatsTable[NumberObservations])),0)</f>
        <v>136.88</v>
      </c>
      <c r="W1500">
        <f>IF((DiscreteStatsTable[[#This Row],[RepsRequested]]&gt;1),DiscreteStatsTable[[#This Row],[HalfWidth]],DiscreteStatsTable[[#This Row],[BatchMeansHalfWidth]])</f>
        <v>4.7658624833689552E-3</v>
      </c>
      <c r="X1500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177</v>
      </c>
      <c r="C1501">
        <v>17</v>
      </c>
      <c r="D1501" t="s">
        <v>98</v>
      </c>
      <c r="E1501" t="s">
        <v>75</v>
      </c>
      <c r="F1501" t="s">
        <v>72</v>
      </c>
      <c r="G1501">
        <v>7.8691312101512398</v>
      </c>
      <c r="H1501">
        <v>2E+20</v>
      </c>
      <c r="I1501">
        <v>1.6041280370815201</v>
      </c>
      <c r="J1501">
        <v>27.714203031605798</v>
      </c>
      <c r="K1501">
        <v>134</v>
      </c>
      <c r="L150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1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cm="1">
        <f t="array" ref="N1501">IFERROR(AVERAGE(IF((DiscreteStatsTable[GroupByKey]=DiscreteStatsTable[[#This Row],[GroupByKey]]),(DiscreteStatsTable[GroupByKey]=DiscreteStatsTable[[#This Row],[GroupByKey]])*DiscreteStatsTable[Average])),0)</f>
        <v>7.9209402905264596</v>
      </c>
      <c r="O1501" cm="1">
        <f t="array" ref="O150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1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1" cm="1">
        <f t="array" ref="R1501">MIN(IF((DiscreteStatsTable[GroupByKey]=DiscreteStatsTable[[#This Row],[GroupByKey]]),(DiscreteStatsTable[GroupByKey]=DiscreteStatsTable[[#This Row],[GroupByKey]])*DiscreteStatsTable[Average]))</f>
        <v>6.83727361439791</v>
      </c>
      <c r="S1501" cm="1">
        <f t="array" ref="S1501">MAX(IF((DiscreteStatsTable[GroupByKey]=DiscreteStatsTable[[#This Row],[GroupByKey]]),(DiscreteStatsTable[GroupByKey]=DiscreteStatsTable[[#This Row],[GroupByKey]])*DiscreteStatsTable[Average]))</f>
        <v>9.1137063194353303</v>
      </c>
      <c r="T1501" cm="1">
        <f t="array" ref="T1501">MIN(IF((DiscreteStatsTable[GroupByKey]=DiscreteStatsTable[[#This Row],[GroupByKey]]),(DiscreteStatsTable[GroupByKey]=DiscreteStatsTable[[#This Row],[GroupByKey]])*DiscreteStatsTable[Minimum]))</f>
        <v>1.5334213427933201</v>
      </c>
      <c r="U1501" cm="1">
        <f t="array" ref="U1501">MAX(IF((DiscreteStatsTable[GroupByKey]=DiscreteStatsTable[[#This Row],[GroupByKey]]),(DiscreteStatsTable[GroupByKey]=DiscreteStatsTable[[#This Row],[GroupByKey]])*DiscreteStatsTable[Maximum]))</f>
        <v>53.077433596914297</v>
      </c>
      <c r="V1501" cm="1">
        <f t="array" ref="V1501">IFERROR(AVERAGE(IF((DiscreteStatsTable[GroupByKey]=DiscreteStatsTable[[#This Row],[GroupByKey]]),(DiscreteStatsTable[GroupByKey]=DiscreteStatsTable[[#This Row],[GroupByKey]])*DiscreteStatsTable[NumberObservations])),0)</f>
        <v>136.88</v>
      </c>
      <c r="W1501">
        <f>IF((DiscreteStatsTable[[#This Row],[RepsRequested]]&gt;1),DiscreteStatsTable[[#This Row],[HalfWidth]],DiscreteStatsTable[[#This Row],[BatchMeansHalfWidth]])</f>
        <v>0.14297587450106808</v>
      </c>
      <c r="X1501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177</v>
      </c>
      <c r="C1502">
        <v>17</v>
      </c>
      <c r="D1502" t="s">
        <v>98</v>
      </c>
      <c r="E1502" t="s">
        <v>76</v>
      </c>
      <c r="F1502" t="s">
        <v>72</v>
      </c>
      <c r="G1502">
        <v>0</v>
      </c>
      <c r="H1502">
        <v>2E+20</v>
      </c>
      <c r="I1502">
        <v>0</v>
      </c>
      <c r="J1502">
        <v>0</v>
      </c>
      <c r="K1502">
        <v>134</v>
      </c>
      <c r="L150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2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cm="1">
        <f t="array" ref="V1502">IFERROR(AVERAGE(IF((DiscreteStatsTable[GroupByKey]=DiscreteStatsTable[[#This Row],[GroupByKey]]),(DiscreteStatsTable[GroupByKey]=DiscreteStatsTable[[#This Row],[GroupByKey]])*DiscreteStatsTable[NumberObservations])),0)</f>
        <v>136.88</v>
      </c>
      <c r="W1502">
        <f>IF((DiscreteStatsTable[[#This Row],[RepsRequested]]&gt;1),DiscreteStatsTable[[#This Row],[HalfWidth]],DiscreteStatsTable[[#This Row],[BatchMeansHalfWidth]])</f>
        <v>0</v>
      </c>
      <c r="X1502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177</v>
      </c>
      <c r="C1503">
        <v>17</v>
      </c>
      <c r="D1503" t="s">
        <v>98</v>
      </c>
      <c r="E1503" t="s">
        <v>77</v>
      </c>
      <c r="F1503" t="s">
        <v>72</v>
      </c>
      <c r="G1503">
        <v>2.4513584807365598</v>
      </c>
      <c r="H1503">
        <v>2E+20</v>
      </c>
      <c r="I1503">
        <v>0</v>
      </c>
      <c r="J1503">
        <v>17.628832429443001</v>
      </c>
      <c r="K1503">
        <v>134</v>
      </c>
      <c r="L150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3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cm="1">
        <f t="array" ref="N1503">IFERROR(AVERAGE(IF((DiscreteStatsTable[GroupByKey]=DiscreteStatsTable[[#This Row],[GroupByKey]]),(DiscreteStatsTable[GroupByKey]=DiscreteStatsTable[[#This Row],[GroupByKey]])*DiscreteStatsTable[Average])),0)</f>
        <v>4.0448127629222874</v>
      </c>
      <c r="O1503" cm="1">
        <f t="array" ref="O150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3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3" cm="1">
        <f t="array" ref="R1503">MIN(IF((DiscreteStatsTable[GroupByKey]=DiscreteStatsTable[[#This Row],[GroupByKey]]),(DiscreteStatsTable[GroupByKey]=DiscreteStatsTable[[#This Row],[GroupByKey]])*DiscreteStatsTable[Average]))</f>
        <v>1.13966029716423</v>
      </c>
      <c r="S1503" cm="1">
        <f t="array" ref="S1503">MAX(IF((DiscreteStatsTable[GroupByKey]=DiscreteStatsTable[[#This Row],[GroupByKey]]),(DiscreteStatsTable[GroupByKey]=DiscreteStatsTable[[#This Row],[GroupByKey]])*DiscreteStatsTable[Average]))</f>
        <v>16.6321178314472</v>
      </c>
      <c r="T1503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cm="1">
        <f t="array" ref="U1503">MAX(IF((DiscreteStatsTable[GroupByKey]=DiscreteStatsTable[[#This Row],[GroupByKey]]),(DiscreteStatsTable[GroupByKey]=DiscreteStatsTable[[#This Row],[GroupByKey]])*DiscreteStatsTable[Maximum]))</f>
        <v>44.893738009191402</v>
      </c>
      <c r="V1503" cm="1">
        <f t="array" ref="V1503">IFERROR(AVERAGE(IF((DiscreteStatsTable[GroupByKey]=DiscreteStatsTable[[#This Row],[GroupByKey]]),(DiscreteStatsTable[GroupByKey]=DiscreteStatsTable[[#This Row],[GroupByKey]])*DiscreteStatsTable[NumberObservations])),0)</f>
        <v>136.88</v>
      </c>
      <c r="W1503">
        <f>IF((DiscreteStatsTable[[#This Row],[RepsRequested]]&gt;1),DiscreteStatsTable[[#This Row],[HalfWidth]],DiscreteStatsTable[[#This Row],[BatchMeansHalfWidth]])</f>
        <v>0.77770964651210694</v>
      </c>
      <c r="X1503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177</v>
      </c>
      <c r="C1504">
        <v>18</v>
      </c>
      <c r="D1504" t="s">
        <v>98</v>
      </c>
      <c r="E1504" t="s">
        <v>71</v>
      </c>
      <c r="F1504" t="s">
        <v>72</v>
      </c>
      <c r="G1504">
        <v>0.24458505797390501</v>
      </c>
      <c r="H1504">
        <v>2E+20</v>
      </c>
      <c r="I1504">
        <v>5.6231737319565898E-2</v>
      </c>
      <c r="J1504">
        <v>1.31936204876581</v>
      </c>
      <c r="K1504">
        <v>135</v>
      </c>
      <c r="L150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04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cm="1">
        <f t="array" ref="N1504">IFERROR(AVERAGE(IF((DiscreteStatsTable[GroupByKey]=DiscreteStatsTable[[#This Row],[GroupByKey]]),(DiscreteStatsTable[GroupByKey]=DiscreteStatsTable[[#This Row],[GroupByKey]])*DiscreteStatsTable[Average])),0)</f>
        <v>0.2640313430175486</v>
      </c>
      <c r="O1504" cm="1">
        <f t="array" ref="O15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4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4" cm="1">
        <f t="array" ref="R1504">MIN(IF((DiscreteStatsTable[GroupByKey]=DiscreteStatsTable[[#This Row],[GroupByKey]]),(DiscreteStatsTable[GroupByKey]=DiscreteStatsTable[[#This Row],[GroupByKey]])*DiscreteStatsTable[Average]))</f>
        <v>0.22790912047993001</v>
      </c>
      <c r="S1504" cm="1">
        <f t="array" ref="S1504">MAX(IF((DiscreteStatsTable[GroupByKey]=DiscreteStatsTable[[#This Row],[GroupByKey]]),(DiscreteStatsTable[GroupByKey]=DiscreteStatsTable[[#This Row],[GroupByKey]])*DiscreteStatsTable[Average]))</f>
        <v>0.303790210647845</v>
      </c>
      <c r="T1504" cm="1">
        <f t="array" ref="T1504">MIN(IF((DiscreteStatsTable[GroupByKey]=DiscreteStatsTable[[#This Row],[GroupByKey]]),(DiscreteStatsTable[GroupByKey]=DiscreteStatsTable[[#This Row],[GroupByKey]])*DiscreteStatsTable[Minimum]))</f>
        <v>5.1114044759777301E-2</v>
      </c>
      <c r="U1504" cm="1">
        <f t="array" ref="U1504">MAX(IF((DiscreteStatsTable[GroupByKey]=DiscreteStatsTable[[#This Row],[GroupByKey]]),(DiscreteStatsTable[GroupByKey]=DiscreteStatsTable[[#This Row],[GroupByKey]])*DiscreteStatsTable[Maximum]))</f>
        <v>1.7692477865638101</v>
      </c>
      <c r="V1504" cm="1">
        <f t="array" ref="V1504">IFERROR(AVERAGE(IF((DiscreteStatsTable[GroupByKey]=DiscreteStatsTable[[#This Row],[GroupByKey]]),(DiscreteStatsTable[GroupByKey]=DiscreteStatsTable[[#This Row],[GroupByKey]])*DiscreteStatsTable[NumberObservations])),0)</f>
        <v>136.88</v>
      </c>
      <c r="W1504">
        <f>IF((DiscreteStatsTable[[#This Row],[RepsRequested]]&gt;1),DiscreteStatsTable[[#This Row],[HalfWidth]],DiscreteStatsTable[[#This Row],[BatchMeansHalfWidth]])</f>
        <v>4.7658624833689552E-3</v>
      </c>
      <c r="X1504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177</v>
      </c>
      <c r="C1505">
        <v>18</v>
      </c>
      <c r="D1505" t="s">
        <v>98</v>
      </c>
      <c r="E1505" t="s">
        <v>73</v>
      </c>
      <c r="F1505" t="s">
        <v>72</v>
      </c>
      <c r="G1505">
        <v>9.8236739627165299</v>
      </c>
      <c r="H1505">
        <v>2E+20</v>
      </c>
      <c r="I1505">
        <v>1.6869521195869801</v>
      </c>
      <c r="J1505">
        <v>39.580861462974397</v>
      </c>
      <c r="K1505">
        <v>135</v>
      </c>
      <c r="L150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0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cm="1">
        <f t="array" ref="N1505">IFERROR(AVERAGE(IF((DiscreteStatsTable[GroupByKey]=DiscreteStatsTable[[#This Row],[GroupByKey]]),(DiscreteStatsTable[GroupByKey]=DiscreteStatsTable[[#This Row],[GroupByKey]])*DiscreteStatsTable[Average])),0)</f>
        <v>11.965753053448751</v>
      </c>
      <c r="O1505" cm="1">
        <f t="array" ref="O150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0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05" cm="1">
        <f t="array" ref="R1505">MIN(IF((DiscreteStatsTable[GroupByKey]=DiscreteStatsTable[[#This Row],[GroupByKey]]),(DiscreteStatsTable[GroupByKey]=DiscreteStatsTable[[#This Row],[GroupByKey]])*DiscreteStatsTable[Average]))</f>
        <v>8.2010573260732809</v>
      </c>
      <c r="S1505" cm="1">
        <f t="array" ref="S1505">MAX(IF((DiscreteStatsTable[GroupByKey]=DiscreteStatsTable[[#This Row],[GroupByKey]]),(DiscreteStatsTable[GroupByKey]=DiscreteStatsTable[[#This Row],[GroupByKey]])*DiscreteStatsTable[Average]))</f>
        <v>25.510791238824901</v>
      </c>
      <c r="T1505" cm="1">
        <f t="array" ref="T1505">MIN(IF((DiscreteStatsTable[GroupByKey]=DiscreteStatsTable[[#This Row],[GroupByKey]]),(DiscreteStatsTable[GroupByKey]=DiscreteStatsTable[[#This Row],[GroupByKey]])*DiscreteStatsTable[Minimum]))</f>
        <v>1.5334213427933201</v>
      </c>
      <c r="U1505" cm="1">
        <f t="array" ref="U1505">MAX(IF((DiscreteStatsTable[GroupByKey]=DiscreteStatsTable[[#This Row],[GroupByKey]]),(DiscreteStatsTable[GroupByKey]=DiscreteStatsTable[[#This Row],[GroupByKey]])*DiscreteStatsTable[Maximum]))</f>
        <v>65.717695234266998</v>
      </c>
      <c r="V1505" cm="1">
        <f t="array" ref="V1505">IFERROR(AVERAGE(IF((DiscreteStatsTable[GroupByKey]=DiscreteStatsTable[[#This Row],[GroupByKey]]),(DiscreteStatsTable[GroupByKey]=DiscreteStatsTable[[#This Row],[GroupByKey]])*DiscreteStatsTable[NumberObservations])),0)</f>
        <v>136.88</v>
      </c>
      <c r="W1505">
        <f>IF((DiscreteStatsTable[[#This Row],[RepsRequested]]&gt;1),DiscreteStatsTable[[#This Row],[HalfWidth]],DiscreteStatsTable[[#This Row],[BatchMeansHalfWidth]])</f>
        <v>0.87768545229490347</v>
      </c>
      <c r="X150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177</v>
      </c>
      <c r="C1506">
        <v>18</v>
      </c>
      <c r="D1506" t="s">
        <v>98</v>
      </c>
      <c r="E1506" t="s">
        <v>74</v>
      </c>
      <c r="F1506" t="s">
        <v>72</v>
      </c>
      <c r="G1506">
        <v>0.24458505797390501</v>
      </c>
      <c r="H1506">
        <v>2E+20</v>
      </c>
      <c r="I1506">
        <v>5.6231737319565898E-2</v>
      </c>
      <c r="J1506">
        <v>1.31936204876581</v>
      </c>
      <c r="K1506">
        <v>135</v>
      </c>
      <c r="L150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6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cm="1">
        <f t="array" ref="N1506">IFERROR(AVERAGE(IF((DiscreteStatsTable[GroupByKey]=DiscreteStatsTable[[#This Row],[GroupByKey]]),(DiscreteStatsTable[GroupByKey]=DiscreteStatsTable[[#This Row],[GroupByKey]])*DiscreteStatsTable[Average])),0)</f>
        <v>0.2640313430175486</v>
      </c>
      <c r="O1506" cm="1">
        <f t="array" ref="O15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6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6" cm="1">
        <f t="array" ref="R1506">MIN(IF((DiscreteStatsTable[GroupByKey]=DiscreteStatsTable[[#This Row],[GroupByKey]]),(DiscreteStatsTable[GroupByKey]=DiscreteStatsTable[[#This Row],[GroupByKey]])*DiscreteStatsTable[Average]))</f>
        <v>0.22790912047993001</v>
      </c>
      <c r="S1506" cm="1">
        <f t="array" ref="S1506">MAX(IF((DiscreteStatsTable[GroupByKey]=DiscreteStatsTable[[#This Row],[GroupByKey]]),(DiscreteStatsTable[GroupByKey]=DiscreteStatsTable[[#This Row],[GroupByKey]])*DiscreteStatsTable[Average]))</f>
        <v>0.303790210647845</v>
      </c>
      <c r="T1506" cm="1">
        <f t="array" ref="T1506">MIN(IF((DiscreteStatsTable[GroupByKey]=DiscreteStatsTable[[#This Row],[GroupByKey]]),(DiscreteStatsTable[GroupByKey]=DiscreteStatsTable[[#This Row],[GroupByKey]])*DiscreteStatsTable[Minimum]))</f>
        <v>5.1114044759777301E-2</v>
      </c>
      <c r="U1506" cm="1">
        <f t="array" ref="U1506">MAX(IF((DiscreteStatsTable[GroupByKey]=DiscreteStatsTable[[#This Row],[GroupByKey]]),(DiscreteStatsTable[GroupByKey]=DiscreteStatsTable[[#This Row],[GroupByKey]])*DiscreteStatsTable[Maximum]))</f>
        <v>1.7692477865638101</v>
      </c>
      <c r="V1506" cm="1">
        <f t="array" ref="V1506">IFERROR(AVERAGE(IF((DiscreteStatsTable[GroupByKey]=DiscreteStatsTable[[#This Row],[GroupByKey]]),(DiscreteStatsTable[GroupByKey]=DiscreteStatsTable[[#This Row],[GroupByKey]])*DiscreteStatsTable[NumberObservations])),0)</f>
        <v>136.88</v>
      </c>
      <c r="W1506">
        <f>IF((DiscreteStatsTable[[#This Row],[RepsRequested]]&gt;1),DiscreteStatsTable[[#This Row],[HalfWidth]],DiscreteStatsTable[[#This Row],[BatchMeansHalfWidth]])</f>
        <v>4.7658624833689552E-3</v>
      </c>
      <c r="X1506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177</v>
      </c>
      <c r="C1507">
        <v>18</v>
      </c>
      <c r="D1507" t="s">
        <v>98</v>
      </c>
      <c r="E1507" t="s">
        <v>75</v>
      </c>
      <c r="F1507" t="s">
        <v>72</v>
      </c>
      <c r="G1507">
        <v>7.3375517392171501</v>
      </c>
      <c r="H1507">
        <v>2E+20</v>
      </c>
      <c r="I1507">
        <v>1.6869521195869801</v>
      </c>
      <c r="J1507">
        <v>39.580861462974397</v>
      </c>
      <c r="K1507">
        <v>135</v>
      </c>
      <c r="L150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7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cm="1">
        <f t="array" ref="N1507">IFERROR(AVERAGE(IF((DiscreteStatsTable[GroupByKey]=DiscreteStatsTable[[#This Row],[GroupByKey]]),(DiscreteStatsTable[GroupByKey]=DiscreteStatsTable[[#This Row],[GroupByKey]])*DiscreteStatsTable[Average])),0)</f>
        <v>7.9209402905264596</v>
      </c>
      <c r="O1507" cm="1">
        <f t="array" ref="O150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7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7" cm="1">
        <f t="array" ref="R1507">MIN(IF((DiscreteStatsTable[GroupByKey]=DiscreteStatsTable[[#This Row],[GroupByKey]]),(DiscreteStatsTable[GroupByKey]=DiscreteStatsTable[[#This Row],[GroupByKey]])*DiscreteStatsTable[Average]))</f>
        <v>6.83727361439791</v>
      </c>
      <c r="S1507" cm="1">
        <f t="array" ref="S1507">MAX(IF((DiscreteStatsTable[GroupByKey]=DiscreteStatsTable[[#This Row],[GroupByKey]]),(DiscreteStatsTable[GroupByKey]=DiscreteStatsTable[[#This Row],[GroupByKey]])*DiscreteStatsTable[Average]))</f>
        <v>9.1137063194353303</v>
      </c>
      <c r="T1507" cm="1">
        <f t="array" ref="T1507">MIN(IF((DiscreteStatsTable[GroupByKey]=DiscreteStatsTable[[#This Row],[GroupByKey]]),(DiscreteStatsTable[GroupByKey]=DiscreteStatsTable[[#This Row],[GroupByKey]])*DiscreteStatsTable[Minimum]))</f>
        <v>1.5334213427933201</v>
      </c>
      <c r="U1507" cm="1">
        <f t="array" ref="U1507">MAX(IF((DiscreteStatsTable[GroupByKey]=DiscreteStatsTable[[#This Row],[GroupByKey]]),(DiscreteStatsTable[GroupByKey]=DiscreteStatsTable[[#This Row],[GroupByKey]])*DiscreteStatsTable[Maximum]))</f>
        <v>53.077433596914297</v>
      </c>
      <c r="V1507" cm="1">
        <f t="array" ref="V1507">IFERROR(AVERAGE(IF((DiscreteStatsTable[GroupByKey]=DiscreteStatsTable[[#This Row],[GroupByKey]]),(DiscreteStatsTable[GroupByKey]=DiscreteStatsTable[[#This Row],[GroupByKey]])*DiscreteStatsTable[NumberObservations])),0)</f>
        <v>136.88</v>
      </c>
      <c r="W1507">
        <f>IF((DiscreteStatsTable[[#This Row],[RepsRequested]]&gt;1),DiscreteStatsTable[[#This Row],[HalfWidth]],DiscreteStatsTable[[#This Row],[BatchMeansHalfWidth]])</f>
        <v>0.14297587450106808</v>
      </c>
      <c r="X1507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177</v>
      </c>
      <c r="C1508">
        <v>18</v>
      </c>
      <c r="D1508" t="s">
        <v>98</v>
      </c>
      <c r="E1508" t="s">
        <v>76</v>
      </c>
      <c r="F1508" t="s">
        <v>72</v>
      </c>
      <c r="G1508">
        <v>0</v>
      </c>
      <c r="H1508">
        <v>2E+20</v>
      </c>
      <c r="I1508">
        <v>0</v>
      </c>
      <c r="J1508">
        <v>0</v>
      </c>
      <c r="K1508">
        <v>135</v>
      </c>
      <c r="L150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8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cm="1">
        <f t="array" ref="V1508">IFERROR(AVERAGE(IF((DiscreteStatsTable[GroupByKey]=DiscreteStatsTable[[#This Row],[GroupByKey]]),(DiscreteStatsTable[GroupByKey]=DiscreteStatsTable[[#This Row],[GroupByKey]])*DiscreteStatsTable[NumberObservations])),0)</f>
        <v>136.88</v>
      </c>
      <c r="W1508">
        <f>IF((DiscreteStatsTable[[#This Row],[RepsRequested]]&gt;1),DiscreteStatsTable[[#This Row],[HalfWidth]],DiscreteStatsTable[[#This Row],[BatchMeansHalfWidth]])</f>
        <v>0</v>
      </c>
      <c r="X1508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177</v>
      </c>
      <c r="C1509">
        <v>18</v>
      </c>
      <c r="D1509" t="s">
        <v>98</v>
      </c>
      <c r="E1509" t="s">
        <v>77</v>
      </c>
      <c r="F1509" t="s">
        <v>72</v>
      </c>
      <c r="G1509">
        <v>2.48612222349939</v>
      </c>
      <c r="H1509">
        <v>2E+20</v>
      </c>
      <c r="I1509">
        <v>0</v>
      </c>
      <c r="J1509">
        <v>16.469439521521899</v>
      </c>
      <c r="K1509">
        <v>135</v>
      </c>
      <c r="L150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9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cm="1">
        <f t="array" ref="N1509">IFERROR(AVERAGE(IF((DiscreteStatsTable[GroupByKey]=DiscreteStatsTable[[#This Row],[GroupByKey]]),(DiscreteStatsTable[GroupByKey]=DiscreteStatsTable[[#This Row],[GroupByKey]])*DiscreteStatsTable[Average])),0)</f>
        <v>4.0448127629222874</v>
      </c>
      <c r="O1509" cm="1">
        <f t="array" ref="O150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9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9" cm="1">
        <f t="array" ref="R1509">MIN(IF((DiscreteStatsTable[GroupByKey]=DiscreteStatsTable[[#This Row],[GroupByKey]]),(DiscreteStatsTable[GroupByKey]=DiscreteStatsTable[[#This Row],[GroupByKey]])*DiscreteStatsTable[Average]))</f>
        <v>1.13966029716423</v>
      </c>
      <c r="S1509" cm="1">
        <f t="array" ref="S1509">MAX(IF((DiscreteStatsTable[GroupByKey]=DiscreteStatsTable[[#This Row],[GroupByKey]]),(DiscreteStatsTable[GroupByKey]=DiscreteStatsTable[[#This Row],[GroupByKey]])*DiscreteStatsTable[Average]))</f>
        <v>16.6321178314472</v>
      </c>
      <c r="T1509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cm="1">
        <f t="array" ref="U1509">MAX(IF((DiscreteStatsTable[GroupByKey]=DiscreteStatsTable[[#This Row],[GroupByKey]]),(DiscreteStatsTable[GroupByKey]=DiscreteStatsTable[[#This Row],[GroupByKey]])*DiscreteStatsTable[Maximum]))</f>
        <v>44.893738009191402</v>
      </c>
      <c r="V1509" cm="1">
        <f t="array" ref="V1509">IFERROR(AVERAGE(IF((DiscreteStatsTable[GroupByKey]=DiscreteStatsTable[[#This Row],[GroupByKey]]),(DiscreteStatsTable[GroupByKey]=DiscreteStatsTable[[#This Row],[GroupByKey]])*DiscreteStatsTable[NumberObservations])),0)</f>
        <v>136.88</v>
      </c>
      <c r="W1509">
        <f>IF((DiscreteStatsTable[[#This Row],[RepsRequested]]&gt;1),DiscreteStatsTable[[#This Row],[HalfWidth]],DiscreteStatsTable[[#This Row],[BatchMeansHalfWidth]])</f>
        <v>0.77770964651210694</v>
      </c>
      <c r="X1509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177</v>
      </c>
      <c r="C1510">
        <v>19</v>
      </c>
      <c r="D1510" t="s">
        <v>98</v>
      </c>
      <c r="E1510" t="s">
        <v>71</v>
      </c>
      <c r="F1510" t="s">
        <v>72</v>
      </c>
      <c r="G1510">
        <v>0.29058027846425599</v>
      </c>
      <c r="H1510">
        <v>2E+20</v>
      </c>
      <c r="I1510">
        <v>6.1911847023075499E-2</v>
      </c>
      <c r="J1510">
        <v>1.6868400482519099</v>
      </c>
      <c r="K1510">
        <v>137</v>
      </c>
      <c r="L151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0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cm="1">
        <f t="array" ref="N1510">IFERROR(AVERAGE(IF((DiscreteStatsTable[GroupByKey]=DiscreteStatsTable[[#This Row],[GroupByKey]]),(DiscreteStatsTable[GroupByKey]=DiscreteStatsTable[[#This Row],[GroupByKey]])*DiscreteStatsTable[Average])),0)</f>
        <v>0.2640313430175486</v>
      </c>
      <c r="O1510" cm="1">
        <f t="array" ref="O15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0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0" cm="1">
        <f t="array" ref="R1510">MIN(IF((DiscreteStatsTable[GroupByKey]=DiscreteStatsTable[[#This Row],[GroupByKey]]),(DiscreteStatsTable[GroupByKey]=DiscreteStatsTable[[#This Row],[GroupByKey]])*DiscreteStatsTable[Average]))</f>
        <v>0.22790912047993001</v>
      </c>
      <c r="S1510" cm="1">
        <f t="array" ref="S1510">MAX(IF((DiscreteStatsTable[GroupByKey]=DiscreteStatsTable[[#This Row],[GroupByKey]]),(DiscreteStatsTable[GroupByKey]=DiscreteStatsTable[[#This Row],[GroupByKey]])*DiscreteStatsTable[Average]))</f>
        <v>0.303790210647845</v>
      </c>
      <c r="T1510" cm="1">
        <f t="array" ref="T1510">MIN(IF((DiscreteStatsTable[GroupByKey]=DiscreteStatsTable[[#This Row],[GroupByKey]]),(DiscreteStatsTable[GroupByKey]=DiscreteStatsTable[[#This Row],[GroupByKey]])*DiscreteStatsTable[Minimum]))</f>
        <v>5.1114044759777301E-2</v>
      </c>
      <c r="U1510" cm="1">
        <f t="array" ref="U1510">MAX(IF((DiscreteStatsTable[GroupByKey]=DiscreteStatsTable[[#This Row],[GroupByKey]]),(DiscreteStatsTable[GroupByKey]=DiscreteStatsTable[[#This Row],[GroupByKey]])*DiscreteStatsTable[Maximum]))</f>
        <v>1.7692477865638101</v>
      </c>
      <c r="V1510" cm="1">
        <f t="array" ref="V1510">IFERROR(AVERAGE(IF((DiscreteStatsTable[GroupByKey]=DiscreteStatsTable[[#This Row],[GroupByKey]]),(DiscreteStatsTable[GroupByKey]=DiscreteStatsTable[[#This Row],[GroupByKey]])*DiscreteStatsTable[NumberObservations])),0)</f>
        <v>136.88</v>
      </c>
      <c r="W1510">
        <f>IF((DiscreteStatsTable[[#This Row],[RepsRequested]]&gt;1),DiscreteStatsTable[[#This Row],[HalfWidth]],DiscreteStatsTable[[#This Row],[BatchMeansHalfWidth]])</f>
        <v>4.7658624833689552E-3</v>
      </c>
      <c r="X1510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177</v>
      </c>
      <c r="C1511">
        <v>19</v>
      </c>
      <c r="D1511" t="s">
        <v>98</v>
      </c>
      <c r="E1511" t="s">
        <v>73</v>
      </c>
      <c r="F1511" t="s">
        <v>72</v>
      </c>
      <c r="G1511">
        <v>15.759555753308399</v>
      </c>
      <c r="H1511">
        <v>2E+20</v>
      </c>
      <c r="I1511">
        <v>2.2043914497235702</v>
      </c>
      <c r="J1511">
        <v>50.605201447557398</v>
      </c>
      <c r="K1511">
        <v>137</v>
      </c>
      <c r="L151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1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cm="1">
        <f t="array" ref="N1511">IFERROR(AVERAGE(IF((DiscreteStatsTable[GroupByKey]=DiscreteStatsTable[[#This Row],[GroupByKey]]),(DiscreteStatsTable[GroupByKey]=DiscreteStatsTable[[#This Row],[GroupByKey]])*DiscreteStatsTable[Average])),0)</f>
        <v>11.965753053448751</v>
      </c>
      <c r="O1511" cm="1">
        <f t="array" ref="O151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1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1" cm="1">
        <f t="array" ref="R1511">MIN(IF((DiscreteStatsTable[GroupByKey]=DiscreteStatsTable[[#This Row],[GroupByKey]]),(DiscreteStatsTable[GroupByKey]=DiscreteStatsTable[[#This Row],[GroupByKey]])*DiscreteStatsTable[Average]))</f>
        <v>8.2010573260732809</v>
      </c>
      <c r="S1511" cm="1">
        <f t="array" ref="S1511">MAX(IF((DiscreteStatsTable[GroupByKey]=DiscreteStatsTable[[#This Row],[GroupByKey]]),(DiscreteStatsTable[GroupByKey]=DiscreteStatsTable[[#This Row],[GroupByKey]])*DiscreteStatsTable[Average]))</f>
        <v>25.510791238824901</v>
      </c>
      <c r="T1511" cm="1">
        <f t="array" ref="T1511">MIN(IF((DiscreteStatsTable[GroupByKey]=DiscreteStatsTable[[#This Row],[GroupByKey]]),(DiscreteStatsTable[GroupByKey]=DiscreteStatsTable[[#This Row],[GroupByKey]])*DiscreteStatsTable[Minimum]))</f>
        <v>1.5334213427933201</v>
      </c>
      <c r="U1511" cm="1">
        <f t="array" ref="U1511">MAX(IF((DiscreteStatsTable[GroupByKey]=DiscreteStatsTable[[#This Row],[GroupByKey]]),(DiscreteStatsTable[GroupByKey]=DiscreteStatsTable[[#This Row],[GroupByKey]])*DiscreteStatsTable[Maximum]))</f>
        <v>65.717695234266998</v>
      </c>
      <c r="V1511" cm="1">
        <f t="array" ref="V1511">IFERROR(AVERAGE(IF((DiscreteStatsTable[GroupByKey]=DiscreteStatsTable[[#This Row],[GroupByKey]]),(DiscreteStatsTable[GroupByKey]=DiscreteStatsTable[[#This Row],[GroupByKey]])*DiscreteStatsTable[NumberObservations])),0)</f>
        <v>136.88</v>
      </c>
      <c r="W1511">
        <f>IF((DiscreteStatsTable[[#This Row],[RepsRequested]]&gt;1),DiscreteStatsTable[[#This Row],[HalfWidth]],DiscreteStatsTable[[#This Row],[BatchMeansHalfWidth]])</f>
        <v>0.87768545229490347</v>
      </c>
      <c r="X1511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177</v>
      </c>
      <c r="C1512">
        <v>19</v>
      </c>
      <c r="D1512" t="s">
        <v>98</v>
      </c>
      <c r="E1512" t="s">
        <v>74</v>
      </c>
      <c r="F1512" t="s">
        <v>72</v>
      </c>
      <c r="G1512">
        <v>0.29058027846425599</v>
      </c>
      <c r="H1512">
        <v>2E+20</v>
      </c>
      <c r="I1512">
        <v>6.1911847023075499E-2</v>
      </c>
      <c r="J1512">
        <v>1.6868400482519099</v>
      </c>
      <c r="K1512">
        <v>137</v>
      </c>
      <c r="L151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2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cm="1">
        <f t="array" ref="N1512">IFERROR(AVERAGE(IF((DiscreteStatsTable[GroupByKey]=DiscreteStatsTable[[#This Row],[GroupByKey]]),(DiscreteStatsTable[GroupByKey]=DiscreteStatsTable[[#This Row],[GroupByKey]])*DiscreteStatsTable[Average])),0)</f>
        <v>0.2640313430175486</v>
      </c>
      <c r="O1512" cm="1">
        <f t="array" ref="O15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2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2" cm="1">
        <f t="array" ref="R1512">MIN(IF((DiscreteStatsTable[GroupByKey]=DiscreteStatsTable[[#This Row],[GroupByKey]]),(DiscreteStatsTable[GroupByKey]=DiscreteStatsTable[[#This Row],[GroupByKey]])*DiscreteStatsTable[Average]))</f>
        <v>0.22790912047993001</v>
      </c>
      <c r="S1512" cm="1">
        <f t="array" ref="S1512">MAX(IF((DiscreteStatsTable[GroupByKey]=DiscreteStatsTable[[#This Row],[GroupByKey]]),(DiscreteStatsTable[GroupByKey]=DiscreteStatsTable[[#This Row],[GroupByKey]])*DiscreteStatsTable[Average]))</f>
        <v>0.303790210647845</v>
      </c>
      <c r="T1512" cm="1">
        <f t="array" ref="T1512">MIN(IF((DiscreteStatsTable[GroupByKey]=DiscreteStatsTable[[#This Row],[GroupByKey]]),(DiscreteStatsTable[GroupByKey]=DiscreteStatsTable[[#This Row],[GroupByKey]])*DiscreteStatsTable[Minimum]))</f>
        <v>5.1114044759777301E-2</v>
      </c>
      <c r="U1512" cm="1">
        <f t="array" ref="U1512">MAX(IF((DiscreteStatsTable[GroupByKey]=DiscreteStatsTable[[#This Row],[GroupByKey]]),(DiscreteStatsTable[GroupByKey]=DiscreteStatsTable[[#This Row],[GroupByKey]])*DiscreteStatsTable[Maximum]))</f>
        <v>1.7692477865638101</v>
      </c>
      <c r="V1512" cm="1">
        <f t="array" ref="V1512">IFERROR(AVERAGE(IF((DiscreteStatsTable[GroupByKey]=DiscreteStatsTable[[#This Row],[GroupByKey]]),(DiscreteStatsTable[GroupByKey]=DiscreteStatsTable[[#This Row],[GroupByKey]])*DiscreteStatsTable[NumberObservations])),0)</f>
        <v>136.88</v>
      </c>
      <c r="W1512">
        <f>IF((DiscreteStatsTable[[#This Row],[RepsRequested]]&gt;1),DiscreteStatsTable[[#This Row],[HalfWidth]],DiscreteStatsTable[[#This Row],[BatchMeansHalfWidth]])</f>
        <v>4.7658624833689552E-3</v>
      </c>
      <c r="X1512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177</v>
      </c>
      <c r="C1513">
        <v>19</v>
      </c>
      <c r="D1513" t="s">
        <v>98</v>
      </c>
      <c r="E1513" t="s">
        <v>75</v>
      </c>
      <c r="F1513" t="s">
        <v>72</v>
      </c>
      <c r="G1513">
        <v>8.7174083539276701</v>
      </c>
      <c r="H1513">
        <v>2E+20</v>
      </c>
      <c r="I1513">
        <v>1.8573554106922601</v>
      </c>
      <c r="J1513">
        <v>50.605201447557398</v>
      </c>
      <c r="K1513">
        <v>137</v>
      </c>
      <c r="L151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3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cm="1">
        <f t="array" ref="N1513">IFERROR(AVERAGE(IF((DiscreteStatsTable[GroupByKey]=DiscreteStatsTable[[#This Row],[GroupByKey]]),(DiscreteStatsTable[GroupByKey]=DiscreteStatsTable[[#This Row],[GroupByKey]])*DiscreteStatsTable[Average])),0)</f>
        <v>7.9209402905264596</v>
      </c>
      <c r="O1513" cm="1">
        <f t="array" ref="O151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3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3" cm="1">
        <f t="array" ref="R1513">MIN(IF((DiscreteStatsTable[GroupByKey]=DiscreteStatsTable[[#This Row],[GroupByKey]]),(DiscreteStatsTable[GroupByKey]=DiscreteStatsTable[[#This Row],[GroupByKey]])*DiscreteStatsTable[Average]))</f>
        <v>6.83727361439791</v>
      </c>
      <c r="S1513" cm="1">
        <f t="array" ref="S1513">MAX(IF((DiscreteStatsTable[GroupByKey]=DiscreteStatsTable[[#This Row],[GroupByKey]]),(DiscreteStatsTable[GroupByKey]=DiscreteStatsTable[[#This Row],[GroupByKey]])*DiscreteStatsTable[Average]))</f>
        <v>9.1137063194353303</v>
      </c>
      <c r="T1513" cm="1">
        <f t="array" ref="T1513">MIN(IF((DiscreteStatsTable[GroupByKey]=DiscreteStatsTable[[#This Row],[GroupByKey]]),(DiscreteStatsTable[GroupByKey]=DiscreteStatsTable[[#This Row],[GroupByKey]])*DiscreteStatsTable[Minimum]))</f>
        <v>1.5334213427933201</v>
      </c>
      <c r="U1513" cm="1">
        <f t="array" ref="U1513">MAX(IF((DiscreteStatsTable[GroupByKey]=DiscreteStatsTable[[#This Row],[GroupByKey]]),(DiscreteStatsTable[GroupByKey]=DiscreteStatsTable[[#This Row],[GroupByKey]])*DiscreteStatsTable[Maximum]))</f>
        <v>53.077433596914297</v>
      </c>
      <c r="V1513" cm="1">
        <f t="array" ref="V1513">IFERROR(AVERAGE(IF((DiscreteStatsTable[GroupByKey]=DiscreteStatsTable[[#This Row],[GroupByKey]]),(DiscreteStatsTable[GroupByKey]=DiscreteStatsTable[[#This Row],[GroupByKey]])*DiscreteStatsTable[NumberObservations])),0)</f>
        <v>136.88</v>
      </c>
      <c r="W1513">
        <f>IF((DiscreteStatsTable[[#This Row],[RepsRequested]]&gt;1),DiscreteStatsTable[[#This Row],[HalfWidth]],DiscreteStatsTable[[#This Row],[BatchMeansHalfWidth]])</f>
        <v>0.14297587450106808</v>
      </c>
      <c r="X1513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177</v>
      </c>
      <c r="C1514">
        <v>19</v>
      </c>
      <c r="D1514" t="s">
        <v>98</v>
      </c>
      <c r="E1514" t="s">
        <v>76</v>
      </c>
      <c r="F1514" t="s">
        <v>72</v>
      </c>
      <c r="G1514">
        <v>0</v>
      </c>
      <c r="H1514">
        <v>2E+20</v>
      </c>
      <c r="I1514">
        <v>0</v>
      </c>
      <c r="J1514">
        <v>0</v>
      </c>
      <c r="K1514">
        <v>137</v>
      </c>
      <c r="L151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14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cm="1">
        <f t="array" ref="V1514">IFERROR(AVERAGE(IF((DiscreteStatsTable[GroupByKey]=DiscreteStatsTable[[#This Row],[GroupByKey]]),(DiscreteStatsTable[GroupByKey]=DiscreteStatsTable[[#This Row],[GroupByKey]])*DiscreteStatsTable[NumberObservations])),0)</f>
        <v>136.88</v>
      </c>
      <c r="W1514">
        <f>IF((DiscreteStatsTable[[#This Row],[RepsRequested]]&gt;1),DiscreteStatsTable[[#This Row],[HalfWidth]],DiscreteStatsTable[[#This Row],[BatchMeansHalfWidth]])</f>
        <v>0</v>
      </c>
      <c r="X1514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177</v>
      </c>
      <c r="C1515">
        <v>19</v>
      </c>
      <c r="D1515" t="s">
        <v>98</v>
      </c>
      <c r="E1515" t="s">
        <v>77</v>
      </c>
      <c r="F1515" t="s">
        <v>72</v>
      </c>
      <c r="G1515">
        <v>7.0421473993806796</v>
      </c>
      <c r="H1515">
        <v>2E+20</v>
      </c>
      <c r="I1515">
        <v>0</v>
      </c>
      <c r="J1515">
        <v>25.814344065404399</v>
      </c>
      <c r="K1515">
        <v>137</v>
      </c>
      <c r="L151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1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cm="1">
        <f t="array" ref="N1515">IFERROR(AVERAGE(IF((DiscreteStatsTable[GroupByKey]=DiscreteStatsTable[[#This Row],[GroupByKey]]),(DiscreteStatsTable[GroupByKey]=DiscreteStatsTable[[#This Row],[GroupByKey]])*DiscreteStatsTable[Average])),0)</f>
        <v>4.0448127629222874</v>
      </c>
      <c r="O1515" cm="1">
        <f t="array" ref="O151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1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15" cm="1">
        <f t="array" ref="R1515">MIN(IF((DiscreteStatsTable[GroupByKey]=DiscreteStatsTable[[#This Row],[GroupByKey]]),(DiscreteStatsTable[GroupByKey]=DiscreteStatsTable[[#This Row],[GroupByKey]])*DiscreteStatsTable[Average]))</f>
        <v>1.13966029716423</v>
      </c>
      <c r="S1515" cm="1">
        <f t="array" ref="S1515">MAX(IF((DiscreteStatsTable[GroupByKey]=DiscreteStatsTable[[#This Row],[GroupByKey]]),(DiscreteStatsTable[GroupByKey]=DiscreteStatsTable[[#This Row],[GroupByKey]])*DiscreteStatsTable[Average]))</f>
        <v>16.6321178314472</v>
      </c>
      <c r="T151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cm="1">
        <f t="array" ref="U1515">MAX(IF((DiscreteStatsTable[GroupByKey]=DiscreteStatsTable[[#This Row],[GroupByKey]]),(DiscreteStatsTable[GroupByKey]=DiscreteStatsTable[[#This Row],[GroupByKey]])*DiscreteStatsTable[Maximum]))</f>
        <v>44.893738009191402</v>
      </c>
      <c r="V1515" cm="1">
        <f t="array" ref="V1515">IFERROR(AVERAGE(IF((DiscreteStatsTable[GroupByKey]=DiscreteStatsTable[[#This Row],[GroupByKey]]),(DiscreteStatsTable[GroupByKey]=DiscreteStatsTable[[#This Row],[GroupByKey]])*DiscreteStatsTable[NumberObservations])),0)</f>
        <v>136.88</v>
      </c>
      <c r="W1515">
        <f>IF((DiscreteStatsTable[[#This Row],[RepsRequested]]&gt;1),DiscreteStatsTable[[#This Row],[HalfWidth]],DiscreteStatsTable[[#This Row],[BatchMeansHalfWidth]])</f>
        <v>0.77770964651210694</v>
      </c>
      <c r="X151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177</v>
      </c>
      <c r="C1516">
        <v>20</v>
      </c>
      <c r="D1516" t="s">
        <v>98</v>
      </c>
      <c r="E1516" t="s">
        <v>71</v>
      </c>
      <c r="F1516" t="s">
        <v>72</v>
      </c>
      <c r="G1516">
        <v>0.25360649217303599</v>
      </c>
      <c r="H1516">
        <v>2E+20</v>
      </c>
      <c r="I1516">
        <v>6.14035667251812E-2</v>
      </c>
      <c r="J1516">
        <v>0.80746419196264396</v>
      </c>
      <c r="K1516">
        <v>133</v>
      </c>
      <c r="L151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6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cm="1">
        <f t="array" ref="N1516">IFERROR(AVERAGE(IF((DiscreteStatsTable[GroupByKey]=DiscreteStatsTable[[#This Row],[GroupByKey]]),(DiscreteStatsTable[GroupByKey]=DiscreteStatsTable[[#This Row],[GroupByKey]])*DiscreteStatsTable[Average])),0)</f>
        <v>0.2640313430175486</v>
      </c>
      <c r="O1516" cm="1">
        <f t="array" ref="O15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6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6" cm="1">
        <f t="array" ref="R1516">MIN(IF((DiscreteStatsTable[GroupByKey]=DiscreteStatsTable[[#This Row],[GroupByKey]]),(DiscreteStatsTable[GroupByKey]=DiscreteStatsTable[[#This Row],[GroupByKey]])*DiscreteStatsTable[Average]))</f>
        <v>0.22790912047993001</v>
      </c>
      <c r="S1516" cm="1">
        <f t="array" ref="S1516">MAX(IF((DiscreteStatsTable[GroupByKey]=DiscreteStatsTable[[#This Row],[GroupByKey]]),(DiscreteStatsTable[GroupByKey]=DiscreteStatsTable[[#This Row],[GroupByKey]])*DiscreteStatsTable[Average]))</f>
        <v>0.303790210647845</v>
      </c>
      <c r="T1516" cm="1">
        <f t="array" ref="T1516">MIN(IF((DiscreteStatsTable[GroupByKey]=DiscreteStatsTable[[#This Row],[GroupByKey]]),(DiscreteStatsTable[GroupByKey]=DiscreteStatsTable[[#This Row],[GroupByKey]])*DiscreteStatsTable[Minimum]))</f>
        <v>5.1114044759777301E-2</v>
      </c>
      <c r="U1516" cm="1">
        <f t="array" ref="U1516">MAX(IF((DiscreteStatsTable[GroupByKey]=DiscreteStatsTable[[#This Row],[GroupByKey]]),(DiscreteStatsTable[GroupByKey]=DiscreteStatsTable[[#This Row],[GroupByKey]])*DiscreteStatsTable[Maximum]))</f>
        <v>1.7692477865638101</v>
      </c>
      <c r="V1516" cm="1">
        <f t="array" ref="V1516">IFERROR(AVERAGE(IF((DiscreteStatsTable[GroupByKey]=DiscreteStatsTable[[#This Row],[GroupByKey]]),(DiscreteStatsTable[GroupByKey]=DiscreteStatsTable[[#This Row],[GroupByKey]])*DiscreteStatsTable[NumberObservations])),0)</f>
        <v>136.88</v>
      </c>
      <c r="W1516">
        <f>IF((DiscreteStatsTable[[#This Row],[RepsRequested]]&gt;1),DiscreteStatsTable[[#This Row],[HalfWidth]],DiscreteStatsTable[[#This Row],[BatchMeansHalfWidth]])</f>
        <v>4.7658624833689552E-3</v>
      </c>
      <c r="X1516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177</v>
      </c>
      <c r="C1517">
        <v>20</v>
      </c>
      <c r="D1517" t="s">
        <v>98</v>
      </c>
      <c r="E1517" t="s">
        <v>73</v>
      </c>
      <c r="F1517" t="s">
        <v>72</v>
      </c>
      <c r="G1517">
        <v>8.9282109557053992</v>
      </c>
      <c r="H1517">
        <v>2E+20</v>
      </c>
      <c r="I1517">
        <v>1.9329882238715801</v>
      </c>
      <c r="J1517">
        <v>24.524255464173301</v>
      </c>
      <c r="K1517">
        <v>133</v>
      </c>
      <c r="L151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7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cm="1">
        <f t="array" ref="N1517">IFERROR(AVERAGE(IF((DiscreteStatsTable[GroupByKey]=DiscreteStatsTable[[#This Row],[GroupByKey]]),(DiscreteStatsTable[GroupByKey]=DiscreteStatsTable[[#This Row],[GroupByKey]])*DiscreteStatsTable[Average])),0)</f>
        <v>11.965753053448751</v>
      </c>
      <c r="O1517" cm="1">
        <f t="array" ref="O151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7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7" cm="1">
        <f t="array" ref="R1517">MIN(IF((DiscreteStatsTable[GroupByKey]=DiscreteStatsTable[[#This Row],[GroupByKey]]),(DiscreteStatsTable[GroupByKey]=DiscreteStatsTable[[#This Row],[GroupByKey]])*DiscreteStatsTable[Average]))</f>
        <v>8.2010573260732809</v>
      </c>
      <c r="S1517" cm="1">
        <f t="array" ref="S1517">MAX(IF((DiscreteStatsTable[GroupByKey]=DiscreteStatsTable[[#This Row],[GroupByKey]]),(DiscreteStatsTable[GroupByKey]=DiscreteStatsTable[[#This Row],[GroupByKey]])*DiscreteStatsTable[Average]))</f>
        <v>25.510791238824901</v>
      </c>
      <c r="T1517" cm="1">
        <f t="array" ref="T1517">MIN(IF((DiscreteStatsTable[GroupByKey]=DiscreteStatsTable[[#This Row],[GroupByKey]]),(DiscreteStatsTable[GroupByKey]=DiscreteStatsTable[[#This Row],[GroupByKey]])*DiscreteStatsTable[Minimum]))</f>
        <v>1.5334213427933201</v>
      </c>
      <c r="U1517" cm="1">
        <f t="array" ref="U1517">MAX(IF((DiscreteStatsTable[GroupByKey]=DiscreteStatsTable[[#This Row],[GroupByKey]]),(DiscreteStatsTable[GroupByKey]=DiscreteStatsTable[[#This Row],[GroupByKey]])*DiscreteStatsTable[Maximum]))</f>
        <v>65.717695234266998</v>
      </c>
      <c r="V1517" cm="1">
        <f t="array" ref="V1517">IFERROR(AVERAGE(IF((DiscreteStatsTable[GroupByKey]=DiscreteStatsTable[[#This Row],[GroupByKey]]),(DiscreteStatsTable[GroupByKey]=DiscreteStatsTable[[#This Row],[GroupByKey]])*DiscreteStatsTable[NumberObservations])),0)</f>
        <v>136.88</v>
      </c>
      <c r="W1517">
        <f>IF((DiscreteStatsTable[[#This Row],[RepsRequested]]&gt;1),DiscreteStatsTable[[#This Row],[HalfWidth]],DiscreteStatsTable[[#This Row],[BatchMeansHalfWidth]])</f>
        <v>0.87768545229490347</v>
      </c>
      <c r="X1517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177</v>
      </c>
      <c r="C1518">
        <v>20</v>
      </c>
      <c r="D1518" t="s">
        <v>98</v>
      </c>
      <c r="E1518" t="s">
        <v>74</v>
      </c>
      <c r="F1518" t="s">
        <v>72</v>
      </c>
      <c r="G1518">
        <v>0.25360649217303599</v>
      </c>
      <c r="H1518">
        <v>2E+20</v>
      </c>
      <c r="I1518">
        <v>6.14035667251812E-2</v>
      </c>
      <c r="J1518">
        <v>0.80746419196264396</v>
      </c>
      <c r="K1518">
        <v>133</v>
      </c>
      <c r="L151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8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cm="1">
        <f t="array" ref="N1518">IFERROR(AVERAGE(IF((DiscreteStatsTable[GroupByKey]=DiscreteStatsTable[[#This Row],[GroupByKey]]),(DiscreteStatsTable[GroupByKey]=DiscreteStatsTable[[#This Row],[GroupByKey]])*DiscreteStatsTable[Average])),0)</f>
        <v>0.2640313430175486</v>
      </c>
      <c r="O1518" cm="1">
        <f t="array" ref="O15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8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8" cm="1">
        <f t="array" ref="R1518">MIN(IF((DiscreteStatsTable[GroupByKey]=DiscreteStatsTable[[#This Row],[GroupByKey]]),(DiscreteStatsTable[GroupByKey]=DiscreteStatsTable[[#This Row],[GroupByKey]])*DiscreteStatsTable[Average]))</f>
        <v>0.22790912047993001</v>
      </c>
      <c r="S1518" cm="1">
        <f t="array" ref="S1518">MAX(IF((DiscreteStatsTable[GroupByKey]=DiscreteStatsTable[[#This Row],[GroupByKey]]),(DiscreteStatsTable[GroupByKey]=DiscreteStatsTable[[#This Row],[GroupByKey]])*DiscreteStatsTable[Average]))</f>
        <v>0.303790210647845</v>
      </c>
      <c r="T1518" cm="1">
        <f t="array" ref="T1518">MIN(IF((DiscreteStatsTable[GroupByKey]=DiscreteStatsTable[[#This Row],[GroupByKey]]),(DiscreteStatsTable[GroupByKey]=DiscreteStatsTable[[#This Row],[GroupByKey]])*DiscreteStatsTable[Minimum]))</f>
        <v>5.1114044759777301E-2</v>
      </c>
      <c r="U1518" cm="1">
        <f t="array" ref="U1518">MAX(IF((DiscreteStatsTable[GroupByKey]=DiscreteStatsTable[[#This Row],[GroupByKey]]),(DiscreteStatsTable[GroupByKey]=DiscreteStatsTable[[#This Row],[GroupByKey]])*DiscreteStatsTable[Maximum]))</f>
        <v>1.7692477865638101</v>
      </c>
      <c r="V1518" cm="1">
        <f t="array" ref="V1518">IFERROR(AVERAGE(IF((DiscreteStatsTable[GroupByKey]=DiscreteStatsTable[[#This Row],[GroupByKey]]),(DiscreteStatsTable[GroupByKey]=DiscreteStatsTable[[#This Row],[GroupByKey]])*DiscreteStatsTable[NumberObservations])),0)</f>
        <v>136.88</v>
      </c>
      <c r="W1518">
        <f>IF((DiscreteStatsTable[[#This Row],[RepsRequested]]&gt;1),DiscreteStatsTable[[#This Row],[HalfWidth]],DiscreteStatsTable[[#This Row],[BatchMeansHalfWidth]])</f>
        <v>4.7658624833689552E-3</v>
      </c>
      <c r="X1518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177</v>
      </c>
      <c r="C1519">
        <v>20</v>
      </c>
      <c r="D1519" t="s">
        <v>98</v>
      </c>
      <c r="E1519" t="s">
        <v>75</v>
      </c>
      <c r="F1519" t="s">
        <v>72</v>
      </c>
      <c r="G1519">
        <v>7.6081947651910902</v>
      </c>
      <c r="H1519">
        <v>2E+20</v>
      </c>
      <c r="I1519">
        <v>1.84210700175544</v>
      </c>
      <c r="J1519">
        <v>24.2239257588793</v>
      </c>
      <c r="K1519">
        <v>133</v>
      </c>
      <c r="L151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9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cm="1">
        <f t="array" ref="N1519">IFERROR(AVERAGE(IF((DiscreteStatsTable[GroupByKey]=DiscreteStatsTable[[#This Row],[GroupByKey]]),(DiscreteStatsTable[GroupByKey]=DiscreteStatsTable[[#This Row],[GroupByKey]])*DiscreteStatsTable[Average])),0)</f>
        <v>7.9209402905264596</v>
      </c>
      <c r="O1519" cm="1">
        <f t="array" ref="O151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9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9" cm="1">
        <f t="array" ref="R1519">MIN(IF((DiscreteStatsTable[GroupByKey]=DiscreteStatsTable[[#This Row],[GroupByKey]]),(DiscreteStatsTable[GroupByKey]=DiscreteStatsTable[[#This Row],[GroupByKey]])*DiscreteStatsTable[Average]))</f>
        <v>6.83727361439791</v>
      </c>
      <c r="S1519" cm="1">
        <f t="array" ref="S1519">MAX(IF((DiscreteStatsTable[GroupByKey]=DiscreteStatsTable[[#This Row],[GroupByKey]]),(DiscreteStatsTable[GroupByKey]=DiscreteStatsTable[[#This Row],[GroupByKey]])*DiscreteStatsTable[Average]))</f>
        <v>9.1137063194353303</v>
      </c>
      <c r="T1519" cm="1">
        <f t="array" ref="T1519">MIN(IF((DiscreteStatsTable[GroupByKey]=DiscreteStatsTable[[#This Row],[GroupByKey]]),(DiscreteStatsTable[GroupByKey]=DiscreteStatsTable[[#This Row],[GroupByKey]])*DiscreteStatsTable[Minimum]))</f>
        <v>1.5334213427933201</v>
      </c>
      <c r="U1519" cm="1">
        <f t="array" ref="U1519">MAX(IF((DiscreteStatsTable[GroupByKey]=DiscreteStatsTable[[#This Row],[GroupByKey]]),(DiscreteStatsTable[GroupByKey]=DiscreteStatsTable[[#This Row],[GroupByKey]])*DiscreteStatsTable[Maximum]))</f>
        <v>53.077433596914297</v>
      </c>
      <c r="V1519" cm="1">
        <f t="array" ref="V1519">IFERROR(AVERAGE(IF((DiscreteStatsTable[GroupByKey]=DiscreteStatsTable[[#This Row],[GroupByKey]]),(DiscreteStatsTable[GroupByKey]=DiscreteStatsTable[[#This Row],[GroupByKey]])*DiscreteStatsTable[NumberObservations])),0)</f>
        <v>136.88</v>
      </c>
      <c r="W1519">
        <f>IF((DiscreteStatsTable[[#This Row],[RepsRequested]]&gt;1),DiscreteStatsTable[[#This Row],[HalfWidth]],DiscreteStatsTable[[#This Row],[BatchMeansHalfWidth]])</f>
        <v>0.14297587450106808</v>
      </c>
      <c r="X1519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177</v>
      </c>
      <c r="C1520">
        <v>20</v>
      </c>
      <c r="D1520" t="s">
        <v>98</v>
      </c>
      <c r="E1520" t="s">
        <v>76</v>
      </c>
      <c r="F1520" t="s">
        <v>72</v>
      </c>
      <c r="G1520">
        <v>0</v>
      </c>
      <c r="H1520">
        <v>2E+20</v>
      </c>
      <c r="I1520">
        <v>0</v>
      </c>
      <c r="J1520">
        <v>0</v>
      </c>
      <c r="K1520">
        <v>133</v>
      </c>
      <c r="L152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0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cm="1">
        <f t="array" ref="V1520">IFERROR(AVERAGE(IF((DiscreteStatsTable[GroupByKey]=DiscreteStatsTable[[#This Row],[GroupByKey]]),(DiscreteStatsTable[GroupByKey]=DiscreteStatsTable[[#This Row],[GroupByKey]])*DiscreteStatsTable[NumberObservations])),0)</f>
        <v>136.88</v>
      </c>
      <c r="W1520">
        <f>IF((DiscreteStatsTable[[#This Row],[RepsRequested]]&gt;1),DiscreteStatsTable[[#This Row],[HalfWidth]],DiscreteStatsTable[[#This Row],[BatchMeansHalfWidth]])</f>
        <v>0</v>
      </c>
      <c r="X1520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177</v>
      </c>
      <c r="C1521">
        <v>20</v>
      </c>
      <c r="D1521" t="s">
        <v>98</v>
      </c>
      <c r="E1521" t="s">
        <v>77</v>
      </c>
      <c r="F1521" t="s">
        <v>72</v>
      </c>
      <c r="G1521">
        <v>1.3200161905143</v>
      </c>
      <c r="H1521">
        <v>2E+20</v>
      </c>
      <c r="I1521">
        <v>0</v>
      </c>
      <c r="J1521">
        <v>12.0999628851648</v>
      </c>
      <c r="K1521">
        <v>133</v>
      </c>
      <c r="L152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1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cm="1">
        <f t="array" ref="N1521">IFERROR(AVERAGE(IF((DiscreteStatsTable[GroupByKey]=DiscreteStatsTable[[#This Row],[GroupByKey]]),(DiscreteStatsTable[GroupByKey]=DiscreteStatsTable[[#This Row],[GroupByKey]])*DiscreteStatsTable[Average])),0)</f>
        <v>4.0448127629222874</v>
      </c>
      <c r="O1521" cm="1">
        <f t="array" ref="O152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1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1" cm="1">
        <f t="array" ref="R1521">MIN(IF((DiscreteStatsTable[GroupByKey]=DiscreteStatsTable[[#This Row],[GroupByKey]]),(DiscreteStatsTable[GroupByKey]=DiscreteStatsTable[[#This Row],[GroupByKey]])*DiscreteStatsTable[Average]))</f>
        <v>1.13966029716423</v>
      </c>
      <c r="S1521" cm="1">
        <f t="array" ref="S1521">MAX(IF((DiscreteStatsTable[GroupByKey]=DiscreteStatsTable[[#This Row],[GroupByKey]]),(DiscreteStatsTable[GroupByKey]=DiscreteStatsTable[[#This Row],[GroupByKey]])*DiscreteStatsTable[Average]))</f>
        <v>16.6321178314472</v>
      </c>
      <c r="T1521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cm="1">
        <f t="array" ref="U1521">MAX(IF((DiscreteStatsTable[GroupByKey]=DiscreteStatsTable[[#This Row],[GroupByKey]]),(DiscreteStatsTable[GroupByKey]=DiscreteStatsTable[[#This Row],[GroupByKey]])*DiscreteStatsTable[Maximum]))</f>
        <v>44.893738009191402</v>
      </c>
      <c r="V1521" cm="1">
        <f t="array" ref="V1521">IFERROR(AVERAGE(IF((DiscreteStatsTable[GroupByKey]=DiscreteStatsTable[[#This Row],[GroupByKey]]),(DiscreteStatsTable[GroupByKey]=DiscreteStatsTable[[#This Row],[GroupByKey]])*DiscreteStatsTable[NumberObservations])),0)</f>
        <v>136.88</v>
      </c>
      <c r="W1521">
        <f>IF((DiscreteStatsTable[[#This Row],[RepsRequested]]&gt;1),DiscreteStatsTable[[#This Row],[HalfWidth]],DiscreteStatsTable[[#This Row],[BatchMeansHalfWidth]])</f>
        <v>0.77770964651210694</v>
      </c>
      <c r="X1521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177</v>
      </c>
      <c r="C1522">
        <v>21</v>
      </c>
      <c r="D1522" t="s">
        <v>98</v>
      </c>
      <c r="E1522" t="s">
        <v>71</v>
      </c>
      <c r="F1522" t="s">
        <v>72</v>
      </c>
      <c r="G1522">
        <v>0.25991186060524002</v>
      </c>
      <c r="H1522">
        <v>2E+20</v>
      </c>
      <c r="I1522">
        <v>5.1114044759777301E-2</v>
      </c>
      <c r="J1522">
        <v>1.1906065957051299</v>
      </c>
      <c r="K1522">
        <v>136</v>
      </c>
      <c r="L152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2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cm="1">
        <f t="array" ref="N1522">IFERROR(AVERAGE(IF((DiscreteStatsTable[GroupByKey]=DiscreteStatsTable[[#This Row],[GroupByKey]]),(DiscreteStatsTable[GroupByKey]=DiscreteStatsTable[[#This Row],[GroupByKey]])*DiscreteStatsTable[Average])),0)</f>
        <v>0.2640313430175486</v>
      </c>
      <c r="O1522" cm="1">
        <f t="array" ref="O15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2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2" cm="1">
        <f t="array" ref="R1522">MIN(IF((DiscreteStatsTable[GroupByKey]=DiscreteStatsTable[[#This Row],[GroupByKey]]),(DiscreteStatsTable[GroupByKey]=DiscreteStatsTable[[#This Row],[GroupByKey]])*DiscreteStatsTable[Average]))</f>
        <v>0.22790912047993001</v>
      </c>
      <c r="S1522" cm="1">
        <f t="array" ref="S1522">MAX(IF((DiscreteStatsTable[GroupByKey]=DiscreteStatsTable[[#This Row],[GroupByKey]]),(DiscreteStatsTable[GroupByKey]=DiscreteStatsTable[[#This Row],[GroupByKey]])*DiscreteStatsTable[Average]))</f>
        <v>0.303790210647845</v>
      </c>
      <c r="T1522" cm="1">
        <f t="array" ref="T1522">MIN(IF((DiscreteStatsTable[GroupByKey]=DiscreteStatsTable[[#This Row],[GroupByKey]]),(DiscreteStatsTable[GroupByKey]=DiscreteStatsTable[[#This Row],[GroupByKey]])*DiscreteStatsTable[Minimum]))</f>
        <v>5.1114044759777301E-2</v>
      </c>
      <c r="U1522" cm="1">
        <f t="array" ref="U1522">MAX(IF((DiscreteStatsTable[GroupByKey]=DiscreteStatsTable[[#This Row],[GroupByKey]]),(DiscreteStatsTable[GroupByKey]=DiscreteStatsTable[[#This Row],[GroupByKey]])*DiscreteStatsTable[Maximum]))</f>
        <v>1.7692477865638101</v>
      </c>
      <c r="V1522" cm="1">
        <f t="array" ref="V1522">IFERROR(AVERAGE(IF((DiscreteStatsTable[GroupByKey]=DiscreteStatsTable[[#This Row],[GroupByKey]]),(DiscreteStatsTable[GroupByKey]=DiscreteStatsTable[[#This Row],[GroupByKey]])*DiscreteStatsTable[NumberObservations])),0)</f>
        <v>136.88</v>
      </c>
      <c r="W1522">
        <f>IF((DiscreteStatsTable[[#This Row],[RepsRequested]]&gt;1),DiscreteStatsTable[[#This Row],[HalfWidth]],DiscreteStatsTable[[#This Row],[BatchMeansHalfWidth]])</f>
        <v>4.7658624833689552E-3</v>
      </c>
      <c r="X1522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177</v>
      </c>
      <c r="C1523">
        <v>21</v>
      </c>
      <c r="D1523" t="s">
        <v>98</v>
      </c>
      <c r="E1523" t="s">
        <v>73</v>
      </c>
      <c r="F1523" t="s">
        <v>72</v>
      </c>
      <c r="G1523">
        <v>10.923777778306601</v>
      </c>
      <c r="H1523">
        <v>2E+20</v>
      </c>
      <c r="I1523">
        <v>1.5334213427933201</v>
      </c>
      <c r="J1523">
        <v>35.718197871153997</v>
      </c>
      <c r="K1523">
        <v>136</v>
      </c>
      <c r="L152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3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cm="1">
        <f t="array" ref="N1523">IFERROR(AVERAGE(IF((DiscreteStatsTable[GroupByKey]=DiscreteStatsTable[[#This Row],[GroupByKey]]),(DiscreteStatsTable[GroupByKey]=DiscreteStatsTable[[#This Row],[GroupByKey]])*DiscreteStatsTable[Average])),0)</f>
        <v>11.965753053448751</v>
      </c>
      <c r="O1523" cm="1">
        <f t="array" ref="O152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3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3" cm="1">
        <f t="array" ref="R1523">MIN(IF((DiscreteStatsTable[GroupByKey]=DiscreteStatsTable[[#This Row],[GroupByKey]]),(DiscreteStatsTable[GroupByKey]=DiscreteStatsTable[[#This Row],[GroupByKey]])*DiscreteStatsTable[Average]))</f>
        <v>8.2010573260732809</v>
      </c>
      <c r="S1523" cm="1">
        <f t="array" ref="S1523">MAX(IF((DiscreteStatsTable[GroupByKey]=DiscreteStatsTable[[#This Row],[GroupByKey]]),(DiscreteStatsTable[GroupByKey]=DiscreteStatsTable[[#This Row],[GroupByKey]])*DiscreteStatsTable[Average]))</f>
        <v>25.510791238824901</v>
      </c>
      <c r="T1523" cm="1">
        <f t="array" ref="T1523">MIN(IF((DiscreteStatsTable[GroupByKey]=DiscreteStatsTable[[#This Row],[GroupByKey]]),(DiscreteStatsTable[GroupByKey]=DiscreteStatsTable[[#This Row],[GroupByKey]])*DiscreteStatsTable[Minimum]))</f>
        <v>1.5334213427933201</v>
      </c>
      <c r="U1523" cm="1">
        <f t="array" ref="U1523">MAX(IF((DiscreteStatsTable[GroupByKey]=DiscreteStatsTable[[#This Row],[GroupByKey]]),(DiscreteStatsTable[GroupByKey]=DiscreteStatsTable[[#This Row],[GroupByKey]])*DiscreteStatsTable[Maximum]))</f>
        <v>65.717695234266998</v>
      </c>
      <c r="V1523" cm="1">
        <f t="array" ref="V1523">IFERROR(AVERAGE(IF((DiscreteStatsTable[GroupByKey]=DiscreteStatsTable[[#This Row],[GroupByKey]]),(DiscreteStatsTable[GroupByKey]=DiscreteStatsTable[[#This Row],[GroupByKey]])*DiscreteStatsTable[NumberObservations])),0)</f>
        <v>136.88</v>
      </c>
      <c r="W1523">
        <f>IF((DiscreteStatsTable[[#This Row],[RepsRequested]]&gt;1),DiscreteStatsTable[[#This Row],[HalfWidth]],DiscreteStatsTable[[#This Row],[BatchMeansHalfWidth]])</f>
        <v>0.87768545229490347</v>
      </c>
      <c r="X1523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177</v>
      </c>
      <c r="C1524">
        <v>21</v>
      </c>
      <c r="D1524" t="s">
        <v>98</v>
      </c>
      <c r="E1524" t="s">
        <v>74</v>
      </c>
      <c r="F1524" t="s">
        <v>72</v>
      </c>
      <c r="G1524">
        <v>0.25991186060524002</v>
      </c>
      <c r="H1524">
        <v>2E+20</v>
      </c>
      <c r="I1524">
        <v>5.1114044759777301E-2</v>
      </c>
      <c r="J1524">
        <v>1.1906065957051299</v>
      </c>
      <c r="K1524">
        <v>136</v>
      </c>
      <c r="L152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24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cm="1">
        <f t="array" ref="N1524">IFERROR(AVERAGE(IF((DiscreteStatsTable[GroupByKey]=DiscreteStatsTable[[#This Row],[GroupByKey]]),(DiscreteStatsTable[GroupByKey]=DiscreteStatsTable[[#This Row],[GroupByKey]])*DiscreteStatsTable[Average])),0)</f>
        <v>0.2640313430175486</v>
      </c>
      <c r="O1524" cm="1">
        <f t="array" ref="O15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4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4" cm="1">
        <f t="array" ref="R1524">MIN(IF((DiscreteStatsTable[GroupByKey]=DiscreteStatsTable[[#This Row],[GroupByKey]]),(DiscreteStatsTable[GroupByKey]=DiscreteStatsTable[[#This Row],[GroupByKey]])*DiscreteStatsTable[Average]))</f>
        <v>0.22790912047993001</v>
      </c>
      <c r="S1524" cm="1">
        <f t="array" ref="S1524">MAX(IF((DiscreteStatsTable[GroupByKey]=DiscreteStatsTable[[#This Row],[GroupByKey]]),(DiscreteStatsTable[GroupByKey]=DiscreteStatsTable[[#This Row],[GroupByKey]])*DiscreteStatsTable[Average]))</f>
        <v>0.303790210647845</v>
      </c>
      <c r="T1524" cm="1">
        <f t="array" ref="T1524">MIN(IF((DiscreteStatsTable[GroupByKey]=DiscreteStatsTable[[#This Row],[GroupByKey]]),(DiscreteStatsTable[GroupByKey]=DiscreteStatsTable[[#This Row],[GroupByKey]])*DiscreteStatsTable[Minimum]))</f>
        <v>5.1114044759777301E-2</v>
      </c>
      <c r="U1524" cm="1">
        <f t="array" ref="U1524">MAX(IF((DiscreteStatsTable[GroupByKey]=DiscreteStatsTable[[#This Row],[GroupByKey]]),(DiscreteStatsTable[GroupByKey]=DiscreteStatsTable[[#This Row],[GroupByKey]])*DiscreteStatsTable[Maximum]))</f>
        <v>1.7692477865638101</v>
      </c>
      <c r="V1524" cm="1">
        <f t="array" ref="V1524">IFERROR(AVERAGE(IF((DiscreteStatsTable[GroupByKey]=DiscreteStatsTable[[#This Row],[GroupByKey]]),(DiscreteStatsTable[GroupByKey]=DiscreteStatsTable[[#This Row],[GroupByKey]])*DiscreteStatsTable[NumberObservations])),0)</f>
        <v>136.88</v>
      </c>
      <c r="W1524">
        <f>IF((DiscreteStatsTable[[#This Row],[RepsRequested]]&gt;1),DiscreteStatsTable[[#This Row],[HalfWidth]],DiscreteStatsTable[[#This Row],[BatchMeansHalfWidth]])</f>
        <v>4.7658624833689552E-3</v>
      </c>
      <c r="X1524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177</v>
      </c>
      <c r="C1525">
        <v>21</v>
      </c>
      <c r="D1525" t="s">
        <v>98</v>
      </c>
      <c r="E1525" t="s">
        <v>75</v>
      </c>
      <c r="F1525" t="s">
        <v>72</v>
      </c>
      <c r="G1525">
        <v>7.7973558181572002</v>
      </c>
      <c r="H1525">
        <v>2E+20</v>
      </c>
      <c r="I1525">
        <v>1.5334213427933201</v>
      </c>
      <c r="J1525">
        <v>35.718197871153997</v>
      </c>
      <c r="K1525">
        <v>136</v>
      </c>
      <c r="L152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2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cm="1">
        <f t="array" ref="N1525">IFERROR(AVERAGE(IF((DiscreteStatsTable[GroupByKey]=DiscreteStatsTable[[#This Row],[GroupByKey]]),(DiscreteStatsTable[GroupByKey]=DiscreteStatsTable[[#This Row],[GroupByKey]])*DiscreteStatsTable[Average])),0)</f>
        <v>7.9209402905264596</v>
      </c>
      <c r="O1525" cm="1">
        <f t="array" ref="O152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2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25" cm="1">
        <f t="array" ref="R1525">MIN(IF((DiscreteStatsTable[GroupByKey]=DiscreteStatsTable[[#This Row],[GroupByKey]]),(DiscreteStatsTable[GroupByKey]=DiscreteStatsTable[[#This Row],[GroupByKey]])*DiscreteStatsTable[Average]))</f>
        <v>6.83727361439791</v>
      </c>
      <c r="S1525" cm="1">
        <f t="array" ref="S1525">MAX(IF((DiscreteStatsTable[GroupByKey]=DiscreteStatsTable[[#This Row],[GroupByKey]]),(DiscreteStatsTable[GroupByKey]=DiscreteStatsTable[[#This Row],[GroupByKey]])*DiscreteStatsTable[Average]))</f>
        <v>9.1137063194353303</v>
      </c>
      <c r="T1525" cm="1">
        <f t="array" ref="T1525">MIN(IF((DiscreteStatsTable[GroupByKey]=DiscreteStatsTable[[#This Row],[GroupByKey]]),(DiscreteStatsTable[GroupByKey]=DiscreteStatsTable[[#This Row],[GroupByKey]])*DiscreteStatsTable[Minimum]))</f>
        <v>1.5334213427933201</v>
      </c>
      <c r="U1525" cm="1">
        <f t="array" ref="U1525">MAX(IF((DiscreteStatsTable[GroupByKey]=DiscreteStatsTable[[#This Row],[GroupByKey]]),(DiscreteStatsTable[GroupByKey]=DiscreteStatsTable[[#This Row],[GroupByKey]])*DiscreteStatsTable[Maximum]))</f>
        <v>53.077433596914297</v>
      </c>
      <c r="V1525" cm="1">
        <f t="array" ref="V1525">IFERROR(AVERAGE(IF((DiscreteStatsTable[GroupByKey]=DiscreteStatsTable[[#This Row],[GroupByKey]]),(DiscreteStatsTable[GroupByKey]=DiscreteStatsTable[[#This Row],[GroupByKey]])*DiscreteStatsTable[NumberObservations])),0)</f>
        <v>136.88</v>
      </c>
      <c r="W1525">
        <f>IF((DiscreteStatsTable[[#This Row],[RepsRequested]]&gt;1),DiscreteStatsTable[[#This Row],[HalfWidth]],DiscreteStatsTable[[#This Row],[BatchMeansHalfWidth]])</f>
        <v>0.14297587450106808</v>
      </c>
      <c r="X152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177</v>
      </c>
      <c r="C1526">
        <v>21</v>
      </c>
      <c r="D1526" t="s">
        <v>98</v>
      </c>
      <c r="E1526" t="s">
        <v>76</v>
      </c>
      <c r="F1526" t="s">
        <v>72</v>
      </c>
      <c r="G1526">
        <v>0</v>
      </c>
      <c r="H1526">
        <v>2E+20</v>
      </c>
      <c r="I1526">
        <v>0</v>
      </c>
      <c r="J1526">
        <v>0</v>
      </c>
      <c r="K1526">
        <v>136</v>
      </c>
      <c r="L152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6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cm="1">
        <f t="array" ref="V1526">IFERROR(AVERAGE(IF((DiscreteStatsTable[GroupByKey]=DiscreteStatsTable[[#This Row],[GroupByKey]]),(DiscreteStatsTable[GroupByKey]=DiscreteStatsTable[[#This Row],[GroupByKey]])*DiscreteStatsTable[NumberObservations])),0)</f>
        <v>136.88</v>
      </c>
      <c r="W1526">
        <f>IF((DiscreteStatsTable[[#This Row],[RepsRequested]]&gt;1),DiscreteStatsTable[[#This Row],[HalfWidth]],DiscreteStatsTable[[#This Row],[BatchMeansHalfWidth]])</f>
        <v>0</v>
      </c>
      <c r="X1526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177</v>
      </c>
      <c r="C1527">
        <v>21</v>
      </c>
      <c r="D1527" t="s">
        <v>98</v>
      </c>
      <c r="E1527" t="s">
        <v>77</v>
      </c>
      <c r="F1527" t="s">
        <v>72</v>
      </c>
      <c r="G1527">
        <v>3.1264219601494201</v>
      </c>
      <c r="H1527">
        <v>2E+20</v>
      </c>
      <c r="I1527">
        <v>0</v>
      </c>
      <c r="J1527">
        <v>19.6441415695373</v>
      </c>
      <c r="K1527">
        <v>136</v>
      </c>
      <c r="L152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7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cm="1">
        <f t="array" ref="N1527">IFERROR(AVERAGE(IF((DiscreteStatsTable[GroupByKey]=DiscreteStatsTable[[#This Row],[GroupByKey]]),(DiscreteStatsTable[GroupByKey]=DiscreteStatsTable[[#This Row],[GroupByKey]])*DiscreteStatsTable[Average])),0)</f>
        <v>4.0448127629222874</v>
      </c>
      <c r="O1527" cm="1">
        <f t="array" ref="O152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7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7" cm="1">
        <f t="array" ref="R1527">MIN(IF((DiscreteStatsTable[GroupByKey]=DiscreteStatsTable[[#This Row],[GroupByKey]]),(DiscreteStatsTable[GroupByKey]=DiscreteStatsTable[[#This Row],[GroupByKey]])*DiscreteStatsTable[Average]))</f>
        <v>1.13966029716423</v>
      </c>
      <c r="S1527" cm="1">
        <f t="array" ref="S1527">MAX(IF((DiscreteStatsTable[GroupByKey]=DiscreteStatsTable[[#This Row],[GroupByKey]]),(DiscreteStatsTable[GroupByKey]=DiscreteStatsTable[[#This Row],[GroupByKey]])*DiscreteStatsTable[Average]))</f>
        <v>16.6321178314472</v>
      </c>
      <c r="T1527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cm="1">
        <f t="array" ref="U1527">MAX(IF((DiscreteStatsTable[GroupByKey]=DiscreteStatsTable[[#This Row],[GroupByKey]]),(DiscreteStatsTable[GroupByKey]=DiscreteStatsTable[[#This Row],[GroupByKey]])*DiscreteStatsTable[Maximum]))</f>
        <v>44.893738009191402</v>
      </c>
      <c r="V1527" cm="1">
        <f t="array" ref="V1527">IFERROR(AVERAGE(IF((DiscreteStatsTable[GroupByKey]=DiscreteStatsTable[[#This Row],[GroupByKey]]),(DiscreteStatsTable[GroupByKey]=DiscreteStatsTable[[#This Row],[GroupByKey]])*DiscreteStatsTable[NumberObservations])),0)</f>
        <v>136.88</v>
      </c>
      <c r="W1527">
        <f>IF((DiscreteStatsTable[[#This Row],[RepsRequested]]&gt;1),DiscreteStatsTable[[#This Row],[HalfWidth]],DiscreteStatsTable[[#This Row],[BatchMeansHalfWidth]])</f>
        <v>0.77770964651210694</v>
      </c>
      <c r="X1527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177</v>
      </c>
      <c r="C1528">
        <v>22</v>
      </c>
      <c r="D1528" t="s">
        <v>98</v>
      </c>
      <c r="E1528" t="s">
        <v>71</v>
      </c>
      <c r="F1528" t="s">
        <v>72</v>
      </c>
      <c r="G1528">
        <v>0.25801252000442199</v>
      </c>
      <c r="H1528">
        <v>2E+20</v>
      </c>
      <c r="I1528">
        <v>5.8602799513731901E-2</v>
      </c>
      <c r="J1528">
        <v>1.12476864559214</v>
      </c>
      <c r="K1528">
        <v>138</v>
      </c>
      <c r="L152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8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cm="1">
        <f t="array" ref="N1528">IFERROR(AVERAGE(IF((DiscreteStatsTable[GroupByKey]=DiscreteStatsTable[[#This Row],[GroupByKey]]),(DiscreteStatsTable[GroupByKey]=DiscreteStatsTable[[#This Row],[GroupByKey]])*DiscreteStatsTable[Average])),0)</f>
        <v>0.2640313430175486</v>
      </c>
      <c r="O1528" cm="1">
        <f t="array" ref="O15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8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8" cm="1">
        <f t="array" ref="R1528">MIN(IF((DiscreteStatsTable[GroupByKey]=DiscreteStatsTable[[#This Row],[GroupByKey]]),(DiscreteStatsTable[GroupByKey]=DiscreteStatsTable[[#This Row],[GroupByKey]])*DiscreteStatsTable[Average]))</f>
        <v>0.22790912047993001</v>
      </c>
      <c r="S1528" cm="1">
        <f t="array" ref="S1528">MAX(IF((DiscreteStatsTable[GroupByKey]=DiscreteStatsTable[[#This Row],[GroupByKey]]),(DiscreteStatsTable[GroupByKey]=DiscreteStatsTable[[#This Row],[GroupByKey]])*DiscreteStatsTable[Average]))</f>
        <v>0.303790210647845</v>
      </c>
      <c r="T1528" cm="1">
        <f t="array" ref="T1528">MIN(IF((DiscreteStatsTable[GroupByKey]=DiscreteStatsTable[[#This Row],[GroupByKey]]),(DiscreteStatsTable[GroupByKey]=DiscreteStatsTable[[#This Row],[GroupByKey]])*DiscreteStatsTable[Minimum]))</f>
        <v>5.1114044759777301E-2</v>
      </c>
      <c r="U1528" cm="1">
        <f t="array" ref="U1528">MAX(IF((DiscreteStatsTable[GroupByKey]=DiscreteStatsTable[[#This Row],[GroupByKey]]),(DiscreteStatsTable[GroupByKey]=DiscreteStatsTable[[#This Row],[GroupByKey]])*DiscreteStatsTable[Maximum]))</f>
        <v>1.7692477865638101</v>
      </c>
      <c r="V1528" cm="1">
        <f t="array" ref="V1528">IFERROR(AVERAGE(IF((DiscreteStatsTable[GroupByKey]=DiscreteStatsTable[[#This Row],[GroupByKey]]),(DiscreteStatsTable[GroupByKey]=DiscreteStatsTable[[#This Row],[GroupByKey]])*DiscreteStatsTable[NumberObservations])),0)</f>
        <v>136.88</v>
      </c>
      <c r="W1528">
        <f>IF((DiscreteStatsTable[[#This Row],[RepsRequested]]&gt;1),DiscreteStatsTable[[#This Row],[HalfWidth]],DiscreteStatsTable[[#This Row],[BatchMeansHalfWidth]])</f>
        <v>4.7658624833689552E-3</v>
      </c>
      <c r="X1528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177</v>
      </c>
      <c r="C1529">
        <v>22</v>
      </c>
      <c r="D1529" t="s">
        <v>98</v>
      </c>
      <c r="E1529" t="s">
        <v>73</v>
      </c>
      <c r="F1529" t="s">
        <v>72</v>
      </c>
      <c r="G1529">
        <v>10.3405842066608</v>
      </c>
      <c r="H1529">
        <v>2E+20</v>
      </c>
      <c r="I1529">
        <v>2.1320206391548</v>
      </c>
      <c r="J1529">
        <v>33.761034356507601</v>
      </c>
      <c r="K1529">
        <v>138</v>
      </c>
      <c r="L152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9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cm="1">
        <f t="array" ref="N1529">IFERROR(AVERAGE(IF((DiscreteStatsTable[GroupByKey]=DiscreteStatsTable[[#This Row],[GroupByKey]]),(DiscreteStatsTable[GroupByKey]=DiscreteStatsTable[[#This Row],[GroupByKey]])*DiscreteStatsTable[Average])),0)</f>
        <v>11.965753053448751</v>
      </c>
      <c r="O1529" cm="1">
        <f t="array" ref="O152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9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9" cm="1">
        <f t="array" ref="R1529">MIN(IF((DiscreteStatsTable[GroupByKey]=DiscreteStatsTable[[#This Row],[GroupByKey]]),(DiscreteStatsTable[GroupByKey]=DiscreteStatsTable[[#This Row],[GroupByKey]])*DiscreteStatsTable[Average]))</f>
        <v>8.2010573260732809</v>
      </c>
      <c r="S1529" cm="1">
        <f t="array" ref="S1529">MAX(IF((DiscreteStatsTable[GroupByKey]=DiscreteStatsTable[[#This Row],[GroupByKey]]),(DiscreteStatsTable[GroupByKey]=DiscreteStatsTable[[#This Row],[GroupByKey]])*DiscreteStatsTable[Average]))</f>
        <v>25.510791238824901</v>
      </c>
      <c r="T1529" cm="1">
        <f t="array" ref="T1529">MIN(IF((DiscreteStatsTable[GroupByKey]=DiscreteStatsTable[[#This Row],[GroupByKey]]),(DiscreteStatsTable[GroupByKey]=DiscreteStatsTable[[#This Row],[GroupByKey]])*DiscreteStatsTable[Minimum]))</f>
        <v>1.5334213427933201</v>
      </c>
      <c r="U1529" cm="1">
        <f t="array" ref="U1529">MAX(IF((DiscreteStatsTable[GroupByKey]=DiscreteStatsTable[[#This Row],[GroupByKey]]),(DiscreteStatsTable[GroupByKey]=DiscreteStatsTable[[#This Row],[GroupByKey]])*DiscreteStatsTable[Maximum]))</f>
        <v>65.717695234266998</v>
      </c>
      <c r="V1529" cm="1">
        <f t="array" ref="V1529">IFERROR(AVERAGE(IF((DiscreteStatsTable[GroupByKey]=DiscreteStatsTable[[#This Row],[GroupByKey]]),(DiscreteStatsTable[GroupByKey]=DiscreteStatsTable[[#This Row],[GroupByKey]])*DiscreteStatsTable[NumberObservations])),0)</f>
        <v>136.88</v>
      </c>
      <c r="W1529">
        <f>IF((DiscreteStatsTable[[#This Row],[RepsRequested]]&gt;1),DiscreteStatsTable[[#This Row],[HalfWidth]],DiscreteStatsTable[[#This Row],[BatchMeansHalfWidth]])</f>
        <v>0.87768545229490347</v>
      </c>
      <c r="X1529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177</v>
      </c>
      <c r="C1530">
        <v>22</v>
      </c>
      <c r="D1530" t="s">
        <v>98</v>
      </c>
      <c r="E1530" t="s">
        <v>74</v>
      </c>
      <c r="F1530" t="s">
        <v>72</v>
      </c>
      <c r="G1530">
        <v>0.25801252000442199</v>
      </c>
      <c r="H1530">
        <v>2E+20</v>
      </c>
      <c r="I1530">
        <v>5.8602799513731901E-2</v>
      </c>
      <c r="J1530">
        <v>1.12476864559214</v>
      </c>
      <c r="K1530">
        <v>138</v>
      </c>
      <c r="L153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0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cm="1">
        <f t="array" ref="N1530">IFERROR(AVERAGE(IF((DiscreteStatsTable[GroupByKey]=DiscreteStatsTable[[#This Row],[GroupByKey]]),(DiscreteStatsTable[GroupByKey]=DiscreteStatsTable[[#This Row],[GroupByKey]])*DiscreteStatsTable[Average])),0)</f>
        <v>0.2640313430175486</v>
      </c>
      <c r="O1530" cm="1">
        <f t="array" ref="O15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0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0" cm="1">
        <f t="array" ref="R1530">MIN(IF((DiscreteStatsTable[GroupByKey]=DiscreteStatsTable[[#This Row],[GroupByKey]]),(DiscreteStatsTable[GroupByKey]=DiscreteStatsTable[[#This Row],[GroupByKey]])*DiscreteStatsTable[Average]))</f>
        <v>0.22790912047993001</v>
      </c>
      <c r="S1530" cm="1">
        <f t="array" ref="S1530">MAX(IF((DiscreteStatsTable[GroupByKey]=DiscreteStatsTable[[#This Row],[GroupByKey]]),(DiscreteStatsTable[GroupByKey]=DiscreteStatsTable[[#This Row],[GroupByKey]])*DiscreteStatsTable[Average]))</f>
        <v>0.303790210647845</v>
      </c>
      <c r="T1530" cm="1">
        <f t="array" ref="T1530">MIN(IF((DiscreteStatsTable[GroupByKey]=DiscreteStatsTable[[#This Row],[GroupByKey]]),(DiscreteStatsTable[GroupByKey]=DiscreteStatsTable[[#This Row],[GroupByKey]])*DiscreteStatsTable[Minimum]))</f>
        <v>5.1114044759777301E-2</v>
      </c>
      <c r="U1530" cm="1">
        <f t="array" ref="U1530">MAX(IF((DiscreteStatsTable[GroupByKey]=DiscreteStatsTable[[#This Row],[GroupByKey]]),(DiscreteStatsTable[GroupByKey]=DiscreteStatsTable[[#This Row],[GroupByKey]])*DiscreteStatsTable[Maximum]))</f>
        <v>1.7692477865638101</v>
      </c>
      <c r="V1530" cm="1">
        <f t="array" ref="V1530">IFERROR(AVERAGE(IF((DiscreteStatsTable[GroupByKey]=DiscreteStatsTable[[#This Row],[GroupByKey]]),(DiscreteStatsTable[GroupByKey]=DiscreteStatsTable[[#This Row],[GroupByKey]])*DiscreteStatsTable[NumberObservations])),0)</f>
        <v>136.88</v>
      </c>
      <c r="W1530">
        <f>IF((DiscreteStatsTable[[#This Row],[RepsRequested]]&gt;1),DiscreteStatsTable[[#This Row],[HalfWidth]],DiscreteStatsTable[[#This Row],[BatchMeansHalfWidth]])</f>
        <v>4.7658624833689552E-3</v>
      </c>
      <c r="X1530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177</v>
      </c>
      <c r="C1531">
        <v>22</v>
      </c>
      <c r="D1531" t="s">
        <v>98</v>
      </c>
      <c r="E1531" t="s">
        <v>75</v>
      </c>
      <c r="F1531" t="s">
        <v>72</v>
      </c>
      <c r="G1531">
        <v>7.7403756001326602</v>
      </c>
      <c r="H1531">
        <v>2E+20</v>
      </c>
      <c r="I1531">
        <v>1.7580839854119601</v>
      </c>
      <c r="J1531">
        <v>33.743059367764097</v>
      </c>
      <c r="K1531">
        <v>138</v>
      </c>
      <c r="L153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1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cm="1">
        <f t="array" ref="N1531">IFERROR(AVERAGE(IF((DiscreteStatsTable[GroupByKey]=DiscreteStatsTable[[#This Row],[GroupByKey]]),(DiscreteStatsTable[GroupByKey]=DiscreteStatsTable[[#This Row],[GroupByKey]])*DiscreteStatsTable[Average])),0)</f>
        <v>7.9209402905264596</v>
      </c>
      <c r="O1531" cm="1">
        <f t="array" ref="O153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1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1" cm="1">
        <f t="array" ref="R1531">MIN(IF((DiscreteStatsTable[GroupByKey]=DiscreteStatsTable[[#This Row],[GroupByKey]]),(DiscreteStatsTable[GroupByKey]=DiscreteStatsTable[[#This Row],[GroupByKey]])*DiscreteStatsTable[Average]))</f>
        <v>6.83727361439791</v>
      </c>
      <c r="S1531" cm="1">
        <f t="array" ref="S1531">MAX(IF((DiscreteStatsTable[GroupByKey]=DiscreteStatsTable[[#This Row],[GroupByKey]]),(DiscreteStatsTable[GroupByKey]=DiscreteStatsTable[[#This Row],[GroupByKey]])*DiscreteStatsTable[Average]))</f>
        <v>9.1137063194353303</v>
      </c>
      <c r="T1531" cm="1">
        <f t="array" ref="T1531">MIN(IF((DiscreteStatsTable[GroupByKey]=DiscreteStatsTable[[#This Row],[GroupByKey]]),(DiscreteStatsTable[GroupByKey]=DiscreteStatsTable[[#This Row],[GroupByKey]])*DiscreteStatsTable[Minimum]))</f>
        <v>1.5334213427933201</v>
      </c>
      <c r="U1531" cm="1">
        <f t="array" ref="U1531">MAX(IF((DiscreteStatsTable[GroupByKey]=DiscreteStatsTable[[#This Row],[GroupByKey]]),(DiscreteStatsTable[GroupByKey]=DiscreteStatsTable[[#This Row],[GroupByKey]])*DiscreteStatsTable[Maximum]))</f>
        <v>53.077433596914297</v>
      </c>
      <c r="V1531" cm="1">
        <f t="array" ref="V1531">IFERROR(AVERAGE(IF((DiscreteStatsTable[GroupByKey]=DiscreteStatsTable[[#This Row],[GroupByKey]]),(DiscreteStatsTable[GroupByKey]=DiscreteStatsTable[[#This Row],[GroupByKey]])*DiscreteStatsTable[NumberObservations])),0)</f>
        <v>136.88</v>
      </c>
      <c r="W1531">
        <f>IF((DiscreteStatsTable[[#This Row],[RepsRequested]]&gt;1),DiscreteStatsTable[[#This Row],[HalfWidth]],DiscreteStatsTable[[#This Row],[BatchMeansHalfWidth]])</f>
        <v>0.14297587450106808</v>
      </c>
      <c r="X1531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177</v>
      </c>
      <c r="C1532">
        <v>22</v>
      </c>
      <c r="D1532" t="s">
        <v>98</v>
      </c>
      <c r="E1532" t="s">
        <v>76</v>
      </c>
      <c r="F1532" t="s">
        <v>72</v>
      </c>
      <c r="G1532">
        <v>0</v>
      </c>
      <c r="H1532">
        <v>2E+20</v>
      </c>
      <c r="I1532">
        <v>0</v>
      </c>
      <c r="J1532">
        <v>0</v>
      </c>
      <c r="K1532">
        <v>138</v>
      </c>
      <c r="L153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2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cm="1">
        <f t="array" ref="V1532">IFERROR(AVERAGE(IF((DiscreteStatsTable[GroupByKey]=DiscreteStatsTable[[#This Row],[GroupByKey]]),(DiscreteStatsTable[GroupByKey]=DiscreteStatsTable[[#This Row],[GroupByKey]])*DiscreteStatsTable[NumberObservations])),0)</f>
        <v>136.88</v>
      </c>
      <c r="W1532">
        <f>IF((DiscreteStatsTable[[#This Row],[RepsRequested]]&gt;1),DiscreteStatsTable[[#This Row],[HalfWidth]],DiscreteStatsTable[[#This Row],[BatchMeansHalfWidth]])</f>
        <v>0</v>
      </c>
      <c r="X1532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177</v>
      </c>
      <c r="C1533">
        <v>22</v>
      </c>
      <c r="D1533" t="s">
        <v>98</v>
      </c>
      <c r="E1533" t="s">
        <v>77</v>
      </c>
      <c r="F1533" t="s">
        <v>72</v>
      </c>
      <c r="G1533">
        <v>2.6002086065281298</v>
      </c>
      <c r="H1533">
        <v>2E+20</v>
      </c>
      <c r="I1533">
        <v>0</v>
      </c>
      <c r="J1533">
        <v>19.246097474272901</v>
      </c>
      <c r="K1533">
        <v>138</v>
      </c>
      <c r="L153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3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cm="1">
        <f t="array" ref="N1533">IFERROR(AVERAGE(IF((DiscreteStatsTable[GroupByKey]=DiscreteStatsTable[[#This Row],[GroupByKey]]),(DiscreteStatsTable[GroupByKey]=DiscreteStatsTable[[#This Row],[GroupByKey]])*DiscreteStatsTable[Average])),0)</f>
        <v>4.0448127629222874</v>
      </c>
      <c r="O1533" cm="1">
        <f t="array" ref="O153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3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3" cm="1">
        <f t="array" ref="R1533">MIN(IF((DiscreteStatsTable[GroupByKey]=DiscreteStatsTable[[#This Row],[GroupByKey]]),(DiscreteStatsTable[GroupByKey]=DiscreteStatsTable[[#This Row],[GroupByKey]])*DiscreteStatsTable[Average]))</f>
        <v>1.13966029716423</v>
      </c>
      <c r="S1533" cm="1">
        <f t="array" ref="S1533">MAX(IF((DiscreteStatsTable[GroupByKey]=DiscreteStatsTable[[#This Row],[GroupByKey]]),(DiscreteStatsTable[GroupByKey]=DiscreteStatsTable[[#This Row],[GroupByKey]])*DiscreteStatsTable[Average]))</f>
        <v>16.6321178314472</v>
      </c>
      <c r="T1533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cm="1">
        <f t="array" ref="U1533">MAX(IF((DiscreteStatsTable[GroupByKey]=DiscreteStatsTable[[#This Row],[GroupByKey]]),(DiscreteStatsTable[GroupByKey]=DiscreteStatsTable[[#This Row],[GroupByKey]])*DiscreteStatsTable[Maximum]))</f>
        <v>44.893738009191402</v>
      </c>
      <c r="V1533" cm="1">
        <f t="array" ref="V1533">IFERROR(AVERAGE(IF((DiscreteStatsTable[GroupByKey]=DiscreteStatsTable[[#This Row],[GroupByKey]]),(DiscreteStatsTable[GroupByKey]=DiscreteStatsTable[[#This Row],[GroupByKey]])*DiscreteStatsTable[NumberObservations])),0)</f>
        <v>136.88</v>
      </c>
      <c r="W1533">
        <f>IF((DiscreteStatsTable[[#This Row],[RepsRequested]]&gt;1),DiscreteStatsTable[[#This Row],[HalfWidth]],DiscreteStatsTable[[#This Row],[BatchMeansHalfWidth]])</f>
        <v>0.77770964651210694</v>
      </c>
      <c r="X1533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177</v>
      </c>
      <c r="C1534">
        <v>23</v>
      </c>
      <c r="D1534" t="s">
        <v>98</v>
      </c>
      <c r="E1534" t="s">
        <v>71</v>
      </c>
      <c r="F1534" t="s">
        <v>72</v>
      </c>
      <c r="G1534">
        <v>0.29302786721618101</v>
      </c>
      <c r="H1534">
        <v>2E+20</v>
      </c>
      <c r="I1534">
        <v>6.2696595150159296E-2</v>
      </c>
      <c r="J1534">
        <v>1.1458877927782101</v>
      </c>
      <c r="K1534">
        <v>136</v>
      </c>
      <c r="L153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34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cm="1">
        <f t="array" ref="N1534">IFERROR(AVERAGE(IF((DiscreteStatsTable[GroupByKey]=DiscreteStatsTable[[#This Row],[GroupByKey]]),(DiscreteStatsTable[GroupByKey]=DiscreteStatsTable[[#This Row],[GroupByKey]])*DiscreteStatsTable[Average])),0)</f>
        <v>0.2640313430175486</v>
      </c>
      <c r="O1534" cm="1">
        <f t="array" ref="O15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4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4" cm="1">
        <f t="array" ref="R1534">MIN(IF((DiscreteStatsTable[GroupByKey]=DiscreteStatsTable[[#This Row],[GroupByKey]]),(DiscreteStatsTable[GroupByKey]=DiscreteStatsTable[[#This Row],[GroupByKey]])*DiscreteStatsTable[Average]))</f>
        <v>0.22790912047993001</v>
      </c>
      <c r="S1534" cm="1">
        <f t="array" ref="S1534">MAX(IF((DiscreteStatsTable[GroupByKey]=DiscreteStatsTable[[#This Row],[GroupByKey]]),(DiscreteStatsTable[GroupByKey]=DiscreteStatsTable[[#This Row],[GroupByKey]])*DiscreteStatsTable[Average]))</f>
        <v>0.303790210647845</v>
      </c>
      <c r="T1534" cm="1">
        <f t="array" ref="T1534">MIN(IF((DiscreteStatsTable[GroupByKey]=DiscreteStatsTable[[#This Row],[GroupByKey]]),(DiscreteStatsTable[GroupByKey]=DiscreteStatsTable[[#This Row],[GroupByKey]])*DiscreteStatsTable[Minimum]))</f>
        <v>5.1114044759777301E-2</v>
      </c>
      <c r="U1534" cm="1">
        <f t="array" ref="U1534">MAX(IF((DiscreteStatsTable[GroupByKey]=DiscreteStatsTable[[#This Row],[GroupByKey]]),(DiscreteStatsTable[GroupByKey]=DiscreteStatsTable[[#This Row],[GroupByKey]])*DiscreteStatsTable[Maximum]))</f>
        <v>1.7692477865638101</v>
      </c>
      <c r="V1534" cm="1">
        <f t="array" ref="V1534">IFERROR(AVERAGE(IF((DiscreteStatsTable[GroupByKey]=DiscreteStatsTable[[#This Row],[GroupByKey]]),(DiscreteStatsTable[GroupByKey]=DiscreteStatsTable[[#This Row],[GroupByKey]])*DiscreteStatsTable[NumberObservations])),0)</f>
        <v>136.88</v>
      </c>
      <c r="W1534">
        <f>IF((DiscreteStatsTable[[#This Row],[RepsRequested]]&gt;1),DiscreteStatsTable[[#This Row],[HalfWidth]],DiscreteStatsTable[[#This Row],[BatchMeansHalfWidth]])</f>
        <v>4.7658624833689552E-3</v>
      </c>
      <c r="X1534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177</v>
      </c>
      <c r="C1535">
        <v>23</v>
      </c>
      <c r="D1535" t="s">
        <v>98</v>
      </c>
      <c r="E1535" t="s">
        <v>73</v>
      </c>
      <c r="F1535" t="s">
        <v>72</v>
      </c>
      <c r="G1535">
        <v>15.627957718445399</v>
      </c>
      <c r="H1535">
        <v>2E+20</v>
      </c>
      <c r="I1535">
        <v>1.8808978545047801</v>
      </c>
      <c r="J1535">
        <v>40.618393706323801</v>
      </c>
      <c r="K1535">
        <v>136</v>
      </c>
      <c r="L153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3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cm="1">
        <f t="array" ref="N1535">IFERROR(AVERAGE(IF((DiscreteStatsTable[GroupByKey]=DiscreteStatsTable[[#This Row],[GroupByKey]]),(DiscreteStatsTable[GroupByKey]=DiscreteStatsTable[[#This Row],[GroupByKey]])*DiscreteStatsTable[Average])),0)</f>
        <v>11.965753053448751</v>
      </c>
      <c r="O1535" cm="1">
        <f t="array" ref="O153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3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35" cm="1">
        <f t="array" ref="R1535">MIN(IF((DiscreteStatsTable[GroupByKey]=DiscreteStatsTable[[#This Row],[GroupByKey]]),(DiscreteStatsTable[GroupByKey]=DiscreteStatsTable[[#This Row],[GroupByKey]])*DiscreteStatsTable[Average]))</f>
        <v>8.2010573260732809</v>
      </c>
      <c r="S1535" cm="1">
        <f t="array" ref="S1535">MAX(IF((DiscreteStatsTable[GroupByKey]=DiscreteStatsTable[[#This Row],[GroupByKey]]),(DiscreteStatsTable[GroupByKey]=DiscreteStatsTable[[#This Row],[GroupByKey]])*DiscreteStatsTable[Average]))</f>
        <v>25.510791238824901</v>
      </c>
      <c r="T1535" cm="1">
        <f t="array" ref="T1535">MIN(IF((DiscreteStatsTable[GroupByKey]=DiscreteStatsTable[[#This Row],[GroupByKey]]),(DiscreteStatsTable[GroupByKey]=DiscreteStatsTable[[#This Row],[GroupByKey]])*DiscreteStatsTable[Minimum]))</f>
        <v>1.5334213427933201</v>
      </c>
      <c r="U1535" cm="1">
        <f t="array" ref="U1535">MAX(IF((DiscreteStatsTable[GroupByKey]=DiscreteStatsTable[[#This Row],[GroupByKey]]),(DiscreteStatsTable[GroupByKey]=DiscreteStatsTable[[#This Row],[GroupByKey]])*DiscreteStatsTable[Maximum]))</f>
        <v>65.717695234266998</v>
      </c>
      <c r="V1535" cm="1">
        <f t="array" ref="V1535">IFERROR(AVERAGE(IF((DiscreteStatsTable[GroupByKey]=DiscreteStatsTable[[#This Row],[GroupByKey]]),(DiscreteStatsTable[GroupByKey]=DiscreteStatsTable[[#This Row],[GroupByKey]])*DiscreteStatsTable[NumberObservations])),0)</f>
        <v>136.88</v>
      </c>
      <c r="W1535">
        <f>IF((DiscreteStatsTable[[#This Row],[RepsRequested]]&gt;1),DiscreteStatsTable[[#This Row],[HalfWidth]],DiscreteStatsTable[[#This Row],[BatchMeansHalfWidth]])</f>
        <v>0.87768545229490347</v>
      </c>
      <c r="X153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177</v>
      </c>
      <c r="C1536">
        <v>23</v>
      </c>
      <c r="D1536" t="s">
        <v>98</v>
      </c>
      <c r="E1536" t="s">
        <v>74</v>
      </c>
      <c r="F1536" t="s">
        <v>72</v>
      </c>
      <c r="G1536">
        <v>0.29302786721618101</v>
      </c>
      <c r="H1536">
        <v>2E+20</v>
      </c>
      <c r="I1536">
        <v>6.2696595150159296E-2</v>
      </c>
      <c r="J1536">
        <v>1.1458877927782101</v>
      </c>
      <c r="K1536">
        <v>136</v>
      </c>
      <c r="L153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6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cm="1">
        <f t="array" ref="N1536">IFERROR(AVERAGE(IF((DiscreteStatsTable[GroupByKey]=DiscreteStatsTable[[#This Row],[GroupByKey]]),(DiscreteStatsTable[GroupByKey]=DiscreteStatsTable[[#This Row],[GroupByKey]])*DiscreteStatsTable[Average])),0)</f>
        <v>0.2640313430175486</v>
      </c>
      <c r="O1536" cm="1">
        <f t="array" ref="O15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6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6" cm="1">
        <f t="array" ref="R1536">MIN(IF((DiscreteStatsTable[GroupByKey]=DiscreteStatsTable[[#This Row],[GroupByKey]]),(DiscreteStatsTable[GroupByKey]=DiscreteStatsTable[[#This Row],[GroupByKey]])*DiscreteStatsTable[Average]))</f>
        <v>0.22790912047993001</v>
      </c>
      <c r="S1536" cm="1">
        <f t="array" ref="S1536">MAX(IF((DiscreteStatsTable[GroupByKey]=DiscreteStatsTable[[#This Row],[GroupByKey]]),(DiscreteStatsTable[GroupByKey]=DiscreteStatsTable[[#This Row],[GroupByKey]])*DiscreteStatsTable[Average]))</f>
        <v>0.303790210647845</v>
      </c>
      <c r="T1536" cm="1">
        <f t="array" ref="T1536">MIN(IF((DiscreteStatsTable[GroupByKey]=DiscreteStatsTable[[#This Row],[GroupByKey]]),(DiscreteStatsTable[GroupByKey]=DiscreteStatsTable[[#This Row],[GroupByKey]])*DiscreteStatsTable[Minimum]))</f>
        <v>5.1114044759777301E-2</v>
      </c>
      <c r="U1536" cm="1">
        <f t="array" ref="U1536">MAX(IF((DiscreteStatsTable[GroupByKey]=DiscreteStatsTable[[#This Row],[GroupByKey]]),(DiscreteStatsTable[GroupByKey]=DiscreteStatsTable[[#This Row],[GroupByKey]])*DiscreteStatsTable[Maximum]))</f>
        <v>1.7692477865638101</v>
      </c>
      <c r="V1536" cm="1">
        <f t="array" ref="V1536">IFERROR(AVERAGE(IF((DiscreteStatsTable[GroupByKey]=DiscreteStatsTable[[#This Row],[GroupByKey]]),(DiscreteStatsTable[GroupByKey]=DiscreteStatsTable[[#This Row],[GroupByKey]])*DiscreteStatsTable[NumberObservations])),0)</f>
        <v>136.88</v>
      </c>
      <c r="W1536">
        <f>IF((DiscreteStatsTable[[#This Row],[RepsRequested]]&gt;1),DiscreteStatsTable[[#This Row],[HalfWidth]],DiscreteStatsTable[[#This Row],[BatchMeansHalfWidth]])</f>
        <v>4.7658624833689552E-3</v>
      </c>
      <c r="X1536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177</v>
      </c>
      <c r="C1537">
        <v>23</v>
      </c>
      <c r="D1537" t="s">
        <v>98</v>
      </c>
      <c r="E1537" t="s">
        <v>75</v>
      </c>
      <c r="F1537" t="s">
        <v>72</v>
      </c>
      <c r="G1537">
        <v>8.7908360164854198</v>
      </c>
      <c r="H1537">
        <v>2E+20</v>
      </c>
      <c r="I1537">
        <v>1.8808978545047801</v>
      </c>
      <c r="J1537">
        <v>34.3766337833462</v>
      </c>
      <c r="K1537">
        <v>136</v>
      </c>
      <c r="L153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7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cm="1">
        <f t="array" ref="N1537">IFERROR(AVERAGE(IF((DiscreteStatsTable[GroupByKey]=DiscreteStatsTable[[#This Row],[GroupByKey]]),(DiscreteStatsTable[GroupByKey]=DiscreteStatsTable[[#This Row],[GroupByKey]])*DiscreteStatsTable[Average])),0)</f>
        <v>7.9209402905264596</v>
      </c>
      <c r="O1537" cm="1">
        <f t="array" ref="O153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7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7" cm="1">
        <f t="array" ref="R1537">MIN(IF((DiscreteStatsTable[GroupByKey]=DiscreteStatsTable[[#This Row],[GroupByKey]]),(DiscreteStatsTable[GroupByKey]=DiscreteStatsTable[[#This Row],[GroupByKey]])*DiscreteStatsTable[Average]))</f>
        <v>6.83727361439791</v>
      </c>
      <c r="S1537" cm="1">
        <f t="array" ref="S1537">MAX(IF((DiscreteStatsTable[GroupByKey]=DiscreteStatsTable[[#This Row],[GroupByKey]]),(DiscreteStatsTable[GroupByKey]=DiscreteStatsTable[[#This Row],[GroupByKey]])*DiscreteStatsTable[Average]))</f>
        <v>9.1137063194353303</v>
      </c>
      <c r="T1537" cm="1">
        <f t="array" ref="T1537">MIN(IF((DiscreteStatsTable[GroupByKey]=DiscreteStatsTable[[#This Row],[GroupByKey]]),(DiscreteStatsTable[GroupByKey]=DiscreteStatsTable[[#This Row],[GroupByKey]])*DiscreteStatsTable[Minimum]))</f>
        <v>1.5334213427933201</v>
      </c>
      <c r="U1537" cm="1">
        <f t="array" ref="U1537">MAX(IF((DiscreteStatsTable[GroupByKey]=DiscreteStatsTable[[#This Row],[GroupByKey]]),(DiscreteStatsTable[GroupByKey]=DiscreteStatsTable[[#This Row],[GroupByKey]])*DiscreteStatsTable[Maximum]))</f>
        <v>53.077433596914297</v>
      </c>
      <c r="V1537" cm="1">
        <f t="array" ref="V1537">IFERROR(AVERAGE(IF((DiscreteStatsTable[GroupByKey]=DiscreteStatsTable[[#This Row],[GroupByKey]]),(DiscreteStatsTable[GroupByKey]=DiscreteStatsTable[[#This Row],[GroupByKey]])*DiscreteStatsTable[NumberObservations])),0)</f>
        <v>136.88</v>
      </c>
      <c r="W1537">
        <f>IF((DiscreteStatsTable[[#This Row],[RepsRequested]]&gt;1),DiscreteStatsTable[[#This Row],[HalfWidth]],DiscreteStatsTable[[#This Row],[BatchMeansHalfWidth]])</f>
        <v>0.14297587450106808</v>
      </c>
      <c r="X1537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177</v>
      </c>
      <c r="C1538">
        <v>23</v>
      </c>
      <c r="D1538" t="s">
        <v>98</v>
      </c>
      <c r="E1538" t="s">
        <v>76</v>
      </c>
      <c r="F1538" t="s">
        <v>72</v>
      </c>
      <c r="G1538">
        <v>0</v>
      </c>
      <c r="H1538">
        <v>2E+20</v>
      </c>
      <c r="I1538">
        <v>0</v>
      </c>
      <c r="J1538">
        <v>0</v>
      </c>
      <c r="K1538">
        <v>136</v>
      </c>
      <c r="L153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8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cm="1">
        <f t="array" ref="V1538">IFERROR(AVERAGE(IF((DiscreteStatsTable[GroupByKey]=DiscreteStatsTable[[#This Row],[GroupByKey]]),(DiscreteStatsTable[GroupByKey]=DiscreteStatsTable[[#This Row],[GroupByKey]])*DiscreteStatsTable[NumberObservations])),0)</f>
        <v>136.88</v>
      </c>
      <c r="W1538">
        <f>IF((DiscreteStatsTable[[#This Row],[RepsRequested]]&gt;1),DiscreteStatsTable[[#This Row],[HalfWidth]],DiscreteStatsTable[[#This Row],[BatchMeansHalfWidth]])</f>
        <v>0</v>
      </c>
      <c r="X1538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177</v>
      </c>
      <c r="C1539">
        <v>23</v>
      </c>
      <c r="D1539" t="s">
        <v>98</v>
      </c>
      <c r="E1539" t="s">
        <v>77</v>
      </c>
      <c r="F1539" t="s">
        <v>72</v>
      </c>
      <c r="G1539">
        <v>6.8371217019599797</v>
      </c>
      <c r="H1539">
        <v>2E+20</v>
      </c>
      <c r="I1539">
        <v>0</v>
      </c>
      <c r="J1539">
        <v>27.588109965621602</v>
      </c>
      <c r="K1539">
        <v>136</v>
      </c>
      <c r="L153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9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cm="1">
        <f t="array" ref="N1539">IFERROR(AVERAGE(IF((DiscreteStatsTable[GroupByKey]=DiscreteStatsTable[[#This Row],[GroupByKey]]),(DiscreteStatsTable[GroupByKey]=DiscreteStatsTable[[#This Row],[GroupByKey]])*DiscreteStatsTable[Average])),0)</f>
        <v>4.0448127629222874</v>
      </c>
      <c r="O1539" cm="1">
        <f t="array" ref="O153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9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9" cm="1">
        <f t="array" ref="R1539">MIN(IF((DiscreteStatsTable[GroupByKey]=DiscreteStatsTable[[#This Row],[GroupByKey]]),(DiscreteStatsTable[GroupByKey]=DiscreteStatsTable[[#This Row],[GroupByKey]])*DiscreteStatsTable[Average]))</f>
        <v>1.13966029716423</v>
      </c>
      <c r="S1539" cm="1">
        <f t="array" ref="S1539">MAX(IF((DiscreteStatsTable[GroupByKey]=DiscreteStatsTable[[#This Row],[GroupByKey]]),(DiscreteStatsTable[GroupByKey]=DiscreteStatsTable[[#This Row],[GroupByKey]])*DiscreteStatsTable[Average]))</f>
        <v>16.6321178314472</v>
      </c>
      <c r="T1539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cm="1">
        <f t="array" ref="U1539">MAX(IF((DiscreteStatsTable[GroupByKey]=DiscreteStatsTable[[#This Row],[GroupByKey]]),(DiscreteStatsTable[GroupByKey]=DiscreteStatsTable[[#This Row],[GroupByKey]])*DiscreteStatsTable[Maximum]))</f>
        <v>44.893738009191402</v>
      </c>
      <c r="V1539" cm="1">
        <f t="array" ref="V1539">IFERROR(AVERAGE(IF((DiscreteStatsTable[GroupByKey]=DiscreteStatsTable[[#This Row],[GroupByKey]]),(DiscreteStatsTable[GroupByKey]=DiscreteStatsTable[[#This Row],[GroupByKey]])*DiscreteStatsTable[NumberObservations])),0)</f>
        <v>136.88</v>
      </c>
      <c r="W1539">
        <f>IF((DiscreteStatsTable[[#This Row],[RepsRequested]]&gt;1),DiscreteStatsTable[[#This Row],[HalfWidth]],DiscreteStatsTable[[#This Row],[BatchMeansHalfWidth]])</f>
        <v>0.77770964651210694</v>
      </c>
      <c r="X1539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177</v>
      </c>
      <c r="C1540">
        <v>24</v>
      </c>
      <c r="D1540" t="s">
        <v>98</v>
      </c>
      <c r="E1540" t="s">
        <v>71</v>
      </c>
      <c r="F1540" t="s">
        <v>72</v>
      </c>
      <c r="G1540">
        <v>0.25993352108297202</v>
      </c>
      <c r="H1540">
        <v>2E+20</v>
      </c>
      <c r="I1540">
        <v>5.8850662536788903E-2</v>
      </c>
      <c r="J1540">
        <v>0.88867836611298101</v>
      </c>
      <c r="K1540">
        <v>138</v>
      </c>
      <c r="L154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0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cm="1">
        <f t="array" ref="N1540">IFERROR(AVERAGE(IF((DiscreteStatsTable[GroupByKey]=DiscreteStatsTable[[#This Row],[GroupByKey]]),(DiscreteStatsTable[GroupByKey]=DiscreteStatsTable[[#This Row],[GroupByKey]])*DiscreteStatsTable[Average])),0)</f>
        <v>0.2640313430175486</v>
      </c>
      <c r="O1540" cm="1">
        <f t="array" ref="O15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0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0" cm="1">
        <f t="array" ref="R1540">MIN(IF((DiscreteStatsTable[GroupByKey]=DiscreteStatsTable[[#This Row],[GroupByKey]]),(DiscreteStatsTable[GroupByKey]=DiscreteStatsTable[[#This Row],[GroupByKey]])*DiscreteStatsTable[Average]))</f>
        <v>0.22790912047993001</v>
      </c>
      <c r="S1540" cm="1">
        <f t="array" ref="S1540">MAX(IF((DiscreteStatsTable[GroupByKey]=DiscreteStatsTable[[#This Row],[GroupByKey]]),(DiscreteStatsTable[GroupByKey]=DiscreteStatsTable[[#This Row],[GroupByKey]])*DiscreteStatsTable[Average]))</f>
        <v>0.303790210647845</v>
      </c>
      <c r="T1540" cm="1">
        <f t="array" ref="T1540">MIN(IF((DiscreteStatsTable[GroupByKey]=DiscreteStatsTable[[#This Row],[GroupByKey]]),(DiscreteStatsTable[GroupByKey]=DiscreteStatsTable[[#This Row],[GroupByKey]])*DiscreteStatsTable[Minimum]))</f>
        <v>5.1114044759777301E-2</v>
      </c>
      <c r="U1540" cm="1">
        <f t="array" ref="U1540">MAX(IF((DiscreteStatsTable[GroupByKey]=DiscreteStatsTable[[#This Row],[GroupByKey]]),(DiscreteStatsTable[GroupByKey]=DiscreteStatsTable[[#This Row],[GroupByKey]])*DiscreteStatsTable[Maximum]))</f>
        <v>1.7692477865638101</v>
      </c>
      <c r="V1540" cm="1">
        <f t="array" ref="V1540">IFERROR(AVERAGE(IF((DiscreteStatsTable[GroupByKey]=DiscreteStatsTable[[#This Row],[GroupByKey]]),(DiscreteStatsTable[GroupByKey]=DiscreteStatsTable[[#This Row],[GroupByKey]])*DiscreteStatsTable[NumberObservations])),0)</f>
        <v>136.88</v>
      </c>
      <c r="W1540">
        <f>IF((DiscreteStatsTable[[#This Row],[RepsRequested]]&gt;1),DiscreteStatsTable[[#This Row],[HalfWidth]],DiscreteStatsTable[[#This Row],[BatchMeansHalfWidth]])</f>
        <v>4.7658624833689552E-3</v>
      </c>
      <c r="X1540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177</v>
      </c>
      <c r="C1541">
        <v>24</v>
      </c>
      <c r="D1541" t="s">
        <v>98</v>
      </c>
      <c r="E1541" t="s">
        <v>73</v>
      </c>
      <c r="F1541" t="s">
        <v>72</v>
      </c>
      <c r="G1541">
        <v>10.557636900578</v>
      </c>
      <c r="H1541">
        <v>2E+20</v>
      </c>
      <c r="I1541">
        <v>2.3141368473953001</v>
      </c>
      <c r="J1541">
        <v>28.703291316454401</v>
      </c>
      <c r="K1541">
        <v>138</v>
      </c>
      <c r="L154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1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cm="1">
        <f t="array" ref="N1541">IFERROR(AVERAGE(IF((DiscreteStatsTable[GroupByKey]=DiscreteStatsTable[[#This Row],[GroupByKey]]),(DiscreteStatsTable[GroupByKey]=DiscreteStatsTable[[#This Row],[GroupByKey]])*DiscreteStatsTable[Average])),0)</f>
        <v>11.965753053448751</v>
      </c>
      <c r="O1541" cm="1">
        <f t="array" ref="O154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1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1" cm="1">
        <f t="array" ref="R1541">MIN(IF((DiscreteStatsTable[GroupByKey]=DiscreteStatsTable[[#This Row],[GroupByKey]]),(DiscreteStatsTable[GroupByKey]=DiscreteStatsTable[[#This Row],[GroupByKey]])*DiscreteStatsTable[Average]))</f>
        <v>8.2010573260732809</v>
      </c>
      <c r="S1541" cm="1">
        <f t="array" ref="S1541">MAX(IF((DiscreteStatsTable[GroupByKey]=DiscreteStatsTable[[#This Row],[GroupByKey]]),(DiscreteStatsTable[GroupByKey]=DiscreteStatsTable[[#This Row],[GroupByKey]])*DiscreteStatsTable[Average]))</f>
        <v>25.510791238824901</v>
      </c>
      <c r="T1541" cm="1">
        <f t="array" ref="T1541">MIN(IF((DiscreteStatsTable[GroupByKey]=DiscreteStatsTable[[#This Row],[GroupByKey]]),(DiscreteStatsTable[GroupByKey]=DiscreteStatsTable[[#This Row],[GroupByKey]])*DiscreteStatsTable[Minimum]))</f>
        <v>1.5334213427933201</v>
      </c>
      <c r="U1541" cm="1">
        <f t="array" ref="U1541">MAX(IF((DiscreteStatsTable[GroupByKey]=DiscreteStatsTable[[#This Row],[GroupByKey]]),(DiscreteStatsTable[GroupByKey]=DiscreteStatsTable[[#This Row],[GroupByKey]])*DiscreteStatsTable[Maximum]))</f>
        <v>65.717695234266998</v>
      </c>
      <c r="V1541" cm="1">
        <f t="array" ref="V1541">IFERROR(AVERAGE(IF((DiscreteStatsTable[GroupByKey]=DiscreteStatsTable[[#This Row],[GroupByKey]]),(DiscreteStatsTable[GroupByKey]=DiscreteStatsTable[[#This Row],[GroupByKey]])*DiscreteStatsTable[NumberObservations])),0)</f>
        <v>136.88</v>
      </c>
      <c r="W1541">
        <f>IF((DiscreteStatsTable[[#This Row],[RepsRequested]]&gt;1),DiscreteStatsTable[[#This Row],[HalfWidth]],DiscreteStatsTable[[#This Row],[BatchMeansHalfWidth]])</f>
        <v>0.87768545229490347</v>
      </c>
      <c r="X1541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177</v>
      </c>
      <c r="C1542">
        <v>24</v>
      </c>
      <c r="D1542" t="s">
        <v>98</v>
      </c>
      <c r="E1542" t="s">
        <v>74</v>
      </c>
      <c r="F1542" t="s">
        <v>72</v>
      </c>
      <c r="G1542">
        <v>0.25993352108297202</v>
      </c>
      <c r="H1542">
        <v>2E+20</v>
      </c>
      <c r="I1542">
        <v>5.8850662536788903E-2</v>
      </c>
      <c r="J1542">
        <v>0.88867836611298101</v>
      </c>
      <c r="K1542">
        <v>138</v>
      </c>
      <c r="L154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2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cm="1">
        <f t="array" ref="N1542">IFERROR(AVERAGE(IF((DiscreteStatsTable[GroupByKey]=DiscreteStatsTable[[#This Row],[GroupByKey]]),(DiscreteStatsTable[GroupByKey]=DiscreteStatsTable[[#This Row],[GroupByKey]])*DiscreteStatsTable[Average])),0)</f>
        <v>0.2640313430175486</v>
      </c>
      <c r="O1542" cm="1">
        <f t="array" ref="O15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2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2" cm="1">
        <f t="array" ref="R1542">MIN(IF((DiscreteStatsTable[GroupByKey]=DiscreteStatsTable[[#This Row],[GroupByKey]]),(DiscreteStatsTable[GroupByKey]=DiscreteStatsTable[[#This Row],[GroupByKey]])*DiscreteStatsTable[Average]))</f>
        <v>0.22790912047993001</v>
      </c>
      <c r="S1542" cm="1">
        <f t="array" ref="S1542">MAX(IF((DiscreteStatsTable[GroupByKey]=DiscreteStatsTable[[#This Row],[GroupByKey]]),(DiscreteStatsTable[GroupByKey]=DiscreteStatsTable[[#This Row],[GroupByKey]])*DiscreteStatsTable[Average]))</f>
        <v>0.303790210647845</v>
      </c>
      <c r="T1542" cm="1">
        <f t="array" ref="T1542">MIN(IF((DiscreteStatsTable[GroupByKey]=DiscreteStatsTable[[#This Row],[GroupByKey]]),(DiscreteStatsTable[GroupByKey]=DiscreteStatsTable[[#This Row],[GroupByKey]])*DiscreteStatsTable[Minimum]))</f>
        <v>5.1114044759777301E-2</v>
      </c>
      <c r="U1542" cm="1">
        <f t="array" ref="U1542">MAX(IF((DiscreteStatsTable[GroupByKey]=DiscreteStatsTable[[#This Row],[GroupByKey]]),(DiscreteStatsTable[GroupByKey]=DiscreteStatsTable[[#This Row],[GroupByKey]])*DiscreteStatsTable[Maximum]))</f>
        <v>1.7692477865638101</v>
      </c>
      <c r="V1542" cm="1">
        <f t="array" ref="V1542">IFERROR(AVERAGE(IF((DiscreteStatsTable[GroupByKey]=DiscreteStatsTable[[#This Row],[GroupByKey]]),(DiscreteStatsTable[GroupByKey]=DiscreteStatsTable[[#This Row],[GroupByKey]])*DiscreteStatsTable[NumberObservations])),0)</f>
        <v>136.88</v>
      </c>
      <c r="W1542">
        <f>IF((DiscreteStatsTable[[#This Row],[RepsRequested]]&gt;1),DiscreteStatsTable[[#This Row],[HalfWidth]],DiscreteStatsTable[[#This Row],[BatchMeansHalfWidth]])</f>
        <v>4.7658624833689552E-3</v>
      </c>
      <c r="X1542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177</v>
      </c>
      <c r="C1543">
        <v>24</v>
      </c>
      <c r="D1543" t="s">
        <v>98</v>
      </c>
      <c r="E1543" t="s">
        <v>75</v>
      </c>
      <c r="F1543" t="s">
        <v>72</v>
      </c>
      <c r="G1543">
        <v>7.7980056324891702</v>
      </c>
      <c r="H1543">
        <v>2E+20</v>
      </c>
      <c r="I1543">
        <v>1.7655198761036699</v>
      </c>
      <c r="J1543">
        <v>26.660350983389399</v>
      </c>
      <c r="K1543">
        <v>138</v>
      </c>
      <c r="L154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3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cm="1">
        <f t="array" ref="N1543">IFERROR(AVERAGE(IF((DiscreteStatsTable[GroupByKey]=DiscreteStatsTable[[#This Row],[GroupByKey]]),(DiscreteStatsTable[GroupByKey]=DiscreteStatsTable[[#This Row],[GroupByKey]])*DiscreteStatsTable[Average])),0)</f>
        <v>7.9209402905264596</v>
      </c>
      <c r="O1543" cm="1">
        <f t="array" ref="O154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3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3" cm="1">
        <f t="array" ref="R1543">MIN(IF((DiscreteStatsTable[GroupByKey]=DiscreteStatsTable[[#This Row],[GroupByKey]]),(DiscreteStatsTable[GroupByKey]=DiscreteStatsTable[[#This Row],[GroupByKey]])*DiscreteStatsTable[Average]))</f>
        <v>6.83727361439791</v>
      </c>
      <c r="S1543" cm="1">
        <f t="array" ref="S1543">MAX(IF((DiscreteStatsTable[GroupByKey]=DiscreteStatsTable[[#This Row],[GroupByKey]]),(DiscreteStatsTable[GroupByKey]=DiscreteStatsTable[[#This Row],[GroupByKey]])*DiscreteStatsTable[Average]))</f>
        <v>9.1137063194353303</v>
      </c>
      <c r="T1543" cm="1">
        <f t="array" ref="T1543">MIN(IF((DiscreteStatsTable[GroupByKey]=DiscreteStatsTable[[#This Row],[GroupByKey]]),(DiscreteStatsTable[GroupByKey]=DiscreteStatsTable[[#This Row],[GroupByKey]])*DiscreteStatsTable[Minimum]))</f>
        <v>1.5334213427933201</v>
      </c>
      <c r="U1543" cm="1">
        <f t="array" ref="U1543">MAX(IF((DiscreteStatsTable[GroupByKey]=DiscreteStatsTable[[#This Row],[GroupByKey]]),(DiscreteStatsTable[GroupByKey]=DiscreteStatsTable[[#This Row],[GroupByKey]])*DiscreteStatsTable[Maximum]))</f>
        <v>53.077433596914297</v>
      </c>
      <c r="V1543" cm="1">
        <f t="array" ref="V1543">IFERROR(AVERAGE(IF((DiscreteStatsTable[GroupByKey]=DiscreteStatsTable[[#This Row],[GroupByKey]]),(DiscreteStatsTable[GroupByKey]=DiscreteStatsTable[[#This Row],[GroupByKey]])*DiscreteStatsTable[NumberObservations])),0)</f>
        <v>136.88</v>
      </c>
      <c r="W1543">
        <f>IF((DiscreteStatsTable[[#This Row],[RepsRequested]]&gt;1),DiscreteStatsTable[[#This Row],[HalfWidth]],DiscreteStatsTable[[#This Row],[BatchMeansHalfWidth]])</f>
        <v>0.14297587450106808</v>
      </c>
      <c r="X1543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177</v>
      </c>
      <c r="C1544">
        <v>24</v>
      </c>
      <c r="D1544" t="s">
        <v>98</v>
      </c>
      <c r="E1544" t="s">
        <v>76</v>
      </c>
      <c r="F1544" t="s">
        <v>72</v>
      </c>
      <c r="G1544">
        <v>0</v>
      </c>
      <c r="H1544">
        <v>2E+20</v>
      </c>
      <c r="I1544">
        <v>0</v>
      </c>
      <c r="J1544">
        <v>0</v>
      </c>
      <c r="K1544">
        <v>138</v>
      </c>
      <c r="L154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44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cm="1">
        <f t="array" ref="V1544">IFERROR(AVERAGE(IF((DiscreteStatsTable[GroupByKey]=DiscreteStatsTable[[#This Row],[GroupByKey]]),(DiscreteStatsTable[GroupByKey]=DiscreteStatsTable[[#This Row],[GroupByKey]])*DiscreteStatsTable[NumberObservations])),0)</f>
        <v>136.88</v>
      </c>
      <c r="W1544">
        <f>IF((DiscreteStatsTable[[#This Row],[RepsRequested]]&gt;1),DiscreteStatsTable[[#This Row],[HalfWidth]],DiscreteStatsTable[[#This Row],[BatchMeansHalfWidth]])</f>
        <v>0</v>
      </c>
      <c r="X1544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177</v>
      </c>
      <c r="C1545">
        <v>24</v>
      </c>
      <c r="D1545" t="s">
        <v>98</v>
      </c>
      <c r="E1545" t="s">
        <v>77</v>
      </c>
      <c r="F1545" t="s">
        <v>72</v>
      </c>
      <c r="G1545">
        <v>2.7596312680887798</v>
      </c>
      <c r="H1545">
        <v>2E+20</v>
      </c>
      <c r="I1545">
        <v>0</v>
      </c>
      <c r="J1545">
        <v>20.655189226201198</v>
      </c>
      <c r="K1545">
        <v>138</v>
      </c>
      <c r="L154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4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cm="1">
        <f t="array" ref="N1545">IFERROR(AVERAGE(IF((DiscreteStatsTable[GroupByKey]=DiscreteStatsTable[[#This Row],[GroupByKey]]),(DiscreteStatsTable[GroupByKey]=DiscreteStatsTable[[#This Row],[GroupByKey]])*DiscreteStatsTable[Average])),0)</f>
        <v>4.0448127629222874</v>
      </c>
      <c r="O1545" cm="1">
        <f t="array" ref="O154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4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45" cm="1">
        <f t="array" ref="R1545">MIN(IF((DiscreteStatsTable[GroupByKey]=DiscreteStatsTable[[#This Row],[GroupByKey]]),(DiscreteStatsTable[GroupByKey]=DiscreteStatsTable[[#This Row],[GroupByKey]])*DiscreteStatsTable[Average]))</f>
        <v>1.13966029716423</v>
      </c>
      <c r="S1545" cm="1">
        <f t="array" ref="S1545">MAX(IF((DiscreteStatsTable[GroupByKey]=DiscreteStatsTable[[#This Row],[GroupByKey]]),(DiscreteStatsTable[GroupByKey]=DiscreteStatsTable[[#This Row],[GroupByKey]])*DiscreteStatsTable[Average]))</f>
        <v>16.6321178314472</v>
      </c>
      <c r="T154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cm="1">
        <f t="array" ref="U1545">MAX(IF((DiscreteStatsTable[GroupByKey]=DiscreteStatsTable[[#This Row],[GroupByKey]]),(DiscreteStatsTable[GroupByKey]=DiscreteStatsTable[[#This Row],[GroupByKey]])*DiscreteStatsTable[Maximum]))</f>
        <v>44.893738009191402</v>
      </c>
      <c r="V1545" cm="1">
        <f t="array" ref="V1545">IFERROR(AVERAGE(IF((DiscreteStatsTable[GroupByKey]=DiscreteStatsTable[[#This Row],[GroupByKey]]),(DiscreteStatsTable[GroupByKey]=DiscreteStatsTable[[#This Row],[GroupByKey]])*DiscreteStatsTable[NumberObservations])),0)</f>
        <v>136.88</v>
      </c>
      <c r="W1545">
        <f>IF((DiscreteStatsTable[[#This Row],[RepsRequested]]&gt;1),DiscreteStatsTable[[#This Row],[HalfWidth]],DiscreteStatsTable[[#This Row],[BatchMeansHalfWidth]])</f>
        <v>0.77770964651210694</v>
      </c>
      <c r="X154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177</v>
      </c>
      <c r="C1546">
        <v>25</v>
      </c>
      <c r="D1546" t="s">
        <v>98</v>
      </c>
      <c r="E1546" t="s">
        <v>71</v>
      </c>
      <c r="F1546" t="s">
        <v>72</v>
      </c>
      <c r="G1546">
        <v>0.25787746871885803</v>
      </c>
      <c r="H1546">
        <v>2E+20</v>
      </c>
      <c r="I1546">
        <v>5.3008092364522502E-2</v>
      </c>
      <c r="J1546">
        <v>1.07670296031895</v>
      </c>
      <c r="K1546">
        <v>138</v>
      </c>
      <c r="L154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6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cm="1">
        <f t="array" ref="N1546">IFERROR(AVERAGE(IF((DiscreteStatsTable[GroupByKey]=DiscreteStatsTable[[#This Row],[GroupByKey]]),(DiscreteStatsTable[GroupByKey]=DiscreteStatsTable[[#This Row],[GroupByKey]])*DiscreteStatsTable[Average])),0)</f>
        <v>0.2640313430175486</v>
      </c>
      <c r="O1546" cm="1">
        <f t="array" ref="O15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6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6" cm="1">
        <f t="array" ref="R1546">MIN(IF((DiscreteStatsTable[GroupByKey]=DiscreteStatsTable[[#This Row],[GroupByKey]]),(DiscreteStatsTable[GroupByKey]=DiscreteStatsTable[[#This Row],[GroupByKey]])*DiscreteStatsTable[Average]))</f>
        <v>0.22790912047993001</v>
      </c>
      <c r="S1546" cm="1">
        <f t="array" ref="S1546">MAX(IF((DiscreteStatsTable[GroupByKey]=DiscreteStatsTable[[#This Row],[GroupByKey]]),(DiscreteStatsTable[GroupByKey]=DiscreteStatsTable[[#This Row],[GroupByKey]])*DiscreteStatsTable[Average]))</f>
        <v>0.303790210647845</v>
      </c>
      <c r="T1546" cm="1">
        <f t="array" ref="T1546">MIN(IF((DiscreteStatsTable[GroupByKey]=DiscreteStatsTable[[#This Row],[GroupByKey]]),(DiscreteStatsTable[GroupByKey]=DiscreteStatsTable[[#This Row],[GroupByKey]])*DiscreteStatsTable[Minimum]))</f>
        <v>5.1114044759777301E-2</v>
      </c>
      <c r="U1546" cm="1">
        <f t="array" ref="U1546">MAX(IF((DiscreteStatsTable[GroupByKey]=DiscreteStatsTable[[#This Row],[GroupByKey]]),(DiscreteStatsTable[GroupByKey]=DiscreteStatsTable[[#This Row],[GroupByKey]])*DiscreteStatsTable[Maximum]))</f>
        <v>1.7692477865638101</v>
      </c>
      <c r="V1546" cm="1">
        <f t="array" ref="V1546">IFERROR(AVERAGE(IF((DiscreteStatsTable[GroupByKey]=DiscreteStatsTable[[#This Row],[GroupByKey]]),(DiscreteStatsTable[GroupByKey]=DiscreteStatsTable[[#This Row],[GroupByKey]])*DiscreteStatsTable[NumberObservations])),0)</f>
        <v>136.88</v>
      </c>
      <c r="W1546">
        <f>IF((DiscreteStatsTable[[#This Row],[RepsRequested]]&gt;1),DiscreteStatsTable[[#This Row],[HalfWidth]],DiscreteStatsTable[[#This Row],[BatchMeansHalfWidth]])</f>
        <v>4.7658624833689552E-3</v>
      </c>
      <c r="X1546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177</v>
      </c>
      <c r="C1547">
        <v>25</v>
      </c>
      <c r="D1547" t="s">
        <v>98</v>
      </c>
      <c r="E1547" t="s">
        <v>73</v>
      </c>
      <c r="F1547" t="s">
        <v>72</v>
      </c>
      <c r="G1547">
        <v>10.9079660881923</v>
      </c>
      <c r="H1547">
        <v>2E+20</v>
      </c>
      <c r="I1547">
        <v>2.1749006099689199</v>
      </c>
      <c r="J1547">
        <v>35.862675230649899</v>
      </c>
      <c r="K1547">
        <v>138</v>
      </c>
      <c r="L154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7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cm="1">
        <f t="array" ref="N1547">IFERROR(AVERAGE(IF((DiscreteStatsTable[GroupByKey]=DiscreteStatsTable[[#This Row],[GroupByKey]]),(DiscreteStatsTable[GroupByKey]=DiscreteStatsTable[[#This Row],[GroupByKey]])*DiscreteStatsTable[Average])),0)</f>
        <v>11.965753053448751</v>
      </c>
      <c r="O1547" cm="1">
        <f t="array" ref="O154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7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7" cm="1">
        <f t="array" ref="R1547">MIN(IF((DiscreteStatsTable[GroupByKey]=DiscreteStatsTable[[#This Row],[GroupByKey]]),(DiscreteStatsTable[GroupByKey]=DiscreteStatsTable[[#This Row],[GroupByKey]])*DiscreteStatsTable[Average]))</f>
        <v>8.2010573260732809</v>
      </c>
      <c r="S1547" cm="1">
        <f t="array" ref="S1547">MAX(IF((DiscreteStatsTable[GroupByKey]=DiscreteStatsTable[[#This Row],[GroupByKey]]),(DiscreteStatsTable[GroupByKey]=DiscreteStatsTable[[#This Row],[GroupByKey]])*DiscreteStatsTable[Average]))</f>
        <v>25.510791238824901</v>
      </c>
      <c r="T1547" cm="1">
        <f t="array" ref="T1547">MIN(IF((DiscreteStatsTable[GroupByKey]=DiscreteStatsTable[[#This Row],[GroupByKey]]),(DiscreteStatsTable[GroupByKey]=DiscreteStatsTable[[#This Row],[GroupByKey]])*DiscreteStatsTable[Minimum]))</f>
        <v>1.5334213427933201</v>
      </c>
      <c r="U1547" cm="1">
        <f t="array" ref="U1547">MAX(IF((DiscreteStatsTable[GroupByKey]=DiscreteStatsTable[[#This Row],[GroupByKey]]),(DiscreteStatsTable[GroupByKey]=DiscreteStatsTable[[#This Row],[GroupByKey]])*DiscreteStatsTable[Maximum]))</f>
        <v>65.717695234266998</v>
      </c>
      <c r="V1547" cm="1">
        <f t="array" ref="V1547">IFERROR(AVERAGE(IF((DiscreteStatsTable[GroupByKey]=DiscreteStatsTable[[#This Row],[GroupByKey]]),(DiscreteStatsTable[GroupByKey]=DiscreteStatsTable[[#This Row],[GroupByKey]])*DiscreteStatsTable[NumberObservations])),0)</f>
        <v>136.88</v>
      </c>
      <c r="W1547">
        <f>IF((DiscreteStatsTable[[#This Row],[RepsRequested]]&gt;1),DiscreteStatsTable[[#This Row],[HalfWidth]],DiscreteStatsTable[[#This Row],[BatchMeansHalfWidth]])</f>
        <v>0.87768545229490347</v>
      </c>
      <c r="X1547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177</v>
      </c>
      <c r="C1548">
        <v>25</v>
      </c>
      <c r="D1548" t="s">
        <v>98</v>
      </c>
      <c r="E1548" t="s">
        <v>74</v>
      </c>
      <c r="F1548" t="s">
        <v>72</v>
      </c>
      <c r="G1548">
        <v>0.25787746871885803</v>
      </c>
      <c r="H1548">
        <v>2E+20</v>
      </c>
      <c r="I1548">
        <v>5.3008092364522502E-2</v>
      </c>
      <c r="J1548">
        <v>1.07670296031895</v>
      </c>
      <c r="K1548">
        <v>138</v>
      </c>
      <c r="L154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8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cm="1">
        <f t="array" ref="N1548">IFERROR(AVERAGE(IF((DiscreteStatsTable[GroupByKey]=DiscreteStatsTable[[#This Row],[GroupByKey]]),(DiscreteStatsTable[GroupByKey]=DiscreteStatsTable[[#This Row],[GroupByKey]])*DiscreteStatsTable[Average])),0)</f>
        <v>0.2640313430175486</v>
      </c>
      <c r="O1548" cm="1">
        <f t="array" ref="O15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8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8" cm="1">
        <f t="array" ref="R1548">MIN(IF((DiscreteStatsTable[GroupByKey]=DiscreteStatsTable[[#This Row],[GroupByKey]]),(DiscreteStatsTable[GroupByKey]=DiscreteStatsTable[[#This Row],[GroupByKey]])*DiscreteStatsTable[Average]))</f>
        <v>0.22790912047993001</v>
      </c>
      <c r="S1548" cm="1">
        <f t="array" ref="S1548">MAX(IF((DiscreteStatsTable[GroupByKey]=DiscreteStatsTable[[#This Row],[GroupByKey]]),(DiscreteStatsTable[GroupByKey]=DiscreteStatsTable[[#This Row],[GroupByKey]])*DiscreteStatsTable[Average]))</f>
        <v>0.303790210647845</v>
      </c>
      <c r="T1548" cm="1">
        <f t="array" ref="T1548">MIN(IF((DiscreteStatsTable[GroupByKey]=DiscreteStatsTable[[#This Row],[GroupByKey]]),(DiscreteStatsTable[GroupByKey]=DiscreteStatsTable[[#This Row],[GroupByKey]])*DiscreteStatsTable[Minimum]))</f>
        <v>5.1114044759777301E-2</v>
      </c>
      <c r="U1548" cm="1">
        <f t="array" ref="U1548">MAX(IF((DiscreteStatsTable[GroupByKey]=DiscreteStatsTable[[#This Row],[GroupByKey]]),(DiscreteStatsTable[GroupByKey]=DiscreteStatsTable[[#This Row],[GroupByKey]])*DiscreteStatsTable[Maximum]))</f>
        <v>1.7692477865638101</v>
      </c>
      <c r="V1548" cm="1">
        <f t="array" ref="V1548">IFERROR(AVERAGE(IF((DiscreteStatsTable[GroupByKey]=DiscreteStatsTable[[#This Row],[GroupByKey]]),(DiscreteStatsTable[GroupByKey]=DiscreteStatsTable[[#This Row],[GroupByKey]])*DiscreteStatsTable[NumberObservations])),0)</f>
        <v>136.88</v>
      </c>
      <c r="W1548">
        <f>IF((DiscreteStatsTable[[#This Row],[RepsRequested]]&gt;1),DiscreteStatsTable[[#This Row],[HalfWidth]],DiscreteStatsTable[[#This Row],[BatchMeansHalfWidth]])</f>
        <v>4.7658624833689552E-3</v>
      </c>
      <c r="X1548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177</v>
      </c>
      <c r="C1549">
        <v>25</v>
      </c>
      <c r="D1549" t="s">
        <v>98</v>
      </c>
      <c r="E1549" t="s">
        <v>75</v>
      </c>
      <c r="F1549" t="s">
        <v>72</v>
      </c>
      <c r="G1549">
        <v>7.7363240615657496</v>
      </c>
      <c r="H1549">
        <v>2E+20</v>
      </c>
      <c r="I1549">
        <v>1.5902427709356699</v>
      </c>
      <c r="J1549">
        <v>32.301088809568597</v>
      </c>
      <c r="K1549">
        <v>138</v>
      </c>
      <c r="L154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9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cm="1">
        <f t="array" ref="N1549">IFERROR(AVERAGE(IF((DiscreteStatsTable[GroupByKey]=DiscreteStatsTable[[#This Row],[GroupByKey]]),(DiscreteStatsTable[GroupByKey]=DiscreteStatsTable[[#This Row],[GroupByKey]])*DiscreteStatsTable[Average])),0)</f>
        <v>7.9209402905264596</v>
      </c>
      <c r="O1549" cm="1">
        <f t="array" ref="O154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9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9" cm="1">
        <f t="array" ref="R1549">MIN(IF((DiscreteStatsTable[GroupByKey]=DiscreteStatsTable[[#This Row],[GroupByKey]]),(DiscreteStatsTable[GroupByKey]=DiscreteStatsTable[[#This Row],[GroupByKey]])*DiscreteStatsTable[Average]))</f>
        <v>6.83727361439791</v>
      </c>
      <c r="S1549" cm="1">
        <f t="array" ref="S1549">MAX(IF((DiscreteStatsTable[GroupByKey]=DiscreteStatsTable[[#This Row],[GroupByKey]]),(DiscreteStatsTable[GroupByKey]=DiscreteStatsTable[[#This Row],[GroupByKey]])*DiscreteStatsTable[Average]))</f>
        <v>9.1137063194353303</v>
      </c>
      <c r="T1549" cm="1">
        <f t="array" ref="T1549">MIN(IF((DiscreteStatsTable[GroupByKey]=DiscreteStatsTable[[#This Row],[GroupByKey]]),(DiscreteStatsTable[GroupByKey]=DiscreteStatsTable[[#This Row],[GroupByKey]])*DiscreteStatsTable[Minimum]))</f>
        <v>1.5334213427933201</v>
      </c>
      <c r="U1549" cm="1">
        <f t="array" ref="U1549">MAX(IF((DiscreteStatsTable[GroupByKey]=DiscreteStatsTable[[#This Row],[GroupByKey]]),(DiscreteStatsTable[GroupByKey]=DiscreteStatsTable[[#This Row],[GroupByKey]])*DiscreteStatsTable[Maximum]))</f>
        <v>53.077433596914297</v>
      </c>
      <c r="V1549" cm="1">
        <f t="array" ref="V1549">IFERROR(AVERAGE(IF((DiscreteStatsTable[GroupByKey]=DiscreteStatsTable[[#This Row],[GroupByKey]]),(DiscreteStatsTable[GroupByKey]=DiscreteStatsTable[[#This Row],[GroupByKey]])*DiscreteStatsTable[NumberObservations])),0)</f>
        <v>136.88</v>
      </c>
      <c r="W1549">
        <f>IF((DiscreteStatsTable[[#This Row],[RepsRequested]]&gt;1),DiscreteStatsTable[[#This Row],[HalfWidth]],DiscreteStatsTable[[#This Row],[BatchMeansHalfWidth]])</f>
        <v>0.14297587450106808</v>
      </c>
      <c r="X1549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177</v>
      </c>
      <c r="C1550">
        <v>25</v>
      </c>
      <c r="D1550" t="s">
        <v>98</v>
      </c>
      <c r="E1550" t="s">
        <v>76</v>
      </c>
      <c r="F1550" t="s">
        <v>72</v>
      </c>
      <c r="G1550">
        <v>0</v>
      </c>
      <c r="H1550">
        <v>2E+20</v>
      </c>
      <c r="I1550">
        <v>0</v>
      </c>
      <c r="J1550">
        <v>0</v>
      </c>
      <c r="K1550">
        <v>138</v>
      </c>
      <c r="L155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0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cm="1">
        <f t="array" ref="V1550">IFERROR(AVERAGE(IF((DiscreteStatsTable[GroupByKey]=DiscreteStatsTable[[#This Row],[GroupByKey]]),(DiscreteStatsTable[GroupByKey]=DiscreteStatsTable[[#This Row],[GroupByKey]])*DiscreteStatsTable[NumberObservations])),0)</f>
        <v>136.88</v>
      </c>
      <c r="W1550">
        <f>IF((DiscreteStatsTable[[#This Row],[RepsRequested]]&gt;1),DiscreteStatsTable[[#This Row],[HalfWidth]],DiscreteStatsTable[[#This Row],[BatchMeansHalfWidth]])</f>
        <v>0</v>
      </c>
      <c r="X1550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177</v>
      </c>
      <c r="C1551">
        <v>25</v>
      </c>
      <c r="D1551" t="s">
        <v>98</v>
      </c>
      <c r="E1551" t="s">
        <v>77</v>
      </c>
      <c r="F1551" t="s">
        <v>72</v>
      </c>
      <c r="G1551">
        <v>3.1716420266265102</v>
      </c>
      <c r="H1551">
        <v>2E+20</v>
      </c>
      <c r="I1551">
        <v>0</v>
      </c>
      <c r="J1551">
        <v>19.499556740573301</v>
      </c>
      <c r="K1551">
        <v>138</v>
      </c>
      <c r="L155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1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cm="1">
        <f t="array" ref="N1551">IFERROR(AVERAGE(IF((DiscreteStatsTable[GroupByKey]=DiscreteStatsTable[[#This Row],[GroupByKey]]),(DiscreteStatsTable[GroupByKey]=DiscreteStatsTable[[#This Row],[GroupByKey]])*DiscreteStatsTable[Average])),0)</f>
        <v>4.0448127629222874</v>
      </c>
      <c r="O1551" cm="1">
        <f t="array" ref="O155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1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1" cm="1">
        <f t="array" ref="R1551">MIN(IF((DiscreteStatsTable[GroupByKey]=DiscreteStatsTable[[#This Row],[GroupByKey]]),(DiscreteStatsTable[GroupByKey]=DiscreteStatsTable[[#This Row],[GroupByKey]])*DiscreteStatsTable[Average]))</f>
        <v>1.13966029716423</v>
      </c>
      <c r="S1551" cm="1">
        <f t="array" ref="S1551">MAX(IF((DiscreteStatsTable[GroupByKey]=DiscreteStatsTable[[#This Row],[GroupByKey]]),(DiscreteStatsTable[GroupByKey]=DiscreteStatsTable[[#This Row],[GroupByKey]])*DiscreteStatsTable[Average]))</f>
        <v>16.6321178314472</v>
      </c>
      <c r="T1551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cm="1">
        <f t="array" ref="U1551">MAX(IF((DiscreteStatsTable[GroupByKey]=DiscreteStatsTable[[#This Row],[GroupByKey]]),(DiscreteStatsTable[GroupByKey]=DiscreteStatsTable[[#This Row],[GroupByKey]])*DiscreteStatsTable[Maximum]))</f>
        <v>44.893738009191402</v>
      </c>
      <c r="V1551" cm="1">
        <f t="array" ref="V1551">IFERROR(AVERAGE(IF((DiscreteStatsTable[GroupByKey]=DiscreteStatsTable[[#This Row],[GroupByKey]]),(DiscreteStatsTable[GroupByKey]=DiscreteStatsTable[[#This Row],[GroupByKey]])*DiscreteStatsTable[NumberObservations])),0)</f>
        <v>136.88</v>
      </c>
      <c r="W1551">
        <f>IF((DiscreteStatsTable[[#This Row],[RepsRequested]]&gt;1),DiscreteStatsTable[[#This Row],[HalfWidth]],DiscreteStatsTable[[#This Row],[BatchMeansHalfWidth]])</f>
        <v>0.77770964651210694</v>
      </c>
      <c r="X1551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177</v>
      </c>
      <c r="C1552">
        <v>26</v>
      </c>
      <c r="D1552" t="s">
        <v>98</v>
      </c>
      <c r="E1552" t="s">
        <v>71</v>
      </c>
      <c r="F1552" t="s">
        <v>72</v>
      </c>
      <c r="G1552">
        <v>0.27225881955910403</v>
      </c>
      <c r="H1552">
        <v>2E+20</v>
      </c>
      <c r="I1552">
        <v>6.2949990626899904E-2</v>
      </c>
      <c r="J1552">
        <v>1.1259494592855399</v>
      </c>
      <c r="K1552">
        <v>136</v>
      </c>
      <c r="L155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2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cm="1">
        <f t="array" ref="N1552">IFERROR(AVERAGE(IF((DiscreteStatsTable[GroupByKey]=DiscreteStatsTable[[#This Row],[GroupByKey]]),(DiscreteStatsTable[GroupByKey]=DiscreteStatsTable[[#This Row],[GroupByKey]])*DiscreteStatsTable[Average])),0)</f>
        <v>0.2640313430175486</v>
      </c>
      <c r="O1552" cm="1">
        <f t="array" ref="O15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2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2" cm="1">
        <f t="array" ref="R1552">MIN(IF((DiscreteStatsTable[GroupByKey]=DiscreteStatsTable[[#This Row],[GroupByKey]]),(DiscreteStatsTable[GroupByKey]=DiscreteStatsTable[[#This Row],[GroupByKey]])*DiscreteStatsTable[Average]))</f>
        <v>0.22790912047993001</v>
      </c>
      <c r="S1552" cm="1">
        <f t="array" ref="S1552">MAX(IF((DiscreteStatsTable[GroupByKey]=DiscreteStatsTable[[#This Row],[GroupByKey]]),(DiscreteStatsTable[GroupByKey]=DiscreteStatsTable[[#This Row],[GroupByKey]])*DiscreteStatsTable[Average]))</f>
        <v>0.303790210647845</v>
      </c>
      <c r="T1552" cm="1">
        <f t="array" ref="T1552">MIN(IF((DiscreteStatsTable[GroupByKey]=DiscreteStatsTable[[#This Row],[GroupByKey]]),(DiscreteStatsTable[GroupByKey]=DiscreteStatsTable[[#This Row],[GroupByKey]])*DiscreteStatsTable[Minimum]))</f>
        <v>5.1114044759777301E-2</v>
      </c>
      <c r="U1552" cm="1">
        <f t="array" ref="U1552">MAX(IF((DiscreteStatsTable[GroupByKey]=DiscreteStatsTable[[#This Row],[GroupByKey]]),(DiscreteStatsTable[GroupByKey]=DiscreteStatsTable[[#This Row],[GroupByKey]])*DiscreteStatsTable[Maximum]))</f>
        <v>1.7692477865638101</v>
      </c>
      <c r="V1552" cm="1">
        <f t="array" ref="V1552">IFERROR(AVERAGE(IF((DiscreteStatsTable[GroupByKey]=DiscreteStatsTable[[#This Row],[GroupByKey]]),(DiscreteStatsTable[GroupByKey]=DiscreteStatsTable[[#This Row],[GroupByKey]])*DiscreteStatsTable[NumberObservations])),0)</f>
        <v>136.88</v>
      </c>
      <c r="W1552">
        <f>IF((DiscreteStatsTable[[#This Row],[RepsRequested]]&gt;1),DiscreteStatsTable[[#This Row],[HalfWidth]],DiscreteStatsTable[[#This Row],[BatchMeansHalfWidth]])</f>
        <v>4.7658624833689552E-3</v>
      </c>
      <c r="X1552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177</v>
      </c>
      <c r="C1553">
        <v>26</v>
      </c>
      <c r="D1553" t="s">
        <v>98</v>
      </c>
      <c r="E1553" t="s">
        <v>73</v>
      </c>
      <c r="F1553" t="s">
        <v>72</v>
      </c>
      <c r="G1553">
        <v>11.0885245865834</v>
      </c>
      <c r="H1553">
        <v>2E+20</v>
      </c>
      <c r="I1553">
        <v>2.4921271167502299</v>
      </c>
      <c r="J1553">
        <v>35.942196255333698</v>
      </c>
      <c r="K1553">
        <v>136</v>
      </c>
      <c r="L155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3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cm="1">
        <f t="array" ref="N1553">IFERROR(AVERAGE(IF((DiscreteStatsTable[GroupByKey]=DiscreteStatsTable[[#This Row],[GroupByKey]]),(DiscreteStatsTable[GroupByKey]=DiscreteStatsTable[[#This Row],[GroupByKey]])*DiscreteStatsTable[Average])),0)</f>
        <v>11.965753053448751</v>
      </c>
      <c r="O1553" cm="1">
        <f t="array" ref="O155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3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3" cm="1">
        <f t="array" ref="R1553">MIN(IF((DiscreteStatsTable[GroupByKey]=DiscreteStatsTable[[#This Row],[GroupByKey]]),(DiscreteStatsTable[GroupByKey]=DiscreteStatsTable[[#This Row],[GroupByKey]])*DiscreteStatsTable[Average]))</f>
        <v>8.2010573260732809</v>
      </c>
      <c r="S1553" cm="1">
        <f t="array" ref="S1553">MAX(IF((DiscreteStatsTable[GroupByKey]=DiscreteStatsTable[[#This Row],[GroupByKey]]),(DiscreteStatsTable[GroupByKey]=DiscreteStatsTable[[#This Row],[GroupByKey]])*DiscreteStatsTable[Average]))</f>
        <v>25.510791238824901</v>
      </c>
      <c r="T1553" cm="1">
        <f t="array" ref="T1553">MIN(IF((DiscreteStatsTable[GroupByKey]=DiscreteStatsTable[[#This Row],[GroupByKey]]),(DiscreteStatsTable[GroupByKey]=DiscreteStatsTable[[#This Row],[GroupByKey]])*DiscreteStatsTable[Minimum]))</f>
        <v>1.5334213427933201</v>
      </c>
      <c r="U1553" cm="1">
        <f t="array" ref="U1553">MAX(IF((DiscreteStatsTable[GroupByKey]=DiscreteStatsTable[[#This Row],[GroupByKey]]),(DiscreteStatsTable[GroupByKey]=DiscreteStatsTable[[#This Row],[GroupByKey]])*DiscreteStatsTable[Maximum]))</f>
        <v>65.717695234266998</v>
      </c>
      <c r="V1553" cm="1">
        <f t="array" ref="V1553">IFERROR(AVERAGE(IF((DiscreteStatsTable[GroupByKey]=DiscreteStatsTable[[#This Row],[GroupByKey]]),(DiscreteStatsTable[GroupByKey]=DiscreteStatsTable[[#This Row],[GroupByKey]])*DiscreteStatsTable[NumberObservations])),0)</f>
        <v>136.88</v>
      </c>
      <c r="W1553">
        <f>IF((DiscreteStatsTable[[#This Row],[RepsRequested]]&gt;1),DiscreteStatsTable[[#This Row],[HalfWidth]],DiscreteStatsTable[[#This Row],[BatchMeansHalfWidth]])</f>
        <v>0.87768545229490347</v>
      </c>
      <c r="X1553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177</v>
      </c>
      <c r="C1554">
        <v>26</v>
      </c>
      <c r="D1554" t="s">
        <v>98</v>
      </c>
      <c r="E1554" t="s">
        <v>74</v>
      </c>
      <c r="F1554" t="s">
        <v>72</v>
      </c>
      <c r="G1554">
        <v>0.27225881955910403</v>
      </c>
      <c r="H1554">
        <v>2E+20</v>
      </c>
      <c r="I1554">
        <v>6.2949990626899904E-2</v>
      </c>
      <c r="J1554">
        <v>1.1259494592855399</v>
      </c>
      <c r="K1554">
        <v>136</v>
      </c>
      <c r="L155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54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cm="1">
        <f t="array" ref="N1554">IFERROR(AVERAGE(IF((DiscreteStatsTable[GroupByKey]=DiscreteStatsTable[[#This Row],[GroupByKey]]),(DiscreteStatsTable[GroupByKey]=DiscreteStatsTable[[#This Row],[GroupByKey]])*DiscreteStatsTable[Average])),0)</f>
        <v>0.2640313430175486</v>
      </c>
      <c r="O1554" cm="1">
        <f t="array" ref="O15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4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4" cm="1">
        <f t="array" ref="R1554">MIN(IF((DiscreteStatsTable[GroupByKey]=DiscreteStatsTable[[#This Row],[GroupByKey]]),(DiscreteStatsTable[GroupByKey]=DiscreteStatsTable[[#This Row],[GroupByKey]])*DiscreteStatsTable[Average]))</f>
        <v>0.22790912047993001</v>
      </c>
      <c r="S1554" cm="1">
        <f t="array" ref="S1554">MAX(IF((DiscreteStatsTable[GroupByKey]=DiscreteStatsTable[[#This Row],[GroupByKey]]),(DiscreteStatsTable[GroupByKey]=DiscreteStatsTable[[#This Row],[GroupByKey]])*DiscreteStatsTable[Average]))</f>
        <v>0.303790210647845</v>
      </c>
      <c r="T1554" cm="1">
        <f t="array" ref="T1554">MIN(IF((DiscreteStatsTable[GroupByKey]=DiscreteStatsTable[[#This Row],[GroupByKey]]),(DiscreteStatsTable[GroupByKey]=DiscreteStatsTable[[#This Row],[GroupByKey]])*DiscreteStatsTable[Minimum]))</f>
        <v>5.1114044759777301E-2</v>
      </c>
      <c r="U1554" cm="1">
        <f t="array" ref="U1554">MAX(IF((DiscreteStatsTable[GroupByKey]=DiscreteStatsTable[[#This Row],[GroupByKey]]),(DiscreteStatsTable[GroupByKey]=DiscreteStatsTable[[#This Row],[GroupByKey]])*DiscreteStatsTable[Maximum]))</f>
        <v>1.7692477865638101</v>
      </c>
      <c r="V1554" cm="1">
        <f t="array" ref="V1554">IFERROR(AVERAGE(IF((DiscreteStatsTable[GroupByKey]=DiscreteStatsTable[[#This Row],[GroupByKey]]),(DiscreteStatsTable[GroupByKey]=DiscreteStatsTable[[#This Row],[GroupByKey]])*DiscreteStatsTable[NumberObservations])),0)</f>
        <v>136.88</v>
      </c>
      <c r="W1554">
        <f>IF((DiscreteStatsTable[[#This Row],[RepsRequested]]&gt;1),DiscreteStatsTable[[#This Row],[HalfWidth]],DiscreteStatsTable[[#This Row],[BatchMeansHalfWidth]])</f>
        <v>4.7658624833689552E-3</v>
      </c>
      <c r="X1554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177</v>
      </c>
      <c r="C1555">
        <v>26</v>
      </c>
      <c r="D1555" t="s">
        <v>98</v>
      </c>
      <c r="E1555" t="s">
        <v>75</v>
      </c>
      <c r="F1555" t="s">
        <v>72</v>
      </c>
      <c r="G1555">
        <v>8.1677645867731208</v>
      </c>
      <c r="H1555">
        <v>2E+20</v>
      </c>
      <c r="I1555">
        <v>1.8884997188070001</v>
      </c>
      <c r="J1555">
        <v>33.778483778566198</v>
      </c>
      <c r="K1555">
        <v>136</v>
      </c>
      <c r="L155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5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cm="1">
        <f t="array" ref="N1555">IFERROR(AVERAGE(IF((DiscreteStatsTable[GroupByKey]=DiscreteStatsTable[[#This Row],[GroupByKey]]),(DiscreteStatsTable[GroupByKey]=DiscreteStatsTable[[#This Row],[GroupByKey]])*DiscreteStatsTable[Average])),0)</f>
        <v>7.9209402905264596</v>
      </c>
      <c r="O1555" cm="1">
        <f t="array" ref="O155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5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55" cm="1">
        <f t="array" ref="R1555">MIN(IF((DiscreteStatsTable[GroupByKey]=DiscreteStatsTable[[#This Row],[GroupByKey]]),(DiscreteStatsTable[GroupByKey]=DiscreteStatsTable[[#This Row],[GroupByKey]])*DiscreteStatsTable[Average]))</f>
        <v>6.83727361439791</v>
      </c>
      <c r="S1555" cm="1">
        <f t="array" ref="S1555">MAX(IF((DiscreteStatsTable[GroupByKey]=DiscreteStatsTable[[#This Row],[GroupByKey]]),(DiscreteStatsTable[GroupByKey]=DiscreteStatsTable[[#This Row],[GroupByKey]])*DiscreteStatsTable[Average]))</f>
        <v>9.1137063194353303</v>
      </c>
      <c r="T1555" cm="1">
        <f t="array" ref="T1555">MIN(IF((DiscreteStatsTable[GroupByKey]=DiscreteStatsTable[[#This Row],[GroupByKey]]),(DiscreteStatsTable[GroupByKey]=DiscreteStatsTable[[#This Row],[GroupByKey]])*DiscreteStatsTable[Minimum]))</f>
        <v>1.5334213427933201</v>
      </c>
      <c r="U1555" cm="1">
        <f t="array" ref="U1555">MAX(IF((DiscreteStatsTable[GroupByKey]=DiscreteStatsTable[[#This Row],[GroupByKey]]),(DiscreteStatsTable[GroupByKey]=DiscreteStatsTable[[#This Row],[GroupByKey]])*DiscreteStatsTable[Maximum]))</f>
        <v>53.077433596914297</v>
      </c>
      <c r="V1555" cm="1">
        <f t="array" ref="V1555">IFERROR(AVERAGE(IF((DiscreteStatsTable[GroupByKey]=DiscreteStatsTable[[#This Row],[GroupByKey]]),(DiscreteStatsTable[GroupByKey]=DiscreteStatsTable[[#This Row],[GroupByKey]])*DiscreteStatsTable[NumberObservations])),0)</f>
        <v>136.88</v>
      </c>
      <c r="W1555">
        <f>IF((DiscreteStatsTable[[#This Row],[RepsRequested]]&gt;1),DiscreteStatsTable[[#This Row],[HalfWidth]],DiscreteStatsTable[[#This Row],[BatchMeansHalfWidth]])</f>
        <v>0.14297587450106808</v>
      </c>
      <c r="X155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177</v>
      </c>
      <c r="C1556">
        <v>26</v>
      </c>
      <c r="D1556" t="s">
        <v>98</v>
      </c>
      <c r="E1556" t="s">
        <v>76</v>
      </c>
      <c r="F1556" t="s">
        <v>72</v>
      </c>
      <c r="G1556">
        <v>0</v>
      </c>
      <c r="H1556">
        <v>2E+20</v>
      </c>
      <c r="I1556">
        <v>0</v>
      </c>
      <c r="J1556">
        <v>0</v>
      </c>
      <c r="K1556">
        <v>136</v>
      </c>
      <c r="L155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6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cm="1">
        <f t="array" ref="V1556">IFERROR(AVERAGE(IF((DiscreteStatsTable[GroupByKey]=DiscreteStatsTable[[#This Row],[GroupByKey]]),(DiscreteStatsTable[GroupByKey]=DiscreteStatsTable[[#This Row],[GroupByKey]])*DiscreteStatsTable[NumberObservations])),0)</f>
        <v>136.88</v>
      </c>
      <c r="W1556">
        <f>IF((DiscreteStatsTable[[#This Row],[RepsRequested]]&gt;1),DiscreteStatsTable[[#This Row],[HalfWidth]],DiscreteStatsTable[[#This Row],[BatchMeansHalfWidth]])</f>
        <v>0</v>
      </c>
      <c r="X1556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177</v>
      </c>
      <c r="C1557">
        <v>26</v>
      </c>
      <c r="D1557" t="s">
        <v>98</v>
      </c>
      <c r="E1557" t="s">
        <v>77</v>
      </c>
      <c r="F1557" t="s">
        <v>72</v>
      </c>
      <c r="G1557">
        <v>2.9207599998103402</v>
      </c>
      <c r="H1557">
        <v>2E+20</v>
      </c>
      <c r="I1557">
        <v>0</v>
      </c>
      <c r="J1557">
        <v>17.493060770089102</v>
      </c>
      <c r="K1557">
        <v>136</v>
      </c>
      <c r="L155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7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cm="1">
        <f t="array" ref="N1557">IFERROR(AVERAGE(IF((DiscreteStatsTable[GroupByKey]=DiscreteStatsTable[[#This Row],[GroupByKey]]),(DiscreteStatsTable[GroupByKey]=DiscreteStatsTable[[#This Row],[GroupByKey]])*DiscreteStatsTable[Average])),0)</f>
        <v>4.0448127629222874</v>
      </c>
      <c r="O1557" cm="1">
        <f t="array" ref="O155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7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7" cm="1">
        <f t="array" ref="R1557">MIN(IF((DiscreteStatsTable[GroupByKey]=DiscreteStatsTable[[#This Row],[GroupByKey]]),(DiscreteStatsTable[GroupByKey]=DiscreteStatsTable[[#This Row],[GroupByKey]])*DiscreteStatsTable[Average]))</f>
        <v>1.13966029716423</v>
      </c>
      <c r="S1557" cm="1">
        <f t="array" ref="S1557">MAX(IF((DiscreteStatsTable[GroupByKey]=DiscreteStatsTable[[#This Row],[GroupByKey]]),(DiscreteStatsTable[GroupByKey]=DiscreteStatsTable[[#This Row],[GroupByKey]])*DiscreteStatsTable[Average]))</f>
        <v>16.6321178314472</v>
      </c>
      <c r="T1557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cm="1">
        <f t="array" ref="U1557">MAX(IF((DiscreteStatsTable[GroupByKey]=DiscreteStatsTable[[#This Row],[GroupByKey]]),(DiscreteStatsTable[GroupByKey]=DiscreteStatsTable[[#This Row],[GroupByKey]])*DiscreteStatsTable[Maximum]))</f>
        <v>44.893738009191402</v>
      </c>
      <c r="V1557" cm="1">
        <f t="array" ref="V1557">IFERROR(AVERAGE(IF((DiscreteStatsTable[GroupByKey]=DiscreteStatsTable[[#This Row],[GroupByKey]]),(DiscreteStatsTable[GroupByKey]=DiscreteStatsTable[[#This Row],[GroupByKey]])*DiscreteStatsTable[NumberObservations])),0)</f>
        <v>136.88</v>
      </c>
      <c r="W1557">
        <f>IF((DiscreteStatsTable[[#This Row],[RepsRequested]]&gt;1),DiscreteStatsTable[[#This Row],[HalfWidth]],DiscreteStatsTable[[#This Row],[BatchMeansHalfWidth]])</f>
        <v>0.77770964651210694</v>
      </c>
      <c r="X1557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177</v>
      </c>
      <c r="C1558">
        <v>27</v>
      </c>
      <c r="D1558" t="s">
        <v>98</v>
      </c>
      <c r="E1558" t="s">
        <v>71</v>
      </c>
      <c r="F1558" t="s">
        <v>72</v>
      </c>
      <c r="G1558">
        <v>0.26848562735811399</v>
      </c>
      <c r="H1558">
        <v>2E+20</v>
      </c>
      <c r="I1558">
        <v>6.6325675351051397E-2</v>
      </c>
      <c r="J1558">
        <v>1.19325429563726</v>
      </c>
      <c r="K1558">
        <v>132</v>
      </c>
      <c r="L155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8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cm="1">
        <f t="array" ref="N1558">IFERROR(AVERAGE(IF((DiscreteStatsTable[GroupByKey]=DiscreteStatsTable[[#This Row],[GroupByKey]]),(DiscreteStatsTable[GroupByKey]=DiscreteStatsTable[[#This Row],[GroupByKey]])*DiscreteStatsTable[Average])),0)</f>
        <v>0.2640313430175486</v>
      </c>
      <c r="O1558" cm="1">
        <f t="array" ref="O15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8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8" cm="1">
        <f t="array" ref="R1558">MIN(IF((DiscreteStatsTable[GroupByKey]=DiscreteStatsTable[[#This Row],[GroupByKey]]),(DiscreteStatsTable[GroupByKey]=DiscreteStatsTable[[#This Row],[GroupByKey]])*DiscreteStatsTable[Average]))</f>
        <v>0.22790912047993001</v>
      </c>
      <c r="S1558" cm="1">
        <f t="array" ref="S1558">MAX(IF((DiscreteStatsTable[GroupByKey]=DiscreteStatsTable[[#This Row],[GroupByKey]]),(DiscreteStatsTable[GroupByKey]=DiscreteStatsTable[[#This Row],[GroupByKey]])*DiscreteStatsTable[Average]))</f>
        <v>0.303790210647845</v>
      </c>
      <c r="T1558" cm="1">
        <f t="array" ref="T1558">MIN(IF((DiscreteStatsTable[GroupByKey]=DiscreteStatsTable[[#This Row],[GroupByKey]]),(DiscreteStatsTable[GroupByKey]=DiscreteStatsTable[[#This Row],[GroupByKey]])*DiscreteStatsTable[Minimum]))</f>
        <v>5.1114044759777301E-2</v>
      </c>
      <c r="U1558" cm="1">
        <f t="array" ref="U1558">MAX(IF((DiscreteStatsTable[GroupByKey]=DiscreteStatsTable[[#This Row],[GroupByKey]]),(DiscreteStatsTable[GroupByKey]=DiscreteStatsTable[[#This Row],[GroupByKey]])*DiscreteStatsTable[Maximum]))</f>
        <v>1.7692477865638101</v>
      </c>
      <c r="V1558" cm="1">
        <f t="array" ref="V1558">IFERROR(AVERAGE(IF((DiscreteStatsTable[GroupByKey]=DiscreteStatsTable[[#This Row],[GroupByKey]]),(DiscreteStatsTable[GroupByKey]=DiscreteStatsTable[[#This Row],[GroupByKey]])*DiscreteStatsTable[NumberObservations])),0)</f>
        <v>136.88</v>
      </c>
      <c r="W1558">
        <f>IF((DiscreteStatsTable[[#This Row],[RepsRequested]]&gt;1),DiscreteStatsTable[[#This Row],[HalfWidth]],DiscreteStatsTable[[#This Row],[BatchMeansHalfWidth]])</f>
        <v>4.7658624833689552E-3</v>
      </c>
      <c r="X1558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177</v>
      </c>
      <c r="C1559">
        <v>27</v>
      </c>
      <c r="D1559" t="s">
        <v>98</v>
      </c>
      <c r="E1559" t="s">
        <v>73</v>
      </c>
      <c r="F1559" t="s">
        <v>72</v>
      </c>
      <c r="G1559">
        <v>10.5664300580023</v>
      </c>
      <c r="H1559">
        <v>2E+20</v>
      </c>
      <c r="I1559">
        <v>2.08466582436591</v>
      </c>
      <c r="J1559">
        <v>46.417706438440703</v>
      </c>
      <c r="K1559">
        <v>132</v>
      </c>
      <c r="L155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9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cm="1">
        <f t="array" ref="N1559">IFERROR(AVERAGE(IF((DiscreteStatsTable[GroupByKey]=DiscreteStatsTable[[#This Row],[GroupByKey]]),(DiscreteStatsTable[GroupByKey]=DiscreteStatsTable[[#This Row],[GroupByKey]])*DiscreteStatsTable[Average])),0)</f>
        <v>11.965753053448751</v>
      </c>
      <c r="O1559" cm="1">
        <f t="array" ref="O155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9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9" cm="1">
        <f t="array" ref="R1559">MIN(IF((DiscreteStatsTable[GroupByKey]=DiscreteStatsTable[[#This Row],[GroupByKey]]),(DiscreteStatsTable[GroupByKey]=DiscreteStatsTable[[#This Row],[GroupByKey]])*DiscreteStatsTable[Average]))</f>
        <v>8.2010573260732809</v>
      </c>
      <c r="S1559" cm="1">
        <f t="array" ref="S1559">MAX(IF((DiscreteStatsTable[GroupByKey]=DiscreteStatsTable[[#This Row],[GroupByKey]]),(DiscreteStatsTable[GroupByKey]=DiscreteStatsTable[[#This Row],[GroupByKey]])*DiscreteStatsTable[Average]))</f>
        <v>25.510791238824901</v>
      </c>
      <c r="T1559" cm="1">
        <f t="array" ref="T1559">MIN(IF((DiscreteStatsTable[GroupByKey]=DiscreteStatsTable[[#This Row],[GroupByKey]]),(DiscreteStatsTable[GroupByKey]=DiscreteStatsTable[[#This Row],[GroupByKey]])*DiscreteStatsTable[Minimum]))</f>
        <v>1.5334213427933201</v>
      </c>
      <c r="U1559" cm="1">
        <f t="array" ref="U1559">MAX(IF((DiscreteStatsTable[GroupByKey]=DiscreteStatsTable[[#This Row],[GroupByKey]]),(DiscreteStatsTable[GroupByKey]=DiscreteStatsTable[[#This Row],[GroupByKey]])*DiscreteStatsTable[Maximum]))</f>
        <v>65.717695234266998</v>
      </c>
      <c r="V1559" cm="1">
        <f t="array" ref="V1559">IFERROR(AVERAGE(IF((DiscreteStatsTable[GroupByKey]=DiscreteStatsTable[[#This Row],[GroupByKey]]),(DiscreteStatsTable[GroupByKey]=DiscreteStatsTable[[#This Row],[GroupByKey]])*DiscreteStatsTable[NumberObservations])),0)</f>
        <v>136.88</v>
      </c>
      <c r="W1559">
        <f>IF((DiscreteStatsTable[[#This Row],[RepsRequested]]&gt;1),DiscreteStatsTable[[#This Row],[HalfWidth]],DiscreteStatsTable[[#This Row],[BatchMeansHalfWidth]])</f>
        <v>0.87768545229490347</v>
      </c>
      <c r="X1559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177</v>
      </c>
      <c r="C1560">
        <v>27</v>
      </c>
      <c r="D1560" t="s">
        <v>98</v>
      </c>
      <c r="E1560" t="s">
        <v>74</v>
      </c>
      <c r="F1560" t="s">
        <v>72</v>
      </c>
      <c r="G1560">
        <v>0.26848562735811399</v>
      </c>
      <c r="H1560">
        <v>2E+20</v>
      </c>
      <c r="I1560">
        <v>6.6325675351051397E-2</v>
      </c>
      <c r="J1560">
        <v>1.19325429563726</v>
      </c>
      <c r="K1560">
        <v>132</v>
      </c>
      <c r="L156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0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cm="1">
        <f t="array" ref="N1560">IFERROR(AVERAGE(IF((DiscreteStatsTable[GroupByKey]=DiscreteStatsTable[[#This Row],[GroupByKey]]),(DiscreteStatsTable[GroupByKey]=DiscreteStatsTable[[#This Row],[GroupByKey]])*DiscreteStatsTable[Average])),0)</f>
        <v>0.2640313430175486</v>
      </c>
      <c r="O1560" cm="1">
        <f t="array" ref="O15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0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0" cm="1">
        <f t="array" ref="R1560">MIN(IF((DiscreteStatsTable[GroupByKey]=DiscreteStatsTable[[#This Row],[GroupByKey]]),(DiscreteStatsTable[GroupByKey]=DiscreteStatsTable[[#This Row],[GroupByKey]])*DiscreteStatsTable[Average]))</f>
        <v>0.22790912047993001</v>
      </c>
      <c r="S1560" cm="1">
        <f t="array" ref="S1560">MAX(IF((DiscreteStatsTable[GroupByKey]=DiscreteStatsTable[[#This Row],[GroupByKey]]),(DiscreteStatsTable[GroupByKey]=DiscreteStatsTable[[#This Row],[GroupByKey]])*DiscreteStatsTable[Average]))</f>
        <v>0.303790210647845</v>
      </c>
      <c r="T1560" cm="1">
        <f t="array" ref="T1560">MIN(IF((DiscreteStatsTable[GroupByKey]=DiscreteStatsTable[[#This Row],[GroupByKey]]),(DiscreteStatsTable[GroupByKey]=DiscreteStatsTable[[#This Row],[GroupByKey]])*DiscreteStatsTable[Minimum]))</f>
        <v>5.1114044759777301E-2</v>
      </c>
      <c r="U1560" cm="1">
        <f t="array" ref="U1560">MAX(IF((DiscreteStatsTable[GroupByKey]=DiscreteStatsTable[[#This Row],[GroupByKey]]),(DiscreteStatsTable[GroupByKey]=DiscreteStatsTable[[#This Row],[GroupByKey]])*DiscreteStatsTable[Maximum]))</f>
        <v>1.7692477865638101</v>
      </c>
      <c r="V1560" cm="1">
        <f t="array" ref="V1560">IFERROR(AVERAGE(IF((DiscreteStatsTable[GroupByKey]=DiscreteStatsTable[[#This Row],[GroupByKey]]),(DiscreteStatsTable[GroupByKey]=DiscreteStatsTable[[#This Row],[GroupByKey]])*DiscreteStatsTable[NumberObservations])),0)</f>
        <v>136.88</v>
      </c>
      <c r="W1560">
        <f>IF((DiscreteStatsTable[[#This Row],[RepsRequested]]&gt;1),DiscreteStatsTable[[#This Row],[HalfWidth]],DiscreteStatsTable[[#This Row],[BatchMeansHalfWidth]])</f>
        <v>4.7658624833689552E-3</v>
      </c>
      <c r="X1560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177</v>
      </c>
      <c r="C1561">
        <v>27</v>
      </c>
      <c r="D1561" t="s">
        <v>98</v>
      </c>
      <c r="E1561" t="s">
        <v>75</v>
      </c>
      <c r="F1561" t="s">
        <v>72</v>
      </c>
      <c r="G1561">
        <v>8.0545688207434303</v>
      </c>
      <c r="H1561">
        <v>2E+20</v>
      </c>
      <c r="I1561">
        <v>1.9897702605315399</v>
      </c>
      <c r="J1561">
        <v>35.797628869117801</v>
      </c>
      <c r="K1561">
        <v>132</v>
      </c>
      <c r="L156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1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cm="1">
        <f t="array" ref="N1561">IFERROR(AVERAGE(IF((DiscreteStatsTable[GroupByKey]=DiscreteStatsTable[[#This Row],[GroupByKey]]),(DiscreteStatsTable[GroupByKey]=DiscreteStatsTable[[#This Row],[GroupByKey]])*DiscreteStatsTable[Average])),0)</f>
        <v>7.9209402905264596</v>
      </c>
      <c r="O1561" cm="1">
        <f t="array" ref="O156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1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1" cm="1">
        <f t="array" ref="R1561">MIN(IF((DiscreteStatsTable[GroupByKey]=DiscreteStatsTable[[#This Row],[GroupByKey]]),(DiscreteStatsTable[GroupByKey]=DiscreteStatsTable[[#This Row],[GroupByKey]])*DiscreteStatsTable[Average]))</f>
        <v>6.83727361439791</v>
      </c>
      <c r="S1561" cm="1">
        <f t="array" ref="S1561">MAX(IF((DiscreteStatsTable[GroupByKey]=DiscreteStatsTable[[#This Row],[GroupByKey]]),(DiscreteStatsTable[GroupByKey]=DiscreteStatsTable[[#This Row],[GroupByKey]])*DiscreteStatsTable[Average]))</f>
        <v>9.1137063194353303</v>
      </c>
      <c r="T1561" cm="1">
        <f t="array" ref="T1561">MIN(IF((DiscreteStatsTable[GroupByKey]=DiscreteStatsTable[[#This Row],[GroupByKey]]),(DiscreteStatsTable[GroupByKey]=DiscreteStatsTable[[#This Row],[GroupByKey]])*DiscreteStatsTable[Minimum]))</f>
        <v>1.5334213427933201</v>
      </c>
      <c r="U1561" cm="1">
        <f t="array" ref="U1561">MAX(IF((DiscreteStatsTable[GroupByKey]=DiscreteStatsTable[[#This Row],[GroupByKey]]),(DiscreteStatsTable[GroupByKey]=DiscreteStatsTable[[#This Row],[GroupByKey]])*DiscreteStatsTable[Maximum]))</f>
        <v>53.077433596914297</v>
      </c>
      <c r="V1561" cm="1">
        <f t="array" ref="V1561">IFERROR(AVERAGE(IF((DiscreteStatsTable[GroupByKey]=DiscreteStatsTable[[#This Row],[GroupByKey]]),(DiscreteStatsTable[GroupByKey]=DiscreteStatsTable[[#This Row],[GroupByKey]])*DiscreteStatsTable[NumberObservations])),0)</f>
        <v>136.88</v>
      </c>
      <c r="W1561">
        <f>IF((DiscreteStatsTable[[#This Row],[RepsRequested]]&gt;1),DiscreteStatsTable[[#This Row],[HalfWidth]],DiscreteStatsTable[[#This Row],[BatchMeansHalfWidth]])</f>
        <v>0.14297587450106808</v>
      </c>
      <c r="X1561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177</v>
      </c>
      <c r="C1562">
        <v>27</v>
      </c>
      <c r="D1562" t="s">
        <v>98</v>
      </c>
      <c r="E1562" t="s">
        <v>76</v>
      </c>
      <c r="F1562" t="s">
        <v>72</v>
      </c>
      <c r="G1562">
        <v>0</v>
      </c>
      <c r="H1562">
        <v>2E+20</v>
      </c>
      <c r="I1562">
        <v>0</v>
      </c>
      <c r="J1562">
        <v>0</v>
      </c>
      <c r="K1562">
        <v>132</v>
      </c>
      <c r="L156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2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cm="1">
        <f t="array" ref="V1562">IFERROR(AVERAGE(IF((DiscreteStatsTable[GroupByKey]=DiscreteStatsTable[[#This Row],[GroupByKey]]),(DiscreteStatsTable[GroupByKey]=DiscreteStatsTable[[#This Row],[GroupByKey]])*DiscreteStatsTable[NumberObservations])),0)</f>
        <v>136.88</v>
      </c>
      <c r="W1562">
        <f>IF((DiscreteStatsTable[[#This Row],[RepsRequested]]&gt;1),DiscreteStatsTable[[#This Row],[HalfWidth]],DiscreteStatsTable[[#This Row],[BatchMeansHalfWidth]])</f>
        <v>0</v>
      </c>
      <c r="X1562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177</v>
      </c>
      <c r="C1563">
        <v>27</v>
      </c>
      <c r="D1563" t="s">
        <v>98</v>
      </c>
      <c r="E1563" t="s">
        <v>77</v>
      </c>
      <c r="F1563" t="s">
        <v>72</v>
      </c>
      <c r="G1563">
        <v>2.5118612372588198</v>
      </c>
      <c r="H1563">
        <v>2E+20</v>
      </c>
      <c r="I1563">
        <v>0</v>
      </c>
      <c r="J1563">
        <v>25.575504919265502</v>
      </c>
      <c r="K1563">
        <v>132</v>
      </c>
      <c r="L156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3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cm="1">
        <f t="array" ref="N1563">IFERROR(AVERAGE(IF((DiscreteStatsTable[GroupByKey]=DiscreteStatsTable[[#This Row],[GroupByKey]]),(DiscreteStatsTable[GroupByKey]=DiscreteStatsTable[[#This Row],[GroupByKey]])*DiscreteStatsTable[Average])),0)</f>
        <v>4.0448127629222874</v>
      </c>
      <c r="O1563" cm="1">
        <f t="array" ref="O156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3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3" cm="1">
        <f t="array" ref="R1563">MIN(IF((DiscreteStatsTable[GroupByKey]=DiscreteStatsTable[[#This Row],[GroupByKey]]),(DiscreteStatsTable[GroupByKey]=DiscreteStatsTable[[#This Row],[GroupByKey]])*DiscreteStatsTable[Average]))</f>
        <v>1.13966029716423</v>
      </c>
      <c r="S1563" cm="1">
        <f t="array" ref="S1563">MAX(IF((DiscreteStatsTable[GroupByKey]=DiscreteStatsTable[[#This Row],[GroupByKey]]),(DiscreteStatsTable[GroupByKey]=DiscreteStatsTable[[#This Row],[GroupByKey]])*DiscreteStatsTable[Average]))</f>
        <v>16.6321178314472</v>
      </c>
      <c r="T1563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cm="1">
        <f t="array" ref="U1563">MAX(IF((DiscreteStatsTable[GroupByKey]=DiscreteStatsTable[[#This Row],[GroupByKey]]),(DiscreteStatsTable[GroupByKey]=DiscreteStatsTable[[#This Row],[GroupByKey]])*DiscreteStatsTable[Maximum]))</f>
        <v>44.893738009191402</v>
      </c>
      <c r="V1563" cm="1">
        <f t="array" ref="V1563">IFERROR(AVERAGE(IF((DiscreteStatsTable[GroupByKey]=DiscreteStatsTable[[#This Row],[GroupByKey]]),(DiscreteStatsTable[GroupByKey]=DiscreteStatsTable[[#This Row],[GroupByKey]])*DiscreteStatsTable[NumberObservations])),0)</f>
        <v>136.88</v>
      </c>
      <c r="W1563">
        <f>IF((DiscreteStatsTable[[#This Row],[RepsRequested]]&gt;1),DiscreteStatsTable[[#This Row],[HalfWidth]],DiscreteStatsTable[[#This Row],[BatchMeansHalfWidth]])</f>
        <v>0.77770964651210694</v>
      </c>
      <c r="X1563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177</v>
      </c>
      <c r="C1564">
        <v>28</v>
      </c>
      <c r="D1564" t="s">
        <v>98</v>
      </c>
      <c r="E1564" t="s">
        <v>71</v>
      </c>
      <c r="F1564" t="s">
        <v>72</v>
      </c>
      <c r="G1564">
        <v>0.303790210647845</v>
      </c>
      <c r="H1564">
        <v>2E+20</v>
      </c>
      <c r="I1564">
        <v>5.6420904986017199E-2</v>
      </c>
      <c r="J1564">
        <v>1.68489097870243</v>
      </c>
      <c r="K1564">
        <v>131</v>
      </c>
      <c r="L156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64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cm="1">
        <f t="array" ref="N1564">IFERROR(AVERAGE(IF((DiscreteStatsTable[GroupByKey]=DiscreteStatsTable[[#This Row],[GroupByKey]]),(DiscreteStatsTable[GroupByKey]=DiscreteStatsTable[[#This Row],[GroupByKey]])*DiscreteStatsTable[Average])),0)</f>
        <v>0.2640313430175486</v>
      </c>
      <c r="O1564" cm="1">
        <f t="array" ref="O15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4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4" cm="1">
        <f t="array" ref="R1564">MIN(IF((DiscreteStatsTable[GroupByKey]=DiscreteStatsTable[[#This Row],[GroupByKey]]),(DiscreteStatsTable[GroupByKey]=DiscreteStatsTable[[#This Row],[GroupByKey]])*DiscreteStatsTable[Average]))</f>
        <v>0.22790912047993001</v>
      </c>
      <c r="S1564" cm="1">
        <f t="array" ref="S1564">MAX(IF((DiscreteStatsTable[GroupByKey]=DiscreteStatsTable[[#This Row],[GroupByKey]]),(DiscreteStatsTable[GroupByKey]=DiscreteStatsTable[[#This Row],[GroupByKey]])*DiscreteStatsTable[Average]))</f>
        <v>0.303790210647845</v>
      </c>
      <c r="T1564" cm="1">
        <f t="array" ref="T1564">MIN(IF((DiscreteStatsTable[GroupByKey]=DiscreteStatsTable[[#This Row],[GroupByKey]]),(DiscreteStatsTable[GroupByKey]=DiscreteStatsTable[[#This Row],[GroupByKey]])*DiscreteStatsTable[Minimum]))</f>
        <v>5.1114044759777301E-2</v>
      </c>
      <c r="U1564" cm="1">
        <f t="array" ref="U1564">MAX(IF((DiscreteStatsTable[GroupByKey]=DiscreteStatsTable[[#This Row],[GroupByKey]]),(DiscreteStatsTable[GroupByKey]=DiscreteStatsTable[[#This Row],[GroupByKey]])*DiscreteStatsTable[Maximum]))</f>
        <v>1.7692477865638101</v>
      </c>
      <c r="V1564" cm="1">
        <f t="array" ref="V1564">IFERROR(AVERAGE(IF((DiscreteStatsTable[GroupByKey]=DiscreteStatsTable[[#This Row],[GroupByKey]]),(DiscreteStatsTable[GroupByKey]=DiscreteStatsTable[[#This Row],[GroupByKey]])*DiscreteStatsTable[NumberObservations])),0)</f>
        <v>136.88</v>
      </c>
      <c r="W1564">
        <f>IF((DiscreteStatsTable[[#This Row],[RepsRequested]]&gt;1),DiscreteStatsTable[[#This Row],[HalfWidth]],DiscreteStatsTable[[#This Row],[BatchMeansHalfWidth]])</f>
        <v>4.7658624833689552E-3</v>
      </c>
      <c r="X1564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177</v>
      </c>
      <c r="C1565">
        <v>28</v>
      </c>
      <c r="D1565" t="s">
        <v>98</v>
      </c>
      <c r="E1565" t="s">
        <v>73</v>
      </c>
      <c r="F1565" t="s">
        <v>72</v>
      </c>
      <c r="G1565">
        <v>16.2035995745102</v>
      </c>
      <c r="H1565">
        <v>2E+20</v>
      </c>
      <c r="I1565">
        <v>2.1304559227107802</v>
      </c>
      <c r="J1565">
        <v>58.927428576448797</v>
      </c>
      <c r="K1565">
        <v>131</v>
      </c>
      <c r="L156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6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cm="1">
        <f t="array" ref="N1565">IFERROR(AVERAGE(IF((DiscreteStatsTable[GroupByKey]=DiscreteStatsTable[[#This Row],[GroupByKey]]),(DiscreteStatsTable[GroupByKey]=DiscreteStatsTable[[#This Row],[GroupByKey]])*DiscreteStatsTable[Average])),0)</f>
        <v>11.965753053448751</v>
      </c>
      <c r="O1565" cm="1">
        <f t="array" ref="O156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6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65" cm="1">
        <f t="array" ref="R1565">MIN(IF((DiscreteStatsTable[GroupByKey]=DiscreteStatsTable[[#This Row],[GroupByKey]]),(DiscreteStatsTable[GroupByKey]=DiscreteStatsTable[[#This Row],[GroupByKey]])*DiscreteStatsTable[Average]))</f>
        <v>8.2010573260732809</v>
      </c>
      <c r="S1565" cm="1">
        <f t="array" ref="S1565">MAX(IF((DiscreteStatsTable[GroupByKey]=DiscreteStatsTable[[#This Row],[GroupByKey]]),(DiscreteStatsTable[GroupByKey]=DiscreteStatsTable[[#This Row],[GroupByKey]])*DiscreteStatsTable[Average]))</f>
        <v>25.510791238824901</v>
      </c>
      <c r="T1565" cm="1">
        <f t="array" ref="T1565">MIN(IF((DiscreteStatsTable[GroupByKey]=DiscreteStatsTable[[#This Row],[GroupByKey]]),(DiscreteStatsTable[GroupByKey]=DiscreteStatsTable[[#This Row],[GroupByKey]])*DiscreteStatsTable[Minimum]))</f>
        <v>1.5334213427933201</v>
      </c>
      <c r="U1565" cm="1">
        <f t="array" ref="U1565">MAX(IF((DiscreteStatsTable[GroupByKey]=DiscreteStatsTable[[#This Row],[GroupByKey]]),(DiscreteStatsTable[GroupByKey]=DiscreteStatsTable[[#This Row],[GroupByKey]])*DiscreteStatsTable[Maximum]))</f>
        <v>65.717695234266998</v>
      </c>
      <c r="V1565" cm="1">
        <f t="array" ref="V1565">IFERROR(AVERAGE(IF((DiscreteStatsTable[GroupByKey]=DiscreteStatsTable[[#This Row],[GroupByKey]]),(DiscreteStatsTable[GroupByKey]=DiscreteStatsTable[[#This Row],[GroupByKey]])*DiscreteStatsTable[NumberObservations])),0)</f>
        <v>136.88</v>
      </c>
      <c r="W1565">
        <f>IF((DiscreteStatsTable[[#This Row],[RepsRequested]]&gt;1),DiscreteStatsTable[[#This Row],[HalfWidth]],DiscreteStatsTable[[#This Row],[BatchMeansHalfWidth]])</f>
        <v>0.87768545229490347</v>
      </c>
      <c r="X156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177</v>
      </c>
      <c r="C1566">
        <v>28</v>
      </c>
      <c r="D1566" t="s">
        <v>98</v>
      </c>
      <c r="E1566" t="s">
        <v>74</v>
      </c>
      <c r="F1566" t="s">
        <v>72</v>
      </c>
      <c r="G1566">
        <v>0.303790210647845</v>
      </c>
      <c r="H1566">
        <v>2E+20</v>
      </c>
      <c r="I1566">
        <v>5.6420904986017199E-2</v>
      </c>
      <c r="J1566">
        <v>1.68489097870243</v>
      </c>
      <c r="K1566">
        <v>131</v>
      </c>
      <c r="L156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6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cm="1">
        <f t="array" ref="N1566">IFERROR(AVERAGE(IF((DiscreteStatsTable[GroupByKey]=DiscreteStatsTable[[#This Row],[GroupByKey]]),(DiscreteStatsTable[GroupByKey]=DiscreteStatsTable[[#This Row],[GroupByKey]])*DiscreteStatsTable[Average])),0)</f>
        <v>0.2640313430175486</v>
      </c>
      <c r="O1566" cm="1">
        <f t="array" ref="O15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6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6" cm="1">
        <f t="array" ref="R1566">MIN(IF((DiscreteStatsTable[GroupByKey]=DiscreteStatsTable[[#This Row],[GroupByKey]]),(DiscreteStatsTable[GroupByKey]=DiscreteStatsTable[[#This Row],[GroupByKey]])*DiscreteStatsTable[Average]))</f>
        <v>0.22790912047993001</v>
      </c>
      <c r="S1566" cm="1">
        <f t="array" ref="S1566">MAX(IF((DiscreteStatsTable[GroupByKey]=DiscreteStatsTable[[#This Row],[GroupByKey]]),(DiscreteStatsTable[GroupByKey]=DiscreteStatsTable[[#This Row],[GroupByKey]])*DiscreteStatsTable[Average]))</f>
        <v>0.303790210647845</v>
      </c>
      <c r="T1566" cm="1">
        <f t="array" ref="T1566">MIN(IF((DiscreteStatsTable[GroupByKey]=DiscreteStatsTable[[#This Row],[GroupByKey]]),(DiscreteStatsTable[GroupByKey]=DiscreteStatsTable[[#This Row],[GroupByKey]])*DiscreteStatsTable[Minimum]))</f>
        <v>5.1114044759777301E-2</v>
      </c>
      <c r="U1566" cm="1">
        <f t="array" ref="U1566">MAX(IF((DiscreteStatsTable[GroupByKey]=DiscreteStatsTable[[#This Row],[GroupByKey]]),(DiscreteStatsTable[GroupByKey]=DiscreteStatsTable[[#This Row],[GroupByKey]])*DiscreteStatsTable[Maximum]))</f>
        <v>1.7692477865638101</v>
      </c>
      <c r="V1566" cm="1">
        <f t="array" ref="V1566">IFERROR(AVERAGE(IF((DiscreteStatsTable[GroupByKey]=DiscreteStatsTable[[#This Row],[GroupByKey]]),(DiscreteStatsTable[GroupByKey]=DiscreteStatsTable[[#This Row],[GroupByKey]])*DiscreteStatsTable[NumberObservations])),0)</f>
        <v>136.88</v>
      </c>
      <c r="W1566">
        <f>IF((DiscreteStatsTable[[#This Row],[RepsRequested]]&gt;1),DiscreteStatsTable[[#This Row],[HalfWidth]],DiscreteStatsTable[[#This Row],[BatchMeansHalfWidth]])</f>
        <v>4.7658624833689552E-3</v>
      </c>
      <c r="X1566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177</v>
      </c>
      <c r="C1567">
        <v>28</v>
      </c>
      <c r="D1567" t="s">
        <v>98</v>
      </c>
      <c r="E1567" t="s">
        <v>75</v>
      </c>
      <c r="F1567" t="s">
        <v>72</v>
      </c>
      <c r="G1567">
        <v>9.1137063194353303</v>
      </c>
      <c r="H1567">
        <v>2E+20</v>
      </c>
      <c r="I1567">
        <v>1.6926271495805201</v>
      </c>
      <c r="J1567">
        <v>50.546729361072899</v>
      </c>
      <c r="K1567">
        <v>131</v>
      </c>
      <c r="L156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7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cm="1">
        <f t="array" ref="N1567">IFERROR(AVERAGE(IF((DiscreteStatsTable[GroupByKey]=DiscreteStatsTable[[#This Row],[GroupByKey]]),(DiscreteStatsTable[GroupByKey]=DiscreteStatsTable[[#This Row],[GroupByKey]])*DiscreteStatsTable[Average])),0)</f>
        <v>7.9209402905264596</v>
      </c>
      <c r="O1567" cm="1">
        <f t="array" ref="O156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7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7" cm="1">
        <f t="array" ref="R1567">MIN(IF((DiscreteStatsTable[GroupByKey]=DiscreteStatsTable[[#This Row],[GroupByKey]]),(DiscreteStatsTable[GroupByKey]=DiscreteStatsTable[[#This Row],[GroupByKey]])*DiscreteStatsTable[Average]))</f>
        <v>6.83727361439791</v>
      </c>
      <c r="S1567" cm="1">
        <f t="array" ref="S1567">MAX(IF((DiscreteStatsTable[GroupByKey]=DiscreteStatsTable[[#This Row],[GroupByKey]]),(DiscreteStatsTable[GroupByKey]=DiscreteStatsTable[[#This Row],[GroupByKey]])*DiscreteStatsTable[Average]))</f>
        <v>9.1137063194353303</v>
      </c>
      <c r="T1567" cm="1">
        <f t="array" ref="T1567">MIN(IF((DiscreteStatsTable[GroupByKey]=DiscreteStatsTable[[#This Row],[GroupByKey]]),(DiscreteStatsTable[GroupByKey]=DiscreteStatsTable[[#This Row],[GroupByKey]])*DiscreteStatsTable[Minimum]))</f>
        <v>1.5334213427933201</v>
      </c>
      <c r="U1567" cm="1">
        <f t="array" ref="U1567">MAX(IF((DiscreteStatsTable[GroupByKey]=DiscreteStatsTable[[#This Row],[GroupByKey]]),(DiscreteStatsTable[GroupByKey]=DiscreteStatsTable[[#This Row],[GroupByKey]])*DiscreteStatsTable[Maximum]))</f>
        <v>53.077433596914297</v>
      </c>
      <c r="V1567" cm="1">
        <f t="array" ref="V1567">IFERROR(AVERAGE(IF((DiscreteStatsTable[GroupByKey]=DiscreteStatsTable[[#This Row],[GroupByKey]]),(DiscreteStatsTable[GroupByKey]=DiscreteStatsTable[[#This Row],[GroupByKey]])*DiscreteStatsTable[NumberObservations])),0)</f>
        <v>136.88</v>
      </c>
      <c r="W1567">
        <f>IF((DiscreteStatsTable[[#This Row],[RepsRequested]]&gt;1),DiscreteStatsTable[[#This Row],[HalfWidth]],DiscreteStatsTable[[#This Row],[BatchMeansHalfWidth]])</f>
        <v>0.14297587450106808</v>
      </c>
      <c r="X1567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177</v>
      </c>
      <c r="C1568">
        <v>28</v>
      </c>
      <c r="D1568" t="s">
        <v>98</v>
      </c>
      <c r="E1568" t="s">
        <v>76</v>
      </c>
      <c r="F1568" t="s">
        <v>72</v>
      </c>
      <c r="G1568">
        <v>0</v>
      </c>
      <c r="H1568">
        <v>2E+20</v>
      </c>
      <c r="I1568">
        <v>0</v>
      </c>
      <c r="J1568">
        <v>0</v>
      </c>
      <c r="K1568">
        <v>131</v>
      </c>
      <c r="L156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8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cm="1">
        <f t="array" ref="V1568">IFERROR(AVERAGE(IF((DiscreteStatsTable[GroupByKey]=DiscreteStatsTable[[#This Row],[GroupByKey]]),(DiscreteStatsTable[GroupByKey]=DiscreteStatsTable[[#This Row],[GroupByKey]])*DiscreteStatsTable[NumberObservations])),0)</f>
        <v>136.88</v>
      </c>
      <c r="W1568">
        <f>IF((DiscreteStatsTable[[#This Row],[RepsRequested]]&gt;1),DiscreteStatsTable[[#This Row],[HalfWidth]],DiscreteStatsTable[[#This Row],[BatchMeansHalfWidth]])</f>
        <v>0</v>
      </c>
      <c r="X1568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177</v>
      </c>
      <c r="C1569">
        <v>28</v>
      </c>
      <c r="D1569" t="s">
        <v>98</v>
      </c>
      <c r="E1569" t="s">
        <v>77</v>
      </c>
      <c r="F1569" t="s">
        <v>72</v>
      </c>
      <c r="G1569">
        <v>7.0898932550748901</v>
      </c>
      <c r="H1569">
        <v>2E+20</v>
      </c>
      <c r="I1569">
        <v>0</v>
      </c>
      <c r="J1569">
        <v>29.3813845386398</v>
      </c>
      <c r="K1569">
        <v>131</v>
      </c>
      <c r="L156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9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cm="1">
        <f t="array" ref="N1569">IFERROR(AVERAGE(IF((DiscreteStatsTable[GroupByKey]=DiscreteStatsTable[[#This Row],[GroupByKey]]),(DiscreteStatsTable[GroupByKey]=DiscreteStatsTable[[#This Row],[GroupByKey]])*DiscreteStatsTable[Average])),0)</f>
        <v>4.0448127629222874</v>
      </c>
      <c r="O1569" cm="1">
        <f t="array" ref="O156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9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9" cm="1">
        <f t="array" ref="R1569">MIN(IF((DiscreteStatsTable[GroupByKey]=DiscreteStatsTable[[#This Row],[GroupByKey]]),(DiscreteStatsTable[GroupByKey]=DiscreteStatsTable[[#This Row],[GroupByKey]])*DiscreteStatsTable[Average]))</f>
        <v>1.13966029716423</v>
      </c>
      <c r="S1569" cm="1">
        <f t="array" ref="S1569">MAX(IF((DiscreteStatsTable[GroupByKey]=DiscreteStatsTable[[#This Row],[GroupByKey]]),(DiscreteStatsTable[GroupByKey]=DiscreteStatsTable[[#This Row],[GroupByKey]])*DiscreteStatsTable[Average]))</f>
        <v>16.6321178314472</v>
      </c>
      <c r="T1569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cm="1">
        <f t="array" ref="U1569">MAX(IF((DiscreteStatsTable[GroupByKey]=DiscreteStatsTable[[#This Row],[GroupByKey]]),(DiscreteStatsTable[GroupByKey]=DiscreteStatsTable[[#This Row],[GroupByKey]])*DiscreteStatsTable[Maximum]))</f>
        <v>44.893738009191402</v>
      </c>
      <c r="V1569" cm="1">
        <f t="array" ref="V1569">IFERROR(AVERAGE(IF((DiscreteStatsTable[GroupByKey]=DiscreteStatsTable[[#This Row],[GroupByKey]]),(DiscreteStatsTable[GroupByKey]=DiscreteStatsTable[[#This Row],[GroupByKey]])*DiscreteStatsTable[NumberObservations])),0)</f>
        <v>136.88</v>
      </c>
      <c r="W1569">
        <f>IF((DiscreteStatsTable[[#This Row],[RepsRequested]]&gt;1),DiscreteStatsTable[[#This Row],[HalfWidth]],DiscreteStatsTable[[#This Row],[BatchMeansHalfWidth]])</f>
        <v>0.77770964651210694</v>
      </c>
      <c r="X1569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177</v>
      </c>
      <c r="C1570">
        <v>29</v>
      </c>
      <c r="D1570" t="s">
        <v>98</v>
      </c>
      <c r="E1570" t="s">
        <v>71</v>
      </c>
      <c r="F1570" t="s">
        <v>72</v>
      </c>
      <c r="G1570">
        <v>0.26920050044396099</v>
      </c>
      <c r="H1570">
        <v>2E+20</v>
      </c>
      <c r="I1570">
        <v>6.7358922193977794E-2</v>
      </c>
      <c r="J1570">
        <v>0.98252677885495798</v>
      </c>
      <c r="K1570">
        <v>139</v>
      </c>
      <c r="L157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0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cm="1">
        <f t="array" ref="N1570">IFERROR(AVERAGE(IF((DiscreteStatsTable[GroupByKey]=DiscreteStatsTable[[#This Row],[GroupByKey]]),(DiscreteStatsTable[GroupByKey]=DiscreteStatsTable[[#This Row],[GroupByKey]])*DiscreteStatsTable[Average])),0)</f>
        <v>0.2640313430175486</v>
      </c>
      <c r="O1570" cm="1">
        <f t="array" ref="O15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0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0" cm="1">
        <f t="array" ref="R1570">MIN(IF((DiscreteStatsTable[GroupByKey]=DiscreteStatsTable[[#This Row],[GroupByKey]]),(DiscreteStatsTable[GroupByKey]=DiscreteStatsTable[[#This Row],[GroupByKey]])*DiscreteStatsTable[Average]))</f>
        <v>0.22790912047993001</v>
      </c>
      <c r="S1570" cm="1">
        <f t="array" ref="S1570">MAX(IF((DiscreteStatsTable[GroupByKey]=DiscreteStatsTable[[#This Row],[GroupByKey]]),(DiscreteStatsTable[GroupByKey]=DiscreteStatsTable[[#This Row],[GroupByKey]])*DiscreteStatsTable[Average]))</f>
        <v>0.303790210647845</v>
      </c>
      <c r="T1570" cm="1">
        <f t="array" ref="T1570">MIN(IF((DiscreteStatsTable[GroupByKey]=DiscreteStatsTable[[#This Row],[GroupByKey]]),(DiscreteStatsTable[GroupByKey]=DiscreteStatsTable[[#This Row],[GroupByKey]])*DiscreteStatsTable[Minimum]))</f>
        <v>5.1114044759777301E-2</v>
      </c>
      <c r="U1570" cm="1">
        <f t="array" ref="U1570">MAX(IF((DiscreteStatsTable[GroupByKey]=DiscreteStatsTable[[#This Row],[GroupByKey]]),(DiscreteStatsTable[GroupByKey]=DiscreteStatsTable[[#This Row],[GroupByKey]])*DiscreteStatsTable[Maximum]))</f>
        <v>1.7692477865638101</v>
      </c>
      <c r="V1570" cm="1">
        <f t="array" ref="V1570">IFERROR(AVERAGE(IF((DiscreteStatsTable[GroupByKey]=DiscreteStatsTable[[#This Row],[GroupByKey]]),(DiscreteStatsTable[GroupByKey]=DiscreteStatsTable[[#This Row],[GroupByKey]])*DiscreteStatsTable[NumberObservations])),0)</f>
        <v>136.88</v>
      </c>
      <c r="W1570">
        <f>IF((DiscreteStatsTable[[#This Row],[RepsRequested]]&gt;1),DiscreteStatsTable[[#This Row],[HalfWidth]],DiscreteStatsTable[[#This Row],[BatchMeansHalfWidth]])</f>
        <v>4.7658624833689552E-3</v>
      </c>
      <c r="X1570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177</v>
      </c>
      <c r="C1571">
        <v>29</v>
      </c>
      <c r="D1571" t="s">
        <v>98</v>
      </c>
      <c r="E1571" t="s">
        <v>73</v>
      </c>
      <c r="F1571" t="s">
        <v>72</v>
      </c>
      <c r="G1571">
        <v>12.370603225284601</v>
      </c>
      <c r="H1571">
        <v>2E+20</v>
      </c>
      <c r="I1571">
        <v>2.0207676658193301</v>
      </c>
      <c r="J1571">
        <v>34.494117986027597</v>
      </c>
      <c r="K1571">
        <v>139</v>
      </c>
      <c r="L157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1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cm="1">
        <f t="array" ref="N1571">IFERROR(AVERAGE(IF((DiscreteStatsTable[GroupByKey]=DiscreteStatsTable[[#This Row],[GroupByKey]]),(DiscreteStatsTable[GroupByKey]=DiscreteStatsTable[[#This Row],[GroupByKey]])*DiscreteStatsTable[Average])),0)</f>
        <v>11.965753053448751</v>
      </c>
      <c r="O1571" cm="1">
        <f t="array" ref="O157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1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1" cm="1">
        <f t="array" ref="R1571">MIN(IF((DiscreteStatsTable[GroupByKey]=DiscreteStatsTable[[#This Row],[GroupByKey]]),(DiscreteStatsTable[GroupByKey]=DiscreteStatsTable[[#This Row],[GroupByKey]])*DiscreteStatsTable[Average]))</f>
        <v>8.2010573260732809</v>
      </c>
      <c r="S1571" cm="1">
        <f t="array" ref="S1571">MAX(IF((DiscreteStatsTable[GroupByKey]=DiscreteStatsTable[[#This Row],[GroupByKey]]),(DiscreteStatsTable[GroupByKey]=DiscreteStatsTable[[#This Row],[GroupByKey]])*DiscreteStatsTable[Average]))</f>
        <v>25.510791238824901</v>
      </c>
      <c r="T1571" cm="1">
        <f t="array" ref="T1571">MIN(IF((DiscreteStatsTable[GroupByKey]=DiscreteStatsTable[[#This Row],[GroupByKey]]),(DiscreteStatsTable[GroupByKey]=DiscreteStatsTable[[#This Row],[GroupByKey]])*DiscreteStatsTable[Minimum]))</f>
        <v>1.5334213427933201</v>
      </c>
      <c r="U1571" cm="1">
        <f t="array" ref="U1571">MAX(IF((DiscreteStatsTable[GroupByKey]=DiscreteStatsTable[[#This Row],[GroupByKey]]),(DiscreteStatsTable[GroupByKey]=DiscreteStatsTable[[#This Row],[GroupByKey]])*DiscreteStatsTable[Maximum]))</f>
        <v>65.717695234266998</v>
      </c>
      <c r="V1571" cm="1">
        <f t="array" ref="V1571">IFERROR(AVERAGE(IF((DiscreteStatsTable[GroupByKey]=DiscreteStatsTable[[#This Row],[GroupByKey]]),(DiscreteStatsTable[GroupByKey]=DiscreteStatsTable[[#This Row],[GroupByKey]])*DiscreteStatsTable[NumberObservations])),0)</f>
        <v>136.88</v>
      </c>
      <c r="W1571">
        <f>IF((DiscreteStatsTable[[#This Row],[RepsRequested]]&gt;1),DiscreteStatsTable[[#This Row],[HalfWidth]],DiscreteStatsTable[[#This Row],[BatchMeansHalfWidth]])</f>
        <v>0.87768545229490347</v>
      </c>
      <c r="X1571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177</v>
      </c>
      <c r="C1572">
        <v>29</v>
      </c>
      <c r="D1572" t="s">
        <v>98</v>
      </c>
      <c r="E1572" t="s">
        <v>74</v>
      </c>
      <c r="F1572" t="s">
        <v>72</v>
      </c>
      <c r="G1572">
        <v>0.26920050044396099</v>
      </c>
      <c r="H1572">
        <v>2E+20</v>
      </c>
      <c r="I1572">
        <v>6.7358922193977794E-2</v>
      </c>
      <c r="J1572">
        <v>0.98252677885495798</v>
      </c>
      <c r="K1572">
        <v>139</v>
      </c>
      <c r="L157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2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cm="1">
        <f t="array" ref="N1572">IFERROR(AVERAGE(IF((DiscreteStatsTable[GroupByKey]=DiscreteStatsTable[[#This Row],[GroupByKey]]),(DiscreteStatsTable[GroupByKey]=DiscreteStatsTable[[#This Row],[GroupByKey]])*DiscreteStatsTable[Average])),0)</f>
        <v>0.2640313430175486</v>
      </c>
      <c r="O1572" cm="1">
        <f t="array" ref="O15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2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2" cm="1">
        <f t="array" ref="R1572">MIN(IF((DiscreteStatsTable[GroupByKey]=DiscreteStatsTable[[#This Row],[GroupByKey]]),(DiscreteStatsTable[GroupByKey]=DiscreteStatsTable[[#This Row],[GroupByKey]])*DiscreteStatsTable[Average]))</f>
        <v>0.22790912047993001</v>
      </c>
      <c r="S1572" cm="1">
        <f t="array" ref="S1572">MAX(IF((DiscreteStatsTable[GroupByKey]=DiscreteStatsTable[[#This Row],[GroupByKey]]),(DiscreteStatsTable[GroupByKey]=DiscreteStatsTable[[#This Row],[GroupByKey]])*DiscreteStatsTable[Average]))</f>
        <v>0.303790210647845</v>
      </c>
      <c r="T1572" cm="1">
        <f t="array" ref="T1572">MIN(IF((DiscreteStatsTable[GroupByKey]=DiscreteStatsTable[[#This Row],[GroupByKey]]),(DiscreteStatsTable[GroupByKey]=DiscreteStatsTable[[#This Row],[GroupByKey]])*DiscreteStatsTable[Minimum]))</f>
        <v>5.1114044759777301E-2</v>
      </c>
      <c r="U1572" cm="1">
        <f t="array" ref="U1572">MAX(IF((DiscreteStatsTable[GroupByKey]=DiscreteStatsTable[[#This Row],[GroupByKey]]),(DiscreteStatsTable[GroupByKey]=DiscreteStatsTable[[#This Row],[GroupByKey]])*DiscreteStatsTable[Maximum]))</f>
        <v>1.7692477865638101</v>
      </c>
      <c r="V1572" cm="1">
        <f t="array" ref="V1572">IFERROR(AVERAGE(IF((DiscreteStatsTable[GroupByKey]=DiscreteStatsTable[[#This Row],[GroupByKey]]),(DiscreteStatsTable[GroupByKey]=DiscreteStatsTable[[#This Row],[GroupByKey]])*DiscreteStatsTable[NumberObservations])),0)</f>
        <v>136.88</v>
      </c>
      <c r="W1572">
        <f>IF((DiscreteStatsTable[[#This Row],[RepsRequested]]&gt;1),DiscreteStatsTable[[#This Row],[HalfWidth]],DiscreteStatsTable[[#This Row],[BatchMeansHalfWidth]])</f>
        <v>4.7658624833689552E-3</v>
      </c>
      <c r="X1572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177</v>
      </c>
      <c r="C1573">
        <v>29</v>
      </c>
      <c r="D1573" t="s">
        <v>98</v>
      </c>
      <c r="E1573" t="s">
        <v>75</v>
      </c>
      <c r="F1573" t="s">
        <v>72</v>
      </c>
      <c r="G1573">
        <v>8.0760150133188393</v>
      </c>
      <c r="H1573">
        <v>2E+20</v>
      </c>
      <c r="I1573">
        <v>2.0207676658193301</v>
      </c>
      <c r="J1573">
        <v>29.475803365648702</v>
      </c>
      <c r="K1573">
        <v>139</v>
      </c>
      <c r="L157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3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cm="1">
        <f t="array" ref="N1573">IFERROR(AVERAGE(IF((DiscreteStatsTable[GroupByKey]=DiscreteStatsTable[[#This Row],[GroupByKey]]),(DiscreteStatsTable[GroupByKey]=DiscreteStatsTable[[#This Row],[GroupByKey]])*DiscreteStatsTable[Average])),0)</f>
        <v>7.9209402905264596</v>
      </c>
      <c r="O1573" cm="1">
        <f t="array" ref="O157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3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3" cm="1">
        <f t="array" ref="R1573">MIN(IF((DiscreteStatsTable[GroupByKey]=DiscreteStatsTable[[#This Row],[GroupByKey]]),(DiscreteStatsTable[GroupByKey]=DiscreteStatsTable[[#This Row],[GroupByKey]])*DiscreteStatsTable[Average]))</f>
        <v>6.83727361439791</v>
      </c>
      <c r="S1573" cm="1">
        <f t="array" ref="S1573">MAX(IF((DiscreteStatsTable[GroupByKey]=DiscreteStatsTable[[#This Row],[GroupByKey]]),(DiscreteStatsTable[GroupByKey]=DiscreteStatsTable[[#This Row],[GroupByKey]])*DiscreteStatsTable[Average]))</f>
        <v>9.1137063194353303</v>
      </c>
      <c r="T1573" cm="1">
        <f t="array" ref="T1573">MIN(IF((DiscreteStatsTable[GroupByKey]=DiscreteStatsTable[[#This Row],[GroupByKey]]),(DiscreteStatsTable[GroupByKey]=DiscreteStatsTable[[#This Row],[GroupByKey]])*DiscreteStatsTable[Minimum]))</f>
        <v>1.5334213427933201</v>
      </c>
      <c r="U1573" cm="1">
        <f t="array" ref="U1573">MAX(IF((DiscreteStatsTable[GroupByKey]=DiscreteStatsTable[[#This Row],[GroupByKey]]),(DiscreteStatsTable[GroupByKey]=DiscreteStatsTable[[#This Row],[GroupByKey]])*DiscreteStatsTable[Maximum]))</f>
        <v>53.077433596914297</v>
      </c>
      <c r="V1573" cm="1">
        <f t="array" ref="V1573">IFERROR(AVERAGE(IF((DiscreteStatsTable[GroupByKey]=DiscreteStatsTable[[#This Row],[GroupByKey]]),(DiscreteStatsTable[GroupByKey]=DiscreteStatsTable[[#This Row],[GroupByKey]])*DiscreteStatsTable[NumberObservations])),0)</f>
        <v>136.88</v>
      </c>
      <c r="W1573">
        <f>IF((DiscreteStatsTable[[#This Row],[RepsRequested]]&gt;1),DiscreteStatsTable[[#This Row],[HalfWidth]],DiscreteStatsTable[[#This Row],[BatchMeansHalfWidth]])</f>
        <v>0.14297587450106808</v>
      </c>
      <c r="X1573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177</v>
      </c>
      <c r="C1574">
        <v>29</v>
      </c>
      <c r="D1574" t="s">
        <v>98</v>
      </c>
      <c r="E1574" t="s">
        <v>76</v>
      </c>
      <c r="F1574" t="s">
        <v>72</v>
      </c>
      <c r="G1574">
        <v>0</v>
      </c>
      <c r="H1574">
        <v>2E+20</v>
      </c>
      <c r="I1574">
        <v>0</v>
      </c>
      <c r="J1574">
        <v>0</v>
      </c>
      <c r="K1574">
        <v>139</v>
      </c>
      <c r="L157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74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cm="1">
        <f t="array" ref="V1574">IFERROR(AVERAGE(IF((DiscreteStatsTable[GroupByKey]=DiscreteStatsTable[[#This Row],[GroupByKey]]),(DiscreteStatsTable[GroupByKey]=DiscreteStatsTable[[#This Row],[GroupByKey]])*DiscreteStatsTable[NumberObservations])),0)</f>
        <v>136.88</v>
      </c>
      <c r="W1574">
        <f>IF((DiscreteStatsTable[[#This Row],[RepsRequested]]&gt;1),DiscreteStatsTable[[#This Row],[HalfWidth]],DiscreteStatsTable[[#This Row],[BatchMeansHalfWidth]])</f>
        <v>0</v>
      </c>
      <c r="X1574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177</v>
      </c>
      <c r="C1575">
        <v>29</v>
      </c>
      <c r="D1575" t="s">
        <v>98</v>
      </c>
      <c r="E1575" t="s">
        <v>77</v>
      </c>
      <c r="F1575" t="s">
        <v>72</v>
      </c>
      <c r="G1575">
        <v>4.2945882119657304</v>
      </c>
      <c r="H1575">
        <v>2E+20</v>
      </c>
      <c r="I1575">
        <v>0</v>
      </c>
      <c r="J1575">
        <v>20.8577526880613</v>
      </c>
      <c r="K1575">
        <v>139</v>
      </c>
      <c r="L157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7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cm="1">
        <f t="array" ref="N1575">IFERROR(AVERAGE(IF((DiscreteStatsTable[GroupByKey]=DiscreteStatsTable[[#This Row],[GroupByKey]]),(DiscreteStatsTable[GroupByKey]=DiscreteStatsTable[[#This Row],[GroupByKey]])*DiscreteStatsTable[Average])),0)</f>
        <v>4.0448127629222874</v>
      </c>
      <c r="O1575" cm="1">
        <f t="array" ref="O157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7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75" cm="1">
        <f t="array" ref="R1575">MIN(IF((DiscreteStatsTable[GroupByKey]=DiscreteStatsTable[[#This Row],[GroupByKey]]),(DiscreteStatsTable[GroupByKey]=DiscreteStatsTable[[#This Row],[GroupByKey]])*DiscreteStatsTable[Average]))</f>
        <v>1.13966029716423</v>
      </c>
      <c r="S1575" cm="1">
        <f t="array" ref="S1575">MAX(IF((DiscreteStatsTable[GroupByKey]=DiscreteStatsTable[[#This Row],[GroupByKey]]),(DiscreteStatsTable[GroupByKey]=DiscreteStatsTable[[#This Row],[GroupByKey]])*DiscreteStatsTable[Average]))</f>
        <v>16.6321178314472</v>
      </c>
      <c r="T157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cm="1">
        <f t="array" ref="U1575">MAX(IF((DiscreteStatsTable[GroupByKey]=DiscreteStatsTable[[#This Row],[GroupByKey]]),(DiscreteStatsTable[GroupByKey]=DiscreteStatsTable[[#This Row],[GroupByKey]])*DiscreteStatsTable[Maximum]))</f>
        <v>44.893738009191402</v>
      </c>
      <c r="V1575" cm="1">
        <f t="array" ref="V1575">IFERROR(AVERAGE(IF((DiscreteStatsTable[GroupByKey]=DiscreteStatsTable[[#This Row],[GroupByKey]]),(DiscreteStatsTable[GroupByKey]=DiscreteStatsTable[[#This Row],[GroupByKey]])*DiscreteStatsTable[NumberObservations])),0)</f>
        <v>136.88</v>
      </c>
      <c r="W1575">
        <f>IF((DiscreteStatsTable[[#This Row],[RepsRequested]]&gt;1),DiscreteStatsTable[[#This Row],[HalfWidth]],DiscreteStatsTable[[#This Row],[BatchMeansHalfWidth]])</f>
        <v>0.77770964651210694</v>
      </c>
      <c r="X157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177</v>
      </c>
      <c r="C1576">
        <v>30</v>
      </c>
      <c r="D1576" t="s">
        <v>98</v>
      </c>
      <c r="E1576" t="s">
        <v>71</v>
      </c>
      <c r="F1576" t="s">
        <v>72</v>
      </c>
      <c r="G1576">
        <v>0.23720579432556099</v>
      </c>
      <c r="H1576">
        <v>2E+20</v>
      </c>
      <c r="I1576">
        <v>6.01750461783764E-2</v>
      </c>
      <c r="J1576">
        <v>0.89495083122178598</v>
      </c>
      <c r="K1576">
        <v>135</v>
      </c>
      <c r="L157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6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cm="1">
        <f t="array" ref="N1576">IFERROR(AVERAGE(IF((DiscreteStatsTable[GroupByKey]=DiscreteStatsTable[[#This Row],[GroupByKey]]),(DiscreteStatsTable[GroupByKey]=DiscreteStatsTable[[#This Row],[GroupByKey]])*DiscreteStatsTable[Average])),0)</f>
        <v>0.2640313430175486</v>
      </c>
      <c r="O1576" cm="1">
        <f t="array" ref="O15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6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6" cm="1">
        <f t="array" ref="R1576">MIN(IF((DiscreteStatsTable[GroupByKey]=DiscreteStatsTable[[#This Row],[GroupByKey]]),(DiscreteStatsTable[GroupByKey]=DiscreteStatsTable[[#This Row],[GroupByKey]])*DiscreteStatsTable[Average]))</f>
        <v>0.22790912047993001</v>
      </c>
      <c r="S1576" cm="1">
        <f t="array" ref="S1576">MAX(IF((DiscreteStatsTable[GroupByKey]=DiscreteStatsTable[[#This Row],[GroupByKey]]),(DiscreteStatsTable[GroupByKey]=DiscreteStatsTable[[#This Row],[GroupByKey]])*DiscreteStatsTable[Average]))</f>
        <v>0.303790210647845</v>
      </c>
      <c r="T1576" cm="1">
        <f t="array" ref="T1576">MIN(IF((DiscreteStatsTable[GroupByKey]=DiscreteStatsTable[[#This Row],[GroupByKey]]),(DiscreteStatsTable[GroupByKey]=DiscreteStatsTable[[#This Row],[GroupByKey]])*DiscreteStatsTable[Minimum]))</f>
        <v>5.1114044759777301E-2</v>
      </c>
      <c r="U1576" cm="1">
        <f t="array" ref="U1576">MAX(IF((DiscreteStatsTable[GroupByKey]=DiscreteStatsTable[[#This Row],[GroupByKey]]),(DiscreteStatsTable[GroupByKey]=DiscreteStatsTable[[#This Row],[GroupByKey]])*DiscreteStatsTable[Maximum]))</f>
        <v>1.7692477865638101</v>
      </c>
      <c r="V1576" cm="1">
        <f t="array" ref="V1576">IFERROR(AVERAGE(IF((DiscreteStatsTable[GroupByKey]=DiscreteStatsTable[[#This Row],[GroupByKey]]),(DiscreteStatsTable[GroupByKey]=DiscreteStatsTable[[#This Row],[GroupByKey]])*DiscreteStatsTable[NumberObservations])),0)</f>
        <v>136.88</v>
      </c>
      <c r="W1576">
        <f>IF((DiscreteStatsTable[[#This Row],[RepsRequested]]&gt;1),DiscreteStatsTable[[#This Row],[HalfWidth]],DiscreteStatsTable[[#This Row],[BatchMeansHalfWidth]])</f>
        <v>4.7658624833689552E-3</v>
      </c>
      <c r="X1576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177</v>
      </c>
      <c r="C1577">
        <v>30</v>
      </c>
      <c r="D1577" t="s">
        <v>98</v>
      </c>
      <c r="E1577" t="s">
        <v>73</v>
      </c>
      <c r="F1577" t="s">
        <v>72</v>
      </c>
      <c r="G1577">
        <v>8.2558341269310596</v>
      </c>
      <c r="H1577">
        <v>2E+20</v>
      </c>
      <c r="I1577">
        <v>1.8052513853512899</v>
      </c>
      <c r="J1577">
        <v>26.8485249366536</v>
      </c>
      <c r="K1577">
        <v>135</v>
      </c>
      <c r="L157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7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cm="1">
        <f t="array" ref="N1577">IFERROR(AVERAGE(IF((DiscreteStatsTable[GroupByKey]=DiscreteStatsTable[[#This Row],[GroupByKey]]),(DiscreteStatsTable[GroupByKey]=DiscreteStatsTable[[#This Row],[GroupByKey]])*DiscreteStatsTable[Average])),0)</f>
        <v>11.965753053448751</v>
      </c>
      <c r="O1577" cm="1">
        <f t="array" ref="O157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7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7" cm="1">
        <f t="array" ref="R1577">MIN(IF((DiscreteStatsTable[GroupByKey]=DiscreteStatsTable[[#This Row],[GroupByKey]]),(DiscreteStatsTable[GroupByKey]=DiscreteStatsTable[[#This Row],[GroupByKey]])*DiscreteStatsTable[Average]))</f>
        <v>8.2010573260732809</v>
      </c>
      <c r="S1577" cm="1">
        <f t="array" ref="S1577">MAX(IF((DiscreteStatsTable[GroupByKey]=DiscreteStatsTable[[#This Row],[GroupByKey]]),(DiscreteStatsTable[GroupByKey]=DiscreteStatsTable[[#This Row],[GroupByKey]])*DiscreteStatsTable[Average]))</f>
        <v>25.510791238824901</v>
      </c>
      <c r="T1577" cm="1">
        <f t="array" ref="T1577">MIN(IF((DiscreteStatsTable[GroupByKey]=DiscreteStatsTable[[#This Row],[GroupByKey]]),(DiscreteStatsTable[GroupByKey]=DiscreteStatsTable[[#This Row],[GroupByKey]])*DiscreteStatsTable[Minimum]))</f>
        <v>1.5334213427933201</v>
      </c>
      <c r="U1577" cm="1">
        <f t="array" ref="U1577">MAX(IF((DiscreteStatsTable[GroupByKey]=DiscreteStatsTable[[#This Row],[GroupByKey]]),(DiscreteStatsTable[GroupByKey]=DiscreteStatsTable[[#This Row],[GroupByKey]])*DiscreteStatsTable[Maximum]))</f>
        <v>65.717695234266998</v>
      </c>
      <c r="V1577" cm="1">
        <f t="array" ref="V1577">IFERROR(AVERAGE(IF((DiscreteStatsTable[GroupByKey]=DiscreteStatsTable[[#This Row],[GroupByKey]]),(DiscreteStatsTable[GroupByKey]=DiscreteStatsTable[[#This Row],[GroupByKey]])*DiscreteStatsTable[NumberObservations])),0)</f>
        <v>136.88</v>
      </c>
      <c r="W1577">
        <f>IF((DiscreteStatsTable[[#This Row],[RepsRequested]]&gt;1),DiscreteStatsTable[[#This Row],[HalfWidth]],DiscreteStatsTable[[#This Row],[BatchMeansHalfWidth]])</f>
        <v>0.87768545229490347</v>
      </c>
      <c r="X1577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177</v>
      </c>
      <c r="C1578">
        <v>30</v>
      </c>
      <c r="D1578" t="s">
        <v>98</v>
      </c>
      <c r="E1578" t="s">
        <v>74</v>
      </c>
      <c r="F1578" t="s">
        <v>72</v>
      </c>
      <c r="G1578">
        <v>0.23720579432556099</v>
      </c>
      <c r="H1578">
        <v>2E+20</v>
      </c>
      <c r="I1578">
        <v>6.01750461783764E-2</v>
      </c>
      <c r="J1578">
        <v>0.89495083122178598</v>
      </c>
      <c r="K1578">
        <v>135</v>
      </c>
      <c r="L157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8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cm="1">
        <f t="array" ref="N1578">IFERROR(AVERAGE(IF((DiscreteStatsTable[GroupByKey]=DiscreteStatsTable[[#This Row],[GroupByKey]]),(DiscreteStatsTable[GroupByKey]=DiscreteStatsTable[[#This Row],[GroupByKey]])*DiscreteStatsTable[Average])),0)</f>
        <v>0.2640313430175486</v>
      </c>
      <c r="O1578" cm="1">
        <f t="array" ref="O15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8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8" cm="1">
        <f t="array" ref="R1578">MIN(IF((DiscreteStatsTable[GroupByKey]=DiscreteStatsTable[[#This Row],[GroupByKey]]),(DiscreteStatsTable[GroupByKey]=DiscreteStatsTable[[#This Row],[GroupByKey]])*DiscreteStatsTable[Average]))</f>
        <v>0.22790912047993001</v>
      </c>
      <c r="S1578" cm="1">
        <f t="array" ref="S1578">MAX(IF((DiscreteStatsTable[GroupByKey]=DiscreteStatsTable[[#This Row],[GroupByKey]]),(DiscreteStatsTable[GroupByKey]=DiscreteStatsTable[[#This Row],[GroupByKey]])*DiscreteStatsTable[Average]))</f>
        <v>0.303790210647845</v>
      </c>
      <c r="T1578" cm="1">
        <f t="array" ref="T1578">MIN(IF((DiscreteStatsTable[GroupByKey]=DiscreteStatsTable[[#This Row],[GroupByKey]]),(DiscreteStatsTable[GroupByKey]=DiscreteStatsTable[[#This Row],[GroupByKey]])*DiscreteStatsTable[Minimum]))</f>
        <v>5.1114044759777301E-2</v>
      </c>
      <c r="U1578" cm="1">
        <f t="array" ref="U1578">MAX(IF((DiscreteStatsTable[GroupByKey]=DiscreteStatsTable[[#This Row],[GroupByKey]]),(DiscreteStatsTable[GroupByKey]=DiscreteStatsTable[[#This Row],[GroupByKey]])*DiscreteStatsTable[Maximum]))</f>
        <v>1.7692477865638101</v>
      </c>
      <c r="V1578" cm="1">
        <f t="array" ref="V1578">IFERROR(AVERAGE(IF((DiscreteStatsTable[GroupByKey]=DiscreteStatsTable[[#This Row],[GroupByKey]]),(DiscreteStatsTable[GroupByKey]=DiscreteStatsTable[[#This Row],[GroupByKey]])*DiscreteStatsTable[NumberObservations])),0)</f>
        <v>136.88</v>
      </c>
      <c r="W1578">
        <f>IF((DiscreteStatsTable[[#This Row],[RepsRequested]]&gt;1),DiscreteStatsTable[[#This Row],[HalfWidth]],DiscreteStatsTable[[#This Row],[BatchMeansHalfWidth]])</f>
        <v>4.7658624833689552E-3</v>
      </c>
      <c r="X1578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177</v>
      </c>
      <c r="C1579">
        <v>30</v>
      </c>
      <c r="D1579" t="s">
        <v>98</v>
      </c>
      <c r="E1579" t="s">
        <v>75</v>
      </c>
      <c r="F1579" t="s">
        <v>72</v>
      </c>
      <c r="G1579">
        <v>7.1161738297668302</v>
      </c>
      <c r="H1579">
        <v>2E+20</v>
      </c>
      <c r="I1579">
        <v>1.8052513853512899</v>
      </c>
      <c r="J1579">
        <v>26.8485249366536</v>
      </c>
      <c r="K1579">
        <v>135</v>
      </c>
      <c r="L157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9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cm="1">
        <f t="array" ref="N1579">IFERROR(AVERAGE(IF((DiscreteStatsTable[GroupByKey]=DiscreteStatsTable[[#This Row],[GroupByKey]]),(DiscreteStatsTable[GroupByKey]=DiscreteStatsTable[[#This Row],[GroupByKey]])*DiscreteStatsTable[Average])),0)</f>
        <v>7.9209402905264596</v>
      </c>
      <c r="O1579" cm="1">
        <f t="array" ref="O157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9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9" cm="1">
        <f t="array" ref="R1579">MIN(IF((DiscreteStatsTable[GroupByKey]=DiscreteStatsTable[[#This Row],[GroupByKey]]),(DiscreteStatsTable[GroupByKey]=DiscreteStatsTable[[#This Row],[GroupByKey]])*DiscreteStatsTable[Average]))</f>
        <v>6.83727361439791</v>
      </c>
      <c r="S1579" cm="1">
        <f t="array" ref="S1579">MAX(IF((DiscreteStatsTable[GroupByKey]=DiscreteStatsTable[[#This Row],[GroupByKey]]),(DiscreteStatsTable[GroupByKey]=DiscreteStatsTable[[#This Row],[GroupByKey]])*DiscreteStatsTable[Average]))</f>
        <v>9.1137063194353303</v>
      </c>
      <c r="T1579" cm="1">
        <f t="array" ref="T1579">MIN(IF((DiscreteStatsTable[GroupByKey]=DiscreteStatsTable[[#This Row],[GroupByKey]]),(DiscreteStatsTable[GroupByKey]=DiscreteStatsTable[[#This Row],[GroupByKey]])*DiscreteStatsTable[Minimum]))</f>
        <v>1.5334213427933201</v>
      </c>
      <c r="U1579" cm="1">
        <f t="array" ref="U1579">MAX(IF((DiscreteStatsTable[GroupByKey]=DiscreteStatsTable[[#This Row],[GroupByKey]]),(DiscreteStatsTable[GroupByKey]=DiscreteStatsTable[[#This Row],[GroupByKey]])*DiscreteStatsTable[Maximum]))</f>
        <v>53.077433596914297</v>
      </c>
      <c r="V1579" cm="1">
        <f t="array" ref="V1579">IFERROR(AVERAGE(IF((DiscreteStatsTable[GroupByKey]=DiscreteStatsTable[[#This Row],[GroupByKey]]),(DiscreteStatsTable[GroupByKey]=DiscreteStatsTable[[#This Row],[GroupByKey]])*DiscreteStatsTable[NumberObservations])),0)</f>
        <v>136.88</v>
      </c>
      <c r="W1579">
        <f>IF((DiscreteStatsTable[[#This Row],[RepsRequested]]&gt;1),DiscreteStatsTable[[#This Row],[HalfWidth]],DiscreteStatsTable[[#This Row],[BatchMeansHalfWidth]])</f>
        <v>0.14297587450106808</v>
      </c>
      <c r="X1579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177</v>
      </c>
      <c r="C1580">
        <v>30</v>
      </c>
      <c r="D1580" t="s">
        <v>98</v>
      </c>
      <c r="E1580" t="s">
        <v>76</v>
      </c>
      <c r="F1580" t="s">
        <v>72</v>
      </c>
      <c r="G1580">
        <v>0</v>
      </c>
      <c r="H1580">
        <v>2E+20</v>
      </c>
      <c r="I1580">
        <v>0</v>
      </c>
      <c r="J1580">
        <v>0</v>
      </c>
      <c r="K1580">
        <v>135</v>
      </c>
      <c r="L158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0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cm="1">
        <f t="array" ref="V1580">IFERROR(AVERAGE(IF((DiscreteStatsTable[GroupByKey]=DiscreteStatsTable[[#This Row],[GroupByKey]]),(DiscreteStatsTable[GroupByKey]=DiscreteStatsTable[[#This Row],[GroupByKey]])*DiscreteStatsTable[NumberObservations])),0)</f>
        <v>136.88</v>
      </c>
      <c r="W1580">
        <f>IF((DiscreteStatsTable[[#This Row],[RepsRequested]]&gt;1),DiscreteStatsTable[[#This Row],[HalfWidth]],DiscreteStatsTable[[#This Row],[BatchMeansHalfWidth]])</f>
        <v>0</v>
      </c>
      <c r="X1580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177</v>
      </c>
      <c r="C1581">
        <v>30</v>
      </c>
      <c r="D1581" t="s">
        <v>98</v>
      </c>
      <c r="E1581" t="s">
        <v>77</v>
      </c>
      <c r="F1581" t="s">
        <v>72</v>
      </c>
      <c r="G1581">
        <v>1.13966029716423</v>
      </c>
      <c r="H1581">
        <v>2E+20</v>
      </c>
      <c r="I1581">
        <v>0</v>
      </c>
      <c r="J1581">
        <v>10.9591670333464</v>
      </c>
      <c r="K1581">
        <v>135</v>
      </c>
      <c r="L158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1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cm="1">
        <f t="array" ref="N1581">IFERROR(AVERAGE(IF((DiscreteStatsTable[GroupByKey]=DiscreteStatsTable[[#This Row],[GroupByKey]]),(DiscreteStatsTable[GroupByKey]=DiscreteStatsTable[[#This Row],[GroupByKey]])*DiscreteStatsTable[Average])),0)</f>
        <v>4.0448127629222874</v>
      </c>
      <c r="O1581" cm="1">
        <f t="array" ref="O158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1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1" cm="1">
        <f t="array" ref="R1581">MIN(IF((DiscreteStatsTable[GroupByKey]=DiscreteStatsTable[[#This Row],[GroupByKey]]),(DiscreteStatsTable[GroupByKey]=DiscreteStatsTable[[#This Row],[GroupByKey]])*DiscreteStatsTable[Average]))</f>
        <v>1.13966029716423</v>
      </c>
      <c r="S1581" cm="1">
        <f t="array" ref="S1581">MAX(IF((DiscreteStatsTable[GroupByKey]=DiscreteStatsTable[[#This Row],[GroupByKey]]),(DiscreteStatsTable[GroupByKey]=DiscreteStatsTable[[#This Row],[GroupByKey]])*DiscreteStatsTable[Average]))</f>
        <v>16.6321178314472</v>
      </c>
      <c r="T1581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cm="1">
        <f t="array" ref="U1581">MAX(IF((DiscreteStatsTable[GroupByKey]=DiscreteStatsTable[[#This Row],[GroupByKey]]),(DiscreteStatsTable[GroupByKey]=DiscreteStatsTable[[#This Row],[GroupByKey]])*DiscreteStatsTable[Maximum]))</f>
        <v>44.893738009191402</v>
      </c>
      <c r="V1581" cm="1">
        <f t="array" ref="V1581">IFERROR(AVERAGE(IF((DiscreteStatsTable[GroupByKey]=DiscreteStatsTable[[#This Row],[GroupByKey]]),(DiscreteStatsTable[GroupByKey]=DiscreteStatsTable[[#This Row],[GroupByKey]])*DiscreteStatsTable[NumberObservations])),0)</f>
        <v>136.88</v>
      </c>
      <c r="W1581">
        <f>IF((DiscreteStatsTable[[#This Row],[RepsRequested]]&gt;1),DiscreteStatsTable[[#This Row],[HalfWidth]],DiscreteStatsTable[[#This Row],[BatchMeansHalfWidth]])</f>
        <v>0.77770964651210694</v>
      </c>
      <c r="X1581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177</v>
      </c>
      <c r="C1582">
        <v>31</v>
      </c>
      <c r="D1582" t="s">
        <v>98</v>
      </c>
      <c r="E1582" t="s">
        <v>71</v>
      </c>
      <c r="F1582" t="s">
        <v>72</v>
      </c>
      <c r="G1582">
        <v>0.27116959245538103</v>
      </c>
      <c r="H1582">
        <v>2E+20</v>
      </c>
      <c r="I1582">
        <v>6.4748428394886995E-2</v>
      </c>
      <c r="J1582">
        <v>1.4927866038044699</v>
      </c>
      <c r="K1582">
        <v>140</v>
      </c>
      <c r="L158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2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cm="1">
        <f t="array" ref="N1582">IFERROR(AVERAGE(IF((DiscreteStatsTable[GroupByKey]=DiscreteStatsTable[[#This Row],[GroupByKey]]),(DiscreteStatsTable[GroupByKey]=DiscreteStatsTable[[#This Row],[GroupByKey]])*DiscreteStatsTable[Average])),0)</f>
        <v>0.2640313430175486</v>
      </c>
      <c r="O1582" cm="1">
        <f t="array" ref="O15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2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2" cm="1">
        <f t="array" ref="R1582">MIN(IF((DiscreteStatsTable[GroupByKey]=DiscreteStatsTable[[#This Row],[GroupByKey]]),(DiscreteStatsTable[GroupByKey]=DiscreteStatsTable[[#This Row],[GroupByKey]])*DiscreteStatsTable[Average]))</f>
        <v>0.22790912047993001</v>
      </c>
      <c r="S1582" cm="1">
        <f t="array" ref="S1582">MAX(IF((DiscreteStatsTable[GroupByKey]=DiscreteStatsTable[[#This Row],[GroupByKey]]),(DiscreteStatsTable[GroupByKey]=DiscreteStatsTable[[#This Row],[GroupByKey]])*DiscreteStatsTable[Average]))</f>
        <v>0.303790210647845</v>
      </c>
      <c r="T1582" cm="1">
        <f t="array" ref="T1582">MIN(IF((DiscreteStatsTable[GroupByKey]=DiscreteStatsTable[[#This Row],[GroupByKey]]),(DiscreteStatsTable[GroupByKey]=DiscreteStatsTable[[#This Row],[GroupByKey]])*DiscreteStatsTable[Minimum]))</f>
        <v>5.1114044759777301E-2</v>
      </c>
      <c r="U1582" cm="1">
        <f t="array" ref="U1582">MAX(IF((DiscreteStatsTable[GroupByKey]=DiscreteStatsTable[[#This Row],[GroupByKey]]),(DiscreteStatsTable[GroupByKey]=DiscreteStatsTable[[#This Row],[GroupByKey]])*DiscreteStatsTable[Maximum]))</f>
        <v>1.7692477865638101</v>
      </c>
      <c r="V1582" cm="1">
        <f t="array" ref="V1582">IFERROR(AVERAGE(IF((DiscreteStatsTable[GroupByKey]=DiscreteStatsTable[[#This Row],[GroupByKey]]),(DiscreteStatsTable[GroupByKey]=DiscreteStatsTable[[#This Row],[GroupByKey]])*DiscreteStatsTable[NumberObservations])),0)</f>
        <v>136.88</v>
      </c>
      <c r="W1582">
        <f>IF((DiscreteStatsTable[[#This Row],[RepsRequested]]&gt;1),DiscreteStatsTable[[#This Row],[HalfWidth]],DiscreteStatsTable[[#This Row],[BatchMeansHalfWidth]])</f>
        <v>4.7658624833689552E-3</v>
      </c>
      <c r="X1582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177</v>
      </c>
      <c r="C1583">
        <v>31</v>
      </c>
      <c r="D1583" t="s">
        <v>98</v>
      </c>
      <c r="E1583" t="s">
        <v>73</v>
      </c>
      <c r="F1583" t="s">
        <v>72</v>
      </c>
      <c r="G1583">
        <v>12.468579470739799</v>
      </c>
      <c r="H1583">
        <v>2E+20</v>
      </c>
      <c r="I1583">
        <v>2.6770403528717801</v>
      </c>
      <c r="J1583">
        <v>54.756572425338199</v>
      </c>
      <c r="K1583">
        <v>140</v>
      </c>
      <c r="L158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3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cm="1">
        <f t="array" ref="N1583">IFERROR(AVERAGE(IF((DiscreteStatsTable[GroupByKey]=DiscreteStatsTable[[#This Row],[GroupByKey]]),(DiscreteStatsTable[GroupByKey]=DiscreteStatsTable[[#This Row],[GroupByKey]])*DiscreteStatsTable[Average])),0)</f>
        <v>11.965753053448751</v>
      </c>
      <c r="O1583" cm="1">
        <f t="array" ref="O158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3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3" cm="1">
        <f t="array" ref="R1583">MIN(IF((DiscreteStatsTable[GroupByKey]=DiscreteStatsTable[[#This Row],[GroupByKey]]),(DiscreteStatsTable[GroupByKey]=DiscreteStatsTable[[#This Row],[GroupByKey]])*DiscreteStatsTable[Average]))</f>
        <v>8.2010573260732809</v>
      </c>
      <c r="S1583" cm="1">
        <f t="array" ref="S1583">MAX(IF((DiscreteStatsTable[GroupByKey]=DiscreteStatsTable[[#This Row],[GroupByKey]]),(DiscreteStatsTable[GroupByKey]=DiscreteStatsTable[[#This Row],[GroupByKey]])*DiscreteStatsTable[Average]))</f>
        <v>25.510791238824901</v>
      </c>
      <c r="T1583" cm="1">
        <f t="array" ref="T1583">MIN(IF((DiscreteStatsTable[GroupByKey]=DiscreteStatsTable[[#This Row],[GroupByKey]]),(DiscreteStatsTable[GroupByKey]=DiscreteStatsTable[[#This Row],[GroupByKey]])*DiscreteStatsTable[Minimum]))</f>
        <v>1.5334213427933201</v>
      </c>
      <c r="U1583" cm="1">
        <f t="array" ref="U1583">MAX(IF((DiscreteStatsTable[GroupByKey]=DiscreteStatsTable[[#This Row],[GroupByKey]]),(DiscreteStatsTable[GroupByKey]=DiscreteStatsTable[[#This Row],[GroupByKey]])*DiscreteStatsTable[Maximum]))</f>
        <v>65.717695234266998</v>
      </c>
      <c r="V1583" cm="1">
        <f t="array" ref="V1583">IFERROR(AVERAGE(IF((DiscreteStatsTable[GroupByKey]=DiscreteStatsTable[[#This Row],[GroupByKey]]),(DiscreteStatsTable[GroupByKey]=DiscreteStatsTable[[#This Row],[GroupByKey]])*DiscreteStatsTable[NumberObservations])),0)</f>
        <v>136.88</v>
      </c>
      <c r="W1583">
        <f>IF((DiscreteStatsTable[[#This Row],[RepsRequested]]&gt;1),DiscreteStatsTable[[#This Row],[HalfWidth]],DiscreteStatsTable[[#This Row],[BatchMeansHalfWidth]])</f>
        <v>0.87768545229490347</v>
      </c>
      <c r="X1583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177</v>
      </c>
      <c r="C1584">
        <v>31</v>
      </c>
      <c r="D1584" t="s">
        <v>98</v>
      </c>
      <c r="E1584" t="s">
        <v>74</v>
      </c>
      <c r="F1584" t="s">
        <v>72</v>
      </c>
      <c r="G1584">
        <v>0.27116959245538103</v>
      </c>
      <c r="H1584">
        <v>2E+20</v>
      </c>
      <c r="I1584">
        <v>6.4748428394886995E-2</v>
      </c>
      <c r="J1584">
        <v>1.4927866038044699</v>
      </c>
      <c r="K1584">
        <v>140</v>
      </c>
      <c r="L158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84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cm="1">
        <f t="array" ref="N1584">IFERROR(AVERAGE(IF((DiscreteStatsTable[GroupByKey]=DiscreteStatsTable[[#This Row],[GroupByKey]]),(DiscreteStatsTable[GroupByKey]=DiscreteStatsTable[[#This Row],[GroupByKey]])*DiscreteStatsTable[Average])),0)</f>
        <v>0.2640313430175486</v>
      </c>
      <c r="O1584" cm="1">
        <f t="array" ref="O15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4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4" cm="1">
        <f t="array" ref="R1584">MIN(IF((DiscreteStatsTable[GroupByKey]=DiscreteStatsTable[[#This Row],[GroupByKey]]),(DiscreteStatsTable[GroupByKey]=DiscreteStatsTable[[#This Row],[GroupByKey]])*DiscreteStatsTable[Average]))</f>
        <v>0.22790912047993001</v>
      </c>
      <c r="S1584" cm="1">
        <f t="array" ref="S1584">MAX(IF((DiscreteStatsTable[GroupByKey]=DiscreteStatsTable[[#This Row],[GroupByKey]]),(DiscreteStatsTable[GroupByKey]=DiscreteStatsTable[[#This Row],[GroupByKey]])*DiscreteStatsTable[Average]))</f>
        <v>0.303790210647845</v>
      </c>
      <c r="T1584" cm="1">
        <f t="array" ref="T1584">MIN(IF((DiscreteStatsTable[GroupByKey]=DiscreteStatsTable[[#This Row],[GroupByKey]]),(DiscreteStatsTable[GroupByKey]=DiscreteStatsTable[[#This Row],[GroupByKey]])*DiscreteStatsTable[Minimum]))</f>
        <v>5.1114044759777301E-2</v>
      </c>
      <c r="U1584" cm="1">
        <f t="array" ref="U1584">MAX(IF((DiscreteStatsTable[GroupByKey]=DiscreteStatsTable[[#This Row],[GroupByKey]]),(DiscreteStatsTable[GroupByKey]=DiscreteStatsTable[[#This Row],[GroupByKey]])*DiscreteStatsTable[Maximum]))</f>
        <v>1.7692477865638101</v>
      </c>
      <c r="V1584" cm="1">
        <f t="array" ref="V1584">IFERROR(AVERAGE(IF((DiscreteStatsTable[GroupByKey]=DiscreteStatsTable[[#This Row],[GroupByKey]]),(DiscreteStatsTable[GroupByKey]=DiscreteStatsTable[[#This Row],[GroupByKey]])*DiscreteStatsTable[NumberObservations])),0)</f>
        <v>136.88</v>
      </c>
      <c r="W1584">
        <f>IF((DiscreteStatsTable[[#This Row],[RepsRequested]]&gt;1),DiscreteStatsTable[[#This Row],[HalfWidth]],DiscreteStatsTable[[#This Row],[BatchMeansHalfWidth]])</f>
        <v>4.7658624833689552E-3</v>
      </c>
      <c r="X1584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177</v>
      </c>
      <c r="C1585">
        <v>31</v>
      </c>
      <c r="D1585" t="s">
        <v>98</v>
      </c>
      <c r="E1585" t="s">
        <v>75</v>
      </c>
      <c r="F1585" t="s">
        <v>72</v>
      </c>
      <c r="G1585">
        <v>8.1350877736614198</v>
      </c>
      <c r="H1585">
        <v>2E+20</v>
      </c>
      <c r="I1585">
        <v>1.94245285184661</v>
      </c>
      <c r="J1585">
        <v>44.783598114134101</v>
      </c>
      <c r="K1585">
        <v>140</v>
      </c>
      <c r="L158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8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cm="1">
        <f t="array" ref="N1585">IFERROR(AVERAGE(IF((DiscreteStatsTable[GroupByKey]=DiscreteStatsTable[[#This Row],[GroupByKey]]),(DiscreteStatsTable[GroupByKey]=DiscreteStatsTable[[#This Row],[GroupByKey]])*DiscreteStatsTable[Average])),0)</f>
        <v>7.9209402905264596</v>
      </c>
      <c r="O1585" cm="1">
        <f t="array" ref="O158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8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85" cm="1">
        <f t="array" ref="R1585">MIN(IF((DiscreteStatsTable[GroupByKey]=DiscreteStatsTable[[#This Row],[GroupByKey]]),(DiscreteStatsTable[GroupByKey]=DiscreteStatsTable[[#This Row],[GroupByKey]])*DiscreteStatsTable[Average]))</f>
        <v>6.83727361439791</v>
      </c>
      <c r="S1585" cm="1">
        <f t="array" ref="S1585">MAX(IF((DiscreteStatsTable[GroupByKey]=DiscreteStatsTable[[#This Row],[GroupByKey]]),(DiscreteStatsTable[GroupByKey]=DiscreteStatsTable[[#This Row],[GroupByKey]])*DiscreteStatsTable[Average]))</f>
        <v>9.1137063194353303</v>
      </c>
      <c r="T1585" cm="1">
        <f t="array" ref="T1585">MIN(IF((DiscreteStatsTable[GroupByKey]=DiscreteStatsTable[[#This Row],[GroupByKey]]),(DiscreteStatsTable[GroupByKey]=DiscreteStatsTable[[#This Row],[GroupByKey]])*DiscreteStatsTable[Minimum]))</f>
        <v>1.5334213427933201</v>
      </c>
      <c r="U1585" cm="1">
        <f t="array" ref="U1585">MAX(IF((DiscreteStatsTable[GroupByKey]=DiscreteStatsTable[[#This Row],[GroupByKey]]),(DiscreteStatsTable[GroupByKey]=DiscreteStatsTable[[#This Row],[GroupByKey]])*DiscreteStatsTable[Maximum]))</f>
        <v>53.077433596914297</v>
      </c>
      <c r="V1585" cm="1">
        <f t="array" ref="V1585">IFERROR(AVERAGE(IF((DiscreteStatsTable[GroupByKey]=DiscreteStatsTable[[#This Row],[GroupByKey]]),(DiscreteStatsTable[GroupByKey]=DiscreteStatsTable[[#This Row],[GroupByKey]])*DiscreteStatsTable[NumberObservations])),0)</f>
        <v>136.88</v>
      </c>
      <c r="W1585">
        <f>IF((DiscreteStatsTable[[#This Row],[RepsRequested]]&gt;1),DiscreteStatsTable[[#This Row],[HalfWidth]],DiscreteStatsTable[[#This Row],[BatchMeansHalfWidth]])</f>
        <v>0.14297587450106808</v>
      </c>
      <c r="X158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177</v>
      </c>
      <c r="C1586">
        <v>31</v>
      </c>
      <c r="D1586" t="s">
        <v>98</v>
      </c>
      <c r="E1586" t="s">
        <v>76</v>
      </c>
      <c r="F1586" t="s">
        <v>72</v>
      </c>
      <c r="G1586">
        <v>0</v>
      </c>
      <c r="H1586">
        <v>2E+20</v>
      </c>
      <c r="I1586">
        <v>0</v>
      </c>
      <c r="J1586">
        <v>0</v>
      </c>
      <c r="K1586">
        <v>140</v>
      </c>
      <c r="L158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6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cm="1">
        <f t="array" ref="V1586">IFERROR(AVERAGE(IF((DiscreteStatsTable[GroupByKey]=DiscreteStatsTable[[#This Row],[GroupByKey]]),(DiscreteStatsTable[GroupByKey]=DiscreteStatsTable[[#This Row],[GroupByKey]])*DiscreteStatsTable[NumberObservations])),0)</f>
        <v>136.88</v>
      </c>
      <c r="W1586">
        <f>IF((DiscreteStatsTable[[#This Row],[RepsRequested]]&gt;1),DiscreteStatsTable[[#This Row],[HalfWidth]],DiscreteStatsTable[[#This Row],[BatchMeansHalfWidth]])</f>
        <v>0</v>
      </c>
      <c r="X1586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177</v>
      </c>
      <c r="C1587">
        <v>31</v>
      </c>
      <c r="D1587" t="s">
        <v>98</v>
      </c>
      <c r="E1587" t="s">
        <v>77</v>
      </c>
      <c r="F1587" t="s">
        <v>72</v>
      </c>
      <c r="G1587">
        <v>4.3334916970784203</v>
      </c>
      <c r="H1587">
        <v>2E+20</v>
      </c>
      <c r="I1587">
        <v>0</v>
      </c>
      <c r="J1587">
        <v>18.883117693214601</v>
      </c>
      <c r="K1587">
        <v>140</v>
      </c>
      <c r="L158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7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cm="1">
        <f t="array" ref="N1587">IFERROR(AVERAGE(IF((DiscreteStatsTable[GroupByKey]=DiscreteStatsTable[[#This Row],[GroupByKey]]),(DiscreteStatsTable[GroupByKey]=DiscreteStatsTable[[#This Row],[GroupByKey]])*DiscreteStatsTable[Average])),0)</f>
        <v>4.0448127629222874</v>
      </c>
      <c r="O1587" cm="1">
        <f t="array" ref="O158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7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7" cm="1">
        <f t="array" ref="R1587">MIN(IF((DiscreteStatsTable[GroupByKey]=DiscreteStatsTable[[#This Row],[GroupByKey]]),(DiscreteStatsTable[GroupByKey]=DiscreteStatsTable[[#This Row],[GroupByKey]])*DiscreteStatsTable[Average]))</f>
        <v>1.13966029716423</v>
      </c>
      <c r="S1587" cm="1">
        <f t="array" ref="S1587">MAX(IF((DiscreteStatsTable[GroupByKey]=DiscreteStatsTable[[#This Row],[GroupByKey]]),(DiscreteStatsTable[GroupByKey]=DiscreteStatsTable[[#This Row],[GroupByKey]])*DiscreteStatsTable[Average]))</f>
        <v>16.6321178314472</v>
      </c>
      <c r="T1587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cm="1">
        <f t="array" ref="U1587">MAX(IF((DiscreteStatsTable[GroupByKey]=DiscreteStatsTable[[#This Row],[GroupByKey]]),(DiscreteStatsTable[GroupByKey]=DiscreteStatsTable[[#This Row],[GroupByKey]])*DiscreteStatsTable[Maximum]))</f>
        <v>44.893738009191402</v>
      </c>
      <c r="V1587" cm="1">
        <f t="array" ref="V1587">IFERROR(AVERAGE(IF((DiscreteStatsTable[GroupByKey]=DiscreteStatsTable[[#This Row],[GroupByKey]]),(DiscreteStatsTable[GroupByKey]=DiscreteStatsTable[[#This Row],[GroupByKey]])*DiscreteStatsTable[NumberObservations])),0)</f>
        <v>136.88</v>
      </c>
      <c r="W1587">
        <f>IF((DiscreteStatsTable[[#This Row],[RepsRequested]]&gt;1),DiscreteStatsTable[[#This Row],[HalfWidth]],DiscreteStatsTable[[#This Row],[BatchMeansHalfWidth]])</f>
        <v>0.77770964651210694</v>
      </c>
      <c r="X1587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177</v>
      </c>
      <c r="C1588">
        <v>32</v>
      </c>
      <c r="D1588" t="s">
        <v>98</v>
      </c>
      <c r="E1588" t="s">
        <v>71</v>
      </c>
      <c r="F1588" t="s">
        <v>72</v>
      </c>
      <c r="G1588">
        <v>0.257491768894544</v>
      </c>
      <c r="H1588">
        <v>2E+20</v>
      </c>
      <c r="I1588">
        <v>6.2302281962433897E-2</v>
      </c>
      <c r="J1588">
        <v>1.4617482060365701</v>
      </c>
      <c r="K1588">
        <v>140</v>
      </c>
      <c r="L158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8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cm="1">
        <f t="array" ref="N1588">IFERROR(AVERAGE(IF((DiscreteStatsTable[GroupByKey]=DiscreteStatsTable[[#This Row],[GroupByKey]]),(DiscreteStatsTable[GroupByKey]=DiscreteStatsTable[[#This Row],[GroupByKey]])*DiscreteStatsTable[Average])),0)</f>
        <v>0.2640313430175486</v>
      </c>
      <c r="O1588" cm="1">
        <f t="array" ref="O15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8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8" cm="1">
        <f t="array" ref="R1588">MIN(IF((DiscreteStatsTable[GroupByKey]=DiscreteStatsTable[[#This Row],[GroupByKey]]),(DiscreteStatsTable[GroupByKey]=DiscreteStatsTable[[#This Row],[GroupByKey]])*DiscreteStatsTable[Average]))</f>
        <v>0.22790912047993001</v>
      </c>
      <c r="S1588" cm="1">
        <f t="array" ref="S1588">MAX(IF((DiscreteStatsTable[GroupByKey]=DiscreteStatsTable[[#This Row],[GroupByKey]]),(DiscreteStatsTable[GroupByKey]=DiscreteStatsTable[[#This Row],[GroupByKey]])*DiscreteStatsTable[Average]))</f>
        <v>0.303790210647845</v>
      </c>
      <c r="T1588" cm="1">
        <f t="array" ref="T1588">MIN(IF((DiscreteStatsTable[GroupByKey]=DiscreteStatsTable[[#This Row],[GroupByKey]]),(DiscreteStatsTable[GroupByKey]=DiscreteStatsTable[[#This Row],[GroupByKey]])*DiscreteStatsTable[Minimum]))</f>
        <v>5.1114044759777301E-2</v>
      </c>
      <c r="U1588" cm="1">
        <f t="array" ref="U1588">MAX(IF((DiscreteStatsTable[GroupByKey]=DiscreteStatsTable[[#This Row],[GroupByKey]]),(DiscreteStatsTable[GroupByKey]=DiscreteStatsTable[[#This Row],[GroupByKey]])*DiscreteStatsTable[Maximum]))</f>
        <v>1.7692477865638101</v>
      </c>
      <c r="V1588" cm="1">
        <f t="array" ref="V1588">IFERROR(AVERAGE(IF((DiscreteStatsTable[GroupByKey]=DiscreteStatsTable[[#This Row],[GroupByKey]]),(DiscreteStatsTable[GroupByKey]=DiscreteStatsTable[[#This Row],[GroupByKey]])*DiscreteStatsTable[NumberObservations])),0)</f>
        <v>136.88</v>
      </c>
      <c r="W1588">
        <f>IF((DiscreteStatsTable[[#This Row],[RepsRequested]]&gt;1),DiscreteStatsTable[[#This Row],[HalfWidth]],DiscreteStatsTable[[#This Row],[BatchMeansHalfWidth]])</f>
        <v>4.7658624833689552E-3</v>
      </c>
      <c r="X1588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177</v>
      </c>
      <c r="C1589">
        <v>32</v>
      </c>
      <c r="D1589" t="s">
        <v>98</v>
      </c>
      <c r="E1589" t="s">
        <v>73</v>
      </c>
      <c r="F1589" t="s">
        <v>72</v>
      </c>
      <c r="G1589">
        <v>10.7519894989767</v>
      </c>
      <c r="H1589">
        <v>2E+20</v>
      </c>
      <c r="I1589">
        <v>2.19361465513856</v>
      </c>
      <c r="J1589">
        <v>43.8524461810971</v>
      </c>
      <c r="K1589">
        <v>140</v>
      </c>
      <c r="L158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9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cm="1">
        <f t="array" ref="N1589">IFERROR(AVERAGE(IF((DiscreteStatsTable[GroupByKey]=DiscreteStatsTable[[#This Row],[GroupByKey]]),(DiscreteStatsTable[GroupByKey]=DiscreteStatsTable[[#This Row],[GroupByKey]])*DiscreteStatsTable[Average])),0)</f>
        <v>11.965753053448751</v>
      </c>
      <c r="O1589" cm="1">
        <f t="array" ref="O158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9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9" cm="1">
        <f t="array" ref="R1589">MIN(IF((DiscreteStatsTable[GroupByKey]=DiscreteStatsTable[[#This Row],[GroupByKey]]),(DiscreteStatsTable[GroupByKey]=DiscreteStatsTable[[#This Row],[GroupByKey]])*DiscreteStatsTable[Average]))</f>
        <v>8.2010573260732809</v>
      </c>
      <c r="S1589" cm="1">
        <f t="array" ref="S1589">MAX(IF((DiscreteStatsTable[GroupByKey]=DiscreteStatsTable[[#This Row],[GroupByKey]]),(DiscreteStatsTable[GroupByKey]=DiscreteStatsTable[[#This Row],[GroupByKey]])*DiscreteStatsTable[Average]))</f>
        <v>25.510791238824901</v>
      </c>
      <c r="T1589" cm="1">
        <f t="array" ref="T1589">MIN(IF((DiscreteStatsTable[GroupByKey]=DiscreteStatsTable[[#This Row],[GroupByKey]]),(DiscreteStatsTable[GroupByKey]=DiscreteStatsTable[[#This Row],[GroupByKey]])*DiscreteStatsTable[Minimum]))</f>
        <v>1.5334213427933201</v>
      </c>
      <c r="U1589" cm="1">
        <f t="array" ref="U1589">MAX(IF((DiscreteStatsTable[GroupByKey]=DiscreteStatsTable[[#This Row],[GroupByKey]]),(DiscreteStatsTable[GroupByKey]=DiscreteStatsTable[[#This Row],[GroupByKey]])*DiscreteStatsTable[Maximum]))</f>
        <v>65.717695234266998</v>
      </c>
      <c r="V1589" cm="1">
        <f t="array" ref="V1589">IFERROR(AVERAGE(IF((DiscreteStatsTable[GroupByKey]=DiscreteStatsTable[[#This Row],[GroupByKey]]),(DiscreteStatsTable[GroupByKey]=DiscreteStatsTable[[#This Row],[GroupByKey]])*DiscreteStatsTable[NumberObservations])),0)</f>
        <v>136.88</v>
      </c>
      <c r="W1589">
        <f>IF((DiscreteStatsTable[[#This Row],[RepsRequested]]&gt;1),DiscreteStatsTable[[#This Row],[HalfWidth]],DiscreteStatsTable[[#This Row],[BatchMeansHalfWidth]])</f>
        <v>0.87768545229490347</v>
      </c>
      <c r="X1589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177</v>
      </c>
      <c r="C1590">
        <v>32</v>
      </c>
      <c r="D1590" t="s">
        <v>98</v>
      </c>
      <c r="E1590" t="s">
        <v>74</v>
      </c>
      <c r="F1590" t="s">
        <v>72</v>
      </c>
      <c r="G1590">
        <v>0.257491768894544</v>
      </c>
      <c r="H1590">
        <v>2E+20</v>
      </c>
      <c r="I1590">
        <v>6.2302281962433897E-2</v>
      </c>
      <c r="J1590">
        <v>1.4617482060365701</v>
      </c>
      <c r="K1590">
        <v>140</v>
      </c>
      <c r="L159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0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cm="1">
        <f t="array" ref="N1590">IFERROR(AVERAGE(IF((DiscreteStatsTable[GroupByKey]=DiscreteStatsTable[[#This Row],[GroupByKey]]),(DiscreteStatsTable[GroupByKey]=DiscreteStatsTable[[#This Row],[GroupByKey]])*DiscreteStatsTable[Average])),0)</f>
        <v>0.2640313430175486</v>
      </c>
      <c r="O1590" cm="1">
        <f t="array" ref="O15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0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0" cm="1">
        <f t="array" ref="R1590">MIN(IF((DiscreteStatsTable[GroupByKey]=DiscreteStatsTable[[#This Row],[GroupByKey]]),(DiscreteStatsTable[GroupByKey]=DiscreteStatsTable[[#This Row],[GroupByKey]])*DiscreteStatsTable[Average]))</f>
        <v>0.22790912047993001</v>
      </c>
      <c r="S1590" cm="1">
        <f t="array" ref="S1590">MAX(IF((DiscreteStatsTable[GroupByKey]=DiscreteStatsTable[[#This Row],[GroupByKey]]),(DiscreteStatsTable[GroupByKey]=DiscreteStatsTable[[#This Row],[GroupByKey]])*DiscreteStatsTable[Average]))</f>
        <v>0.303790210647845</v>
      </c>
      <c r="T1590" cm="1">
        <f t="array" ref="T1590">MIN(IF((DiscreteStatsTable[GroupByKey]=DiscreteStatsTable[[#This Row],[GroupByKey]]),(DiscreteStatsTable[GroupByKey]=DiscreteStatsTable[[#This Row],[GroupByKey]])*DiscreteStatsTable[Minimum]))</f>
        <v>5.1114044759777301E-2</v>
      </c>
      <c r="U1590" cm="1">
        <f t="array" ref="U1590">MAX(IF((DiscreteStatsTable[GroupByKey]=DiscreteStatsTable[[#This Row],[GroupByKey]]),(DiscreteStatsTable[GroupByKey]=DiscreteStatsTable[[#This Row],[GroupByKey]])*DiscreteStatsTable[Maximum]))</f>
        <v>1.7692477865638101</v>
      </c>
      <c r="V1590" cm="1">
        <f t="array" ref="V1590">IFERROR(AVERAGE(IF((DiscreteStatsTable[GroupByKey]=DiscreteStatsTable[[#This Row],[GroupByKey]]),(DiscreteStatsTable[GroupByKey]=DiscreteStatsTable[[#This Row],[GroupByKey]])*DiscreteStatsTable[NumberObservations])),0)</f>
        <v>136.88</v>
      </c>
      <c r="W1590">
        <f>IF((DiscreteStatsTable[[#This Row],[RepsRequested]]&gt;1),DiscreteStatsTable[[#This Row],[HalfWidth]],DiscreteStatsTable[[#This Row],[BatchMeansHalfWidth]])</f>
        <v>4.7658624833689552E-3</v>
      </c>
      <c r="X1590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177</v>
      </c>
      <c r="C1591">
        <v>32</v>
      </c>
      <c r="D1591" t="s">
        <v>98</v>
      </c>
      <c r="E1591" t="s">
        <v>75</v>
      </c>
      <c r="F1591" t="s">
        <v>72</v>
      </c>
      <c r="G1591">
        <v>7.7247530668363202</v>
      </c>
      <c r="H1591">
        <v>2E+20</v>
      </c>
      <c r="I1591">
        <v>1.86906845887302</v>
      </c>
      <c r="J1591">
        <v>43.8524461810971</v>
      </c>
      <c r="K1591">
        <v>140</v>
      </c>
      <c r="L159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1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cm="1">
        <f t="array" ref="N1591">IFERROR(AVERAGE(IF((DiscreteStatsTable[GroupByKey]=DiscreteStatsTable[[#This Row],[GroupByKey]]),(DiscreteStatsTable[GroupByKey]=DiscreteStatsTable[[#This Row],[GroupByKey]])*DiscreteStatsTable[Average])),0)</f>
        <v>7.9209402905264596</v>
      </c>
      <c r="O1591" cm="1">
        <f t="array" ref="O159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1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1" cm="1">
        <f t="array" ref="R1591">MIN(IF((DiscreteStatsTable[GroupByKey]=DiscreteStatsTable[[#This Row],[GroupByKey]]),(DiscreteStatsTable[GroupByKey]=DiscreteStatsTable[[#This Row],[GroupByKey]])*DiscreteStatsTable[Average]))</f>
        <v>6.83727361439791</v>
      </c>
      <c r="S1591" cm="1">
        <f t="array" ref="S1591">MAX(IF((DiscreteStatsTable[GroupByKey]=DiscreteStatsTable[[#This Row],[GroupByKey]]),(DiscreteStatsTable[GroupByKey]=DiscreteStatsTable[[#This Row],[GroupByKey]])*DiscreteStatsTable[Average]))</f>
        <v>9.1137063194353303</v>
      </c>
      <c r="T1591" cm="1">
        <f t="array" ref="T1591">MIN(IF((DiscreteStatsTable[GroupByKey]=DiscreteStatsTable[[#This Row],[GroupByKey]]),(DiscreteStatsTable[GroupByKey]=DiscreteStatsTable[[#This Row],[GroupByKey]])*DiscreteStatsTable[Minimum]))</f>
        <v>1.5334213427933201</v>
      </c>
      <c r="U1591" cm="1">
        <f t="array" ref="U1591">MAX(IF((DiscreteStatsTable[GroupByKey]=DiscreteStatsTable[[#This Row],[GroupByKey]]),(DiscreteStatsTable[GroupByKey]=DiscreteStatsTable[[#This Row],[GroupByKey]])*DiscreteStatsTable[Maximum]))</f>
        <v>53.077433596914297</v>
      </c>
      <c r="V1591" cm="1">
        <f t="array" ref="V1591">IFERROR(AVERAGE(IF((DiscreteStatsTable[GroupByKey]=DiscreteStatsTable[[#This Row],[GroupByKey]]),(DiscreteStatsTable[GroupByKey]=DiscreteStatsTable[[#This Row],[GroupByKey]])*DiscreteStatsTable[NumberObservations])),0)</f>
        <v>136.88</v>
      </c>
      <c r="W1591">
        <f>IF((DiscreteStatsTable[[#This Row],[RepsRequested]]&gt;1),DiscreteStatsTable[[#This Row],[HalfWidth]],DiscreteStatsTable[[#This Row],[BatchMeansHalfWidth]])</f>
        <v>0.14297587450106808</v>
      </c>
      <c r="X1591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177</v>
      </c>
      <c r="C1592">
        <v>32</v>
      </c>
      <c r="D1592" t="s">
        <v>98</v>
      </c>
      <c r="E1592" t="s">
        <v>76</v>
      </c>
      <c r="F1592" t="s">
        <v>72</v>
      </c>
      <c r="G1592">
        <v>0</v>
      </c>
      <c r="H1592">
        <v>2E+20</v>
      </c>
      <c r="I1592">
        <v>0</v>
      </c>
      <c r="J1592">
        <v>0</v>
      </c>
      <c r="K1592">
        <v>140</v>
      </c>
      <c r="L159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2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cm="1">
        <f t="array" ref="V1592">IFERROR(AVERAGE(IF((DiscreteStatsTable[GroupByKey]=DiscreteStatsTable[[#This Row],[GroupByKey]]),(DiscreteStatsTable[GroupByKey]=DiscreteStatsTable[[#This Row],[GroupByKey]])*DiscreteStatsTable[NumberObservations])),0)</f>
        <v>136.88</v>
      </c>
      <c r="W1592">
        <f>IF((DiscreteStatsTable[[#This Row],[RepsRequested]]&gt;1),DiscreteStatsTable[[#This Row],[HalfWidth]],DiscreteStatsTable[[#This Row],[BatchMeansHalfWidth]])</f>
        <v>0</v>
      </c>
      <c r="X1592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177</v>
      </c>
      <c r="C1593">
        <v>32</v>
      </c>
      <c r="D1593" t="s">
        <v>98</v>
      </c>
      <c r="E1593" t="s">
        <v>77</v>
      </c>
      <c r="F1593" t="s">
        <v>72</v>
      </c>
      <c r="G1593">
        <v>3.0272364321404099</v>
      </c>
      <c r="H1593">
        <v>2E+20</v>
      </c>
      <c r="I1593">
        <v>0</v>
      </c>
      <c r="J1593">
        <v>19.484001843286901</v>
      </c>
      <c r="K1593">
        <v>140</v>
      </c>
      <c r="L159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3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cm="1">
        <f t="array" ref="N1593">IFERROR(AVERAGE(IF((DiscreteStatsTable[GroupByKey]=DiscreteStatsTable[[#This Row],[GroupByKey]]),(DiscreteStatsTable[GroupByKey]=DiscreteStatsTable[[#This Row],[GroupByKey]])*DiscreteStatsTable[Average])),0)</f>
        <v>4.0448127629222874</v>
      </c>
      <c r="O1593" cm="1">
        <f t="array" ref="O159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3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3" cm="1">
        <f t="array" ref="R1593">MIN(IF((DiscreteStatsTable[GroupByKey]=DiscreteStatsTable[[#This Row],[GroupByKey]]),(DiscreteStatsTable[GroupByKey]=DiscreteStatsTable[[#This Row],[GroupByKey]])*DiscreteStatsTable[Average]))</f>
        <v>1.13966029716423</v>
      </c>
      <c r="S1593" cm="1">
        <f t="array" ref="S1593">MAX(IF((DiscreteStatsTable[GroupByKey]=DiscreteStatsTable[[#This Row],[GroupByKey]]),(DiscreteStatsTable[GroupByKey]=DiscreteStatsTable[[#This Row],[GroupByKey]])*DiscreteStatsTable[Average]))</f>
        <v>16.6321178314472</v>
      </c>
      <c r="T1593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cm="1">
        <f t="array" ref="U1593">MAX(IF((DiscreteStatsTable[GroupByKey]=DiscreteStatsTable[[#This Row],[GroupByKey]]),(DiscreteStatsTable[GroupByKey]=DiscreteStatsTable[[#This Row],[GroupByKey]])*DiscreteStatsTable[Maximum]))</f>
        <v>44.893738009191402</v>
      </c>
      <c r="V1593" cm="1">
        <f t="array" ref="V1593">IFERROR(AVERAGE(IF((DiscreteStatsTable[GroupByKey]=DiscreteStatsTable[[#This Row],[GroupByKey]]),(DiscreteStatsTable[GroupByKey]=DiscreteStatsTable[[#This Row],[GroupByKey]])*DiscreteStatsTable[NumberObservations])),0)</f>
        <v>136.88</v>
      </c>
      <c r="W1593">
        <f>IF((DiscreteStatsTable[[#This Row],[RepsRequested]]&gt;1),DiscreteStatsTable[[#This Row],[HalfWidth]],DiscreteStatsTable[[#This Row],[BatchMeansHalfWidth]])</f>
        <v>0.77770964651210694</v>
      </c>
      <c r="X1593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177</v>
      </c>
      <c r="C1594">
        <v>33</v>
      </c>
      <c r="D1594" t="s">
        <v>98</v>
      </c>
      <c r="E1594" t="s">
        <v>71</v>
      </c>
      <c r="F1594" t="s">
        <v>72</v>
      </c>
      <c r="G1594">
        <v>0.24252014841753899</v>
      </c>
      <c r="H1594">
        <v>2E+20</v>
      </c>
      <c r="I1594">
        <v>6.0689577977833198E-2</v>
      </c>
      <c r="J1594">
        <v>1.0893287972760499</v>
      </c>
      <c r="K1594">
        <v>141</v>
      </c>
      <c r="L159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cm="1">
        <f t="array" ref="N1594">IFERROR(AVERAGE(IF((DiscreteStatsTable[GroupByKey]=DiscreteStatsTable[[#This Row],[GroupByKey]]),(DiscreteStatsTable[GroupByKey]=DiscreteStatsTable[[#This Row],[GroupByKey]])*DiscreteStatsTable[Average])),0)</f>
        <v>0.2640313430175486</v>
      </c>
      <c r="O1594" cm="1">
        <f t="array" ref="O15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4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4" cm="1">
        <f t="array" ref="R1594">MIN(IF((DiscreteStatsTable[GroupByKey]=DiscreteStatsTable[[#This Row],[GroupByKey]]),(DiscreteStatsTable[GroupByKey]=DiscreteStatsTable[[#This Row],[GroupByKey]])*DiscreteStatsTable[Average]))</f>
        <v>0.22790912047993001</v>
      </c>
      <c r="S1594" cm="1">
        <f t="array" ref="S1594">MAX(IF((DiscreteStatsTable[GroupByKey]=DiscreteStatsTable[[#This Row],[GroupByKey]]),(DiscreteStatsTable[GroupByKey]=DiscreteStatsTable[[#This Row],[GroupByKey]])*DiscreteStatsTable[Average]))</f>
        <v>0.303790210647845</v>
      </c>
      <c r="T1594" cm="1">
        <f t="array" ref="T1594">MIN(IF((DiscreteStatsTable[GroupByKey]=DiscreteStatsTable[[#This Row],[GroupByKey]]),(DiscreteStatsTable[GroupByKey]=DiscreteStatsTable[[#This Row],[GroupByKey]])*DiscreteStatsTable[Minimum]))</f>
        <v>5.1114044759777301E-2</v>
      </c>
      <c r="U1594" cm="1">
        <f t="array" ref="U1594">MAX(IF((DiscreteStatsTable[GroupByKey]=DiscreteStatsTable[[#This Row],[GroupByKey]]),(DiscreteStatsTable[GroupByKey]=DiscreteStatsTable[[#This Row],[GroupByKey]])*DiscreteStatsTable[Maximum]))</f>
        <v>1.7692477865638101</v>
      </c>
      <c r="V1594" cm="1">
        <f t="array" ref="V1594">IFERROR(AVERAGE(IF((DiscreteStatsTable[GroupByKey]=DiscreteStatsTable[[#This Row],[GroupByKey]]),(DiscreteStatsTable[GroupByKey]=DiscreteStatsTable[[#This Row],[GroupByKey]])*DiscreteStatsTable[NumberObservations])),0)</f>
        <v>136.88</v>
      </c>
      <c r="W1594">
        <f>IF((DiscreteStatsTable[[#This Row],[RepsRequested]]&gt;1),DiscreteStatsTable[[#This Row],[HalfWidth]],DiscreteStatsTable[[#This Row],[BatchMeansHalfWidth]])</f>
        <v>4.7658624833689552E-3</v>
      </c>
      <c r="X1594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177</v>
      </c>
      <c r="C1595">
        <v>33</v>
      </c>
      <c r="D1595" t="s">
        <v>98</v>
      </c>
      <c r="E1595" t="s">
        <v>73</v>
      </c>
      <c r="F1595" t="s">
        <v>72</v>
      </c>
      <c r="G1595">
        <v>10.013948095466599</v>
      </c>
      <c r="H1595">
        <v>2E+20</v>
      </c>
      <c r="I1595">
        <v>1.820687339335</v>
      </c>
      <c r="J1595">
        <v>33.416466094342702</v>
      </c>
      <c r="K1595">
        <v>141</v>
      </c>
      <c r="L159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cm="1">
        <f t="array" ref="N1595">IFERROR(AVERAGE(IF((DiscreteStatsTable[GroupByKey]=DiscreteStatsTable[[#This Row],[GroupByKey]]),(DiscreteStatsTable[GroupByKey]=DiscreteStatsTable[[#This Row],[GroupByKey]])*DiscreteStatsTable[Average])),0)</f>
        <v>11.965753053448751</v>
      </c>
      <c r="O1595" cm="1">
        <f t="array" ref="O159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9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95" cm="1">
        <f t="array" ref="R1595">MIN(IF((DiscreteStatsTable[GroupByKey]=DiscreteStatsTable[[#This Row],[GroupByKey]]),(DiscreteStatsTable[GroupByKey]=DiscreteStatsTable[[#This Row],[GroupByKey]])*DiscreteStatsTable[Average]))</f>
        <v>8.2010573260732809</v>
      </c>
      <c r="S1595" cm="1">
        <f t="array" ref="S1595">MAX(IF((DiscreteStatsTable[GroupByKey]=DiscreteStatsTable[[#This Row],[GroupByKey]]),(DiscreteStatsTable[GroupByKey]=DiscreteStatsTable[[#This Row],[GroupByKey]])*DiscreteStatsTable[Average]))</f>
        <v>25.510791238824901</v>
      </c>
      <c r="T1595" cm="1">
        <f t="array" ref="T1595">MIN(IF((DiscreteStatsTable[GroupByKey]=DiscreteStatsTable[[#This Row],[GroupByKey]]),(DiscreteStatsTable[GroupByKey]=DiscreteStatsTable[[#This Row],[GroupByKey]])*DiscreteStatsTable[Minimum]))</f>
        <v>1.5334213427933201</v>
      </c>
      <c r="U1595" cm="1">
        <f t="array" ref="U1595">MAX(IF((DiscreteStatsTable[GroupByKey]=DiscreteStatsTable[[#This Row],[GroupByKey]]),(DiscreteStatsTable[GroupByKey]=DiscreteStatsTable[[#This Row],[GroupByKey]])*DiscreteStatsTable[Maximum]))</f>
        <v>65.717695234266998</v>
      </c>
      <c r="V1595" cm="1">
        <f t="array" ref="V1595">IFERROR(AVERAGE(IF((DiscreteStatsTable[GroupByKey]=DiscreteStatsTable[[#This Row],[GroupByKey]]),(DiscreteStatsTable[GroupByKey]=DiscreteStatsTable[[#This Row],[GroupByKey]])*DiscreteStatsTable[NumberObservations])),0)</f>
        <v>136.88</v>
      </c>
      <c r="W1595">
        <f>IF((DiscreteStatsTable[[#This Row],[RepsRequested]]&gt;1),DiscreteStatsTable[[#This Row],[HalfWidth]],DiscreteStatsTable[[#This Row],[BatchMeansHalfWidth]])</f>
        <v>0.87768545229490347</v>
      </c>
      <c r="X159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177</v>
      </c>
      <c r="C1596">
        <v>33</v>
      </c>
      <c r="D1596" t="s">
        <v>98</v>
      </c>
      <c r="E1596" t="s">
        <v>74</v>
      </c>
      <c r="F1596" t="s">
        <v>72</v>
      </c>
      <c r="G1596">
        <v>0.24252014841753899</v>
      </c>
      <c r="H1596">
        <v>2E+20</v>
      </c>
      <c r="I1596">
        <v>6.0689577977833198E-2</v>
      </c>
      <c r="J1596">
        <v>1.0893287972760499</v>
      </c>
      <c r="K1596">
        <v>141</v>
      </c>
      <c r="L159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cm="1">
        <f t="array" ref="N1596">IFERROR(AVERAGE(IF((DiscreteStatsTable[GroupByKey]=DiscreteStatsTable[[#This Row],[GroupByKey]]),(DiscreteStatsTable[GroupByKey]=DiscreteStatsTable[[#This Row],[GroupByKey]])*DiscreteStatsTable[Average])),0)</f>
        <v>0.2640313430175486</v>
      </c>
      <c r="O1596" cm="1">
        <f t="array" ref="O15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6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6" cm="1">
        <f t="array" ref="R1596">MIN(IF((DiscreteStatsTable[GroupByKey]=DiscreteStatsTable[[#This Row],[GroupByKey]]),(DiscreteStatsTable[GroupByKey]=DiscreteStatsTable[[#This Row],[GroupByKey]])*DiscreteStatsTable[Average]))</f>
        <v>0.22790912047993001</v>
      </c>
      <c r="S1596" cm="1">
        <f t="array" ref="S1596">MAX(IF((DiscreteStatsTable[GroupByKey]=DiscreteStatsTable[[#This Row],[GroupByKey]]),(DiscreteStatsTable[GroupByKey]=DiscreteStatsTable[[#This Row],[GroupByKey]])*DiscreteStatsTable[Average]))</f>
        <v>0.303790210647845</v>
      </c>
      <c r="T1596" cm="1">
        <f t="array" ref="T1596">MIN(IF((DiscreteStatsTable[GroupByKey]=DiscreteStatsTable[[#This Row],[GroupByKey]]),(DiscreteStatsTable[GroupByKey]=DiscreteStatsTable[[#This Row],[GroupByKey]])*DiscreteStatsTable[Minimum]))</f>
        <v>5.1114044759777301E-2</v>
      </c>
      <c r="U1596" cm="1">
        <f t="array" ref="U1596">MAX(IF((DiscreteStatsTable[GroupByKey]=DiscreteStatsTable[[#This Row],[GroupByKey]]),(DiscreteStatsTable[GroupByKey]=DiscreteStatsTable[[#This Row],[GroupByKey]])*DiscreteStatsTable[Maximum]))</f>
        <v>1.7692477865638101</v>
      </c>
      <c r="V1596" cm="1">
        <f t="array" ref="V1596">IFERROR(AVERAGE(IF((DiscreteStatsTable[GroupByKey]=DiscreteStatsTable[[#This Row],[GroupByKey]]),(DiscreteStatsTable[GroupByKey]=DiscreteStatsTable[[#This Row],[GroupByKey]])*DiscreteStatsTable[NumberObservations])),0)</f>
        <v>136.88</v>
      </c>
      <c r="W1596">
        <f>IF((DiscreteStatsTable[[#This Row],[RepsRequested]]&gt;1),DiscreteStatsTable[[#This Row],[HalfWidth]],DiscreteStatsTable[[#This Row],[BatchMeansHalfWidth]])</f>
        <v>4.7658624833689552E-3</v>
      </c>
      <c r="X1596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177</v>
      </c>
      <c r="C1597">
        <v>33</v>
      </c>
      <c r="D1597" t="s">
        <v>98</v>
      </c>
      <c r="E1597" t="s">
        <v>75</v>
      </c>
      <c r="F1597" t="s">
        <v>72</v>
      </c>
      <c r="G1597">
        <v>7.2756044525261796</v>
      </c>
      <c r="H1597">
        <v>2E+20</v>
      </c>
      <c r="I1597">
        <v>1.820687339335</v>
      </c>
      <c r="J1597">
        <v>32.679863918281498</v>
      </c>
      <c r="K1597">
        <v>141</v>
      </c>
      <c r="L159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cm="1">
        <f t="array" ref="N1597">IFERROR(AVERAGE(IF((DiscreteStatsTable[GroupByKey]=DiscreteStatsTable[[#This Row],[GroupByKey]]),(DiscreteStatsTable[GroupByKey]=DiscreteStatsTable[[#This Row],[GroupByKey]])*DiscreteStatsTable[Average])),0)</f>
        <v>7.9209402905264596</v>
      </c>
      <c r="O1597" cm="1">
        <f t="array" ref="O159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7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7" cm="1">
        <f t="array" ref="R1597">MIN(IF((DiscreteStatsTable[GroupByKey]=DiscreteStatsTable[[#This Row],[GroupByKey]]),(DiscreteStatsTable[GroupByKey]=DiscreteStatsTable[[#This Row],[GroupByKey]])*DiscreteStatsTable[Average]))</f>
        <v>6.83727361439791</v>
      </c>
      <c r="S1597" cm="1">
        <f t="array" ref="S1597">MAX(IF((DiscreteStatsTable[GroupByKey]=DiscreteStatsTable[[#This Row],[GroupByKey]]),(DiscreteStatsTable[GroupByKey]=DiscreteStatsTable[[#This Row],[GroupByKey]])*DiscreteStatsTable[Average]))</f>
        <v>9.1137063194353303</v>
      </c>
      <c r="T1597" cm="1">
        <f t="array" ref="T1597">MIN(IF((DiscreteStatsTable[GroupByKey]=DiscreteStatsTable[[#This Row],[GroupByKey]]),(DiscreteStatsTable[GroupByKey]=DiscreteStatsTable[[#This Row],[GroupByKey]])*DiscreteStatsTable[Minimum]))</f>
        <v>1.5334213427933201</v>
      </c>
      <c r="U1597" cm="1">
        <f t="array" ref="U1597">MAX(IF((DiscreteStatsTable[GroupByKey]=DiscreteStatsTable[[#This Row],[GroupByKey]]),(DiscreteStatsTable[GroupByKey]=DiscreteStatsTable[[#This Row],[GroupByKey]])*DiscreteStatsTable[Maximum]))</f>
        <v>53.077433596914297</v>
      </c>
      <c r="V1597" cm="1">
        <f t="array" ref="V1597">IFERROR(AVERAGE(IF((DiscreteStatsTable[GroupByKey]=DiscreteStatsTable[[#This Row],[GroupByKey]]),(DiscreteStatsTable[GroupByKey]=DiscreteStatsTable[[#This Row],[GroupByKey]])*DiscreteStatsTable[NumberObservations])),0)</f>
        <v>136.88</v>
      </c>
      <c r="W1597">
        <f>IF((DiscreteStatsTable[[#This Row],[RepsRequested]]&gt;1),DiscreteStatsTable[[#This Row],[HalfWidth]],DiscreteStatsTable[[#This Row],[BatchMeansHalfWidth]])</f>
        <v>0.14297587450106808</v>
      </c>
      <c r="X1597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177</v>
      </c>
      <c r="C1598">
        <v>33</v>
      </c>
      <c r="D1598" t="s">
        <v>98</v>
      </c>
      <c r="E1598" t="s">
        <v>76</v>
      </c>
      <c r="F1598" t="s">
        <v>72</v>
      </c>
      <c r="G1598">
        <v>0</v>
      </c>
      <c r="H1598">
        <v>2E+20</v>
      </c>
      <c r="I1598">
        <v>0</v>
      </c>
      <c r="J1598">
        <v>0</v>
      </c>
      <c r="K1598">
        <v>141</v>
      </c>
      <c r="L159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cm="1">
        <f t="array" ref="V1598">IFERROR(AVERAGE(IF((DiscreteStatsTable[GroupByKey]=DiscreteStatsTable[[#This Row],[GroupByKey]]),(DiscreteStatsTable[GroupByKey]=DiscreteStatsTable[[#This Row],[GroupByKey]])*DiscreteStatsTable[NumberObservations])),0)</f>
        <v>136.88</v>
      </c>
      <c r="W1598">
        <f>IF((DiscreteStatsTable[[#This Row],[RepsRequested]]&gt;1),DiscreteStatsTable[[#This Row],[HalfWidth]],DiscreteStatsTable[[#This Row],[BatchMeansHalfWidth]])</f>
        <v>0</v>
      </c>
      <c r="X1598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177</v>
      </c>
      <c r="C1599">
        <v>33</v>
      </c>
      <c r="D1599" t="s">
        <v>98</v>
      </c>
      <c r="E1599" t="s">
        <v>77</v>
      </c>
      <c r="F1599" t="s">
        <v>72</v>
      </c>
      <c r="G1599">
        <v>2.7383436429404302</v>
      </c>
      <c r="H1599">
        <v>2E+20</v>
      </c>
      <c r="I1599">
        <v>0</v>
      </c>
      <c r="J1599">
        <v>18.008551222267101</v>
      </c>
      <c r="K1599">
        <v>141</v>
      </c>
      <c r="L159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cm="1">
        <f t="array" ref="N1599">IFERROR(AVERAGE(IF((DiscreteStatsTable[GroupByKey]=DiscreteStatsTable[[#This Row],[GroupByKey]]),(DiscreteStatsTable[GroupByKey]=DiscreteStatsTable[[#This Row],[GroupByKey]])*DiscreteStatsTable[Average])),0)</f>
        <v>4.0448127629222874</v>
      </c>
      <c r="O1599" cm="1">
        <f t="array" ref="O159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9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9" cm="1">
        <f t="array" ref="R1599">MIN(IF((DiscreteStatsTable[GroupByKey]=DiscreteStatsTable[[#This Row],[GroupByKey]]),(DiscreteStatsTable[GroupByKey]=DiscreteStatsTable[[#This Row],[GroupByKey]])*DiscreteStatsTable[Average]))</f>
        <v>1.13966029716423</v>
      </c>
      <c r="S1599" cm="1">
        <f t="array" ref="S1599">MAX(IF((DiscreteStatsTable[GroupByKey]=DiscreteStatsTable[[#This Row],[GroupByKey]]),(DiscreteStatsTable[GroupByKey]=DiscreteStatsTable[[#This Row],[GroupByKey]])*DiscreteStatsTable[Average]))</f>
        <v>16.6321178314472</v>
      </c>
      <c r="T1599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cm="1">
        <f t="array" ref="U1599">MAX(IF((DiscreteStatsTable[GroupByKey]=DiscreteStatsTable[[#This Row],[GroupByKey]]),(DiscreteStatsTable[GroupByKey]=DiscreteStatsTable[[#This Row],[GroupByKey]])*DiscreteStatsTable[Maximum]))</f>
        <v>44.893738009191402</v>
      </c>
      <c r="V1599" cm="1">
        <f t="array" ref="V1599">IFERROR(AVERAGE(IF((DiscreteStatsTable[GroupByKey]=DiscreteStatsTable[[#This Row],[GroupByKey]]),(DiscreteStatsTable[GroupByKey]=DiscreteStatsTable[[#This Row],[GroupByKey]])*DiscreteStatsTable[NumberObservations])),0)</f>
        <v>136.88</v>
      </c>
      <c r="W1599">
        <f>IF((DiscreteStatsTable[[#This Row],[RepsRequested]]&gt;1),DiscreteStatsTable[[#This Row],[HalfWidth]],DiscreteStatsTable[[#This Row],[BatchMeansHalfWidth]])</f>
        <v>0.77770964651210694</v>
      </c>
      <c r="X1599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177</v>
      </c>
      <c r="C1600">
        <v>34</v>
      </c>
      <c r="D1600" t="s">
        <v>98</v>
      </c>
      <c r="E1600" t="s">
        <v>71</v>
      </c>
      <c r="F1600" t="s">
        <v>72</v>
      </c>
      <c r="G1600">
        <v>0.28749737108268503</v>
      </c>
      <c r="H1600">
        <v>2E+20</v>
      </c>
      <c r="I1600">
        <v>6.5011488620418306E-2</v>
      </c>
      <c r="J1600">
        <v>1.21070904560671</v>
      </c>
      <c r="K1600">
        <v>136</v>
      </c>
      <c r="L160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cm="1">
        <f t="array" ref="N1600">IFERROR(AVERAGE(IF((DiscreteStatsTable[GroupByKey]=DiscreteStatsTable[[#This Row],[GroupByKey]]),(DiscreteStatsTable[GroupByKey]=DiscreteStatsTable[[#This Row],[GroupByKey]])*DiscreteStatsTable[Average])),0)</f>
        <v>0.2640313430175486</v>
      </c>
      <c r="O1600" cm="1">
        <f t="array" ref="O16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0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0" cm="1">
        <f t="array" ref="R1600">MIN(IF((DiscreteStatsTable[GroupByKey]=DiscreteStatsTable[[#This Row],[GroupByKey]]),(DiscreteStatsTable[GroupByKey]=DiscreteStatsTable[[#This Row],[GroupByKey]])*DiscreteStatsTable[Average]))</f>
        <v>0.22790912047993001</v>
      </c>
      <c r="S1600" cm="1">
        <f t="array" ref="S1600">MAX(IF((DiscreteStatsTable[GroupByKey]=DiscreteStatsTable[[#This Row],[GroupByKey]]),(DiscreteStatsTable[GroupByKey]=DiscreteStatsTable[[#This Row],[GroupByKey]])*DiscreteStatsTable[Average]))</f>
        <v>0.303790210647845</v>
      </c>
      <c r="T1600" cm="1">
        <f t="array" ref="T1600">MIN(IF((DiscreteStatsTable[GroupByKey]=DiscreteStatsTable[[#This Row],[GroupByKey]]),(DiscreteStatsTable[GroupByKey]=DiscreteStatsTable[[#This Row],[GroupByKey]])*DiscreteStatsTable[Minimum]))</f>
        <v>5.1114044759777301E-2</v>
      </c>
      <c r="U1600" cm="1">
        <f t="array" ref="U1600">MAX(IF((DiscreteStatsTable[GroupByKey]=DiscreteStatsTable[[#This Row],[GroupByKey]]),(DiscreteStatsTable[GroupByKey]=DiscreteStatsTable[[#This Row],[GroupByKey]])*DiscreteStatsTable[Maximum]))</f>
        <v>1.7692477865638101</v>
      </c>
      <c r="V1600" cm="1">
        <f t="array" ref="V1600">IFERROR(AVERAGE(IF((DiscreteStatsTable[GroupByKey]=DiscreteStatsTable[[#This Row],[GroupByKey]]),(DiscreteStatsTable[GroupByKey]=DiscreteStatsTable[[#This Row],[GroupByKey]])*DiscreteStatsTable[NumberObservations])),0)</f>
        <v>136.88</v>
      </c>
      <c r="W1600">
        <f>IF((DiscreteStatsTable[[#This Row],[RepsRequested]]&gt;1),DiscreteStatsTable[[#This Row],[HalfWidth]],DiscreteStatsTable[[#This Row],[BatchMeansHalfWidth]])</f>
        <v>4.7658624833689552E-3</v>
      </c>
      <c r="X1600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177</v>
      </c>
      <c r="C1601">
        <v>34</v>
      </c>
      <c r="D1601" t="s">
        <v>98</v>
      </c>
      <c r="E1601" t="s">
        <v>73</v>
      </c>
      <c r="F1601" t="s">
        <v>72</v>
      </c>
      <c r="G1601">
        <v>15.8666739102242</v>
      </c>
      <c r="H1601">
        <v>2E+20</v>
      </c>
      <c r="I1601">
        <v>1.9503446586125499</v>
      </c>
      <c r="J1601">
        <v>46.202066679035902</v>
      </c>
      <c r="K1601">
        <v>136</v>
      </c>
      <c r="L160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cm="1">
        <f t="array" ref="N1601">IFERROR(AVERAGE(IF((DiscreteStatsTable[GroupByKey]=DiscreteStatsTable[[#This Row],[GroupByKey]]),(DiscreteStatsTable[GroupByKey]=DiscreteStatsTable[[#This Row],[GroupByKey]])*DiscreteStatsTable[Average])),0)</f>
        <v>11.965753053448751</v>
      </c>
      <c r="O1601" cm="1">
        <f t="array" ref="O160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1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1" cm="1">
        <f t="array" ref="R1601">MIN(IF((DiscreteStatsTable[GroupByKey]=DiscreteStatsTable[[#This Row],[GroupByKey]]),(DiscreteStatsTable[GroupByKey]=DiscreteStatsTable[[#This Row],[GroupByKey]])*DiscreteStatsTable[Average]))</f>
        <v>8.2010573260732809</v>
      </c>
      <c r="S1601" cm="1">
        <f t="array" ref="S1601">MAX(IF((DiscreteStatsTable[GroupByKey]=DiscreteStatsTable[[#This Row],[GroupByKey]]),(DiscreteStatsTable[GroupByKey]=DiscreteStatsTable[[#This Row],[GroupByKey]])*DiscreteStatsTable[Average]))</f>
        <v>25.510791238824901</v>
      </c>
      <c r="T1601" cm="1">
        <f t="array" ref="T1601">MIN(IF((DiscreteStatsTable[GroupByKey]=DiscreteStatsTable[[#This Row],[GroupByKey]]),(DiscreteStatsTable[GroupByKey]=DiscreteStatsTable[[#This Row],[GroupByKey]])*DiscreteStatsTable[Minimum]))</f>
        <v>1.5334213427933201</v>
      </c>
      <c r="U1601" cm="1">
        <f t="array" ref="U1601">MAX(IF((DiscreteStatsTable[GroupByKey]=DiscreteStatsTable[[#This Row],[GroupByKey]]),(DiscreteStatsTable[GroupByKey]=DiscreteStatsTable[[#This Row],[GroupByKey]])*DiscreteStatsTable[Maximum]))</f>
        <v>65.717695234266998</v>
      </c>
      <c r="V1601" cm="1">
        <f t="array" ref="V1601">IFERROR(AVERAGE(IF((DiscreteStatsTable[GroupByKey]=DiscreteStatsTable[[#This Row],[GroupByKey]]),(DiscreteStatsTable[GroupByKey]=DiscreteStatsTable[[#This Row],[GroupByKey]])*DiscreteStatsTable[NumberObservations])),0)</f>
        <v>136.88</v>
      </c>
      <c r="W1601">
        <f>IF((DiscreteStatsTable[[#This Row],[RepsRequested]]&gt;1),DiscreteStatsTable[[#This Row],[HalfWidth]],DiscreteStatsTable[[#This Row],[BatchMeansHalfWidth]])</f>
        <v>0.87768545229490347</v>
      </c>
      <c r="X1601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177</v>
      </c>
      <c r="C1602">
        <v>34</v>
      </c>
      <c r="D1602" t="s">
        <v>98</v>
      </c>
      <c r="E1602" t="s">
        <v>74</v>
      </c>
      <c r="F1602" t="s">
        <v>72</v>
      </c>
      <c r="G1602">
        <v>0.28749737108268503</v>
      </c>
      <c r="H1602">
        <v>2E+20</v>
      </c>
      <c r="I1602">
        <v>6.5011488620418306E-2</v>
      </c>
      <c r="J1602">
        <v>1.21070904560671</v>
      </c>
      <c r="K1602">
        <v>136</v>
      </c>
      <c r="L160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cm="1">
        <f t="array" ref="N1602">IFERROR(AVERAGE(IF((DiscreteStatsTable[GroupByKey]=DiscreteStatsTable[[#This Row],[GroupByKey]]),(DiscreteStatsTable[GroupByKey]=DiscreteStatsTable[[#This Row],[GroupByKey]])*DiscreteStatsTable[Average])),0)</f>
        <v>0.2640313430175486</v>
      </c>
      <c r="O1602" cm="1">
        <f t="array" ref="O16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2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2" cm="1">
        <f t="array" ref="R1602">MIN(IF((DiscreteStatsTable[GroupByKey]=DiscreteStatsTable[[#This Row],[GroupByKey]]),(DiscreteStatsTable[GroupByKey]=DiscreteStatsTable[[#This Row],[GroupByKey]])*DiscreteStatsTable[Average]))</f>
        <v>0.22790912047993001</v>
      </c>
      <c r="S1602" cm="1">
        <f t="array" ref="S1602">MAX(IF((DiscreteStatsTable[GroupByKey]=DiscreteStatsTable[[#This Row],[GroupByKey]]),(DiscreteStatsTable[GroupByKey]=DiscreteStatsTable[[#This Row],[GroupByKey]])*DiscreteStatsTable[Average]))</f>
        <v>0.303790210647845</v>
      </c>
      <c r="T1602" cm="1">
        <f t="array" ref="T1602">MIN(IF((DiscreteStatsTable[GroupByKey]=DiscreteStatsTable[[#This Row],[GroupByKey]]),(DiscreteStatsTable[GroupByKey]=DiscreteStatsTable[[#This Row],[GroupByKey]])*DiscreteStatsTable[Minimum]))</f>
        <v>5.1114044759777301E-2</v>
      </c>
      <c r="U1602" cm="1">
        <f t="array" ref="U1602">MAX(IF((DiscreteStatsTable[GroupByKey]=DiscreteStatsTable[[#This Row],[GroupByKey]]),(DiscreteStatsTable[GroupByKey]=DiscreteStatsTable[[#This Row],[GroupByKey]])*DiscreteStatsTable[Maximum]))</f>
        <v>1.7692477865638101</v>
      </c>
      <c r="V1602" cm="1">
        <f t="array" ref="V1602">IFERROR(AVERAGE(IF((DiscreteStatsTable[GroupByKey]=DiscreteStatsTable[[#This Row],[GroupByKey]]),(DiscreteStatsTable[GroupByKey]=DiscreteStatsTable[[#This Row],[GroupByKey]])*DiscreteStatsTable[NumberObservations])),0)</f>
        <v>136.88</v>
      </c>
      <c r="W1602">
        <f>IF((DiscreteStatsTable[[#This Row],[RepsRequested]]&gt;1),DiscreteStatsTable[[#This Row],[HalfWidth]],DiscreteStatsTable[[#This Row],[BatchMeansHalfWidth]])</f>
        <v>4.7658624833689552E-3</v>
      </c>
      <c r="X1602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177</v>
      </c>
      <c r="C1603">
        <v>34</v>
      </c>
      <c r="D1603" t="s">
        <v>98</v>
      </c>
      <c r="E1603" t="s">
        <v>75</v>
      </c>
      <c r="F1603" t="s">
        <v>72</v>
      </c>
      <c r="G1603">
        <v>8.6249211324805604</v>
      </c>
      <c r="H1603">
        <v>2E+20</v>
      </c>
      <c r="I1603">
        <v>1.9503446586125499</v>
      </c>
      <c r="J1603">
        <v>36.321271368201202</v>
      </c>
      <c r="K1603">
        <v>136</v>
      </c>
      <c r="L160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cm="1">
        <f t="array" ref="N1603">IFERROR(AVERAGE(IF((DiscreteStatsTable[GroupByKey]=DiscreteStatsTable[[#This Row],[GroupByKey]]),(DiscreteStatsTable[GroupByKey]=DiscreteStatsTable[[#This Row],[GroupByKey]])*DiscreteStatsTable[Average])),0)</f>
        <v>7.9209402905264596</v>
      </c>
      <c r="O1603" cm="1">
        <f t="array" ref="O160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3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3" cm="1">
        <f t="array" ref="R1603">MIN(IF((DiscreteStatsTable[GroupByKey]=DiscreteStatsTable[[#This Row],[GroupByKey]]),(DiscreteStatsTable[GroupByKey]=DiscreteStatsTable[[#This Row],[GroupByKey]])*DiscreteStatsTable[Average]))</f>
        <v>6.83727361439791</v>
      </c>
      <c r="S1603" cm="1">
        <f t="array" ref="S1603">MAX(IF((DiscreteStatsTable[GroupByKey]=DiscreteStatsTable[[#This Row],[GroupByKey]]),(DiscreteStatsTable[GroupByKey]=DiscreteStatsTable[[#This Row],[GroupByKey]])*DiscreteStatsTable[Average]))</f>
        <v>9.1137063194353303</v>
      </c>
      <c r="T1603" cm="1">
        <f t="array" ref="T1603">MIN(IF((DiscreteStatsTable[GroupByKey]=DiscreteStatsTable[[#This Row],[GroupByKey]]),(DiscreteStatsTable[GroupByKey]=DiscreteStatsTable[[#This Row],[GroupByKey]])*DiscreteStatsTable[Minimum]))</f>
        <v>1.5334213427933201</v>
      </c>
      <c r="U1603" cm="1">
        <f t="array" ref="U1603">MAX(IF((DiscreteStatsTable[GroupByKey]=DiscreteStatsTable[[#This Row],[GroupByKey]]),(DiscreteStatsTable[GroupByKey]=DiscreteStatsTable[[#This Row],[GroupByKey]])*DiscreteStatsTable[Maximum]))</f>
        <v>53.077433596914297</v>
      </c>
      <c r="V1603" cm="1">
        <f t="array" ref="V1603">IFERROR(AVERAGE(IF((DiscreteStatsTable[GroupByKey]=DiscreteStatsTable[[#This Row],[GroupByKey]]),(DiscreteStatsTable[GroupByKey]=DiscreteStatsTable[[#This Row],[GroupByKey]])*DiscreteStatsTable[NumberObservations])),0)</f>
        <v>136.88</v>
      </c>
      <c r="W1603">
        <f>IF((DiscreteStatsTable[[#This Row],[RepsRequested]]&gt;1),DiscreteStatsTable[[#This Row],[HalfWidth]],DiscreteStatsTable[[#This Row],[BatchMeansHalfWidth]])</f>
        <v>0.14297587450106808</v>
      </c>
      <c r="X1603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177</v>
      </c>
      <c r="C1604">
        <v>34</v>
      </c>
      <c r="D1604" t="s">
        <v>98</v>
      </c>
      <c r="E1604" t="s">
        <v>76</v>
      </c>
      <c r="F1604" t="s">
        <v>72</v>
      </c>
      <c r="G1604">
        <v>0</v>
      </c>
      <c r="H1604">
        <v>2E+20</v>
      </c>
      <c r="I1604">
        <v>0</v>
      </c>
      <c r="J1604">
        <v>0</v>
      </c>
      <c r="K1604">
        <v>136</v>
      </c>
      <c r="L160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cm="1">
        <f t="array" ref="V1604">IFERROR(AVERAGE(IF((DiscreteStatsTable[GroupByKey]=DiscreteStatsTable[[#This Row],[GroupByKey]]),(DiscreteStatsTable[GroupByKey]=DiscreteStatsTable[[#This Row],[GroupByKey]])*DiscreteStatsTable[NumberObservations])),0)</f>
        <v>136.88</v>
      </c>
      <c r="W1604">
        <f>IF((DiscreteStatsTable[[#This Row],[RepsRequested]]&gt;1),DiscreteStatsTable[[#This Row],[HalfWidth]],DiscreteStatsTable[[#This Row],[BatchMeansHalfWidth]])</f>
        <v>0</v>
      </c>
      <c r="X1604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177</v>
      </c>
      <c r="C1605">
        <v>34</v>
      </c>
      <c r="D1605" t="s">
        <v>98</v>
      </c>
      <c r="E1605" t="s">
        <v>77</v>
      </c>
      <c r="F1605" t="s">
        <v>72</v>
      </c>
      <c r="G1605">
        <v>7.2417527777435904</v>
      </c>
      <c r="H1605">
        <v>2E+20</v>
      </c>
      <c r="I1605">
        <v>0</v>
      </c>
      <c r="J1605">
        <v>35.135709410486001</v>
      </c>
      <c r="K1605">
        <v>136</v>
      </c>
      <c r="L160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cm="1">
        <f t="array" ref="N1605">IFERROR(AVERAGE(IF((DiscreteStatsTable[GroupByKey]=DiscreteStatsTable[[#This Row],[GroupByKey]]),(DiscreteStatsTable[GroupByKey]=DiscreteStatsTable[[#This Row],[GroupByKey]])*DiscreteStatsTable[Average])),0)</f>
        <v>4.0448127629222874</v>
      </c>
      <c r="O1605" cm="1">
        <f t="array" ref="O160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0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05" cm="1">
        <f t="array" ref="R1605">MIN(IF((DiscreteStatsTable[GroupByKey]=DiscreteStatsTable[[#This Row],[GroupByKey]]),(DiscreteStatsTable[GroupByKey]=DiscreteStatsTable[[#This Row],[GroupByKey]])*DiscreteStatsTable[Average]))</f>
        <v>1.13966029716423</v>
      </c>
      <c r="S1605" cm="1">
        <f t="array" ref="S1605">MAX(IF((DiscreteStatsTable[GroupByKey]=DiscreteStatsTable[[#This Row],[GroupByKey]]),(DiscreteStatsTable[GroupByKey]=DiscreteStatsTable[[#This Row],[GroupByKey]])*DiscreteStatsTable[Average]))</f>
        <v>16.6321178314472</v>
      </c>
      <c r="T160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cm="1">
        <f t="array" ref="U1605">MAX(IF((DiscreteStatsTable[GroupByKey]=DiscreteStatsTable[[#This Row],[GroupByKey]]),(DiscreteStatsTable[GroupByKey]=DiscreteStatsTable[[#This Row],[GroupByKey]])*DiscreteStatsTable[Maximum]))</f>
        <v>44.893738009191402</v>
      </c>
      <c r="V1605" cm="1">
        <f t="array" ref="V1605">IFERROR(AVERAGE(IF((DiscreteStatsTable[GroupByKey]=DiscreteStatsTable[[#This Row],[GroupByKey]]),(DiscreteStatsTable[GroupByKey]=DiscreteStatsTable[[#This Row],[GroupByKey]])*DiscreteStatsTable[NumberObservations])),0)</f>
        <v>136.88</v>
      </c>
      <c r="W1605">
        <f>IF((DiscreteStatsTable[[#This Row],[RepsRequested]]&gt;1),DiscreteStatsTable[[#This Row],[HalfWidth]],DiscreteStatsTable[[#This Row],[BatchMeansHalfWidth]])</f>
        <v>0.77770964651210694</v>
      </c>
      <c r="X160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177</v>
      </c>
      <c r="C1606">
        <v>35</v>
      </c>
      <c r="D1606" t="s">
        <v>98</v>
      </c>
      <c r="E1606" t="s">
        <v>71</v>
      </c>
      <c r="F1606" t="s">
        <v>72</v>
      </c>
      <c r="G1606">
        <v>0.25068992006125601</v>
      </c>
      <c r="H1606">
        <v>2E+20</v>
      </c>
      <c r="I1606">
        <v>5.4234248653319599E-2</v>
      </c>
      <c r="J1606">
        <v>0.84468096769640499</v>
      </c>
      <c r="K1606">
        <v>141</v>
      </c>
      <c r="L160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cm="1">
        <f t="array" ref="N1606">IFERROR(AVERAGE(IF((DiscreteStatsTable[GroupByKey]=DiscreteStatsTable[[#This Row],[GroupByKey]]),(DiscreteStatsTable[GroupByKey]=DiscreteStatsTable[[#This Row],[GroupByKey]])*DiscreteStatsTable[Average])),0)</f>
        <v>0.2640313430175486</v>
      </c>
      <c r="O1606" cm="1">
        <f t="array" ref="O16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6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6" cm="1">
        <f t="array" ref="R1606">MIN(IF((DiscreteStatsTable[GroupByKey]=DiscreteStatsTable[[#This Row],[GroupByKey]]),(DiscreteStatsTable[GroupByKey]=DiscreteStatsTable[[#This Row],[GroupByKey]])*DiscreteStatsTable[Average]))</f>
        <v>0.22790912047993001</v>
      </c>
      <c r="S1606" cm="1">
        <f t="array" ref="S1606">MAX(IF((DiscreteStatsTable[GroupByKey]=DiscreteStatsTable[[#This Row],[GroupByKey]]),(DiscreteStatsTable[GroupByKey]=DiscreteStatsTable[[#This Row],[GroupByKey]])*DiscreteStatsTable[Average]))</f>
        <v>0.303790210647845</v>
      </c>
      <c r="T1606" cm="1">
        <f t="array" ref="T1606">MIN(IF((DiscreteStatsTable[GroupByKey]=DiscreteStatsTable[[#This Row],[GroupByKey]]),(DiscreteStatsTable[GroupByKey]=DiscreteStatsTable[[#This Row],[GroupByKey]])*DiscreteStatsTable[Minimum]))</f>
        <v>5.1114044759777301E-2</v>
      </c>
      <c r="U1606" cm="1">
        <f t="array" ref="U1606">MAX(IF((DiscreteStatsTable[GroupByKey]=DiscreteStatsTable[[#This Row],[GroupByKey]]),(DiscreteStatsTable[GroupByKey]=DiscreteStatsTable[[#This Row],[GroupByKey]])*DiscreteStatsTable[Maximum]))</f>
        <v>1.7692477865638101</v>
      </c>
      <c r="V1606" cm="1">
        <f t="array" ref="V1606">IFERROR(AVERAGE(IF((DiscreteStatsTable[GroupByKey]=DiscreteStatsTable[[#This Row],[GroupByKey]]),(DiscreteStatsTable[GroupByKey]=DiscreteStatsTable[[#This Row],[GroupByKey]])*DiscreteStatsTable[NumberObservations])),0)</f>
        <v>136.88</v>
      </c>
      <c r="W1606">
        <f>IF((DiscreteStatsTable[[#This Row],[RepsRequested]]&gt;1),DiscreteStatsTable[[#This Row],[HalfWidth]],DiscreteStatsTable[[#This Row],[BatchMeansHalfWidth]])</f>
        <v>4.7658624833689552E-3</v>
      </c>
      <c r="X1606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177</v>
      </c>
      <c r="C1607">
        <v>35</v>
      </c>
      <c r="D1607" t="s">
        <v>98</v>
      </c>
      <c r="E1607" t="s">
        <v>73</v>
      </c>
      <c r="F1607" t="s">
        <v>72</v>
      </c>
      <c r="G1607">
        <v>10.134821176748501</v>
      </c>
      <c r="H1607">
        <v>2E+20</v>
      </c>
      <c r="I1607">
        <v>2.3439070017241099</v>
      </c>
      <c r="J1607">
        <v>27.845514466920999</v>
      </c>
      <c r="K1607">
        <v>141</v>
      </c>
      <c r="L160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cm="1">
        <f t="array" ref="N1607">IFERROR(AVERAGE(IF((DiscreteStatsTable[GroupByKey]=DiscreteStatsTable[[#This Row],[GroupByKey]]),(DiscreteStatsTable[GroupByKey]=DiscreteStatsTable[[#This Row],[GroupByKey]])*DiscreteStatsTable[Average])),0)</f>
        <v>11.965753053448751</v>
      </c>
      <c r="O1607" cm="1">
        <f t="array" ref="O160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7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7" cm="1">
        <f t="array" ref="R1607">MIN(IF((DiscreteStatsTable[GroupByKey]=DiscreteStatsTable[[#This Row],[GroupByKey]]),(DiscreteStatsTable[GroupByKey]=DiscreteStatsTable[[#This Row],[GroupByKey]])*DiscreteStatsTable[Average]))</f>
        <v>8.2010573260732809</v>
      </c>
      <c r="S1607" cm="1">
        <f t="array" ref="S1607">MAX(IF((DiscreteStatsTable[GroupByKey]=DiscreteStatsTable[[#This Row],[GroupByKey]]),(DiscreteStatsTable[GroupByKey]=DiscreteStatsTable[[#This Row],[GroupByKey]])*DiscreteStatsTable[Average]))</f>
        <v>25.510791238824901</v>
      </c>
      <c r="T1607" cm="1">
        <f t="array" ref="T1607">MIN(IF((DiscreteStatsTable[GroupByKey]=DiscreteStatsTable[[#This Row],[GroupByKey]]),(DiscreteStatsTable[GroupByKey]=DiscreteStatsTable[[#This Row],[GroupByKey]])*DiscreteStatsTable[Minimum]))</f>
        <v>1.5334213427933201</v>
      </c>
      <c r="U1607" cm="1">
        <f t="array" ref="U1607">MAX(IF((DiscreteStatsTable[GroupByKey]=DiscreteStatsTable[[#This Row],[GroupByKey]]),(DiscreteStatsTable[GroupByKey]=DiscreteStatsTable[[#This Row],[GroupByKey]])*DiscreteStatsTable[Maximum]))</f>
        <v>65.717695234266998</v>
      </c>
      <c r="V1607" cm="1">
        <f t="array" ref="V1607">IFERROR(AVERAGE(IF((DiscreteStatsTable[GroupByKey]=DiscreteStatsTable[[#This Row],[GroupByKey]]),(DiscreteStatsTable[GroupByKey]=DiscreteStatsTable[[#This Row],[GroupByKey]])*DiscreteStatsTable[NumberObservations])),0)</f>
        <v>136.88</v>
      </c>
      <c r="W1607">
        <f>IF((DiscreteStatsTable[[#This Row],[RepsRequested]]&gt;1),DiscreteStatsTable[[#This Row],[HalfWidth]],DiscreteStatsTable[[#This Row],[BatchMeansHalfWidth]])</f>
        <v>0.87768545229490347</v>
      </c>
      <c r="X1607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177</v>
      </c>
      <c r="C1608">
        <v>35</v>
      </c>
      <c r="D1608" t="s">
        <v>98</v>
      </c>
      <c r="E1608" t="s">
        <v>74</v>
      </c>
      <c r="F1608" t="s">
        <v>72</v>
      </c>
      <c r="G1608">
        <v>0.25068992006125601</v>
      </c>
      <c r="H1608">
        <v>2E+20</v>
      </c>
      <c r="I1608">
        <v>5.4234248653319599E-2</v>
      </c>
      <c r="J1608">
        <v>0.84468096769640499</v>
      </c>
      <c r="K1608">
        <v>141</v>
      </c>
      <c r="L160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cm="1">
        <f t="array" ref="N1608">IFERROR(AVERAGE(IF((DiscreteStatsTable[GroupByKey]=DiscreteStatsTable[[#This Row],[GroupByKey]]),(DiscreteStatsTable[GroupByKey]=DiscreteStatsTable[[#This Row],[GroupByKey]])*DiscreteStatsTable[Average])),0)</f>
        <v>0.2640313430175486</v>
      </c>
      <c r="O1608" cm="1">
        <f t="array" ref="O16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8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8" cm="1">
        <f t="array" ref="R1608">MIN(IF((DiscreteStatsTable[GroupByKey]=DiscreteStatsTable[[#This Row],[GroupByKey]]),(DiscreteStatsTable[GroupByKey]=DiscreteStatsTable[[#This Row],[GroupByKey]])*DiscreteStatsTable[Average]))</f>
        <v>0.22790912047993001</v>
      </c>
      <c r="S1608" cm="1">
        <f t="array" ref="S1608">MAX(IF((DiscreteStatsTable[GroupByKey]=DiscreteStatsTable[[#This Row],[GroupByKey]]),(DiscreteStatsTable[GroupByKey]=DiscreteStatsTable[[#This Row],[GroupByKey]])*DiscreteStatsTable[Average]))</f>
        <v>0.303790210647845</v>
      </c>
      <c r="T1608" cm="1">
        <f t="array" ref="T1608">MIN(IF((DiscreteStatsTable[GroupByKey]=DiscreteStatsTable[[#This Row],[GroupByKey]]),(DiscreteStatsTable[GroupByKey]=DiscreteStatsTable[[#This Row],[GroupByKey]])*DiscreteStatsTable[Minimum]))</f>
        <v>5.1114044759777301E-2</v>
      </c>
      <c r="U1608" cm="1">
        <f t="array" ref="U1608">MAX(IF((DiscreteStatsTable[GroupByKey]=DiscreteStatsTable[[#This Row],[GroupByKey]]),(DiscreteStatsTable[GroupByKey]=DiscreteStatsTable[[#This Row],[GroupByKey]])*DiscreteStatsTable[Maximum]))</f>
        <v>1.7692477865638101</v>
      </c>
      <c r="V1608" cm="1">
        <f t="array" ref="V1608">IFERROR(AVERAGE(IF((DiscreteStatsTable[GroupByKey]=DiscreteStatsTable[[#This Row],[GroupByKey]]),(DiscreteStatsTable[GroupByKey]=DiscreteStatsTable[[#This Row],[GroupByKey]])*DiscreteStatsTable[NumberObservations])),0)</f>
        <v>136.88</v>
      </c>
      <c r="W1608">
        <f>IF((DiscreteStatsTable[[#This Row],[RepsRequested]]&gt;1),DiscreteStatsTable[[#This Row],[HalfWidth]],DiscreteStatsTable[[#This Row],[BatchMeansHalfWidth]])</f>
        <v>4.7658624833689552E-3</v>
      </c>
      <c r="X1608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177</v>
      </c>
      <c r="C1609">
        <v>35</v>
      </c>
      <c r="D1609" t="s">
        <v>98</v>
      </c>
      <c r="E1609" t="s">
        <v>75</v>
      </c>
      <c r="F1609" t="s">
        <v>72</v>
      </c>
      <c r="G1609">
        <v>7.5206976018376803</v>
      </c>
      <c r="H1609">
        <v>2E+20</v>
      </c>
      <c r="I1609">
        <v>1.6270274595995899</v>
      </c>
      <c r="J1609">
        <v>25.340429030892199</v>
      </c>
      <c r="K1609">
        <v>141</v>
      </c>
      <c r="L160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cm="1">
        <f t="array" ref="N1609">IFERROR(AVERAGE(IF((DiscreteStatsTable[GroupByKey]=DiscreteStatsTable[[#This Row],[GroupByKey]]),(DiscreteStatsTable[GroupByKey]=DiscreteStatsTable[[#This Row],[GroupByKey]])*DiscreteStatsTable[Average])),0)</f>
        <v>7.9209402905264596</v>
      </c>
      <c r="O1609" cm="1">
        <f t="array" ref="O160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9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9" cm="1">
        <f t="array" ref="R1609">MIN(IF((DiscreteStatsTable[GroupByKey]=DiscreteStatsTable[[#This Row],[GroupByKey]]),(DiscreteStatsTable[GroupByKey]=DiscreteStatsTable[[#This Row],[GroupByKey]])*DiscreteStatsTable[Average]))</f>
        <v>6.83727361439791</v>
      </c>
      <c r="S1609" cm="1">
        <f t="array" ref="S1609">MAX(IF((DiscreteStatsTable[GroupByKey]=DiscreteStatsTable[[#This Row],[GroupByKey]]),(DiscreteStatsTable[GroupByKey]=DiscreteStatsTable[[#This Row],[GroupByKey]])*DiscreteStatsTable[Average]))</f>
        <v>9.1137063194353303</v>
      </c>
      <c r="T1609" cm="1">
        <f t="array" ref="T1609">MIN(IF((DiscreteStatsTable[GroupByKey]=DiscreteStatsTable[[#This Row],[GroupByKey]]),(DiscreteStatsTable[GroupByKey]=DiscreteStatsTable[[#This Row],[GroupByKey]])*DiscreteStatsTable[Minimum]))</f>
        <v>1.5334213427933201</v>
      </c>
      <c r="U1609" cm="1">
        <f t="array" ref="U1609">MAX(IF((DiscreteStatsTable[GroupByKey]=DiscreteStatsTable[[#This Row],[GroupByKey]]),(DiscreteStatsTable[GroupByKey]=DiscreteStatsTable[[#This Row],[GroupByKey]])*DiscreteStatsTable[Maximum]))</f>
        <v>53.077433596914297</v>
      </c>
      <c r="V1609" cm="1">
        <f t="array" ref="V1609">IFERROR(AVERAGE(IF((DiscreteStatsTable[GroupByKey]=DiscreteStatsTable[[#This Row],[GroupByKey]]),(DiscreteStatsTable[GroupByKey]=DiscreteStatsTable[[#This Row],[GroupByKey]])*DiscreteStatsTable[NumberObservations])),0)</f>
        <v>136.88</v>
      </c>
      <c r="W1609">
        <f>IF((DiscreteStatsTable[[#This Row],[RepsRequested]]&gt;1),DiscreteStatsTable[[#This Row],[HalfWidth]],DiscreteStatsTable[[#This Row],[BatchMeansHalfWidth]])</f>
        <v>0.14297587450106808</v>
      </c>
      <c r="X1609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177</v>
      </c>
      <c r="C1610">
        <v>35</v>
      </c>
      <c r="D1610" t="s">
        <v>98</v>
      </c>
      <c r="E1610" t="s">
        <v>76</v>
      </c>
      <c r="F1610" t="s">
        <v>72</v>
      </c>
      <c r="G1610">
        <v>0</v>
      </c>
      <c r="H1610">
        <v>2E+20</v>
      </c>
      <c r="I1610">
        <v>0</v>
      </c>
      <c r="J1610">
        <v>0</v>
      </c>
      <c r="K1610">
        <v>141</v>
      </c>
      <c r="L161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cm="1">
        <f t="array" ref="V1610">IFERROR(AVERAGE(IF((DiscreteStatsTable[GroupByKey]=DiscreteStatsTable[[#This Row],[GroupByKey]]),(DiscreteStatsTable[GroupByKey]=DiscreteStatsTable[[#This Row],[GroupByKey]])*DiscreteStatsTable[NumberObservations])),0)</f>
        <v>136.88</v>
      </c>
      <c r="W1610">
        <f>IF((DiscreteStatsTable[[#This Row],[RepsRequested]]&gt;1),DiscreteStatsTable[[#This Row],[HalfWidth]],DiscreteStatsTable[[#This Row],[BatchMeansHalfWidth]])</f>
        <v>0</v>
      </c>
      <c r="X1610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177</v>
      </c>
      <c r="C1611">
        <v>35</v>
      </c>
      <c r="D1611" t="s">
        <v>98</v>
      </c>
      <c r="E1611" t="s">
        <v>77</v>
      </c>
      <c r="F1611" t="s">
        <v>72</v>
      </c>
      <c r="G1611">
        <v>2.6141235749108098</v>
      </c>
      <c r="H1611">
        <v>2E+20</v>
      </c>
      <c r="I1611">
        <v>0</v>
      </c>
      <c r="J1611">
        <v>17.376125384640101</v>
      </c>
      <c r="K1611">
        <v>141</v>
      </c>
      <c r="L161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cm="1">
        <f t="array" ref="N1611">IFERROR(AVERAGE(IF((DiscreteStatsTable[GroupByKey]=DiscreteStatsTable[[#This Row],[GroupByKey]]),(DiscreteStatsTable[GroupByKey]=DiscreteStatsTable[[#This Row],[GroupByKey]])*DiscreteStatsTable[Average])),0)</f>
        <v>4.0448127629222874</v>
      </c>
      <c r="O1611" cm="1">
        <f t="array" ref="O161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1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1" cm="1">
        <f t="array" ref="R1611">MIN(IF((DiscreteStatsTable[GroupByKey]=DiscreteStatsTable[[#This Row],[GroupByKey]]),(DiscreteStatsTable[GroupByKey]=DiscreteStatsTable[[#This Row],[GroupByKey]])*DiscreteStatsTable[Average]))</f>
        <v>1.13966029716423</v>
      </c>
      <c r="S1611" cm="1">
        <f t="array" ref="S1611">MAX(IF((DiscreteStatsTable[GroupByKey]=DiscreteStatsTable[[#This Row],[GroupByKey]]),(DiscreteStatsTable[GroupByKey]=DiscreteStatsTable[[#This Row],[GroupByKey]])*DiscreteStatsTable[Average]))</f>
        <v>16.6321178314472</v>
      </c>
      <c r="T1611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cm="1">
        <f t="array" ref="U1611">MAX(IF((DiscreteStatsTable[GroupByKey]=DiscreteStatsTable[[#This Row],[GroupByKey]]),(DiscreteStatsTable[GroupByKey]=DiscreteStatsTable[[#This Row],[GroupByKey]])*DiscreteStatsTable[Maximum]))</f>
        <v>44.893738009191402</v>
      </c>
      <c r="V1611" cm="1">
        <f t="array" ref="V1611">IFERROR(AVERAGE(IF((DiscreteStatsTable[GroupByKey]=DiscreteStatsTable[[#This Row],[GroupByKey]]),(DiscreteStatsTable[GroupByKey]=DiscreteStatsTable[[#This Row],[GroupByKey]])*DiscreteStatsTable[NumberObservations])),0)</f>
        <v>136.88</v>
      </c>
      <c r="W1611">
        <f>IF((DiscreteStatsTable[[#This Row],[RepsRequested]]&gt;1),DiscreteStatsTable[[#This Row],[HalfWidth]],DiscreteStatsTable[[#This Row],[BatchMeansHalfWidth]])</f>
        <v>0.77770964651210694</v>
      </c>
      <c r="X1611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177</v>
      </c>
      <c r="C1612">
        <v>36</v>
      </c>
      <c r="D1612" t="s">
        <v>98</v>
      </c>
      <c r="E1612" t="s">
        <v>71</v>
      </c>
      <c r="F1612" t="s">
        <v>72</v>
      </c>
      <c r="G1612">
        <v>0.22852983262344301</v>
      </c>
      <c r="H1612">
        <v>2E+20</v>
      </c>
      <c r="I1612">
        <v>6.2117460493208397E-2</v>
      </c>
      <c r="J1612">
        <v>0.86060780117937996</v>
      </c>
      <c r="K1612">
        <v>140</v>
      </c>
      <c r="L161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cm="1">
        <f t="array" ref="N1612">IFERROR(AVERAGE(IF((DiscreteStatsTable[GroupByKey]=DiscreteStatsTable[[#This Row],[GroupByKey]]),(DiscreteStatsTable[GroupByKey]=DiscreteStatsTable[[#This Row],[GroupByKey]])*DiscreteStatsTable[Average])),0)</f>
        <v>0.2640313430175486</v>
      </c>
      <c r="O1612" cm="1">
        <f t="array" ref="O16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2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2" cm="1">
        <f t="array" ref="R1612">MIN(IF((DiscreteStatsTable[GroupByKey]=DiscreteStatsTable[[#This Row],[GroupByKey]]),(DiscreteStatsTable[GroupByKey]=DiscreteStatsTable[[#This Row],[GroupByKey]])*DiscreteStatsTable[Average]))</f>
        <v>0.22790912047993001</v>
      </c>
      <c r="S1612" cm="1">
        <f t="array" ref="S1612">MAX(IF((DiscreteStatsTable[GroupByKey]=DiscreteStatsTable[[#This Row],[GroupByKey]]),(DiscreteStatsTable[GroupByKey]=DiscreteStatsTable[[#This Row],[GroupByKey]])*DiscreteStatsTable[Average]))</f>
        <v>0.303790210647845</v>
      </c>
      <c r="T1612" cm="1">
        <f t="array" ref="T1612">MIN(IF((DiscreteStatsTable[GroupByKey]=DiscreteStatsTable[[#This Row],[GroupByKey]]),(DiscreteStatsTable[GroupByKey]=DiscreteStatsTable[[#This Row],[GroupByKey]])*DiscreteStatsTable[Minimum]))</f>
        <v>5.1114044759777301E-2</v>
      </c>
      <c r="U1612" cm="1">
        <f t="array" ref="U1612">MAX(IF((DiscreteStatsTable[GroupByKey]=DiscreteStatsTable[[#This Row],[GroupByKey]]),(DiscreteStatsTable[GroupByKey]=DiscreteStatsTable[[#This Row],[GroupByKey]])*DiscreteStatsTable[Maximum]))</f>
        <v>1.7692477865638101</v>
      </c>
      <c r="V1612" cm="1">
        <f t="array" ref="V1612">IFERROR(AVERAGE(IF((DiscreteStatsTable[GroupByKey]=DiscreteStatsTable[[#This Row],[GroupByKey]]),(DiscreteStatsTable[GroupByKey]=DiscreteStatsTable[[#This Row],[GroupByKey]])*DiscreteStatsTable[NumberObservations])),0)</f>
        <v>136.88</v>
      </c>
      <c r="W1612">
        <f>IF((DiscreteStatsTable[[#This Row],[RepsRequested]]&gt;1),DiscreteStatsTable[[#This Row],[HalfWidth]],DiscreteStatsTable[[#This Row],[BatchMeansHalfWidth]])</f>
        <v>4.7658624833689552E-3</v>
      </c>
      <c r="X1612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177</v>
      </c>
      <c r="C1613">
        <v>36</v>
      </c>
      <c r="D1613" t="s">
        <v>98</v>
      </c>
      <c r="E1613" t="s">
        <v>73</v>
      </c>
      <c r="F1613" t="s">
        <v>72</v>
      </c>
      <c r="G1613">
        <v>8.6660653390807703</v>
      </c>
      <c r="H1613">
        <v>2E+20</v>
      </c>
      <c r="I1613">
        <v>1.8635238147962501</v>
      </c>
      <c r="J1613">
        <v>29.2483573139206</v>
      </c>
      <c r="K1613">
        <v>140</v>
      </c>
      <c r="L161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cm="1">
        <f t="array" ref="N1613">IFERROR(AVERAGE(IF((DiscreteStatsTable[GroupByKey]=DiscreteStatsTable[[#This Row],[GroupByKey]]),(DiscreteStatsTable[GroupByKey]=DiscreteStatsTable[[#This Row],[GroupByKey]])*DiscreteStatsTable[Average])),0)</f>
        <v>11.965753053448751</v>
      </c>
      <c r="O1613" cm="1">
        <f t="array" ref="O161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3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3" cm="1">
        <f t="array" ref="R1613">MIN(IF((DiscreteStatsTable[GroupByKey]=DiscreteStatsTable[[#This Row],[GroupByKey]]),(DiscreteStatsTable[GroupByKey]=DiscreteStatsTable[[#This Row],[GroupByKey]])*DiscreteStatsTable[Average]))</f>
        <v>8.2010573260732809</v>
      </c>
      <c r="S1613" cm="1">
        <f t="array" ref="S1613">MAX(IF((DiscreteStatsTable[GroupByKey]=DiscreteStatsTable[[#This Row],[GroupByKey]]),(DiscreteStatsTable[GroupByKey]=DiscreteStatsTable[[#This Row],[GroupByKey]])*DiscreteStatsTable[Average]))</f>
        <v>25.510791238824901</v>
      </c>
      <c r="T1613" cm="1">
        <f t="array" ref="T1613">MIN(IF((DiscreteStatsTable[GroupByKey]=DiscreteStatsTable[[#This Row],[GroupByKey]]),(DiscreteStatsTable[GroupByKey]=DiscreteStatsTable[[#This Row],[GroupByKey]])*DiscreteStatsTable[Minimum]))</f>
        <v>1.5334213427933201</v>
      </c>
      <c r="U1613" cm="1">
        <f t="array" ref="U1613">MAX(IF((DiscreteStatsTable[GroupByKey]=DiscreteStatsTable[[#This Row],[GroupByKey]]),(DiscreteStatsTable[GroupByKey]=DiscreteStatsTable[[#This Row],[GroupByKey]])*DiscreteStatsTable[Maximum]))</f>
        <v>65.717695234266998</v>
      </c>
      <c r="V1613" cm="1">
        <f t="array" ref="V1613">IFERROR(AVERAGE(IF((DiscreteStatsTable[GroupByKey]=DiscreteStatsTable[[#This Row],[GroupByKey]]),(DiscreteStatsTable[GroupByKey]=DiscreteStatsTable[[#This Row],[GroupByKey]])*DiscreteStatsTable[NumberObservations])),0)</f>
        <v>136.88</v>
      </c>
      <c r="W1613">
        <f>IF((DiscreteStatsTable[[#This Row],[RepsRequested]]&gt;1),DiscreteStatsTable[[#This Row],[HalfWidth]],DiscreteStatsTable[[#This Row],[BatchMeansHalfWidth]])</f>
        <v>0.87768545229490347</v>
      </c>
      <c r="X1613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177</v>
      </c>
      <c r="C1614">
        <v>36</v>
      </c>
      <c r="D1614" t="s">
        <v>98</v>
      </c>
      <c r="E1614" t="s">
        <v>74</v>
      </c>
      <c r="F1614" t="s">
        <v>72</v>
      </c>
      <c r="G1614">
        <v>0.22852983262344301</v>
      </c>
      <c r="H1614">
        <v>2E+20</v>
      </c>
      <c r="I1614">
        <v>6.2117460493208397E-2</v>
      </c>
      <c r="J1614">
        <v>0.86060780117937996</v>
      </c>
      <c r="K1614">
        <v>140</v>
      </c>
      <c r="L161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cm="1">
        <f t="array" ref="N1614">IFERROR(AVERAGE(IF((DiscreteStatsTable[GroupByKey]=DiscreteStatsTable[[#This Row],[GroupByKey]]),(DiscreteStatsTable[GroupByKey]=DiscreteStatsTable[[#This Row],[GroupByKey]])*DiscreteStatsTable[Average])),0)</f>
        <v>0.2640313430175486</v>
      </c>
      <c r="O1614" cm="1">
        <f t="array" ref="O16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4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4" cm="1">
        <f t="array" ref="R1614">MIN(IF((DiscreteStatsTable[GroupByKey]=DiscreteStatsTable[[#This Row],[GroupByKey]]),(DiscreteStatsTable[GroupByKey]=DiscreteStatsTable[[#This Row],[GroupByKey]])*DiscreteStatsTable[Average]))</f>
        <v>0.22790912047993001</v>
      </c>
      <c r="S1614" cm="1">
        <f t="array" ref="S1614">MAX(IF((DiscreteStatsTable[GroupByKey]=DiscreteStatsTable[[#This Row],[GroupByKey]]),(DiscreteStatsTable[GroupByKey]=DiscreteStatsTable[[#This Row],[GroupByKey]])*DiscreteStatsTable[Average]))</f>
        <v>0.303790210647845</v>
      </c>
      <c r="T1614" cm="1">
        <f t="array" ref="T1614">MIN(IF((DiscreteStatsTable[GroupByKey]=DiscreteStatsTable[[#This Row],[GroupByKey]]),(DiscreteStatsTable[GroupByKey]=DiscreteStatsTable[[#This Row],[GroupByKey]])*DiscreteStatsTable[Minimum]))</f>
        <v>5.1114044759777301E-2</v>
      </c>
      <c r="U1614" cm="1">
        <f t="array" ref="U1614">MAX(IF((DiscreteStatsTable[GroupByKey]=DiscreteStatsTable[[#This Row],[GroupByKey]]),(DiscreteStatsTable[GroupByKey]=DiscreteStatsTable[[#This Row],[GroupByKey]])*DiscreteStatsTable[Maximum]))</f>
        <v>1.7692477865638101</v>
      </c>
      <c r="V1614" cm="1">
        <f t="array" ref="V1614">IFERROR(AVERAGE(IF((DiscreteStatsTable[GroupByKey]=DiscreteStatsTable[[#This Row],[GroupByKey]]),(DiscreteStatsTable[GroupByKey]=DiscreteStatsTable[[#This Row],[GroupByKey]])*DiscreteStatsTable[NumberObservations])),0)</f>
        <v>136.88</v>
      </c>
      <c r="W1614">
        <f>IF((DiscreteStatsTable[[#This Row],[RepsRequested]]&gt;1),DiscreteStatsTable[[#This Row],[HalfWidth]],DiscreteStatsTable[[#This Row],[BatchMeansHalfWidth]])</f>
        <v>4.7658624833689552E-3</v>
      </c>
      <c r="X1614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177</v>
      </c>
      <c r="C1615">
        <v>36</v>
      </c>
      <c r="D1615" t="s">
        <v>98</v>
      </c>
      <c r="E1615" t="s">
        <v>75</v>
      </c>
      <c r="F1615" t="s">
        <v>72</v>
      </c>
      <c r="G1615">
        <v>6.8558949787032804</v>
      </c>
      <c r="H1615">
        <v>2E+20</v>
      </c>
      <c r="I1615">
        <v>1.8635238147962501</v>
      </c>
      <c r="J1615">
        <v>25.818234035381401</v>
      </c>
      <c r="K1615">
        <v>140</v>
      </c>
      <c r="L161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cm="1">
        <f t="array" ref="N1615">IFERROR(AVERAGE(IF((DiscreteStatsTable[GroupByKey]=DiscreteStatsTable[[#This Row],[GroupByKey]]),(DiscreteStatsTable[GroupByKey]=DiscreteStatsTable[[#This Row],[GroupByKey]])*DiscreteStatsTable[Average])),0)</f>
        <v>7.9209402905264596</v>
      </c>
      <c r="O1615" cm="1">
        <f t="array" ref="O161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1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15" cm="1">
        <f t="array" ref="R1615">MIN(IF((DiscreteStatsTable[GroupByKey]=DiscreteStatsTable[[#This Row],[GroupByKey]]),(DiscreteStatsTable[GroupByKey]=DiscreteStatsTable[[#This Row],[GroupByKey]])*DiscreteStatsTable[Average]))</f>
        <v>6.83727361439791</v>
      </c>
      <c r="S1615" cm="1">
        <f t="array" ref="S1615">MAX(IF((DiscreteStatsTable[GroupByKey]=DiscreteStatsTable[[#This Row],[GroupByKey]]),(DiscreteStatsTable[GroupByKey]=DiscreteStatsTable[[#This Row],[GroupByKey]])*DiscreteStatsTable[Average]))</f>
        <v>9.1137063194353303</v>
      </c>
      <c r="T1615" cm="1">
        <f t="array" ref="T1615">MIN(IF((DiscreteStatsTable[GroupByKey]=DiscreteStatsTable[[#This Row],[GroupByKey]]),(DiscreteStatsTable[GroupByKey]=DiscreteStatsTable[[#This Row],[GroupByKey]])*DiscreteStatsTable[Minimum]))</f>
        <v>1.5334213427933201</v>
      </c>
      <c r="U1615" cm="1">
        <f t="array" ref="U1615">MAX(IF((DiscreteStatsTable[GroupByKey]=DiscreteStatsTable[[#This Row],[GroupByKey]]),(DiscreteStatsTable[GroupByKey]=DiscreteStatsTable[[#This Row],[GroupByKey]])*DiscreteStatsTable[Maximum]))</f>
        <v>53.077433596914297</v>
      </c>
      <c r="V1615" cm="1">
        <f t="array" ref="V1615">IFERROR(AVERAGE(IF((DiscreteStatsTable[GroupByKey]=DiscreteStatsTable[[#This Row],[GroupByKey]]),(DiscreteStatsTable[GroupByKey]=DiscreteStatsTable[[#This Row],[GroupByKey]])*DiscreteStatsTable[NumberObservations])),0)</f>
        <v>136.88</v>
      </c>
      <c r="W1615">
        <f>IF((DiscreteStatsTable[[#This Row],[RepsRequested]]&gt;1),DiscreteStatsTable[[#This Row],[HalfWidth]],DiscreteStatsTable[[#This Row],[BatchMeansHalfWidth]])</f>
        <v>0.14297587450106808</v>
      </c>
      <c r="X161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177</v>
      </c>
      <c r="C1616">
        <v>36</v>
      </c>
      <c r="D1616" t="s">
        <v>98</v>
      </c>
      <c r="E1616" t="s">
        <v>76</v>
      </c>
      <c r="F1616" t="s">
        <v>72</v>
      </c>
      <c r="G1616">
        <v>0</v>
      </c>
      <c r="H1616">
        <v>2E+20</v>
      </c>
      <c r="I1616">
        <v>0</v>
      </c>
      <c r="J1616">
        <v>0</v>
      </c>
      <c r="K1616">
        <v>140</v>
      </c>
      <c r="L161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cm="1">
        <f t="array" ref="V1616">IFERROR(AVERAGE(IF((DiscreteStatsTable[GroupByKey]=DiscreteStatsTable[[#This Row],[GroupByKey]]),(DiscreteStatsTable[GroupByKey]=DiscreteStatsTable[[#This Row],[GroupByKey]])*DiscreteStatsTable[NumberObservations])),0)</f>
        <v>136.88</v>
      </c>
      <c r="W1616">
        <f>IF((DiscreteStatsTable[[#This Row],[RepsRequested]]&gt;1),DiscreteStatsTable[[#This Row],[HalfWidth]],DiscreteStatsTable[[#This Row],[BatchMeansHalfWidth]])</f>
        <v>0</v>
      </c>
      <c r="X1616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177</v>
      </c>
      <c r="C1617">
        <v>36</v>
      </c>
      <c r="D1617" t="s">
        <v>98</v>
      </c>
      <c r="E1617" t="s">
        <v>77</v>
      </c>
      <c r="F1617" t="s">
        <v>72</v>
      </c>
      <c r="G1617">
        <v>1.8101703603774999</v>
      </c>
      <c r="H1617">
        <v>2E+20</v>
      </c>
      <c r="I1617">
        <v>0</v>
      </c>
      <c r="J1617">
        <v>20.736925680265099</v>
      </c>
      <c r="K1617">
        <v>140</v>
      </c>
      <c r="L161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cm="1">
        <f t="array" ref="N1617">IFERROR(AVERAGE(IF((DiscreteStatsTable[GroupByKey]=DiscreteStatsTable[[#This Row],[GroupByKey]]),(DiscreteStatsTable[GroupByKey]=DiscreteStatsTable[[#This Row],[GroupByKey]])*DiscreteStatsTable[Average])),0)</f>
        <v>4.0448127629222874</v>
      </c>
      <c r="O1617" cm="1">
        <f t="array" ref="O161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7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7" cm="1">
        <f t="array" ref="R1617">MIN(IF((DiscreteStatsTable[GroupByKey]=DiscreteStatsTable[[#This Row],[GroupByKey]]),(DiscreteStatsTable[GroupByKey]=DiscreteStatsTable[[#This Row],[GroupByKey]])*DiscreteStatsTable[Average]))</f>
        <v>1.13966029716423</v>
      </c>
      <c r="S1617" cm="1">
        <f t="array" ref="S1617">MAX(IF((DiscreteStatsTable[GroupByKey]=DiscreteStatsTable[[#This Row],[GroupByKey]]),(DiscreteStatsTable[GroupByKey]=DiscreteStatsTable[[#This Row],[GroupByKey]])*DiscreteStatsTable[Average]))</f>
        <v>16.6321178314472</v>
      </c>
      <c r="T1617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cm="1">
        <f t="array" ref="U1617">MAX(IF((DiscreteStatsTable[GroupByKey]=DiscreteStatsTable[[#This Row],[GroupByKey]]),(DiscreteStatsTable[GroupByKey]=DiscreteStatsTable[[#This Row],[GroupByKey]])*DiscreteStatsTable[Maximum]))</f>
        <v>44.893738009191402</v>
      </c>
      <c r="V1617" cm="1">
        <f t="array" ref="V1617">IFERROR(AVERAGE(IF((DiscreteStatsTable[GroupByKey]=DiscreteStatsTable[[#This Row],[GroupByKey]]),(DiscreteStatsTable[GroupByKey]=DiscreteStatsTable[[#This Row],[GroupByKey]])*DiscreteStatsTable[NumberObservations])),0)</f>
        <v>136.88</v>
      </c>
      <c r="W1617">
        <f>IF((DiscreteStatsTable[[#This Row],[RepsRequested]]&gt;1),DiscreteStatsTable[[#This Row],[HalfWidth]],DiscreteStatsTable[[#This Row],[BatchMeansHalfWidth]])</f>
        <v>0.77770964651210694</v>
      </c>
      <c r="X1617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177</v>
      </c>
      <c r="C1618">
        <v>37</v>
      </c>
      <c r="D1618" t="s">
        <v>98</v>
      </c>
      <c r="E1618" t="s">
        <v>71</v>
      </c>
      <c r="F1618" t="s">
        <v>72</v>
      </c>
      <c r="G1618">
        <v>0.25401271252603602</v>
      </c>
      <c r="H1618">
        <v>2E+20</v>
      </c>
      <c r="I1618">
        <v>5.6252881904406402E-2</v>
      </c>
      <c r="J1618">
        <v>0.97091816705547096</v>
      </c>
      <c r="K1618">
        <v>137</v>
      </c>
      <c r="L161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cm="1">
        <f t="array" ref="N1618">IFERROR(AVERAGE(IF((DiscreteStatsTable[GroupByKey]=DiscreteStatsTable[[#This Row],[GroupByKey]]),(DiscreteStatsTable[GroupByKey]=DiscreteStatsTable[[#This Row],[GroupByKey]])*DiscreteStatsTable[Average])),0)</f>
        <v>0.2640313430175486</v>
      </c>
      <c r="O1618" cm="1">
        <f t="array" ref="O16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8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8" cm="1">
        <f t="array" ref="R1618">MIN(IF((DiscreteStatsTable[GroupByKey]=DiscreteStatsTable[[#This Row],[GroupByKey]]),(DiscreteStatsTable[GroupByKey]=DiscreteStatsTable[[#This Row],[GroupByKey]])*DiscreteStatsTable[Average]))</f>
        <v>0.22790912047993001</v>
      </c>
      <c r="S1618" cm="1">
        <f t="array" ref="S1618">MAX(IF((DiscreteStatsTable[GroupByKey]=DiscreteStatsTable[[#This Row],[GroupByKey]]),(DiscreteStatsTable[GroupByKey]=DiscreteStatsTable[[#This Row],[GroupByKey]])*DiscreteStatsTable[Average]))</f>
        <v>0.303790210647845</v>
      </c>
      <c r="T1618" cm="1">
        <f t="array" ref="T1618">MIN(IF((DiscreteStatsTable[GroupByKey]=DiscreteStatsTable[[#This Row],[GroupByKey]]),(DiscreteStatsTable[GroupByKey]=DiscreteStatsTable[[#This Row],[GroupByKey]])*DiscreteStatsTable[Minimum]))</f>
        <v>5.1114044759777301E-2</v>
      </c>
      <c r="U1618" cm="1">
        <f t="array" ref="U1618">MAX(IF((DiscreteStatsTable[GroupByKey]=DiscreteStatsTable[[#This Row],[GroupByKey]]),(DiscreteStatsTable[GroupByKey]=DiscreteStatsTable[[#This Row],[GroupByKey]])*DiscreteStatsTable[Maximum]))</f>
        <v>1.7692477865638101</v>
      </c>
      <c r="V1618" cm="1">
        <f t="array" ref="V1618">IFERROR(AVERAGE(IF((DiscreteStatsTable[GroupByKey]=DiscreteStatsTable[[#This Row],[GroupByKey]]),(DiscreteStatsTable[GroupByKey]=DiscreteStatsTable[[#This Row],[GroupByKey]])*DiscreteStatsTable[NumberObservations])),0)</f>
        <v>136.88</v>
      </c>
      <c r="W1618">
        <f>IF((DiscreteStatsTable[[#This Row],[RepsRequested]]&gt;1),DiscreteStatsTable[[#This Row],[HalfWidth]],DiscreteStatsTable[[#This Row],[BatchMeansHalfWidth]])</f>
        <v>4.7658624833689552E-3</v>
      </c>
      <c r="X1618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177</v>
      </c>
      <c r="C1619">
        <v>37</v>
      </c>
      <c r="D1619" t="s">
        <v>98</v>
      </c>
      <c r="E1619" t="s">
        <v>73</v>
      </c>
      <c r="F1619" t="s">
        <v>72</v>
      </c>
      <c r="G1619">
        <v>10.030371406196201</v>
      </c>
      <c r="H1619">
        <v>2E+20</v>
      </c>
      <c r="I1619">
        <v>1.9283164503204899</v>
      </c>
      <c r="J1619">
        <v>31.197000585306402</v>
      </c>
      <c r="K1619">
        <v>137</v>
      </c>
      <c r="L161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cm="1">
        <f t="array" ref="N1619">IFERROR(AVERAGE(IF((DiscreteStatsTable[GroupByKey]=DiscreteStatsTable[[#This Row],[GroupByKey]]),(DiscreteStatsTable[GroupByKey]=DiscreteStatsTable[[#This Row],[GroupByKey]])*DiscreteStatsTable[Average])),0)</f>
        <v>11.965753053448751</v>
      </c>
      <c r="O1619" cm="1">
        <f t="array" ref="O161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9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9" cm="1">
        <f t="array" ref="R1619">MIN(IF((DiscreteStatsTable[GroupByKey]=DiscreteStatsTable[[#This Row],[GroupByKey]]),(DiscreteStatsTable[GroupByKey]=DiscreteStatsTable[[#This Row],[GroupByKey]])*DiscreteStatsTable[Average]))</f>
        <v>8.2010573260732809</v>
      </c>
      <c r="S1619" cm="1">
        <f t="array" ref="S1619">MAX(IF((DiscreteStatsTable[GroupByKey]=DiscreteStatsTable[[#This Row],[GroupByKey]]),(DiscreteStatsTable[GroupByKey]=DiscreteStatsTable[[#This Row],[GroupByKey]])*DiscreteStatsTable[Average]))</f>
        <v>25.510791238824901</v>
      </c>
      <c r="T1619" cm="1">
        <f t="array" ref="T1619">MIN(IF((DiscreteStatsTable[GroupByKey]=DiscreteStatsTable[[#This Row],[GroupByKey]]),(DiscreteStatsTable[GroupByKey]=DiscreteStatsTable[[#This Row],[GroupByKey]])*DiscreteStatsTable[Minimum]))</f>
        <v>1.5334213427933201</v>
      </c>
      <c r="U1619" cm="1">
        <f t="array" ref="U1619">MAX(IF((DiscreteStatsTable[GroupByKey]=DiscreteStatsTable[[#This Row],[GroupByKey]]),(DiscreteStatsTable[GroupByKey]=DiscreteStatsTable[[#This Row],[GroupByKey]])*DiscreteStatsTable[Maximum]))</f>
        <v>65.717695234266998</v>
      </c>
      <c r="V1619" cm="1">
        <f t="array" ref="V1619">IFERROR(AVERAGE(IF((DiscreteStatsTable[GroupByKey]=DiscreteStatsTable[[#This Row],[GroupByKey]]),(DiscreteStatsTable[GroupByKey]=DiscreteStatsTable[[#This Row],[GroupByKey]])*DiscreteStatsTable[NumberObservations])),0)</f>
        <v>136.88</v>
      </c>
      <c r="W1619">
        <f>IF((DiscreteStatsTable[[#This Row],[RepsRequested]]&gt;1),DiscreteStatsTable[[#This Row],[HalfWidth]],DiscreteStatsTable[[#This Row],[BatchMeansHalfWidth]])</f>
        <v>0.87768545229490347</v>
      </c>
      <c r="X1619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177</v>
      </c>
      <c r="C1620">
        <v>37</v>
      </c>
      <c r="D1620" t="s">
        <v>98</v>
      </c>
      <c r="E1620" t="s">
        <v>74</v>
      </c>
      <c r="F1620" t="s">
        <v>72</v>
      </c>
      <c r="G1620">
        <v>0.25401271252603602</v>
      </c>
      <c r="H1620">
        <v>2E+20</v>
      </c>
      <c r="I1620">
        <v>5.6252881904406402E-2</v>
      </c>
      <c r="J1620">
        <v>0.97091816705547096</v>
      </c>
      <c r="K1620">
        <v>137</v>
      </c>
      <c r="L162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cm="1">
        <f t="array" ref="N1620">IFERROR(AVERAGE(IF((DiscreteStatsTable[GroupByKey]=DiscreteStatsTable[[#This Row],[GroupByKey]]),(DiscreteStatsTable[GroupByKey]=DiscreteStatsTable[[#This Row],[GroupByKey]])*DiscreteStatsTable[Average])),0)</f>
        <v>0.2640313430175486</v>
      </c>
      <c r="O1620" cm="1">
        <f t="array" ref="O16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0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0" cm="1">
        <f t="array" ref="R1620">MIN(IF((DiscreteStatsTable[GroupByKey]=DiscreteStatsTable[[#This Row],[GroupByKey]]),(DiscreteStatsTable[GroupByKey]=DiscreteStatsTable[[#This Row],[GroupByKey]])*DiscreteStatsTable[Average]))</f>
        <v>0.22790912047993001</v>
      </c>
      <c r="S1620" cm="1">
        <f t="array" ref="S1620">MAX(IF((DiscreteStatsTable[GroupByKey]=DiscreteStatsTable[[#This Row],[GroupByKey]]),(DiscreteStatsTable[GroupByKey]=DiscreteStatsTable[[#This Row],[GroupByKey]])*DiscreteStatsTable[Average]))</f>
        <v>0.303790210647845</v>
      </c>
      <c r="T1620" cm="1">
        <f t="array" ref="T1620">MIN(IF((DiscreteStatsTable[GroupByKey]=DiscreteStatsTable[[#This Row],[GroupByKey]]),(DiscreteStatsTable[GroupByKey]=DiscreteStatsTable[[#This Row],[GroupByKey]])*DiscreteStatsTable[Minimum]))</f>
        <v>5.1114044759777301E-2</v>
      </c>
      <c r="U1620" cm="1">
        <f t="array" ref="U1620">MAX(IF((DiscreteStatsTable[GroupByKey]=DiscreteStatsTable[[#This Row],[GroupByKey]]),(DiscreteStatsTable[GroupByKey]=DiscreteStatsTable[[#This Row],[GroupByKey]])*DiscreteStatsTable[Maximum]))</f>
        <v>1.7692477865638101</v>
      </c>
      <c r="V1620" cm="1">
        <f t="array" ref="V1620">IFERROR(AVERAGE(IF((DiscreteStatsTable[GroupByKey]=DiscreteStatsTable[[#This Row],[GroupByKey]]),(DiscreteStatsTable[GroupByKey]=DiscreteStatsTable[[#This Row],[GroupByKey]])*DiscreteStatsTable[NumberObservations])),0)</f>
        <v>136.88</v>
      </c>
      <c r="W1620">
        <f>IF((DiscreteStatsTable[[#This Row],[RepsRequested]]&gt;1),DiscreteStatsTable[[#This Row],[HalfWidth]],DiscreteStatsTable[[#This Row],[BatchMeansHalfWidth]])</f>
        <v>4.7658624833689552E-3</v>
      </c>
      <c r="X1620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177</v>
      </c>
      <c r="C1621">
        <v>37</v>
      </c>
      <c r="D1621" t="s">
        <v>98</v>
      </c>
      <c r="E1621" t="s">
        <v>75</v>
      </c>
      <c r="F1621" t="s">
        <v>72</v>
      </c>
      <c r="G1621">
        <v>7.6203813757810899</v>
      </c>
      <c r="H1621">
        <v>2E+20</v>
      </c>
      <c r="I1621">
        <v>1.6875864571321899</v>
      </c>
      <c r="J1621">
        <v>29.1275450116641</v>
      </c>
      <c r="K1621">
        <v>137</v>
      </c>
      <c r="L162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cm="1">
        <f t="array" ref="N1621">IFERROR(AVERAGE(IF((DiscreteStatsTable[GroupByKey]=DiscreteStatsTable[[#This Row],[GroupByKey]]),(DiscreteStatsTable[GroupByKey]=DiscreteStatsTable[[#This Row],[GroupByKey]])*DiscreteStatsTable[Average])),0)</f>
        <v>7.9209402905264596</v>
      </c>
      <c r="O1621" cm="1">
        <f t="array" ref="O162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1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1" cm="1">
        <f t="array" ref="R1621">MIN(IF((DiscreteStatsTable[GroupByKey]=DiscreteStatsTable[[#This Row],[GroupByKey]]),(DiscreteStatsTable[GroupByKey]=DiscreteStatsTable[[#This Row],[GroupByKey]])*DiscreteStatsTable[Average]))</f>
        <v>6.83727361439791</v>
      </c>
      <c r="S1621" cm="1">
        <f t="array" ref="S1621">MAX(IF((DiscreteStatsTable[GroupByKey]=DiscreteStatsTable[[#This Row],[GroupByKey]]),(DiscreteStatsTable[GroupByKey]=DiscreteStatsTable[[#This Row],[GroupByKey]])*DiscreteStatsTable[Average]))</f>
        <v>9.1137063194353303</v>
      </c>
      <c r="T1621" cm="1">
        <f t="array" ref="T1621">MIN(IF((DiscreteStatsTable[GroupByKey]=DiscreteStatsTable[[#This Row],[GroupByKey]]),(DiscreteStatsTable[GroupByKey]=DiscreteStatsTable[[#This Row],[GroupByKey]])*DiscreteStatsTable[Minimum]))</f>
        <v>1.5334213427933201</v>
      </c>
      <c r="U1621" cm="1">
        <f t="array" ref="U1621">MAX(IF((DiscreteStatsTable[GroupByKey]=DiscreteStatsTable[[#This Row],[GroupByKey]]),(DiscreteStatsTable[GroupByKey]=DiscreteStatsTable[[#This Row],[GroupByKey]])*DiscreteStatsTable[Maximum]))</f>
        <v>53.077433596914297</v>
      </c>
      <c r="V1621" cm="1">
        <f t="array" ref="V1621">IFERROR(AVERAGE(IF((DiscreteStatsTable[GroupByKey]=DiscreteStatsTable[[#This Row],[GroupByKey]]),(DiscreteStatsTable[GroupByKey]=DiscreteStatsTable[[#This Row],[GroupByKey]])*DiscreteStatsTable[NumberObservations])),0)</f>
        <v>136.88</v>
      </c>
      <c r="W1621">
        <f>IF((DiscreteStatsTable[[#This Row],[RepsRequested]]&gt;1),DiscreteStatsTable[[#This Row],[HalfWidth]],DiscreteStatsTable[[#This Row],[BatchMeansHalfWidth]])</f>
        <v>0.14297587450106808</v>
      </c>
      <c r="X1621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177</v>
      </c>
      <c r="C1622">
        <v>37</v>
      </c>
      <c r="D1622" t="s">
        <v>98</v>
      </c>
      <c r="E1622" t="s">
        <v>76</v>
      </c>
      <c r="F1622" t="s">
        <v>72</v>
      </c>
      <c r="G1622">
        <v>0</v>
      </c>
      <c r="H1622">
        <v>2E+20</v>
      </c>
      <c r="I1622">
        <v>0</v>
      </c>
      <c r="J1622">
        <v>0</v>
      </c>
      <c r="K1622">
        <v>137</v>
      </c>
      <c r="L162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cm="1">
        <f t="array" ref="V1622">IFERROR(AVERAGE(IF((DiscreteStatsTable[GroupByKey]=DiscreteStatsTable[[#This Row],[GroupByKey]]),(DiscreteStatsTable[GroupByKey]=DiscreteStatsTable[[#This Row],[GroupByKey]])*DiscreteStatsTable[NumberObservations])),0)</f>
        <v>136.88</v>
      </c>
      <c r="W1622">
        <f>IF((DiscreteStatsTable[[#This Row],[RepsRequested]]&gt;1),DiscreteStatsTable[[#This Row],[HalfWidth]],DiscreteStatsTable[[#This Row],[BatchMeansHalfWidth]])</f>
        <v>0</v>
      </c>
      <c r="X1622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177</v>
      </c>
      <c r="C1623">
        <v>37</v>
      </c>
      <c r="D1623" t="s">
        <v>98</v>
      </c>
      <c r="E1623" t="s">
        <v>77</v>
      </c>
      <c r="F1623" t="s">
        <v>72</v>
      </c>
      <c r="G1623">
        <v>2.40999003041515</v>
      </c>
      <c r="H1623">
        <v>2E+20</v>
      </c>
      <c r="I1623">
        <v>0</v>
      </c>
      <c r="J1623">
        <v>17.869605339134299</v>
      </c>
      <c r="K1623">
        <v>137</v>
      </c>
      <c r="L162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cm="1">
        <f t="array" ref="N1623">IFERROR(AVERAGE(IF((DiscreteStatsTable[GroupByKey]=DiscreteStatsTable[[#This Row],[GroupByKey]]),(DiscreteStatsTable[GroupByKey]=DiscreteStatsTable[[#This Row],[GroupByKey]])*DiscreteStatsTable[Average])),0)</f>
        <v>4.0448127629222874</v>
      </c>
      <c r="O1623" cm="1">
        <f t="array" ref="O162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3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3" cm="1">
        <f t="array" ref="R1623">MIN(IF((DiscreteStatsTable[GroupByKey]=DiscreteStatsTable[[#This Row],[GroupByKey]]),(DiscreteStatsTable[GroupByKey]=DiscreteStatsTable[[#This Row],[GroupByKey]])*DiscreteStatsTable[Average]))</f>
        <v>1.13966029716423</v>
      </c>
      <c r="S1623" cm="1">
        <f t="array" ref="S1623">MAX(IF((DiscreteStatsTable[GroupByKey]=DiscreteStatsTable[[#This Row],[GroupByKey]]),(DiscreteStatsTable[GroupByKey]=DiscreteStatsTable[[#This Row],[GroupByKey]])*DiscreteStatsTable[Average]))</f>
        <v>16.6321178314472</v>
      </c>
      <c r="T1623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cm="1">
        <f t="array" ref="U1623">MAX(IF((DiscreteStatsTable[GroupByKey]=DiscreteStatsTable[[#This Row],[GroupByKey]]),(DiscreteStatsTable[GroupByKey]=DiscreteStatsTable[[#This Row],[GroupByKey]])*DiscreteStatsTable[Maximum]))</f>
        <v>44.893738009191402</v>
      </c>
      <c r="V1623" cm="1">
        <f t="array" ref="V1623">IFERROR(AVERAGE(IF((DiscreteStatsTable[GroupByKey]=DiscreteStatsTable[[#This Row],[GroupByKey]]),(DiscreteStatsTable[GroupByKey]=DiscreteStatsTable[[#This Row],[GroupByKey]])*DiscreteStatsTable[NumberObservations])),0)</f>
        <v>136.88</v>
      </c>
      <c r="W1623">
        <f>IF((DiscreteStatsTable[[#This Row],[RepsRequested]]&gt;1),DiscreteStatsTable[[#This Row],[HalfWidth]],DiscreteStatsTable[[#This Row],[BatchMeansHalfWidth]])</f>
        <v>0.77770964651210694</v>
      </c>
      <c r="X1623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177</v>
      </c>
      <c r="C1624">
        <v>38</v>
      </c>
      <c r="D1624" t="s">
        <v>98</v>
      </c>
      <c r="E1624" t="s">
        <v>71</v>
      </c>
      <c r="F1624" t="s">
        <v>72</v>
      </c>
      <c r="G1624">
        <v>0.24904483478267</v>
      </c>
      <c r="H1624">
        <v>2E+20</v>
      </c>
      <c r="I1624">
        <v>5.5761279815294502E-2</v>
      </c>
      <c r="J1624">
        <v>1.0463108350300301</v>
      </c>
      <c r="K1624">
        <v>140</v>
      </c>
      <c r="L162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cm="1">
        <f t="array" ref="N1624">IFERROR(AVERAGE(IF((DiscreteStatsTable[GroupByKey]=DiscreteStatsTable[[#This Row],[GroupByKey]]),(DiscreteStatsTable[GroupByKey]=DiscreteStatsTable[[#This Row],[GroupByKey]])*DiscreteStatsTable[Average])),0)</f>
        <v>0.2640313430175486</v>
      </c>
      <c r="O1624" cm="1">
        <f t="array" ref="O16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4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4" cm="1">
        <f t="array" ref="R1624">MIN(IF((DiscreteStatsTable[GroupByKey]=DiscreteStatsTable[[#This Row],[GroupByKey]]),(DiscreteStatsTable[GroupByKey]=DiscreteStatsTable[[#This Row],[GroupByKey]])*DiscreteStatsTable[Average]))</f>
        <v>0.22790912047993001</v>
      </c>
      <c r="S1624" cm="1">
        <f t="array" ref="S1624">MAX(IF((DiscreteStatsTable[GroupByKey]=DiscreteStatsTable[[#This Row],[GroupByKey]]),(DiscreteStatsTable[GroupByKey]=DiscreteStatsTable[[#This Row],[GroupByKey]])*DiscreteStatsTable[Average]))</f>
        <v>0.303790210647845</v>
      </c>
      <c r="T1624" cm="1">
        <f t="array" ref="T1624">MIN(IF((DiscreteStatsTable[GroupByKey]=DiscreteStatsTable[[#This Row],[GroupByKey]]),(DiscreteStatsTable[GroupByKey]=DiscreteStatsTable[[#This Row],[GroupByKey]])*DiscreteStatsTable[Minimum]))</f>
        <v>5.1114044759777301E-2</v>
      </c>
      <c r="U1624" cm="1">
        <f t="array" ref="U1624">MAX(IF((DiscreteStatsTable[GroupByKey]=DiscreteStatsTable[[#This Row],[GroupByKey]]),(DiscreteStatsTable[GroupByKey]=DiscreteStatsTable[[#This Row],[GroupByKey]])*DiscreteStatsTable[Maximum]))</f>
        <v>1.7692477865638101</v>
      </c>
      <c r="V1624" cm="1">
        <f t="array" ref="V1624">IFERROR(AVERAGE(IF((DiscreteStatsTable[GroupByKey]=DiscreteStatsTable[[#This Row],[GroupByKey]]),(DiscreteStatsTable[GroupByKey]=DiscreteStatsTable[[#This Row],[GroupByKey]])*DiscreteStatsTable[NumberObservations])),0)</f>
        <v>136.88</v>
      </c>
      <c r="W1624">
        <f>IF((DiscreteStatsTable[[#This Row],[RepsRequested]]&gt;1),DiscreteStatsTable[[#This Row],[HalfWidth]],DiscreteStatsTable[[#This Row],[BatchMeansHalfWidth]])</f>
        <v>4.7658624833689552E-3</v>
      </c>
      <c r="X1624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177</v>
      </c>
      <c r="C1625">
        <v>38</v>
      </c>
      <c r="D1625" t="s">
        <v>98</v>
      </c>
      <c r="E1625" t="s">
        <v>73</v>
      </c>
      <c r="F1625" t="s">
        <v>72</v>
      </c>
      <c r="G1625">
        <v>10.1148598917715</v>
      </c>
      <c r="H1625">
        <v>2E+20</v>
      </c>
      <c r="I1625">
        <v>1.6728383944588401</v>
      </c>
      <c r="J1625">
        <v>31.389325050900801</v>
      </c>
      <c r="K1625">
        <v>140</v>
      </c>
      <c r="L162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cm="1">
        <f t="array" ref="N1625">IFERROR(AVERAGE(IF((DiscreteStatsTable[GroupByKey]=DiscreteStatsTable[[#This Row],[GroupByKey]]),(DiscreteStatsTable[GroupByKey]=DiscreteStatsTable[[#This Row],[GroupByKey]])*DiscreteStatsTable[Average])),0)</f>
        <v>11.965753053448751</v>
      </c>
      <c r="O1625" cm="1">
        <f t="array" ref="O162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2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25" cm="1">
        <f t="array" ref="R1625">MIN(IF((DiscreteStatsTable[GroupByKey]=DiscreteStatsTable[[#This Row],[GroupByKey]]),(DiscreteStatsTable[GroupByKey]=DiscreteStatsTable[[#This Row],[GroupByKey]])*DiscreteStatsTable[Average]))</f>
        <v>8.2010573260732809</v>
      </c>
      <c r="S1625" cm="1">
        <f t="array" ref="S1625">MAX(IF((DiscreteStatsTable[GroupByKey]=DiscreteStatsTable[[#This Row],[GroupByKey]]),(DiscreteStatsTable[GroupByKey]=DiscreteStatsTable[[#This Row],[GroupByKey]])*DiscreteStatsTable[Average]))</f>
        <v>25.510791238824901</v>
      </c>
      <c r="T1625" cm="1">
        <f t="array" ref="T1625">MIN(IF((DiscreteStatsTable[GroupByKey]=DiscreteStatsTable[[#This Row],[GroupByKey]]),(DiscreteStatsTable[GroupByKey]=DiscreteStatsTable[[#This Row],[GroupByKey]])*DiscreteStatsTable[Minimum]))</f>
        <v>1.5334213427933201</v>
      </c>
      <c r="U1625" cm="1">
        <f t="array" ref="U1625">MAX(IF((DiscreteStatsTable[GroupByKey]=DiscreteStatsTable[[#This Row],[GroupByKey]]),(DiscreteStatsTable[GroupByKey]=DiscreteStatsTable[[#This Row],[GroupByKey]])*DiscreteStatsTable[Maximum]))</f>
        <v>65.717695234266998</v>
      </c>
      <c r="V1625" cm="1">
        <f t="array" ref="V1625">IFERROR(AVERAGE(IF((DiscreteStatsTable[GroupByKey]=DiscreteStatsTable[[#This Row],[GroupByKey]]),(DiscreteStatsTable[GroupByKey]=DiscreteStatsTable[[#This Row],[GroupByKey]])*DiscreteStatsTable[NumberObservations])),0)</f>
        <v>136.88</v>
      </c>
      <c r="W1625">
        <f>IF((DiscreteStatsTable[[#This Row],[RepsRequested]]&gt;1),DiscreteStatsTable[[#This Row],[HalfWidth]],DiscreteStatsTable[[#This Row],[BatchMeansHalfWidth]])</f>
        <v>0.87768545229490347</v>
      </c>
      <c r="X162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177</v>
      </c>
      <c r="C1626">
        <v>38</v>
      </c>
      <c r="D1626" t="s">
        <v>98</v>
      </c>
      <c r="E1626" t="s">
        <v>74</v>
      </c>
      <c r="F1626" t="s">
        <v>72</v>
      </c>
      <c r="G1626">
        <v>0.24904483478267</v>
      </c>
      <c r="H1626">
        <v>2E+20</v>
      </c>
      <c r="I1626">
        <v>5.5761279815294502E-2</v>
      </c>
      <c r="J1626">
        <v>1.0463108350300301</v>
      </c>
      <c r="K1626">
        <v>140</v>
      </c>
      <c r="L162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cm="1">
        <f t="array" ref="N1626">IFERROR(AVERAGE(IF((DiscreteStatsTable[GroupByKey]=DiscreteStatsTable[[#This Row],[GroupByKey]]),(DiscreteStatsTable[GroupByKey]=DiscreteStatsTable[[#This Row],[GroupByKey]])*DiscreteStatsTable[Average])),0)</f>
        <v>0.2640313430175486</v>
      </c>
      <c r="O1626" cm="1">
        <f t="array" ref="O16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6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6" cm="1">
        <f t="array" ref="R1626">MIN(IF((DiscreteStatsTable[GroupByKey]=DiscreteStatsTable[[#This Row],[GroupByKey]]),(DiscreteStatsTable[GroupByKey]=DiscreteStatsTable[[#This Row],[GroupByKey]])*DiscreteStatsTable[Average]))</f>
        <v>0.22790912047993001</v>
      </c>
      <c r="S1626" cm="1">
        <f t="array" ref="S1626">MAX(IF((DiscreteStatsTable[GroupByKey]=DiscreteStatsTable[[#This Row],[GroupByKey]]),(DiscreteStatsTable[GroupByKey]=DiscreteStatsTable[[#This Row],[GroupByKey]])*DiscreteStatsTable[Average]))</f>
        <v>0.303790210647845</v>
      </c>
      <c r="T1626" cm="1">
        <f t="array" ref="T1626">MIN(IF((DiscreteStatsTable[GroupByKey]=DiscreteStatsTable[[#This Row],[GroupByKey]]),(DiscreteStatsTable[GroupByKey]=DiscreteStatsTable[[#This Row],[GroupByKey]])*DiscreteStatsTable[Minimum]))</f>
        <v>5.1114044759777301E-2</v>
      </c>
      <c r="U1626" cm="1">
        <f t="array" ref="U1626">MAX(IF((DiscreteStatsTable[GroupByKey]=DiscreteStatsTable[[#This Row],[GroupByKey]]),(DiscreteStatsTable[GroupByKey]=DiscreteStatsTable[[#This Row],[GroupByKey]])*DiscreteStatsTable[Maximum]))</f>
        <v>1.7692477865638101</v>
      </c>
      <c r="V1626" cm="1">
        <f t="array" ref="V1626">IFERROR(AVERAGE(IF((DiscreteStatsTable[GroupByKey]=DiscreteStatsTable[[#This Row],[GroupByKey]]),(DiscreteStatsTable[GroupByKey]=DiscreteStatsTable[[#This Row],[GroupByKey]])*DiscreteStatsTable[NumberObservations])),0)</f>
        <v>136.88</v>
      </c>
      <c r="W1626">
        <f>IF((DiscreteStatsTable[[#This Row],[RepsRequested]]&gt;1),DiscreteStatsTable[[#This Row],[HalfWidth]],DiscreteStatsTable[[#This Row],[BatchMeansHalfWidth]])</f>
        <v>4.7658624833689552E-3</v>
      </c>
      <c r="X1626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177</v>
      </c>
      <c r="C1627">
        <v>38</v>
      </c>
      <c r="D1627" t="s">
        <v>98</v>
      </c>
      <c r="E1627" t="s">
        <v>75</v>
      </c>
      <c r="F1627" t="s">
        <v>72</v>
      </c>
      <c r="G1627">
        <v>7.4713450434800901</v>
      </c>
      <c r="H1627">
        <v>2E+20</v>
      </c>
      <c r="I1627">
        <v>1.6728383944588401</v>
      </c>
      <c r="J1627">
        <v>31.389325050900801</v>
      </c>
      <c r="K1627">
        <v>140</v>
      </c>
      <c r="L162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cm="1">
        <f t="array" ref="N1627">IFERROR(AVERAGE(IF((DiscreteStatsTable[GroupByKey]=DiscreteStatsTable[[#This Row],[GroupByKey]]),(DiscreteStatsTable[GroupByKey]=DiscreteStatsTable[[#This Row],[GroupByKey]])*DiscreteStatsTable[Average])),0)</f>
        <v>7.9209402905264596</v>
      </c>
      <c r="O1627" cm="1">
        <f t="array" ref="O162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7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7" cm="1">
        <f t="array" ref="R1627">MIN(IF((DiscreteStatsTable[GroupByKey]=DiscreteStatsTable[[#This Row],[GroupByKey]]),(DiscreteStatsTable[GroupByKey]=DiscreteStatsTable[[#This Row],[GroupByKey]])*DiscreteStatsTable[Average]))</f>
        <v>6.83727361439791</v>
      </c>
      <c r="S1627" cm="1">
        <f t="array" ref="S1627">MAX(IF((DiscreteStatsTable[GroupByKey]=DiscreteStatsTable[[#This Row],[GroupByKey]]),(DiscreteStatsTable[GroupByKey]=DiscreteStatsTable[[#This Row],[GroupByKey]])*DiscreteStatsTable[Average]))</f>
        <v>9.1137063194353303</v>
      </c>
      <c r="T1627" cm="1">
        <f t="array" ref="T1627">MIN(IF((DiscreteStatsTable[GroupByKey]=DiscreteStatsTable[[#This Row],[GroupByKey]]),(DiscreteStatsTable[GroupByKey]=DiscreteStatsTable[[#This Row],[GroupByKey]])*DiscreteStatsTable[Minimum]))</f>
        <v>1.5334213427933201</v>
      </c>
      <c r="U1627" cm="1">
        <f t="array" ref="U1627">MAX(IF((DiscreteStatsTable[GroupByKey]=DiscreteStatsTable[[#This Row],[GroupByKey]]),(DiscreteStatsTable[GroupByKey]=DiscreteStatsTable[[#This Row],[GroupByKey]])*DiscreteStatsTable[Maximum]))</f>
        <v>53.077433596914297</v>
      </c>
      <c r="V1627" cm="1">
        <f t="array" ref="V1627">IFERROR(AVERAGE(IF((DiscreteStatsTable[GroupByKey]=DiscreteStatsTable[[#This Row],[GroupByKey]]),(DiscreteStatsTable[GroupByKey]=DiscreteStatsTable[[#This Row],[GroupByKey]])*DiscreteStatsTable[NumberObservations])),0)</f>
        <v>136.88</v>
      </c>
      <c r="W1627">
        <f>IF((DiscreteStatsTable[[#This Row],[RepsRequested]]&gt;1),DiscreteStatsTable[[#This Row],[HalfWidth]],DiscreteStatsTable[[#This Row],[BatchMeansHalfWidth]])</f>
        <v>0.14297587450106808</v>
      </c>
      <c r="X1627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177</v>
      </c>
      <c r="C1628">
        <v>38</v>
      </c>
      <c r="D1628" t="s">
        <v>98</v>
      </c>
      <c r="E1628" t="s">
        <v>76</v>
      </c>
      <c r="F1628" t="s">
        <v>72</v>
      </c>
      <c r="G1628">
        <v>0</v>
      </c>
      <c r="H1628">
        <v>2E+20</v>
      </c>
      <c r="I1628">
        <v>0</v>
      </c>
      <c r="J1628">
        <v>0</v>
      </c>
      <c r="K1628">
        <v>140</v>
      </c>
      <c r="L162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cm="1">
        <f t="array" ref="V1628">IFERROR(AVERAGE(IF((DiscreteStatsTable[GroupByKey]=DiscreteStatsTable[[#This Row],[GroupByKey]]),(DiscreteStatsTable[GroupByKey]=DiscreteStatsTable[[#This Row],[GroupByKey]])*DiscreteStatsTable[NumberObservations])),0)</f>
        <v>136.88</v>
      </c>
      <c r="W1628">
        <f>IF((DiscreteStatsTable[[#This Row],[RepsRequested]]&gt;1),DiscreteStatsTable[[#This Row],[HalfWidth]],DiscreteStatsTable[[#This Row],[BatchMeansHalfWidth]])</f>
        <v>0</v>
      </c>
      <c r="X1628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177</v>
      </c>
      <c r="C1629">
        <v>38</v>
      </c>
      <c r="D1629" t="s">
        <v>98</v>
      </c>
      <c r="E1629" t="s">
        <v>77</v>
      </c>
      <c r="F1629" t="s">
        <v>72</v>
      </c>
      <c r="G1629">
        <v>2.6435148482913999</v>
      </c>
      <c r="H1629">
        <v>2E+20</v>
      </c>
      <c r="I1629">
        <v>0</v>
      </c>
      <c r="J1629">
        <v>23.222172647200001</v>
      </c>
      <c r="K1629">
        <v>140</v>
      </c>
      <c r="L162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cm="1">
        <f t="array" ref="N1629">IFERROR(AVERAGE(IF((DiscreteStatsTable[GroupByKey]=DiscreteStatsTable[[#This Row],[GroupByKey]]),(DiscreteStatsTable[GroupByKey]=DiscreteStatsTable[[#This Row],[GroupByKey]])*DiscreteStatsTable[Average])),0)</f>
        <v>4.0448127629222874</v>
      </c>
      <c r="O1629" cm="1">
        <f t="array" ref="O162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9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9" cm="1">
        <f t="array" ref="R1629">MIN(IF((DiscreteStatsTable[GroupByKey]=DiscreteStatsTable[[#This Row],[GroupByKey]]),(DiscreteStatsTable[GroupByKey]=DiscreteStatsTable[[#This Row],[GroupByKey]])*DiscreteStatsTable[Average]))</f>
        <v>1.13966029716423</v>
      </c>
      <c r="S1629" cm="1">
        <f t="array" ref="S1629">MAX(IF((DiscreteStatsTable[GroupByKey]=DiscreteStatsTable[[#This Row],[GroupByKey]]),(DiscreteStatsTable[GroupByKey]=DiscreteStatsTable[[#This Row],[GroupByKey]])*DiscreteStatsTable[Average]))</f>
        <v>16.6321178314472</v>
      </c>
      <c r="T1629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cm="1">
        <f t="array" ref="U1629">MAX(IF((DiscreteStatsTable[GroupByKey]=DiscreteStatsTable[[#This Row],[GroupByKey]]),(DiscreteStatsTable[GroupByKey]=DiscreteStatsTable[[#This Row],[GroupByKey]])*DiscreteStatsTable[Maximum]))</f>
        <v>44.893738009191402</v>
      </c>
      <c r="V1629" cm="1">
        <f t="array" ref="V1629">IFERROR(AVERAGE(IF((DiscreteStatsTable[GroupByKey]=DiscreteStatsTable[[#This Row],[GroupByKey]]),(DiscreteStatsTable[GroupByKey]=DiscreteStatsTable[[#This Row],[GroupByKey]])*DiscreteStatsTable[NumberObservations])),0)</f>
        <v>136.88</v>
      </c>
      <c r="W1629">
        <f>IF((DiscreteStatsTable[[#This Row],[RepsRequested]]&gt;1),DiscreteStatsTable[[#This Row],[HalfWidth]],DiscreteStatsTable[[#This Row],[BatchMeansHalfWidth]])</f>
        <v>0.77770964651210694</v>
      </c>
      <c r="X1629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177</v>
      </c>
      <c r="C1630">
        <v>39</v>
      </c>
      <c r="D1630" t="s">
        <v>98</v>
      </c>
      <c r="E1630" t="s">
        <v>71</v>
      </c>
      <c r="F1630" t="s">
        <v>72</v>
      </c>
      <c r="G1630">
        <v>0.26140292332983001</v>
      </c>
      <c r="H1630">
        <v>2E+20</v>
      </c>
      <c r="I1630">
        <v>6.7643822772731704E-2</v>
      </c>
      <c r="J1630">
        <v>1.2159810049159501</v>
      </c>
      <c r="K1630">
        <v>138</v>
      </c>
      <c r="L163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cm="1">
        <f t="array" ref="N1630">IFERROR(AVERAGE(IF((DiscreteStatsTable[GroupByKey]=DiscreteStatsTable[[#This Row],[GroupByKey]]),(DiscreteStatsTable[GroupByKey]=DiscreteStatsTable[[#This Row],[GroupByKey]])*DiscreteStatsTable[Average])),0)</f>
        <v>0.2640313430175486</v>
      </c>
      <c r="O1630" cm="1">
        <f t="array" ref="O16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0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0" cm="1">
        <f t="array" ref="R1630">MIN(IF((DiscreteStatsTable[GroupByKey]=DiscreteStatsTable[[#This Row],[GroupByKey]]),(DiscreteStatsTable[GroupByKey]=DiscreteStatsTable[[#This Row],[GroupByKey]])*DiscreteStatsTable[Average]))</f>
        <v>0.22790912047993001</v>
      </c>
      <c r="S1630" cm="1">
        <f t="array" ref="S1630">MAX(IF((DiscreteStatsTable[GroupByKey]=DiscreteStatsTable[[#This Row],[GroupByKey]]),(DiscreteStatsTable[GroupByKey]=DiscreteStatsTable[[#This Row],[GroupByKey]])*DiscreteStatsTable[Average]))</f>
        <v>0.303790210647845</v>
      </c>
      <c r="T1630" cm="1">
        <f t="array" ref="T1630">MIN(IF((DiscreteStatsTable[GroupByKey]=DiscreteStatsTable[[#This Row],[GroupByKey]]),(DiscreteStatsTable[GroupByKey]=DiscreteStatsTable[[#This Row],[GroupByKey]])*DiscreteStatsTable[Minimum]))</f>
        <v>5.1114044759777301E-2</v>
      </c>
      <c r="U1630" cm="1">
        <f t="array" ref="U1630">MAX(IF((DiscreteStatsTable[GroupByKey]=DiscreteStatsTable[[#This Row],[GroupByKey]]),(DiscreteStatsTable[GroupByKey]=DiscreteStatsTable[[#This Row],[GroupByKey]])*DiscreteStatsTable[Maximum]))</f>
        <v>1.7692477865638101</v>
      </c>
      <c r="V1630" cm="1">
        <f t="array" ref="V1630">IFERROR(AVERAGE(IF((DiscreteStatsTable[GroupByKey]=DiscreteStatsTable[[#This Row],[GroupByKey]]),(DiscreteStatsTable[GroupByKey]=DiscreteStatsTable[[#This Row],[GroupByKey]])*DiscreteStatsTable[NumberObservations])),0)</f>
        <v>136.88</v>
      </c>
      <c r="W1630">
        <f>IF((DiscreteStatsTable[[#This Row],[RepsRequested]]&gt;1),DiscreteStatsTable[[#This Row],[HalfWidth]],DiscreteStatsTable[[#This Row],[BatchMeansHalfWidth]])</f>
        <v>4.7658624833689552E-3</v>
      </c>
      <c r="X1630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177</v>
      </c>
      <c r="C1631">
        <v>39</v>
      </c>
      <c r="D1631" t="s">
        <v>98</v>
      </c>
      <c r="E1631" t="s">
        <v>73</v>
      </c>
      <c r="F1631" t="s">
        <v>72</v>
      </c>
      <c r="G1631">
        <v>10.254556303673599</v>
      </c>
      <c r="H1631">
        <v>2E+20</v>
      </c>
      <c r="I1631">
        <v>2.02931468318195</v>
      </c>
      <c r="J1631">
        <v>36.479430147478602</v>
      </c>
      <c r="K1631">
        <v>138</v>
      </c>
      <c r="L163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cm="1">
        <f t="array" ref="N1631">IFERROR(AVERAGE(IF((DiscreteStatsTable[GroupByKey]=DiscreteStatsTable[[#This Row],[GroupByKey]]),(DiscreteStatsTable[GroupByKey]=DiscreteStatsTable[[#This Row],[GroupByKey]])*DiscreteStatsTable[Average])),0)</f>
        <v>11.965753053448751</v>
      </c>
      <c r="O1631" cm="1">
        <f t="array" ref="O163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1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1" cm="1">
        <f t="array" ref="R1631">MIN(IF((DiscreteStatsTable[GroupByKey]=DiscreteStatsTable[[#This Row],[GroupByKey]]),(DiscreteStatsTable[GroupByKey]=DiscreteStatsTable[[#This Row],[GroupByKey]])*DiscreteStatsTable[Average]))</f>
        <v>8.2010573260732809</v>
      </c>
      <c r="S1631" cm="1">
        <f t="array" ref="S1631">MAX(IF((DiscreteStatsTable[GroupByKey]=DiscreteStatsTable[[#This Row],[GroupByKey]]),(DiscreteStatsTable[GroupByKey]=DiscreteStatsTable[[#This Row],[GroupByKey]])*DiscreteStatsTable[Average]))</f>
        <v>25.510791238824901</v>
      </c>
      <c r="T1631" cm="1">
        <f t="array" ref="T1631">MIN(IF((DiscreteStatsTable[GroupByKey]=DiscreteStatsTable[[#This Row],[GroupByKey]]),(DiscreteStatsTable[GroupByKey]=DiscreteStatsTable[[#This Row],[GroupByKey]])*DiscreteStatsTable[Minimum]))</f>
        <v>1.5334213427933201</v>
      </c>
      <c r="U1631" cm="1">
        <f t="array" ref="U1631">MAX(IF((DiscreteStatsTable[GroupByKey]=DiscreteStatsTable[[#This Row],[GroupByKey]]),(DiscreteStatsTable[GroupByKey]=DiscreteStatsTable[[#This Row],[GroupByKey]])*DiscreteStatsTable[Maximum]))</f>
        <v>65.717695234266998</v>
      </c>
      <c r="V1631" cm="1">
        <f t="array" ref="V1631">IFERROR(AVERAGE(IF((DiscreteStatsTable[GroupByKey]=DiscreteStatsTable[[#This Row],[GroupByKey]]),(DiscreteStatsTable[GroupByKey]=DiscreteStatsTable[[#This Row],[GroupByKey]])*DiscreteStatsTable[NumberObservations])),0)</f>
        <v>136.88</v>
      </c>
      <c r="W1631">
        <f>IF((DiscreteStatsTable[[#This Row],[RepsRequested]]&gt;1),DiscreteStatsTable[[#This Row],[HalfWidth]],DiscreteStatsTable[[#This Row],[BatchMeansHalfWidth]])</f>
        <v>0.87768545229490347</v>
      </c>
      <c r="X1631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177</v>
      </c>
      <c r="C1632">
        <v>39</v>
      </c>
      <c r="D1632" t="s">
        <v>98</v>
      </c>
      <c r="E1632" t="s">
        <v>74</v>
      </c>
      <c r="F1632" t="s">
        <v>72</v>
      </c>
      <c r="G1632">
        <v>0.26140292332983001</v>
      </c>
      <c r="H1632">
        <v>2E+20</v>
      </c>
      <c r="I1632">
        <v>6.7643822772731704E-2</v>
      </c>
      <c r="J1632">
        <v>1.2159810049159501</v>
      </c>
      <c r="K1632">
        <v>138</v>
      </c>
      <c r="L163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cm="1">
        <f t="array" ref="N1632">IFERROR(AVERAGE(IF((DiscreteStatsTable[GroupByKey]=DiscreteStatsTable[[#This Row],[GroupByKey]]),(DiscreteStatsTable[GroupByKey]=DiscreteStatsTable[[#This Row],[GroupByKey]])*DiscreteStatsTable[Average])),0)</f>
        <v>0.2640313430175486</v>
      </c>
      <c r="O1632" cm="1">
        <f t="array" ref="O16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2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2" cm="1">
        <f t="array" ref="R1632">MIN(IF((DiscreteStatsTable[GroupByKey]=DiscreteStatsTable[[#This Row],[GroupByKey]]),(DiscreteStatsTable[GroupByKey]=DiscreteStatsTable[[#This Row],[GroupByKey]])*DiscreteStatsTable[Average]))</f>
        <v>0.22790912047993001</v>
      </c>
      <c r="S1632" cm="1">
        <f t="array" ref="S1632">MAX(IF((DiscreteStatsTable[GroupByKey]=DiscreteStatsTable[[#This Row],[GroupByKey]]),(DiscreteStatsTable[GroupByKey]=DiscreteStatsTable[[#This Row],[GroupByKey]])*DiscreteStatsTable[Average]))</f>
        <v>0.303790210647845</v>
      </c>
      <c r="T1632" cm="1">
        <f t="array" ref="T1632">MIN(IF((DiscreteStatsTable[GroupByKey]=DiscreteStatsTable[[#This Row],[GroupByKey]]),(DiscreteStatsTable[GroupByKey]=DiscreteStatsTable[[#This Row],[GroupByKey]])*DiscreteStatsTable[Minimum]))</f>
        <v>5.1114044759777301E-2</v>
      </c>
      <c r="U1632" cm="1">
        <f t="array" ref="U1632">MAX(IF((DiscreteStatsTable[GroupByKey]=DiscreteStatsTable[[#This Row],[GroupByKey]]),(DiscreteStatsTable[GroupByKey]=DiscreteStatsTable[[#This Row],[GroupByKey]])*DiscreteStatsTable[Maximum]))</f>
        <v>1.7692477865638101</v>
      </c>
      <c r="V1632" cm="1">
        <f t="array" ref="V1632">IFERROR(AVERAGE(IF((DiscreteStatsTable[GroupByKey]=DiscreteStatsTable[[#This Row],[GroupByKey]]),(DiscreteStatsTable[GroupByKey]=DiscreteStatsTable[[#This Row],[GroupByKey]])*DiscreteStatsTable[NumberObservations])),0)</f>
        <v>136.88</v>
      </c>
      <c r="W1632">
        <f>IF((DiscreteStatsTable[[#This Row],[RepsRequested]]&gt;1),DiscreteStatsTable[[#This Row],[HalfWidth]],DiscreteStatsTable[[#This Row],[BatchMeansHalfWidth]])</f>
        <v>4.7658624833689552E-3</v>
      </c>
      <c r="X1632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177</v>
      </c>
      <c r="C1633">
        <v>39</v>
      </c>
      <c r="D1633" t="s">
        <v>98</v>
      </c>
      <c r="E1633" t="s">
        <v>75</v>
      </c>
      <c r="F1633" t="s">
        <v>72</v>
      </c>
      <c r="G1633">
        <v>7.8420876998948899</v>
      </c>
      <c r="H1633">
        <v>2E+20</v>
      </c>
      <c r="I1633">
        <v>2.02931468318195</v>
      </c>
      <c r="J1633">
        <v>36.479430147478602</v>
      </c>
      <c r="K1633">
        <v>138</v>
      </c>
      <c r="L163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cm="1">
        <f t="array" ref="N1633">IFERROR(AVERAGE(IF((DiscreteStatsTable[GroupByKey]=DiscreteStatsTable[[#This Row],[GroupByKey]]),(DiscreteStatsTable[GroupByKey]=DiscreteStatsTable[[#This Row],[GroupByKey]])*DiscreteStatsTable[Average])),0)</f>
        <v>7.9209402905264596</v>
      </c>
      <c r="O1633" cm="1">
        <f t="array" ref="O163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3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3" cm="1">
        <f t="array" ref="R1633">MIN(IF((DiscreteStatsTable[GroupByKey]=DiscreteStatsTable[[#This Row],[GroupByKey]]),(DiscreteStatsTable[GroupByKey]=DiscreteStatsTable[[#This Row],[GroupByKey]])*DiscreteStatsTable[Average]))</f>
        <v>6.83727361439791</v>
      </c>
      <c r="S1633" cm="1">
        <f t="array" ref="S1633">MAX(IF((DiscreteStatsTable[GroupByKey]=DiscreteStatsTable[[#This Row],[GroupByKey]]),(DiscreteStatsTable[GroupByKey]=DiscreteStatsTable[[#This Row],[GroupByKey]])*DiscreteStatsTable[Average]))</f>
        <v>9.1137063194353303</v>
      </c>
      <c r="T1633" cm="1">
        <f t="array" ref="T1633">MIN(IF((DiscreteStatsTable[GroupByKey]=DiscreteStatsTable[[#This Row],[GroupByKey]]),(DiscreteStatsTable[GroupByKey]=DiscreteStatsTable[[#This Row],[GroupByKey]])*DiscreteStatsTable[Minimum]))</f>
        <v>1.5334213427933201</v>
      </c>
      <c r="U1633" cm="1">
        <f t="array" ref="U1633">MAX(IF((DiscreteStatsTable[GroupByKey]=DiscreteStatsTable[[#This Row],[GroupByKey]]),(DiscreteStatsTable[GroupByKey]=DiscreteStatsTable[[#This Row],[GroupByKey]])*DiscreteStatsTable[Maximum]))</f>
        <v>53.077433596914297</v>
      </c>
      <c r="V1633" cm="1">
        <f t="array" ref="V1633">IFERROR(AVERAGE(IF((DiscreteStatsTable[GroupByKey]=DiscreteStatsTable[[#This Row],[GroupByKey]]),(DiscreteStatsTable[GroupByKey]=DiscreteStatsTable[[#This Row],[GroupByKey]])*DiscreteStatsTable[NumberObservations])),0)</f>
        <v>136.88</v>
      </c>
      <c r="W1633">
        <f>IF((DiscreteStatsTable[[#This Row],[RepsRequested]]&gt;1),DiscreteStatsTable[[#This Row],[HalfWidth]],DiscreteStatsTable[[#This Row],[BatchMeansHalfWidth]])</f>
        <v>0.14297587450106808</v>
      </c>
      <c r="X1633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177</v>
      </c>
      <c r="C1634">
        <v>39</v>
      </c>
      <c r="D1634" t="s">
        <v>98</v>
      </c>
      <c r="E1634" t="s">
        <v>76</v>
      </c>
      <c r="F1634" t="s">
        <v>72</v>
      </c>
      <c r="G1634">
        <v>0</v>
      </c>
      <c r="H1634">
        <v>2E+20</v>
      </c>
      <c r="I1634">
        <v>0</v>
      </c>
      <c r="J1634">
        <v>0</v>
      </c>
      <c r="K1634">
        <v>138</v>
      </c>
      <c r="L163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cm="1">
        <f t="array" ref="V1634">IFERROR(AVERAGE(IF((DiscreteStatsTable[GroupByKey]=DiscreteStatsTable[[#This Row],[GroupByKey]]),(DiscreteStatsTable[GroupByKey]=DiscreteStatsTable[[#This Row],[GroupByKey]])*DiscreteStatsTable[NumberObservations])),0)</f>
        <v>136.88</v>
      </c>
      <c r="W1634">
        <f>IF((DiscreteStatsTable[[#This Row],[RepsRequested]]&gt;1),DiscreteStatsTable[[#This Row],[HalfWidth]],DiscreteStatsTable[[#This Row],[BatchMeansHalfWidth]])</f>
        <v>0</v>
      </c>
      <c r="X1634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177</v>
      </c>
      <c r="C1635">
        <v>39</v>
      </c>
      <c r="D1635" t="s">
        <v>98</v>
      </c>
      <c r="E1635" t="s">
        <v>77</v>
      </c>
      <c r="F1635" t="s">
        <v>72</v>
      </c>
      <c r="G1635">
        <v>2.41246860377872</v>
      </c>
      <c r="H1635">
        <v>2E+20</v>
      </c>
      <c r="I1635">
        <v>0</v>
      </c>
      <c r="J1635">
        <v>21.3262644472406</v>
      </c>
      <c r="K1635">
        <v>138</v>
      </c>
      <c r="L163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cm="1">
        <f t="array" ref="N1635">IFERROR(AVERAGE(IF((DiscreteStatsTable[GroupByKey]=DiscreteStatsTable[[#This Row],[GroupByKey]]),(DiscreteStatsTable[GroupByKey]=DiscreteStatsTable[[#This Row],[GroupByKey]])*DiscreteStatsTable[Average])),0)</f>
        <v>4.0448127629222874</v>
      </c>
      <c r="O1635" cm="1">
        <f t="array" ref="O163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3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35" cm="1">
        <f t="array" ref="R1635">MIN(IF((DiscreteStatsTable[GroupByKey]=DiscreteStatsTable[[#This Row],[GroupByKey]]),(DiscreteStatsTable[GroupByKey]=DiscreteStatsTable[[#This Row],[GroupByKey]])*DiscreteStatsTable[Average]))</f>
        <v>1.13966029716423</v>
      </c>
      <c r="S1635" cm="1">
        <f t="array" ref="S1635">MAX(IF((DiscreteStatsTable[GroupByKey]=DiscreteStatsTable[[#This Row],[GroupByKey]]),(DiscreteStatsTable[GroupByKey]=DiscreteStatsTable[[#This Row],[GroupByKey]])*DiscreteStatsTable[Average]))</f>
        <v>16.6321178314472</v>
      </c>
      <c r="T163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cm="1">
        <f t="array" ref="U1635">MAX(IF((DiscreteStatsTable[GroupByKey]=DiscreteStatsTable[[#This Row],[GroupByKey]]),(DiscreteStatsTable[GroupByKey]=DiscreteStatsTable[[#This Row],[GroupByKey]])*DiscreteStatsTable[Maximum]))</f>
        <v>44.893738009191402</v>
      </c>
      <c r="V1635" cm="1">
        <f t="array" ref="V1635">IFERROR(AVERAGE(IF((DiscreteStatsTable[GroupByKey]=DiscreteStatsTable[[#This Row],[GroupByKey]]),(DiscreteStatsTable[GroupByKey]=DiscreteStatsTable[[#This Row],[GroupByKey]])*DiscreteStatsTable[NumberObservations])),0)</f>
        <v>136.88</v>
      </c>
      <c r="W1635">
        <f>IF((DiscreteStatsTable[[#This Row],[RepsRequested]]&gt;1),DiscreteStatsTable[[#This Row],[HalfWidth]],DiscreteStatsTable[[#This Row],[BatchMeansHalfWidth]])</f>
        <v>0.77770964651210694</v>
      </c>
      <c r="X163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177</v>
      </c>
      <c r="C1636">
        <v>40</v>
      </c>
      <c r="D1636" t="s">
        <v>98</v>
      </c>
      <c r="E1636" t="s">
        <v>71</v>
      </c>
      <c r="F1636" t="s">
        <v>72</v>
      </c>
      <c r="G1636">
        <v>0.26348836704937501</v>
      </c>
      <c r="H1636">
        <v>2E+20</v>
      </c>
      <c r="I1636">
        <v>6.0754799196968197E-2</v>
      </c>
      <c r="J1636">
        <v>1.04489248714342</v>
      </c>
      <c r="K1636">
        <v>135</v>
      </c>
      <c r="L163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cm="1">
        <f t="array" ref="N1636">IFERROR(AVERAGE(IF((DiscreteStatsTable[GroupByKey]=DiscreteStatsTable[[#This Row],[GroupByKey]]),(DiscreteStatsTable[GroupByKey]=DiscreteStatsTable[[#This Row],[GroupByKey]])*DiscreteStatsTable[Average])),0)</f>
        <v>0.2640313430175486</v>
      </c>
      <c r="O1636" cm="1">
        <f t="array" ref="O16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6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6" cm="1">
        <f t="array" ref="R1636">MIN(IF((DiscreteStatsTable[GroupByKey]=DiscreteStatsTable[[#This Row],[GroupByKey]]),(DiscreteStatsTable[GroupByKey]=DiscreteStatsTable[[#This Row],[GroupByKey]])*DiscreteStatsTable[Average]))</f>
        <v>0.22790912047993001</v>
      </c>
      <c r="S1636" cm="1">
        <f t="array" ref="S1636">MAX(IF((DiscreteStatsTable[GroupByKey]=DiscreteStatsTable[[#This Row],[GroupByKey]]),(DiscreteStatsTable[GroupByKey]=DiscreteStatsTable[[#This Row],[GroupByKey]])*DiscreteStatsTable[Average]))</f>
        <v>0.303790210647845</v>
      </c>
      <c r="T1636" cm="1">
        <f t="array" ref="T1636">MIN(IF((DiscreteStatsTable[GroupByKey]=DiscreteStatsTable[[#This Row],[GroupByKey]]),(DiscreteStatsTable[GroupByKey]=DiscreteStatsTable[[#This Row],[GroupByKey]])*DiscreteStatsTable[Minimum]))</f>
        <v>5.1114044759777301E-2</v>
      </c>
      <c r="U1636" cm="1">
        <f t="array" ref="U1636">MAX(IF((DiscreteStatsTable[GroupByKey]=DiscreteStatsTable[[#This Row],[GroupByKey]]),(DiscreteStatsTable[GroupByKey]=DiscreteStatsTable[[#This Row],[GroupByKey]])*DiscreteStatsTable[Maximum]))</f>
        <v>1.7692477865638101</v>
      </c>
      <c r="V1636" cm="1">
        <f t="array" ref="V1636">IFERROR(AVERAGE(IF((DiscreteStatsTable[GroupByKey]=DiscreteStatsTable[[#This Row],[GroupByKey]]),(DiscreteStatsTable[GroupByKey]=DiscreteStatsTable[[#This Row],[GroupByKey]])*DiscreteStatsTable[NumberObservations])),0)</f>
        <v>136.88</v>
      </c>
      <c r="W1636">
        <f>IF((DiscreteStatsTable[[#This Row],[RepsRequested]]&gt;1),DiscreteStatsTable[[#This Row],[HalfWidth]],DiscreteStatsTable[[#This Row],[BatchMeansHalfWidth]])</f>
        <v>4.7658624833689552E-3</v>
      </c>
      <c r="X1636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177</v>
      </c>
      <c r="C1637">
        <v>40</v>
      </c>
      <c r="D1637" t="s">
        <v>98</v>
      </c>
      <c r="E1637" t="s">
        <v>73</v>
      </c>
      <c r="F1637" t="s">
        <v>72</v>
      </c>
      <c r="G1637">
        <v>19.956146388246999</v>
      </c>
      <c r="H1637">
        <v>2E+20</v>
      </c>
      <c r="I1637">
        <v>2.2018159432362001</v>
      </c>
      <c r="J1637">
        <v>47.036290670134299</v>
      </c>
      <c r="K1637">
        <v>135</v>
      </c>
      <c r="L163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cm="1">
        <f t="array" ref="N1637">IFERROR(AVERAGE(IF((DiscreteStatsTable[GroupByKey]=DiscreteStatsTable[[#This Row],[GroupByKey]]),(DiscreteStatsTable[GroupByKey]=DiscreteStatsTable[[#This Row],[GroupByKey]])*DiscreteStatsTable[Average])),0)</f>
        <v>11.965753053448751</v>
      </c>
      <c r="O1637" cm="1">
        <f t="array" ref="O163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7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7" cm="1">
        <f t="array" ref="R1637">MIN(IF((DiscreteStatsTable[GroupByKey]=DiscreteStatsTable[[#This Row],[GroupByKey]]),(DiscreteStatsTable[GroupByKey]=DiscreteStatsTable[[#This Row],[GroupByKey]])*DiscreteStatsTable[Average]))</f>
        <v>8.2010573260732809</v>
      </c>
      <c r="S1637" cm="1">
        <f t="array" ref="S1637">MAX(IF((DiscreteStatsTable[GroupByKey]=DiscreteStatsTable[[#This Row],[GroupByKey]]),(DiscreteStatsTable[GroupByKey]=DiscreteStatsTable[[#This Row],[GroupByKey]])*DiscreteStatsTable[Average]))</f>
        <v>25.510791238824901</v>
      </c>
      <c r="T1637" cm="1">
        <f t="array" ref="T1637">MIN(IF((DiscreteStatsTable[GroupByKey]=DiscreteStatsTable[[#This Row],[GroupByKey]]),(DiscreteStatsTable[GroupByKey]=DiscreteStatsTable[[#This Row],[GroupByKey]])*DiscreteStatsTable[Minimum]))</f>
        <v>1.5334213427933201</v>
      </c>
      <c r="U1637" cm="1">
        <f t="array" ref="U1637">MAX(IF((DiscreteStatsTable[GroupByKey]=DiscreteStatsTable[[#This Row],[GroupByKey]]),(DiscreteStatsTable[GroupByKey]=DiscreteStatsTable[[#This Row],[GroupByKey]])*DiscreteStatsTable[Maximum]))</f>
        <v>65.717695234266998</v>
      </c>
      <c r="V1637" cm="1">
        <f t="array" ref="V1637">IFERROR(AVERAGE(IF((DiscreteStatsTable[GroupByKey]=DiscreteStatsTable[[#This Row],[GroupByKey]]),(DiscreteStatsTable[GroupByKey]=DiscreteStatsTable[[#This Row],[GroupByKey]])*DiscreteStatsTable[NumberObservations])),0)</f>
        <v>136.88</v>
      </c>
      <c r="W1637">
        <f>IF((DiscreteStatsTable[[#This Row],[RepsRequested]]&gt;1),DiscreteStatsTable[[#This Row],[HalfWidth]],DiscreteStatsTable[[#This Row],[BatchMeansHalfWidth]])</f>
        <v>0.87768545229490347</v>
      </c>
      <c r="X1637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177</v>
      </c>
      <c r="C1638">
        <v>40</v>
      </c>
      <c r="D1638" t="s">
        <v>98</v>
      </c>
      <c r="E1638" t="s">
        <v>74</v>
      </c>
      <c r="F1638" t="s">
        <v>72</v>
      </c>
      <c r="G1638">
        <v>0.26348836704937501</v>
      </c>
      <c r="H1638">
        <v>2E+20</v>
      </c>
      <c r="I1638">
        <v>6.0754799196968197E-2</v>
      </c>
      <c r="J1638">
        <v>1.04489248714342</v>
      </c>
      <c r="K1638">
        <v>135</v>
      </c>
      <c r="L163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cm="1">
        <f t="array" ref="N1638">IFERROR(AVERAGE(IF((DiscreteStatsTable[GroupByKey]=DiscreteStatsTable[[#This Row],[GroupByKey]]),(DiscreteStatsTable[GroupByKey]=DiscreteStatsTable[[#This Row],[GroupByKey]])*DiscreteStatsTable[Average])),0)</f>
        <v>0.2640313430175486</v>
      </c>
      <c r="O1638" cm="1">
        <f t="array" ref="O16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8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8" cm="1">
        <f t="array" ref="R1638">MIN(IF((DiscreteStatsTable[GroupByKey]=DiscreteStatsTable[[#This Row],[GroupByKey]]),(DiscreteStatsTable[GroupByKey]=DiscreteStatsTable[[#This Row],[GroupByKey]])*DiscreteStatsTable[Average]))</f>
        <v>0.22790912047993001</v>
      </c>
      <c r="S1638" cm="1">
        <f t="array" ref="S1638">MAX(IF((DiscreteStatsTable[GroupByKey]=DiscreteStatsTable[[#This Row],[GroupByKey]]),(DiscreteStatsTable[GroupByKey]=DiscreteStatsTable[[#This Row],[GroupByKey]])*DiscreteStatsTable[Average]))</f>
        <v>0.303790210647845</v>
      </c>
      <c r="T1638" cm="1">
        <f t="array" ref="T1638">MIN(IF((DiscreteStatsTable[GroupByKey]=DiscreteStatsTable[[#This Row],[GroupByKey]]),(DiscreteStatsTable[GroupByKey]=DiscreteStatsTable[[#This Row],[GroupByKey]])*DiscreteStatsTable[Minimum]))</f>
        <v>5.1114044759777301E-2</v>
      </c>
      <c r="U1638" cm="1">
        <f t="array" ref="U1638">MAX(IF((DiscreteStatsTable[GroupByKey]=DiscreteStatsTable[[#This Row],[GroupByKey]]),(DiscreteStatsTable[GroupByKey]=DiscreteStatsTable[[#This Row],[GroupByKey]])*DiscreteStatsTable[Maximum]))</f>
        <v>1.7692477865638101</v>
      </c>
      <c r="V1638" cm="1">
        <f t="array" ref="V1638">IFERROR(AVERAGE(IF((DiscreteStatsTable[GroupByKey]=DiscreteStatsTable[[#This Row],[GroupByKey]]),(DiscreteStatsTable[GroupByKey]=DiscreteStatsTable[[#This Row],[GroupByKey]])*DiscreteStatsTable[NumberObservations])),0)</f>
        <v>136.88</v>
      </c>
      <c r="W1638">
        <f>IF((DiscreteStatsTable[[#This Row],[RepsRequested]]&gt;1),DiscreteStatsTable[[#This Row],[HalfWidth]],DiscreteStatsTable[[#This Row],[BatchMeansHalfWidth]])</f>
        <v>4.7658624833689552E-3</v>
      </c>
      <c r="X1638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177</v>
      </c>
      <c r="C1639">
        <v>40</v>
      </c>
      <c r="D1639" t="s">
        <v>98</v>
      </c>
      <c r="E1639" t="s">
        <v>75</v>
      </c>
      <c r="F1639" t="s">
        <v>72</v>
      </c>
      <c r="G1639">
        <v>7.9046510114812403</v>
      </c>
      <c r="H1639">
        <v>2E+20</v>
      </c>
      <c r="I1639">
        <v>1.82264397590905</v>
      </c>
      <c r="J1639">
        <v>31.3467746143026</v>
      </c>
      <c r="K1639">
        <v>135</v>
      </c>
      <c r="L163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cm="1">
        <f t="array" ref="N1639">IFERROR(AVERAGE(IF((DiscreteStatsTable[GroupByKey]=DiscreteStatsTable[[#This Row],[GroupByKey]]),(DiscreteStatsTable[GroupByKey]=DiscreteStatsTable[[#This Row],[GroupByKey]])*DiscreteStatsTable[Average])),0)</f>
        <v>7.9209402905264596</v>
      </c>
      <c r="O1639" cm="1">
        <f t="array" ref="O163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9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9" cm="1">
        <f t="array" ref="R1639">MIN(IF((DiscreteStatsTable[GroupByKey]=DiscreteStatsTable[[#This Row],[GroupByKey]]),(DiscreteStatsTable[GroupByKey]=DiscreteStatsTable[[#This Row],[GroupByKey]])*DiscreteStatsTable[Average]))</f>
        <v>6.83727361439791</v>
      </c>
      <c r="S1639" cm="1">
        <f t="array" ref="S1639">MAX(IF((DiscreteStatsTable[GroupByKey]=DiscreteStatsTable[[#This Row],[GroupByKey]]),(DiscreteStatsTable[GroupByKey]=DiscreteStatsTable[[#This Row],[GroupByKey]])*DiscreteStatsTable[Average]))</f>
        <v>9.1137063194353303</v>
      </c>
      <c r="T1639" cm="1">
        <f t="array" ref="T1639">MIN(IF((DiscreteStatsTable[GroupByKey]=DiscreteStatsTable[[#This Row],[GroupByKey]]),(DiscreteStatsTable[GroupByKey]=DiscreteStatsTable[[#This Row],[GroupByKey]])*DiscreteStatsTable[Minimum]))</f>
        <v>1.5334213427933201</v>
      </c>
      <c r="U1639" cm="1">
        <f t="array" ref="U1639">MAX(IF((DiscreteStatsTable[GroupByKey]=DiscreteStatsTable[[#This Row],[GroupByKey]]),(DiscreteStatsTable[GroupByKey]=DiscreteStatsTable[[#This Row],[GroupByKey]])*DiscreteStatsTable[Maximum]))</f>
        <v>53.077433596914297</v>
      </c>
      <c r="V1639" cm="1">
        <f t="array" ref="V1639">IFERROR(AVERAGE(IF((DiscreteStatsTable[GroupByKey]=DiscreteStatsTable[[#This Row],[GroupByKey]]),(DiscreteStatsTable[GroupByKey]=DiscreteStatsTable[[#This Row],[GroupByKey]])*DiscreteStatsTable[NumberObservations])),0)</f>
        <v>136.88</v>
      </c>
      <c r="W1639">
        <f>IF((DiscreteStatsTable[[#This Row],[RepsRequested]]&gt;1),DiscreteStatsTable[[#This Row],[HalfWidth]],DiscreteStatsTable[[#This Row],[BatchMeansHalfWidth]])</f>
        <v>0.14297587450106808</v>
      </c>
      <c r="X1639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177</v>
      </c>
      <c r="C1640">
        <v>40</v>
      </c>
      <c r="D1640" t="s">
        <v>98</v>
      </c>
      <c r="E1640" t="s">
        <v>76</v>
      </c>
      <c r="F1640" t="s">
        <v>72</v>
      </c>
      <c r="G1640">
        <v>0</v>
      </c>
      <c r="H1640">
        <v>2E+20</v>
      </c>
      <c r="I1640">
        <v>0</v>
      </c>
      <c r="J1640">
        <v>0</v>
      </c>
      <c r="K1640">
        <v>135</v>
      </c>
      <c r="L164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cm="1">
        <f t="array" ref="V1640">IFERROR(AVERAGE(IF((DiscreteStatsTable[GroupByKey]=DiscreteStatsTable[[#This Row],[GroupByKey]]),(DiscreteStatsTable[GroupByKey]=DiscreteStatsTable[[#This Row],[GroupByKey]])*DiscreteStatsTable[NumberObservations])),0)</f>
        <v>136.88</v>
      </c>
      <c r="W1640">
        <f>IF((DiscreteStatsTable[[#This Row],[RepsRequested]]&gt;1),DiscreteStatsTable[[#This Row],[HalfWidth]],DiscreteStatsTable[[#This Row],[BatchMeansHalfWidth]])</f>
        <v>0</v>
      </c>
      <c r="X1640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177</v>
      </c>
      <c r="C1641">
        <v>40</v>
      </c>
      <c r="D1641" t="s">
        <v>98</v>
      </c>
      <c r="E1641" t="s">
        <v>77</v>
      </c>
      <c r="F1641" t="s">
        <v>72</v>
      </c>
      <c r="G1641">
        <v>12.0514953767658</v>
      </c>
      <c r="H1641">
        <v>2E+20</v>
      </c>
      <c r="I1641">
        <v>0</v>
      </c>
      <c r="J1641">
        <v>35.611213823360302</v>
      </c>
      <c r="K1641">
        <v>135</v>
      </c>
      <c r="L164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cm="1">
        <f t="array" ref="N1641">IFERROR(AVERAGE(IF((DiscreteStatsTable[GroupByKey]=DiscreteStatsTable[[#This Row],[GroupByKey]]),(DiscreteStatsTable[GroupByKey]=DiscreteStatsTable[[#This Row],[GroupByKey]])*DiscreteStatsTable[Average])),0)</f>
        <v>4.0448127629222874</v>
      </c>
      <c r="O1641" cm="1">
        <f t="array" ref="O164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1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1" cm="1">
        <f t="array" ref="R1641">MIN(IF((DiscreteStatsTable[GroupByKey]=DiscreteStatsTable[[#This Row],[GroupByKey]]),(DiscreteStatsTable[GroupByKey]=DiscreteStatsTable[[#This Row],[GroupByKey]])*DiscreteStatsTable[Average]))</f>
        <v>1.13966029716423</v>
      </c>
      <c r="S1641" cm="1">
        <f t="array" ref="S1641">MAX(IF((DiscreteStatsTable[GroupByKey]=DiscreteStatsTable[[#This Row],[GroupByKey]]),(DiscreteStatsTable[GroupByKey]=DiscreteStatsTable[[#This Row],[GroupByKey]])*DiscreteStatsTable[Average]))</f>
        <v>16.6321178314472</v>
      </c>
      <c r="T1641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cm="1">
        <f t="array" ref="U1641">MAX(IF((DiscreteStatsTable[GroupByKey]=DiscreteStatsTable[[#This Row],[GroupByKey]]),(DiscreteStatsTable[GroupByKey]=DiscreteStatsTable[[#This Row],[GroupByKey]])*DiscreteStatsTable[Maximum]))</f>
        <v>44.893738009191402</v>
      </c>
      <c r="V1641" cm="1">
        <f t="array" ref="V1641">IFERROR(AVERAGE(IF((DiscreteStatsTable[GroupByKey]=DiscreteStatsTable[[#This Row],[GroupByKey]]),(DiscreteStatsTable[GroupByKey]=DiscreteStatsTable[[#This Row],[GroupByKey]])*DiscreteStatsTable[NumberObservations])),0)</f>
        <v>136.88</v>
      </c>
      <c r="W1641">
        <f>IF((DiscreteStatsTable[[#This Row],[RepsRequested]]&gt;1),DiscreteStatsTable[[#This Row],[HalfWidth]],DiscreteStatsTable[[#This Row],[BatchMeansHalfWidth]])</f>
        <v>0.77770964651210694</v>
      </c>
      <c r="X1641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177</v>
      </c>
      <c r="C1642">
        <v>41</v>
      </c>
      <c r="D1642" t="s">
        <v>98</v>
      </c>
      <c r="E1642" t="s">
        <v>71</v>
      </c>
      <c r="F1642" t="s">
        <v>72</v>
      </c>
      <c r="G1642">
        <v>0.26606080152127598</v>
      </c>
      <c r="H1642">
        <v>2E+20</v>
      </c>
      <c r="I1642">
        <v>5.9177424867455801E-2</v>
      </c>
      <c r="J1642">
        <v>0.96475512080313897</v>
      </c>
      <c r="K1642">
        <v>136</v>
      </c>
      <c r="L164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cm="1">
        <f t="array" ref="N1642">IFERROR(AVERAGE(IF((DiscreteStatsTable[GroupByKey]=DiscreteStatsTable[[#This Row],[GroupByKey]]),(DiscreteStatsTable[GroupByKey]=DiscreteStatsTable[[#This Row],[GroupByKey]])*DiscreteStatsTable[Average])),0)</f>
        <v>0.2640313430175486</v>
      </c>
      <c r="O1642" cm="1">
        <f t="array" ref="O16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2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2" cm="1">
        <f t="array" ref="R1642">MIN(IF((DiscreteStatsTable[GroupByKey]=DiscreteStatsTable[[#This Row],[GroupByKey]]),(DiscreteStatsTable[GroupByKey]=DiscreteStatsTable[[#This Row],[GroupByKey]])*DiscreteStatsTable[Average]))</f>
        <v>0.22790912047993001</v>
      </c>
      <c r="S1642" cm="1">
        <f t="array" ref="S1642">MAX(IF((DiscreteStatsTable[GroupByKey]=DiscreteStatsTable[[#This Row],[GroupByKey]]),(DiscreteStatsTable[GroupByKey]=DiscreteStatsTable[[#This Row],[GroupByKey]])*DiscreteStatsTable[Average]))</f>
        <v>0.303790210647845</v>
      </c>
      <c r="T1642" cm="1">
        <f t="array" ref="T1642">MIN(IF((DiscreteStatsTable[GroupByKey]=DiscreteStatsTable[[#This Row],[GroupByKey]]),(DiscreteStatsTable[GroupByKey]=DiscreteStatsTable[[#This Row],[GroupByKey]])*DiscreteStatsTable[Minimum]))</f>
        <v>5.1114044759777301E-2</v>
      </c>
      <c r="U1642" cm="1">
        <f t="array" ref="U1642">MAX(IF((DiscreteStatsTable[GroupByKey]=DiscreteStatsTable[[#This Row],[GroupByKey]]),(DiscreteStatsTable[GroupByKey]=DiscreteStatsTable[[#This Row],[GroupByKey]])*DiscreteStatsTable[Maximum]))</f>
        <v>1.7692477865638101</v>
      </c>
      <c r="V1642" cm="1">
        <f t="array" ref="V1642">IFERROR(AVERAGE(IF((DiscreteStatsTable[GroupByKey]=DiscreteStatsTable[[#This Row],[GroupByKey]]),(DiscreteStatsTable[GroupByKey]=DiscreteStatsTable[[#This Row],[GroupByKey]])*DiscreteStatsTable[NumberObservations])),0)</f>
        <v>136.88</v>
      </c>
      <c r="W1642">
        <f>IF((DiscreteStatsTable[[#This Row],[RepsRequested]]&gt;1),DiscreteStatsTable[[#This Row],[HalfWidth]],DiscreteStatsTable[[#This Row],[BatchMeansHalfWidth]])</f>
        <v>4.7658624833689552E-3</v>
      </c>
      <c r="X1642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177</v>
      </c>
      <c r="C1643">
        <v>41</v>
      </c>
      <c r="D1643" t="s">
        <v>98</v>
      </c>
      <c r="E1643" t="s">
        <v>73</v>
      </c>
      <c r="F1643" t="s">
        <v>72</v>
      </c>
      <c r="G1643">
        <v>12.1486352399106</v>
      </c>
      <c r="H1643">
        <v>2E+20</v>
      </c>
      <c r="I1643">
        <v>1.77532274602368</v>
      </c>
      <c r="J1643">
        <v>34.609002599453603</v>
      </c>
      <c r="K1643">
        <v>136</v>
      </c>
      <c r="L164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cm="1">
        <f t="array" ref="N1643">IFERROR(AVERAGE(IF((DiscreteStatsTable[GroupByKey]=DiscreteStatsTable[[#This Row],[GroupByKey]]),(DiscreteStatsTable[GroupByKey]=DiscreteStatsTable[[#This Row],[GroupByKey]])*DiscreteStatsTable[Average])),0)</f>
        <v>11.965753053448751</v>
      </c>
      <c r="O1643" cm="1">
        <f t="array" ref="O164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3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3" cm="1">
        <f t="array" ref="R1643">MIN(IF((DiscreteStatsTable[GroupByKey]=DiscreteStatsTable[[#This Row],[GroupByKey]]),(DiscreteStatsTable[GroupByKey]=DiscreteStatsTable[[#This Row],[GroupByKey]])*DiscreteStatsTable[Average]))</f>
        <v>8.2010573260732809</v>
      </c>
      <c r="S1643" cm="1">
        <f t="array" ref="S1643">MAX(IF((DiscreteStatsTable[GroupByKey]=DiscreteStatsTable[[#This Row],[GroupByKey]]),(DiscreteStatsTable[GroupByKey]=DiscreteStatsTable[[#This Row],[GroupByKey]])*DiscreteStatsTable[Average]))</f>
        <v>25.510791238824901</v>
      </c>
      <c r="T1643" cm="1">
        <f t="array" ref="T1643">MIN(IF((DiscreteStatsTable[GroupByKey]=DiscreteStatsTable[[#This Row],[GroupByKey]]),(DiscreteStatsTable[GroupByKey]=DiscreteStatsTable[[#This Row],[GroupByKey]])*DiscreteStatsTable[Minimum]))</f>
        <v>1.5334213427933201</v>
      </c>
      <c r="U1643" cm="1">
        <f t="array" ref="U1643">MAX(IF((DiscreteStatsTable[GroupByKey]=DiscreteStatsTable[[#This Row],[GroupByKey]]),(DiscreteStatsTable[GroupByKey]=DiscreteStatsTable[[#This Row],[GroupByKey]])*DiscreteStatsTable[Maximum]))</f>
        <v>65.717695234266998</v>
      </c>
      <c r="V1643" cm="1">
        <f t="array" ref="V1643">IFERROR(AVERAGE(IF((DiscreteStatsTable[GroupByKey]=DiscreteStatsTable[[#This Row],[GroupByKey]]),(DiscreteStatsTable[GroupByKey]=DiscreteStatsTable[[#This Row],[GroupByKey]])*DiscreteStatsTable[NumberObservations])),0)</f>
        <v>136.88</v>
      </c>
      <c r="W1643">
        <f>IF((DiscreteStatsTable[[#This Row],[RepsRequested]]&gt;1),DiscreteStatsTable[[#This Row],[HalfWidth]],DiscreteStatsTable[[#This Row],[BatchMeansHalfWidth]])</f>
        <v>0.87768545229490347</v>
      </c>
      <c r="X1643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177</v>
      </c>
      <c r="C1644">
        <v>41</v>
      </c>
      <c r="D1644" t="s">
        <v>98</v>
      </c>
      <c r="E1644" t="s">
        <v>74</v>
      </c>
      <c r="F1644" t="s">
        <v>72</v>
      </c>
      <c r="G1644">
        <v>0.26606080152127598</v>
      </c>
      <c r="H1644">
        <v>2E+20</v>
      </c>
      <c r="I1644">
        <v>5.9177424867455801E-2</v>
      </c>
      <c r="J1644">
        <v>0.96475512080313897</v>
      </c>
      <c r="K1644">
        <v>136</v>
      </c>
      <c r="L164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cm="1">
        <f t="array" ref="N1644">IFERROR(AVERAGE(IF((DiscreteStatsTable[GroupByKey]=DiscreteStatsTable[[#This Row],[GroupByKey]]),(DiscreteStatsTable[GroupByKey]=DiscreteStatsTable[[#This Row],[GroupByKey]])*DiscreteStatsTable[Average])),0)</f>
        <v>0.2640313430175486</v>
      </c>
      <c r="O1644" cm="1">
        <f t="array" ref="O16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4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4" cm="1">
        <f t="array" ref="R1644">MIN(IF((DiscreteStatsTable[GroupByKey]=DiscreteStatsTable[[#This Row],[GroupByKey]]),(DiscreteStatsTable[GroupByKey]=DiscreteStatsTable[[#This Row],[GroupByKey]])*DiscreteStatsTable[Average]))</f>
        <v>0.22790912047993001</v>
      </c>
      <c r="S1644" cm="1">
        <f t="array" ref="S1644">MAX(IF((DiscreteStatsTable[GroupByKey]=DiscreteStatsTable[[#This Row],[GroupByKey]]),(DiscreteStatsTable[GroupByKey]=DiscreteStatsTable[[#This Row],[GroupByKey]])*DiscreteStatsTable[Average]))</f>
        <v>0.303790210647845</v>
      </c>
      <c r="T1644" cm="1">
        <f t="array" ref="T1644">MIN(IF((DiscreteStatsTable[GroupByKey]=DiscreteStatsTable[[#This Row],[GroupByKey]]),(DiscreteStatsTable[GroupByKey]=DiscreteStatsTable[[#This Row],[GroupByKey]])*DiscreteStatsTable[Minimum]))</f>
        <v>5.1114044759777301E-2</v>
      </c>
      <c r="U1644" cm="1">
        <f t="array" ref="U1644">MAX(IF((DiscreteStatsTable[GroupByKey]=DiscreteStatsTable[[#This Row],[GroupByKey]]),(DiscreteStatsTable[GroupByKey]=DiscreteStatsTable[[#This Row],[GroupByKey]])*DiscreteStatsTable[Maximum]))</f>
        <v>1.7692477865638101</v>
      </c>
      <c r="V1644" cm="1">
        <f t="array" ref="V1644">IFERROR(AVERAGE(IF((DiscreteStatsTable[GroupByKey]=DiscreteStatsTable[[#This Row],[GroupByKey]]),(DiscreteStatsTable[GroupByKey]=DiscreteStatsTable[[#This Row],[GroupByKey]])*DiscreteStatsTable[NumberObservations])),0)</f>
        <v>136.88</v>
      </c>
      <c r="W1644">
        <f>IF((DiscreteStatsTable[[#This Row],[RepsRequested]]&gt;1),DiscreteStatsTable[[#This Row],[HalfWidth]],DiscreteStatsTable[[#This Row],[BatchMeansHalfWidth]])</f>
        <v>4.7658624833689552E-3</v>
      </c>
      <c r="X1644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177</v>
      </c>
      <c r="C1645">
        <v>41</v>
      </c>
      <c r="D1645" t="s">
        <v>98</v>
      </c>
      <c r="E1645" t="s">
        <v>75</v>
      </c>
      <c r="F1645" t="s">
        <v>72</v>
      </c>
      <c r="G1645">
        <v>7.9818240456382998</v>
      </c>
      <c r="H1645">
        <v>2E+20</v>
      </c>
      <c r="I1645">
        <v>1.77532274602368</v>
      </c>
      <c r="J1645">
        <v>28.942653624094199</v>
      </c>
      <c r="K1645">
        <v>136</v>
      </c>
      <c r="L164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cm="1">
        <f t="array" ref="N1645">IFERROR(AVERAGE(IF((DiscreteStatsTable[GroupByKey]=DiscreteStatsTable[[#This Row],[GroupByKey]]),(DiscreteStatsTable[GroupByKey]=DiscreteStatsTable[[#This Row],[GroupByKey]])*DiscreteStatsTable[Average])),0)</f>
        <v>7.9209402905264596</v>
      </c>
      <c r="O1645" cm="1">
        <f t="array" ref="O164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4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45" cm="1">
        <f t="array" ref="R1645">MIN(IF((DiscreteStatsTable[GroupByKey]=DiscreteStatsTable[[#This Row],[GroupByKey]]),(DiscreteStatsTable[GroupByKey]=DiscreteStatsTable[[#This Row],[GroupByKey]])*DiscreteStatsTable[Average]))</f>
        <v>6.83727361439791</v>
      </c>
      <c r="S1645" cm="1">
        <f t="array" ref="S1645">MAX(IF((DiscreteStatsTable[GroupByKey]=DiscreteStatsTable[[#This Row],[GroupByKey]]),(DiscreteStatsTable[GroupByKey]=DiscreteStatsTable[[#This Row],[GroupByKey]])*DiscreteStatsTable[Average]))</f>
        <v>9.1137063194353303</v>
      </c>
      <c r="T1645" cm="1">
        <f t="array" ref="T1645">MIN(IF((DiscreteStatsTable[GroupByKey]=DiscreteStatsTable[[#This Row],[GroupByKey]]),(DiscreteStatsTable[GroupByKey]=DiscreteStatsTable[[#This Row],[GroupByKey]])*DiscreteStatsTable[Minimum]))</f>
        <v>1.5334213427933201</v>
      </c>
      <c r="U1645" cm="1">
        <f t="array" ref="U1645">MAX(IF((DiscreteStatsTable[GroupByKey]=DiscreteStatsTable[[#This Row],[GroupByKey]]),(DiscreteStatsTable[GroupByKey]=DiscreteStatsTable[[#This Row],[GroupByKey]])*DiscreteStatsTable[Maximum]))</f>
        <v>53.077433596914297</v>
      </c>
      <c r="V1645" cm="1">
        <f t="array" ref="V1645">IFERROR(AVERAGE(IF((DiscreteStatsTable[GroupByKey]=DiscreteStatsTable[[#This Row],[GroupByKey]]),(DiscreteStatsTable[GroupByKey]=DiscreteStatsTable[[#This Row],[GroupByKey]])*DiscreteStatsTable[NumberObservations])),0)</f>
        <v>136.88</v>
      </c>
      <c r="W1645">
        <f>IF((DiscreteStatsTable[[#This Row],[RepsRequested]]&gt;1),DiscreteStatsTable[[#This Row],[HalfWidth]],DiscreteStatsTable[[#This Row],[BatchMeansHalfWidth]])</f>
        <v>0.14297587450106808</v>
      </c>
      <c r="X164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177</v>
      </c>
      <c r="C1646">
        <v>41</v>
      </c>
      <c r="D1646" t="s">
        <v>98</v>
      </c>
      <c r="E1646" t="s">
        <v>76</v>
      </c>
      <c r="F1646" t="s">
        <v>72</v>
      </c>
      <c r="G1646">
        <v>0</v>
      </c>
      <c r="H1646">
        <v>2E+20</v>
      </c>
      <c r="I1646">
        <v>0</v>
      </c>
      <c r="J1646">
        <v>0</v>
      </c>
      <c r="K1646">
        <v>136</v>
      </c>
      <c r="L164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cm="1">
        <f t="array" ref="V1646">IFERROR(AVERAGE(IF((DiscreteStatsTable[GroupByKey]=DiscreteStatsTable[[#This Row],[GroupByKey]]),(DiscreteStatsTable[GroupByKey]=DiscreteStatsTable[[#This Row],[GroupByKey]])*DiscreteStatsTable[NumberObservations])),0)</f>
        <v>136.88</v>
      </c>
      <c r="W1646">
        <f>IF((DiscreteStatsTable[[#This Row],[RepsRequested]]&gt;1),DiscreteStatsTable[[#This Row],[HalfWidth]],DiscreteStatsTable[[#This Row],[BatchMeansHalfWidth]])</f>
        <v>0</v>
      </c>
      <c r="X1646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177</v>
      </c>
      <c r="C1647">
        <v>41</v>
      </c>
      <c r="D1647" t="s">
        <v>98</v>
      </c>
      <c r="E1647" t="s">
        <v>77</v>
      </c>
      <c r="F1647" t="s">
        <v>72</v>
      </c>
      <c r="G1647">
        <v>4.1668111942722996</v>
      </c>
      <c r="H1647">
        <v>2E+20</v>
      </c>
      <c r="I1647">
        <v>0</v>
      </c>
      <c r="J1647">
        <v>25.339504126688201</v>
      </c>
      <c r="K1647">
        <v>136</v>
      </c>
      <c r="L164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cm="1">
        <f t="array" ref="N1647">IFERROR(AVERAGE(IF((DiscreteStatsTable[GroupByKey]=DiscreteStatsTable[[#This Row],[GroupByKey]]),(DiscreteStatsTable[GroupByKey]=DiscreteStatsTable[[#This Row],[GroupByKey]])*DiscreteStatsTable[Average])),0)</f>
        <v>4.0448127629222874</v>
      </c>
      <c r="O1647" cm="1">
        <f t="array" ref="O164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7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7" cm="1">
        <f t="array" ref="R1647">MIN(IF((DiscreteStatsTable[GroupByKey]=DiscreteStatsTable[[#This Row],[GroupByKey]]),(DiscreteStatsTable[GroupByKey]=DiscreteStatsTable[[#This Row],[GroupByKey]])*DiscreteStatsTable[Average]))</f>
        <v>1.13966029716423</v>
      </c>
      <c r="S1647" cm="1">
        <f t="array" ref="S1647">MAX(IF((DiscreteStatsTable[GroupByKey]=DiscreteStatsTable[[#This Row],[GroupByKey]]),(DiscreteStatsTable[GroupByKey]=DiscreteStatsTable[[#This Row],[GroupByKey]])*DiscreteStatsTable[Average]))</f>
        <v>16.6321178314472</v>
      </c>
      <c r="T1647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cm="1">
        <f t="array" ref="U1647">MAX(IF((DiscreteStatsTable[GroupByKey]=DiscreteStatsTable[[#This Row],[GroupByKey]]),(DiscreteStatsTable[GroupByKey]=DiscreteStatsTable[[#This Row],[GroupByKey]])*DiscreteStatsTable[Maximum]))</f>
        <v>44.893738009191402</v>
      </c>
      <c r="V1647" cm="1">
        <f t="array" ref="V1647">IFERROR(AVERAGE(IF((DiscreteStatsTable[GroupByKey]=DiscreteStatsTable[[#This Row],[GroupByKey]]),(DiscreteStatsTable[GroupByKey]=DiscreteStatsTable[[#This Row],[GroupByKey]])*DiscreteStatsTable[NumberObservations])),0)</f>
        <v>136.88</v>
      </c>
      <c r="W1647">
        <f>IF((DiscreteStatsTable[[#This Row],[RepsRequested]]&gt;1),DiscreteStatsTable[[#This Row],[HalfWidth]],DiscreteStatsTable[[#This Row],[BatchMeansHalfWidth]])</f>
        <v>0.77770964651210694</v>
      </c>
      <c r="X1647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177</v>
      </c>
      <c r="C1648">
        <v>42</v>
      </c>
      <c r="D1648" t="s">
        <v>98</v>
      </c>
      <c r="E1648" t="s">
        <v>71</v>
      </c>
      <c r="F1648" t="s">
        <v>72</v>
      </c>
      <c r="G1648">
        <v>0.2768104017445</v>
      </c>
      <c r="H1648">
        <v>2E+20</v>
      </c>
      <c r="I1648">
        <v>5.4686641698287998E-2</v>
      </c>
      <c r="J1648">
        <v>1.37156909427672</v>
      </c>
      <c r="K1648">
        <v>139</v>
      </c>
      <c r="L164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cm="1">
        <f t="array" ref="N1648">IFERROR(AVERAGE(IF((DiscreteStatsTable[GroupByKey]=DiscreteStatsTable[[#This Row],[GroupByKey]]),(DiscreteStatsTable[GroupByKey]=DiscreteStatsTable[[#This Row],[GroupByKey]])*DiscreteStatsTable[Average])),0)</f>
        <v>0.2640313430175486</v>
      </c>
      <c r="O1648" cm="1">
        <f t="array" ref="O16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8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8" cm="1">
        <f t="array" ref="R1648">MIN(IF((DiscreteStatsTable[GroupByKey]=DiscreteStatsTable[[#This Row],[GroupByKey]]),(DiscreteStatsTable[GroupByKey]=DiscreteStatsTable[[#This Row],[GroupByKey]])*DiscreteStatsTable[Average]))</f>
        <v>0.22790912047993001</v>
      </c>
      <c r="S1648" cm="1">
        <f t="array" ref="S1648">MAX(IF((DiscreteStatsTable[GroupByKey]=DiscreteStatsTable[[#This Row],[GroupByKey]]),(DiscreteStatsTable[GroupByKey]=DiscreteStatsTable[[#This Row],[GroupByKey]])*DiscreteStatsTable[Average]))</f>
        <v>0.303790210647845</v>
      </c>
      <c r="T1648" cm="1">
        <f t="array" ref="T1648">MIN(IF((DiscreteStatsTable[GroupByKey]=DiscreteStatsTable[[#This Row],[GroupByKey]]),(DiscreteStatsTable[GroupByKey]=DiscreteStatsTable[[#This Row],[GroupByKey]])*DiscreteStatsTable[Minimum]))</f>
        <v>5.1114044759777301E-2</v>
      </c>
      <c r="U1648" cm="1">
        <f t="array" ref="U1648">MAX(IF((DiscreteStatsTable[GroupByKey]=DiscreteStatsTable[[#This Row],[GroupByKey]]),(DiscreteStatsTable[GroupByKey]=DiscreteStatsTable[[#This Row],[GroupByKey]])*DiscreteStatsTable[Maximum]))</f>
        <v>1.7692477865638101</v>
      </c>
      <c r="V1648" cm="1">
        <f t="array" ref="V1648">IFERROR(AVERAGE(IF((DiscreteStatsTable[GroupByKey]=DiscreteStatsTable[[#This Row],[GroupByKey]]),(DiscreteStatsTable[GroupByKey]=DiscreteStatsTable[[#This Row],[GroupByKey]])*DiscreteStatsTable[NumberObservations])),0)</f>
        <v>136.88</v>
      </c>
      <c r="W1648">
        <f>IF((DiscreteStatsTable[[#This Row],[RepsRequested]]&gt;1),DiscreteStatsTable[[#This Row],[HalfWidth]],DiscreteStatsTable[[#This Row],[BatchMeansHalfWidth]])</f>
        <v>4.7658624833689552E-3</v>
      </c>
      <c r="X1648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177</v>
      </c>
      <c r="C1649">
        <v>42</v>
      </c>
      <c r="D1649" t="s">
        <v>98</v>
      </c>
      <c r="E1649" t="s">
        <v>73</v>
      </c>
      <c r="F1649" t="s">
        <v>72</v>
      </c>
      <c r="G1649">
        <v>12.0993567811794</v>
      </c>
      <c r="H1649">
        <v>2E+20</v>
      </c>
      <c r="I1649">
        <v>2.45300615297305</v>
      </c>
      <c r="J1649">
        <v>41.147072828301503</v>
      </c>
      <c r="K1649">
        <v>139</v>
      </c>
      <c r="L164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cm="1">
        <f t="array" ref="N1649">IFERROR(AVERAGE(IF((DiscreteStatsTable[GroupByKey]=DiscreteStatsTable[[#This Row],[GroupByKey]]),(DiscreteStatsTable[GroupByKey]=DiscreteStatsTable[[#This Row],[GroupByKey]])*DiscreteStatsTable[Average])),0)</f>
        <v>11.965753053448751</v>
      </c>
      <c r="O1649" cm="1">
        <f t="array" ref="O164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9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9" cm="1">
        <f t="array" ref="R1649">MIN(IF((DiscreteStatsTable[GroupByKey]=DiscreteStatsTable[[#This Row],[GroupByKey]]),(DiscreteStatsTable[GroupByKey]=DiscreteStatsTable[[#This Row],[GroupByKey]])*DiscreteStatsTable[Average]))</f>
        <v>8.2010573260732809</v>
      </c>
      <c r="S1649" cm="1">
        <f t="array" ref="S1649">MAX(IF((DiscreteStatsTable[GroupByKey]=DiscreteStatsTable[[#This Row],[GroupByKey]]),(DiscreteStatsTable[GroupByKey]=DiscreteStatsTable[[#This Row],[GroupByKey]])*DiscreteStatsTable[Average]))</f>
        <v>25.510791238824901</v>
      </c>
      <c r="T1649" cm="1">
        <f t="array" ref="T1649">MIN(IF((DiscreteStatsTable[GroupByKey]=DiscreteStatsTable[[#This Row],[GroupByKey]]),(DiscreteStatsTable[GroupByKey]=DiscreteStatsTable[[#This Row],[GroupByKey]])*DiscreteStatsTable[Minimum]))</f>
        <v>1.5334213427933201</v>
      </c>
      <c r="U1649" cm="1">
        <f t="array" ref="U1649">MAX(IF((DiscreteStatsTable[GroupByKey]=DiscreteStatsTable[[#This Row],[GroupByKey]]),(DiscreteStatsTable[GroupByKey]=DiscreteStatsTable[[#This Row],[GroupByKey]])*DiscreteStatsTable[Maximum]))</f>
        <v>65.717695234266998</v>
      </c>
      <c r="V1649" cm="1">
        <f t="array" ref="V1649">IFERROR(AVERAGE(IF((DiscreteStatsTable[GroupByKey]=DiscreteStatsTable[[#This Row],[GroupByKey]]),(DiscreteStatsTable[GroupByKey]=DiscreteStatsTable[[#This Row],[GroupByKey]])*DiscreteStatsTable[NumberObservations])),0)</f>
        <v>136.88</v>
      </c>
      <c r="W1649">
        <f>IF((DiscreteStatsTable[[#This Row],[RepsRequested]]&gt;1),DiscreteStatsTable[[#This Row],[HalfWidth]],DiscreteStatsTable[[#This Row],[BatchMeansHalfWidth]])</f>
        <v>0.87768545229490347</v>
      </c>
      <c r="X1649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177</v>
      </c>
      <c r="C1650">
        <v>42</v>
      </c>
      <c r="D1650" t="s">
        <v>98</v>
      </c>
      <c r="E1650" t="s">
        <v>74</v>
      </c>
      <c r="F1650" t="s">
        <v>72</v>
      </c>
      <c r="G1650">
        <v>0.2768104017445</v>
      </c>
      <c r="H1650">
        <v>2E+20</v>
      </c>
      <c r="I1650">
        <v>5.4686641698287998E-2</v>
      </c>
      <c r="J1650">
        <v>1.37156909427672</v>
      </c>
      <c r="K1650">
        <v>139</v>
      </c>
      <c r="L165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cm="1">
        <f t="array" ref="N1650">IFERROR(AVERAGE(IF((DiscreteStatsTable[GroupByKey]=DiscreteStatsTable[[#This Row],[GroupByKey]]),(DiscreteStatsTable[GroupByKey]=DiscreteStatsTable[[#This Row],[GroupByKey]])*DiscreteStatsTable[Average])),0)</f>
        <v>0.2640313430175486</v>
      </c>
      <c r="O1650" cm="1">
        <f t="array" ref="O16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0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0" cm="1">
        <f t="array" ref="R1650">MIN(IF((DiscreteStatsTable[GroupByKey]=DiscreteStatsTable[[#This Row],[GroupByKey]]),(DiscreteStatsTable[GroupByKey]=DiscreteStatsTable[[#This Row],[GroupByKey]])*DiscreteStatsTable[Average]))</f>
        <v>0.22790912047993001</v>
      </c>
      <c r="S1650" cm="1">
        <f t="array" ref="S1650">MAX(IF((DiscreteStatsTable[GroupByKey]=DiscreteStatsTable[[#This Row],[GroupByKey]]),(DiscreteStatsTable[GroupByKey]=DiscreteStatsTable[[#This Row],[GroupByKey]])*DiscreteStatsTable[Average]))</f>
        <v>0.303790210647845</v>
      </c>
      <c r="T1650" cm="1">
        <f t="array" ref="T1650">MIN(IF((DiscreteStatsTable[GroupByKey]=DiscreteStatsTable[[#This Row],[GroupByKey]]),(DiscreteStatsTable[GroupByKey]=DiscreteStatsTable[[#This Row],[GroupByKey]])*DiscreteStatsTable[Minimum]))</f>
        <v>5.1114044759777301E-2</v>
      </c>
      <c r="U1650" cm="1">
        <f t="array" ref="U1650">MAX(IF((DiscreteStatsTable[GroupByKey]=DiscreteStatsTable[[#This Row],[GroupByKey]]),(DiscreteStatsTable[GroupByKey]=DiscreteStatsTable[[#This Row],[GroupByKey]])*DiscreteStatsTable[Maximum]))</f>
        <v>1.7692477865638101</v>
      </c>
      <c r="V1650" cm="1">
        <f t="array" ref="V1650">IFERROR(AVERAGE(IF((DiscreteStatsTable[GroupByKey]=DiscreteStatsTable[[#This Row],[GroupByKey]]),(DiscreteStatsTable[GroupByKey]=DiscreteStatsTable[[#This Row],[GroupByKey]])*DiscreteStatsTable[NumberObservations])),0)</f>
        <v>136.88</v>
      </c>
      <c r="W1650">
        <f>IF((DiscreteStatsTable[[#This Row],[RepsRequested]]&gt;1),DiscreteStatsTable[[#This Row],[HalfWidth]],DiscreteStatsTable[[#This Row],[BatchMeansHalfWidth]])</f>
        <v>4.7658624833689552E-3</v>
      </c>
      <c r="X1650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177</v>
      </c>
      <c r="C1651">
        <v>42</v>
      </c>
      <c r="D1651" t="s">
        <v>98</v>
      </c>
      <c r="E1651" t="s">
        <v>75</v>
      </c>
      <c r="F1651" t="s">
        <v>72</v>
      </c>
      <c r="G1651">
        <v>8.3043120523349891</v>
      </c>
      <c r="H1651">
        <v>2E+20</v>
      </c>
      <c r="I1651">
        <v>1.64059925094864</v>
      </c>
      <c r="J1651">
        <v>41.147072828301503</v>
      </c>
      <c r="K1651">
        <v>139</v>
      </c>
      <c r="L165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cm="1">
        <f t="array" ref="N1651">IFERROR(AVERAGE(IF((DiscreteStatsTable[GroupByKey]=DiscreteStatsTable[[#This Row],[GroupByKey]]),(DiscreteStatsTable[GroupByKey]=DiscreteStatsTable[[#This Row],[GroupByKey]])*DiscreteStatsTable[Average])),0)</f>
        <v>7.9209402905264596</v>
      </c>
      <c r="O1651" cm="1">
        <f t="array" ref="O165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1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1" cm="1">
        <f t="array" ref="R1651">MIN(IF((DiscreteStatsTable[GroupByKey]=DiscreteStatsTable[[#This Row],[GroupByKey]]),(DiscreteStatsTable[GroupByKey]=DiscreteStatsTable[[#This Row],[GroupByKey]])*DiscreteStatsTable[Average]))</f>
        <v>6.83727361439791</v>
      </c>
      <c r="S1651" cm="1">
        <f t="array" ref="S1651">MAX(IF((DiscreteStatsTable[GroupByKey]=DiscreteStatsTable[[#This Row],[GroupByKey]]),(DiscreteStatsTable[GroupByKey]=DiscreteStatsTable[[#This Row],[GroupByKey]])*DiscreteStatsTable[Average]))</f>
        <v>9.1137063194353303</v>
      </c>
      <c r="T1651" cm="1">
        <f t="array" ref="T1651">MIN(IF((DiscreteStatsTable[GroupByKey]=DiscreteStatsTable[[#This Row],[GroupByKey]]),(DiscreteStatsTable[GroupByKey]=DiscreteStatsTable[[#This Row],[GroupByKey]])*DiscreteStatsTable[Minimum]))</f>
        <v>1.5334213427933201</v>
      </c>
      <c r="U1651" cm="1">
        <f t="array" ref="U1651">MAX(IF((DiscreteStatsTable[GroupByKey]=DiscreteStatsTable[[#This Row],[GroupByKey]]),(DiscreteStatsTable[GroupByKey]=DiscreteStatsTable[[#This Row],[GroupByKey]])*DiscreteStatsTable[Maximum]))</f>
        <v>53.077433596914297</v>
      </c>
      <c r="V1651" cm="1">
        <f t="array" ref="V1651">IFERROR(AVERAGE(IF((DiscreteStatsTable[GroupByKey]=DiscreteStatsTable[[#This Row],[GroupByKey]]),(DiscreteStatsTable[GroupByKey]=DiscreteStatsTable[[#This Row],[GroupByKey]])*DiscreteStatsTable[NumberObservations])),0)</f>
        <v>136.88</v>
      </c>
      <c r="W1651">
        <f>IF((DiscreteStatsTable[[#This Row],[RepsRequested]]&gt;1),DiscreteStatsTable[[#This Row],[HalfWidth]],DiscreteStatsTable[[#This Row],[BatchMeansHalfWidth]])</f>
        <v>0.14297587450106808</v>
      </c>
      <c r="X1651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177</v>
      </c>
      <c r="C1652">
        <v>42</v>
      </c>
      <c r="D1652" t="s">
        <v>98</v>
      </c>
      <c r="E1652" t="s">
        <v>76</v>
      </c>
      <c r="F1652" t="s">
        <v>72</v>
      </c>
      <c r="G1652">
        <v>0</v>
      </c>
      <c r="H1652">
        <v>2E+20</v>
      </c>
      <c r="I1652">
        <v>0</v>
      </c>
      <c r="J1652">
        <v>0</v>
      </c>
      <c r="K1652">
        <v>139</v>
      </c>
      <c r="L165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cm="1">
        <f t="array" ref="V1652">IFERROR(AVERAGE(IF((DiscreteStatsTable[GroupByKey]=DiscreteStatsTable[[#This Row],[GroupByKey]]),(DiscreteStatsTable[GroupByKey]=DiscreteStatsTable[[#This Row],[GroupByKey]])*DiscreteStatsTable[NumberObservations])),0)</f>
        <v>136.88</v>
      </c>
      <c r="W1652">
        <f>IF((DiscreteStatsTable[[#This Row],[RepsRequested]]&gt;1),DiscreteStatsTable[[#This Row],[HalfWidth]],DiscreteStatsTable[[#This Row],[BatchMeansHalfWidth]])</f>
        <v>0</v>
      </c>
      <c r="X1652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177</v>
      </c>
      <c r="C1653">
        <v>42</v>
      </c>
      <c r="D1653" t="s">
        <v>98</v>
      </c>
      <c r="E1653" t="s">
        <v>77</v>
      </c>
      <c r="F1653" t="s">
        <v>72</v>
      </c>
      <c r="G1653">
        <v>3.7950447288443998</v>
      </c>
      <c r="H1653">
        <v>2E+20</v>
      </c>
      <c r="I1653">
        <v>0</v>
      </c>
      <c r="J1653">
        <v>24.282642923721301</v>
      </c>
      <c r="K1653">
        <v>139</v>
      </c>
      <c r="L165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cm="1">
        <f t="array" ref="N1653">IFERROR(AVERAGE(IF((DiscreteStatsTable[GroupByKey]=DiscreteStatsTable[[#This Row],[GroupByKey]]),(DiscreteStatsTable[GroupByKey]=DiscreteStatsTable[[#This Row],[GroupByKey]])*DiscreteStatsTable[Average])),0)</f>
        <v>4.0448127629222874</v>
      </c>
      <c r="O1653" cm="1">
        <f t="array" ref="O165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3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3" cm="1">
        <f t="array" ref="R1653">MIN(IF((DiscreteStatsTable[GroupByKey]=DiscreteStatsTable[[#This Row],[GroupByKey]]),(DiscreteStatsTable[GroupByKey]=DiscreteStatsTable[[#This Row],[GroupByKey]])*DiscreteStatsTable[Average]))</f>
        <v>1.13966029716423</v>
      </c>
      <c r="S1653" cm="1">
        <f t="array" ref="S1653">MAX(IF((DiscreteStatsTable[GroupByKey]=DiscreteStatsTable[[#This Row],[GroupByKey]]),(DiscreteStatsTable[GroupByKey]=DiscreteStatsTable[[#This Row],[GroupByKey]])*DiscreteStatsTable[Average]))</f>
        <v>16.6321178314472</v>
      </c>
      <c r="T1653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cm="1">
        <f t="array" ref="U1653">MAX(IF((DiscreteStatsTable[GroupByKey]=DiscreteStatsTable[[#This Row],[GroupByKey]]),(DiscreteStatsTable[GroupByKey]=DiscreteStatsTable[[#This Row],[GroupByKey]])*DiscreteStatsTable[Maximum]))</f>
        <v>44.893738009191402</v>
      </c>
      <c r="V1653" cm="1">
        <f t="array" ref="V1653">IFERROR(AVERAGE(IF((DiscreteStatsTable[GroupByKey]=DiscreteStatsTable[[#This Row],[GroupByKey]]),(DiscreteStatsTable[GroupByKey]=DiscreteStatsTable[[#This Row],[GroupByKey]])*DiscreteStatsTable[NumberObservations])),0)</f>
        <v>136.88</v>
      </c>
      <c r="W1653">
        <f>IF((DiscreteStatsTable[[#This Row],[RepsRequested]]&gt;1),DiscreteStatsTable[[#This Row],[HalfWidth]],DiscreteStatsTable[[#This Row],[BatchMeansHalfWidth]])</f>
        <v>0.77770964651210694</v>
      </c>
      <c r="X1653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177</v>
      </c>
      <c r="C1654">
        <v>43</v>
      </c>
      <c r="D1654" t="s">
        <v>98</v>
      </c>
      <c r="E1654" t="s">
        <v>71</v>
      </c>
      <c r="F1654" t="s">
        <v>72</v>
      </c>
      <c r="G1654">
        <v>0.255724174364648</v>
      </c>
      <c r="H1654">
        <v>2E+20</v>
      </c>
      <c r="I1654">
        <v>6.1699175062604701E-2</v>
      </c>
      <c r="J1654">
        <v>1.1912699030938401</v>
      </c>
      <c r="K1654">
        <v>132</v>
      </c>
      <c r="L165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cm="1">
        <f t="array" ref="N1654">IFERROR(AVERAGE(IF((DiscreteStatsTable[GroupByKey]=DiscreteStatsTable[[#This Row],[GroupByKey]]),(DiscreteStatsTable[GroupByKey]=DiscreteStatsTable[[#This Row],[GroupByKey]])*DiscreteStatsTable[Average])),0)</f>
        <v>0.2640313430175486</v>
      </c>
      <c r="O1654" cm="1">
        <f t="array" ref="O16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4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4" cm="1">
        <f t="array" ref="R1654">MIN(IF((DiscreteStatsTable[GroupByKey]=DiscreteStatsTable[[#This Row],[GroupByKey]]),(DiscreteStatsTable[GroupByKey]=DiscreteStatsTable[[#This Row],[GroupByKey]])*DiscreteStatsTable[Average]))</f>
        <v>0.22790912047993001</v>
      </c>
      <c r="S1654" cm="1">
        <f t="array" ref="S1654">MAX(IF((DiscreteStatsTable[GroupByKey]=DiscreteStatsTable[[#This Row],[GroupByKey]]),(DiscreteStatsTable[GroupByKey]=DiscreteStatsTable[[#This Row],[GroupByKey]])*DiscreteStatsTable[Average]))</f>
        <v>0.303790210647845</v>
      </c>
      <c r="T1654" cm="1">
        <f t="array" ref="T1654">MIN(IF((DiscreteStatsTable[GroupByKey]=DiscreteStatsTable[[#This Row],[GroupByKey]]),(DiscreteStatsTable[GroupByKey]=DiscreteStatsTable[[#This Row],[GroupByKey]])*DiscreteStatsTable[Minimum]))</f>
        <v>5.1114044759777301E-2</v>
      </c>
      <c r="U1654" cm="1">
        <f t="array" ref="U1654">MAX(IF((DiscreteStatsTable[GroupByKey]=DiscreteStatsTable[[#This Row],[GroupByKey]]),(DiscreteStatsTable[GroupByKey]=DiscreteStatsTable[[#This Row],[GroupByKey]])*DiscreteStatsTable[Maximum]))</f>
        <v>1.7692477865638101</v>
      </c>
      <c r="V1654" cm="1">
        <f t="array" ref="V1654">IFERROR(AVERAGE(IF((DiscreteStatsTable[GroupByKey]=DiscreteStatsTable[[#This Row],[GroupByKey]]),(DiscreteStatsTable[GroupByKey]=DiscreteStatsTable[[#This Row],[GroupByKey]])*DiscreteStatsTable[NumberObservations])),0)</f>
        <v>136.88</v>
      </c>
      <c r="W1654">
        <f>IF((DiscreteStatsTable[[#This Row],[RepsRequested]]&gt;1),DiscreteStatsTable[[#This Row],[HalfWidth]],DiscreteStatsTable[[#This Row],[BatchMeansHalfWidth]])</f>
        <v>4.7658624833689552E-3</v>
      </c>
      <c r="X1654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177</v>
      </c>
      <c r="C1655">
        <v>43</v>
      </c>
      <c r="D1655" t="s">
        <v>98</v>
      </c>
      <c r="E1655" t="s">
        <v>73</v>
      </c>
      <c r="F1655" t="s">
        <v>72</v>
      </c>
      <c r="G1655">
        <v>10.085950407344299</v>
      </c>
      <c r="H1655">
        <v>2E+20</v>
      </c>
      <c r="I1655">
        <v>2.0031788968829001</v>
      </c>
      <c r="J1655">
        <v>47.825399923447101</v>
      </c>
      <c r="K1655">
        <v>132</v>
      </c>
      <c r="L165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cm="1">
        <f t="array" ref="N1655">IFERROR(AVERAGE(IF((DiscreteStatsTable[GroupByKey]=DiscreteStatsTable[[#This Row],[GroupByKey]]),(DiscreteStatsTable[GroupByKey]=DiscreteStatsTable[[#This Row],[GroupByKey]])*DiscreteStatsTable[Average])),0)</f>
        <v>11.965753053448751</v>
      </c>
      <c r="O1655" cm="1">
        <f t="array" ref="O165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5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55" cm="1">
        <f t="array" ref="R1655">MIN(IF((DiscreteStatsTable[GroupByKey]=DiscreteStatsTable[[#This Row],[GroupByKey]]),(DiscreteStatsTable[GroupByKey]=DiscreteStatsTable[[#This Row],[GroupByKey]])*DiscreteStatsTable[Average]))</f>
        <v>8.2010573260732809</v>
      </c>
      <c r="S1655" cm="1">
        <f t="array" ref="S1655">MAX(IF((DiscreteStatsTable[GroupByKey]=DiscreteStatsTable[[#This Row],[GroupByKey]]),(DiscreteStatsTable[GroupByKey]=DiscreteStatsTable[[#This Row],[GroupByKey]])*DiscreteStatsTable[Average]))</f>
        <v>25.510791238824901</v>
      </c>
      <c r="T1655" cm="1">
        <f t="array" ref="T1655">MIN(IF((DiscreteStatsTable[GroupByKey]=DiscreteStatsTable[[#This Row],[GroupByKey]]),(DiscreteStatsTable[GroupByKey]=DiscreteStatsTable[[#This Row],[GroupByKey]])*DiscreteStatsTable[Minimum]))</f>
        <v>1.5334213427933201</v>
      </c>
      <c r="U1655" cm="1">
        <f t="array" ref="U1655">MAX(IF((DiscreteStatsTable[GroupByKey]=DiscreteStatsTable[[#This Row],[GroupByKey]]),(DiscreteStatsTable[GroupByKey]=DiscreteStatsTable[[#This Row],[GroupByKey]])*DiscreteStatsTable[Maximum]))</f>
        <v>65.717695234266998</v>
      </c>
      <c r="V1655" cm="1">
        <f t="array" ref="V1655">IFERROR(AVERAGE(IF((DiscreteStatsTable[GroupByKey]=DiscreteStatsTable[[#This Row],[GroupByKey]]),(DiscreteStatsTable[GroupByKey]=DiscreteStatsTable[[#This Row],[GroupByKey]])*DiscreteStatsTable[NumberObservations])),0)</f>
        <v>136.88</v>
      </c>
      <c r="W1655">
        <f>IF((DiscreteStatsTable[[#This Row],[RepsRequested]]&gt;1),DiscreteStatsTable[[#This Row],[HalfWidth]],DiscreteStatsTable[[#This Row],[BatchMeansHalfWidth]])</f>
        <v>0.87768545229490347</v>
      </c>
      <c r="X165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177</v>
      </c>
      <c r="C1656">
        <v>43</v>
      </c>
      <c r="D1656" t="s">
        <v>98</v>
      </c>
      <c r="E1656" t="s">
        <v>74</v>
      </c>
      <c r="F1656" t="s">
        <v>72</v>
      </c>
      <c r="G1656">
        <v>0.255724174364648</v>
      </c>
      <c r="H1656">
        <v>2E+20</v>
      </c>
      <c r="I1656">
        <v>6.1699175062604701E-2</v>
      </c>
      <c r="J1656">
        <v>1.1912699030938401</v>
      </c>
      <c r="K1656">
        <v>132</v>
      </c>
      <c r="L165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cm="1">
        <f t="array" ref="N1656">IFERROR(AVERAGE(IF((DiscreteStatsTable[GroupByKey]=DiscreteStatsTable[[#This Row],[GroupByKey]]),(DiscreteStatsTable[GroupByKey]=DiscreteStatsTable[[#This Row],[GroupByKey]])*DiscreteStatsTable[Average])),0)</f>
        <v>0.2640313430175486</v>
      </c>
      <c r="O1656" cm="1">
        <f t="array" ref="O16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6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6" cm="1">
        <f t="array" ref="R1656">MIN(IF((DiscreteStatsTable[GroupByKey]=DiscreteStatsTable[[#This Row],[GroupByKey]]),(DiscreteStatsTable[GroupByKey]=DiscreteStatsTable[[#This Row],[GroupByKey]])*DiscreteStatsTable[Average]))</f>
        <v>0.22790912047993001</v>
      </c>
      <c r="S1656" cm="1">
        <f t="array" ref="S1656">MAX(IF((DiscreteStatsTable[GroupByKey]=DiscreteStatsTable[[#This Row],[GroupByKey]]),(DiscreteStatsTable[GroupByKey]=DiscreteStatsTable[[#This Row],[GroupByKey]])*DiscreteStatsTable[Average]))</f>
        <v>0.303790210647845</v>
      </c>
      <c r="T1656" cm="1">
        <f t="array" ref="T1656">MIN(IF((DiscreteStatsTable[GroupByKey]=DiscreteStatsTable[[#This Row],[GroupByKey]]),(DiscreteStatsTable[GroupByKey]=DiscreteStatsTable[[#This Row],[GroupByKey]])*DiscreteStatsTable[Minimum]))</f>
        <v>5.1114044759777301E-2</v>
      </c>
      <c r="U1656" cm="1">
        <f t="array" ref="U1656">MAX(IF((DiscreteStatsTable[GroupByKey]=DiscreteStatsTable[[#This Row],[GroupByKey]]),(DiscreteStatsTable[GroupByKey]=DiscreteStatsTable[[#This Row],[GroupByKey]])*DiscreteStatsTable[Maximum]))</f>
        <v>1.7692477865638101</v>
      </c>
      <c r="V1656" cm="1">
        <f t="array" ref="V1656">IFERROR(AVERAGE(IF((DiscreteStatsTable[GroupByKey]=DiscreteStatsTable[[#This Row],[GroupByKey]]),(DiscreteStatsTable[GroupByKey]=DiscreteStatsTable[[#This Row],[GroupByKey]])*DiscreteStatsTable[NumberObservations])),0)</f>
        <v>136.88</v>
      </c>
      <c r="W1656">
        <f>IF((DiscreteStatsTable[[#This Row],[RepsRequested]]&gt;1),DiscreteStatsTable[[#This Row],[HalfWidth]],DiscreteStatsTable[[#This Row],[BatchMeansHalfWidth]])</f>
        <v>4.7658624833689552E-3</v>
      </c>
      <c r="X1656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177</v>
      </c>
      <c r="C1657">
        <v>43</v>
      </c>
      <c r="D1657" t="s">
        <v>98</v>
      </c>
      <c r="E1657" t="s">
        <v>75</v>
      </c>
      <c r="F1657" t="s">
        <v>72</v>
      </c>
      <c r="G1657">
        <v>7.6717252309394599</v>
      </c>
      <c r="H1657">
        <v>2E+20</v>
      </c>
      <c r="I1657">
        <v>1.8509752518781399</v>
      </c>
      <c r="J1657">
        <v>35.738097092815103</v>
      </c>
      <c r="K1657">
        <v>132</v>
      </c>
      <c r="L165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cm="1">
        <f t="array" ref="N1657">IFERROR(AVERAGE(IF((DiscreteStatsTable[GroupByKey]=DiscreteStatsTable[[#This Row],[GroupByKey]]),(DiscreteStatsTable[GroupByKey]=DiscreteStatsTable[[#This Row],[GroupByKey]])*DiscreteStatsTable[Average])),0)</f>
        <v>7.9209402905264596</v>
      </c>
      <c r="O1657" cm="1">
        <f t="array" ref="O165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7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7" cm="1">
        <f t="array" ref="R1657">MIN(IF((DiscreteStatsTable[GroupByKey]=DiscreteStatsTable[[#This Row],[GroupByKey]]),(DiscreteStatsTable[GroupByKey]=DiscreteStatsTable[[#This Row],[GroupByKey]])*DiscreteStatsTable[Average]))</f>
        <v>6.83727361439791</v>
      </c>
      <c r="S1657" cm="1">
        <f t="array" ref="S1657">MAX(IF((DiscreteStatsTable[GroupByKey]=DiscreteStatsTable[[#This Row],[GroupByKey]]),(DiscreteStatsTable[GroupByKey]=DiscreteStatsTable[[#This Row],[GroupByKey]])*DiscreteStatsTable[Average]))</f>
        <v>9.1137063194353303</v>
      </c>
      <c r="T1657" cm="1">
        <f t="array" ref="T1657">MIN(IF((DiscreteStatsTable[GroupByKey]=DiscreteStatsTable[[#This Row],[GroupByKey]]),(DiscreteStatsTable[GroupByKey]=DiscreteStatsTable[[#This Row],[GroupByKey]])*DiscreteStatsTable[Minimum]))</f>
        <v>1.5334213427933201</v>
      </c>
      <c r="U1657" cm="1">
        <f t="array" ref="U1657">MAX(IF((DiscreteStatsTable[GroupByKey]=DiscreteStatsTable[[#This Row],[GroupByKey]]),(DiscreteStatsTable[GroupByKey]=DiscreteStatsTable[[#This Row],[GroupByKey]])*DiscreteStatsTable[Maximum]))</f>
        <v>53.077433596914297</v>
      </c>
      <c r="V1657" cm="1">
        <f t="array" ref="V1657">IFERROR(AVERAGE(IF((DiscreteStatsTable[GroupByKey]=DiscreteStatsTable[[#This Row],[GroupByKey]]),(DiscreteStatsTable[GroupByKey]=DiscreteStatsTable[[#This Row],[GroupByKey]])*DiscreteStatsTable[NumberObservations])),0)</f>
        <v>136.88</v>
      </c>
      <c r="W1657">
        <f>IF((DiscreteStatsTable[[#This Row],[RepsRequested]]&gt;1),DiscreteStatsTable[[#This Row],[HalfWidth]],DiscreteStatsTable[[#This Row],[BatchMeansHalfWidth]])</f>
        <v>0.14297587450106808</v>
      </c>
      <c r="X1657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177</v>
      </c>
      <c r="C1658">
        <v>43</v>
      </c>
      <c r="D1658" t="s">
        <v>98</v>
      </c>
      <c r="E1658" t="s">
        <v>76</v>
      </c>
      <c r="F1658" t="s">
        <v>72</v>
      </c>
      <c r="G1658">
        <v>0</v>
      </c>
      <c r="H1658">
        <v>2E+20</v>
      </c>
      <c r="I1658">
        <v>0</v>
      </c>
      <c r="J1658">
        <v>0</v>
      </c>
      <c r="K1658">
        <v>132</v>
      </c>
      <c r="L165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cm="1">
        <f t="array" ref="V1658">IFERROR(AVERAGE(IF((DiscreteStatsTable[GroupByKey]=DiscreteStatsTable[[#This Row],[GroupByKey]]),(DiscreteStatsTable[GroupByKey]=DiscreteStatsTable[[#This Row],[GroupByKey]])*DiscreteStatsTable[NumberObservations])),0)</f>
        <v>136.88</v>
      </c>
      <c r="W1658">
        <f>IF((DiscreteStatsTable[[#This Row],[RepsRequested]]&gt;1),DiscreteStatsTable[[#This Row],[HalfWidth]],DiscreteStatsTable[[#This Row],[BatchMeansHalfWidth]])</f>
        <v>0</v>
      </c>
      <c r="X1658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177</v>
      </c>
      <c r="C1659">
        <v>43</v>
      </c>
      <c r="D1659" t="s">
        <v>98</v>
      </c>
      <c r="E1659" t="s">
        <v>77</v>
      </c>
      <c r="F1659" t="s">
        <v>72</v>
      </c>
      <c r="G1659">
        <v>2.4142251764048299</v>
      </c>
      <c r="H1659">
        <v>2E+20</v>
      </c>
      <c r="I1659">
        <v>0</v>
      </c>
      <c r="J1659">
        <v>22.640704958518501</v>
      </c>
      <c r="K1659">
        <v>132</v>
      </c>
      <c r="L165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cm="1">
        <f t="array" ref="N1659">IFERROR(AVERAGE(IF((DiscreteStatsTable[GroupByKey]=DiscreteStatsTable[[#This Row],[GroupByKey]]),(DiscreteStatsTable[GroupByKey]=DiscreteStatsTable[[#This Row],[GroupByKey]])*DiscreteStatsTable[Average])),0)</f>
        <v>4.0448127629222874</v>
      </c>
      <c r="O1659" cm="1">
        <f t="array" ref="O165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9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9" cm="1">
        <f t="array" ref="R1659">MIN(IF((DiscreteStatsTable[GroupByKey]=DiscreteStatsTable[[#This Row],[GroupByKey]]),(DiscreteStatsTable[GroupByKey]=DiscreteStatsTable[[#This Row],[GroupByKey]])*DiscreteStatsTable[Average]))</f>
        <v>1.13966029716423</v>
      </c>
      <c r="S1659" cm="1">
        <f t="array" ref="S1659">MAX(IF((DiscreteStatsTable[GroupByKey]=DiscreteStatsTable[[#This Row],[GroupByKey]]),(DiscreteStatsTable[GroupByKey]=DiscreteStatsTable[[#This Row],[GroupByKey]])*DiscreteStatsTable[Average]))</f>
        <v>16.6321178314472</v>
      </c>
      <c r="T1659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cm="1">
        <f t="array" ref="U1659">MAX(IF((DiscreteStatsTable[GroupByKey]=DiscreteStatsTable[[#This Row],[GroupByKey]]),(DiscreteStatsTable[GroupByKey]=DiscreteStatsTable[[#This Row],[GroupByKey]])*DiscreteStatsTable[Maximum]))</f>
        <v>44.893738009191402</v>
      </c>
      <c r="V1659" cm="1">
        <f t="array" ref="V1659">IFERROR(AVERAGE(IF((DiscreteStatsTable[GroupByKey]=DiscreteStatsTable[[#This Row],[GroupByKey]]),(DiscreteStatsTable[GroupByKey]=DiscreteStatsTable[[#This Row],[GroupByKey]])*DiscreteStatsTable[NumberObservations])),0)</f>
        <v>136.88</v>
      </c>
      <c r="W1659">
        <f>IF((DiscreteStatsTable[[#This Row],[RepsRequested]]&gt;1),DiscreteStatsTable[[#This Row],[HalfWidth]],DiscreteStatsTable[[#This Row],[BatchMeansHalfWidth]])</f>
        <v>0.77770964651210694</v>
      </c>
      <c r="X1659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177</v>
      </c>
      <c r="C1660">
        <v>44</v>
      </c>
      <c r="D1660" t="s">
        <v>98</v>
      </c>
      <c r="E1660" t="s">
        <v>71</v>
      </c>
      <c r="F1660" t="s">
        <v>72</v>
      </c>
      <c r="G1660">
        <v>0.26154151288926297</v>
      </c>
      <c r="H1660">
        <v>2E+20</v>
      </c>
      <c r="I1660">
        <v>6.4003007555966898E-2</v>
      </c>
      <c r="J1660">
        <v>1.35591834047549</v>
      </c>
      <c r="K1660">
        <v>137</v>
      </c>
      <c r="L166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cm="1">
        <f t="array" ref="N1660">IFERROR(AVERAGE(IF((DiscreteStatsTable[GroupByKey]=DiscreteStatsTable[[#This Row],[GroupByKey]]),(DiscreteStatsTable[GroupByKey]=DiscreteStatsTable[[#This Row],[GroupByKey]])*DiscreteStatsTable[Average])),0)</f>
        <v>0.2640313430175486</v>
      </c>
      <c r="O1660" cm="1">
        <f t="array" ref="O16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0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0" cm="1">
        <f t="array" ref="R1660">MIN(IF((DiscreteStatsTable[GroupByKey]=DiscreteStatsTable[[#This Row],[GroupByKey]]),(DiscreteStatsTable[GroupByKey]=DiscreteStatsTable[[#This Row],[GroupByKey]])*DiscreteStatsTable[Average]))</f>
        <v>0.22790912047993001</v>
      </c>
      <c r="S1660" cm="1">
        <f t="array" ref="S1660">MAX(IF((DiscreteStatsTable[GroupByKey]=DiscreteStatsTable[[#This Row],[GroupByKey]]),(DiscreteStatsTable[GroupByKey]=DiscreteStatsTable[[#This Row],[GroupByKey]])*DiscreteStatsTable[Average]))</f>
        <v>0.303790210647845</v>
      </c>
      <c r="T1660" cm="1">
        <f t="array" ref="T1660">MIN(IF((DiscreteStatsTable[GroupByKey]=DiscreteStatsTable[[#This Row],[GroupByKey]]),(DiscreteStatsTable[GroupByKey]=DiscreteStatsTable[[#This Row],[GroupByKey]])*DiscreteStatsTable[Minimum]))</f>
        <v>5.1114044759777301E-2</v>
      </c>
      <c r="U1660" cm="1">
        <f t="array" ref="U1660">MAX(IF((DiscreteStatsTable[GroupByKey]=DiscreteStatsTable[[#This Row],[GroupByKey]]),(DiscreteStatsTable[GroupByKey]=DiscreteStatsTable[[#This Row],[GroupByKey]])*DiscreteStatsTable[Maximum]))</f>
        <v>1.7692477865638101</v>
      </c>
      <c r="V1660" cm="1">
        <f t="array" ref="V1660">IFERROR(AVERAGE(IF((DiscreteStatsTable[GroupByKey]=DiscreteStatsTable[[#This Row],[GroupByKey]]),(DiscreteStatsTable[GroupByKey]=DiscreteStatsTable[[#This Row],[GroupByKey]])*DiscreteStatsTable[NumberObservations])),0)</f>
        <v>136.88</v>
      </c>
      <c r="W1660">
        <f>IF((DiscreteStatsTable[[#This Row],[RepsRequested]]&gt;1),DiscreteStatsTable[[#This Row],[HalfWidth]],DiscreteStatsTable[[#This Row],[BatchMeansHalfWidth]])</f>
        <v>4.7658624833689552E-3</v>
      </c>
      <c r="X1660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177</v>
      </c>
      <c r="C1661">
        <v>44</v>
      </c>
      <c r="D1661" t="s">
        <v>98</v>
      </c>
      <c r="E1661" t="s">
        <v>73</v>
      </c>
      <c r="F1661" t="s">
        <v>72</v>
      </c>
      <c r="G1661">
        <v>11.1669084712151</v>
      </c>
      <c r="H1661">
        <v>2E+20</v>
      </c>
      <c r="I1661">
        <v>1.97312816457642</v>
      </c>
      <c r="J1661">
        <v>41.670220403090497</v>
      </c>
      <c r="K1661">
        <v>137</v>
      </c>
      <c r="L166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cm="1">
        <f t="array" ref="N1661">IFERROR(AVERAGE(IF((DiscreteStatsTable[GroupByKey]=DiscreteStatsTable[[#This Row],[GroupByKey]]),(DiscreteStatsTable[GroupByKey]=DiscreteStatsTable[[#This Row],[GroupByKey]])*DiscreteStatsTable[Average])),0)</f>
        <v>11.965753053448751</v>
      </c>
      <c r="O1661" cm="1">
        <f t="array" ref="O166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1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1" cm="1">
        <f t="array" ref="R1661">MIN(IF((DiscreteStatsTable[GroupByKey]=DiscreteStatsTable[[#This Row],[GroupByKey]]),(DiscreteStatsTable[GroupByKey]=DiscreteStatsTable[[#This Row],[GroupByKey]])*DiscreteStatsTable[Average]))</f>
        <v>8.2010573260732809</v>
      </c>
      <c r="S1661" cm="1">
        <f t="array" ref="S1661">MAX(IF((DiscreteStatsTable[GroupByKey]=DiscreteStatsTable[[#This Row],[GroupByKey]]),(DiscreteStatsTable[GroupByKey]=DiscreteStatsTable[[#This Row],[GroupByKey]])*DiscreteStatsTable[Average]))</f>
        <v>25.510791238824901</v>
      </c>
      <c r="T1661" cm="1">
        <f t="array" ref="T1661">MIN(IF((DiscreteStatsTable[GroupByKey]=DiscreteStatsTable[[#This Row],[GroupByKey]]),(DiscreteStatsTable[GroupByKey]=DiscreteStatsTable[[#This Row],[GroupByKey]])*DiscreteStatsTable[Minimum]))</f>
        <v>1.5334213427933201</v>
      </c>
      <c r="U1661" cm="1">
        <f t="array" ref="U1661">MAX(IF((DiscreteStatsTable[GroupByKey]=DiscreteStatsTable[[#This Row],[GroupByKey]]),(DiscreteStatsTable[GroupByKey]=DiscreteStatsTable[[#This Row],[GroupByKey]])*DiscreteStatsTable[Maximum]))</f>
        <v>65.717695234266998</v>
      </c>
      <c r="V1661" cm="1">
        <f t="array" ref="V1661">IFERROR(AVERAGE(IF((DiscreteStatsTable[GroupByKey]=DiscreteStatsTable[[#This Row],[GroupByKey]]),(DiscreteStatsTable[GroupByKey]=DiscreteStatsTable[[#This Row],[GroupByKey]])*DiscreteStatsTable[NumberObservations])),0)</f>
        <v>136.88</v>
      </c>
      <c r="W1661">
        <f>IF((DiscreteStatsTable[[#This Row],[RepsRequested]]&gt;1),DiscreteStatsTable[[#This Row],[HalfWidth]],DiscreteStatsTable[[#This Row],[BatchMeansHalfWidth]])</f>
        <v>0.87768545229490347</v>
      </c>
      <c r="X1661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177</v>
      </c>
      <c r="C1662">
        <v>44</v>
      </c>
      <c r="D1662" t="s">
        <v>98</v>
      </c>
      <c r="E1662" t="s">
        <v>74</v>
      </c>
      <c r="F1662" t="s">
        <v>72</v>
      </c>
      <c r="G1662">
        <v>0.26154151288926297</v>
      </c>
      <c r="H1662">
        <v>2E+20</v>
      </c>
      <c r="I1662">
        <v>6.4003007555966898E-2</v>
      </c>
      <c r="J1662">
        <v>1.35591834047549</v>
      </c>
      <c r="K1662">
        <v>137</v>
      </c>
      <c r="L166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cm="1">
        <f t="array" ref="N1662">IFERROR(AVERAGE(IF((DiscreteStatsTable[GroupByKey]=DiscreteStatsTable[[#This Row],[GroupByKey]]),(DiscreteStatsTable[GroupByKey]=DiscreteStatsTable[[#This Row],[GroupByKey]])*DiscreteStatsTable[Average])),0)</f>
        <v>0.2640313430175486</v>
      </c>
      <c r="O1662" cm="1">
        <f t="array" ref="O16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2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2" cm="1">
        <f t="array" ref="R1662">MIN(IF((DiscreteStatsTable[GroupByKey]=DiscreteStatsTable[[#This Row],[GroupByKey]]),(DiscreteStatsTable[GroupByKey]=DiscreteStatsTable[[#This Row],[GroupByKey]])*DiscreteStatsTable[Average]))</f>
        <v>0.22790912047993001</v>
      </c>
      <c r="S1662" cm="1">
        <f t="array" ref="S1662">MAX(IF((DiscreteStatsTable[GroupByKey]=DiscreteStatsTable[[#This Row],[GroupByKey]]),(DiscreteStatsTable[GroupByKey]=DiscreteStatsTable[[#This Row],[GroupByKey]])*DiscreteStatsTable[Average]))</f>
        <v>0.303790210647845</v>
      </c>
      <c r="T1662" cm="1">
        <f t="array" ref="T1662">MIN(IF((DiscreteStatsTable[GroupByKey]=DiscreteStatsTable[[#This Row],[GroupByKey]]),(DiscreteStatsTable[GroupByKey]=DiscreteStatsTable[[#This Row],[GroupByKey]])*DiscreteStatsTable[Minimum]))</f>
        <v>5.1114044759777301E-2</v>
      </c>
      <c r="U1662" cm="1">
        <f t="array" ref="U1662">MAX(IF((DiscreteStatsTable[GroupByKey]=DiscreteStatsTable[[#This Row],[GroupByKey]]),(DiscreteStatsTable[GroupByKey]=DiscreteStatsTable[[#This Row],[GroupByKey]])*DiscreteStatsTable[Maximum]))</f>
        <v>1.7692477865638101</v>
      </c>
      <c r="V1662" cm="1">
        <f t="array" ref="V1662">IFERROR(AVERAGE(IF((DiscreteStatsTable[GroupByKey]=DiscreteStatsTable[[#This Row],[GroupByKey]]),(DiscreteStatsTable[GroupByKey]=DiscreteStatsTable[[#This Row],[GroupByKey]])*DiscreteStatsTable[NumberObservations])),0)</f>
        <v>136.88</v>
      </c>
      <c r="W1662">
        <f>IF((DiscreteStatsTable[[#This Row],[RepsRequested]]&gt;1),DiscreteStatsTable[[#This Row],[HalfWidth]],DiscreteStatsTable[[#This Row],[BatchMeansHalfWidth]])</f>
        <v>4.7658624833689552E-3</v>
      </c>
      <c r="X1662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177</v>
      </c>
      <c r="C1663">
        <v>44</v>
      </c>
      <c r="D1663" t="s">
        <v>98</v>
      </c>
      <c r="E1663" t="s">
        <v>75</v>
      </c>
      <c r="F1663" t="s">
        <v>72</v>
      </c>
      <c r="G1663">
        <v>7.8462453866779001</v>
      </c>
      <c r="H1663">
        <v>2E+20</v>
      </c>
      <c r="I1663">
        <v>1.9200902266790101</v>
      </c>
      <c r="J1663">
        <v>40.677550214264599</v>
      </c>
      <c r="K1663">
        <v>137</v>
      </c>
      <c r="L166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cm="1">
        <f t="array" ref="N1663">IFERROR(AVERAGE(IF((DiscreteStatsTable[GroupByKey]=DiscreteStatsTable[[#This Row],[GroupByKey]]),(DiscreteStatsTable[GroupByKey]=DiscreteStatsTable[[#This Row],[GroupByKey]])*DiscreteStatsTable[Average])),0)</f>
        <v>7.9209402905264596</v>
      </c>
      <c r="O1663" cm="1">
        <f t="array" ref="O166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3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3" cm="1">
        <f t="array" ref="R1663">MIN(IF((DiscreteStatsTable[GroupByKey]=DiscreteStatsTable[[#This Row],[GroupByKey]]),(DiscreteStatsTable[GroupByKey]=DiscreteStatsTable[[#This Row],[GroupByKey]])*DiscreteStatsTable[Average]))</f>
        <v>6.83727361439791</v>
      </c>
      <c r="S1663" cm="1">
        <f t="array" ref="S1663">MAX(IF((DiscreteStatsTable[GroupByKey]=DiscreteStatsTable[[#This Row],[GroupByKey]]),(DiscreteStatsTable[GroupByKey]=DiscreteStatsTable[[#This Row],[GroupByKey]])*DiscreteStatsTable[Average]))</f>
        <v>9.1137063194353303</v>
      </c>
      <c r="T1663" cm="1">
        <f t="array" ref="T1663">MIN(IF((DiscreteStatsTable[GroupByKey]=DiscreteStatsTable[[#This Row],[GroupByKey]]),(DiscreteStatsTable[GroupByKey]=DiscreteStatsTable[[#This Row],[GroupByKey]])*DiscreteStatsTable[Minimum]))</f>
        <v>1.5334213427933201</v>
      </c>
      <c r="U1663" cm="1">
        <f t="array" ref="U1663">MAX(IF((DiscreteStatsTable[GroupByKey]=DiscreteStatsTable[[#This Row],[GroupByKey]]),(DiscreteStatsTable[GroupByKey]=DiscreteStatsTable[[#This Row],[GroupByKey]])*DiscreteStatsTable[Maximum]))</f>
        <v>53.077433596914297</v>
      </c>
      <c r="V1663" cm="1">
        <f t="array" ref="V1663">IFERROR(AVERAGE(IF((DiscreteStatsTable[GroupByKey]=DiscreteStatsTable[[#This Row],[GroupByKey]]),(DiscreteStatsTable[GroupByKey]=DiscreteStatsTable[[#This Row],[GroupByKey]])*DiscreteStatsTable[NumberObservations])),0)</f>
        <v>136.88</v>
      </c>
      <c r="W1663">
        <f>IF((DiscreteStatsTable[[#This Row],[RepsRequested]]&gt;1),DiscreteStatsTable[[#This Row],[HalfWidth]],DiscreteStatsTable[[#This Row],[BatchMeansHalfWidth]])</f>
        <v>0.14297587450106808</v>
      </c>
      <c r="X1663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177</v>
      </c>
      <c r="C1664">
        <v>44</v>
      </c>
      <c r="D1664" t="s">
        <v>98</v>
      </c>
      <c r="E1664" t="s">
        <v>76</v>
      </c>
      <c r="F1664" t="s">
        <v>72</v>
      </c>
      <c r="G1664">
        <v>0</v>
      </c>
      <c r="H1664">
        <v>2E+20</v>
      </c>
      <c r="I1664">
        <v>0</v>
      </c>
      <c r="J1664">
        <v>0</v>
      </c>
      <c r="K1664">
        <v>137</v>
      </c>
      <c r="L166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cm="1">
        <f t="array" ref="V1664">IFERROR(AVERAGE(IF((DiscreteStatsTable[GroupByKey]=DiscreteStatsTable[[#This Row],[GroupByKey]]),(DiscreteStatsTable[GroupByKey]=DiscreteStatsTable[[#This Row],[GroupByKey]])*DiscreteStatsTable[NumberObservations])),0)</f>
        <v>136.88</v>
      </c>
      <c r="W1664">
        <f>IF((DiscreteStatsTable[[#This Row],[RepsRequested]]&gt;1),DiscreteStatsTable[[#This Row],[HalfWidth]],DiscreteStatsTable[[#This Row],[BatchMeansHalfWidth]])</f>
        <v>0</v>
      </c>
      <c r="X1664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177</v>
      </c>
      <c r="C1665">
        <v>44</v>
      </c>
      <c r="D1665" t="s">
        <v>98</v>
      </c>
      <c r="E1665" t="s">
        <v>77</v>
      </c>
      <c r="F1665" t="s">
        <v>72</v>
      </c>
      <c r="G1665">
        <v>3.3206630845372098</v>
      </c>
      <c r="H1665">
        <v>2E+20</v>
      </c>
      <c r="I1665">
        <v>0</v>
      </c>
      <c r="J1665">
        <v>34.068265707099499</v>
      </c>
      <c r="K1665">
        <v>137</v>
      </c>
      <c r="L166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cm="1">
        <f t="array" ref="N1665">IFERROR(AVERAGE(IF((DiscreteStatsTable[GroupByKey]=DiscreteStatsTable[[#This Row],[GroupByKey]]),(DiscreteStatsTable[GroupByKey]=DiscreteStatsTable[[#This Row],[GroupByKey]])*DiscreteStatsTable[Average])),0)</f>
        <v>4.0448127629222874</v>
      </c>
      <c r="O1665" cm="1">
        <f t="array" ref="O166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6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65" cm="1">
        <f t="array" ref="R1665">MIN(IF((DiscreteStatsTable[GroupByKey]=DiscreteStatsTable[[#This Row],[GroupByKey]]),(DiscreteStatsTable[GroupByKey]=DiscreteStatsTable[[#This Row],[GroupByKey]])*DiscreteStatsTable[Average]))</f>
        <v>1.13966029716423</v>
      </c>
      <c r="S1665" cm="1">
        <f t="array" ref="S1665">MAX(IF((DiscreteStatsTable[GroupByKey]=DiscreteStatsTable[[#This Row],[GroupByKey]]),(DiscreteStatsTable[GroupByKey]=DiscreteStatsTable[[#This Row],[GroupByKey]])*DiscreteStatsTable[Average]))</f>
        <v>16.6321178314472</v>
      </c>
      <c r="T166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cm="1">
        <f t="array" ref="U1665">MAX(IF((DiscreteStatsTable[GroupByKey]=DiscreteStatsTable[[#This Row],[GroupByKey]]),(DiscreteStatsTable[GroupByKey]=DiscreteStatsTable[[#This Row],[GroupByKey]])*DiscreteStatsTable[Maximum]))</f>
        <v>44.893738009191402</v>
      </c>
      <c r="V1665" cm="1">
        <f t="array" ref="V1665">IFERROR(AVERAGE(IF((DiscreteStatsTable[GroupByKey]=DiscreteStatsTable[[#This Row],[GroupByKey]]),(DiscreteStatsTable[GroupByKey]=DiscreteStatsTable[[#This Row],[GroupByKey]])*DiscreteStatsTable[NumberObservations])),0)</f>
        <v>136.88</v>
      </c>
      <c r="W1665">
        <f>IF((DiscreteStatsTable[[#This Row],[RepsRequested]]&gt;1),DiscreteStatsTable[[#This Row],[HalfWidth]],DiscreteStatsTable[[#This Row],[BatchMeansHalfWidth]])</f>
        <v>0.77770964651210694</v>
      </c>
      <c r="X166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177</v>
      </c>
      <c r="C1666">
        <v>45</v>
      </c>
      <c r="D1666" t="s">
        <v>98</v>
      </c>
      <c r="E1666" t="s">
        <v>71</v>
      </c>
      <c r="F1666" t="s">
        <v>72</v>
      </c>
      <c r="G1666">
        <v>0.24824553289894499</v>
      </c>
      <c r="H1666">
        <v>2E+20</v>
      </c>
      <c r="I1666">
        <v>5.6404756176755201E-2</v>
      </c>
      <c r="J1666">
        <v>0.83419104850786396</v>
      </c>
      <c r="K1666">
        <v>138</v>
      </c>
      <c r="L166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cm="1">
        <f t="array" ref="N1666">IFERROR(AVERAGE(IF((DiscreteStatsTable[GroupByKey]=DiscreteStatsTable[[#This Row],[GroupByKey]]),(DiscreteStatsTable[GroupByKey]=DiscreteStatsTable[[#This Row],[GroupByKey]])*DiscreteStatsTable[Average])),0)</f>
        <v>0.2640313430175486</v>
      </c>
      <c r="O1666" cm="1">
        <f t="array" ref="O16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6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6" cm="1">
        <f t="array" ref="R1666">MIN(IF((DiscreteStatsTable[GroupByKey]=DiscreteStatsTable[[#This Row],[GroupByKey]]),(DiscreteStatsTable[GroupByKey]=DiscreteStatsTable[[#This Row],[GroupByKey]])*DiscreteStatsTable[Average]))</f>
        <v>0.22790912047993001</v>
      </c>
      <c r="S1666" cm="1">
        <f t="array" ref="S1666">MAX(IF((DiscreteStatsTable[GroupByKey]=DiscreteStatsTable[[#This Row],[GroupByKey]]),(DiscreteStatsTable[GroupByKey]=DiscreteStatsTable[[#This Row],[GroupByKey]])*DiscreteStatsTable[Average]))</f>
        <v>0.303790210647845</v>
      </c>
      <c r="T1666" cm="1">
        <f t="array" ref="T1666">MIN(IF((DiscreteStatsTable[GroupByKey]=DiscreteStatsTable[[#This Row],[GroupByKey]]),(DiscreteStatsTable[GroupByKey]=DiscreteStatsTable[[#This Row],[GroupByKey]])*DiscreteStatsTable[Minimum]))</f>
        <v>5.1114044759777301E-2</v>
      </c>
      <c r="U1666" cm="1">
        <f t="array" ref="U1666">MAX(IF((DiscreteStatsTable[GroupByKey]=DiscreteStatsTable[[#This Row],[GroupByKey]]),(DiscreteStatsTable[GroupByKey]=DiscreteStatsTable[[#This Row],[GroupByKey]])*DiscreteStatsTable[Maximum]))</f>
        <v>1.7692477865638101</v>
      </c>
      <c r="V1666" cm="1">
        <f t="array" ref="V1666">IFERROR(AVERAGE(IF((DiscreteStatsTable[GroupByKey]=DiscreteStatsTable[[#This Row],[GroupByKey]]),(DiscreteStatsTable[GroupByKey]=DiscreteStatsTable[[#This Row],[GroupByKey]])*DiscreteStatsTable[NumberObservations])),0)</f>
        <v>136.88</v>
      </c>
      <c r="W1666">
        <f>IF((DiscreteStatsTable[[#This Row],[RepsRequested]]&gt;1),DiscreteStatsTable[[#This Row],[HalfWidth]],DiscreteStatsTable[[#This Row],[BatchMeansHalfWidth]])</f>
        <v>4.7658624833689552E-3</v>
      </c>
      <c r="X1666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177</v>
      </c>
      <c r="C1667">
        <v>45</v>
      </c>
      <c r="D1667" t="s">
        <v>98</v>
      </c>
      <c r="E1667" t="s">
        <v>73</v>
      </c>
      <c r="F1667" t="s">
        <v>72</v>
      </c>
      <c r="G1667">
        <v>9.4791500882899999</v>
      </c>
      <c r="H1667">
        <v>2E+20</v>
      </c>
      <c r="I1667">
        <v>2.1465909869873201</v>
      </c>
      <c r="J1667">
        <v>25.421115808992901</v>
      </c>
      <c r="K1667">
        <v>138</v>
      </c>
      <c r="L166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cm="1">
        <f t="array" ref="N1667">IFERROR(AVERAGE(IF((DiscreteStatsTable[GroupByKey]=DiscreteStatsTable[[#This Row],[GroupByKey]]),(DiscreteStatsTable[GroupByKey]=DiscreteStatsTable[[#This Row],[GroupByKey]])*DiscreteStatsTable[Average])),0)</f>
        <v>11.965753053448751</v>
      </c>
      <c r="O1667" cm="1">
        <f t="array" ref="O166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7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7" cm="1">
        <f t="array" ref="R1667">MIN(IF((DiscreteStatsTable[GroupByKey]=DiscreteStatsTable[[#This Row],[GroupByKey]]),(DiscreteStatsTable[GroupByKey]=DiscreteStatsTable[[#This Row],[GroupByKey]])*DiscreteStatsTable[Average]))</f>
        <v>8.2010573260732809</v>
      </c>
      <c r="S1667" cm="1">
        <f t="array" ref="S1667">MAX(IF((DiscreteStatsTable[GroupByKey]=DiscreteStatsTable[[#This Row],[GroupByKey]]),(DiscreteStatsTable[GroupByKey]=DiscreteStatsTable[[#This Row],[GroupByKey]])*DiscreteStatsTable[Average]))</f>
        <v>25.510791238824901</v>
      </c>
      <c r="T1667" cm="1">
        <f t="array" ref="T1667">MIN(IF((DiscreteStatsTable[GroupByKey]=DiscreteStatsTable[[#This Row],[GroupByKey]]),(DiscreteStatsTable[GroupByKey]=DiscreteStatsTable[[#This Row],[GroupByKey]])*DiscreteStatsTable[Minimum]))</f>
        <v>1.5334213427933201</v>
      </c>
      <c r="U1667" cm="1">
        <f t="array" ref="U1667">MAX(IF((DiscreteStatsTable[GroupByKey]=DiscreteStatsTable[[#This Row],[GroupByKey]]),(DiscreteStatsTable[GroupByKey]=DiscreteStatsTable[[#This Row],[GroupByKey]])*DiscreteStatsTable[Maximum]))</f>
        <v>65.717695234266998</v>
      </c>
      <c r="V1667" cm="1">
        <f t="array" ref="V1667">IFERROR(AVERAGE(IF((DiscreteStatsTable[GroupByKey]=DiscreteStatsTable[[#This Row],[GroupByKey]]),(DiscreteStatsTable[GroupByKey]=DiscreteStatsTable[[#This Row],[GroupByKey]])*DiscreteStatsTable[NumberObservations])),0)</f>
        <v>136.88</v>
      </c>
      <c r="W1667">
        <f>IF((DiscreteStatsTable[[#This Row],[RepsRequested]]&gt;1),DiscreteStatsTable[[#This Row],[HalfWidth]],DiscreteStatsTable[[#This Row],[BatchMeansHalfWidth]])</f>
        <v>0.87768545229490347</v>
      </c>
      <c r="X1667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177</v>
      </c>
      <c r="C1668">
        <v>45</v>
      </c>
      <c r="D1668" t="s">
        <v>98</v>
      </c>
      <c r="E1668" t="s">
        <v>74</v>
      </c>
      <c r="F1668" t="s">
        <v>72</v>
      </c>
      <c r="G1668">
        <v>0.24824553289894499</v>
      </c>
      <c r="H1668">
        <v>2E+20</v>
      </c>
      <c r="I1668">
        <v>5.6404756176755201E-2</v>
      </c>
      <c r="J1668">
        <v>0.83419104850786396</v>
      </c>
      <c r="K1668">
        <v>138</v>
      </c>
      <c r="L166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cm="1">
        <f t="array" ref="N1668">IFERROR(AVERAGE(IF((DiscreteStatsTable[GroupByKey]=DiscreteStatsTable[[#This Row],[GroupByKey]]),(DiscreteStatsTable[GroupByKey]=DiscreteStatsTable[[#This Row],[GroupByKey]])*DiscreteStatsTable[Average])),0)</f>
        <v>0.2640313430175486</v>
      </c>
      <c r="O1668" cm="1">
        <f t="array" ref="O16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8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8" cm="1">
        <f t="array" ref="R1668">MIN(IF((DiscreteStatsTable[GroupByKey]=DiscreteStatsTable[[#This Row],[GroupByKey]]),(DiscreteStatsTable[GroupByKey]=DiscreteStatsTable[[#This Row],[GroupByKey]])*DiscreteStatsTable[Average]))</f>
        <v>0.22790912047993001</v>
      </c>
      <c r="S1668" cm="1">
        <f t="array" ref="S1668">MAX(IF((DiscreteStatsTable[GroupByKey]=DiscreteStatsTable[[#This Row],[GroupByKey]]),(DiscreteStatsTable[GroupByKey]=DiscreteStatsTable[[#This Row],[GroupByKey]])*DiscreteStatsTable[Average]))</f>
        <v>0.303790210647845</v>
      </c>
      <c r="T1668" cm="1">
        <f t="array" ref="T1668">MIN(IF((DiscreteStatsTable[GroupByKey]=DiscreteStatsTable[[#This Row],[GroupByKey]]),(DiscreteStatsTable[GroupByKey]=DiscreteStatsTable[[#This Row],[GroupByKey]])*DiscreteStatsTable[Minimum]))</f>
        <v>5.1114044759777301E-2</v>
      </c>
      <c r="U1668" cm="1">
        <f t="array" ref="U1668">MAX(IF((DiscreteStatsTable[GroupByKey]=DiscreteStatsTable[[#This Row],[GroupByKey]]),(DiscreteStatsTable[GroupByKey]=DiscreteStatsTable[[#This Row],[GroupByKey]])*DiscreteStatsTable[Maximum]))</f>
        <v>1.7692477865638101</v>
      </c>
      <c r="V1668" cm="1">
        <f t="array" ref="V1668">IFERROR(AVERAGE(IF((DiscreteStatsTable[GroupByKey]=DiscreteStatsTable[[#This Row],[GroupByKey]]),(DiscreteStatsTable[GroupByKey]=DiscreteStatsTable[[#This Row],[GroupByKey]])*DiscreteStatsTable[NumberObservations])),0)</f>
        <v>136.88</v>
      </c>
      <c r="W1668">
        <f>IF((DiscreteStatsTable[[#This Row],[RepsRequested]]&gt;1),DiscreteStatsTable[[#This Row],[HalfWidth]],DiscreteStatsTable[[#This Row],[BatchMeansHalfWidth]])</f>
        <v>4.7658624833689552E-3</v>
      </c>
      <c r="X1668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177</v>
      </c>
      <c r="C1669">
        <v>45</v>
      </c>
      <c r="D1669" t="s">
        <v>98</v>
      </c>
      <c r="E1669" t="s">
        <v>75</v>
      </c>
      <c r="F1669" t="s">
        <v>72</v>
      </c>
      <c r="G1669">
        <v>7.4473659869683502</v>
      </c>
      <c r="H1669">
        <v>2E+20</v>
      </c>
      <c r="I1669">
        <v>1.69214268530266</v>
      </c>
      <c r="J1669">
        <v>25.025731455235899</v>
      </c>
      <c r="K1669">
        <v>138</v>
      </c>
      <c r="L166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cm="1">
        <f t="array" ref="N1669">IFERROR(AVERAGE(IF((DiscreteStatsTable[GroupByKey]=DiscreteStatsTable[[#This Row],[GroupByKey]]),(DiscreteStatsTable[GroupByKey]=DiscreteStatsTable[[#This Row],[GroupByKey]])*DiscreteStatsTable[Average])),0)</f>
        <v>7.9209402905264596</v>
      </c>
      <c r="O1669" cm="1">
        <f t="array" ref="O166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9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9" cm="1">
        <f t="array" ref="R1669">MIN(IF((DiscreteStatsTable[GroupByKey]=DiscreteStatsTable[[#This Row],[GroupByKey]]),(DiscreteStatsTable[GroupByKey]=DiscreteStatsTable[[#This Row],[GroupByKey]])*DiscreteStatsTable[Average]))</f>
        <v>6.83727361439791</v>
      </c>
      <c r="S1669" cm="1">
        <f t="array" ref="S1669">MAX(IF((DiscreteStatsTable[GroupByKey]=DiscreteStatsTable[[#This Row],[GroupByKey]]),(DiscreteStatsTable[GroupByKey]=DiscreteStatsTable[[#This Row],[GroupByKey]])*DiscreteStatsTable[Average]))</f>
        <v>9.1137063194353303</v>
      </c>
      <c r="T1669" cm="1">
        <f t="array" ref="T1669">MIN(IF((DiscreteStatsTable[GroupByKey]=DiscreteStatsTable[[#This Row],[GroupByKey]]),(DiscreteStatsTable[GroupByKey]=DiscreteStatsTable[[#This Row],[GroupByKey]])*DiscreteStatsTable[Minimum]))</f>
        <v>1.5334213427933201</v>
      </c>
      <c r="U1669" cm="1">
        <f t="array" ref="U1669">MAX(IF((DiscreteStatsTable[GroupByKey]=DiscreteStatsTable[[#This Row],[GroupByKey]]),(DiscreteStatsTable[GroupByKey]=DiscreteStatsTable[[#This Row],[GroupByKey]])*DiscreteStatsTable[Maximum]))</f>
        <v>53.077433596914297</v>
      </c>
      <c r="V1669" cm="1">
        <f t="array" ref="V1669">IFERROR(AVERAGE(IF((DiscreteStatsTable[GroupByKey]=DiscreteStatsTable[[#This Row],[GroupByKey]]),(DiscreteStatsTable[GroupByKey]=DiscreteStatsTable[[#This Row],[GroupByKey]])*DiscreteStatsTable[NumberObservations])),0)</f>
        <v>136.88</v>
      </c>
      <c r="W1669">
        <f>IF((DiscreteStatsTable[[#This Row],[RepsRequested]]&gt;1),DiscreteStatsTable[[#This Row],[HalfWidth]],DiscreteStatsTable[[#This Row],[BatchMeansHalfWidth]])</f>
        <v>0.14297587450106808</v>
      </c>
      <c r="X1669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177</v>
      </c>
      <c r="C1670">
        <v>45</v>
      </c>
      <c r="D1670" t="s">
        <v>98</v>
      </c>
      <c r="E1670" t="s">
        <v>76</v>
      </c>
      <c r="F1670" t="s">
        <v>72</v>
      </c>
      <c r="G1670">
        <v>0</v>
      </c>
      <c r="H1670">
        <v>2E+20</v>
      </c>
      <c r="I1670">
        <v>0</v>
      </c>
      <c r="J1670">
        <v>0</v>
      </c>
      <c r="K1670">
        <v>138</v>
      </c>
      <c r="L167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cm="1">
        <f t="array" ref="V1670">IFERROR(AVERAGE(IF((DiscreteStatsTable[GroupByKey]=DiscreteStatsTable[[#This Row],[GroupByKey]]),(DiscreteStatsTable[GroupByKey]=DiscreteStatsTable[[#This Row],[GroupByKey]])*DiscreteStatsTable[NumberObservations])),0)</f>
        <v>136.88</v>
      </c>
      <c r="W1670">
        <f>IF((DiscreteStatsTable[[#This Row],[RepsRequested]]&gt;1),DiscreteStatsTable[[#This Row],[HalfWidth]],DiscreteStatsTable[[#This Row],[BatchMeansHalfWidth]])</f>
        <v>0</v>
      </c>
      <c r="X1670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177</v>
      </c>
      <c r="C1671">
        <v>45</v>
      </c>
      <c r="D1671" t="s">
        <v>98</v>
      </c>
      <c r="E1671" t="s">
        <v>77</v>
      </c>
      <c r="F1671" t="s">
        <v>72</v>
      </c>
      <c r="G1671">
        <v>2.03178410132166</v>
      </c>
      <c r="H1671">
        <v>2E+20</v>
      </c>
      <c r="I1671">
        <v>0</v>
      </c>
      <c r="J1671">
        <v>16.557773137257701</v>
      </c>
      <c r="K1671">
        <v>138</v>
      </c>
      <c r="L167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cm="1">
        <f t="array" ref="N1671">IFERROR(AVERAGE(IF((DiscreteStatsTable[GroupByKey]=DiscreteStatsTable[[#This Row],[GroupByKey]]),(DiscreteStatsTable[GroupByKey]=DiscreteStatsTable[[#This Row],[GroupByKey]])*DiscreteStatsTable[Average])),0)</f>
        <v>4.0448127629222874</v>
      </c>
      <c r="O1671" cm="1">
        <f t="array" ref="O167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1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1" cm="1">
        <f t="array" ref="R1671">MIN(IF((DiscreteStatsTable[GroupByKey]=DiscreteStatsTable[[#This Row],[GroupByKey]]),(DiscreteStatsTable[GroupByKey]=DiscreteStatsTable[[#This Row],[GroupByKey]])*DiscreteStatsTable[Average]))</f>
        <v>1.13966029716423</v>
      </c>
      <c r="S1671" cm="1">
        <f t="array" ref="S1671">MAX(IF((DiscreteStatsTable[GroupByKey]=DiscreteStatsTable[[#This Row],[GroupByKey]]),(DiscreteStatsTable[GroupByKey]=DiscreteStatsTable[[#This Row],[GroupByKey]])*DiscreteStatsTable[Average]))</f>
        <v>16.6321178314472</v>
      </c>
      <c r="T1671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cm="1">
        <f t="array" ref="U1671">MAX(IF((DiscreteStatsTable[GroupByKey]=DiscreteStatsTable[[#This Row],[GroupByKey]]),(DiscreteStatsTable[GroupByKey]=DiscreteStatsTable[[#This Row],[GroupByKey]])*DiscreteStatsTable[Maximum]))</f>
        <v>44.893738009191402</v>
      </c>
      <c r="V1671" cm="1">
        <f t="array" ref="V1671">IFERROR(AVERAGE(IF((DiscreteStatsTable[GroupByKey]=DiscreteStatsTable[[#This Row],[GroupByKey]]),(DiscreteStatsTable[GroupByKey]=DiscreteStatsTable[[#This Row],[GroupByKey]])*DiscreteStatsTable[NumberObservations])),0)</f>
        <v>136.88</v>
      </c>
      <c r="W1671">
        <f>IF((DiscreteStatsTable[[#This Row],[RepsRequested]]&gt;1),DiscreteStatsTable[[#This Row],[HalfWidth]],DiscreteStatsTable[[#This Row],[BatchMeansHalfWidth]])</f>
        <v>0.77770964651210694</v>
      </c>
      <c r="X1671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177</v>
      </c>
      <c r="C1672">
        <v>46</v>
      </c>
      <c r="D1672" t="s">
        <v>98</v>
      </c>
      <c r="E1672" t="s">
        <v>71</v>
      </c>
      <c r="F1672" t="s">
        <v>72</v>
      </c>
      <c r="G1672">
        <v>0.295955780245926</v>
      </c>
      <c r="H1672">
        <v>2E+20</v>
      </c>
      <c r="I1672">
        <v>5.2902359530250902E-2</v>
      </c>
      <c r="J1672">
        <v>1.35063071871689</v>
      </c>
      <c r="K1672">
        <v>140</v>
      </c>
      <c r="L167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cm="1">
        <f t="array" ref="N1672">IFERROR(AVERAGE(IF((DiscreteStatsTable[GroupByKey]=DiscreteStatsTable[[#This Row],[GroupByKey]]),(DiscreteStatsTable[GroupByKey]=DiscreteStatsTable[[#This Row],[GroupByKey]])*DiscreteStatsTable[Average])),0)</f>
        <v>0.2640313430175486</v>
      </c>
      <c r="O1672" cm="1">
        <f t="array" ref="O16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2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2" cm="1">
        <f t="array" ref="R1672">MIN(IF((DiscreteStatsTable[GroupByKey]=DiscreteStatsTable[[#This Row],[GroupByKey]]),(DiscreteStatsTable[GroupByKey]=DiscreteStatsTable[[#This Row],[GroupByKey]])*DiscreteStatsTable[Average]))</f>
        <v>0.22790912047993001</v>
      </c>
      <c r="S1672" cm="1">
        <f t="array" ref="S1672">MAX(IF((DiscreteStatsTable[GroupByKey]=DiscreteStatsTable[[#This Row],[GroupByKey]]),(DiscreteStatsTable[GroupByKey]=DiscreteStatsTable[[#This Row],[GroupByKey]])*DiscreteStatsTable[Average]))</f>
        <v>0.303790210647845</v>
      </c>
      <c r="T1672" cm="1">
        <f t="array" ref="T1672">MIN(IF((DiscreteStatsTable[GroupByKey]=DiscreteStatsTable[[#This Row],[GroupByKey]]),(DiscreteStatsTable[GroupByKey]=DiscreteStatsTable[[#This Row],[GroupByKey]])*DiscreteStatsTable[Minimum]))</f>
        <v>5.1114044759777301E-2</v>
      </c>
      <c r="U1672" cm="1">
        <f t="array" ref="U1672">MAX(IF((DiscreteStatsTable[GroupByKey]=DiscreteStatsTable[[#This Row],[GroupByKey]]),(DiscreteStatsTable[GroupByKey]=DiscreteStatsTable[[#This Row],[GroupByKey]])*DiscreteStatsTable[Maximum]))</f>
        <v>1.7692477865638101</v>
      </c>
      <c r="V1672" cm="1">
        <f t="array" ref="V1672">IFERROR(AVERAGE(IF((DiscreteStatsTable[GroupByKey]=DiscreteStatsTable[[#This Row],[GroupByKey]]),(DiscreteStatsTable[GroupByKey]=DiscreteStatsTable[[#This Row],[GroupByKey]])*DiscreteStatsTable[NumberObservations])),0)</f>
        <v>136.88</v>
      </c>
      <c r="W1672">
        <f>IF((DiscreteStatsTable[[#This Row],[RepsRequested]]&gt;1),DiscreteStatsTable[[#This Row],[HalfWidth]],DiscreteStatsTable[[#This Row],[BatchMeansHalfWidth]])</f>
        <v>4.7658624833689552E-3</v>
      </c>
      <c r="X1672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177</v>
      </c>
      <c r="C1673">
        <v>46</v>
      </c>
      <c r="D1673" t="s">
        <v>98</v>
      </c>
      <c r="E1673" t="s">
        <v>73</v>
      </c>
      <c r="F1673" t="s">
        <v>72</v>
      </c>
      <c r="G1673">
        <v>25.510791238824901</v>
      </c>
      <c r="H1673">
        <v>2E+20</v>
      </c>
      <c r="I1673">
        <v>1.67714457787362</v>
      </c>
      <c r="J1673">
        <v>65.717695234266998</v>
      </c>
      <c r="K1673">
        <v>140</v>
      </c>
      <c r="L167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cm="1">
        <f t="array" ref="N1673">IFERROR(AVERAGE(IF((DiscreteStatsTable[GroupByKey]=DiscreteStatsTable[[#This Row],[GroupByKey]]),(DiscreteStatsTable[GroupByKey]=DiscreteStatsTable[[#This Row],[GroupByKey]])*DiscreteStatsTable[Average])),0)</f>
        <v>11.965753053448751</v>
      </c>
      <c r="O1673" cm="1">
        <f t="array" ref="O167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3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3" cm="1">
        <f t="array" ref="R1673">MIN(IF((DiscreteStatsTable[GroupByKey]=DiscreteStatsTable[[#This Row],[GroupByKey]]),(DiscreteStatsTable[GroupByKey]=DiscreteStatsTable[[#This Row],[GroupByKey]])*DiscreteStatsTable[Average]))</f>
        <v>8.2010573260732809</v>
      </c>
      <c r="S1673" cm="1">
        <f t="array" ref="S1673">MAX(IF((DiscreteStatsTable[GroupByKey]=DiscreteStatsTable[[#This Row],[GroupByKey]]),(DiscreteStatsTable[GroupByKey]=DiscreteStatsTable[[#This Row],[GroupByKey]])*DiscreteStatsTable[Average]))</f>
        <v>25.510791238824901</v>
      </c>
      <c r="T1673" cm="1">
        <f t="array" ref="T1673">MIN(IF((DiscreteStatsTable[GroupByKey]=DiscreteStatsTable[[#This Row],[GroupByKey]]),(DiscreteStatsTable[GroupByKey]=DiscreteStatsTable[[#This Row],[GroupByKey]])*DiscreteStatsTable[Minimum]))</f>
        <v>1.5334213427933201</v>
      </c>
      <c r="U1673" cm="1">
        <f t="array" ref="U1673">MAX(IF((DiscreteStatsTable[GroupByKey]=DiscreteStatsTable[[#This Row],[GroupByKey]]),(DiscreteStatsTable[GroupByKey]=DiscreteStatsTable[[#This Row],[GroupByKey]])*DiscreteStatsTable[Maximum]))</f>
        <v>65.717695234266998</v>
      </c>
      <c r="V1673" cm="1">
        <f t="array" ref="V1673">IFERROR(AVERAGE(IF((DiscreteStatsTable[GroupByKey]=DiscreteStatsTable[[#This Row],[GroupByKey]]),(DiscreteStatsTable[GroupByKey]=DiscreteStatsTable[[#This Row],[GroupByKey]])*DiscreteStatsTable[NumberObservations])),0)</f>
        <v>136.88</v>
      </c>
      <c r="W1673">
        <f>IF((DiscreteStatsTable[[#This Row],[RepsRequested]]&gt;1),DiscreteStatsTable[[#This Row],[HalfWidth]],DiscreteStatsTable[[#This Row],[BatchMeansHalfWidth]])</f>
        <v>0.87768545229490347</v>
      </c>
      <c r="X1673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177</v>
      </c>
      <c r="C1674">
        <v>46</v>
      </c>
      <c r="D1674" t="s">
        <v>98</v>
      </c>
      <c r="E1674" t="s">
        <v>74</v>
      </c>
      <c r="F1674" t="s">
        <v>72</v>
      </c>
      <c r="G1674">
        <v>0.295955780245926</v>
      </c>
      <c r="H1674">
        <v>2E+20</v>
      </c>
      <c r="I1674">
        <v>5.2902359530250902E-2</v>
      </c>
      <c r="J1674">
        <v>1.35063071871689</v>
      </c>
      <c r="K1674">
        <v>140</v>
      </c>
      <c r="L167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cm="1">
        <f t="array" ref="N1674">IFERROR(AVERAGE(IF((DiscreteStatsTable[GroupByKey]=DiscreteStatsTable[[#This Row],[GroupByKey]]),(DiscreteStatsTable[GroupByKey]=DiscreteStatsTable[[#This Row],[GroupByKey]])*DiscreteStatsTable[Average])),0)</f>
        <v>0.2640313430175486</v>
      </c>
      <c r="O1674" cm="1">
        <f t="array" ref="O16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4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4" cm="1">
        <f t="array" ref="R1674">MIN(IF((DiscreteStatsTable[GroupByKey]=DiscreteStatsTable[[#This Row],[GroupByKey]]),(DiscreteStatsTable[GroupByKey]=DiscreteStatsTable[[#This Row],[GroupByKey]])*DiscreteStatsTable[Average]))</f>
        <v>0.22790912047993001</v>
      </c>
      <c r="S1674" cm="1">
        <f t="array" ref="S1674">MAX(IF((DiscreteStatsTable[GroupByKey]=DiscreteStatsTable[[#This Row],[GroupByKey]]),(DiscreteStatsTable[GroupByKey]=DiscreteStatsTable[[#This Row],[GroupByKey]])*DiscreteStatsTable[Average]))</f>
        <v>0.303790210647845</v>
      </c>
      <c r="T1674" cm="1">
        <f t="array" ref="T1674">MIN(IF((DiscreteStatsTable[GroupByKey]=DiscreteStatsTable[[#This Row],[GroupByKey]]),(DiscreteStatsTable[GroupByKey]=DiscreteStatsTable[[#This Row],[GroupByKey]])*DiscreteStatsTable[Minimum]))</f>
        <v>5.1114044759777301E-2</v>
      </c>
      <c r="U1674" cm="1">
        <f t="array" ref="U1674">MAX(IF((DiscreteStatsTable[GroupByKey]=DiscreteStatsTable[[#This Row],[GroupByKey]]),(DiscreteStatsTable[GroupByKey]=DiscreteStatsTable[[#This Row],[GroupByKey]])*DiscreteStatsTable[Maximum]))</f>
        <v>1.7692477865638101</v>
      </c>
      <c r="V1674" cm="1">
        <f t="array" ref="V1674">IFERROR(AVERAGE(IF((DiscreteStatsTable[GroupByKey]=DiscreteStatsTable[[#This Row],[GroupByKey]]),(DiscreteStatsTable[GroupByKey]=DiscreteStatsTable[[#This Row],[GroupByKey]])*DiscreteStatsTable[NumberObservations])),0)</f>
        <v>136.88</v>
      </c>
      <c r="W1674">
        <f>IF((DiscreteStatsTable[[#This Row],[RepsRequested]]&gt;1),DiscreteStatsTable[[#This Row],[HalfWidth]],DiscreteStatsTable[[#This Row],[BatchMeansHalfWidth]])</f>
        <v>4.7658624833689552E-3</v>
      </c>
      <c r="X1674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177</v>
      </c>
      <c r="C1675">
        <v>46</v>
      </c>
      <c r="D1675" t="s">
        <v>98</v>
      </c>
      <c r="E1675" t="s">
        <v>75</v>
      </c>
      <c r="F1675" t="s">
        <v>72</v>
      </c>
      <c r="G1675">
        <v>8.8786734073777893</v>
      </c>
      <c r="H1675">
        <v>2E+20</v>
      </c>
      <c r="I1675">
        <v>1.5870707859075299</v>
      </c>
      <c r="J1675">
        <v>40.518921561506701</v>
      </c>
      <c r="K1675">
        <v>140</v>
      </c>
      <c r="L167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cm="1">
        <f t="array" ref="N1675">IFERROR(AVERAGE(IF((DiscreteStatsTable[GroupByKey]=DiscreteStatsTable[[#This Row],[GroupByKey]]),(DiscreteStatsTable[GroupByKey]=DiscreteStatsTable[[#This Row],[GroupByKey]])*DiscreteStatsTable[Average])),0)</f>
        <v>7.9209402905264596</v>
      </c>
      <c r="O1675" cm="1">
        <f t="array" ref="O167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7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75" cm="1">
        <f t="array" ref="R1675">MIN(IF((DiscreteStatsTable[GroupByKey]=DiscreteStatsTable[[#This Row],[GroupByKey]]),(DiscreteStatsTable[GroupByKey]=DiscreteStatsTable[[#This Row],[GroupByKey]])*DiscreteStatsTable[Average]))</f>
        <v>6.83727361439791</v>
      </c>
      <c r="S1675" cm="1">
        <f t="array" ref="S1675">MAX(IF((DiscreteStatsTable[GroupByKey]=DiscreteStatsTable[[#This Row],[GroupByKey]]),(DiscreteStatsTable[GroupByKey]=DiscreteStatsTable[[#This Row],[GroupByKey]])*DiscreteStatsTable[Average]))</f>
        <v>9.1137063194353303</v>
      </c>
      <c r="T1675" cm="1">
        <f t="array" ref="T1675">MIN(IF((DiscreteStatsTable[GroupByKey]=DiscreteStatsTable[[#This Row],[GroupByKey]]),(DiscreteStatsTable[GroupByKey]=DiscreteStatsTable[[#This Row],[GroupByKey]])*DiscreteStatsTable[Minimum]))</f>
        <v>1.5334213427933201</v>
      </c>
      <c r="U1675" cm="1">
        <f t="array" ref="U1675">MAX(IF((DiscreteStatsTable[GroupByKey]=DiscreteStatsTable[[#This Row],[GroupByKey]]),(DiscreteStatsTable[GroupByKey]=DiscreteStatsTable[[#This Row],[GroupByKey]])*DiscreteStatsTable[Maximum]))</f>
        <v>53.077433596914297</v>
      </c>
      <c r="V1675" cm="1">
        <f t="array" ref="V1675">IFERROR(AVERAGE(IF((DiscreteStatsTable[GroupByKey]=DiscreteStatsTable[[#This Row],[GroupByKey]]),(DiscreteStatsTable[GroupByKey]=DiscreteStatsTable[[#This Row],[GroupByKey]])*DiscreteStatsTable[NumberObservations])),0)</f>
        <v>136.88</v>
      </c>
      <c r="W1675">
        <f>IF((DiscreteStatsTable[[#This Row],[RepsRequested]]&gt;1),DiscreteStatsTable[[#This Row],[HalfWidth]],DiscreteStatsTable[[#This Row],[BatchMeansHalfWidth]])</f>
        <v>0.14297587450106808</v>
      </c>
      <c r="X167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177</v>
      </c>
      <c r="C1676">
        <v>46</v>
      </c>
      <c r="D1676" t="s">
        <v>98</v>
      </c>
      <c r="E1676" t="s">
        <v>76</v>
      </c>
      <c r="F1676" t="s">
        <v>72</v>
      </c>
      <c r="G1676">
        <v>0</v>
      </c>
      <c r="H1676">
        <v>2E+20</v>
      </c>
      <c r="I1676">
        <v>0</v>
      </c>
      <c r="J1676">
        <v>0</v>
      </c>
      <c r="K1676">
        <v>140</v>
      </c>
      <c r="L167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cm="1">
        <f t="array" ref="V1676">IFERROR(AVERAGE(IF((DiscreteStatsTable[GroupByKey]=DiscreteStatsTable[[#This Row],[GroupByKey]]),(DiscreteStatsTable[GroupByKey]=DiscreteStatsTable[[#This Row],[GroupByKey]])*DiscreteStatsTable[NumberObservations])),0)</f>
        <v>136.88</v>
      </c>
      <c r="W1676">
        <f>IF((DiscreteStatsTable[[#This Row],[RepsRequested]]&gt;1),DiscreteStatsTable[[#This Row],[HalfWidth]],DiscreteStatsTable[[#This Row],[BatchMeansHalfWidth]])</f>
        <v>0</v>
      </c>
      <c r="X1676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177</v>
      </c>
      <c r="C1677">
        <v>46</v>
      </c>
      <c r="D1677" t="s">
        <v>98</v>
      </c>
      <c r="E1677" t="s">
        <v>77</v>
      </c>
      <c r="F1677" t="s">
        <v>72</v>
      </c>
      <c r="G1677">
        <v>16.6321178314472</v>
      </c>
      <c r="H1677">
        <v>2E+20</v>
      </c>
      <c r="I1677">
        <v>0</v>
      </c>
      <c r="J1677">
        <v>44.893738009191402</v>
      </c>
      <c r="K1677">
        <v>140</v>
      </c>
      <c r="L167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cm="1">
        <f t="array" ref="N1677">IFERROR(AVERAGE(IF((DiscreteStatsTable[GroupByKey]=DiscreteStatsTable[[#This Row],[GroupByKey]]),(DiscreteStatsTable[GroupByKey]=DiscreteStatsTable[[#This Row],[GroupByKey]])*DiscreteStatsTable[Average])),0)</f>
        <v>4.0448127629222874</v>
      </c>
      <c r="O1677" cm="1">
        <f t="array" ref="O167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7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7" cm="1">
        <f t="array" ref="R1677">MIN(IF((DiscreteStatsTable[GroupByKey]=DiscreteStatsTable[[#This Row],[GroupByKey]]),(DiscreteStatsTable[GroupByKey]=DiscreteStatsTable[[#This Row],[GroupByKey]])*DiscreteStatsTable[Average]))</f>
        <v>1.13966029716423</v>
      </c>
      <c r="S1677" cm="1">
        <f t="array" ref="S1677">MAX(IF((DiscreteStatsTable[GroupByKey]=DiscreteStatsTable[[#This Row],[GroupByKey]]),(DiscreteStatsTable[GroupByKey]=DiscreteStatsTable[[#This Row],[GroupByKey]])*DiscreteStatsTable[Average]))</f>
        <v>16.6321178314472</v>
      </c>
      <c r="T1677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cm="1">
        <f t="array" ref="U1677">MAX(IF((DiscreteStatsTable[GroupByKey]=DiscreteStatsTable[[#This Row],[GroupByKey]]),(DiscreteStatsTable[GroupByKey]=DiscreteStatsTable[[#This Row],[GroupByKey]])*DiscreteStatsTable[Maximum]))</f>
        <v>44.893738009191402</v>
      </c>
      <c r="V1677" cm="1">
        <f t="array" ref="V1677">IFERROR(AVERAGE(IF((DiscreteStatsTable[GroupByKey]=DiscreteStatsTable[[#This Row],[GroupByKey]]),(DiscreteStatsTable[GroupByKey]=DiscreteStatsTable[[#This Row],[GroupByKey]])*DiscreteStatsTable[NumberObservations])),0)</f>
        <v>136.88</v>
      </c>
      <c r="W1677">
        <f>IF((DiscreteStatsTable[[#This Row],[RepsRequested]]&gt;1),DiscreteStatsTable[[#This Row],[HalfWidth]],DiscreteStatsTable[[#This Row],[BatchMeansHalfWidth]])</f>
        <v>0.77770964651210694</v>
      </c>
      <c r="X1677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177</v>
      </c>
      <c r="C1678">
        <v>47</v>
      </c>
      <c r="D1678" t="s">
        <v>98</v>
      </c>
      <c r="E1678" t="s">
        <v>71</v>
      </c>
      <c r="F1678" t="s">
        <v>72</v>
      </c>
      <c r="G1678">
        <v>0.249661027932541</v>
      </c>
      <c r="H1678">
        <v>2E+20</v>
      </c>
      <c r="I1678">
        <v>5.6350704404011701E-2</v>
      </c>
      <c r="J1678">
        <v>0.81832541449561202</v>
      </c>
      <c r="K1678">
        <v>135</v>
      </c>
      <c r="L167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cm="1">
        <f t="array" ref="N1678">IFERROR(AVERAGE(IF((DiscreteStatsTable[GroupByKey]=DiscreteStatsTable[[#This Row],[GroupByKey]]),(DiscreteStatsTable[GroupByKey]=DiscreteStatsTable[[#This Row],[GroupByKey]])*DiscreteStatsTable[Average])),0)</f>
        <v>0.2640313430175486</v>
      </c>
      <c r="O1678" cm="1">
        <f t="array" ref="O16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8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8" cm="1">
        <f t="array" ref="R1678">MIN(IF((DiscreteStatsTable[GroupByKey]=DiscreteStatsTable[[#This Row],[GroupByKey]]),(DiscreteStatsTable[GroupByKey]=DiscreteStatsTable[[#This Row],[GroupByKey]])*DiscreteStatsTable[Average]))</f>
        <v>0.22790912047993001</v>
      </c>
      <c r="S1678" cm="1">
        <f t="array" ref="S1678">MAX(IF((DiscreteStatsTable[GroupByKey]=DiscreteStatsTable[[#This Row],[GroupByKey]]),(DiscreteStatsTable[GroupByKey]=DiscreteStatsTable[[#This Row],[GroupByKey]])*DiscreteStatsTable[Average]))</f>
        <v>0.303790210647845</v>
      </c>
      <c r="T1678" cm="1">
        <f t="array" ref="T1678">MIN(IF((DiscreteStatsTable[GroupByKey]=DiscreteStatsTable[[#This Row],[GroupByKey]]),(DiscreteStatsTable[GroupByKey]=DiscreteStatsTable[[#This Row],[GroupByKey]])*DiscreteStatsTable[Minimum]))</f>
        <v>5.1114044759777301E-2</v>
      </c>
      <c r="U1678" cm="1">
        <f t="array" ref="U1678">MAX(IF((DiscreteStatsTable[GroupByKey]=DiscreteStatsTable[[#This Row],[GroupByKey]]),(DiscreteStatsTable[GroupByKey]=DiscreteStatsTable[[#This Row],[GroupByKey]])*DiscreteStatsTable[Maximum]))</f>
        <v>1.7692477865638101</v>
      </c>
      <c r="V1678" cm="1">
        <f t="array" ref="V1678">IFERROR(AVERAGE(IF((DiscreteStatsTable[GroupByKey]=DiscreteStatsTable[[#This Row],[GroupByKey]]),(DiscreteStatsTable[GroupByKey]=DiscreteStatsTable[[#This Row],[GroupByKey]])*DiscreteStatsTable[NumberObservations])),0)</f>
        <v>136.88</v>
      </c>
      <c r="W1678">
        <f>IF((DiscreteStatsTable[[#This Row],[RepsRequested]]&gt;1),DiscreteStatsTable[[#This Row],[HalfWidth]],DiscreteStatsTable[[#This Row],[BatchMeansHalfWidth]])</f>
        <v>4.7658624833689552E-3</v>
      </c>
      <c r="X1678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177</v>
      </c>
      <c r="C1679">
        <v>47</v>
      </c>
      <c r="D1679" t="s">
        <v>98</v>
      </c>
      <c r="E1679" t="s">
        <v>73</v>
      </c>
      <c r="F1679" t="s">
        <v>72</v>
      </c>
      <c r="G1679">
        <v>9.2015566141961393</v>
      </c>
      <c r="H1679">
        <v>2E+20</v>
      </c>
      <c r="I1679">
        <v>1.95043407975072</v>
      </c>
      <c r="J1679">
        <v>26.585105288131299</v>
      </c>
      <c r="K1679">
        <v>135</v>
      </c>
      <c r="L167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cm="1">
        <f t="array" ref="N1679">IFERROR(AVERAGE(IF((DiscreteStatsTable[GroupByKey]=DiscreteStatsTable[[#This Row],[GroupByKey]]),(DiscreteStatsTable[GroupByKey]=DiscreteStatsTable[[#This Row],[GroupByKey]])*DiscreteStatsTable[Average])),0)</f>
        <v>11.965753053448751</v>
      </c>
      <c r="O1679" cm="1">
        <f t="array" ref="O167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9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9" cm="1">
        <f t="array" ref="R1679">MIN(IF((DiscreteStatsTable[GroupByKey]=DiscreteStatsTable[[#This Row],[GroupByKey]]),(DiscreteStatsTable[GroupByKey]=DiscreteStatsTable[[#This Row],[GroupByKey]])*DiscreteStatsTable[Average]))</f>
        <v>8.2010573260732809</v>
      </c>
      <c r="S1679" cm="1">
        <f t="array" ref="S1679">MAX(IF((DiscreteStatsTable[GroupByKey]=DiscreteStatsTable[[#This Row],[GroupByKey]]),(DiscreteStatsTable[GroupByKey]=DiscreteStatsTable[[#This Row],[GroupByKey]])*DiscreteStatsTable[Average]))</f>
        <v>25.510791238824901</v>
      </c>
      <c r="T1679" cm="1">
        <f t="array" ref="T1679">MIN(IF((DiscreteStatsTable[GroupByKey]=DiscreteStatsTable[[#This Row],[GroupByKey]]),(DiscreteStatsTable[GroupByKey]=DiscreteStatsTable[[#This Row],[GroupByKey]])*DiscreteStatsTable[Minimum]))</f>
        <v>1.5334213427933201</v>
      </c>
      <c r="U1679" cm="1">
        <f t="array" ref="U1679">MAX(IF((DiscreteStatsTable[GroupByKey]=DiscreteStatsTable[[#This Row],[GroupByKey]]),(DiscreteStatsTable[GroupByKey]=DiscreteStatsTable[[#This Row],[GroupByKey]])*DiscreteStatsTable[Maximum]))</f>
        <v>65.717695234266998</v>
      </c>
      <c r="V1679" cm="1">
        <f t="array" ref="V1679">IFERROR(AVERAGE(IF((DiscreteStatsTable[GroupByKey]=DiscreteStatsTable[[#This Row],[GroupByKey]]),(DiscreteStatsTable[GroupByKey]=DiscreteStatsTable[[#This Row],[GroupByKey]])*DiscreteStatsTable[NumberObservations])),0)</f>
        <v>136.88</v>
      </c>
      <c r="W1679">
        <f>IF((DiscreteStatsTable[[#This Row],[RepsRequested]]&gt;1),DiscreteStatsTable[[#This Row],[HalfWidth]],DiscreteStatsTable[[#This Row],[BatchMeansHalfWidth]])</f>
        <v>0.87768545229490347</v>
      </c>
      <c r="X1679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177</v>
      </c>
      <c r="C1680">
        <v>47</v>
      </c>
      <c r="D1680" t="s">
        <v>98</v>
      </c>
      <c r="E1680" t="s">
        <v>74</v>
      </c>
      <c r="F1680" t="s">
        <v>72</v>
      </c>
      <c r="G1680">
        <v>0.249661027932541</v>
      </c>
      <c r="H1680">
        <v>2E+20</v>
      </c>
      <c r="I1680">
        <v>5.6350704404011701E-2</v>
      </c>
      <c r="J1680">
        <v>0.81832541449561202</v>
      </c>
      <c r="K1680">
        <v>135</v>
      </c>
      <c r="L168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cm="1">
        <f t="array" ref="N1680">IFERROR(AVERAGE(IF((DiscreteStatsTable[GroupByKey]=DiscreteStatsTable[[#This Row],[GroupByKey]]),(DiscreteStatsTable[GroupByKey]=DiscreteStatsTable[[#This Row],[GroupByKey]])*DiscreteStatsTable[Average])),0)</f>
        <v>0.2640313430175486</v>
      </c>
      <c r="O1680" cm="1">
        <f t="array" ref="O16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0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0" cm="1">
        <f t="array" ref="R1680">MIN(IF((DiscreteStatsTable[GroupByKey]=DiscreteStatsTable[[#This Row],[GroupByKey]]),(DiscreteStatsTable[GroupByKey]=DiscreteStatsTable[[#This Row],[GroupByKey]])*DiscreteStatsTable[Average]))</f>
        <v>0.22790912047993001</v>
      </c>
      <c r="S1680" cm="1">
        <f t="array" ref="S1680">MAX(IF((DiscreteStatsTable[GroupByKey]=DiscreteStatsTable[[#This Row],[GroupByKey]]),(DiscreteStatsTable[GroupByKey]=DiscreteStatsTable[[#This Row],[GroupByKey]])*DiscreteStatsTable[Average]))</f>
        <v>0.303790210647845</v>
      </c>
      <c r="T1680" cm="1">
        <f t="array" ref="T1680">MIN(IF((DiscreteStatsTable[GroupByKey]=DiscreteStatsTable[[#This Row],[GroupByKey]]),(DiscreteStatsTable[GroupByKey]=DiscreteStatsTable[[#This Row],[GroupByKey]])*DiscreteStatsTable[Minimum]))</f>
        <v>5.1114044759777301E-2</v>
      </c>
      <c r="U1680" cm="1">
        <f t="array" ref="U1680">MAX(IF((DiscreteStatsTable[GroupByKey]=DiscreteStatsTable[[#This Row],[GroupByKey]]),(DiscreteStatsTable[GroupByKey]=DiscreteStatsTable[[#This Row],[GroupByKey]])*DiscreteStatsTable[Maximum]))</f>
        <v>1.7692477865638101</v>
      </c>
      <c r="V1680" cm="1">
        <f t="array" ref="V1680">IFERROR(AVERAGE(IF((DiscreteStatsTable[GroupByKey]=DiscreteStatsTable[[#This Row],[GroupByKey]]),(DiscreteStatsTable[GroupByKey]=DiscreteStatsTable[[#This Row],[GroupByKey]])*DiscreteStatsTable[NumberObservations])),0)</f>
        <v>136.88</v>
      </c>
      <c r="W1680">
        <f>IF((DiscreteStatsTable[[#This Row],[RepsRequested]]&gt;1),DiscreteStatsTable[[#This Row],[HalfWidth]],DiscreteStatsTable[[#This Row],[BatchMeansHalfWidth]])</f>
        <v>4.7658624833689552E-3</v>
      </c>
      <c r="X1680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177</v>
      </c>
      <c r="C1681">
        <v>47</v>
      </c>
      <c r="D1681" t="s">
        <v>98</v>
      </c>
      <c r="E1681" t="s">
        <v>75</v>
      </c>
      <c r="F1681" t="s">
        <v>72</v>
      </c>
      <c r="G1681">
        <v>7.4898308379762302</v>
      </c>
      <c r="H1681">
        <v>2E+20</v>
      </c>
      <c r="I1681">
        <v>1.6905211321203499</v>
      </c>
      <c r="J1681">
        <v>24.549762434868398</v>
      </c>
      <c r="K1681">
        <v>135</v>
      </c>
      <c r="L168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cm="1">
        <f t="array" ref="N1681">IFERROR(AVERAGE(IF((DiscreteStatsTable[GroupByKey]=DiscreteStatsTable[[#This Row],[GroupByKey]]),(DiscreteStatsTable[GroupByKey]=DiscreteStatsTable[[#This Row],[GroupByKey]])*DiscreteStatsTable[Average])),0)</f>
        <v>7.9209402905264596</v>
      </c>
      <c r="O1681" cm="1">
        <f t="array" ref="O168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1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1" cm="1">
        <f t="array" ref="R1681">MIN(IF((DiscreteStatsTable[GroupByKey]=DiscreteStatsTable[[#This Row],[GroupByKey]]),(DiscreteStatsTable[GroupByKey]=DiscreteStatsTable[[#This Row],[GroupByKey]])*DiscreteStatsTable[Average]))</f>
        <v>6.83727361439791</v>
      </c>
      <c r="S1681" cm="1">
        <f t="array" ref="S1681">MAX(IF((DiscreteStatsTable[GroupByKey]=DiscreteStatsTable[[#This Row],[GroupByKey]]),(DiscreteStatsTable[GroupByKey]=DiscreteStatsTable[[#This Row],[GroupByKey]])*DiscreteStatsTable[Average]))</f>
        <v>9.1137063194353303</v>
      </c>
      <c r="T1681" cm="1">
        <f t="array" ref="T1681">MIN(IF((DiscreteStatsTable[GroupByKey]=DiscreteStatsTable[[#This Row],[GroupByKey]]),(DiscreteStatsTable[GroupByKey]=DiscreteStatsTable[[#This Row],[GroupByKey]])*DiscreteStatsTable[Minimum]))</f>
        <v>1.5334213427933201</v>
      </c>
      <c r="U1681" cm="1">
        <f t="array" ref="U1681">MAX(IF((DiscreteStatsTable[GroupByKey]=DiscreteStatsTable[[#This Row],[GroupByKey]]),(DiscreteStatsTable[GroupByKey]=DiscreteStatsTable[[#This Row],[GroupByKey]])*DiscreteStatsTable[Maximum]))</f>
        <v>53.077433596914297</v>
      </c>
      <c r="V1681" cm="1">
        <f t="array" ref="V1681">IFERROR(AVERAGE(IF((DiscreteStatsTable[GroupByKey]=DiscreteStatsTable[[#This Row],[GroupByKey]]),(DiscreteStatsTable[GroupByKey]=DiscreteStatsTable[[#This Row],[GroupByKey]])*DiscreteStatsTable[NumberObservations])),0)</f>
        <v>136.88</v>
      </c>
      <c r="W1681">
        <f>IF((DiscreteStatsTable[[#This Row],[RepsRequested]]&gt;1),DiscreteStatsTable[[#This Row],[HalfWidth]],DiscreteStatsTable[[#This Row],[BatchMeansHalfWidth]])</f>
        <v>0.14297587450106808</v>
      </c>
      <c r="X1681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177</v>
      </c>
      <c r="C1682">
        <v>47</v>
      </c>
      <c r="D1682" t="s">
        <v>98</v>
      </c>
      <c r="E1682" t="s">
        <v>76</v>
      </c>
      <c r="F1682" t="s">
        <v>72</v>
      </c>
      <c r="G1682">
        <v>0</v>
      </c>
      <c r="H1682">
        <v>2E+20</v>
      </c>
      <c r="I1682">
        <v>0</v>
      </c>
      <c r="J1682">
        <v>0</v>
      </c>
      <c r="K1682">
        <v>135</v>
      </c>
      <c r="L168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cm="1">
        <f t="array" ref="V1682">IFERROR(AVERAGE(IF((DiscreteStatsTable[GroupByKey]=DiscreteStatsTable[[#This Row],[GroupByKey]]),(DiscreteStatsTable[GroupByKey]=DiscreteStatsTable[[#This Row],[GroupByKey]])*DiscreteStatsTable[NumberObservations])),0)</f>
        <v>136.88</v>
      </c>
      <c r="W1682">
        <f>IF((DiscreteStatsTable[[#This Row],[RepsRequested]]&gt;1),DiscreteStatsTable[[#This Row],[HalfWidth]],DiscreteStatsTable[[#This Row],[BatchMeansHalfWidth]])</f>
        <v>0</v>
      </c>
      <c r="X1682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177</v>
      </c>
      <c r="C1683">
        <v>47</v>
      </c>
      <c r="D1683" t="s">
        <v>98</v>
      </c>
      <c r="E1683" t="s">
        <v>77</v>
      </c>
      <c r="F1683" t="s">
        <v>72</v>
      </c>
      <c r="G1683">
        <v>1.7117257762199101</v>
      </c>
      <c r="H1683">
        <v>2E+20</v>
      </c>
      <c r="I1683">
        <v>0</v>
      </c>
      <c r="J1683">
        <v>16.841320378572401</v>
      </c>
      <c r="K1683">
        <v>135</v>
      </c>
      <c r="L168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cm="1">
        <f t="array" ref="N1683">IFERROR(AVERAGE(IF((DiscreteStatsTable[GroupByKey]=DiscreteStatsTable[[#This Row],[GroupByKey]]),(DiscreteStatsTable[GroupByKey]=DiscreteStatsTable[[#This Row],[GroupByKey]])*DiscreteStatsTable[Average])),0)</f>
        <v>4.0448127629222874</v>
      </c>
      <c r="O1683" cm="1">
        <f t="array" ref="O168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3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3" cm="1">
        <f t="array" ref="R1683">MIN(IF((DiscreteStatsTable[GroupByKey]=DiscreteStatsTable[[#This Row],[GroupByKey]]),(DiscreteStatsTable[GroupByKey]=DiscreteStatsTable[[#This Row],[GroupByKey]])*DiscreteStatsTable[Average]))</f>
        <v>1.13966029716423</v>
      </c>
      <c r="S1683" cm="1">
        <f t="array" ref="S1683">MAX(IF((DiscreteStatsTable[GroupByKey]=DiscreteStatsTable[[#This Row],[GroupByKey]]),(DiscreteStatsTable[GroupByKey]=DiscreteStatsTable[[#This Row],[GroupByKey]])*DiscreteStatsTable[Average]))</f>
        <v>16.6321178314472</v>
      </c>
      <c r="T1683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cm="1">
        <f t="array" ref="U1683">MAX(IF((DiscreteStatsTable[GroupByKey]=DiscreteStatsTable[[#This Row],[GroupByKey]]),(DiscreteStatsTable[GroupByKey]=DiscreteStatsTable[[#This Row],[GroupByKey]])*DiscreteStatsTable[Maximum]))</f>
        <v>44.893738009191402</v>
      </c>
      <c r="V1683" cm="1">
        <f t="array" ref="V1683">IFERROR(AVERAGE(IF((DiscreteStatsTable[GroupByKey]=DiscreteStatsTable[[#This Row],[GroupByKey]]),(DiscreteStatsTable[GroupByKey]=DiscreteStatsTable[[#This Row],[GroupByKey]])*DiscreteStatsTable[NumberObservations])),0)</f>
        <v>136.88</v>
      </c>
      <c r="W1683">
        <f>IF((DiscreteStatsTable[[#This Row],[RepsRequested]]&gt;1),DiscreteStatsTable[[#This Row],[HalfWidth]],DiscreteStatsTable[[#This Row],[BatchMeansHalfWidth]])</f>
        <v>0.77770964651210694</v>
      </c>
      <c r="X1683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177</v>
      </c>
      <c r="C1684">
        <v>48</v>
      </c>
      <c r="D1684" t="s">
        <v>98</v>
      </c>
      <c r="E1684" t="s">
        <v>71</v>
      </c>
      <c r="F1684" t="s">
        <v>72</v>
      </c>
      <c r="G1684">
        <v>0.27586411607096201</v>
      </c>
      <c r="H1684">
        <v>2E+20</v>
      </c>
      <c r="I1684">
        <v>5.5852017177200702E-2</v>
      </c>
      <c r="J1684">
        <v>1.04078361094462</v>
      </c>
      <c r="K1684">
        <v>137</v>
      </c>
      <c r="L168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cm="1">
        <f t="array" ref="N1684">IFERROR(AVERAGE(IF((DiscreteStatsTable[GroupByKey]=DiscreteStatsTable[[#This Row],[GroupByKey]]),(DiscreteStatsTable[GroupByKey]=DiscreteStatsTable[[#This Row],[GroupByKey]])*DiscreteStatsTable[Average])),0)</f>
        <v>0.2640313430175486</v>
      </c>
      <c r="O1684" cm="1">
        <f t="array" ref="O16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4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4" cm="1">
        <f t="array" ref="R1684">MIN(IF((DiscreteStatsTable[GroupByKey]=DiscreteStatsTable[[#This Row],[GroupByKey]]),(DiscreteStatsTable[GroupByKey]=DiscreteStatsTable[[#This Row],[GroupByKey]])*DiscreteStatsTable[Average]))</f>
        <v>0.22790912047993001</v>
      </c>
      <c r="S1684" cm="1">
        <f t="array" ref="S1684">MAX(IF((DiscreteStatsTable[GroupByKey]=DiscreteStatsTable[[#This Row],[GroupByKey]]),(DiscreteStatsTable[GroupByKey]=DiscreteStatsTable[[#This Row],[GroupByKey]])*DiscreteStatsTable[Average]))</f>
        <v>0.303790210647845</v>
      </c>
      <c r="T1684" cm="1">
        <f t="array" ref="T1684">MIN(IF((DiscreteStatsTable[GroupByKey]=DiscreteStatsTable[[#This Row],[GroupByKey]]),(DiscreteStatsTable[GroupByKey]=DiscreteStatsTable[[#This Row],[GroupByKey]])*DiscreteStatsTable[Minimum]))</f>
        <v>5.1114044759777301E-2</v>
      </c>
      <c r="U1684" cm="1">
        <f t="array" ref="U1684">MAX(IF((DiscreteStatsTable[GroupByKey]=DiscreteStatsTable[[#This Row],[GroupByKey]]),(DiscreteStatsTable[GroupByKey]=DiscreteStatsTable[[#This Row],[GroupByKey]])*DiscreteStatsTable[Maximum]))</f>
        <v>1.7692477865638101</v>
      </c>
      <c r="V1684" cm="1">
        <f t="array" ref="V1684">IFERROR(AVERAGE(IF((DiscreteStatsTable[GroupByKey]=DiscreteStatsTable[[#This Row],[GroupByKey]]),(DiscreteStatsTable[GroupByKey]=DiscreteStatsTable[[#This Row],[GroupByKey]])*DiscreteStatsTable[NumberObservations])),0)</f>
        <v>136.88</v>
      </c>
      <c r="W1684">
        <f>IF((DiscreteStatsTable[[#This Row],[RepsRequested]]&gt;1),DiscreteStatsTable[[#This Row],[HalfWidth]],DiscreteStatsTable[[#This Row],[BatchMeansHalfWidth]])</f>
        <v>4.7658624833689552E-3</v>
      </c>
      <c r="X1684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177</v>
      </c>
      <c r="C1685">
        <v>48</v>
      </c>
      <c r="D1685" t="s">
        <v>98</v>
      </c>
      <c r="E1685" t="s">
        <v>73</v>
      </c>
      <c r="F1685" t="s">
        <v>72</v>
      </c>
      <c r="G1685">
        <v>13.190402508444301</v>
      </c>
      <c r="H1685">
        <v>2E+20</v>
      </c>
      <c r="I1685">
        <v>2.1432017603056002</v>
      </c>
      <c r="J1685">
        <v>33.925988397277401</v>
      </c>
      <c r="K1685">
        <v>137</v>
      </c>
      <c r="L168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cm="1">
        <f t="array" ref="N1685">IFERROR(AVERAGE(IF((DiscreteStatsTable[GroupByKey]=DiscreteStatsTable[[#This Row],[GroupByKey]]),(DiscreteStatsTable[GroupByKey]=DiscreteStatsTable[[#This Row],[GroupByKey]])*DiscreteStatsTable[Average])),0)</f>
        <v>11.965753053448751</v>
      </c>
      <c r="O1685" cm="1">
        <f t="array" ref="O168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8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85" cm="1">
        <f t="array" ref="R1685">MIN(IF((DiscreteStatsTable[GroupByKey]=DiscreteStatsTable[[#This Row],[GroupByKey]]),(DiscreteStatsTable[GroupByKey]=DiscreteStatsTable[[#This Row],[GroupByKey]])*DiscreteStatsTable[Average]))</f>
        <v>8.2010573260732809</v>
      </c>
      <c r="S1685" cm="1">
        <f t="array" ref="S1685">MAX(IF((DiscreteStatsTable[GroupByKey]=DiscreteStatsTable[[#This Row],[GroupByKey]]),(DiscreteStatsTable[GroupByKey]=DiscreteStatsTable[[#This Row],[GroupByKey]])*DiscreteStatsTable[Average]))</f>
        <v>25.510791238824901</v>
      </c>
      <c r="T1685" cm="1">
        <f t="array" ref="T1685">MIN(IF((DiscreteStatsTable[GroupByKey]=DiscreteStatsTable[[#This Row],[GroupByKey]]),(DiscreteStatsTable[GroupByKey]=DiscreteStatsTable[[#This Row],[GroupByKey]])*DiscreteStatsTable[Minimum]))</f>
        <v>1.5334213427933201</v>
      </c>
      <c r="U1685" cm="1">
        <f t="array" ref="U1685">MAX(IF((DiscreteStatsTable[GroupByKey]=DiscreteStatsTable[[#This Row],[GroupByKey]]),(DiscreteStatsTable[GroupByKey]=DiscreteStatsTable[[#This Row],[GroupByKey]])*DiscreteStatsTable[Maximum]))</f>
        <v>65.717695234266998</v>
      </c>
      <c r="V1685" cm="1">
        <f t="array" ref="V1685">IFERROR(AVERAGE(IF((DiscreteStatsTable[GroupByKey]=DiscreteStatsTable[[#This Row],[GroupByKey]]),(DiscreteStatsTable[GroupByKey]=DiscreteStatsTable[[#This Row],[GroupByKey]])*DiscreteStatsTable[NumberObservations])),0)</f>
        <v>136.88</v>
      </c>
      <c r="W1685">
        <f>IF((DiscreteStatsTable[[#This Row],[RepsRequested]]&gt;1),DiscreteStatsTable[[#This Row],[HalfWidth]],DiscreteStatsTable[[#This Row],[BatchMeansHalfWidth]])</f>
        <v>0.87768545229490347</v>
      </c>
      <c r="X168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177</v>
      </c>
      <c r="C1686">
        <v>48</v>
      </c>
      <c r="D1686" t="s">
        <v>98</v>
      </c>
      <c r="E1686" t="s">
        <v>74</v>
      </c>
      <c r="F1686" t="s">
        <v>72</v>
      </c>
      <c r="G1686">
        <v>0.27586411607096201</v>
      </c>
      <c r="H1686">
        <v>2E+20</v>
      </c>
      <c r="I1686">
        <v>5.5852017177200702E-2</v>
      </c>
      <c r="J1686">
        <v>1.04078361094462</v>
      </c>
      <c r="K1686">
        <v>137</v>
      </c>
      <c r="L168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cm="1">
        <f t="array" ref="N1686">IFERROR(AVERAGE(IF((DiscreteStatsTable[GroupByKey]=DiscreteStatsTable[[#This Row],[GroupByKey]]),(DiscreteStatsTable[GroupByKey]=DiscreteStatsTable[[#This Row],[GroupByKey]])*DiscreteStatsTable[Average])),0)</f>
        <v>0.2640313430175486</v>
      </c>
      <c r="O1686" cm="1">
        <f t="array" ref="O16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6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6" cm="1">
        <f t="array" ref="R1686">MIN(IF((DiscreteStatsTable[GroupByKey]=DiscreteStatsTable[[#This Row],[GroupByKey]]),(DiscreteStatsTable[GroupByKey]=DiscreteStatsTable[[#This Row],[GroupByKey]])*DiscreteStatsTable[Average]))</f>
        <v>0.22790912047993001</v>
      </c>
      <c r="S1686" cm="1">
        <f t="array" ref="S1686">MAX(IF((DiscreteStatsTable[GroupByKey]=DiscreteStatsTable[[#This Row],[GroupByKey]]),(DiscreteStatsTable[GroupByKey]=DiscreteStatsTable[[#This Row],[GroupByKey]])*DiscreteStatsTable[Average]))</f>
        <v>0.303790210647845</v>
      </c>
      <c r="T1686" cm="1">
        <f t="array" ref="T1686">MIN(IF((DiscreteStatsTable[GroupByKey]=DiscreteStatsTable[[#This Row],[GroupByKey]]),(DiscreteStatsTable[GroupByKey]=DiscreteStatsTable[[#This Row],[GroupByKey]])*DiscreteStatsTable[Minimum]))</f>
        <v>5.1114044759777301E-2</v>
      </c>
      <c r="U1686" cm="1">
        <f t="array" ref="U1686">MAX(IF((DiscreteStatsTable[GroupByKey]=DiscreteStatsTable[[#This Row],[GroupByKey]]),(DiscreteStatsTable[GroupByKey]=DiscreteStatsTable[[#This Row],[GroupByKey]])*DiscreteStatsTable[Maximum]))</f>
        <v>1.7692477865638101</v>
      </c>
      <c r="V1686" cm="1">
        <f t="array" ref="V1686">IFERROR(AVERAGE(IF((DiscreteStatsTable[GroupByKey]=DiscreteStatsTable[[#This Row],[GroupByKey]]),(DiscreteStatsTable[GroupByKey]=DiscreteStatsTable[[#This Row],[GroupByKey]])*DiscreteStatsTable[NumberObservations])),0)</f>
        <v>136.88</v>
      </c>
      <c r="W1686">
        <f>IF((DiscreteStatsTable[[#This Row],[RepsRequested]]&gt;1),DiscreteStatsTable[[#This Row],[HalfWidth]],DiscreteStatsTable[[#This Row],[BatchMeansHalfWidth]])</f>
        <v>4.7658624833689552E-3</v>
      </c>
      <c r="X1686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177</v>
      </c>
      <c r="C1687">
        <v>48</v>
      </c>
      <c r="D1687" t="s">
        <v>98</v>
      </c>
      <c r="E1687" t="s">
        <v>75</v>
      </c>
      <c r="F1687" t="s">
        <v>72</v>
      </c>
      <c r="G1687">
        <v>8.2759234821288707</v>
      </c>
      <c r="H1687">
        <v>2E+20</v>
      </c>
      <c r="I1687">
        <v>1.67556051531602</v>
      </c>
      <c r="J1687">
        <v>31.2235083283386</v>
      </c>
      <c r="K1687">
        <v>137</v>
      </c>
      <c r="L168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cm="1">
        <f t="array" ref="N1687">IFERROR(AVERAGE(IF((DiscreteStatsTable[GroupByKey]=DiscreteStatsTable[[#This Row],[GroupByKey]]),(DiscreteStatsTable[GroupByKey]=DiscreteStatsTable[[#This Row],[GroupByKey]])*DiscreteStatsTable[Average])),0)</f>
        <v>7.9209402905264596</v>
      </c>
      <c r="O1687" cm="1">
        <f t="array" ref="O168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7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7" cm="1">
        <f t="array" ref="R1687">MIN(IF((DiscreteStatsTable[GroupByKey]=DiscreteStatsTable[[#This Row],[GroupByKey]]),(DiscreteStatsTable[GroupByKey]=DiscreteStatsTable[[#This Row],[GroupByKey]])*DiscreteStatsTable[Average]))</f>
        <v>6.83727361439791</v>
      </c>
      <c r="S1687" cm="1">
        <f t="array" ref="S1687">MAX(IF((DiscreteStatsTable[GroupByKey]=DiscreteStatsTable[[#This Row],[GroupByKey]]),(DiscreteStatsTable[GroupByKey]=DiscreteStatsTable[[#This Row],[GroupByKey]])*DiscreteStatsTable[Average]))</f>
        <v>9.1137063194353303</v>
      </c>
      <c r="T1687" cm="1">
        <f t="array" ref="T1687">MIN(IF((DiscreteStatsTable[GroupByKey]=DiscreteStatsTable[[#This Row],[GroupByKey]]),(DiscreteStatsTable[GroupByKey]=DiscreteStatsTable[[#This Row],[GroupByKey]])*DiscreteStatsTable[Minimum]))</f>
        <v>1.5334213427933201</v>
      </c>
      <c r="U1687" cm="1">
        <f t="array" ref="U1687">MAX(IF((DiscreteStatsTable[GroupByKey]=DiscreteStatsTable[[#This Row],[GroupByKey]]),(DiscreteStatsTable[GroupByKey]=DiscreteStatsTable[[#This Row],[GroupByKey]])*DiscreteStatsTable[Maximum]))</f>
        <v>53.077433596914297</v>
      </c>
      <c r="V1687" cm="1">
        <f t="array" ref="V1687">IFERROR(AVERAGE(IF((DiscreteStatsTable[GroupByKey]=DiscreteStatsTable[[#This Row],[GroupByKey]]),(DiscreteStatsTable[GroupByKey]=DiscreteStatsTable[[#This Row],[GroupByKey]])*DiscreteStatsTable[NumberObservations])),0)</f>
        <v>136.88</v>
      </c>
      <c r="W1687">
        <f>IF((DiscreteStatsTable[[#This Row],[RepsRequested]]&gt;1),DiscreteStatsTable[[#This Row],[HalfWidth]],DiscreteStatsTable[[#This Row],[BatchMeansHalfWidth]])</f>
        <v>0.14297587450106808</v>
      </c>
      <c r="X1687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177</v>
      </c>
      <c r="C1688">
        <v>48</v>
      </c>
      <c r="D1688" t="s">
        <v>98</v>
      </c>
      <c r="E1688" t="s">
        <v>76</v>
      </c>
      <c r="F1688" t="s">
        <v>72</v>
      </c>
      <c r="G1688">
        <v>0</v>
      </c>
      <c r="H1688">
        <v>2E+20</v>
      </c>
      <c r="I1688">
        <v>0</v>
      </c>
      <c r="J1688">
        <v>0</v>
      </c>
      <c r="K1688">
        <v>137</v>
      </c>
      <c r="L168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cm="1">
        <f t="array" ref="V1688">IFERROR(AVERAGE(IF((DiscreteStatsTable[GroupByKey]=DiscreteStatsTable[[#This Row],[GroupByKey]]),(DiscreteStatsTable[GroupByKey]=DiscreteStatsTable[[#This Row],[GroupByKey]])*DiscreteStatsTable[NumberObservations])),0)</f>
        <v>136.88</v>
      </c>
      <c r="W1688">
        <f>IF((DiscreteStatsTable[[#This Row],[RepsRequested]]&gt;1),DiscreteStatsTable[[#This Row],[HalfWidth]],DiscreteStatsTable[[#This Row],[BatchMeansHalfWidth]])</f>
        <v>0</v>
      </c>
      <c r="X1688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177</v>
      </c>
      <c r="C1689">
        <v>48</v>
      </c>
      <c r="D1689" t="s">
        <v>98</v>
      </c>
      <c r="E1689" t="s">
        <v>77</v>
      </c>
      <c r="F1689" t="s">
        <v>72</v>
      </c>
      <c r="G1689">
        <v>4.9144790263153997</v>
      </c>
      <c r="H1689">
        <v>2E+20</v>
      </c>
      <c r="I1689">
        <v>0</v>
      </c>
      <c r="J1689">
        <v>27.408376641638899</v>
      </c>
      <c r="K1689">
        <v>137</v>
      </c>
      <c r="L168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cm="1">
        <f t="array" ref="N1689">IFERROR(AVERAGE(IF((DiscreteStatsTable[GroupByKey]=DiscreteStatsTable[[#This Row],[GroupByKey]]),(DiscreteStatsTable[GroupByKey]=DiscreteStatsTable[[#This Row],[GroupByKey]])*DiscreteStatsTable[Average])),0)</f>
        <v>4.0448127629222874</v>
      </c>
      <c r="O1689" cm="1">
        <f t="array" ref="O168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9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9" cm="1">
        <f t="array" ref="R1689">MIN(IF((DiscreteStatsTable[GroupByKey]=DiscreteStatsTable[[#This Row],[GroupByKey]]),(DiscreteStatsTable[GroupByKey]=DiscreteStatsTable[[#This Row],[GroupByKey]])*DiscreteStatsTable[Average]))</f>
        <v>1.13966029716423</v>
      </c>
      <c r="S1689" cm="1">
        <f t="array" ref="S1689">MAX(IF((DiscreteStatsTable[GroupByKey]=DiscreteStatsTable[[#This Row],[GroupByKey]]),(DiscreteStatsTable[GroupByKey]=DiscreteStatsTable[[#This Row],[GroupByKey]])*DiscreteStatsTable[Average]))</f>
        <v>16.6321178314472</v>
      </c>
      <c r="T1689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cm="1">
        <f t="array" ref="U1689">MAX(IF((DiscreteStatsTable[GroupByKey]=DiscreteStatsTable[[#This Row],[GroupByKey]]),(DiscreteStatsTable[GroupByKey]=DiscreteStatsTable[[#This Row],[GroupByKey]])*DiscreteStatsTable[Maximum]))</f>
        <v>44.893738009191402</v>
      </c>
      <c r="V1689" cm="1">
        <f t="array" ref="V1689">IFERROR(AVERAGE(IF((DiscreteStatsTable[GroupByKey]=DiscreteStatsTable[[#This Row],[GroupByKey]]),(DiscreteStatsTable[GroupByKey]=DiscreteStatsTable[[#This Row],[GroupByKey]])*DiscreteStatsTable[NumberObservations])),0)</f>
        <v>136.88</v>
      </c>
      <c r="W1689">
        <f>IF((DiscreteStatsTable[[#This Row],[RepsRequested]]&gt;1),DiscreteStatsTable[[#This Row],[HalfWidth]],DiscreteStatsTable[[#This Row],[BatchMeansHalfWidth]])</f>
        <v>0.77770964651210694</v>
      </c>
      <c r="X1689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177</v>
      </c>
      <c r="C1690">
        <v>49</v>
      </c>
      <c r="D1690" t="s">
        <v>98</v>
      </c>
      <c r="E1690" t="s">
        <v>71</v>
      </c>
      <c r="F1690" t="s">
        <v>72</v>
      </c>
      <c r="G1690">
        <v>0.26074525696532702</v>
      </c>
      <c r="H1690">
        <v>2E+20</v>
      </c>
      <c r="I1690">
        <v>5.2118606224542001E-2</v>
      </c>
      <c r="J1690">
        <v>1.0631915826437399</v>
      </c>
      <c r="K1690">
        <v>141</v>
      </c>
      <c r="L169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cm="1">
        <f t="array" ref="N1690">IFERROR(AVERAGE(IF((DiscreteStatsTable[GroupByKey]=DiscreteStatsTable[[#This Row],[GroupByKey]]),(DiscreteStatsTable[GroupByKey]=DiscreteStatsTable[[#This Row],[GroupByKey]])*DiscreteStatsTable[Average])),0)</f>
        <v>0.2640313430175486</v>
      </c>
      <c r="O1690" cm="1">
        <f t="array" ref="O16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0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0" cm="1">
        <f t="array" ref="R1690">MIN(IF((DiscreteStatsTable[GroupByKey]=DiscreteStatsTable[[#This Row],[GroupByKey]]),(DiscreteStatsTable[GroupByKey]=DiscreteStatsTable[[#This Row],[GroupByKey]])*DiscreteStatsTable[Average]))</f>
        <v>0.22790912047993001</v>
      </c>
      <c r="S1690" cm="1">
        <f t="array" ref="S1690">MAX(IF((DiscreteStatsTable[GroupByKey]=DiscreteStatsTable[[#This Row],[GroupByKey]]),(DiscreteStatsTable[GroupByKey]=DiscreteStatsTable[[#This Row],[GroupByKey]])*DiscreteStatsTable[Average]))</f>
        <v>0.303790210647845</v>
      </c>
      <c r="T1690" cm="1">
        <f t="array" ref="T1690">MIN(IF((DiscreteStatsTable[GroupByKey]=DiscreteStatsTable[[#This Row],[GroupByKey]]),(DiscreteStatsTable[GroupByKey]=DiscreteStatsTable[[#This Row],[GroupByKey]])*DiscreteStatsTable[Minimum]))</f>
        <v>5.1114044759777301E-2</v>
      </c>
      <c r="U1690" cm="1">
        <f t="array" ref="U1690">MAX(IF((DiscreteStatsTable[GroupByKey]=DiscreteStatsTable[[#This Row],[GroupByKey]]),(DiscreteStatsTable[GroupByKey]=DiscreteStatsTable[[#This Row],[GroupByKey]])*DiscreteStatsTable[Maximum]))</f>
        <v>1.7692477865638101</v>
      </c>
      <c r="V1690" cm="1">
        <f t="array" ref="V1690">IFERROR(AVERAGE(IF((DiscreteStatsTable[GroupByKey]=DiscreteStatsTable[[#This Row],[GroupByKey]]),(DiscreteStatsTable[GroupByKey]=DiscreteStatsTable[[#This Row],[GroupByKey]])*DiscreteStatsTable[NumberObservations])),0)</f>
        <v>136.88</v>
      </c>
      <c r="W1690">
        <f>IF((DiscreteStatsTable[[#This Row],[RepsRequested]]&gt;1),DiscreteStatsTable[[#This Row],[HalfWidth]],DiscreteStatsTable[[#This Row],[BatchMeansHalfWidth]])</f>
        <v>4.7658624833689552E-3</v>
      </c>
      <c r="X1690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177</v>
      </c>
      <c r="C1691">
        <v>49</v>
      </c>
      <c r="D1691" t="s">
        <v>98</v>
      </c>
      <c r="E1691" t="s">
        <v>73</v>
      </c>
      <c r="F1691" t="s">
        <v>72</v>
      </c>
      <c r="G1691">
        <v>10.865098357497001</v>
      </c>
      <c r="H1691">
        <v>2E+20</v>
      </c>
      <c r="I1691">
        <v>1.9338069088782699</v>
      </c>
      <c r="J1691">
        <v>33.741795199283601</v>
      </c>
      <c r="K1691">
        <v>141</v>
      </c>
      <c r="L169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cm="1">
        <f t="array" ref="N1691">IFERROR(AVERAGE(IF((DiscreteStatsTable[GroupByKey]=DiscreteStatsTable[[#This Row],[GroupByKey]]),(DiscreteStatsTable[GroupByKey]=DiscreteStatsTable[[#This Row],[GroupByKey]])*DiscreteStatsTable[Average])),0)</f>
        <v>11.965753053448751</v>
      </c>
      <c r="O1691" cm="1">
        <f t="array" ref="O169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1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1" cm="1">
        <f t="array" ref="R1691">MIN(IF((DiscreteStatsTable[GroupByKey]=DiscreteStatsTable[[#This Row],[GroupByKey]]),(DiscreteStatsTable[GroupByKey]=DiscreteStatsTable[[#This Row],[GroupByKey]])*DiscreteStatsTable[Average]))</f>
        <v>8.2010573260732809</v>
      </c>
      <c r="S1691" cm="1">
        <f t="array" ref="S1691">MAX(IF((DiscreteStatsTable[GroupByKey]=DiscreteStatsTable[[#This Row],[GroupByKey]]),(DiscreteStatsTable[GroupByKey]=DiscreteStatsTable[[#This Row],[GroupByKey]])*DiscreteStatsTable[Average]))</f>
        <v>25.510791238824901</v>
      </c>
      <c r="T1691" cm="1">
        <f t="array" ref="T1691">MIN(IF((DiscreteStatsTable[GroupByKey]=DiscreteStatsTable[[#This Row],[GroupByKey]]),(DiscreteStatsTable[GroupByKey]=DiscreteStatsTable[[#This Row],[GroupByKey]])*DiscreteStatsTable[Minimum]))</f>
        <v>1.5334213427933201</v>
      </c>
      <c r="U1691" cm="1">
        <f t="array" ref="U1691">MAX(IF((DiscreteStatsTable[GroupByKey]=DiscreteStatsTable[[#This Row],[GroupByKey]]),(DiscreteStatsTable[GroupByKey]=DiscreteStatsTable[[#This Row],[GroupByKey]])*DiscreteStatsTable[Maximum]))</f>
        <v>65.717695234266998</v>
      </c>
      <c r="V1691" cm="1">
        <f t="array" ref="V1691">IFERROR(AVERAGE(IF((DiscreteStatsTable[GroupByKey]=DiscreteStatsTable[[#This Row],[GroupByKey]]),(DiscreteStatsTable[GroupByKey]=DiscreteStatsTable[[#This Row],[GroupByKey]])*DiscreteStatsTable[NumberObservations])),0)</f>
        <v>136.88</v>
      </c>
      <c r="W1691">
        <f>IF((DiscreteStatsTable[[#This Row],[RepsRequested]]&gt;1),DiscreteStatsTable[[#This Row],[HalfWidth]],DiscreteStatsTable[[#This Row],[BatchMeansHalfWidth]])</f>
        <v>0.87768545229490347</v>
      </c>
      <c r="X1691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177</v>
      </c>
      <c r="C1692">
        <v>49</v>
      </c>
      <c r="D1692" t="s">
        <v>98</v>
      </c>
      <c r="E1692" t="s">
        <v>74</v>
      </c>
      <c r="F1692" t="s">
        <v>72</v>
      </c>
      <c r="G1692">
        <v>0.26074525696532702</v>
      </c>
      <c r="H1692">
        <v>2E+20</v>
      </c>
      <c r="I1692">
        <v>5.2118606224542001E-2</v>
      </c>
      <c r="J1692">
        <v>1.0631915826437399</v>
      </c>
      <c r="K1692">
        <v>141</v>
      </c>
      <c r="L169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cm="1">
        <f t="array" ref="N1692">IFERROR(AVERAGE(IF((DiscreteStatsTable[GroupByKey]=DiscreteStatsTable[[#This Row],[GroupByKey]]),(DiscreteStatsTable[GroupByKey]=DiscreteStatsTable[[#This Row],[GroupByKey]])*DiscreteStatsTable[Average])),0)</f>
        <v>0.2640313430175486</v>
      </c>
      <c r="O1692" cm="1">
        <f t="array" ref="O16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2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2" cm="1">
        <f t="array" ref="R1692">MIN(IF((DiscreteStatsTable[GroupByKey]=DiscreteStatsTable[[#This Row],[GroupByKey]]),(DiscreteStatsTable[GroupByKey]=DiscreteStatsTable[[#This Row],[GroupByKey]])*DiscreteStatsTable[Average]))</f>
        <v>0.22790912047993001</v>
      </c>
      <c r="S1692" cm="1">
        <f t="array" ref="S1692">MAX(IF((DiscreteStatsTable[GroupByKey]=DiscreteStatsTable[[#This Row],[GroupByKey]]),(DiscreteStatsTable[GroupByKey]=DiscreteStatsTable[[#This Row],[GroupByKey]])*DiscreteStatsTable[Average]))</f>
        <v>0.303790210647845</v>
      </c>
      <c r="T1692" cm="1">
        <f t="array" ref="T1692">MIN(IF((DiscreteStatsTable[GroupByKey]=DiscreteStatsTable[[#This Row],[GroupByKey]]),(DiscreteStatsTable[GroupByKey]=DiscreteStatsTable[[#This Row],[GroupByKey]])*DiscreteStatsTable[Minimum]))</f>
        <v>5.1114044759777301E-2</v>
      </c>
      <c r="U1692" cm="1">
        <f t="array" ref="U1692">MAX(IF((DiscreteStatsTable[GroupByKey]=DiscreteStatsTable[[#This Row],[GroupByKey]]),(DiscreteStatsTable[GroupByKey]=DiscreteStatsTable[[#This Row],[GroupByKey]])*DiscreteStatsTable[Maximum]))</f>
        <v>1.7692477865638101</v>
      </c>
      <c r="V1692" cm="1">
        <f t="array" ref="V1692">IFERROR(AVERAGE(IF((DiscreteStatsTable[GroupByKey]=DiscreteStatsTable[[#This Row],[GroupByKey]]),(DiscreteStatsTable[GroupByKey]=DiscreteStatsTable[[#This Row],[GroupByKey]])*DiscreteStatsTable[NumberObservations])),0)</f>
        <v>136.88</v>
      </c>
      <c r="W1692">
        <f>IF((DiscreteStatsTable[[#This Row],[RepsRequested]]&gt;1),DiscreteStatsTable[[#This Row],[HalfWidth]],DiscreteStatsTable[[#This Row],[BatchMeansHalfWidth]])</f>
        <v>4.7658624833689552E-3</v>
      </c>
      <c r="X1692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177</v>
      </c>
      <c r="C1693">
        <v>49</v>
      </c>
      <c r="D1693" t="s">
        <v>98</v>
      </c>
      <c r="E1693" t="s">
        <v>75</v>
      </c>
      <c r="F1693" t="s">
        <v>72</v>
      </c>
      <c r="G1693">
        <v>7.82235770895982</v>
      </c>
      <c r="H1693">
        <v>2E+20</v>
      </c>
      <c r="I1693">
        <v>1.56355818673626</v>
      </c>
      <c r="J1693">
        <v>31.895747479312199</v>
      </c>
      <c r="K1693">
        <v>141</v>
      </c>
      <c r="L169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cm="1">
        <f t="array" ref="N1693">IFERROR(AVERAGE(IF((DiscreteStatsTable[GroupByKey]=DiscreteStatsTable[[#This Row],[GroupByKey]]),(DiscreteStatsTable[GroupByKey]=DiscreteStatsTable[[#This Row],[GroupByKey]])*DiscreteStatsTable[Average])),0)</f>
        <v>7.9209402905264596</v>
      </c>
      <c r="O1693" cm="1">
        <f t="array" ref="O169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3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3" cm="1">
        <f t="array" ref="R1693">MIN(IF((DiscreteStatsTable[GroupByKey]=DiscreteStatsTable[[#This Row],[GroupByKey]]),(DiscreteStatsTable[GroupByKey]=DiscreteStatsTable[[#This Row],[GroupByKey]])*DiscreteStatsTable[Average]))</f>
        <v>6.83727361439791</v>
      </c>
      <c r="S1693" cm="1">
        <f t="array" ref="S1693">MAX(IF((DiscreteStatsTable[GroupByKey]=DiscreteStatsTable[[#This Row],[GroupByKey]]),(DiscreteStatsTable[GroupByKey]=DiscreteStatsTable[[#This Row],[GroupByKey]])*DiscreteStatsTable[Average]))</f>
        <v>9.1137063194353303</v>
      </c>
      <c r="T1693" cm="1">
        <f t="array" ref="T1693">MIN(IF((DiscreteStatsTable[GroupByKey]=DiscreteStatsTable[[#This Row],[GroupByKey]]),(DiscreteStatsTable[GroupByKey]=DiscreteStatsTable[[#This Row],[GroupByKey]])*DiscreteStatsTable[Minimum]))</f>
        <v>1.5334213427933201</v>
      </c>
      <c r="U1693" cm="1">
        <f t="array" ref="U1693">MAX(IF((DiscreteStatsTable[GroupByKey]=DiscreteStatsTable[[#This Row],[GroupByKey]]),(DiscreteStatsTable[GroupByKey]=DiscreteStatsTable[[#This Row],[GroupByKey]])*DiscreteStatsTable[Maximum]))</f>
        <v>53.077433596914297</v>
      </c>
      <c r="V1693" cm="1">
        <f t="array" ref="V1693">IFERROR(AVERAGE(IF((DiscreteStatsTable[GroupByKey]=DiscreteStatsTable[[#This Row],[GroupByKey]]),(DiscreteStatsTable[GroupByKey]=DiscreteStatsTable[[#This Row],[GroupByKey]])*DiscreteStatsTable[NumberObservations])),0)</f>
        <v>136.88</v>
      </c>
      <c r="W1693">
        <f>IF((DiscreteStatsTable[[#This Row],[RepsRequested]]&gt;1),DiscreteStatsTable[[#This Row],[HalfWidth]],DiscreteStatsTable[[#This Row],[BatchMeansHalfWidth]])</f>
        <v>0.14297587450106808</v>
      </c>
      <c r="X1693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177</v>
      </c>
      <c r="C1694">
        <v>49</v>
      </c>
      <c r="D1694" t="s">
        <v>98</v>
      </c>
      <c r="E1694" t="s">
        <v>76</v>
      </c>
      <c r="F1694" t="s">
        <v>72</v>
      </c>
      <c r="G1694">
        <v>0</v>
      </c>
      <c r="H1694">
        <v>2E+20</v>
      </c>
      <c r="I1694">
        <v>0</v>
      </c>
      <c r="J1694">
        <v>0</v>
      </c>
      <c r="K1694">
        <v>141</v>
      </c>
      <c r="L169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cm="1">
        <f t="array" ref="V1694">IFERROR(AVERAGE(IF((DiscreteStatsTable[GroupByKey]=DiscreteStatsTable[[#This Row],[GroupByKey]]),(DiscreteStatsTable[GroupByKey]=DiscreteStatsTable[[#This Row],[GroupByKey]])*DiscreteStatsTable[NumberObservations])),0)</f>
        <v>136.88</v>
      </c>
      <c r="W1694">
        <f>IF((DiscreteStatsTable[[#This Row],[RepsRequested]]&gt;1),DiscreteStatsTable[[#This Row],[HalfWidth]],DiscreteStatsTable[[#This Row],[BatchMeansHalfWidth]])</f>
        <v>0</v>
      </c>
      <c r="X1694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177</v>
      </c>
      <c r="C1695">
        <v>49</v>
      </c>
      <c r="D1695" t="s">
        <v>98</v>
      </c>
      <c r="E1695" t="s">
        <v>77</v>
      </c>
      <c r="F1695" t="s">
        <v>72</v>
      </c>
      <c r="G1695">
        <v>3.04274064853715</v>
      </c>
      <c r="H1695">
        <v>2E+20</v>
      </c>
      <c r="I1695">
        <v>0</v>
      </c>
      <c r="J1695">
        <v>18.911381000826999</v>
      </c>
      <c r="K1695">
        <v>141</v>
      </c>
      <c r="L169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cm="1">
        <f t="array" ref="N1695">IFERROR(AVERAGE(IF((DiscreteStatsTable[GroupByKey]=DiscreteStatsTable[[#This Row],[GroupByKey]]),(DiscreteStatsTable[GroupByKey]=DiscreteStatsTable[[#This Row],[GroupByKey]])*DiscreteStatsTable[Average])),0)</f>
        <v>4.0448127629222874</v>
      </c>
      <c r="O1695" cm="1">
        <f t="array" ref="O169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9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95" cm="1">
        <f t="array" ref="R1695">MIN(IF((DiscreteStatsTable[GroupByKey]=DiscreteStatsTable[[#This Row],[GroupByKey]]),(DiscreteStatsTable[GroupByKey]=DiscreteStatsTable[[#This Row],[GroupByKey]])*DiscreteStatsTable[Average]))</f>
        <v>1.13966029716423</v>
      </c>
      <c r="S1695" cm="1">
        <f t="array" ref="S1695">MAX(IF((DiscreteStatsTable[GroupByKey]=DiscreteStatsTable[[#This Row],[GroupByKey]]),(DiscreteStatsTable[GroupByKey]=DiscreteStatsTable[[#This Row],[GroupByKey]])*DiscreteStatsTable[Average]))</f>
        <v>16.6321178314472</v>
      </c>
      <c r="T169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cm="1">
        <f t="array" ref="U1695">MAX(IF((DiscreteStatsTable[GroupByKey]=DiscreteStatsTable[[#This Row],[GroupByKey]]),(DiscreteStatsTable[GroupByKey]=DiscreteStatsTable[[#This Row],[GroupByKey]])*DiscreteStatsTable[Maximum]))</f>
        <v>44.893738009191402</v>
      </c>
      <c r="V1695" cm="1">
        <f t="array" ref="V1695">IFERROR(AVERAGE(IF((DiscreteStatsTable[GroupByKey]=DiscreteStatsTable[[#This Row],[GroupByKey]]),(DiscreteStatsTable[GroupByKey]=DiscreteStatsTable[[#This Row],[GroupByKey]])*DiscreteStatsTable[NumberObservations])),0)</f>
        <v>136.88</v>
      </c>
      <c r="W1695">
        <f>IF((DiscreteStatsTable[[#This Row],[RepsRequested]]&gt;1),DiscreteStatsTable[[#This Row],[HalfWidth]],DiscreteStatsTable[[#This Row],[BatchMeansHalfWidth]])</f>
        <v>0.77770964651210694</v>
      </c>
      <c r="X169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177</v>
      </c>
      <c r="C1696">
        <v>50</v>
      </c>
      <c r="D1696" t="s">
        <v>98</v>
      </c>
      <c r="E1696" t="s">
        <v>71</v>
      </c>
      <c r="F1696" t="s">
        <v>72</v>
      </c>
      <c r="G1696">
        <v>0.27547434697485801</v>
      </c>
      <c r="H1696">
        <v>2E+20</v>
      </c>
      <c r="I1696">
        <v>5.72847287218489E-2</v>
      </c>
      <c r="J1696">
        <v>1.7692477865638101</v>
      </c>
      <c r="K1696">
        <v>139</v>
      </c>
      <c r="L169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cm="1">
        <f t="array" ref="N1696">IFERROR(AVERAGE(IF((DiscreteStatsTable[GroupByKey]=DiscreteStatsTable[[#This Row],[GroupByKey]]),(DiscreteStatsTable[GroupByKey]=DiscreteStatsTable[[#This Row],[GroupByKey]])*DiscreteStatsTable[Average])),0)</f>
        <v>0.2640313430175486</v>
      </c>
      <c r="O1696" cm="1">
        <f t="array" ref="O16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6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6" cm="1">
        <f t="array" ref="R1696">MIN(IF((DiscreteStatsTable[GroupByKey]=DiscreteStatsTable[[#This Row],[GroupByKey]]),(DiscreteStatsTable[GroupByKey]=DiscreteStatsTable[[#This Row],[GroupByKey]])*DiscreteStatsTable[Average]))</f>
        <v>0.22790912047993001</v>
      </c>
      <c r="S1696" cm="1">
        <f t="array" ref="S1696">MAX(IF((DiscreteStatsTable[GroupByKey]=DiscreteStatsTable[[#This Row],[GroupByKey]]),(DiscreteStatsTable[GroupByKey]=DiscreteStatsTable[[#This Row],[GroupByKey]])*DiscreteStatsTable[Average]))</f>
        <v>0.303790210647845</v>
      </c>
      <c r="T1696" cm="1">
        <f t="array" ref="T1696">MIN(IF((DiscreteStatsTable[GroupByKey]=DiscreteStatsTable[[#This Row],[GroupByKey]]),(DiscreteStatsTable[GroupByKey]=DiscreteStatsTable[[#This Row],[GroupByKey]])*DiscreteStatsTable[Minimum]))</f>
        <v>5.1114044759777301E-2</v>
      </c>
      <c r="U1696" cm="1">
        <f t="array" ref="U1696">MAX(IF((DiscreteStatsTable[GroupByKey]=DiscreteStatsTable[[#This Row],[GroupByKey]]),(DiscreteStatsTable[GroupByKey]=DiscreteStatsTable[[#This Row],[GroupByKey]])*DiscreteStatsTable[Maximum]))</f>
        <v>1.7692477865638101</v>
      </c>
      <c r="V1696" cm="1">
        <f t="array" ref="V1696">IFERROR(AVERAGE(IF((DiscreteStatsTable[GroupByKey]=DiscreteStatsTable[[#This Row],[GroupByKey]]),(DiscreteStatsTable[GroupByKey]=DiscreteStatsTable[[#This Row],[GroupByKey]])*DiscreteStatsTable[NumberObservations])),0)</f>
        <v>136.88</v>
      </c>
      <c r="W1696">
        <f>IF((DiscreteStatsTable[[#This Row],[RepsRequested]]&gt;1),DiscreteStatsTable[[#This Row],[HalfWidth]],DiscreteStatsTable[[#This Row],[BatchMeansHalfWidth]])</f>
        <v>4.7658624833689552E-3</v>
      </c>
      <c r="X1696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177</v>
      </c>
      <c r="C1697">
        <v>50</v>
      </c>
      <c r="D1697" t="s">
        <v>98</v>
      </c>
      <c r="E1697" t="s">
        <v>73</v>
      </c>
      <c r="F1697" t="s">
        <v>72</v>
      </c>
      <c r="G1697">
        <v>13.7413171923977</v>
      </c>
      <c r="H1697">
        <v>2E+20</v>
      </c>
      <c r="I1697">
        <v>2.3017443644090201</v>
      </c>
      <c r="J1697">
        <v>53.077433596914297</v>
      </c>
      <c r="K1697">
        <v>139</v>
      </c>
      <c r="L169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cm="1">
        <f t="array" ref="N1697">IFERROR(AVERAGE(IF((DiscreteStatsTable[GroupByKey]=DiscreteStatsTable[[#This Row],[GroupByKey]]),(DiscreteStatsTable[GroupByKey]=DiscreteStatsTable[[#This Row],[GroupByKey]])*DiscreteStatsTable[Average])),0)</f>
        <v>11.965753053448751</v>
      </c>
      <c r="O1697" cm="1">
        <f t="array" ref="O169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7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7" cm="1">
        <f t="array" ref="R1697">MIN(IF((DiscreteStatsTable[GroupByKey]=DiscreteStatsTable[[#This Row],[GroupByKey]]),(DiscreteStatsTable[GroupByKey]=DiscreteStatsTable[[#This Row],[GroupByKey]])*DiscreteStatsTable[Average]))</f>
        <v>8.2010573260732809</v>
      </c>
      <c r="S1697" cm="1">
        <f t="array" ref="S1697">MAX(IF((DiscreteStatsTable[GroupByKey]=DiscreteStatsTable[[#This Row],[GroupByKey]]),(DiscreteStatsTable[GroupByKey]=DiscreteStatsTable[[#This Row],[GroupByKey]])*DiscreteStatsTable[Average]))</f>
        <v>25.510791238824901</v>
      </c>
      <c r="T1697" cm="1">
        <f t="array" ref="T1697">MIN(IF((DiscreteStatsTable[GroupByKey]=DiscreteStatsTable[[#This Row],[GroupByKey]]),(DiscreteStatsTable[GroupByKey]=DiscreteStatsTable[[#This Row],[GroupByKey]])*DiscreteStatsTable[Minimum]))</f>
        <v>1.5334213427933201</v>
      </c>
      <c r="U1697" cm="1">
        <f t="array" ref="U1697">MAX(IF((DiscreteStatsTable[GroupByKey]=DiscreteStatsTable[[#This Row],[GroupByKey]]),(DiscreteStatsTable[GroupByKey]=DiscreteStatsTable[[#This Row],[GroupByKey]])*DiscreteStatsTable[Maximum]))</f>
        <v>65.717695234266998</v>
      </c>
      <c r="V1697" cm="1">
        <f t="array" ref="V1697">IFERROR(AVERAGE(IF((DiscreteStatsTable[GroupByKey]=DiscreteStatsTable[[#This Row],[GroupByKey]]),(DiscreteStatsTable[GroupByKey]=DiscreteStatsTable[[#This Row],[GroupByKey]])*DiscreteStatsTable[NumberObservations])),0)</f>
        <v>136.88</v>
      </c>
      <c r="W1697">
        <f>IF((DiscreteStatsTable[[#This Row],[RepsRequested]]&gt;1),DiscreteStatsTable[[#This Row],[HalfWidth]],DiscreteStatsTable[[#This Row],[BatchMeansHalfWidth]])</f>
        <v>0.87768545229490347</v>
      </c>
      <c r="X1697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177</v>
      </c>
      <c r="C1698">
        <v>50</v>
      </c>
      <c r="D1698" t="s">
        <v>98</v>
      </c>
      <c r="E1698" t="s">
        <v>74</v>
      </c>
      <c r="F1698" t="s">
        <v>72</v>
      </c>
      <c r="G1698">
        <v>0.27547434697485801</v>
      </c>
      <c r="H1698">
        <v>2E+20</v>
      </c>
      <c r="I1698">
        <v>5.72847287218489E-2</v>
      </c>
      <c r="J1698">
        <v>1.7692477865638101</v>
      </c>
      <c r="K1698">
        <v>139</v>
      </c>
      <c r="L169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cm="1">
        <f t="array" ref="N1698">IFERROR(AVERAGE(IF((DiscreteStatsTable[GroupByKey]=DiscreteStatsTable[[#This Row],[GroupByKey]]),(DiscreteStatsTable[GroupByKey]=DiscreteStatsTable[[#This Row],[GroupByKey]])*DiscreteStatsTable[Average])),0)</f>
        <v>0.2640313430175486</v>
      </c>
      <c r="O1698" cm="1">
        <f t="array" ref="O16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8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8" cm="1">
        <f t="array" ref="R1698">MIN(IF((DiscreteStatsTable[GroupByKey]=DiscreteStatsTable[[#This Row],[GroupByKey]]),(DiscreteStatsTable[GroupByKey]=DiscreteStatsTable[[#This Row],[GroupByKey]])*DiscreteStatsTable[Average]))</f>
        <v>0.22790912047993001</v>
      </c>
      <c r="S1698" cm="1">
        <f t="array" ref="S1698">MAX(IF((DiscreteStatsTable[GroupByKey]=DiscreteStatsTable[[#This Row],[GroupByKey]]),(DiscreteStatsTable[GroupByKey]=DiscreteStatsTable[[#This Row],[GroupByKey]])*DiscreteStatsTable[Average]))</f>
        <v>0.303790210647845</v>
      </c>
      <c r="T1698" cm="1">
        <f t="array" ref="T1698">MIN(IF((DiscreteStatsTable[GroupByKey]=DiscreteStatsTable[[#This Row],[GroupByKey]]),(DiscreteStatsTable[GroupByKey]=DiscreteStatsTable[[#This Row],[GroupByKey]])*DiscreteStatsTable[Minimum]))</f>
        <v>5.1114044759777301E-2</v>
      </c>
      <c r="U1698" cm="1">
        <f t="array" ref="U1698">MAX(IF((DiscreteStatsTable[GroupByKey]=DiscreteStatsTable[[#This Row],[GroupByKey]]),(DiscreteStatsTable[GroupByKey]=DiscreteStatsTable[[#This Row],[GroupByKey]])*DiscreteStatsTable[Maximum]))</f>
        <v>1.7692477865638101</v>
      </c>
      <c r="V1698" cm="1">
        <f t="array" ref="V1698">IFERROR(AVERAGE(IF((DiscreteStatsTable[GroupByKey]=DiscreteStatsTable[[#This Row],[GroupByKey]]),(DiscreteStatsTable[GroupByKey]=DiscreteStatsTable[[#This Row],[GroupByKey]])*DiscreteStatsTable[NumberObservations])),0)</f>
        <v>136.88</v>
      </c>
      <c r="W1698">
        <f>IF((DiscreteStatsTable[[#This Row],[RepsRequested]]&gt;1),DiscreteStatsTable[[#This Row],[HalfWidth]],DiscreteStatsTable[[#This Row],[BatchMeansHalfWidth]])</f>
        <v>4.7658624833689552E-3</v>
      </c>
      <c r="X1698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177</v>
      </c>
      <c r="C1699">
        <v>50</v>
      </c>
      <c r="D1699" t="s">
        <v>98</v>
      </c>
      <c r="E1699" t="s">
        <v>75</v>
      </c>
      <c r="F1699" t="s">
        <v>72</v>
      </c>
      <c r="G1699">
        <v>8.2642304092457408</v>
      </c>
      <c r="H1699">
        <v>2E+20</v>
      </c>
      <c r="I1699">
        <v>1.71854186165547</v>
      </c>
      <c r="J1699">
        <v>53.077433596914297</v>
      </c>
      <c r="K1699">
        <v>139</v>
      </c>
      <c r="L169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cm="1">
        <f t="array" ref="N1699">IFERROR(AVERAGE(IF((DiscreteStatsTable[GroupByKey]=DiscreteStatsTable[[#This Row],[GroupByKey]]),(DiscreteStatsTable[GroupByKey]=DiscreteStatsTable[[#This Row],[GroupByKey]])*DiscreteStatsTable[Average])),0)</f>
        <v>7.9209402905264596</v>
      </c>
      <c r="O1699" cm="1">
        <f t="array" ref="O169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9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9" cm="1">
        <f t="array" ref="R1699">MIN(IF((DiscreteStatsTable[GroupByKey]=DiscreteStatsTable[[#This Row],[GroupByKey]]),(DiscreteStatsTable[GroupByKey]=DiscreteStatsTable[[#This Row],[GroupByKey]])*DiscreteStatsTable[Average]))</f>
        <v>6.83727361439791</v>
      </c>
      <c r="S1699" cm="1">
        <f t="array" ref="S1699">MAX(IF((DiscreteStatsTable[GroupByKey]=DiscreteStatsTable[[#This Row],[GroupByKey]]),(DiscreteStatsTable[GroupByKey]=DiscreteStatsTable[[#This Row],[GroupByKey]])*DiscreteStatsTable[Average]))</f>
        <v>9.1137063194353303</v>
      </c>
      <c r="T1699" cm="1">
        <f t="array" ref="T1699">MIN(IF((DiscreteStatsTable[GroupByKey]=DiscreteStatsTable[[#This Row],[GroupByKey]]),(DiscreteStatsTable[GroupByKey]=DiscreteStatsTable[[#This Row],[GroupByKey]])*DiscreteStatsTable[Minimum]))</f>
        <v>1.5334213427933201</v>
      </c>
      <c r="U1699" cm="1">
        <f t="array" ref="U1699">MAX(IF((DiscreteStatsTable[GroupByKey]=DiscreteStatsTable[[#This Row],[GroupByKey]]),(DiscreteStatsTable[GroupByKey]=DiscreteStatsTable[[#This Row],[GroupByKey]])*DiscreteStatsTable[Maximum]))</f>
        <v>53.077433596914297</v>
      </c>
      <c r="V1699" cm="1">
        <f t="array" ref="V1699">IFERROR(AVERAGE(IF((DiscreteStatsTable[GroupByKey]=DiscreteStatsTable[[#This Row],[GroupByKey]]),(DiscreteStatsTable[GroupByKey]=DiscreteStatsTable[[#This Row],[GroupByKey]])*DiscreteStatsTable[NumberObservations])),0)</f>
        <v>136.88</v>
      </c>
      <c r="W1699">
        <f>IF((DiscreteStatsTable[[#This Row],[RepsRequested]]&gt;1),DiscreteStatsTable[[#This Row],[HalfWidth]],DiscreteStatsTable[[#This Row],[BatchMeansHalfWidth]])</f>
        <v>0.14297587450106808</v>
      </c>
      <c r="X1699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177</v>
      </c>
      <c r="C1700">
        <v>50</v>
      </c>
      <c r="D1700" t="s">
        <v>98</v>
      </c>
      <c r="E1700" t="s">
        <v>76</v>
      </c>
      <c r="F1700" t="s">
        <v>72</v>
      </c>
      <c r="G1700">
        <v>0</v>
      </c>
      <c r="H1700">
        <v>2E+20</v>
      </c>
      <c r="I1700">
        <v>0</v>
      </c>
      <c r="J1700">
        <v>0</v>
      </c>
      <c r="K1700">
        <v>139</v>
      </c>
      <c r="L170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cm="1">
        <f t="array" ref="V1700">IFERROR(AVERAGE(IF((DiscreteStatsTable[GroupByKey]=DiscreteStatsTable[[#This Row],[GroupByKey]]),(DiscreteStatsTable[GroupByKey]=DiscreteStatsTable[[#This Row],[GroupByKey]])*DiscreteStatsTable[NumberObservations])),0)</f>
        <v>136.88</v>
      </c>
      <c r="W1700">
        <f>IF((DiscreteStatsTable[[#This Row],[RepsRequested]]&gt;1),DiscreteStatsTable[[#This Row],[HalfWidth]],DiscreteStatsTable[[#This Row],[BatchMeansHalfWidth]])</f>
        <v>0</v>
      </c>
      <c r="X1700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177</v>
      </c>
      <c r="C1701">
        <v>50</v>
      </c>
      <c r="D1701" t="s">
        <v>98</v>
      </c>
      <c r="E1701" t="s">
        <v>77</v>
      </c>
      <c r="F1701" t="s">
        <v>72</v>
      </c>
      <c r="G1701">
        <v>5.4770867831519601</v>
      </c>
      <c r="H1701">
        <v>2E+20</v>
      </c>
      <c r="I1701">
        <v>0</v>
      </c>
      <c r="J1701">
        <v>23.930803646528499</v>
      </c>
      <c r="K1701">
        <v>139</v>
      </c>
      <c r="L170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cm="1">
        <f t="array" ref="N1701">IFERROR(AVERAGE(IF((DiscreteStatsTable[GroupByKey]=DiscreteStatsTable[[#This Row],[GroupByKey]]),(DiscreteStatsTable[GroupByKey]=DiscreteStatsTable[[#This Row],[GroupByKey]])*DiscreteStatsTable[Average])),0)</f>
        <v>4.0448127629222874</v>
      </c>
      <c r="O1701" cm="1">
        <f t="array" ref="O170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701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701" cm="1">
        <f t="array" ref="R1701">MIN(IF((DiscreteStatsTable[GroupByKey]=DiscreteStatsTable[[#This Row],[GroupByKey]]),(DiscreteStatsTable[GroupByKey]=DiscreteStatsTable[[#This Row],[GroupByKey]])*DiscreteStatsTable[Average]))</f>
        <v>1.13966029716423</v>
      </c>
      <c r="S1701" cm="1">
        <f t="array" ref="S1701">MAX(IF((DiscreteStatsTable[GroupByKey]=DiscreteStatsTable[[#This Row],[GroupByKey]]),(DiscreteStatsTable[GroupByKey]=DiscreteStatsTable[[#This Row],[GroupByKey]])*DiscreteStatsTable[Average]))</f>
        <v>16.6321178314472</v>
      </c>
      <c r="T1701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cm="1">
        <f t="array" ref="U1701">MAX(IF((DiscreteStatsTable[GroupByKey]=DiscreteStatsTable[[#This Row],[GroupByKey]]),(DiscreteStatsTable[GroupByKey]=DiscreteStatsTable[[#This Row],[GroupByKey]])*DiscreteStatsTable[Maximum]))</f>
        <v>44.893738009191402</v>
      </c>
      <c r="V1701" cm="1">
        <f t="array" ref="V1701">IFERROR(AVERAGE(IF((DiscreteStatsTable[GroupByKey]=DiscreteStatsTable[[#This Row],[GroupByKey]]),(DiscreteStatsTable[GroupByKey]=DiscreteStatsTable[[#This Row],[GroupByKey]])*DiscreteStatsTable[NumberObservations])),0)</f>
        <v>136.88</v>
      </c>
      <c r="W1701">
        <f>IF((DiscreteStatsTable[[#This Row],[RepsRequested]]&gt;1),DiscreteStatsTable[[#This Row],[HalfWidth]],DiscreteStatsTable[[#This Row],[BatchMeansHalfWidth]])</f>
        <v>0.77770964651210694</v>
      </c>
      <c r="X1701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177</v>
      </c>
      <c r="C1702">
        <v>1</v>
      </c>
      <c r="D1702" t="s">
        <v>99</v>
      </c>
      <c r="E1702" t="s">
        <v>79</v>
      </c>
      <c r="F1702" t="s">
        <v>80</v>
      </c>
      <c r="G1702">
        <v>0</v>
      </c>
      <c r="H1702">
        <v>2E+20</v>
      </c>
      <c r="I1702">
        <v>0</v>
      </c>
      <c r="J1702">
        <v>0</v>
      </c>
      <c r="K1702">
        <v>142</v>
      </c>
      <c r="L170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2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cm="1">
        <f t="array" ref="V1702">IFERROR(AVERAGE(IF((DiscreteStatsTable[GroupByKey]=DiscreteStatsTable[[#This Row],[GroupByKey]]),(DiscreteStatsTable[GroupByKey]=DiscreteStatsTable[[#This Row],[GroupByKey]])*DiscreteStatsTable[NumberObservations])),0)</f>
        <v>138.4</v>
      </c>
      <c r="W1702">
        <f>IF((DiscreteStatsTable[[#This Row],[RepsRequested]]&gt;1),DiscreteStatsTable[[#This Row],[HalfWidth]],DiscreteStatsTable[[#This Row],[BatchMeansHalfWidth]])</f>
        <v>0</v>
      </c>
      <c r="X1702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177</v>
      </c>
      <c r="C1703">
        <v>1</v>
      </c>
      <c r="D1703" t="s">
        <v>99</v>
      </c>
      <c r="E1703" t="s">
        <v>81</v>
      </c>
      <c r="F1703" t="s">
        <v>80</v>
      </c>
      <c r="G1703">
        <v>4.4545445406462099</v>
      </c>
      <c r="H1703">
        <v>2E+20</v>
      </c>
      <c r="I1703">
        <v>0</v>
      </c>
      <c r="J1703">
        <v>30.234209654480999</v>
      </c>
      <c r="K1703">
        <v>142</v>
      </c>
      <c r="L170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3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cm="1">
        <f t="array" ref="N1703">IFERROR(AVERAGE(IF((DiscreteStatsTable[GroupByKey]=DiscreteStatsTable[[#This Row],[GroupByKey]]),(DiscreteStatsTable[GroupByKey]=DiscreteStatsTable[[#This Row],[GroupByKey]])*DiscreteStatsTable[Average])),0)</f>
        <v>4.0382091949408245</v>
      </c>
      <c r="O1703" cm="1">
        <f t="array" ref="O170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3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3" cm="1">
        <f t="array" ref="R1703">MIN(IF((DiscreteStatsTable[GroupByKey]=DiscreteStatsTable[[#This Row],[GroupByKey]]),(DiscreteStatsTable[GroupByKey]=DiscreteStatsTable[[#This Row],[GroupByKey]])*DiscreteStatsTable[Average]))</f>
        <v>1.13966029716423</v>
      </c>
      <c r="S1703" cm="1">
        <f t="array" ref="S1703">MAX(IF((DiscreteStatsTable[GroupByKey]=DiscreteStatsTable[[#This Row],[GroupByKey]]),(DiscreteStatsTable[GroupByKey]=DiscreteStatsTable[[#This Row],[GroupByKey]])*DiscreteStatsTable[Average]))</f>
        <v>16.485559519372401</v>
      </c>
      <c r="T1703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cm="1">
        <f t="array" ref="U1703">MAX(IF((DiscreteStatsTable[GroupByKey]=DiscreteStatsTable[[#This Row],[GroupByKey]]),(DiscreteStatsTable[GroupByKey]=DiscreteStatsTable[[#This Row],[GroupByKey]])*DiscreteStatsTable[Maximum]))</f>
        <v>44.893738009191402</v>
      </c>
      <c r="V1703" cm="1">
        <f t="array" ref="V1703">IFERROR(AVERAGE(IF((DiscreteStatsTable[GroupByKey]=DiscreteStatsTable[[#This Row],[GroupByKey]]),(DiscreteStatsTable[GroupByKey]=DiscreteStatsTable[[#This Row],[GroupByKey]])*DiscreteStatsTable[NumberObservations])),0)</f>
        <v>138.4</v>
      </c>
      <c r="W1703">
        <f>IF((DiscreteStatsTable[[#This Row],[RepsRequested]]&gt;1),DiscreteStatsTable[[#This Row],[HalfWidth]],DiscreteStatsTable[[#This Row],[BatchMeansHalfWidth]])</f>
        <v>0.77172845647288724</v>
      </c>
      <c r="X1703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177</v>
      </c>
      <c r="C1704">
        <v>2</v>
      </c>
      <c r="D1704" t="s">
        <v>99</v>
      </c>
      <c r="E1704" t="s">
        <v>79</v>
      </c>
      <c r="F1704" t="s">
        <v>80</v>
      </c>
      <c r="G1704">
        <v>0</v>
      </c>
      <c r="H1704">
        <v>2E+20</v>
      </c>
      <c r="I1704">
        <v>0</v>
      </c>
      <c r="J1704">
        <v>0</v>
      </c>
      <c r="K1704">
        <v>140</v>
      </c>
      <c r="L170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4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cm="1">
        <f t="array" ref="V1704">IFERROR(AVERAGE(IF((DiscreteStatsTable[GroupByKey]=DiscreteStatsTable[[#This Row],[GroupByKey]]),(DiscreteStatsTable[GroupByKey]=DiscreteStatsTable[[#This Row],[GroupByKey]])*DiscreteStatsTable[NumberObservations])),0)</f>
        <v>138.4</v>
      </c>
      <c r="W1704">
        <f>IF((DiscreteStatsTable[[#This Row],[RepsRequested]]&gt;1),DiscreteStatsTable[[#This Row],[HalfWidth]],DiscreteStatsTable[[#This Row],[BatchMeansHalfWidth]])</f>
        <v>0</v>
      </c>
      <c r="X1704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177</v>
      </c>
      <c r="C1705">
        <v>2</v>
      </c>
      <c r="D1705" t="s">
        <v>99</v>
      </c>
      <c r="E1705" t="s">
        <v>81</v>
      </c>
      <c r="F1705" t="s">
        <v>80</v>
      </c>
      <c r="G1705">
        <v>2.3508983640359999</v>
      </c>
      <c r="H1705">
        <v>2E+20</v>
      </c>
      <c r="I1705">
        <v>0</v>
      </c>
      <c r="J1705">
        <v>15.828204089342099</v>
      </c>
      <c r="K1705">
        <v>140</v>
      </c>
      <c r="L170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cm="1">
        <f t="array" ref="N1705">IFERROR(AVERAGE(IF((DiscreteStatsTable[GroupByKey]=DiscreteStatsTable[[#This Row],[GroupByKey]]),(DiscreteStatsTable[GroupByKey]=DiscreteStatsTable[[#This Row],[GroupByKey]])*DiscreteStatsTable[Average])),0)</f>
        <v>4.0382091949408245</v>
      </c>
      <c r="O1705" cm="1">
        <f t="array" ref="O170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5" cm="1">
        <f t="array" ref="R1705">MIN(IF((DiscreteStatsTable[GroupByKey]=DiscreteStatsTable[[#This Row],[GroupByKey]]),(DiscreteStatsTable[GroupByKey]=DiscreteStatsTable[[#This Row],[GroupByKey]])*DiscreteStatsTable[Average]))</f>
        <v>1.13966029716423</v>
      </c>
      <c r="S1705" cm="1">
        <f t="array" ref="S1705">MAX(IF((DiscreteStatsTable[GroupByKey]=DiscreteStatsTable[[#This Row],[GroupByKey]]),(DiscreteStatsTable[GroupByKey]=DiscreteStatsTable[[#This Row],[GroupByKey]])*DiscreteStatsTable[Average]))</f>
        <v>16.485559519372401</v>
      </c>
      <c r="T170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cm="1">
        <f t="array" ref="U1705">MAX(IF((DiscreteStatsTable[GroupByKey]=DiscreteStatsTable[[#This Row],[GroupByKey]]),(DiscreteStatsTable[GroupByKey]=DiscreteStatsTable[[#This Row],[GroupByKey]])*DiscreteStatsTable[Maximum]))</f>
        <v>44.893738009191402</v>
      </c>
      <c r="V1705" cm="1">
        <f t="array" ref="V1705">IFERROR(AVERAGE(IF((DiscreteStatsTable[GroupByKey]=DiscreteStatsTable[[#This Row],[GroupByKey]]),(DiscreteStatsTable[GroupByKey]=DiscreteStatsTable[[#This Row],[GroupByKey]])*DiscreteStatsTable[NumberObservations])),0)</f>
        <v>138.4</v>
      </c>
      <c r="W1705">
        <f>IF((DiscreteStatsTable[[#This Row],[RepsRequested]]&gt;1),DiscreteStatsTable[[#This Row],[HalfWidth]],DiscreteStatsTable[[#This Row],[BatchMeansHalfWidth]])</f>
        <v>0.77172845647288724</v>
      </c>
      <c r="X170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177</v>
      </c>
      <c r="C1706">
        <v>3</v>
      </c>
      <c r="D1706" t="s">
        <v>99</v>
      </c>
      <c r="E1706" t="s">
        <v>79</v>
      </c>
      <c r="F1706" t="s">
        <v>80</v>
      </c>
      <c r="G1706">
        <v>0</v>
      </c>
      <c r="H1706">
        <v>2E+20</v>
      </c>
      <c r="I1706">
        <v>0</v>
      </c>
      <c r="J1706">
        <v>0</v>
      </c>
      <c r="K1706">
        <v>139</v>
      </c>
      <c r="L170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6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cm="1">
        <f t="array" ref="V1706">IFERROR(AVERAGE(IF((DiscreteStatsTable[GroupByKey]=DiscreteStatsTable[[#This Row],[GroupByKey]]),(DiscreteStatsTable[GroupByKey]=DiscreteStatsTable[[#This Row],[GroupByKey]])*DiscreteStatsTable[NumberObservations])),0)</f>
        <v>138.4</v>
      </c>
      <c r="W1706">
        <f>IF((DiscreteStatsTable[[#This Row],[RepsRequested]]&gt;1),DiscreteStatsTable[[#This Row],[HalfWidth]],DiscreteStatsTable[[#This Row],[BatchMeansHalfWidth]])</f>
        <v>0</v>
      </c>
      <c r="X1706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177</v>
      </c>
      <c r="C1707">
        <v>3</v>
      </c>
      <c r="D1707" t="s">
        <v>99</v>
      </c>
      <c r="E1707" t="s">
        <v>81</v>
      </c>
      <c r="F1707" t="s">
        <v>80</v>
      </c>
      <c r="G1707">
        <v>4.11244788660232</v>
      </c>
      <c r="H1707">
        <v>2E+20</v>
      </c>
      <c r="I1707">
        <v>0</v>
      </c>
      <c r="J1707">
        <v>20.239330128780502</v>
      </c>
      <c r="K1707">
        <v>139</v>
      </c>
      <c r="L170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7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cm="1">
        <f t="array" ref="N1707">IFERROR(AVERAGE(IF((DiscreteStatsTable[GroupByKey]=DiscreteStatsTable[[#This Row],[GroupByKey]]),(DiscreteStatsTable[GroupByKey]=DiscreteStatsTable[[#This Row],[GroupByKey]])*DiscreteStatsTable[Average])),0)</f>
        <v>4.0382091949408245</v>
      </c>
      <c r="O1707" cm="1">
        <f t="array" ref="O170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7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7" cm="1">
        <f t="array" ref="R1707">MIN(IF((DiscreteStatsTable[GroupByKey]=DiscreteStatsTable[[#This Row],[GroupByKey]]),(DiscreteStatsTable[GroupByKey]=DiscreteStatsTable[[#This Row],[GroupByKey]])*DiscreteStatsTable[Average]))</f>
        <v>1.13966029716423</v>
      </c>
      <c r="S1707" cm="1">
        <f t="array" ref="S1707">MAX(IF((DiscreteStatsTable[GroupByKey]=DiscreteStatsTable[[#This Row],[GroupByKey]]),(DiscreteStatsTable[GroupByKey]=DiscreteStatsTable[[#This Row],[GroupByKey]])*DiscreteStatsTable[Average]))</f>
        <v>16.485559519372401</v>
      </c>
      <c r="T1707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cm="1">
        <f t="array" ref="U1707">MAX(IF((DiscreteStatsTable[GroupByKey]=DiscreteStatsTable[[#This Row],[GroupByKey]]),(DiscreteStatsTable[GroupByKey]=DiscreteStatsTable[[#This Row],[GroupByKey]])*DiscreteStatsTable[Maximum]))</f>
        <v>44.893738009191402</v>
      </c>
      <c r="V1707" cm="1">
        <f t="array" ref="V1707">IFERROR(AVERAGE(IF((DiscreteStatsTable[GroupByKey]=DiscreteStatsTable[[#This Row],[GroupByKey]]),(DiscreteStatsTable[GroupByKey]=DiscreteStatsTable[[#This Row],[GroupByKey]])*DiscreteStatsTable[NumberObservations])),0)</f>
        <v>138.4</v>
      </c>
      <c r="W1707">
        <f>IF((DiscreteStatsTable[[#This Row],[RepsRequested]]&gt;1),DiscreteStatsTable[[#This Row],[HalfWidth]],DiscreteStatsTable[[#This Row],[BatchMeansHalfWidth]])</f>
        <v>0.77172845647288724</v>
      </c>
      <c r="X1707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177</v>
      </c>
      <c r="C1708">
        <v>4</v>
      </c>
      <c r="D1708" t="s">
        <v>99</v>
      </c>
      <c r="E1708" t="s">
        <v>79</v>
      </c>
      <c r="F1708" t="s">
        <v>80</v>
      </c>
      <c r="G1708">
        <v>0</v>
      </c>
      <c r="H1708">
        <v>2E+20</v>
      </c>
      <c r="I1708">
        <v>0</v>
      </c>
      <c r="J1708">
        <v>0</v>
      </c>
      <c r="K1708">
        <v>139</v>
      </c>
      <c r="L170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8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cm="1">
        <f t="array" ref="V1708">IFERROR(AVERAGE(IF((DiscreteStatsTable[GroupByKey]=DiscreteStatsTable[[#This Row],[GroupByKey]]),(DiscreteStatsTable[GroupByKey]=DiscreteStatsTable[[#This Row],[GroupByKey]])*DiscreteStatsTable[NumberObservations])),0)</f>
        <v>138.4</v>
      </c>
      <c r="W1708">
        <f>IF((DiscreteStatsTable[[#This Row],[RepsRequested]]&gt;1),DiscreteStatsTable[[#This Row],[HalfWidth]],DiscreteStatsTable[[#This Row],[BatchMeansHalfWidth]])</f>
        <v>0</v>
      </c>
      <c r="X1708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177</v>
      </c>
      <c r="C1709">
        <v>4</v>
      </c>
      <c r="D1709" t="s">
        <v>99</v>
      </c>
      <c r="E1709" t="s">
        <v>81</v>
      </c>
      <c r="F1709" t="s">
        <v>80</v>
      </c>
      <c r="G1709">
        <v>1.35397231806619</v>
      </c>
      <c r="H1709">
        <v>2E+20</v>
      </c>
      <c r="I1709">
        <v>0</v>
      </c>
      <c r="J1709">
        <v>14.9505242374136</v>
      </c>
      <c r="K1709">
        <v>139</v>
      </c>
      <c r="L170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9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cm="1">
        <f t="array" ref="N1709">IFERROR(AVERAGE(IF((DiscreteStatsTable[GroupByKey]=DiscreteStatsTable[[#This Row],[GroupByKey]]),(DiscreteStatsTable[GroupByKey]=DiscreteStatsTable[[#This Row],[GroupByKey]])*DiscreteStatsTable[Average])),0)</f>
        <v>4.0382091949408245</v>
      </c>
      <c r="O1709" cm="1">
        <f t="array" ref="O170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9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9" cm="1">
        <f t="array" ref="R1709">MIN(IF((DiscreteStatsTable[GroupByKey]=DiscreteStatsTable[[#This Row],[GroupByKey]]),(DiscreteStatsTable[GroupByKey]=DiscreteStatsTable[[#This Row],[GroupByKey]])*DiscreteStatsTable[Average]))</f>
        <v>1.13966029716423</v>
      </c>
      <c r="S1709" cm="1">
        <f t="array" ref="S1709">MAX(IF((DiscreteStatsTable[GroupByKey]=DiscreteStatsTable[[#This Row],[GroupByKey]]),(DiscreteStatsTable[GroupByKey]=DiscreteStatsTable[[#This Row],[GroupByKey]])*DiscreteStatsTable[Average]))</f>
        <v>16.485559519372401</v>
      </c>
      <c r="T1709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cm="1">
        <f t="array" ref="U1709">MAX(IF((DiscreteStatsTable[GroupByKey]=DiscreteStatsTable[[#This Row],[GroupByKey]]),(DiscreteStatsTable[GroupByKey]=DiscreteStatsTable[[#This Row],[GroupByKey]])*DiscreteStatsTable[Maximum]))</f>
        <v>44.893738009191402</v>
      </c>
      <c r="V1709" cm="1">
        <f t="array" ref="V1709">IFERROR(AVERAGE(IF((DiscreteStatsTable[GroupByKey]=DiscreteStatsTable[[#This Row],[GroupByKey]]),(DiscreteStatsTable[GroupByKey]=DiscreteStatsTable[[#This Row],[GroupByKey]])*DiscreteStatsTable[NumberObservations])),0)</f>
        <v>138.4</v>
      </c>
      <c r="W1709">
        <f>IF((DiscreteStatsTable[[#This Row],[RepsRequested]]&gt;1),DiscreteStatsTable[[#This Row],[HalfWidth]],DiscreteStatsTable[[#This Row],[BatchMeansHalfWidth]])</f>
        <v>0.77172845647288724</v>
      </c>
      <c r="X1709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177</v>
      </c>
      <c r="C1710">
        <v>5</v>
      </c>
      <c r="D1710" t="s">
        <v>99</v>
      </c>
      <c r="E1710" t="s">
        <v>79</v>
      </c>
      <c r="F1710" t="s">
        <v>80</v>
      </c>
      <c r="G1710">
        <v>0</v>
      </c>
      <c r="H1710">
        <v>2E+20</v>
      </c>
      <c r="I1710">
        <v>0</v>
      </c>
      <c r="J1710">
        <v>0</v>
      </c>
      <c r="K1710">
        <v>139</v>
      </c>
      <c r="L171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0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cm="1">
        <f t="array" ref="V1710">IFERROR(AVERAGE(IF((DiscreteStatsTable[GroupByKey]=DiscreteStatsTable[[#This Row],[GroupByKey]]),(DiscreteStatsTable[GroupByKey]=DiscreteStatsTable[[#This Row],[GroupByKey]])*DiscreteStatsTable[NumberObservations])),0)</f>
        <v>138.4</v>
      </c>
      <c r="W1710">
        <f>IF((DiscreteStatsTable[[#This Row],[RepsRequested]]&gt;1),DiscreteStatsTable[[#This Row],[HalfWidth]],DiscreteStatsTable[[#This Row],[BatchMeansHalfWidth]])</f>
        <v>0</v>
      </c>
      <c r="X1710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177</v>
      </c>
      <c r="C1711">
        <v>5</v>
      </c>
      <c r="D1711" t="s">
        <v>99</v>
      </c>
      <c r="E1711" t="s">
        <v>81</v>
      </c>
      <c r="F1711" t="s">
        <v>80</v>
      </c>
      <c r="G1711">
        <v>3.5001863247302198</v>
      </c>
      <c r="H1711">
        <v>2E+20</v>
      </c>
      <c r="I1711">
        <v>0</v>
      </c>
      <c r="J1711">
        <v>27.289968947974899</v>
      </c>
      <c r="K1711">
        <v>139</v>
      </c>
      <c r="L171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1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cm="1">
        <f t="array" ref="N1711">IFERROR(AVERAGE(IF((DiscreteStatsTable[GroupByKey]=DiscreteStatsTable[[#This Row],[GroupByKey]]),(DiscreteStatsTable[GroupByKey]=DiscreteStatsTable[[#This Row],[GroupByKey]])*DiscreteStatsTable[Average])),0)</f>
        <v>4.0382091949408245</v>
      </c>
      <c r="O1711" cm="1">
        <f t="array" ref="O171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1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1" cm="1">
        <f t="array" ref="R1711">MIN(IF((DiscreteStatsTable[GroupByKey]=DiscreteStatsTable[[#This Row],[GroupByKey]]),(DiscreteStatsTable[GroupByKey]=DiscreteStatsTable[[#This Row],[GroupByKey]])*DiscreteStatsTable[Average]))</f>
        <v>1.13966029716423</v>
      </c>
      <c r="S1711" cm="1">
        <f t="array" ref="S1711">MAX(IF((DiscreteStatsTable[GroupByKey]=DiscreteStatsTable[[#This Row],[GroupByKey]]),(DiscreteStatsTable[GroupByKey]=DiscreteStatsTable[[#This Row],[GroupByKey]])*DiscreteStatsTable[Average]))</f>
        <v>16.485559519372401</v>
      </c>
      <c r="T1711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cm="1">
        <f t="array" ref="U1711">MAX(IF((DiscreteStatsTable[GroupByKey]=DiscreteStatsTable[[#This Row],[GroupByKey]]),(DiscreteStatsTable[GroupByKey]=DiscreteStatsTable[[#This Row],[GroupByKey]])*DiscreteStatsTable[Maximum]))</f>
        <v>44.893738009191402</v>
      </c>
      <c r="V1711" cm="1">
        <f t="array" ref="V1711">IFERROR(AVERAGE(IF((DiscreteStatsTable[GroupByKey]=DiscreteStatsTable[[#This Row],[GroupByKey]]),(DiscreteStatsTable[GroupByKey]=DiscreteStatsTable[[#This Row],[GroupByKey]])*DiscreteStatsTable[NumberObservations])),0)</f>
        <v>138.4</v>
      </c>
      <c r="W1711">
        <f>IF((DiscreteStatsTable[[#This Row],[RepsRequested]]&gt;1),DiscreteStatsTable[[#This Row],[HalfWidth]],DiscreteStatsTable[[#This Row],[BatchMeansHalfWidth]])</f>
        <v>0.77172845647288724</v>
      </c>
      <c r="X1711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177</v>
      </c>
      <c r="C1712">
        <v>6</v>
      </c>
      <c r="D1712" t="s">
        <v>99</v>
      </c>
      <c r="E1712" t="s">
        <v>79</v>
      </c>
      <c r="F1712" t="s">
        <v>80</v>
      </c>
      <c r="G1712">
        <v>0</v>
      </c>
      <c r="H1712">
        <v>2E+20</v>
      </c>
      <c r="I1712">
        <v>0</v>
      </c>
      <c r="J1712">
        <v>0</v>
      </c>
      <c r="K1712">
        <v>137</v>
      </c>
      <c r="L171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2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cm="1">
        <f t="array" ref="V1712">IFERROR(AVERAGE(IF((DiscreteStatsTable[GroupByKey]=DiscreteStatsTable[[#This Row],[GroupByKey]]),(DiscreteStatsTable[GroupByKey]=DiscreteStatsTable[[#This Row],[GroupByKey]])*DiscreteStatsTable[NumberObservations])),0)</f>
        <v>138.4</v>
      </c>
      <c r="W1712">
        <f>IF((DiscreteStatsTable[[#This Row],[RepsRequested]]&gt;1),DiscreteStatsTable[[#This Row],[HalfWidth]],DiscreteStatsTable[[#This Row],[BatchMeansHalfWidth]])</f>
        <v>0</v>
      </c>
      <c r="X1712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177</v>
      </c>
      <c r="C1713">
        <v>6</v>
      </c>
      <c r="D1713" t="s">
        <v>99</v>
      </c>
      <c r="E1713" t="s">
        <v>81</v>
      </c>
      <c r="F1713" t="s">
        <v>80</v>
      </c>
      <c r="G1713">
        <v>3.3716149196455301</v>
      </c>
      <c r="H1713">
        <v>2E+20</v>
      </c>
      <c r="I1713">
        <v>0</v>
      </c>
      <c r="J1713">
        <v>22.938590875671402</v>
      </c>
      <c r="K1713">
        <v>137</v>
      </c>
      <c r="L171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3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cm="1">
        <f t="array" ref="N1713">IFERROR(AVERAGE(IF((DiscreteStatsTable[GroupByKey]=DiscreteStatsTable[[#This Row],[GroupByKey]]),(DiscreteStatsTable[GroupByKey]=DiscreteStatsTable[[#This Row],[GroupByKey]])*DiscreteStatsTable[Average])),0)</f>
        <v>4.0382091949408245</v>
      </c>
      <c r="O1713" cm="1">
        <f t="array" ref="O171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3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3" cm="1">
        <f t="array" ref="R1713">MIN(IF((DiscreteStatsTable[GroupByKey]=DiscreteStatsTable[[#This Row],[GroupByKey]]),(DiscreteStatsTable[GroupByKey]=DiscreteStatsTable[[#This Row],[GroupByKey]])*DiscreteStatsTable[Average]))</f>
        <v>1.13966029716423</v>
      </c>
      <c r="S1713" cm="1">
        <f t="array" ref="S1713">MAX(IF((DiscreteStatsTable[GroupByKey]=DiscreteStatsTable[[#This Row],[GroupByKey]]),(DiscreteStatsTable[GroupByKey]=DiscreteStatsTable[[#This Row],[GroupByKey]])*DiscreteStatsTable[Average]))</f>
        <v>16.485559519372401</v>
      </c>
      <c r="T1713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cm="1">
        <f t="array" ref="U1713">MAX(IF((DiscreteStatsTable[GroupByKey]=DiscreteStatsTable[[#This Row],[GroupByKey]]),(DiscreteStatsTable[GroupByKey]=DiscreteStatsTable[[#This Row],[GroupByKey]])*DiscreteStatsTable[Maximum]))</f>
        <v>44.893738009191402</v>
      </c>
      <c r="V1713" cm="1">
        <f t="array" ref="V1713">IFERROR(AVERAGE(IF((DiscreteStatsTable[GroupByKey]=DiscreteStatsTable[[#This Row],[GroupByKey]]),(DiscreteStatsTable[GroupByKey]=DiscreteStatsTable[[#This Row],[GroupByKey]])*DiscreteStatsTable[NumberObservations])),0)</f>
        <v>138.4</v>
      </c>
      <c r="W1713">
        <f>IF((DiscreteStatsTable[[#This Row],[RepsRequested]]&gt;1),DiscreteStatsTable[[#This Row],[HalfWidth]],DiscreteStatsTable[[#This Row],[BatchMeansHalfWidth]])</f>
        <v>0.77172845647288724</v>
      </c>
      <c r="X1713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177</v>
      </c>
      <c r="C1714">
        <v>7</v>
      </c>
      <c r="D1714" t="s">
        <v>99</v>
      </c>
      <c r="E1714" t="s">
        <v>79</v>
      </c>
      <c r="F1714" t="s">
        <v>80</v>
      </c>
      <c r="G1714">
        <v>0</v>
      </c>
      <c r="H1714">
        <v>2E+20</v>
      </c>
      <c r="I1714">
        <v>0</v>
      </c>
      <c r="J1714">
        <v>0</v>
      </c>
      <c r="K1714">
        <v>142</v>
      </c>
      <c r="L171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4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cm="1">
        <f t="array" ref="V1714">IFERROR(AVERAGE(IF((DiscreteStatsTable[GroupByKey]=DiscreteStatsTable[[#This Row],[GroupByKey]]),(DiscreteStatsTable[GroupByKey]=DiscreteStatsTable[[#This Row],[GroupByKey]])*DiscreteStatsTable[NumberObservations])),0)</f>
        <v>138.4</v>
      </c>
      <c r="W1714">
        <f>IF((DiscreteStatsTable[[#This Row],[RepsRequested]]&gt;1),DiscreteStatsTable[[#This Row],[HalfWidth]],DiscreteStatsTable[[#This Row],[BatchMeansHalfWidth]])</f>
        <v>0</v>
      </c>
      <c r="X1714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177</v>
      </c>
      <c r="C1715">
        <v>7</v>
      </c>
      <c r="D1715" t="s">
        <v>99</v>
      </c>
      <c r="E1715" t="s">
        <v>81</v>
      </c>
      <c r="F1715" t="s">
        <v>80</v>
      </c>
      <c r="G1715">
        <v>3.67599512472328</v>
      </c>
      <c r="H1715">
        <v>2E+20</v>
      </c>
      <c r="I1715">
        <v>0</v>
      </c>
      <c r="J1715">
        <v>24.618935848755001</v>
      </c>
      <c r="K1715">
        <v>142</v>
      </c>
      <c r="L171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cm="1">
        <f t="array" ref="N1715">IFERROR(AVERAGE(IF((DiscreteStatsTable[GroupByKey]=DiscreteStatsTable[[#This Row],[GroupByKey]]),(DiscreteStatsTable[GroupByKey]=DiscreteStatsTable[[#This Row],[GroupByKey]])*DiscreteStatsTable[Average])),0)</f>
        <v>4.0382091949408245</v>
      </c>
      <c r="O1715" cm="1">
        <f t="array" ref="O171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5" cm="1">
        <f t="array" ref="R1715">MIN(IF((DiscreteStatsTable[GroupByKey]=DiscreteStatsTable[[#This Row],[GroupByKey]]),(DiscreteStatsTable[GroupByKey]=DiscreteStatsTable[[#This Row],[GroupByKey]])*DiscreteStatsTable[Average]))</f>
        <v>1.13966029716423</v>
      </c>
      <c r="S1715" cm="1">
        <f t="array" ref="S1715">MAX(IF((DiscreteStatsTable[GroupByKey]=DiscreteStatsTable[[#This Row],[GroupByKey]]),(DiscreteStatsTable[GroupByKey]=DiscreteStatsTable[[#This Row],[GroupByKey]])*DiscreteStatsTable[Average]))</f>
        <v>16.485559519372401</v>
      </c>
      <c r="T171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cm="1">
        <f t="array" ref="U1715">MAX(IF((DiscreteStatsTable[GroupByKey]=DiscreteStatsTable[[#This Row],[GroupByKey]]),(DiscreteStatsTable[GroupByKey]=DiscreteStatsTable[[#This Row],[GroupByKey]])*DiscreteStatsTable[Maximum]))</f>
        <v>44.893738009191402</v>
      </c>
      <c r="V1715" cm="1">
        <f t="array" ref="V1715">IFERROR(AVERAGE(IF((DiscreteStatsTable[GroupByKey]=DiscreteStatsTable[[#This Row],[GroupByKey]]),(DiscreteStatsTable[GroupByKey]=DiscreteStatsTable[[#This Row],[GroupByKey]])*DiscreteStatsTable[NumberObservations])),0)</f>
        <v>138.4</v>
      </c>
      <c r="W1715">
        <f>IF((DiscreteStatsTable[[#This Row],[RepsRequested]]&gt;1),DiscreteStatsTable[[#This Row],[HalfWidth]],DiscreteStatsTable[[#This Row],[BatchMeansHalfWidth]])</f>
        <v>0.77172845647288724</v>
      </c>
      <c r="X171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177</v>
      </c>
      <c r="C1716">
        <v>8</v>
      </c>
      <c r="D1716" t="s">
        <v>99</v>
      </c>
      <c r="E1716" t="s">
        <v>79</v>
      </c>
      <c r="F1716" t="s">
        <v>80</v>
      </c>
      <c r="G1716">
        <v>0</v>
      </c>
      <c r="H1716">
        <v>2E+20</v>
      </c>
      <c r="I1716">
        <v>0</v>
      </c>
      <c r="J1716">
        <v>0</v>
      </c>
      <c r="K1716">
        <v>137</v>
      </c>
      <c r="L171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6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cm="1">
        <f t="array" ref="V1716">IFERROR(AVERAGE(IF((DiscreteStatsTable[GroupByKey]=DiscreteStatsTable[[#This Row],[GroupByKey]]),(DiscreteStatsTable[GroupByKey]=DiscreteStatsTable[[#This Row],[GroupByKey]])*DiscreteStatsTable[NumberObservations])),0)</f>
        <v>138.4</v>
      </c>
      <c r="W1716">
        <f>IF((DiscreteStatsTable[[#This Row],[RepsRequested]]&gt;1),DiscreteStatsTable[[#This Row],[HalfWidth]],DiscreteStatsTable[[#This Row],[BatchMeansHalfWidth]])</f>
        <v>0</v>
      </c>
      <c r="X1716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177</v>
      </c>
      <c r="C1717">
        <v>8</v>
      </c>
      <c r="D1717" t="s">
        <v>99</v>
      </c>
      <c r="E1717" t="s">
        <v>81</v>
      </c>
      <c r="F1717" t="s">
        <v>80</v>
      </c>
      <c r="G1717">
        <v>5.7505518910967002</v>
      </c>
      <c r="H1717">
        <v>2E+20</v>
      </c>
      <c r="I1717">
        <v>0</v>
      </c>
      <c r="J1717">
        <v>24.126517891589099</v>
      </c>
      <c r="K1717">
        <v>137</v>
      </c>
      <c r="L171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7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cm="1">
        <f t="array" ref="N1717">IFERROR(AVERAGE(IF((DiscreteStatsTable[GroupByKey]=DiscreteStatsTable[[#This Row],[GroupByKey]]),(DiscreteStatsTable[GroupByKey]=DiscreteStatsTable[[#This Row],[GroupByKey]])*DiscreteStatsTable[Average])),0)</f>
        <v>4.0382091949408245</v>
      </c>
      <c r="O1717" cm="1">
        <f t="array" ref="O171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7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7" cm="1">
        <f t="array" ref="R1717">MIN(IF((DiscreteStatsTable[GroupByKey]=DiscreteStatsTable[[#This Row],[GroupByKey]]),(DiscreteStatsTable[GroupByKey]=DiscreteStatsTable[[#This Row],[GroupByKey]])*DiscreteStatsTable[Average]))</f>
        <v>1.13966029716423</v>
      </c>
      <c r="S1717" cm="1">
        <f t="array" ref="S1717">MAX(IF((DiscreteStatsTable[GroupByKey]=DiscreteStatsTable[[#This Row],[GroupByKey]]),(DiscreteStatsTable[GroupByKey]=DiscreteStatsTable[[#This Row],[GroupByKey]])*DiscreteStatsTable[Average]))</f>
        <v>16.485559519372401</v>
      </c>
      <c r="T1717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cm="1">
        <f t="array" ref="U1717">MAX(IF((DiscreteStatsTable[GroupByKey]=DiscreteStatsTable[[#This Row],[GroupByKey]]),(DiscreteStatsTable[GroupByKey]=DiscreteStatsTable[[#This Row],[GroupByKey]])*DiscreteStatsTable[Maximum]))</f>
        <v>44.893738009191402</v>
      </c>
      <c r="V1717" cm="1">
        <f t="array" ref="V1717">IFERROR(AVERAGE(IF((DiscreteStatsTable[GroupByKey]=DiscreteStatsTable[[#This Row],[GroupByKey]]),(DiscreteStatsTable[GroupByKey]=DiscreteStatsTable[[#This Row],[GroupByKey]])*DiscreteStatsTable[NumberObservations])),0)</f>
        <v>138.4</v>
      </c>
      <c r="W1717">
        <f>IF((DiscreteStatsTable[[#This Row],[RepsRequested]]&gt;1),DiscreteStatsTable[[#This Row],[HalfWidth]],DiscreteStatsTable[[#This Row],[BatchMeansHalfWidth]])</f>
        <v>0.77172845647288724</v>
      </c>
      <c r="X1717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177</v>
      </c>
      <c r="C1718">
        <v>9</v>
      </c>
      <c r="D1718" t="s">
        <v>99</v>
      </c>
      <c r="E1718" t="s">
        <v>79</v>
      </c>
      <c r="F1718" t="s">
        <v>80</v>
      </c>
      <c r="G1718">
        <v>0</v>
      </c>
      <c r="H1718">
        <v>2E+20</v>
      </c>
      <c r="I1718">
        <v>0</v>
      </c>
      <c r="J1718">
        <v>0</v>
      </c>
      <c r="K1718">
        <v>138</v>
      </c>
      <c r="L171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8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cm="1">
        <f t="array" ref="V1718">IFERROR(AVERAGE(IF((DiscreteStatsTable[GroupByKey]=DiscreteStatsTable[[#This Row],[GroupByKey]]),(DiscreteStatsTable[GroupByKey]=DiscreteStatsTable[[#This Row],[GroupByKey]])*DiscreteStatsTable[NumberObservations])),0)</f>
        <v>138.4</v>
      </c>
      <c r="W1718">
        <f>IF((DiscreteStatsTable[[#This Row],[RepsRequested]]&gt;1),DiscreteStatsTable[[#This Row],[HalfWidth]],DiscreteStatsTable[[#This Row],[BatchMeansHalfWidth]])</f>
        <v>0</v>
      </c>
      <c r="X1718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177</v>
      </c>
      <c r="C1719">
        <v>9</v>
      </c>
      <c r="D1719" t="s">
        <v>99</v>
      </c>
      <c r="E1719" t="s">
        <v>81</v>
      </c>
      <c r="F1719" t="s">
        <v>80</v>
      </c>
      <c r="G1719">
        <v>3.9147769707825999</v>
      </c>
      <c r="H1719">
        <v>2E+20</v>
      </c>
      <c r="I1719">
        <v>0</v>
      </c>
      <c r="J1719">
        <v>26.700973069781298</v>
      </c>
      <c r="K1719">
        <v>138</v>
      </c>
      <c r="L171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9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cm="1">
        <f t="array" ref="N1719">IFERROR(AVERAGE(IF((DiscreteStatsTable[GroupByKey]=DiscreteStatsTable[[#This Row],[GroupByKey]]),(DiscreteStatsTable[GroupByKey]=DiscreteStatsTable[[#This Row],[GroupByKey]])*DiscreteStatsTable[Average])),0)</f>
        <v>4.0382091949408245</v>
      </c>
      <c r="O1719" cm="1">
        <f t="array" ref="O171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9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9" cm="1">
        <f t="array" ref="R1719">MIN(IF((DiscreteStatsTable[GroupByKey]=DiscreteStatsTable[[#This Row],[GroupByKey]]),(DiscreteStatsTable[GroupByKey]=DiscreteStatsTable[[#This Row],[GroupByKey]])*DiscreteStatsTable[Average]))</f>
        <v>1.13966029716423</v>
      </c>
      <c r="S1719" cm="1">
        <f t="array" ref="S1719">MAX(IF((DiscreteStatsTable[GroupByKey]=DiscreteStatsTable[[#This Row],[GroupByKey]]),(DiscreteStatsTable[GroupByKey]=DiscreteStatsTable[[#This Row],[GroupByKey]])*DiscreteStatsTable[Average]))</f>
        <v>16.485559519372401</v>
      </c>
      <c r="T1719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cm="1">
        <f t="array" ref="U1719">MAX(IF((DiscreteStatsTable[GroupByKey]=DiscreteStatsTable[[#This Row],[GroupByKey]]),(DiscreteStatsTable[GroupByKey]=DiscreteStatsTable[[#This Row],[GroupByKey]])*DiscreteStatsTable[Maximum]))</f>
        <v>44.893738009191402</v>
      </c>
      <c r="V1719" cm="1">
        <f t="array" ref="V1719">IFERROR(AVERAGE(IF((DiscreteStatsTable[GroupByKey]=DiscreteStatsTable[[#This Row],[GroupByKey]]),(DiscreteStatsTable[GroupByKey]=DiscreteStatsTable[[#This Row],[GroupByKey]])*DiscreteStatsTable[NumberObservations])),0)</f>
        <v>138.4</v>
      </c>
      <c r="W1719">
        <f>IF((DiscreteStatsTable[[#This Row],[RepsRequested]]&gt;1),DiscreteStatsTable[[#This Row],[HalfWidth]],DiscreteStatsTable[[#This Row],[BatchMeansHalfWidth]])</f>
        <v>0.77172845647288724</v>
      </c>
      <c r="X1719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177</v>
      </c>
      <c r="C1720">
        <v>10</v>
      </c>
      <c r="D1720" t="s">
        <v>99</v>
      </c>
      <c r="E1720" t="s">
        <v>79</v>
      </c>
      <c r="F1720" t="s">
        <v>80</v>
      </c>
      <c r="G1720">
        <v>0</v>
      </c>
      <c r="H1720">
        <v>2E+20</v>
      </c>
      <c r="I1720">
        <v>0</v>
      </c>
      <c r="J1720">
        <v>0</v>
      </c>
      <c r="K1720">
        <v>137</v>
      </c>
      <c r="L172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0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cm="1">
        <f t="array" ref="V1720">IFERROR(AVERAGE(IF((DiscreteStatsTable[GroupByKey]=DiscreteStatsTable[[#This Row],[GroupByKey]]),(DiscreteStatsTable[GroupByKey]=DiscreteStatsTable[[#This Row],[GroupByKey]])*DiscreteStatsTable[NumberObservations])),0)</f>
        <v>138.4</v>
      </c>
      <c r="W1720">
        <f>IF((DiscreteStatsTable[[#This Row],[RepsRequested]]&gt;1),DiscreteStatsTable[[#This Row],[HalfWidth]],DiscreteStatsTable[[#This Row],[BatchMeansHalfWidth]])</f>
        <v>0</v>
      </c>
      <c r="X1720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177</v>
      </c>
      <c r="C1721">
        <v>10</v>
      </c>
      <c r="D1721" t="s">
        <v>99</v>
      </c>
      <c r="E1721" t="s">
        <v>81</v>
      </c>
      <c r="F1721" t="s">
        <v>80</v>
      </c>
      <c r="G1721">
        <v>3.99361148190216</v>
      </c>
      <c r="H1721">
        <v>2E+20</v>
      </c>
      <c r="I1721">
        <v>0</v>
      </c>
      <c r="J1721">
        <v>23.021036502811601</v>
      </c>
      <c r="K1721">
        <v>137</v>
      </c>
      <c r="L172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1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cm="1">
        <f t="array" ref="N1721">IFERROR(AVERAGE(IF((DiscreteStatsTable[GroupByKey]=DiscreteStatsTable[[#This Row],[GroupByKey]]),(DiscreteStatsTable[GroupByKey]=DiscreteStatsTable[[#This Row],[GroupByKey]])*DiscreteStatsTable[Average])),0)</f>
        <v>4.0382091949408245</v>
      </c>
      <c r="O1721" cm="1">
        <f t="array" ref="O172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1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1" cm="1">
        <f t="array" ref="R1721">MIN(IF((DiscreteStatsTable[GroupByKey]=DiscreteStatsTable[[#This Row],[GroupByKey]]),(DiscreteStatsTable[GroupByKey]=DiscreteStatsTable[[#This Row],[GroupByKey]])*DiscreteStatsTable[Average]))</f>
        <v>1.13966029716423</v>
      </c>
      <c r="S1721" cm="1">
        <f t="array" ref="S1721">MAX(IF((DiscreteStatsTable[GroupByKey]=DiscreteStatsTable[[#This Row],[GroupByKey]]),(DiscreteStatsTable[GroupByKey]=DiscreteStatsTable[[#This Row],[GroupByKey]])*DiscreteStatsTable[Average]))</f>
        <v>16.485559519372401</v>
      </c>
      <c r="T1721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cm="1">
        <f t="array" ref="U1721">MAX(IF((DiscreteStatsTable[GroupByKey]=DiscreteStatsTable[[#This Row],[GroupByKey]]),(DiscreteStatsTable[GroupByKey]=DiscreteStatsTable[[#This Row],[GroupByKey]])*DiscreteStatsTable[Maximum]))</f>
        <v>44.893738009191402</v>
      </c>
      <c r="V1721" cm="1">
        <f t="array" ref="V1721">IFERROR(AVERAGE(IF((DiscreteStatsTable[GroupByKey]=DiscreteStatsTable[[#This Row],[GroupByKey]]),(DiscreteStatsTable[GroupByKey]=DiscreteStatsTable[[#This Row],[GroupByKey]])*DiscreteStatsTable[NumberObservations])),0)</f>
        <v>138.4</v>
      </c>
      <c r="W1721">
        <f>IF((DiscreteStatsTable[[#This Row],[RepsRequested]]&gt;1),DiscreteStatsTable[[#This Row],[HalfWidth]],DiscreteStatsTable[[#This Row],[BatchMeansHalfWidth]])</f>
        <v>0.77172845647288724</v>
      </c>
      <c r="X1721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177</v>
      </c>
      <c r="C1722">
        <v>11</v>
      </c>
      <c r="D1722" t="s">
        <v>99</v>
      </c>
      <c r="E1722" t="s">
        <v>79</v>
      </c>
      <c r="F1722" t="s">
        <v>80</v>
      </c>
      <c r="G1722">
        <v>0</v>
      </c>
      <c r="H1722">
        <v>2E+20</v>
      </c>
      <c r="I1722">
        <v>0</v>
      </c>
      <c r="J1722">
        <v>0</v>
      </c>
      <c r="K1722">
        <v>136</v>
      </c>
      <c r="L172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2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cm="1">
        <f t="array" ref="V1722">IFERROR(AVERAGE(IF((DiscreteStatsTable[GroupByKey]=DiscreteStatsTable[[#This Row],[GroupByKey]]),(DiscreteStatsTable[GroupByKey]=DiscreteStatsTable[[#This Row],[GroupByKey]])*DiscreteStatsTable[NumberObservations])),0)</f>
        <v>138.4</v>
      </c>
      <c r="W1722">
        <f>IF((DiscreteStatsTable[[#This Row],[RepsRequested]]&gt;1),DiscreteStatsTable[[#This Row],[HalfWidth]],DiscreteStatsTable[[#This Row],[BatchMeansHalfWidth]])</f>
        <v>0</v>
      </c>
      <c r="X1722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177</v>
      </c>
      <c r="C1723">
        <v>11</v>
      </c>
      <c r="D1723" t="s">
        <v>99</v>
      </c>
      <c r="E1723" t="s">
        <v>81</v>
      </c>
      <c r="F1723" t="s">
        <v>80</v>
      </c>
      <c r="G1723">
        <v>5.7690050486997704</v>
      </c>
      <c r="H1723">
        <v>2E+20</v>
      </c>
      <c r="I1723">
        <v>0</v>
      </c>
      <c r="J1723">
        <v>32.152080116227097</v>
      </c>
      <c r="K1723">
        <v>136</v>
      </c>
      <c r="L172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3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cm="1">
        <f t="array" ref="N1723">IFERROR(AVERAGE(IF((DiscreteStatsTable[GroupByKey]=DiscreteStatsTable[[#This Row],[GroupByKey]]),(DiscreteStatsTable[GroupByKey]=DiscreteStatsTable[[#This Row],[GroupByKey]])*DiscreteStatsTable[Average])),0)</f>
        <v>4.0382091949408245</v>
      </c>
      <c r="O1723" cm="1">
        <f t="array" ref="O172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3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3" cm="1">
        <f t="array" ref="R1723">MIN(IF((DiscreteStatsTable[GroupByKey]=DiscreteStatsTable[[#This Row],[GroupByKey]]),(DiscreteStatsTable[GroupByKey]=DiscreteStatsTable[[#This Row],[GroupByKey]])*DiscreteStatsTable[Average]))</f>
        <v>1.13966029716423</v>
      </c>
      <c r="S1723" cm="1">
        <f t="array" ref="S1723">MAX(IF((DiscreteStatsTable[GroupByKey]=DiscreteStatsTable[[#This Row],[GroupByKey]]),(DiscreteStatsTable[GroupByKey]=DiscreteStatsTable[[#This Row],[GroupByKey]])*DiscreteStatsTable[Average]))</f>
        <v>16.485559519372401</v>
      </c>
      <c r="T1723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cm="1">
        <f t="array" ref="U1723">MAX(IF((DiscreteStatsTable[GroupByKey]=DiscreteStatsTable[[#This Row],[GroupByKey]]),(DiscreteStatsTable[GroupByKey]=DiscreteStatsTable[[#This Row],[GroupByKey]])*DiscreteStatsTable[Maximum]))</f>
        <v>44.893738009191402</v>
      </c>
      <c r="V1723" cm="1">
        <f t="array" ref="V1723">IFERROR(AVERAGE(IF((DiscreteStatsTable[GroupByKey]=DiscreteStatsTable[[#This Row],[GroupByKey]]),(DiscreteStatsTable[GroupByKey]=DiscreteStatsTable[[#This Row],[GroupByKey]])*DiscreteStatsTable[NumberObservations])),0)</f>
        <v>138.4</v>
      </c>
      <c r="W1723">
        <f>IF((DiscreteStatsTable[[#This Row],[RepsRequested]]&gt;1),DiscreteStatsTable[[#This Row],[HalfWidth]],DiscreteStatsTable[[#This Row],[BatchMeansHalfWidth]])</f>
        <v>0.77172845647288724</v>
      </c>
      <c r="X1723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177</v>
      </c>
      <c r="C1724">
        <v>12</v>
      </c>
      <c r="D1724" t="s">
        <v>99</v>
      </c>
      <c r="E1724" t="s">
        <v>79</v>
      </c>
      <c r="F1724" t="s">
        <v>80</v>
      </c>
      <c r="G1724">
        <v>0</v>
      </c>
      <c r="H1724">
        <v>2E+20</v>
      </c>
      <c r="I1724">
        <v>0</v>
      </c>
      <c r="J1724">
        <v>0</v>
      </c>
      <c r="K1724">
        <v>138</v>
      </c>
      <c r="L172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4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cm="1">
        <f t="array" ref="V1724">IFERROR(AVERAGE(IF((DiscreteStatsTable[GroupByKey]=DiscreteStatsTable[[#This Row],[GroupByKey]]),(DiscreteStatsTable[GroupByKey]=DiscreteStatsTable[[#This Row],[GroupByKey]])*DiscreteStatsTable[NumberObservations])),0)</f>
        <v>138.4</v>
      </c>
      <c r="W1724">
        <f>IF((DiscreteStatsTable[[#This Row],[RepsRequested]]&gt;1),DiscreteStatsTable[[#This Row],[HalfWidth]],DiscreteStatsTable[[#This Row],[BatchMeansHalfWidth]])</f>
        <v>0</v>
      </c>
      <c r="X1724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177</v>
      </c>
      <c r="C1725">
        <v>12</v>
      </c>
      <c r="D1725" t="s">
        <v>99</v>
      </c>
      <c r="E1725" t="s">
        <v>81</v>
      </c>
      <c r="F1725" t="s">
        <v>80</v>
      </c>
      <c r="G1725">
        <v>2.6374591590344401</v>
      </c>
      <c r="H1725">
        <v>2E+20</v>
      </c>
      <c r="I1725">
        <v>0</v>
      </c>
      <c r="J1725">
        <v>19.143472756572901</v>
      </c>
      <c r="K1725">
        <v>138</v>
      </c>
      <c r="L172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cm="1">
        <f t="array" ref="N1725">IFERROR(AVERAGE(IF((DiscreteStatsTable[GroupByKey]=DiscreteStatsTable[[#This Row],[GroupByKey]]),(DiscreteStatsTable[GroupByKey]=DiscreteStatsTable[[#This Row],[GroupByKey]])*DiscreteStatsTable[Average])),0)</f>
        <v>4.0382091949408245</v>
      </c>
      <c r="O1725" cm="1">
        <f t="array" ref="O172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5" cm="1">
        <f t="array" ref="R1725">MIN(IF((DiscreteStatsTable[GroupByKey]=DiscreteStatsTable[[#This Row],[GroupByKey]]),(DiscreteStatsTable[GroupByKey]=DiscreteStatsTable[[#This Row],[GroupByKey]])*DiscreteStatsTable[Average]))</f>
        <v>1.13966029716423</v>
      </c>
      <c r="S1725" cm="1">
        <f t="array" ref="S1725">MAX(IF((DiscreteStatsTable[GroupByKey]=DiscreteStatsTable[[#This Row],[GroupByKey]]),(DiscreteStatsTable[GroupByKey]=DiscreteStatsTable[[#This Row],[GroupByKey]])*DiscreteStatsTable[Average]))</f>
        <v>16.485559519372401</v>
      </c>
      <c r="T172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cm="1">
        <f t="array" ref="U1725">MAX(IF((DiscreteStatsTable[GroupByKey]=DiscreteStatsTable[[#This Row],[GroupByKey]]),(DiscreteStatsTable[GroupByKey]=DiscreteStatsTable[[#This Row],[GroupByKey]])*DiscreteStatsTable[Maximum]))</f>
        <v>44.893738009191402</v>
      </c>
      <c r="V1725" cm="1">
        <f t="array" ref="V1725">IFERROR(AVERAGE(IF((DiscreteStatsTable[GroupByKey]=DiscreteStatsTable[[#This Row],[GroupByKey]]),(DiscreteStatsTable[GroupByKey]=DiscreteStatsTable[[#This Row],[GroupByKey]])*DiscreteStatsTable[NumberObservations])),0)</f>
        <v>138.4</v>
      </c>
      <c r="W1725">
        <f>IF((DiscreteStatsTable[[#This Row],[RepsRequested]]&gt;1),DiscreteStatsTable[[#This Row],[HalfWidth]],DiscreteStatsTable[[#This Row],[BatchMeansHalfWidth]])</f>
        <v>0.77172845647288724</v>
      </c>
      <c r="X172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177</v>
      </c>
      <c r="C1726">
        <v>13</v>
      </c>
      <c r="D1726" t="s">
        <v>99</v>
      </c>
      <c r="E1726" t="s">
        <v>79</v>
      </c>
      <c r="F1726" t="s">
        <v>80</v>
      </c>
      <c r="G1726">
        <v>0</v>
      </c>
      <c r="H1726">
        <v>2E+20</v>
      </c>
      <c r="I1726">
        <v>0</v>
      </c>
      <c r="J1726">
        <v>0</v>
      </c>
      <c r="K1726">
        <v>140</v>
      </c>
      <c r="L172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6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cm="1">
        <f t="array" ref="V1726">IFERROR(AVERAGE(IF((DiscreteStatsTable[GroupByKey]=DiscreteStatsTable[[#This Row],[GroupByKey]]),(DiscreteStatsTable[GroupByKey]=DiscreteStatsTable[[#This Row],[GroupByKey]])*DiscreteStatsTable[NumberObservations])),0)</f>
        <v>138.4</v>
      </c>
      <c r="W1726">
        <f>IF((DiscreteStatsTable[[#This Row],[RepsRequested]]&gt;1),DiscreteStatsTable[[#This Row],[HalfWidth]],DiscreteStatsTable[[#This Row],[BatchMeansHalfWidth]])</f>
        <v>0</v>
      </c>
      <c r="X1726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177</v>
      </c>
      <c r="C1727">
        <v>13</v>
      </c>
      <c r="D1727" t="s">
        <v>99</v>
      </c>
      <c r="E1727" t="s">
        <v>81</v>
      </c>
      <c r="F1727" t="s">
        <v>80</v>
      </c>
      <c r="G1727">
        <v>8.3480363595428297</v>
      </c>
      <c r="H1727">
        <v>2E+20</v>
      </c>
      <c r="I1727">
        <v>0</v>
      </c>
      <c r="J1727">
        <v>41.202937658232599</v>
      </c>
      <c r="K1727">
        <v>140</v>
      </c>
      <c r="L172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7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cm="1">
        <f t="array" ref="N1727">IFERROR(AVERAGE(IF((DiscreteStatsTable[GroupByKey]=DiscreteStatsTable[[#This Row],[GroupByKey]]),(DiscreteStatsTable[GroupByKey]=DiscreteStatsTable[[#This Row],[GroupByKey]])*DiscreteStatsTable[Average])),0)</f>
        <v>4.0382091949408245</v>
      </c>
      <c r="O1727" cm="1">
        <f t="array" ref="O172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7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7" cm="1">
        <f t="array" ref="R1727">MIN(IF((DiscreteStatsTable[GroupByKey]=DiscreteStatsTable[[#This Row],[GroupByKey]]),(DiscreteStatsTable[GroupByKey]=DiscreteStatsTable[[#This Row],[GroupByKey]])*DiscreteStatsTable[Average]))</f>
        <v>1.13966029716423</v>
      </c>
      <c r="S1727" cm="1">
        <f t="array" ref="S1727">MAX(IF((DiscreteStatsTable[GroupByKey]=DiscreteStatsTable[[#This Row],[GroupByKey]]),(DiscreteStatsTable[GroupByKey]=DiscreteStatsTable[[#This Row],[GroupByKey]])*DiscreteStatsTable[Average]))</f>
        <v>16.485559519372401</v>
      </c>
      <c r="T1727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cm="1">
        <f t="array" ref="U1727">MAX(IF((DiscreteStatsTable[GroupByKey]=DiscreteStatsTable[[#This Row],[GroupByKey]]),(DiscreteStatsTable[GroupByKey]=DiscreteStatsTable[[#This Row],[GroupByKey]])*DiscreteStatsTable[Maximum]))</f>
        <v>44.893738009191402</v>
      </c>
      <c r="V1727" cm="1">
        <f t="array" ref="V1727">IFERROR(AVERAGE(IF((DiscreteStatsTable[GroupByKey]=DiscreteStatsTable[[#This Row],[GroupByKey]]),(DiscreteStatsTable[GroupByKey]=DiscreteStatsTable[[#This Row],[GroupByKey]])*DiscreteStatsTable[NumberObservations])),0)</f>
        <v>138.4</v>
      </c>
      <c r="W1727">
        <f>IF((DiscreteStatsTable[[#This Row],[RepsRequested]]&gt;1),DiscreteStatsTable[[#This Row],[HalfWidth]],DiscreteStatsTable[[#This Row],[BatchMeansHalfWidth]])</f>
        <v>0.77172845647288724</v>
      </c>
      <c r="X1727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177</v>
      </c>
      <c r="C1728">
        <v>14</v>
      </c>
      <c r="D1728" t="s">
        <v>99</v>
      </c>
      <c r="E1728" t="s">
        <v>79</v>
      </c>
      <c r="F1728" t="s">
        <v>80</v>
      </c>
      <c r="G1728">
        <v>0</v>
      </c>
      <c r="H1728">
        <v>2E+20</v>
      </c>
      <c r="I1728">
        <v>0</v>
      </c>
      <c r="J1728">
        <v>0</v>
      </c>
      <c r="K1728">
        <v>131</v>
      </c>
      <c r="L172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8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cm="1">
        <f t="array" ref="V1728">IFERROR(AVERAGE(IF((DiscreteStatsTable[GroupByKey]=DiscreteStatsTable[[#This Row],[GroupByKey]]),(DiscreteStatsTable[GroupByKey]=DiscreteStatsTable[[#This Row],[GroupByKey]])*DiscreteStatsTable[NumberObservations])),0)</f>
        <v>138.4</v>
      </c>
      <c r="W1728">
        <f>IF((DiscreteStatsTable[[#This Row],[RepsRequested]]&gt;1),DiscreteStatsTable[[#This Row],[HalfWidth]],DiscreteStatsTable[[#This Row],[BatchMeansHalfWidth]])</f>
        <v>0</v>
      </c>
      <c r="X1728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177</v>
      </c>
      <c r="C1729">
        <v>14</v>
      </c>
      <c r="D1729" t="s">
        <v>99</v>
      </c>
      <c r="E1729" t="s">
        <v>81</v>
      </c>
      <c r="F1729" t="s">
        <v>80</v>
      </c>
      <c r="G1729">
        <v>2.25454868841463</v>
      </c>
      <c r="H1729">
        <v>2E+20</v>
      </c>
      <c r="I1729">
        <v>0</v>
      </c>
      <c r="J1729">
        <v>12.2293385999047</v>
      </c>
      <c r="K1729">
        <v>131</v>
      </c>
      <c r="L172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9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cm="1">
        <f t="array" ref="N1729">IFERROR(AVERAGE(IF((DiscreteStatsTable[GroupByKey]=DiscreteStatsTable[[#This Row],[GroupByKey]]),(DiscreteStatsTable[GroupByKey]=DiscreteStatsTable[[#This Row],[GroupByKey]])*DiscreteStatsTable[Average])),0)</f>
        <v>4.0382091949408245</v>
      </c>
      <c r="O1729" cm="1">
        <f t="array" ref="O172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9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9" cm="1">
        <f t="array" ref="R1729">MIN(IF((DiscreteStatsTable[GroupByKey]=DiscreteStatsTable[[#This Row],[GroupByKey]]),(DiscreteStatsTable[GroupByKey]=DiscreteStatsTable[[#This Row],[GroupByKey]])*DiscreteStatsTable[Average]))</f>
        <v>1.13966029716423</v>
      </c>
      <c r="S1729" cm="1">
        <f t="array" ref="S1729">MAX(IF((DiscreteStatsTable[GroupByKey]=DiscreteStatsTable[[#This Row],[GroupByKey]]),(DiscreteStatsTable[GroupByKey]=DiscreteStatsTable[[#This Row],[GroupByKey]])*DiscreteStatsTable[Average]))</f>
        <v>16.485559519372401</v>
      </c>
      <c r="T1729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cm="1">
        <f t="array" ref="U1729">MAX(IF((DiscreteStatsTable[GroupByKey]=DiscreteStatsTable[[#This Row],[GroupByKey]]),(DiscreteStatsTable[GroupByKey]=DiscreteStatsTable[[#This Row],[GroupByKey]])*DiscreteStatsTable[Maximum]))</f>
        <v>44.893738009191402</v>
      </c>
      <c r="V1729" cm="1">
        <f t="array" ref="V1729">IFERROR(AVERAGE(IF((DiscreteStatsTable[GroupByKey]=DiscreteStatsTable[[#This Row],[GroupByKey]]),(DiscreteStatsTable[GroupByKey]=DiscreteStatsTable[[#This Row],[GroupByKey]])*DiscreteStatsTable[NumberObservations])),0)</f>
        <v>138.4</v>
      </c>
      <c r="W1729">
        <f>IF((DiscreteStatsTable[[#This Row],[RepsRequested]]&gt;1),DiscreteStatsTable[[#This Row],[HalfWidth]],DiscreteStatsTable[[#This Row],[BatchMeansHalfWidth]])</f>
        <v>0.77172845647288724</v>
      </c>
      <c r="X1729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177</v>
      </c>
      <c r="C1730">
        <v>15</v>
      </c>
      <c r="D1730" t="s">
        <v>99</v>
      </c>
      <c r="E1730" t="s">
        <v>79</v>
      </c>
      <c r="F1730" t="s">
        <v>80</v>
      </c>
      <c r="G1730">
        <v>0</v>
      </c>
      <c r="H1730">
        <v>2E+20</v>
      </c>
      <c r="I1730">
        <v>0</v>
      </c>
      <c r="J1730">
        <v>0</v>
      </c>
      <c r="K1730">
        <v>138</v>
      </c>
      <c r="L173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0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cm="1">
        <f t="array" ref="V1730">IFERROR(AVERAGE(IF((DiscreteStatsTable[GroupByKey]=DiscreteStatsTable[[#This Row],[GroupByKey]]),(DiscreteStatsTable[GroupByKey]=DiscreteStatsTable[[#This Row],[GroupByKey]])*DiscreteStatsTable[NumberObservations])),0)</f>
        <v>138.4</v>
      </c>
      <c r="W1730">
        <f>IF((DiscreteStatsTable[[#This Row],[RepsRequested]]&gt;1),DiscreteStatsTable[[#This Row],[HalfWidth]],DiscreteStatsTable[[#This Row],[BatchMeansHalfWidth]])</f>
        <v>0</v>
      </c>
      <c r="X1730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177</v>
      </c>
      <c r="C1731">
        <v>15</v>
      </c>
      <c r="D1731" t="s">
        <v>99</v>
      </c>
      <c r="E1731" t="s">
        <v>81</v>
      </c>
      <c r="F1731" t="s">
        <v>80</v>
      </c>
      <c r="G1731">
        <v>2.6987872769912302</v>
      </c>
      <c r="H1731">
        <v>2E+20</v>
      </c>
      <c r="I1731">
        <v>0</v>
      </c>
      <c r="J1731">
        <v>17.210960941947</v>
      </c>
      <c r="K1731">
        <v>138</v>
      </c>
      <c r="L173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1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cm="1">
        <f t="array" ref="N1731">IFERROR(AVERAGE(IF((DiscreteStatsTable[GroupByKey]=DiscreteStatsTable[[#This Row],[GroupByKey]]),(DiscreteStatsTable[GroupByKey]=DiscreteStatsTable[[#This Row],[GroupByKey]])*DiscreteStatsTable[Average])),0)</f>
        <v>4.0382091949408245</v>
      </c>
      <c r="O1731" cm="1">
        <f t="array" ref="O173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1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1" cm="1">
        <f t="array" ref="R1731">MIN(IF((DiscreteStatsTable[GroupByKey]=DiscreteStatsTable[[#This Row],[GroupByKey]]),(DiscreteStatsTable[GroupByKey]=DiscreteStatsTable[[#This Row],[GroupByKey]])*DiscreteStatsTable[Average]))</f>
        <v>1.13966029716423</v>
      </c>
      <c r="S1731" cm="1">
        <f t="array" ref="S1731">MAX(IF((DiscreteStatsTable[GroupByKey]=DiscreteStatsTable[[#This Row],[GroupByKey]]),(DiscreteStatsTable[GroupByKey]=DiscreteStatsTable[[#This Row],[GroupByKey]])*DiscreteStatsTable[Average]))</f>
        <v>16.485559519372401</v>
      </c>
      <c r="T1731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cm="1">
        <f t="array" ref="U1731">MAX(IF((DiscreteStatsTable[GroupByKey]=DiscreteStatsTable[[#This Row],[GroupByKey]]),(DiscreteStatsTable[GroupByKey]=DiscreteStatsTable[[#This Row],[GroupByKey]])*DiscreteStatsTable[Maximum]))</f>
        <v>44.893738009191402</v>
      </c>
      <c r="V1731" cm="1">
        <f t="array" ref="V1731">IFERROR(AVERAGE(IF((DiscreteStatsTable[GroupByKey]=DiscreteStatsTable[[#This Row],[GroupByKey]]),(DiscreteStatsTable[GroupByKey]=DiscreteStatsTable[[#This Row],[GroupByKey]])*DiscreteStatsTable[NumberObservations])),0)</f>
        <v>138.4</v>
      </c>
      <c r="W1731">
        <f>IF((DiscreteStatsTable[[#This Row],[RepsRequested]]&gt;1),DiscreteStatsTable[[#This Row],[HalfWidth]],DiscreteStatsTable[[#This Row],[BatchMeansHalfWidth]])</f>
        <v>0.77172845647288724</v>
      </c>
      <c r="X1731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177</v>
      </c>
      <c r="C1732">
        <v>16</v>
      </c>
      <c r="D1732" t="s">
        <v>99</v>
      </c>
      <c r="E1732" t="s">
        <v>79</v>
      </c>
      <c r="F1732" t="s">
        <v>80</v>
      </c>
      <c r="G1732">
        <v>0</v>
      </c>
      <c r="H1732">
        <v>2E+20</v>
      </c>
      <c r="I1732">
        <v>0</v>
      </c>
      <c r="J1732">
        <v>0</v>
      </c>
      <c r="K1732">
        <v>134</v>
      </c>
      <c r="L173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2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cm="1">
        <f t="array" ref="V1732">IFERROR(AVERAGE(IF((DiscreteStatsTable[GroupByKey]=DiscreteStatsTable[[#This Row],[GroupByKey]]),(DiscreteStatsTable[GroupByKey]=DiscreteStatsTable[[#This Row],[GroupByKey]])*DiscreteStatsTable[NumberObservations])),0)</f>
        <v>138.4</v>
      </c>
      <c r="W1732">
        <f>IF((DiscreteStatsTable[[#This Row],[RepsRequested]]&gt;1),DiscreteStatsTable[[#This Row],[HalfWidth]],DiscreteStatsTable[[#This Row],[BatchMeansHalfWidth]])</f>
        <v>0</v>
      </c>
      <c r="X1732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177</v>
      </c>
      <c r="C1733">
        <v>16</v>
      </c>
      <c r="D1733" t="s">
        <v>99</v>
      </c>
      <c r="E1733" t="s">
        <v>81</v>
      </c>
      <c r="F1733" t="s">
        <v>80</v>
      </c>
      <c r="G1733">
        <v>5.26033381574437</v>
      </c>
      <c r="H1733">
        <v>2E+20</v>
      </c>
      <c r="I1733">
        <v>0</v>
      </c>
      <c r="J1733">
        <v>38.679376485814402</v>
      </c>
      <c r="K1733">
        <v>134</v>
      </c>
      <c r="L173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3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cm="1">
        <f t="array" ref="N1733">IFERROR(AVERAGE(IF((DiscreteStatsTable[GroupByKey]=DiscreteStatsTable[[#This Row],[GroupByKey]]),(DiscreteStatsTable[GroupByKey]=DiscreteStatsTable[[#This Row],[GroupByKey]])*DiscreteStatsTable[Average])),0)</f>
        <v>4.0382091949408245</v>
      </c>
      <c r="O1733" cm="1">
        <f t="array" ref="O173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3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3" cm="1">
        <f t="array" ref="R1733">MIN(IF((DiscreteStatsTable[GroupByKey]=DiscreteStatsTable[[#This Row],[GroupByKey]]),(DiscreteStatsTable[GroupByKey]=DiscreteStatsTable[[#This Row],[GroupByKey]])*DiscreteStatsTable[Average]))</f>
        <v>1.13966029716423</v>
      </c>
      <c r="S1733" cm="1">
        <f t="array" ref="S1733">MAX(IF((DiscreteStatsTable[GroupByKey]=DiscreteStatsTable[[#This Row],[GroupByKey]]),(DiscreteStatsTable[GroupByKey]=DiscreteStatsTable[[#This Row],[GroupByKey]])*DiscreteStatsTable[Average]))</f>
        <v>16.485559519372401</v>
      </c>
      <c r="T1733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cm="1">
        <f t="array" ref="U1733">MAX(IF((DiscreteStatsTable[GroupByKey]=DiscreteStatsTable[[#This Row],[GroupByKey]]),(DiscreteStatsTable[GroupByKey]=DiscreteStatsTable[[#This Row],[GroupByKey]])*DiscreteStatsTable[Maximum]))</f>
        <v>44.893738009191402</v>
      </c>
      <c r="V1733" cm="1">
        <f t="array" ref="V1733">IFERROR(AVERAGE(IF((DiscreteStatsTable[GroupByKey]=DiscreteStatsTable[[#This Row],[GroupByKey]]),(DiscreteStatsTable[GroupByKey]=DiscreteStatsTable[[#This Row],[GroupByKey]])*DiscreteStatsTable[NumberObservations])),0)</f>
        <v>138.4</v>
      </c>
      <c r="W1733">
        <f>IF((DiscreteStatsTable[[#This Row],[RepsRequested]]&gt;1),DiscreteStatsTable[[#This Row],[HalfWidth]],DiscreteStatsTable[[#This Row],[BatchMeansHalfWidth]])</f>
        <v>0.77172845647288724</v>
      </c>
      <c r="X1733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177</v>
      </c>
      <c r="C1734">
        <v>17</v>
      </c>
      <c r="D1734" t="s">
        <v>99</v>
      </c>
      <c r="E1734" t="s">
        <v>79</v>
      </c>
      <c r="F1734" t="s">
        <v>80</v>
      </c>
      <c r="G1734">
        <v>0</v>
      </c>
      <c r="H1734">
        <v>2E+20</v>
      </c>
      <c r="I1734">
        <v>0</v>
      </c>
      <c r="J1734">
        <v>0</v>
      </c>
      <c r="K1734">
        <v>136</v>
      </c>
      <c r="L173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4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cm="1">
        <f t="array" ref="V1734">IFERROR(AVERAGE(IF((DiscreteStatsTable[GroupByKey]=DiscreteStatsTable[[#This Row],[GroupByKey]]),(DiscreteStatsTable[GroupByKey]=DiscreteStatsTable[[#This Row],[GroupByKey]])*DiscreteStatsTable[NumberObservations])),0)</f>
        <v>138.4</v>
      </c>
      <c r="W1734">
        <f>IF((DiscreteStatsTable[[#This Row],[RepsRequested]]&gt;1),DiscreteStatsTable[[#This Row],[HalfWidth]],DiscreteStatsTable[[#This Row],[BatchMeansHalfWidth]])</f>
        <v>0</v>
      </c>
      <c r="X1734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177</v>
      </c>
      <c r="C1735">
        <v>17</v>
      </c>
      <c r="D1735" t="s">
        <v>99</v>
      </c>
      <c r="E1735" t="s">
        <v>81</v>
      </c>
      <c r="F1735" t="s">
        <v>80</v>
      </c>
      <c r="G1735">
        <v>2.4591022782488201</v>
      </c>
      <c r="H1735">
        <v>2E+20</v>
      </c>
      <c r="I1735">
        <v>0</v>
      </c>
      <c r="J1735">
        <v>17.628832429443001</v>
      </c>
      <c r="K1735">
        <v>136</v>
      </c>
      <c r="L173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cm="1">
        <f t="array" ref="N1735">IFERROR(AVERAGE(IF((DiscreteStatsTable[GroupByKey]=DiscreteStatsTable[[#This Row],[GroupByKey]]),(DiscreteStatsTable[GroupByKey]=DiscreteStatsTable[[#This Row],[GroupByKey]])*DiscreteStatsTable[Average])),0)</f>
        <v>4.0382091949408245</v>
      </c>
      <c r="O1735" cm="1">
        <f t="array" ref="O173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5" cm="1">
        <f t="array" ref="R1735">MIN(IF((DiscreteStatsTable[GroupByKey]=DiscreteStatsTable[[#This Row],[GroupByKey]]),(DiscreteStatsTable[GroupByKey]=DiscreteStatsTable[[#This Row],[GroupByKey]])*DiscreteStatsTable[Average]))</f>
        <v>1.13966029716423</v>
      </c>
      <c r="S1735" cm="1">
        <f t="array" ref="S1735">MAX(IF((DiscreteStatsTable[GroupByKey]=DiscreteStatsTable[[#This Row],[GroupByKey]]),(DiscreteStatsTable[GroupByKey]=DiscreteStatsTable[[#This Row],[GroupByKey]])*DiscreteStatsTable[Average]))</f>
        <v>16.485559519372401</v>
      </c>
      <c r="T173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cm="1">
        <f t="array" ref="U1735">MAX(IF((DiscreteStatsTable[GroupByKey]=DiscreteStatsTable[[#This Row],[GroupByKey]]),(DiscreteStatsTable[GroupByKey]=DiscreteStatsTable[[#This Row],[GroupByKey]])*DiscreteStatsTable[Maximum]))</f>
        <v>44.893738009191402</v>
      </c>
      <c r="V1735" cm="1">
        <f t="array" ref="V1735">IFERROR(AVERAGE(IF((DiscreteStatsTable[GroupByKey]=DiscreteStatsTable[[#This Row],[GroupByKey]]),(DiscreteStatsTable[GroupByKey]=DiscreteStatsTable[[#This Row],[GroupByKey]])*DiscreteStatsTable[NumberObservations])),0)</f>
        <v>138.4</v>
      </c>
      <c r="W1735">
        <f>IF((DiscreteStatsTable[[#This Row],[RepsRequested]]&gt;1),DiscreteStatsTable[[#This Row],[HalfWidth]],DiscreteStatsTable[[#This Row],[BatchMeansHalfWidth]])</f>
        <v>0.77172845647288724</v>
      </c>
      <c r="X173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177</v>
      </c>
      <c r="C1736">
        <v>18</v>
      </c>
      <c r="D1736" t="s">
        <v>99</v>
      </c>
      <c r="E1736" t="s">
        <v>79</v>
      </c>
      <c r="F1736" t="s">
        <v>80</v>
      </c>
      <c r="G1736">
        <v>0</v>
      </c>
      <c r="H1736">
        <v>2E+20</v>
      </c>
      <c r="I1736">
        <v>0</v>
      </c>
      <c r="J1736">
        <v>0</v>
      </c>
      <c r="K1736">
        <v>137</v>
      </c>
      <c r="L173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6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cm="1">
        <f t="array" ref="V1736">IFERROR(AVERAGE(IF((DiscreteStatsTable[GroupByKey]=DiscreteStatsTable[[#This Row],[GroupByKey]]),(DiscreteStatsTable[GroupByKey]=DiscreteStatsTable[[#This Row],[GroupByKey]])*DiscreteStatsTable[NumberObservations])),0)</f>
        <v>138.4</v>
      </c>
      <c r="W1736">
        <f>IF((DiscreteStatsTable[[#This Row],[RepsRequested]]&gt;1),DiscreteStatsTable[[#This Row],[HalfWidth]],DiscreteStatsTable[[#This Row],[BatchMeansHalfWidth]])</f>
        <v>0</v>
      </c>
      <c r="X1736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177</v>
      </c>
      <c r="C1737">
        <v>18</v>
      </c>
      <c r="D1737" t="s">
        <v>99</v>
      </c>
      <c r="E1737" t="s">
        <v>81</v>
      </c>
      <c r="F1737" t="s">
        <v>80</v>
      </c>
      <c r="G1737">
        <v>2.47867313978151</v>
      </c>
      <c r="H1737">
        <v>2E+20</v>
      </c>
      <c r="I1737">
        <v>0</v>
      </c>
      <c r="J1737">
        <v>16.469439521521899</v>
      </c>
      <c r="K1737">
        <v>137</v>
      </c>
      <c r="L173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7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cm="1">
        <f t="array" ref="N1737">IFERROR(AVERAGE(IF((DiscreteStatsTable[GroupByKey]=DiscreteStatsTable[[#This Row],[GroupByKey]]),(DiscreteStatsTable[GroupByKey]=DiscreteStatsTable[[#This Row],[GroupByKey]])*DiscreteStatsTable[Average])),0)</f>
        <v>4.0382091949408245</v>
      </c>
      <c r="O1737" cm="1">
        <f t="array" ref="O173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7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7" cm="1">
        <f t="array" ref="R1737">MIN(IF((DiscreteStatsTable[GroupByKey]=DiscreteStatsTable[[#This Row],[GroupByKey]]),(DiscreteStatsTable[GroupByKey]=DiscreteStatsTable[[#This Row],[GroupByKey]])*DiscreteStatsTable[Average]))</f>
        <v>1.13966029716423</v>
      </c>
      <c r="S1737" cm="1">
        <f t="array" ref="S1737">MAX(IF((DiscreteStatsTable[GroupByKey]=DiscreteStatsTable[[#This Row],[GroupByKey]]),(DiscreteStatsTable[GroupByKey]=DiscreteStatsTable[[#This Row],[GroupByKey]])*DiscreteStatsTable[Average]))</f>
        <v>16.485559519372401</v>
      </c>
      <c r="T1737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cm="1">
        <f t="array" ref="U1737">MAX(IF((DiscreteStatsTable[GroupByKey]=DiscreteStatsTable[[#This Row],[GroupByKey]]),(DiscreteStatsTable[GroupByKey]=DiscreteStatsTable[[#This Row],[GroupByKey]])*DiscreteStatsTable[Maximum]))</f>
        <v>44.893738009191402</v>
      </c>
      <c r="V1737" cm="1">
        <f t="array" ref="V1737">IFERROR(AVERAGE(IF((DiscreteStatsTable[GroupByKey]=DiscreteStatsTable[[#This Row],[GroupByKey]]),(DiscreteStatsTable[GroupByKey]=DiscreteStatsTable[[#This Row],[GroupByKey]])*DiscreteStatsTable[NumberObservations])),0)</f>
        <v>138.4</v>
      </c>
      <c r="W1737">
        <f>IF((DiscreteStatsTable[[#This Row],[RepsRequested]]&gt;1),DiscreteStatsTable[[#This Row],[HalfWidth]],DiscreteStatsTable[[#This Row],[BatchMeansHalfWidth]])</f>
        <v>0.77172845647288724</v>
      </c>
      <c r="X1737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177</v>
      </c>
      <c r="C1738">
        <v>19</v>
      </c>
      <c r="D1738" t="s">
        <v>99</v>
      </c>
      <c r="E1738" t="s">
        <v>79</v>
      </c>
      <c r="F1738" t="s">
        <v>80</v>
      </c>
      <c r="G1738">
        <v>0</v>
      </c>
      <c r="H1738">
        <v>2E+20</v>
      </c>
      <c r="I1738">
        <v>0</v>
      </c>
      <c r="J1738">
        <v>0</v>
      </c>
      <c r="K1738">
        <v>138</v>
      </c>
      <c r="L173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8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cm="1">
        <f t="array" ref="V1738">IFERROR(AVERAGE(IF((DiscreteStatsTable[GroupByKey]=DiscreteStatsTable[[#This Row],[GroupByKey]]),(DiscreteStatsTable[GroupByKey]=DiscreteStatsTable[[#This Row],[GroupByKey]])*DiscreteStatsTable[NumberObservations])),0)</f>
        <v>138.4</v>
      </c>
      <c r="W1738">
        <f>IF((DiscreteStatsTable[[#This Row],[RepsRequested]]&gt;1),DiscreteStatsTable[[#This Row],[HalfWidth]],DiscreteStatsTable[[#This Row],[BatchMeansHalfWidth]])</f>
        <v>0</v>
      </c>
      <c r="X1738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177</v>
      </c>
      <c r="C1739">
        <v>19</v>
      </c>
      <c r="D1739" t="s">
        <v>99</v>
      </c>
      <c r="E1739" t="s">
        <v>81</v>
      </c>
      <c r="F1739" t="s">
        <v>80</v>
      </c>
      <c r="G1739">
        <v>6.99111734576198</v>
      </c>
      <c r="H1739">
        <v>2E+20</v>
      </c>
      <c r="I1739">
        <v>0</v>
      </c>
      <c r="J1739">
        <v>25.814344065404399</v>
      </c>
      <c r="K1739">
        <v>138</v>
      </c>
      <c r="L173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9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cm="1">
        <f t="array" ref="N1739">IFERROR(AVERAGE(IF((DiscreteStatsTable[GroupByKey]=DiscreteStatsTable[[#This Row],[GroupByKey]]),(DiscreteStatsTable[GroupByKey]=DiscreteStatsTable[[#This Row],[GroupByKey]])*DiscreteStatsTable[Average])),0)</f>
        <v>4.0382091949408245</v>
      </c>
      <c r="O1739" cm="1">
        <f t="array" ref="O173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9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9" cm="1">
        <f t="array" ref="R1739">MIN(IF((DiscreteStatsTable[GroupByKey]=DiscreteStatsTable[[#This Row],[GroupByKey]]),(DiscreteStatsTable[GroupByKey]=DiscreteStatsTable[[#This Row],[GroupByKey]])*DiscreteStatsTable[Average]))</f>
        <v>1.13966029716423</v>
      </c>
      <c r="S1739" cm="1">
        <f t="array" ref="S1739">MAX(IF((DiscreteStatsTable[GroupByKey]=DiscreteStatsTable[[#This Row],[GroupByKey]]),(DiscreteStatsTable[GroupByKey]=DiscreteStatsTable[[#This Row],[GroupByKey]])*DiscreteStatsTable[Average]))</f>
        <v>16.485559519372401</v>
      </c>
      <c r="T1739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cm="1">
        <f t="array" ref="U1739">MAX(IF((DiscreteStatsTable[GroupByKey]=DiscreteStatsTable[[#This Row],[GroupByKey]]),(DiscreteStatsTable[GroupByKey]=DiscreteStatsTable[[#This Row],[GroupByKey]])*DiscreteStatsTable[Maximum]))</f>
        <v>44.893738009191402</v>
      </c>
      <c r="V1739" cm="1">
        <f t="array" ref="V1739">IFERROR(AVERAGE(IF((DiscreteStatsTable[GroupByKey]=DiscreteStatsTable[[#This Row],[GroupByKey]]),(DiscreteStatsTable[GroupByKey]=DiscreteStatsTable[[#This Row],[GroupByKey]])*DiscreteStatsTable[NumberObservations])),0)</f>
        <v>138.4</v>
      </c>
      <c r="W1739">
        <f>IF((DiscreteStatsTable[[#This Row],[RepsRequested]]&gt;1),DiscreteStatsTable[[#This Row],[HalfWidth]],DiscreteStatsTable[[#This Row],[BatchMeansHalfWidth]])</f>
        <v>0.77172845647288724</v>
      </c>
      <c r="X1739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177</v>
      </c>
      <c r="C1740">
        <v>20</v>
      </c>
      <c r="D1740" t="s">
        <v>99</v>
      </c>
      <c r="E1740" t="s">
        <v>79</v>
      </c>
      <c r="F1740" t="s">
        <v>80</v>
      </c>
      <c r="G1740">
        <v>0</v>
      </c>
      <c r="H1740">
        <v>2E+20</v>
      </c>
      <c r="I1740">
        <v>0</v>
      </c>
      <c r="J1740">
        <v>0</v>
      </c>
      <c r="K1740">
        <v>135</v>
      </c>
      <c r="L174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0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cm="1">
        <f t="array" ref="V1740">IFERROR(AVERAGE(IF((DiscreteStatsTable[GroupByKey]=DiscreteStatsTable[[#This Row],[GroupByKey]]),(DiscreteStatsTable[GroupByKey]=DiscreteStatsTable[[#This Row],[GroupByKey]])*DiscreteStatsTable[NumberObservations])),0)</f>
        <v>138.4</v>
      </c>
      <c r="W1740">
        <f>IF((DiscreteStatsTable[[#This Row],[RepsRequested]]&gt;1),DiscreteStatsTable[[#This Row],[HalfWidth]],DiscreteStatsTable[[#This Row],[BatchMeansHalfWidth]])</f>
        <v>0</v>
      </c>
      <c r="X1740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177</v>
      </c>
      <c r="C1741">
        <v>20</v>
      </c>
      <c r="D1741" t="s">
        <v>99</v>
      </c>
      <c r="E1741" t="s">
        <v>81</v>
      </c>
      <c r="F1741" t="s">
        <v>80</v>
      </c>
      <c r="G1741">
        <v>1.3004603950992799</v>
      </c>
      <c r="H1741">
        <v>2E+20</v>
      </c>
      <c r="I1741">
        <v>0</v>
      </c>
      <c r="J1741">
        <v>12.0999628851648</v>
      </c>
      <c r="K1741">
        <v>135</v>
      </c>
      <c r="L174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1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cm="1">
        <f t="array" ref="N1741">IFERROR(AVERAGE(IF((DiscreteStatsTable[GroupByKey]=DiscreteStatsTable[[#This Row],[GroupByKey]]),(DiscreteStatsTable[GroupByKey]=DiscreteStatsTable[[#This Row],[GroupByKey]])*DiscreteStatsTable[Average])),0)</f>
        <v>4.0382091949408245</v>
      </c>
      <c r="O1741" cm="1">
        <f t="array" ref="O174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1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1" cm="1">
        <f t="array" ref="R1741">MIN(IF((DiscreteStatsTable[GroupByKey]=DiscreteStatsTable[[#This Row],[GroupByKey]]),(DiscreteStatsTable[GroupByKey]=DiscreteStatsTable[[#This Row],[GroupByKey]])*DiscreteStatsTable[Average]))</f>
        <v>1.13966029716423</v>
      </c>
      <c r="S1741" cm="1">
        <f t="array" ref="S1741">MAX(IF((DiscreteStatsTable[GroupByKey]=DiscreteStatsTable[[#This Row],[GroupByKey]]),(DiscreteStatsTable[GroupByKey]=DiscreteStatsTable[[#This Row],[GroupByKey]])*DiscreteStatsTable[Average]))</f>
        <v>16.485559519372401</v>
      </c>
      <c r="T1741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cm="1">
        <f t="array" ref="U1741">MAX(IF((DiscreteStatsTable[GroupByKey]=DiscreteStatsTable[[#This Row],[GroupByKey]]),(DiscreteStatsTable[GroupByKey]=DiscreteStatsTable[[#This Row],[GroupByKey]])*DiscreteStatsTable[Maximum]))</f>
        <v>44.893738009191402</v>
      </c>
      <c r="V1741" cm="1">
        <f t="array" ref="V1741">IFERROR(AVERAGE(IF((DiscreteStatsTable[GroupByKey]=DiscreteStatsTable[[#This Row],[GroupByKey]]),(DiscreteStatsTable[GroupByKey]=DiscreteStatsTable[[#This Row],[GroupByKey]])*DiscreteStatsTable[NumberObservations])),0)</f>
        <v>138.4</v>
      </c>
      <c r="W1741">
        <f>IF((DiscreteStatsTable[[#This Row],[RepsRequested]]&gt;1),DiscreteStatsTable[[#This Row],[HalfWidth]],DiscreteStatsTable[[#This Row],[BatchMeansHalfWidth]])</f>
        <v>0.77172845647288724</v>
      </c>
      <c r="X1741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177</v>
      </c>
      <c r="C1742">
        <v>21</v>
      </c>
      <c r="D1742" t="s">
        <v>99</v>
      </c>
      <c r="E1742" t="s">
        <v>79</v>
      </c>
      <c r="F1742" t="s">
        <v>80</v>
      </c>
      <c r="G1742">
        <v>0</v>
      </c>
      <c r="H1742">
        <v>2E+20</v>
      </c>
      <c r="I1742">
        <v>0</v>
      </c>
      <c r="J1742">
        <v>0</v>
      </c>
      <c r="K1742">
        <v>138</v>
      </c>
      <c r="L174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2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cm="1">
        <f t="array" ref="V1742">IFERROR(AVERAGE(IF((DiscreteStatsTable[GroupByKey]=DiscreteStatsTable[[#This Row],[GroupByKey]]),(DiscreteStatsTable[GroupByKey]=DiscreteStatsTable[[#This Row],[GroupByKey]])*DiscreteStatsTable[NumberObservations])),0)</f>
        <v>138.4</v>
      </c>
      <c r="W1742">
        <f>IF((DiscreteStatsTable[[#This Row],[RepsRequested]]&gt;1),DiscreteStatsTable[[#This Row],[HalfWidth]],DiscreteStatsTable[[#This Row],[BatchMeansHalfWidth]])</f>
        <v>0</v>
      </c>
      <c r="X1742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177</v>
      </c>
      <c r="C1743">
        <v>21</v>
      </c>
      <c r="D1743" t="s">
        <v>99</v>
      </c>
      <c r="E1743" t="s">
        <v>81</v>
      </c>
      <c r="F1743" t="s">
        <v>80</v>
      </c>
      <c r="G1743">
        <v>3.16511069270235</v>
      </c>
      <c r="H1743">
        <v>2E+20</v>
      </c>
      <c r="I1743">
        <v>0</v>
      </c>
      <c r="J1743">
        <v>19.6441415695373</v>
      </c>
      <c r="K1743">
        <v>138</v>
      </c>
      <c r="L174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3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cm="1">
        <f t="array" ref="N1743">IFERROR(AVERAGE(IF((DiscreteStatsTable[GroupByKey]=DiscreteStatsTable[[#This Row],[GroupByKey]]),(DiscreteStatsTable[GroupByKey]=DiscreteStatsTable[[#This Row],[GroupByKey]])*DiscreteStatsTable[Average])),0)</f>
        <v>4.0382091949408245</v>
      </c>
      <c r="O1743" cm="1">
        <f t="array" ref="O174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3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3" cm="1">
        <f t="array" ref="R1743">MIN(IF((DiscreteStatsTable[GroupByKey]=DiscreteStatsTable[[#This Row],[GroupByKey]]),(DiscreteStatsTable[GroupByKey]=DiscreteStatsTable[[#This Row],[GroupByKey]])*DiscreteStatsTable[Average]))</f>
        <v>1.13966029716423</v>
      </c>
      <c r="S1743" cm="1">
        <f t="array" ref="S1743">MAX(IF((DiscreteStatsTable[GroupByKey]=DiscreteStatsTable[[#This Row],[GroupByKey]]),(DiscreteStatsTable[GroupByKey]=DiscreteStatsTable[[#This Row],[GroupByKey]])*DiscreteStatsTable[Average]))</f>
        <v>16.485559519372401</v>
      </c>
      <c r="T1743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cm="1">
        <f t="array" ref="U1743">MAX(IF((DiscreteStatsTable[GroupByKey]=DiscreteStatsTable[[#This Row],[GroupByKey]]),(DiscreteStatsTable[GroupByKey]=DiscreteStatsTable[[#This Row],[GroupByKey]])*DiscreteStatsTable[Maximum]))</f>
        <v>44.893738009191402</v>
      </c>
      <c r="V1743" cm="1">
        <f t="array" ref="V1743">IFERROR(AVERAGE(IF((DiscreteStatsTable[GroupByKey]=DiscreteStatsTable[[#This Row],[GroupByKey]]),(DiscreteStatsTable[GroupByKey]=DiscreteStatsTable[[#This Row],[GroupByKey]])*DiscreteStatsTable[NumberObservations])),0)</f>
        <v>138.4</v>
      </c>
      <c r="W1743">
        <f>IF((DiscreteStatsTable[[#This Row],[RepsRequested]]&gt;1),DiscreteStatsTable[[#This Row],[HalfWidth]],DiscreteStatsTable[[#This Row],[BatchMeansHalfWidth]])</f>
        <v>0.77172845647288724</v>
      </c>
      <c r="X1743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177</v>
      </c>
      <c r="C1744">
        <v>22</v>
      </c>
      <c r="D1744" t="s">
        <v>99</v>
      </c>
      <c r="E1744" t="s">
        <v>79</v>
      </c>
      <c r="F1744" t="s">
        <v>80</v>
      </c>
      <c r="G1744">
        <v>0</v>
      </c>
      <c r="H1744">
        <v>2E+20</v>
      </c>
      <c r="I1744">
        <v>0</v>
      </c>
      <c r="J1744">
        <v>0</v>
      </c>
      <c r="K1744">
        <v>139</v>
      </c>
      <c r="L174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4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cm="1">
        <f t="array" ref="V1744">IFERROR(AVERAGE(IF((DiscreteStatsTable[GroupByKey]=DiscreteStatsTable[[#This Row],[GroupByKey]]),(DiscreteStatsTable[GroupByKey]=DiscreteStatsTable[[#This Row],[GroupByKey]])*DiscreteStatsTable[NumberObservations])),0)</f>
        <v>138.4</v>
      </c>
      <c r="W1744">
        <f>IF((DiscreteStatsTable[[#This Row],[RepsRequested]]&gt;1),DiscreteStatsTable[[#This Row],[HalfWidth]],DiscreteStatsTable[[#This Row],[BatchMeansHalfWidth]])</f>
        <v>0</v>
      </c>
      <c r="X1744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177</v>
      </c>
      <c r="C1745">
        <v>22</v>
      </c>
      <c r="D1745" t="s">
        <v>99</v>
      </c>
      <c r="E1745" t="s">
        <v>81</v>
      </c>
      <c r="F1745" t="s">
        <v>80</v>
      </c>
      <c r="G1745">
        <v>2.5935013554008499</v>
      </c>
      <c r="H1745">
        <v>2E+20</v>
      </c>
      <c r="I1745">
        <v>0</v>
      </c>
      <c r="J1745">
        <v>19.246097474272901</v>
      </c>
      <c r="K1745">
        <v>139</v>
      </c>
      <c r="L174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cm="1">
        <f t="array" ref="N1745">IFERROR(AVERAGE(IF((DiscreteStatsTable[GroupByKey]=DiscreteStatsTable[[#This Row],[GroupByKey]]),(DiscreteStatsTable[GroupByKey]=DiscreteStatsTable[[#This Row],[GroupByKey]])*DiscreteStatsTable[Average])),0)</f>
        <v>4.0382091949408245</v>
      </c>
      <c r="O1745" cm="1">
        <f t="array" ref="O174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5" cm="1">
        <f t="array" ref="R1745">MIN(IF((DiscreteStatsTable[GroupByKey]=DiscreteStatsTable[[#This Row],[GroupByKey]]),(DiscreteStatsTable[GroupByKey]=DiscreteStatsTable[[#This Row],[GroupByKey]])*DiscreteStatsTable[Average]))</f>
        <v>1.13966029716423</v>
      </c>
      <c r="S1745" cm="1">
        <f t="array" ref="S1745">MAX(IF((DiscreteStatsTable[GroupByKey]=DiscreteStatsTable[[#This Row],[GroupByKey]]),(DiscreteStatsTable[GroupByKey]=DiscreteStatsTable[[#This Row],[GroupByKey]])*DiscreteStatsTable[Average]))</f>
        <v>16.485559519372401</v>
      </c>
      <c r="T174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cm="1">
        <f t="array" ref="U1745">MAX(IF((DiscreteStatsTable[GroupByKey]=DiscreteStatsTable[[#This Row],[GroupByKey]]),(DiscreteStatsTable[GroupByKey]=DiscreteStatsTable[[#This Row],[GroupByKey]])*DiscreteStatsTable[Maximum]))</f>
        <v>44.893738009191402</v>
      </c>
      <c r="V1745" cm="1">
        <f t="array" ref="V1745">IFERROR(AVERAGE(IF((DiscreteStatsTable[GroupByKey]=DiscreteStatsTable[[#This Row],[GroupByKey]]),(DiscreteStatsTable[GroupByKey]=DiscreteStatsTable[[#This Row],[GroupByKey]])*DiscreteStatsTable[NumberObservations])),0)</f>
        <v>138.4</v>
      </c>
      <c r="W1745">
        <f>IF((DiscreteStatsTable[[#This Row],[RepsRequested]]&gt;1),DiscreteStatsTable[[#This Row],[HalfWidth]],DiscreteStatsTable[[#This Row],[BatchMeansHalfWidth]])</f>
        <v>0.77172845647288724</v>
      </c>
      <c r="X174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177</v>
      </c>
      <c r="C1746">
        <v>23</v>
      </c>
      <c r="D1746" t="s">
        <v>99</v>
      </c>
      <c r="E1746" t="s">
        <v>79</v>
      </c>
      <c r="F1746" t="s">
        <v>80</v>
      </c>
      <c r="G1746">
        <v>0</v>
      </c>
      <c r="H1746">
        <v>2E+20</v>
      </c>
      <c r="I1746">
        <v>0</v>
      </c>
      <c r="J1746">
        <v>0</v>
      </c>
      <c r="K1746">
        <v>138</v>
      </c>
      <c r="L174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6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cm="1">
        <f t="array" ref="V1746">IFERROR(AVERAGE(IF((DiscreteStatsTable[GroupByKey]=DiscreteStatsTable[[#This Row],[GroupByKey]]),(DiscreteStatsTable[GroupByKey]=DiscreteStatsTable[[#This Row],[GroupByKey]])*DiscreteStatsTable[NumberObservations])),0)</f>
        <v>138.4</v>
      </c>
      <c r="W1746">
        <f>IF((DiscreteStatsTable[[#This Row],[RepsRequested]]&gt;1),DiscreteStatsTable[[#This Row],[HalfWidth]],DiscreteStatsTable[[#This Row],[BatchMeansHalfWidth]])</f>
        <v>0</v>
      </c>
      <c r="X1746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177</v>
      </c>
      <c r="C1747">
        <v>23</v>
      </c>
      <c r="D1747" t="s">
        <v>99</v>
      </c>
      <c r="E1747" t="s">
        <v>81</v>
      </c>
      <c r="F1747" t="s">
        <v>80</v>
      </c>
      <c r="G1747">
        <v>6.7492805587468601</v>
      </c>
      <c r="H1747">
        <v>2E+20</v>
      </c>
      <c r="I1747">
        <v>0</v>
      </c>
      <c r="J1747">
        <v>27.588109965621602</v>
      </c>
      <c r="K1747">
        <v>138</v>
      </c>
      <c r="L174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7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cm="1">
        <f t="array" ref="N1747">IFERROR(AVERAGE(IF((DiscreteStatsTable[GroupByKey]=DiscreteStatsTable[[#This Row],[GroupByKey]]),(DiscreteStatsTable[GroupByKey]=DiscreteStatsTable[[#This Row],[GroupByKey]])*DiscreteStatsTable[Average])),0)</f>
        <v>4.0382091949408245</v>
      </c>
      <c r="O1747" cm="1">
        <f t="array" ref="O174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7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7" cm="1">
        <f t="array" ref="R1747">MIN(IF((DiscreteStatsTable[GroupByKey]=DiscreteStatsTable[[#This Row],[GroupByKey]]),(DiscreteStatsTable[GroupByKey]=DiscreteStatsTable[[#This Row],[GroupByKey]])*DiscreteStatsTable[Average]))</f>
        <v>1.13966029716423</v>
      </c>
      <c r="S1747" cm="1">
        <f t="array" ref="S1747">MAX(IF((DiscreteStatsTable[GroupByKey]=DiscreteStatsTable[[#This Row],[GroupByKey]]),(DiscreteStatsTable[GroupByKey]=DiscreteStatsTable[[#This Row],[GroupByKey]])*DiscreteStatsTable[Average]))</f>
        <v>16.485559519372401</v>
      </c>
      <c r="T1747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cm="1">
        <f t="array" ref="U1747">MAX(IF((DiscreteStatsTable[GroupByKey]=DiscreteStatsTable[[#This Row],[GroupByKey]]),(DiscreteStatsTable[GroupByKey]=DiscreteStatsTable[[#This Row],[GroupByKey]])*DiscreteStatsTable[Maximum]))</f>
        <v>44.893738009191402</v>
      </c>
      <c r="V1747" cm="1">
        <f t="array" ref="V1747">IFERROR(AVERAGE(IF((DiscreteStatsTable[GroupByKey]=DiscreteStatsTable[[#This Row],[GroupByKey]]),(DiscreteStatsTable[GroupByKey]=DiscreteStatsTable[[#This Row],[GroupByKey]])*DiscreteStatsTable[NumberObservations])),0)</f>
        <v>138.4</v>
      </c>
      <c r="W1747">
        <f>IF((DiscreteStatsTable[[#This Row],[RepsRequested]]&gt;1),DiscreteStatsTable[[#This Row],[HalfWidth]],DiscreteStatsTable[[#This Row],[BatchMeansHalfWidth]])</f>
        <v>0.77172845647288724</v>
      </c>
      <c r="X1747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177</v>
      </c>
      <c r="C1748">
        <v>24</v>
      </c>
      <c r="D1748" t="s">
        <v>99</v>
      </c>
      <c r="E1748" t="s">
        <v>79</v>
      </c>
      <c r="F1748" t="s">
        <v>80</v>
      </c>
      <c r="G1748">
        <v>0</v>
      </c>
      <c r="H1748">
        <v>2E+20</v>
      </c>
      <c r="I1748">
        <v>0</v>
      </c>
      <c r="J1748">
        <v>0</v>
      </c>
      <c r="K1748">
        <v>140</v>
      </c>
      <c r="L174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8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cm="1">
        <f t="array" ref="V1748">IFERROR(AVERAGE(IF((DiscreteStatsTable[GroupByKey]=DiscreteStatsTable[[#This Row],[GroupByKey]]),(DiscreteStatsTable[GroupByKey]=DiscreteStatsTable[[#This Row],[GroupByKey]])*DiscreteStatsTable[NumberObservations])),0)</f>
        <v>138.4</v>
      </c>
      <c r="W1748">
        <f>IF((DiscreteStatsTable[[#This Row],[RepsRequested]]&gt;1),DiscreteStatsTable[[#This Row],[HalfWidth]],DiscreteStatsTable[[#This Row],[BatchMeansHalfWidth]])</f>
        <v>0</v>
      </c>
      <c r="X1748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177</v>
      </c>
      <c r="C1749">
        <v>24</v>
      </c>
      <c r="D1749" t="s">
        <v>99</v>
      </c>
      <c r="E1749" t="s">
        <v>81</v>
      </c>
      <c r="F1749" t="s">
        <v>80</v>
      </c>
      <c r="G1749">
        <v>2.7202079642589401</v>
      </c>
      <c r="H1749">
        <v>2E+20</v>
      </c>
      <c r="I1749">
        <v>0</v>
      </c>
      <c r="J1749">
        <v>20.655189226201198</v>
      </c>
      <c r="K1749">
        <v>140</v>
      </c>
      <c r="L174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9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cm="1">
        <f t="array" ref="N1749">IFERROR(AVERAGE(IF((DiscreteStatsTable[GroupByKey]=DiscreteStatsTable[[#This Row],[GroupByKey]]),(DiscreteStatsTable[GroupByKey]=DiscreteStatsTable[[#This Row],[GroupByKey]])*DiscreteStatsTable[Average])),0)</f>
        <v>4.0382091949408245</v>
      </c>
      <c r="O1749" cm="1">
        <f t="array" ref="O174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9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9" cm="1">
        <f t="array" ref="R1749">MIN(IF((DiscreteStatsTable[GroupByKey]=DiscreteStatsTable[[#This Row],[GroupByKey]]),(DiscreteStatsTable[GroupByKey]=DiscreteStatsTable[[#This Row],[GroupByKey]])*DiscreteStatsTable[Average]))</f>
        <v>1.13966029716423</v>
      </c>
      <c r="S1749" cm="1">
        <f t="array" ref="S1749">MAX(IF((DiscreteStatsTable[GroupByKey]=DiscreteStatsTable[[#This Row],[GroupByKey]]),(DiscreteStatsTable[GroupByKey]=DiscreteStatsTable[[#This Row],[GroupByKey]])*DiscreteStatsTable[Average]))</f>
        <v>16.485559519372401</v>
      </c>
      <c r="T1749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cm="1">
        <f t="array" ref="U1749">MAX(IF((DiscreteStatsTable[GroupByKey]=DiscreteStatsTable[[#This Row],[GroupByKey]]),(DiscreteStatsTable[GroupByKey]=DiscreteStatsTable[[#This Row],[GroupByKey]])*DiscreteStatsTable[Maximum]))</f>
        <v>44.893738009191402</v>
      </c>
      <c r="V1749" cm="1">
        <f t="array" ref="V1749">IFERROR(AVERAGE(IF((DiscreteStatsTable[GroupByKey]=DiscreteStatsTable[[#This Row],[GroupByKey]]),(DiscreteStatsTable[GroupByKey]=DiscreteStatsTable[[#This Row],[GroupByKey]])*DiscreteStatsTable[NumberObservations])),0)</f>
        <v>138.4</v>
      </c>
      <c r="W1749">
        <f>IF((DiscreteStatsTable[[#This Row],[RepsRequested]]&gt;1),DiscreteStatsTable[[#This Row],[HalfWidth]],DiscreteStatsTable[[#This Row],[BatchMeansHalfWidth]])</f>
        <v>0.77172845647288724</v>
      </c>
      <c r="X1749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177</v>
      </c>
      <c r="C1750">
        <v>25</v>
      </c>
      <c r="D1750" t="s">
        <v>99</v>
      </c>
      <c r="E1750" t="s">
        <v>79</v>
      </c>
      <c r="F1750" t="s">
        <v>80</v>
      </c>
      <c r="G1750">
        <v>0</v>
      </c>
      <c r="H1750">
        <v>2E+20</v>
      </c>
      <c r="I1750">
        <v>0</v>
      </c>
      <c r="J1750">
        <v>0</v>
      </c>
      <c r="K1750">
        <v>140</v>
      </c>
      <c r="L175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0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cm="1">
        <f t="array" ref="V1750">IFERROR(AVERAGE(IF((DiscreteStatsTable[GroupByKey]=DiscreteStatsTable[[#This Row],[GroupByKey]]),(DiscreteStatsTable[GroupByKey]=DiscreteStatsTable[[#This Row],[GroupByKey]])*DiscreteStatsTable[NumberObservations])),0)</f>
        <v>138.4</v>
      </c>
      <c r="W1750">
        <f>IF((DiscreteStatsTable[[#This Row],[RepsRequested]]&gt;1),DiscreteStatsTable[[#This Row],[HalfWidth]],DiscreteStatsTable[[#This Row],[BatchMeansHalfWidth]])</f>
        <v>0</v>
      </c>
      <c r="X1750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177</v>
      </c>
      <c r="C1751">
        <v>25</v>
      </c>
      <c r="D1751" t="s">
        <v>99</v>
      </c>
      <c r="E1751" t="s">
        <v>81</v>
      </c>
      <c r="F1751" t="s">
        <v>80</v>
      </c>
      <c r="G1751">
        <v>3.22000781948541</v>
      </c>
      <c r="H1751">
        <v>2E+20</v>
      </c>
      <c r="I1751">
        <v>0</v>
      </c>
      <c r="J1751">
        <v>19.499556740573301</v>
      </c>
      <c r="K1751">
        <v>140</v>
      </c>
      <c r="L175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1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cm="1">
        <f t="array" ref="N1751">IFERROR(AVERAGE(IF((DiscreteStatsTable[GroupByKey]=DiscreteStatsTable[[#This Row],[GroupByKey]]),(DiscreteStatsTable[GroupByKey]=DiscreteStatsTable[[#This Row],[GroupByKey]])*DiscreteStatsTable[Average])),0)</f>
        <v>4.0382091949408245</v>
      </c>
      <c r="O1751" cm="1">
        <f t="array" ref="O175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1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1" cm="1">
        <f t="array" ref="R1751">MIN(IF((DiscreteStatsTable[GroupByKey]=DiscreteStatsTable[[#This Row],[GroupByKey]]),(DiscreteStatsTable[GroupByKey]=DiscreteStatsTable[[#This Row],[GroupByKey]])*DiscreteStatsTable[Average]))</f>
        <v>1.13966029716423</v>
      </c>
      <c r="S1751" cm="1">
        <f t="array" ref="S1751">MAX(IF((DiscreteStatsTable[GroupByKey]=DiscreteStatsTable[[#This Row],[GroupByKey]]),(DiscreteStatsTable[GroupByKey]=DiscreteStatsTable[[#This Row],[GroupByKey]])*DiscreteStatsTable[Average]))</f>
        <v>16.485559519372401</v>
      </c>
      <c r="T1751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cm="1">
        <f t="array" ref="U1751">MAX(IF((DiscreteStatsTable[GroupByKey]=DiscreteStatsTable[[#This Row],[GroupByKey]]),(DiscreteStatsTable[GroupByKey]=DiscreteStatsTable[[#This Row],[GroupByKey]])*DiscreteStatsTable[Maximum]))</f>
        <v>44.893738009191402</v>
      </c>
      <c r="V1751" cm="1">
        <f t="array" ref="V1751">IFERROR(AVERAGE(IF((DiscreteStatsTable[GroupByKey]=DiscreteStatsTable[[#This Row],[GroupByKey]]),(DiscreteStatsTable[GroupByKey]=DiscreteStatsTable[[#This Row],[GroupByKey]])*DiscreteStatsTable[NumberObservations])),0)</f>
        <v>138.4</v>
      </c>
      <c r="W1751">
        <f>IF((DiscreteStatsTable[[#This Row],[RepsRequested]]&gt;1),DiscreteStatsTable[[#This Row],[HalfWidth]],DiscreteStatsTable[[#This Row],[BatchMeansHalfWidth]])</f>
        <v>0.77172845647288724</v>
      </c>
      <c r="X1751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177</v>
      </c>
      <c r="C1752">
        <v>26</v>
      </c>
      <c r="D1752" t="s">
        <v>99</v>
      </c>
      <c r="E1752" t="s">
        <v>79</v>
      </c>
      <c r="F1752" t="s">
        <v>80</v>
      </c>
      <c r="G1752">
        <v>0</v>
      </c>
      <c r="H1752">
        <v>2E+20</v>
      </c>
      <c r="I1752">
        <v>0</v>
      </c>
      <c r="J1752">
        <v>0</v>
      </c>
      <c r="K1752">
        <v>138</v>
      </c>
      <c r="L175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2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cm="1">
        <f t="array" ref="V1752">IFERROR(AVERAGE(IF((DiscreteStatsTable[GroupByKey]=DiscreteStatsTable[[#This Row],[GroupByKey]]),(DiscreteStatsTable[GroupByKey]=DiscreteStatsTable[[#This Row],[GroupByKey]])*DiscreteStatsTable[NumberObservations])),0)</f>
        <v>138.4</v>
      </c>
      <c r="W1752">
        <f>IF((DiscreteStatsTable[[#This Row],[RepsRequested]]&gt;1),DiscreteStatsTable[[#This Row],[HalfWidth]],DiscreteStatsTable[[#This Row],[BatchMeansHalfWidth]])</f>
        <v>0</v>
      </c>
      <c r="X1752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177</v>
      </c>
      <c r="C1753">
        <v>26</v>
      </c>
      <c r="D1753" t="s">
        <v>99</v>
      </c>
      <c r="E1753" t="s">
        <v>81</v>
      </c>
      <c r="F1753" t="s">
        <v>80</v>
      </c>
      <c r="G1753">
        <v>2.95551295769341</v>
      </c>
      <c r="H1753">
        <v>2E+20</v>
      </c>
      <c r="I1753">
        <v>0</v>
      </c>
      <c r="J1753">
        <v>17.493060770089102</v>
      </c>
      <c r="K1753">
        <v>138</v>
      </c>
      <c r="L175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3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cm="1">
        <f t="array" ref="N1753">IFERROR(AVERAGE(IF((DiscreteStatsTable[GroupByKey]=DiscreteStatsTable[[#This Row],[GroupByKey]]),(DiscreteStatsTable[GroupByKey]=DiscreteStatsTable[[#This Row],[GroupByKey]])*DiscreteStatsTable[Average])),0)</f>
        <v>4.0382091949408245</v>
      </c>
      <c r="O1753" cm="1">
        <f t="array" ref="O175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3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3" cm="1">
        <f t="array" ref="R1753">MIN(IF((DiscreteStatsTable[GroupByKey]=DiscreteStatsTable[[#This Row],[GroupByKey]]),(DiscreteStatsTable[GroupByKey]=DiscreteStatsTable[[#This Row],[GroupByKey]])*DiscreteStatsTable[Average]))</f>
        <v>1.13966029716423</v>
      </c>
      <c r="S1753" cm="1">
        <f t="array" ref="S1753">MAX(IF((DiscreteStatsTable[GroupByKey]=DiscreteStatsTable[[#This Row],[GroupByKey]]),(DiscreteStatsTable[GroupByKey]=DiscreteStatsTable[[#This Row],[GroupByKey]])*DiscreteStatsTable[Average]))</f>
        <v>16.485559519372401</v>
      </c>
      <c r="T1753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cm="1">
        <f t="array" ref="U1753">MAX(IF((DiscreteStatsTable[GroupByKey]=DiscreteStatsTable[[#This Row],[GroupByKey]]),(DiscreteStatsTable[GroupByKey]=DiscreteStatsTable[[#This Row],[GroupByKey]])*DiscreteStatsTable[Maximum]))</f>
        <v>44.893738009191402</v>
      </c>
      <c r="V1753" cm="1">
        <f t="array" ref="V1753">IFERROR(AVERAGE(IF((DiscreteStatsTable[GroupByKey]=DiscreteStatsTable[[#This Row],[GroupByKey]]),(DiscreteStatsTable[GroupByKey]=DiscreteStatsTable[[#This Row],[GroupByKey]])*DiscreteStatsTable[NumberObservations])),0)</f>
        <v>138.4</v>
      </c>
      <c r="W1753">
        <f>IF((DiscreteStatsTable[[#This Row],[RepsRequested]]&gt;1),DiscreteStatsTable[[#This Row],[HalfWidth]],DiscreteStatsTable[[#This Row],[BatchMeansHalfWidth]])</f>
        <v>0.77172845647288724</v>
      </c>
      <c r="X1753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177</v>
      </c>
      <c r="C1754">
        <v>27</v>
      </c>
      <c r="D1754" t="s">
        <v>99</v>
      </c>
      <c r="E1754" t="s">
        <v>79</v>
      </c>
      <c r="F1754" t="s">
        <v>80</v>
      </c>
      <c r="G1754">
        <v>0</v>
      </c>
      <c r="H1754">
        <v>2E+20</v>
      </c>
      <c r="I1754">
        <v>0</v>
      </c>
      <c r="J1754">
        <v>0</v>
      </c>
      <c r="K1754">
        <v>133</v>
      </c>
      <c r="L175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4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cm="1">
        <f t="array" ref="V1754">IFERROR(AVERAGE(IF((DiscreteStatsTable[GroupByKey]=DiscreteStatsTable[[#This Row],[GroupByKey]]),(DiscreteStatsTable[GroupByKey]=DiscreteStatsTable[[#This Row],[GroupByKey]])*DiscreteStatsTable[NumberObservations])),0)</f>
        <v>138.4</v>
      </c>
      <c r="W1754">
        <f>IF((DiscreteStatsTable[[#This Row],[RepsRequested]]&gt;1),DiscreteStatsTable[[#This Row],[HalfWidth]],DiscreteStatsTable[[#This Row],[BatchMeansHalfWidth]])</f>
        <v>0</v>
      </c>
      <c r="X1754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177</v>
      </c>
      <c r="C1755">
        <v>27</v>
      </c>
      <c r="D1755" t="s">
        <v>99</v>
      </c>
      <c r="E1755" t="s">
        <v>81</v>
      </c>
      <c r="F1755" t="s">
        <v>80</v>
      </c>
      <c r="G1755">
        <v>2.7036685487752301</v>
      </c>
      <c r="H1755">
        <v>2E+20</v>
      </c>
      <c r="I1755">
        <v>0</v>
      </c>
      <c r="J1755">
        <v>28.022233668941698</v>
      </c>
      <c r="K1755">
        <v>133</v>
      </c>
      <c r="L175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cm="1">
        <f t="array" ref="N1755">IFERROR(AVERAGE(IF((DiscreteStatsTable[GroupByKey]=DiscreteStatsTable[[#This Row],[GroupByKey]]),(DiscreteStatsTable[GroupByKey]=DiscreteStatsTable[[#This Row],[GroupByKey]])*DiscreteStatsTable[Average])),0)</f>
        <v>4.0382091949408245</v>
      </c>
      <c r="O1755" cm="1">
        <f t="array" ref="O175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5" cm="1">
        <f t="array" ref="R1755">MIN(IF((DiscreteStatsTable[GroupByKey]=DiscreteStatsTable[[#This Row],[GroupByKey]]),(DiscreteStatsTable[GroupByKey]=DiscreteStatsTable[[#This Row],[GroupByKey]])*DiscreteStatsTable[Average]))</f>
        <v>1.13966029716423</v>
      </c>
      <c r="S1755" cm="1">
        <f t="array" ref="S1755">MAX(IF((DiscreteStatsTable[GroupByKey]=DiscreteStatsTable[[#This Row],[GroupByKey]]),(DiscreteStatsTable[GroupByKey]=DiscreteStatsTable[[#This Row],[GroupByKey]])*DiscreteStatsTable[Average]))</f>
        <v>16.485559519372401</v>
      </c>
      <c r="T175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cm="1">
        <f t="array" ref="U1755">MAX(IF((DiscreteStatsTable[GroupByKey]=DiscreteStatsTable[[#This Row],[GroupByKey]]),(DiscreteStatsTable[GroupByKey]=DiscreteStatsTable[[#This Row],[GroupByKey]])*DiscreteStatsTable[Maximum]))</f>
        <v>44.893738009191402</v>
      </c>
      <c r="V1755" cm="1">
        <f t="array" ref="V1755">IFERROR(AVERAGE(IF((DiscreteStatsTable[GroupByKey]=DiscreteStatsTable[[#This Row],[GroupByKey]]),(DiscreteStatsTable[GroupByKey]=DiscreteStatsTable[[#This Row],[GroupByKey]])*DiscreteStatsTable[NumberObservations])),0)</f>
        <v>138.4</v>
      </c>
      <c r="W1755">
        <f>IF((DiscreteStatsTable[[#This Row],[RepsRequested]]&gt;1),DiscreteStatsTable[[#This Row],[HalfWidth]],DiscreteStatsTable[[#This Row],[BatchMeansHalfWidth]])</f>
        <v>0.77172845647288724</v>
      </c>
      <c r="X175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177</v>
      </c>
      <c r="C1756">
        <v>28</v>
      </c>
      <c r="D1756" t="s">
        <v>99</v>
      </c>
      <c r="E1756" t="s">
        <v>79</v>
      </c>
      <c r="F1756" t="s">
        <v>80</v>
      </c>
      <c r="G1756">
        <v>0</v>
      </c>
      <c r="H1756">
        <v>2E+20</v>
      </c>
      <c r="I1756">
        <v>0</v>
      </c>
      <c r="J1756">
        <v>0</v>
      </c>
      <c r="K1756">
        <v>133</v>
      </c>
      <c r="L175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6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cm="1">
        <f t="array" ref="V1756">IFERROR(AVERAGE(IF((DiscreteStatsTable[GroupByKey]=DiscreteStatsTable[[#This Row],[GroupByKey]]),(DiscreteStatsTable[GroupByKey]=DiscreteStatsTable[[#This Row],[GroupByKey]])*DiscreteStatsTable[NumberObservations])),0)</f>
        <v>138.4</v>
      </c>
      <c r="W1756">
        <f>IF((DiscreteStatsTable[[#This Row],[RepsRequested]]&gt;1),DiscreteStatsTable[[#This Row],[HalfWidth]],DiscreteStatsTable[[#This Row],[BatchMeansHalfWidth]])</f>
        <v>0</v>
      </c>
      <c r="X1756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177</v>
      </c>
      <c r="C1757">
        <v>28</v>
      </c>
      <c r="D1757" t="s">
        <v>99</v>
      </c>
      <c r="E1757" t="s">
        <v>81</v>
      </c>
      <c r="F1757" t="s">
        <v>80</v>
      </c>
      <c r="G1757">
        <v>7.2690239534373999</v>
      </c>
      <c r="H1757">
        <v>2E+20</v>
      </c>
      <c r="I1757">
        <v>0</v>
      </c>
      <c r="J1757">
        <v>29.3813845386398</v>
      </c>
      <c r="K1757">
        <v>133</v>
      </c>
      <c r="L175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7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cm="1">
        <f t="array" ref="N1757">IFERROR(AVERAGE(IF((DiscreteStatsTable[GroupByKey]=DiscreteStatsTable[[#This Row],[GroupByKey]]),(DiscreteStatsTable[GroupByKey]=DiscreteStatsTable[[#This Row],[GroupByKey]])*DiscreteStatsTable[Average])),0)</f>
        <v>4.0382091949408245</v>
      </c>
      <c r="O1757" cm="1">
        <f t="array" ref="O175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7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7" cm="1">
        <f t="array" ref="R1757">MIN(IF((DiscreteStatsTable[GroupByKey]=DiscreteStatsTable[[#This Row],[GroupByKey]]),(DiscreteStatsTable[GroupByKey]=DiscreteStatsTable[[#This Row],[GroupByKey]])*DiscreteStatsTable[Average]))</f>
        <v>1.13966029716423</v>
      </c>
      <c r="S1757" cm="1">
        <f t="array" ref="S1757">MAX(IF((DiscreteStatsTable[GroupByKey]=DiscreteStatsTable[[#This Row],[GroupByKey]]),(DiscreteStatsTable[GroupByKey]=DiscreteStatsTable[[#This Row],[GroupByKey]])*DiscreteStatsTable[Average]))</f>
        <v>16.485559519372401</v>
      </c>
      <c r="T1757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cm="1">
        <f t="array" ref="U1757">MAX(IF((DiscreteStatsTable[GroupByKey]=DiscreteStatsTable[[#This Row],[GroupByKey]]),(DiscreteStatsTable[GroupByKey]=DiscreteStatsTable[[#This Row],[GroupByKey]])*DiscreteStatsTable[Maximum]))</f>
        <v>44.893738009191402</v>
      </c>
      <c r="V1757" cm="1">
        <f t="array" ref="V1757">IFERROR(AVERAGE(IF((DiscreteStatsTable[GroupByKey]=DiscreteStatsTable[[#This Row],[GroupByKey]]),(DiscreteStatsTable[GroupByKey]=DiscreteStatsTable[[#This Row],[GroupByKey]])*DiscreteStatsTable[NumberObservations])),0)</f>
        <v>138.4</v>
      </c>
      <c r="W1757">
        <f>IF((DiscreteStatsTable[[#This Row],[RepsRequested]]&gt;1),DiscreteStatsTable[[#This Row],[HalfWidth]],DiscreteStatsTable[[#This Row],[BatchMeansHalfWidth]])</f>
        <v>0.77172845647288724</v>
      </c>
      <c r="X1757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177</v>
      </c>
      <c r="C1758">
        <v>29</v>
      </c>
      <c r="D1758" t="s">
        <v>99</v>
      </c>
      <c r="E1758" t="s">
        <v>79</v>
      </c>
      <c r="F1758" t="s">
        <v>80</v>
      </c>
      <c r="G1758">
        <v>0</v>
      </c>
      <c r="H1758">
        <v>2E+20</v>
      </c>
      <c r="I1758">
        <v>0</v>
      </c>
      <c r="J1758">
        <v>0</v>
      </c>
      <c r="K1758">
        <v>141</v>
      </c>
      <c r="L175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8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cm="1">
        <f t="array" ref="V1758">IFERROR(AVERAGE(IF((DiscreteStatsTable[GroupByKey]=DiscreteStatsTable[[#This Row],[GroupByKey]]),(DiscreteStatsTable[GroupByKey]=DiscreteStatsTable[[#This Row],[GroupByKey]])*DiscreteStatsTable[NumberObservations])),0)</f>
        <v>138.4</v>
      </c>
      <c r="W1758">
        <f>IF((DiscreteStatsTable[[#This Row],[RepsRequested]]&gt;1),DiscreteStatsTable[[#This Row],[HalfWidth]],DiscreteStatsTable[[#This Row],[BatchMeansHalfWidth]])</f>
        <v>0</v>
      </c>
      <c r="X1758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177</v>
      </c>
      <c r="C1759">
        <v>29</v>
      </c>
      <c r="D1759" t="s">
        <v>99</v>
      </c>
      <c r="E1759" t="s">
        <v>81</v>
      </c>
      <c r="F1759" t="s">
        <v>80</v>
      </c>
      <c r="G1759">
        <v>4.2537342375672296</v>
      </c>
      <c r="H1759">
        <v>2E+20</v>
      </c>
      <c r="I1759">
        <v>0</v>
      </c>
      <c r="J1759">
        <v>20.8577526880613</v>
      </c>
      <c r="K1759">
        <v>141</v>
      </c>
      <c r="L175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9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cm="1">
        <f t="array" ref="N1759">IFERROR(AVERAGE(IF((DiscreteStatsTable[GroupByKey]=DiscreteStatsTable[[#This Row],[GroupByKey]]),(DiscreteStatsTable[GroupByKey]=DiscreteStatsTable[[#This Row],[GroupByKey]])*DiscreteStatsTable[Average])),0)</f>
        <v>4.0382091949408245</v>
      </c>
      <c r="O1759" cm="1">
        <f t="array" ref="O175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9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9" cm="1">
        <f t="array" ref="R1759">MIN(IF((DiscreteStatsTable[GroupByKey]=DiscreteStatsTable[[#This Row],[GroupByKey]]),(DiscreteStatsTable[GroupByKey]=DiscreteStatsTable[[#This Row],[GroupByKey]])*DiscreteStatsTable[Average]))</f>
        <v>1.13966029716423</v>
      </c>
      <c r="S1759" cm="1">
        <f t="array" ref="S1759">MAX(IF((DiscreteStatsTable[GroupByKey]=DiscreteStatsTable[[#This Row],[GroupByKey]]),(DiscreteStatsTable[GroupByKey]=DiscreteStatsTable[[#This Row],[GroupByKey]])*DiscreteStatsTable[Average]))</f>
        <v>16.485559519372401</v>
      </c>
      <c r="T1759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cm="1">
        <f t="array" ref="U1759">MAX(IF((DiscreteStatsTable[GroupByKey]=DiscreteStatsTable[[#This Row],[GroupByKey]]),(DiscreteStatsTable[GroupByKey]=DiscreteStatsTable[[#This Row],[GroupByKey]])*DiscreteStatsTable[Maximum]))</f>
        <v>44.893738009191402</v>
      </c>
      <c r="V1759" cm="1">
        <f t="array" ref="V1759">IFERROR(AVERAGE(IF((DiscreteStatsTable[GroupByKey]=DiscreteStatsTable[[#This Row],[GroupByKey]]),(DiscreteStatsTable[GroupByKey]=DiscreteStatsTable[[#This Row],[GroupByKey]])*DiscreteStatsTable[NumberObservations])),0)</f>
        <v>138.4</v>
      </c>
      <c r="W1759">
        <f>IF((DiscreteStatsTable[[#This Row],[RepsRequested]]&gt;1),DiscreteStatsTable[[#This Row],[HalfWidth]],DiscreteStatsTable[[#This Row],[BatchMeansHalfWidth]])</f>
        <v>0.77172845647288724</v>
      </c>
      <c r="X1759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177</v>
      </c>
      <c r="C1760">
        <v>30</v>
      </c>
      <c r="D1760" t="s">
        <v>99</v>
      </c>
      <c r="E1760" t="s">
        <v>79</v>
      </c>
      <c r="F1760" t="s">
        <v>80</v>
      </c>
      <c r="G1760">
        <v>0</v>
      </c>
      <c r="H1760">
        <v>2E+20</v>
      </c>
      <c r="I1760">
        <v>0</v>
      </c>
      <c r="J1760">
        <v>0</v>
      </c>
      <c r="K1760">
        <v>135</v>
      </c>
      <c r="L176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0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cm="1">
        <f t="array" ref="V1760">IFERROR(AVERAGE(IF((DiscreteStatsTable[GroupByKey]=DiscreteStatsTable[[#This Row],[GroupByKey]]),(DiscreteStatsTable[GroupByKey]=DiscreteStatsTable[[#This Row],[GroupByKey]])*DiscreteStatsTable[NumberObservations])),0)</f>
        <v>138.4</v>
      </c>
      <c r="W1760">
        <f>IF((DiscreteStatsTable[[#This Row],[RepsRequested]]&gt;1),DiscreteStatsTable[[#This Row],[HalfWidth]],DiscreteStatsTable[[#This Row],[BatchMeansHalfWidth]])</f>
        <v>0</v>
      </c>
      <c r="X1760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177</v>
      </c>
      <c r="C1761">
        <v>30</v>
      </c>
      <c r="D1761" t="s">
        <v>99</v>
      </c>
      <c r="E1761" t="s">
        <v>81</v>
      </c>
      <c r="F1761" t="s">
        <v>80</v>
      </c>
      <c r="G1761">
        <v>1.13966029716423</v>
      </c>
      <c r="H1761">
        <v>2E+20</v>
      </c>
      <c r="I1761">
        <v>0</v>
      </c>
      <c r="J1761">
        <v>10.9591670333464</v>
      </c>
      <c r="K1761">
        <v>135</v>
      </c>
      <c r="L176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1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cm="1">
        <f t="array" ref="N1761">IFERROR(AVERAGE(IF((DiscreteStatsTable[GroupByKey]=DiscreteStatsTable[[#This Row],[GroupByKey]]),(DiscreteStatsTable[GroupByKey]=DiscreteStatsTable[[#This Row],[GroupByKey]])*DiscreteStatsTable[Average])),0)</f>
        <v>4.0382091949408245</v>
      </c>
      <c r="O1761" cm="1">
        <f t="array" ref="O176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1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1" cm="1">
        <f t="array" ref="R1761">MIN(IF((DiscreteStatsTable[GroupByKey]=DiscreteStatsTable[[#This Row],[GroupByKey]]),(DiscreteStatsTable[GroupByKey]=DiscreteStatsTable[[#This Row],[GroupByKey]])*DiscreteStatsTable[Average]))</f>
        <v>1.13966029716423</v>
      </c>
      <c r="S1761" cm="1">
        <f t="array" ref="S1761">MAX(IF((DiscreteStatsTable[GroupByKey]=DiscreteStatsTable[[#This Row],[GroupByKey]]),(DiscreteStatsTable[GroupByKey]=DiscreteStatsTable[[#This Row],[GroupByKey]])*DiscreteStatsTable[Average]))</f>
        <v>16.485559519372401</v>
      </c>
      <c r="T1761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cm="1">
        <f t="array" ref="U1761">MAX(IF((DiscreteStatsTable[GroupByKey]=DiscreteStatsTable[[#This Row],[GroupByKey]]),(DiscreteStatsTable[GroupByKey]=DiscreteStatsTable[[#This Row],[GroupByKey]])*DiscreteStatsTable[Maximum]))</f>
        <v>44.893738009191402</v>
      </c>
      <c r="V1761" cm="1">
        <f t="array" ref="V1761">IFERROR(AVERAGE(IF((DiscreteStatsTable[GroupByKey]=DiscreteStatsTable[[#This Row],[GroupByKey]]),(DiscreteStatsTable[GroupByKey]=DiscreteStatsTable[[#This Row],[GroupByKey]])*DiscreteStatsTable[NumberObservations])),0)</f>
        <v>138.4</v>
      </c>
      <c r="W1761">
        <f>IF((DiscreteStatsTable[[#This Row],[RepsRequested]]&gt;1),DiscreteStatsTable[[#This Row],[HalfWidth]],DiscreteStatsTable[[#This Row],[BatchMeansHalfWidth]])</f>
        <v>0.77172845647288724</v>
      </c>
      <c r="X1761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177</v>
      </c>
      <c r="C1762">
        <v>31</v>
      </c>
      <c r="D1762" t="s">
        <v>99</v>
      </c>
      <c r="E1762" t="s">
        <v>79</v>
      </c>
      <c r="F1762" t="s">
        <v>80</v>
      </c>
      <c r="G1762">
        <v>0</v>
      </c>
      <c r="H1762">
        <v>2E+20</v>
      </c>
      <c r="I1762">
        <v>0</v>
      </c>
      <c r="J1762">
        <v>0</v>
      </c>
      <c r="K1762">
        <v>142</v>
      </c>
      <c r="L176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2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cm="1">
        <f t="array" ref="V1762">IFERROR(AVERAGE(IF((DiscreteStatsTable[GroupByKey]=DiscreteStatsTable[[#This Row],[GroupByKey]]),(DiscreteStatsTable[GroupByKey]=DiscreteStatsTable[[#This Row],[GroupByKey]])*DiscreteStatsTable[NumberObservations])),0)</f>
        <v>138.4</v>
      </c>
      <c r="W1762">
        <f>IF((DiscreteStatsTable[[#This Row],[RepsRequested]]&gt;1),DiscreteStatsTable[[#This Row],[HalfWidth]],DiscreteStatsTable[[#This Row],[BatchMeansHalfWidth]])</f>
        <v>0</v>
      </c>
      <c r="X1762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177</v>
      </c>
      <c r="C1763">
        <v>31</v>
      </c>
      <c r="D1763" t="s">
        <v>99</v>
      </c>
      <c r="E1763" t="s">
        <v>81</v>
      </c>
      <c r="F1763" t="s">
        <v>80</v>
      </c>
      <c r="G1763">
        <v>4.2912628339288403</v>
      </c>
      <c r="H1763">
        <v>2E+20</v>
      </c>
      <c r="I1763">
        <v>0</v>
      </c>
      <c r="J1763">
        <v>18.883117693214601</v>
      </c>
      <c r="K1763">
        <v>142</v>
      </c>
      <c r="L176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3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cm="1">
        <f t="array" ref="N1763">IFERROR(AVERAGE(IF((DiscreteStatsTable[GroupByKey]=DiscreteStatsTable[[#This Row],[GroupByKey]]),(DiscreteStatsTable[GroupByKey]=DiscreteStatsTable[[#This Row],[GroupByKey]])*DiscreteStatsTable[Average])),0)</f>
        <v>4.0382091949408245</v>
      </c>
      <c r="O1763" cm="1">
        <f t="array" ref="O176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3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3" cm="1">
        <f t="array" ref="R1763">MIN(IF((DiscreteStatsTable[GroupByKey]=DiscreteStatsTable[[#This Row],[GroupByKey]]),(DiscreteStatsTable[GroupByKey]=DiscreteStatsTable[[#This Row],[GroupByKey]])*DiscreteStatsTable[Average]))</f>
        <v>1.13966029716423</v>
      </c>
      <c r="S1763" cm="1">
        <f t="array" ref="S1763">MAX(IF((DiscreteStatsTable[GroupByKey]=DiscreteStatsTable[[#This Row],[GroupByKey]]),(DiscreteStatsTable[GroupByKey]=DiscreteStatsTable[[#This Row],[GroupByKey]])*DiscreteStatsTable[Average]))</f>
        <v>16.485559519372401</v>
      </c>
      <c r="T1763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cm="1">
        <f t="array" ref="U1763">MAX(IF((DiscreteStatsTable[GroupByKey]=DiscreteStatsTable[[#This Row],[GroupByKey]]),(DiscreteStatsTable[GroupByKey]=DiscreteStatsTable[[#This Row],[GroupByKey]])*DiscreteStatsTable[Maximum]))</f>
        <v>44.893738009191402</v>
      </c>
      <c r="V1763" cm="1">
        <f t="array" ref="V1763">IFERROR(AVERAGE(IF((DiscreteStatsTable[GroupByKey]=DiscreteStatsTable[[#This Row],[GroupByKey]]),(DiscreteStatsTable[GroupByKey]=DiscreteStatsTable[[#This Row],[GroupByKey]])*DiscreteStatsTable[NumberObservations])),0)</f>
        <v>138.4</v>
      </c>
      <c r="W1763">
        <f>IF((DiscreteStatsTable[[#This Row],[RepsRequested]]&gt;1),DiscreteStatsTable[[#This Row],[HalfWidth]],DiscreteStatsTable[[#This Row],[BatchMeansHalfWidth]])</f>
        <v>0.77172845647288724</v>
      </c>
      <c r="X1763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177</v>
      </c>
      <c r="C1764">
        <v>32</v>
      </c>
      <c r="D1764" t="s">
        <v>99</v>
      </c>
      <c r="E1764" t="s">
        <v>79</v>
      </c>
      <c r="F1764" t="s">
        <v>80</v>
      </c>
      <c r="G1764">
        <v>0</v>
      </c>
      <c r="H1764">
        <v>2E+20</v>
      </c>
      <c r="I1764">
        <v>0</v>
      </c>
      <c r="J1764">
        <v>0</v>
      </c>
      <c r="K1764">
        <v>141</v>
      </c>
      <c r="L176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4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cm="1">
        <f t="array" ref="V1764">IFERROR(AVERAGE(IF((DiscreteStatsTable[GroupByKey]=DiscreteStatsTable[[#This Row],[GroupByKey]]),(DiscreteStatsTable[GroupByKey]=DiscreteStatsTable[[#This Row],[GroupByKey]])*DiscreteStatsTable[NumberObservations])),0)</f>
        <v>138.4</v>
      </c>
      <c r="W1764">
        <f>IF((DiscreteStatsTable[[#This Row],[RepsRequested]]&gt;1),DiscreteStatsTable[[#This Row],[HalfWidth]],DiscreteStatsTable[[#This Row],[BatchMeansHalfWidth]])</f>
        <v>0</v>
      </c>
      <c r="X1764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177</v>
      </c>
      <c r="C1765">
        <v>32</v>
      </c>
      <c r="D1765" t="s">
        <v>99</v>
      </c>
      <c r="E1765" t="s">
        <v>81</v>
      </c>
      <c r="F1765" t="s">
        <v>80</v>
      </c>
      <c r="G1765">
        <v>3.0232144968224599</v>
      </c>
      <c r="H1765">
        <v>2E+20</v>
      </c>
      <c r="I1765">
        <v>0</v>
      </c>
      <c r="J1765">
        <v>19.484001843286901</v>
      </c>
      <c r="K1765">
        <v>141</v>
      </c>
      <c r="L176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cm="1">
        <f t="array" ref="N1765">IFERROR(AVERAGE(IF((DiscreteStatsTable[GroupByKey]=DiscreteStatsTable[[#This Row],[GroupByKey]]),(DiscreteStatsTable[GroupByKey]=DiscreteStatsTable[[#This Row],[GroupByKey]])*DiscreteStatsTable[Average])),0)</f>
        <v>4.0382091949408245</v>
      </c>
      <c r="O1765" cm="1">
        <f t="array" ref="O176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5" cm="1">
        <f t="array" ref="R1765">MIN(IF((DiscreteStatsTable[GroupByKey]=DiscreteStatsTable[[#This Row],[GroupByKey]]),(DiscreteStatsTable[GroupByKey]=DiscreteStatsTable[[#This Row],[GroupByKey]])*DiscreteStatsTable[Average]))</f>
        <v>1.13966029716423</v>
      </c>
      <c r="S1765" cm="1">
        <f t="array" ref="S1765">MAX(IF((DiscreteStatsTable[GroupByKey]=DiscreteStatsTable[[#This Row],[GroupByKey]]),(DiscreteStatsTable[GroupByKey]=DiscreteStatsTable[[#This Row],[GroupByKey]])*DiscreteStatsTable[Average]))</f>
        <v>16.485559519372401</v>
      </c>
      <c r="T176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cm="1">
        <f t="array" ref="U1765">MAX(IF((DiscreteStatsTable[GroupByKey]=DiscreteStatsTable[[#This Row],[GroupByKey]]),(DiscreteStatsTable[GroupByKey]=DiscreteStatsTable[[#This Row],[GroupByKey]])*DiscreteStatsTable[Maximum]))</f>
        <v>44.893738009191402</v>
      </c>
      <c r="V1765" cm="1">
        <f t="array" ref="V1765">IFERROR(AVERAGE(IF((DiscreteStatsTable[GroupByKey]=DiscreteStatsTable[[#This Row],[GroupByKey]]),(DiscreteStatsTable[GroupByKey]=DiscreteStatsTable[[#This Row],[GroupByKey]])*DiscreteStatsTable[NumberObservations])),0)</f>
        <v>138.4</v>
      </c>
      <c r="W1765">
        <f>IF((DiscreteStatsTable[[#This Row],[RepsRequested]]&gt;1),DiscreteStatsTable[[#This Row],[HalfWidth]],DiscreteStatsTable[[#This Row],[BatchMeansHalfWidth]])</f>
        <v>0.77172845647288724</v>
      </c>
      <c r="X176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177</v>
      </c>
      <c r="C1766">
        <v>33</v>
      </c>
      <c r="D1766" t="s">
        <v>99</v>
      </c>
      <c r="E1766" t="s">
        <v>79</v>
      </c>
      <c r="F1766" t="s">
        <v>80</v>
      </c>
      <c r="G1766">
        <v>0</v>
      </c>
      <c r="H1766">
        <v>2E+20</v>
      </c>
      <c r="I1766">
        <v>0</v>
      </c>
      <c r="J1766">
        <v>0</v>
      </c>
      <c r="K1766">
        <v>142</v>
      </c>
      <c r="L176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6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cm="1">
        <f t="array" ref="V1766">IFERROR(AVERAGE(IF((DiscreteStatsTable[GroupByKey]=DiscreteStatsTable[[#This Row],[GroupByKey]]),(DiscreteStatsTable[GroupByKey]=DiscreteStatsTable[[#This Row],[GroupByKey]])*DiscreteStatsTable[NumberObservations])),0)</f>
        <v>138.4</v>
      </c>
      <c r="W1766">
        <f>IF((DiscreteStatsTable[[#This Row],[RepsRequested]]&gt;1),DiscreteStatsTable[[#This Row],[HalfWidth]],DiscreteStatsTable[[#This Row],[BatchMeansHalfWidth]])</f>
        <v>0</v>
      </c>
      <c r="X1766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177</v>
      </c>
      <c r="C1767">
        <v>33</v>
      </c>
      <c r="D1767" t="s">
        <v>99</v>
      </c>
      <c r="E1767" t="s">
        <v>81</v>
      </c>
      <c r="F1767" t="s">
        <v>80</v>
      </c>
      <c r="G1767">
        <v>2.7190595327788798</v>
      </c>
      <c r="H1767">
        <v>2E+20</v>
      </c>
      <c r="I1767">
        <v>0</v>
      </c>
      <c r="J1767">
        <v>18.008551222267101</v>
      </c>
      <c r="K1767">
        <v>142</v>
      </c>
      <c r="L176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7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cm="1">
        <f t="array" ref="N1767">IFERROR(AVERAGE(IF((DiscreteStatsTable[GroupByKey]=DiscreteStatsTable[[#This Row],[GroupByKey]]),(DiscreteStatsTable[GroupByKey]=DiscreteStatsTable[[#This Row],[GroupByKey]])*DiscreteStatsTable[Average])),0)</f>
        <v>4.0382091949408245</v>
      </c>
      <c r="O1767" cm="1">
        <f t="array" ref="O176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7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7" cm="1">
        <f t="array" ref="R1767">MIN(IF((DiscreteStatsTable[GroupByKey]=DiscreteStatsTable[[#This Row],[GroupByKey]]),(DiscreteStatsTable[GroupByKey]=DiscreteStatsTable[[#This Row],[GroupByKey]])*DiscreteStatsTable[Average]))</f>
        <v>1.13966029716423</v>
      </c>
      <c r="S1767" cm="1">
        <f t="array" ref="S1767">MAX(IF((DiscreteStatsTable[GroupByKey]=DiscreteStatsTable[[#This Row],[GroupByKey]]),(DiscreteStatsTable[GroupByKey]=DiscreteStatsTable[[#This Row],[GroupByKey]])*DiscreteStatsTable[Average]))</f>
        <v>16.485559519372401</v>
      </c>
      <c r="T1767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cm="1">
        <f t="array" ref="U1767">MAX(IF((DiscreteStatsTable[GroupByKey]=DiscreteStatsTable[[#This Row],[GroupByKey]]),(DiscreteStatsTable[GroupByKey]=DiscreteStatsTable[[#This Row],[GroupByKey]])*DiscreteStatsTable[Maximum]))</f>
        <v>44.893738009191402</v>
      </c>
      <c r="V1767" cm="1">
        <f t="array" ref="V1767">IFERROR(AVERAGE(IF((DiscreteStatsTable[GroupByKey]=DiscreteStatsTable[[#This Row],[GroupByKey]]),(DiscreteStatsTable[GroupByKey]=DiscreteStatsTable[[#This Row],[GroupByKey]])*DiscreteStatsTable[NumberObservations])),0)</f>
        <v>138.4</v>
      </c>
      <c r="W1767">
        <f>IF((DiscreteStatsTable[[#This Row],[RepsRequested]]&gt;1),DiscreteStatsTable[[#This Row],[HalfWidth]],DiscreteStatsTable[[#This Row],[BatchMeansHalfWidth]])</f>
        <v>0.77172845647288724</v>
      </c>
      <c r="X1767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177</v>
      </c>
      <c r="C1768">
        <v>34</v>
      </c>
      <c r="D1768" t="s">
        <v>99</v>
      </c>
      <c r="E1768" t="s">
        <v>79</v>
      </c>
      <c r="F1768" t="s">
        <v>80</v>
      </c>
      <c r="G1768">
        <v>0</v>
      </c>
      <c r="H1768">
        <v>2E+20</v>
      </c>
      <c r="I1768">
        <v>0</v>
      </c>
      <c r="J1768">
        <v>0</v>
      </c>
      <c r="K1768">
        <v>138</v>
      </c>
      <c r="L176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8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cm="1">
        <f t="array" ref="V1768">IFERROR(AVERAGE(IF((DiscreteStatsTable[GroupByKey]=DiscreteStatsTable[[#This Row],[GroupByKey]]),(DiscreteStatsTable[GroupByKey]=DiscreteStatsTable[[#This Row],[GroupByKey]])*DiscreteStatsTable[NumberObservations])),0)</f>
        <v>138.4</v>
      </c>
      <c r="W1768">
        <f>IF((DiscreteStatsTable[[#This Row],[RepsRequested]]&gt;1),DiscreteStatsTable[[#This Row],[HalfWidth]],DiscreteStatsTable[[#This Row],[BatchMeansHalfWidth]])</f>
        <v>0</v>
      </c>
      <c r="X1768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177</v>
      </c>
      <c r="C1769">
        <v>34</v>
      </c>
      <c r="D1769" t="s">
        <v>99</v>
      </c>
      <c r="E1769" t="s">
        <v>81</v>
      </c>
      <c r="F1769" t="s">
        <v>80</v>
      </c>
      <c r="G1769">
        <v>7.1850190270957697</v>
      </c>
      <c r="H1769">
        <v>2E+20</v>
      </c>
      <c r="I1769">
        <v>0</v>
      </c>
      <c r="J1769">
        <v>35.135709410486001</v>
      </c>
      <c r="K1769">
        <v>138</v>
      </c>
      <c r="L176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9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cm="1">
        <f t="array" ref="N1769">IFERROR(AVERAGE(IF((DiscreteStatsTable[GroupByKey]=DiscreteStatsTable[[#This Row],[GroupByKey]]),(DiscreteStatsTable[GroupByKey]=DiscreteStatsTable[[#This Row],[GroupByKey]])*DiscreteStatsTable[Average])),0)</f>
        <v>4.0382091949408245</v>
      </c>
      <c r="O1769" cm="1">
        <f t="array" ref="O176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9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9" cm="1">
        <f t="array" ref="R1769">MIN(IF((DiscreteStatsTable[GroupByKey]=DiscreteStatsTable[[#This Row],[GroupByKey]]),(DiscreteStatsTable[GroupByKey]=DiscreteStatsTable[[#This Row],[GroupByKey]])*DiscreteStatsTable[Average]))</f>
        <v>1.13966029716423</v>
      </c>
      <c r="S1769" cm="1">
        <f t="array" ref="S1769">MAX(IF((DiscreteStatsTable[GroupByKey]=DiscreteStatsTable[[#This Row],[GroupByKey]]),(DiscreteStatsTable[GroupByKey]=DiscreteStatsTable[[#This Row],[GroupByKey]])*DiscreteStatsTable[Average]))</f>
        <v>16.485559519372401</v>
      </c>
      <c r="T1769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cm="1">
        <f t="array" ref="U1769">MAX(IF((DiscreteStatsTable[GroupByKey]=DiscreteStatsTable[[#This Row],[GroupByKey]]),(DiscreteStatsTable[GroupByKey]=DiscreteStatsTable[[#This Row],[GroupByKey]])*DiscreteStatsTable[Maximum]))</f>
        <v>44.893738009191402</v>
      </c>
      <c r="V1769" cm="1">
        <f t="array" ref="V1769">IFERROR(AVERAGE(IF((DiscreteStatsTable[GroupByKey]=DiscreteStatsTable[[#This Row],[GroupByKey]]),(DiscreteStatsTable[GroupByKey]=DiscreteStatsTable[[#This Row],[GroupByKey]])*DiscreteStatsTable[NumberObservations])),0)</f>
        <v>138.4</v>
      </c>
      <c r="W1769">
        <f>IF((DiscreteStatsTable[[#This Row],[RepsRequested]]&gt;1),DiscreteStatsTable[[#This Row],[HalfWidth]],DiscreteStatsTable[[#This Row],[BatchMeansHalfWidth]])</f>
        <v>0.77172845647288724</v>
      </c>
      <c r="X1769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177</v>
      </c>
      <c r="C1770">
        <v>35</v>
      </c>
      <c r="D1770" t="s">
        <v>99</v>
      </c>
      <c r="E1770" t="s">
        <v>79</v>
      </c>
      <c r="F1770" t="s">
        <v>80</v>
      </c>
      <c r="G1770">
        <v>0</v>
      </c>
      <c r="H1770">
        <v>2E+20</v>
      </c>
      <c r="I1770">
        <v>0</v>
      </c>
      <c r="J1770">
        <v>0</v>
      </c>
      <c r="K1770">
        <v>142</v>
      </c>
      <c r="L177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0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cm="1">
        <f t="array" ref="V1770">IFERROR(AVERAGE(IF((DiscreteStatsTable[GroupByKey]=DiscreteStatsTable[[#This Row],[GroupByKey]]),(DiscreteStatsTable[GroupByKey]=DiscreteStatsTable[[#This Row],[GroupByKey]])*DiscreteStatsTable[NumberObservations])),0)</f>
        <v>138.4</v>
      </c>
      <c r="W1770">
        <f>IF((DiscreteStatsTable[[#This Row],[RepsRequested]]&gt;1),DiscreteStatsTable[[#This Row],[HalfWidth]],DiscreteStatsTable[[#This Row],[BatchMeansHalfWidth]])</f>
        <v>0</v>
      </c>
      <c r="X1770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177</v>
      </c>
      <c r="C1771">
        <v>35</v>
      </c>
      <c r="D1771" t="s">
        <v>99</v>
      </c>
      <c r="E1771" t="s">
        <v>81</v>
      </c>
      <c r="F1771" t="s">
        <v>80</v>
      </c>
      <c r="G1771">
        <v>2.5957142539607401</v>
      </c>
      <c r="H1771">
        <v>2E+20</v>
      </c>
      <c r="I1771">
        <v>0</v>
      </c>
      <c r="J1771">
        <v>17.376125384640101</v>
      </c>
      <c r="K1771">
        <v>142</v>
      </c>
      <c r="L177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1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cm="1">
        <f t="array" ref="N1771">IFERROR(AVERAGE(IF((DiscreteStatsTable[GroupByKey]=DiscreteStatsTable[[#This Row],[GroupByKey]]),(DiscreteStatsTable[GroupByKey]=DiscreteStatsTable[[#This Row],[GroupByKey]])*DiscreteStatsTable[Average])),0)</f>
        <v>4.0382091949408245</v>
      </c>
      <c r="O1771" cm="1">
        <f t="array" ref="O177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1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1" cm="1">
        <f t="array" ref="R1771">MIN(IF((DiscreteStatsTable[GroupByKey]=DiscreteStatsTable[[#This Row],[GroupByKey]]),(DiscreteStatsTable[GroupByKey]=DiscreteStatsTable[[#This Row],[GroupByKey]])*DiscreteStatsTable[Average]))</f>
        <v>1.13966029716423</v>
      </c>
      <c r="S1771" cm="1">
        <f t="array" ref="S1771">MAX(IF((DiscreteStatsTable[GroupByKey]=DiscreteStatsTable[[#This Row],[GroupByKey]]),(DiscreteStatsTable[GroupByKey]=DiscreteStatsTable[[#This Row],[GroupByKey]])*DiscreteStatsTable[Average]))</f>
        <v>16.485559519372401</v>
      </c>
      <c r="T1771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cm="1">
        <f t="array" ref="U1771">MAX(IF((DiscreteStatsTable[GroupByKey]=DiscreteStatsTable[[#This Row],[GroupByKey]]),(DiscreteStatsTable[GroupByKey]=DiscreteStatsTable[[#This Row],[GroupByKey]])*DiscreteStatsTable[Maximum]))</f>
        <v>44.893738009191402</v>
      </c>
      <c r="V1771" cm="1">
        <f t="array" ref="V1771">IFERROR(AVERAGE(IF((DiscreteStatsTable[GroupByKey]=DiscreteStatsTable[[#This Row],[GroupByKey]]),(DiscreteStatsTable[GroupByKey]=DiscreteStatsTable[[#This Row],[GroupByKey]])*DiscreteStatsTable[NumberObservations])),0)</f>
        <v>138.4</v>
      </c>
      <c r="W1771">
        <f>IF((DiscreteStatsTable[[#This Row],[RepsRequested]]&gt;1),DiscreteStatsTable[[#This Row],[HalfWidth]],DiscreteStatsTable[[#This Row],[BatchMeansHalfWidth]])</f>
        <v>0.77172845647288724</v>
      </c>
      <c r="X1771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177</v>
      </c>
      <c r="C1772">
        <v>36</v>
      </c>
      <c r="D1772" t="s">
        <v>99</v>
      </c>
      <c r="E1772" t="s">
        <v>79</v>
      </c>
      <c r="F1772" t="s">
        <v>80</v>
      </c>
      <c r="G1772">
        <v>0</v>
      </c>
      <c r="H1772">
        <v>2E+20</v>
      </c>
      <c r="I1772">
        <v>0</v>
      </c>
      <c r="J1772">
        <v>0</v>
      </c>
      <c r="K1772">
        <v>140</v>
      </c>
      <c r="L177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2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cm="1">
        <f t="array" ref="V1772">IFERROR(AVERAGE(IF((DiscreteStatsTable[GroupByKey]=DiscreteStatsTable[[#This Row],[GroupByKey]]),(DiscreteStatsTable[GroupByKey]=DiscreteStatsTable[[#This Row],[GroupByKey]])*DiscreteStatsTable[NumberObservations])),0)</f>
        <v>138.4</v>
      </c>
      <c r="W1772">
        <f>IF((DiscreteStatsTable[[#This Row],[RepsRequested]]&gt;1),DiscreteStatsTable[[#This Row],[HalfWidth]],DiscreteStatsTable[[#This Row],[BatchMeansHalfWidth]])</f>
        <v>0</v>
      </c>
      <c r="X1772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177</v>
      </c>
      <c r="C1773">
        <v>36</v>
      </c>
      <c r="D1773" t="s">
        <v>99</v>
      </c>
      <c r="E1773" t="s">
        <v>81</v>
      </c>
      <c r="F1773" t="s">
        <v>80</v>
      </c>
      <c r="G1773">
        <v>1.8101703603774999</v>
      </c>
      <c r="H1773">
        <v>2E+20</v>
      </c>
      <c r="I1773">
        <v>0</v>
      </c>
      <c r="J1773">
        <v>20.736925680265099</v>
      </c>
      <c r="K1773">
        <v>140</v>
      </c>
      <c r="L177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3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cm="1">
        <f t="array" ref="N1773">IFERROR(AVERAGE(IF((DiscreteStatsTable[GroupByKey]=DiscreteStatsTable[[#This Row],[GroupByKey]]),(DiscreteStatsTable[GroupByKey]=DiscreteStatsTable[[#This Row],[GroupByKey]])*DiscreteStatsTable[Average])),0)</f>
        <v>4.0382091949408245</v>
      </c>
      <c r="O1773" cm="1">
        <f t="array" ref="O177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3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3" cm="1">
        <f t="array" ref="R1773">MIN(IF((DiscreteStatsTable[GroupByKey]=DiscreteStatsTable[[#This Row],[GroupByKey]]),(DiscreteStatsTable[GroupByKey]=DiscreteStatsTable[[#This Row],[GroupByKey]])*DiscreteStatsTable[Average]))</f>
        <v>1.13966029716423</v>
      </c>
      <c r="S1773" cm="1">
        <f t="array" ref="S1773">MAX(IF((DiscreteStatsTable[GroupByKey]=DiscreteStatsTable[[#This Row],[GroupByKey]]),(DiscreteStatsTable[GroupByKey]=DiscreteStatsTable[[#This Row],[GroupByKey]])*DiscreteStatsTable[Average]))</f>
        <v>16.485559519372401</v>
      </c>
      <c r="T1773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cm="1">
        <f t="array" ref="U1773">MAX(IF((DiscreteStatsTable[GroupByKey]=DiscreteStatsTable[[#This Row],[GroupByKey]]),(DiscreteStatsTable[GroupByKey]=DiscreteStatsTable[[#This Row],[GroupByKey]])*DiscreteStatsTable[Maximum]))</f>
        <v>44.893738009191402</v>
      </c>
      <c r="V1773" cm="1">
        <f t="array" ref="V1773">IFERROR(AVERAGE(IF((DiscreteStatsTable[GroupByKey]=DiscreteStatsTable[[#This Row],[GroupByKey]]),(DiscreteStatsTable[GroupByKey]=DiscreteStatsTable[[#This Row],[GroupByKey]])*DiscreteStatsTable[NumberObservations])),0)</f>
        <v>138.4</v>
      </c>
      <c r="W1773">
        <f>IF((DiscreteStatsTable[[#This Row],[RepsRequested]]&gt;1),DiscreteStatsTable[[#This Row],[HalfWidth]],DiscreteStatsTable[[#This Row],[BatchMeansHalfWidth]])</f>
        <v>0.77172845647288724</v>
      </c>
      <c r="X1773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177</v>
      </c>
      <c r="C1774">
        <v>37</v>
      </c>
      <c r="D1774" t="s">
        <v>99</v>
      </c>
      <c r="E1774" t="s">
        <v>79</v>
      </c>
      <c r="F1774" t="s">
        <v>80</v>
      </c>
      <c r="G1774">
        <v>0</v>
      </c>
      <c r="H1774">
        <v>2E+20</v>
      </c>
      <c r="I1774">
        <v>0</v>
      </c>
      <c r="J1774">
        <v>0</v>
      </c>
      <c r="K1774">
        <v>139</v>
      </c>
      <c r="L177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4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cm="1">
        <f t="array" ref="V1774">IFERROR(AVERAGE(IF((DiscreteStatsTable[GroupByKey]=DiscreteStatsTable[[#This Row],[GroupByKey]]),(DiscreteStatsTable[GroupByKey]=DiscreteStatsTable[[#This Row],[GroupByKey]])*DiscreteStatsTable[NumberObservations])),0)</f>
        <v>138.4</v>
      </c>
      <c r="W1774">
        <f>IF((DiscreteStatsTable[[#This Row],[RepsRequested]]&gt;1),DiscreteStatsTable[[#This Row],[HalfWidth]],DiscreteStatsTable[[#This Row],[BatchMeansHalfWidth]])</f>
        <v>0</v>
      </c>
      <c r="X1774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177</v>
      </c>
      <c r="C1775">
        <v>37</v>
      </c>
      <c r="D1775" t="s">
        <v>99</v>
      </c>
      <c r="E1775" t="s">
        <v>81</v>
      </c>
      <c r="F1775" t="s">
        <v>80</v>
      </c>
      <c r="G1775">
        <v>2.3753139148696101</v>
      </c>
      <c r="H1775">
        <v>2E+20</v>
      </c>
      <c r="I1775">
        <v>0</v>
      </c>
      <c r="J1775">
        <v>17.869605339134299</v>
      </c>
      <c r="K1775">
        <v>139</v>
      </c>
      <c r="L177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cm="1">
        <f t="array" ref="N1775">IFERROR(AVERAGE(IF((DiscreteStatsTable[GroupByKey]=DiscreteStatsTable[[#This Row],[GroupByKey]]),(DiscreteStatsTable[GroupByKey]=DiscreteStatsTable[[#This Row],[GroupByKey]])*DiscreteStatsTable[Average])),0)</f>
        <v>4.0382091949408245</v>
      </c>
      <c r="O1775" cm="1">
        <f t="array" ref="O177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5" cm="1">
        <f t="array" ref="R1775">MIN(IF((DiscreteStatsTable[GroupByKey]=DiscreteStatsTable[[#This Row],[GroupByKey]]),(DiscreteStatsTable[GroupByKey]=DiscreteStatsTable[[#This Row],[GroupByKey]])*DiscreteStatsTable[Average]))</f>
        <v>1.13966029716423</v>
      </c>
      <c r="S1775" cm="1">
        <f t="array" ref="S1775">MAX(IF((DiscreteStatsTable[GroupByKey]=DiscreteStatsTable[[#This Row],[GroupByKey]]),(DiscreteStatsTable[GroupByKey]=DiscreteStatsTable[[#This Row],[GroupByKey]])*DiscreteStatsTable[Average]))</f>
        <v>16.485559519372401</v>
      </c>
      <c r="T177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cm="1">
        <f t="array" ref="U1775">MAX(IF((DiscreteStatsTable[GroupByKey]=DiscreteStatsTable[[#This Row],[GroupByKey]]),(DiscreteStatsTable[GroupByKey]=DiscreteStatsTable[[#This Row],[GroupByKey]])*DiscreteStatsTable[Maximum]))</f>
        <v>44.893738009191402</v>
      </c>
      <c r="V1775" cm="1">
        <f t="array" ref="V1775">IFERROR(AVERAGE(IF((DiscreteStatsTable[GroupByKey]=DiscreteStatsTable[[#This Row],[GroupByKey]]),(DiscreteStatsTable[GroupByKey]=DiscreteStatsTable[[#This Row],[GroupByKey]])*DiscreteStatsTable[NumberObservations])),0)</f>
        <v>138.4</v>
      </c>
      <c r="W1775">
        <f>IF((DiscreteStatsTable[[#This Row],[RepsRequested]]&gt;1),DiscreteStatsTable[[#This Row],[HalfWidth]],DiscreteStatsTable[[#This Row],[BatchMeansHalfWidth]])</f>
        <v>0.77172845647288724</v>
      </c>
      <c r="X177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177</v>
      </c>
      <c r="C1776">
        <v>38</v>
      </c>
      <c r="D1776" t="s">
        <v>99</v>
      </c>
      <c r="E1776" t="s">
        <v>79</v>
      </c>
      <c r="F1776" t="s">
        <v>80</v>
      </c>
      <c r="G1776">
        <v>0</v>
      </c>
      <c r="H1776">
        <v>2E+20</v>
      </c>
      <c r="I1776">
        <v>0</v>
      </c>
      <c r="J1776">
        <v>0</v>
      </c>
      <c r="K1776">
        <v>142</v>
      </c>
      <c r="L177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6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cm="1">
        <f t="array" ref="V1776">IFERROR(AVERAGE(IF((DiscreteStatsTable[GroupByKey]=DiscreteStatsTable[[#This Row],[GroupByKey]]),(DiscreteStatsTable[GroupByKey]=DiscreteStatsTable[[#This Row],[GroupByKey]])*DiscreteStatsTable[NumberObservations])),0)</f>
        <v>138.4</v>
      </c>
      <c r="W1776">
        <f>IF((DiscreteStatsTable[[#This Row],[RepsRequested]]&gt;1),DiscreteStatsTable[[#This Row],[HalfWidth]],DiscreteStatsTable[[#This Row],[BatchMeansHalfWidth]])</f>
        <v>0</v>
      </c>
      <c r="X1776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177</v>
      </c>
      <c r="C1777">
        <v>38</v>
      </c>
      <c r="D1777" t="s">
        <v>99</v>
      </c>
      <c r="E1777" t="s">
        <v>81</v>
      </c>
      <c r="F1777" t="s">
        <v>80</v>
      </c>
      <c r="G1777">
        <v>2.6062822447943401</v>
      </c>
      <c r="H1777">
        <v>2E+20</v>
      </c>
      <c r="I1777">
        <v>0</v>
      </c>
      <c r="J1777">
        <v>23.222172647200001</v>
      </c>
      <c r="K1777">
        <v>142</v>
      </c>
      <c r="L177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7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cm="1">
        <f t="array" ref="N1777">IFERROR(AVERAGE(IF((DiscreteStatsTable[GroupByKey]=DiscreteStatsTable[[#This Row],[GroupByKey]]),(DiscreteStatsTable[GroupByKey]=DiscreteStatsTable[[#This Row],[GroupByKey]])*DiscreteStatsTable[Average])),0)</f>
        <v>4.0382091949408245</v>
      </c>
      <c r="O1777" cm="1">
        <f t="array" ref="O177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7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7" cm="1">
        <f t="array" ref="R1777">MIN(IF((DiscreteStatsTable[GroupByKey]=DiscreteStatsTable[[#This Row],[GroupByKey]]),(DiscreteStatsTable[GroupByKey]=DiscreteStatsTable[[#This Row],[GroupByKey]])*DiscreteStatsTable[Average]))</f>
        <v>1.13966029716423</v>
      </c>
      <c r="S1777" cm="1">
        <f t="array" ref="S1777">MAX(IF((DiscreteStatsTable[GroupByKey]=DiscreteStatsTable[[#This Row],[GroupByKey]]),(DiscreteStatsTable[GroupByKey]=DiscreteStatsTable[[#This Row],[GroupByKey]])*DiscreteStatsTable[Average]))</f>
        <v>16.485559519372401</v>
      </c>
      <c r="T1777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cm="1">
        <f t="array" ref="U1777">MAX(IF((DiscreteStatsTable[GroupByKey]=DiscreteStatsTable[[#This Row],[GroupByKey]]),(DiscreteStatsTable[GroupByKey]=DiscreteStatsTable[[#This Row],[GroupByKey]])*DiscreteStatsTable[Maximum]))</f>
        <v>44.893738009191402</v>
      </c>
      <c r="V1777" cm="1">
        <f t="array" ref="V1777">IFERROR(AVERAGE(IF((DiscreteStatsTable[GroupByKey]=DiscreteStatsTable[[#This Row],[GroupByKey]]),(DiscreteStatsTable[GroupByKey]=DiscreteStatsTable[[#This Row],[GroupByKey]])*DiscreteStatsTable[NumberObservations])),0)</f>
        <v>138.4</v>
      </c>
      <c r="W1777">
        <f>IF((DiscreteStatsTable[[#This Row],[RepsRequested]]&gt;1),DiscreteStatsTable[[#This Row],[HalfWidth]],DiscreteStatsTable[[#This Row],[BatchMeansHalfWidth]])</f>
        <v>0.77172845647288724</v>
      </c>
      <c r="X1777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177</v>
      </c>
      <c r="C1778">
        <v>39</v>
      </c>
      <c r="D1778" t="s">
        <v>99</v>
      </c>
      <c r="E1778" t="s">
        <v>79</v>
      </c>
      <c r="F1778" t="s">
        <v>80</v>
      </c>
      <c r="G1778">
        <v>0</v>
      </c>
      <c r="H1778">
        <v>2E+20</v>
      </c>
      <c r="I1778">
        <v>0</v>
      </c>
      <c r="J1778">
        <v>0</v>
      </c>
      <c r="K1778">
        <v>140</v>
      </c>
      <c r="L177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8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cm="1">
        <f t="array" ref="V1778">IFERROR(AVERAGE(IF((DiscreteStatsTable[GroupByKey]=DiscreteStatsTable[[#This Row],[GroupByKey]]),(DiscreteStatsTable[GroupByKey]=DiscreteStatsTable[[#This Row],[GroupByKey]])*DiscreteStatsTable[NumberObservations])),0)</f>
        <v>138.4</v>
      </c>
      <c r="W1778">
        <f>IF((DiscreteStatsTable[[#This Row],[RepsRequested]]&gt;1),DiscreteStatsTable[[#This Row],[HalfWidth]],DiscreteStatsTable[[#This Row],[BatchMeansHalfWidth]])</f>
        <v>0</v>
      </c>
      <c r="X1778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177</v>
      </c>
      <c r="C1779">
        <v>39</v>
      </c>
      <c r="D1779" t="s">
        <v>99</v>
      </c>
      <c r="E1779" t="s">
        <v>81</v>
      </c>
      <c r="F1779" t="s">
        <v>80</v>
      </c>
      <c r="G1779">
        <v>2.3973933679131298</v>
      </c>
      <c r="H1779">
        <v>2E+20</v>
      </c>
      <c r="I1779">
        <v>0</v>
      </c>
      <c r="J1779">
        <v>21.3262644472406</v>
      </c>
      <c r="K1779">
        <v>140</v>
      </c>
      <c r="L177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9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cm="1">
        <f t="array" ref="N1779">IFERROR(AVERAGE(IF((DiscreteStatsTable[GroupByKey]=DiscreteStatsTable[[#This Row],[GroupByKey]]),(DiscreteStatsTable[GroupByKey]=DiscreteStatsTable[[#This Row],[GroupByKey]])*DiscreteStatsTable[Average])),0)</f>
        <v>4.0382091949408245</v>
      </c>
      <c r="O1779" cm="1">
        <f t="array" ref="O177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9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9" cm="1">
        <f t="array" ref="R1779">MIN(IF((DiscreteStatsTable[GroupByKey]=DiscreteStatsTable[[#This Row],[GroupByKey]]),(DiscreteStatsTable[GroupByKey]=DiscreteStatsTable[[#This Row],[GroupByKey]])*DiscreteStatsTable[Average]))</f>
        <v>1.13966029716423</v>
      </c>
      <c r="S1779" cm="1">
        <f t="array" ref="S1779">MAX(IF((DiscreteStatsTable[GroupByKey]=DiscreteStatsTable[[#This Row],[GroupByKey]]),(DiscreteStatsTable[GroupByKey]=DiscreteStatsTable[[#This Row],[GroupByKey]])*DiscreteStatsTable[Average]))</f>
        <v>16.485559519372401</v>
      </c>
      <c r="T1779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cm="1">
        <f t="array" ref="U1779">MAX(IF((DiscreteStatsTable[GroupByKey]=DiscreteStatsTable[[#This Row],[GroupByKey]]),(DiscreteStatsTable[GroupByKey]=DiscreteStatsTable[[#This Row],[GroupByKey]])*DiscreteStatsTable[Maximum]))</f>
        <v>44.893738009191402</v>
      </c>
      <c r="V1779" cm="1">
        <f t="array" ref="V1779">IFERROR(AVERAGE(IF((DiscreteStatsTable[GroupByKey]=DiscreteStatsTable[[#This Row],[GroupByKey]]),(DiscreteStatsTable[GroupByKey]=DiscreteStatsTable[[#This Row],[GroupByKey]])*DiscreteStatsTable[NumberObservations])),0)</f>
        <v>138.4</v>
      </c>
      <c r="W1779">
        <f>IF((DiscreteStatsTable[[#This Row],[RepsRequested]]&gt;1),DiscreteStatsTable[[#This Row],[HalfWidth]],DiscreteStatsTable[[#This Row],[BatchMeansHalfWidth]])</f>
        <v>0.77172845647288724</v>
      </c>
      <c r="X1779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177</v>
      </c>
      <c r="C1780">
        <v>40</v>
      </c>
      <c r="D1780" t="s">
        <v>99</v>
      </c>
      <c r="E1780" t="s">
        <v>79</v>
      </c>
      <c r="F1780" t="s">
        <v>80</v>
      </c>
      <c r="G1780">
        <v>0</v>
      </c>
      <c r="H1780">
        <v>2E+20</v>
      </c>
      <c r="I1780">
        <v>0</v>
      </c>
      <c r="J1780">
        <v>0</v>
      </c>
      <c r="K1780">
        <v>136</v>
      </c>
      <c r="L178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0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cm="1">
        <f t="array" ref="V1780">IFERROR(AVERAGE(IF((DiscreteStatsTable[GroupByKey]=DiscreteStatsTable[[#This Row],[GroupByKey]]),(DiscreteStatsTable[GroupByKey]=DiscreteStatsTable[[#This Row],[GroupByKey]])*DiscreteStatsTable[NumberObservations])),0)</f>
        <v>138.4</v>
      </c>
      <c r="W1780">
        <f>IF((DiscreteStatsTable[[#This Row],[RepsRequested]]&gt;1),DiscreteStatsTable[[#This Row],[HalfWidth]],DiscreteStatsTable[[#This Row],[BatchMeansHalfWidth]])</f>
        <v>0</v>
      </c>
      <c r="X1780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177</v>
      </c>
      <c r="C1781">
        <v>40</v>
      </c>
      <c r="D1781" t="s">
        <v>99</v>
      </c>
      <c r="E1781" t="s">
        <v>81</v>
      </c>
      <c r="F1781" t="s">
        <v>80</v>
      </c>
      <c r="G1781">
        <v>11.9628814401719</v>
      </c>
      <c r="H1781">
        <v>2E+20</v>
      </c>
      <c r="I1781">
        <v>0</v>
      </c>
      <c r="J1781">
        <v>35.611213823360302</v>
      </c>
      <c r="K1781">
        <v>136</v>
      </c>
      <c r="L178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1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cm="1">
        <f t="array" ref="N1781">IFERROR(AVERAGE(IF((DiscreteStatsTable[GroupByKey]=DiscreteStatsTable[[#This Row],[GroupByKey]]),(DiscreteStatsTable[GroupByKey]=DiscreteStatsTable[[#This Row],[GroupByKey]])*DiscreteStatsTable[Average])),0)</f>
        <v>4.0382091949408245</v>
      </c>
      <c r="O1781" cm="1">
        <f t="array" ref="O178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1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1" cm="1">
        <f t="array" ref="R1781">MIN(IF((DiscreteStatsTable[GroupByKey]=DiscreteStatsTable[[#This Row],[GroupByKey]]),(DiscreteStatsTable[GroupByKey]=DiscreteStatsTable[[#This Row],[GroupByKey]])*DiscreteStatsTable[Average]))</f>
        <v>1.13966029716423</v>
      </c>
      <c r="S1781" cm="1">
        <f t="array" ref="S1781">MAX(IF((DiscreteStatsTable[GroupByKey]=DiscreteStatsTable[[#This Row],[GroupByKey]]),(DiscreteStatsTable[GroupByKey]=DiscreteStatsTable[[#This Row],[GroupByKey]])*DiscreteStatsTable[Average]))</f>
        <v>16.485559519372401</v>
      </c>
      <c r="T1781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cm="1">
        <f t="array" ref="U1781">MAX(IF((DiscreteStatsTable[GroupByKey]=DiscreteStatsTable[[#This Row],[GroupByKey]]),(DiscreteStatsTable[GroupByKey]=DiscreteStatsTable[[#This Row],[GroupByKey]])*DiscreteStatsTable[Maximum]))</f>
        <v>44.893738009191402</v>
      </c>
      <c r="V1781" cm="1">
        <f t="array" ref="V1781">IFERROR(AVERAGE(IF((DiscreteStatsTable[GroupByKey]=DiscreteStatsTable[[#This Row],[GroupByKey]]),(DiscreteStatsTable[GroupByKey]=DiscreteStatsTable[[#This Row],[GroupByKey]])*DiscreteStatsTable[NumberObservations])),0)</f>
        <v>138.4</v>
      </c>
      <c r="W1781">
        <f>IF((DiscreteStatsTable[[#This Row],[RepsRequested]]&gt;1),DiscreteStatsTable[[#This Row],[HalfWidth]],DiscreteStatsTable[[#This Row],[BatchMeansHalfWidth]])</f>
        <v>0.77172845647288724</v>
      </c>
      <c r="X1781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177</v>
      </c>
      <c r="C1782">
        <v>41</v>
      </c>
      <c r="D1782" t="s">
        <v>99</v>
      </c>
      <c r="E1782" t="s">
        <v>79</v>
      </c>
      <c r="F1782" t="s">
        <v>80</v>
      </c>
      <c r="G1782">
        <v>0</v>
      </c>
      <c r="H1782">
        <v>2E+20</v>
      </c>
      <c r="I1782">
        <v>0</v>
      </c>
      <c r="J1782">
        <v>0</v>
      </c>
      <c r="K1782">
        <v>138</v>
      </c>
      <c r="L178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2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cm="1">
        <f t="array" ref="V1782">IFERROR(AVERAGE(IF((DiscreteStatsTable[GroupByKey]=DiscreteStatsTable[[#This Row],[GroupByKey]]),(DiscreteStatsTable[GroupByKey]=DiscreteStatsTable[[#This Row],[GroupByKey]])*DiscreteStatsTable[NumberObservations])),0)</f>
        <v>138.4</v>
      </c>
      <c r="W1782">
        <f>IF((DiscreteStatsTable[[#This Row],[RepsRequested]]&gt;1),DiscreteStatsTable[[#This Row],[HalfWidth]],DiscreteStatsTable[[#This Row],[BatchMeansHalfWidth]])</f>
        <v>0</v>
      </c>
      <c r="X1782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177</v>
      </c>
      <c r="C1783">
        <v>41</v>
      </c>
      <c r="D1783" t="s">
        <v>99</v>
      </c>
      <c r="E1783" t="s">
        <v>81</v>
      </c>
      <c r="F1783" t="s">
        <v>80</v>
      </c>
      <c r="G1783">
        <v>4.1310682414977498</v>
      </c>
      <c r="H1783">
        <v>2E+20</v>
      </c>
      <c r="I1783">
        <v>0</v>
      </c>
      <c r="J1783">
        <v>25.339504126688201</v>
      </c>
      <c r="K1783">
        <v>138</v>
      </c>
      <c r="L178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3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cm="1">
        <f t="array" ref="N1783">IFERROR(AVERAGE(IF((DiscreteStatsTable[GroupByKey]=DiscreteStatsTable[[#This Row],[GroupByKey]]),(DiscreteStatsTable[GroupByKey]=DiscreteStatsTable[[#This Row],[GroupByKey]])*DiscreteStatsTable[Average])),0)</f>
        <v>4.0382091949408245</v>
      </c>
      <c r="O1783" cm="1">
        <f t="array" ref="O178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3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3" cm="1">
        <f t="array" ref="R1783">MIN(IF((DiscreteStatsTable[GroupByKey]=DiscreteStatsTable[[#This Row],[GroupByKey]]),(DiscreteStatsTable[GroupByKey]=DiscreteStatsTable[[#This Row],[GroupByKey]])*DiscreteStatsTable[Average]))</f>
        <v>1.13966029716423</v>
      </c>
      <c r="S1783" cm="1">
        <f t="array" ref="S1783">MAX(IF((DiscreteStatsTable[GroupByKey]=DiscreteStatsTable[[#This Row],[GroupByKey]]),(DiscreteStatsTable[GroupByKey]=DiscreteStatsTable[[#This Row],[GroupByKey]])*DiscreteStatsTable[Average]))</f>
        <v>16.485559519372401</v>
      </c>
      <c r="T1783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cm="1">
        <f t="array" ref="U1783">MAX(IF((DiscreteStatsTable[GroupByKey]=DiscreteStatsTable[[#This Row],[GroupByKey]]),(DiscreteStatsTable[GroupByKey]=DiscreteStatsTable[[#This Row],[GroupByKey]])*DiscreteStatsTable[Maximum]))</f>
        <v>44.893738009191402</v>
      </c>
      <c r="V1783" cm="1">
        <f t="array" ref="V1783">IFERROR(AVERAGE(IF((DiscreteStatsTable[GroupByKey]=DiscreteStatsTable[[#This Row],[GroupByKey]]),(DiscreteStatsTable[GroupByKey]=DiscreteStatsTable[[#This Row],[GroupByKey]])*DiscreteStatsTable[NumberObservations])),0)</f>
        <v>138.4</v>
      </c>
      <c r="W1783">
        <f>IF((DiscreteStatsTable[[#This Row],[RepsRequested]]&gt;1),DiscreteStatsTable[[#This Row],[HalfWidth]],DiscreteStatsTable[[#This Row],[BatchMeansHalfWidth]])</f>
        <v>0.77172845647288724</v>
      </c>
      <c r="X1783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177</v>
      </c>
      <c r="C1784">
        <v>42</v>
      </c>
      <c r="D1784" t="s">
        <v>99</v>
      </c>
      <c r="E1784" t="s">
        <v>79</v>
      </c>
      <c r="F1784" t="s">
        <v>80</v>
      </c>
      <c r="G1784">
        <v>0</v>
      </c>
      <c r="H1784">
        <v>2E+20</v>
      </c>
      <c r="I1784">
        <v>0</v>
      </c>
      <c r="J1784">
        <v>0</v>
      </c>
      <c r="K1784">
        <v>141</v>
      </c>
      <c r="L178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4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cm="1">
        <f t="array" ref="V1784">IFERROR(AVERAGE(IF((DiscreteStatsTable[GroupByKey]=DiscreteStatsTable[[#This Row],[GroupByKey]]),(DiscreteStatsTable[GroupByKey]=DiscreteStatsTable[[#This Row],[GroupByKey]])*DiscreteStatsTable[NumberObservations])),0)</f>
        <v>138.4</v>
      </c>
      <c r="W1784">
        <f>IF((DiscreteStatsTable[[#This Row],[RepsRequested]]&gt;1),DiscreteStatsTable[[#This Row],[HalfWidth]],DiscreteStatsTable[[#This Row],[BatchMeansHalfWidth]])</f>
        <v>0</v>
      </c>
      <c r="X1784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177</v>
      </c>
      <c r="C1785">
        <v>42</v>
      </c>
      <c r="D1785" t="s">
        <v>99</v>
      </c>
      <c r="E1785" t="s">
        <v>81</v>
      </c>
      <c r="F1785" t="s">
        <v>80</v>
      </c>
      <c r="G1785">
        <v>3.8171360760745001</v>
      </c>
      <c r="H1785">
        <v>2E+20</v>
      </c>
      <c r="I1785">
        <v>0</v>
      </c>
      <c r="J1785">
        <v>24.282642923721301</v>
      </c>
      <c r="K1785">
        <v>141</v>
      </c>
      <c r="L178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cm="1">
        <f t="array" ref="N1785">IFERROR(AVERAGE(IF((DiscreteStatsTable[GroupByKey]=DiscreteStatsTable[[#This Row],[GroupByKey]]),(DiscreteStatsTable[GroupByKey]=DiscreteStatsTable[[#This Row],[GroupByKey]])*DiscreteStatsTable[Average])),0)</f>
        <v>4.0382091949408245</v>
      </c>
      <c r="O1785" cm="1">
        <f t="array" ref="O178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5" cm="1">
        <f t="array" ref="R1785">MIN(IF((DiscreteStatsTable[GroupByKey]=DiscreteStatsTable[[#This Row],[GroupByKey]]),(DiscreteStatsTable[GroupByKey]=DiscreteStatsTable[[#This Row],[GroupByKey]])*DiscreteStatsTable[Average]))</f>
        <v>1.13966029716423</v>
      </c>
      <c r="S1785" cm="1">
        <f t="array" ref="S1785">MAX(IF((DiscreteStatsTable[GroupByKey]=DiscreteStatsTable[[#This Row],[GroupByKey]]),(DiscreteStatsTable[GroupByKey]=DiscreteStatsTable[[#This Row],[GroupByKey]])*DiscreteStatsTable[Average]))</f>
        <v>16.485559519372401</v>
      </c>
      <c r="T178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cm="1">
        <f t="array" ref="U1785">MAX(IF((DiscreteStatsTable[GroupByKey]=DiscreteStatsTable[[#This Row],[GroupByKey]]),(DiscreteStatsTable[GroupByKey]=DiscreteStatsTable[[#This Row],[GroupByKey]])*DiscreteStatsTable[Maximum]))</f>
        <v>44.893738009191402</v>
      </c>
      <c r="V1785" cm="1">
        <f t="array" ref="V1785">IFERROR(AVERAGE(IF((DiscreteStatsTable[GroupByKey]=DiscreteStatsTable[[#This Row],[GroupByKey]]),(DiscreteStatsTable[GroupByKey]=DiscreteStatsTable[[#This Row],[GroupByKey]])*DiscreteStatsTable[NumberObservations])),0)</f>
        <v>138.4</v>
      </c>
      <c r="W1785">
        <f>IF((DiscreteStatsTable[[#This Row],[RepsRequested]]&gt;1),DiscreteStatsTable[[#This Row],[HalfWidth]],DiscreteStatsTable[[#This Row],[BatchMeansHalfWidth]])</f>
        <v>0.77172845647288724</v>
      </c>
      <c r="X178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177</v>
      </c>
      <c r="C1786">
        <v>43</v>
      </c>
      <c r="D1786" t="s">
        <v>99</v>
      </c>
      <c r="E1786" t="s">
        <v>79</v>
      </c>
      <c r="F1786" t="s">
        <v>80</v>
      </c>
      <c r="G1786">
        <v>0</v>
      </c>
      <c r="H1786">
        <v>2E+20</v>
      </c>
      <c r="I1786">
        <v>0</v>
      </c>
      <c r="J1786">
        <v>0</v>
      </c>
      <c r="K1786">
        <v>134</v>
      </c>
      <c r="L178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6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cm="1">
        <f t="array" ref="V1786">IFERROR(AVERAGE(IF((DiscreteStatsTable[GroupByKey]=DiscreteStatsTable[[#This Row],[GroupByKey]]),(DiscreteStatsTable[GroupByKey]=DiscreteStatsTable[[#This Row],[GroupByKey]])*DiscreteStatsTable[NumberObservations])),0)</f>
        <v>138.4</v>
      </c>
      <c r="W1786">
        <f>IF((DiscreteStatsTable[[#This Row],[RepsRequested]]&gt;1),DiscreteStatsTable[[#This Row],[HalfWidth]],DiscreteStatsTable[[#This Row],[BatchMeansHalfWidth]])</f>
        <v>0</v>
      </c>
      <c r="X1786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177</v>
      </c>
      <c r="C1787">
        <v>43</v>
      </c>
      <c r="D1787" t="s">
        <v>99</v>
      </c>
      <c r="E1787" t="s">
        <v>81</v>
      </c>
      <c r="F1787" t="s">
        <v>80</v>
      </c>
      <c r="G1787">
        <v>2.4616948246026502</v>
      </c>
      <c r="H1787">
        <v>2E+20</v>
      </c>
      <c r="I1787">
        <v>0</v>
      </c>
      <c r="J1787">
        <v>22.640704958518501</v>
      </c>
      <c r="K1787">
        <v>134</v>
      </c>
      <c r="L178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7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cm="1">
        <f t="array" ref="N1787">IFERROR(AVERAGE(IF((DiscreteStatsTable[GroupByKey]=DiscreteStatsTable[[#This Row],[GroupByKey]]),(DiscreteStatsTable[GroupByKey]=DiscreteStatsTable[[#This Row],[GroupByKey]])*DiscreteStatsTable[Average])),0)</f>
        <v>4.0382091949408245</v>
      </c>
      <c r="O1787" cm="1">
        <f t="array" ref="O178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7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7" cm="1">
        <f t="array" ref="R1787">MIN(IF((DiscreteStatsTable[GroupByKey]=DiscreteStatsTable[[#This Row],[GroupByKey]]),(DiscreteStatsTable[GroupByKey]=DiscreteStatsTable[[#This Row],[GroupByKey]])*DiscreteStatsTable[Average]))</f>
        <v>1.13966029716423</v>
      </c>
      <c r="S1787" cm="1">
        <f t="array" ref="S1787">MAX(IF((DiscreteStatsTable[GroupByKey]=DiscreteStatsTable[[#This Row],[GroupByKey]]),(DiscreteStatsTable[GroupByKey]=DiscreteStatsTable[[#This Row],[GroupByKey]])*DiscreteStatsTable[Average]))</f>
        <v>16.485559519372401</v>
      </c>
      <c r="T1787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cm="1">
        <f t="array" ref="U1787">MAX(IF((DiscreteStatsTable[GroupByKey]=DiscreteStatsTable[[#This Row],[GroupByKey]]),(DiscreteStatsTable[GroupByKey]=DiscreteStatsTable[[#This Row],[GroupByKey]])*DiscreteStatsTable[Maximum]))</f>
        <v>44.893738009191402</v>
      </c>
      <c r="V1787" cm="1">
        <f t="array" ref="V1787">IFERROR(AVERAGE(IF((DiscreteStatsTable[GroupByKey]=DiscreteStatsTable[[#This Row],[GroupByKey]]),(DiscreteStatsTable[GroupByKey]=DiscreteStatsTable[[#This Row],[GroupByKey]])*DiscreteStatsTable[NumberObservations])),0)</f>
        <v>138.4</v>
      </c>
      <c r="W1787">
        <f>IF((DiscreteStatsTable[[#This Row],[RepsRequested]]&gt;1),DiscreteStatsTable[[#This Row],[HalfWidth]],DiscreteStatsTable[[#This Row],[BatchMeansHalfWidth]])</f>
        <v>0.77172845647288724</v>
      </c>
      <c r="X1787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177</v>
      </c>
      <c r="C1788">
        <v>44</v>
      </c>
      <c r="D1788" t="s">
        <v>99</v>
      </c>
      <c r="E1788" t="s">
        <v>79</v>
      </c>
      <c r="F1788" t="s">
        <v>80</v>
      </c>
      <c r="G1788">
        <v>0</v>
      </c>
      <c r="H1788">
        <v>2E+20</v>
      </c>
      <c r="I1788">
        <v>0</v>
      </c>
      <c r="J1788">
        <v>0</v>
      </c>
      <c r="K1788">
        <v>138</v>
      </c>
      <c r="L178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8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cm="1">
        <f t="array" ref="V1788">IFERROR(AVERAGE(IF((DiscreteStatsTable[GroupByKey]=DiscreteStatsTable[[#This Row],[GroupByKey]]),(DiscreteStatsTable[GroupByKey]=DiscreteStatsTable[[#This Row],[GroupByKey]])*DiscreteStatsTable[NumberObservations])),0)</f>
        <v>138.4</v>
      </c>
      <c r="W1788">
        <f>IF((DiscreteStatsTable[[#This Row],[RepsRequested]]&gt;1),DiscreteStatsTable[[#This Row],[HalfWidth]],DiscreteStatsTable[[#This Row],[BatchMeansHalfWidth]])</f>
        <v>0</v>
      </c>
      <c r="X1788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177</v>
      </c>
      <c r="C1789">
        <v>44</v>
      </c>
      <c r="D1789" t="s">
        <v>99</v>
      </c>
      <c r="E1789" t="s">
        <v>81</v>
      </c>
      <c r="F1789" t="s">
        <v>80</v>
      </c>
      <c r="G1789">
        <v>3.3708183341226299</v>
      </c>
      <c r="H1789">
        <v>2E+20</v>
      </c>
      <c r="I1789">
        <v>0</v>
      </c>
      <c r="J1789">
        <v>34.068265707099499</v>
      </c>
      <c r="K1789">
        <v>138</v>
      </c>
      <c r="L178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9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cm="1">
        <f t="array" ref="N1789">IFERROR(AVERAGE(IF((DiscreteStatsTable[GroupByKey]=DiscreteStatsTable[[#This Row],[GroupByKey]]),(DiscreteStatsTable[GroupByKey]=DiscreteStatsTable[[#This Row],[GroupByKey]])*DiscreteStatsTable[Average])),0)</f>
        <v>4.0382091949408245</v>
      </c>
      <c r="O1789" cm="1">
        <f t="array" ref="O178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9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9" cm="1">
        <f t="array" ref="R1789">MIN(IF((DiscreteStatsTable[GroupByKey]=DiscreteStatsTable[[#This Row],[GroupByKey]]),(DiscreteStatsTable[GroupByKey]=DiscreteStatsTable[[#This Row],[GroupByKey]])*DiscreteStatsTable[Average]))</f>
        <v>1.13966029716423</v>
      </c>
      <c r="S1789" cm="1">
        <f t="array" ref="S1789">MAX(IF((DiscreteStatsTable[GroupByKey]=DiscreteStatsTable[[#This Row],[GroupByKey]]),(DiscreteStatsTable[GroupByKey]=DiscreteStatsTable[[#This Row],[GroupByKey]])*DiscreteStatsTable[Average]))</f>
        <v>16.485559519372401</v>
      </c>
      <c r="T1789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cm="1">
        <f t="array" ref="U1789">MAX(IF((DiscreteStatsTable[GroupByKey]=DiscreteStatsTable[[#This Row],[GroupByKey]]),(DiscreteStatsTable[GroupByKey]=DiscreteStatsTable[[#This Row],[GroupByKey]])*DiscreteStatsTable[Maximum]))</f>
        <v>44.893738009191402</v>
      </c>
      <c r="V1789" cm="1">
        <f t="array" ref="V1789">IFERROR(AVERAGE(IF((DiscreteStatsTable[GroupByKey]=DiscreteStatsTable[[#This Row],[GroupByKey]]),(DiscreteStatsTable[GroupByKey]=DiscreteStatsTable[[#This Row],[GroupByKey]])*DiscreteStatsTable[NumberObservations])),0)</f>
        <v>138.4</v>
      </c>
      <c r="W1789">
        <f>IF((DiscreteStatsTable[[#This Row],[RepsRequested]]&gt;1),DiscreteStatsTable[[#This Row],[HalfWidth]],DiscreteStatsTable[[#This Row],[BatchMeansHalfWidth]])</f>
        <v>0.77172845647288724</v>
      </c>
      <c r="X1789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177</v>
      </c>
      <c r="C1790">
        <v>45</v>
      </c>
      <c r="D1790" t="s">
        <v>99</v>
      </c>
      <c r="E1790" t="s">
        <v>79</v>
      </c>
      <c r="F1790" t="s">
        <v>80</v>
      </c>
      <c r="G1790">
        <v>0</v>
      </c>
      <c r="H1790">
        <v>2E+20</v>
      </c>
      <c r="I1790">
        <v>0</v>
      </c>
      <c r="J1790">
        <v>0</v>
      </c>
      <c r="K1790">
        <v>138</v>
      </c>
      <c r="L179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0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cm="1">
        <f t="array" ref="V1790">IFERROR(AVERAGE(IF((DiscreteStatsTable[GroupByKey]=DiscreteStatsTable[[#This Row],[GroupByKey]]),(DiscreteStatsTable[GroupByKey]=DiscreteStatsTable[[#This Row],[GroupByKey]])*DiscreteStatsTable[NumberObservations])),0)</f>
        <v>138.4</v>
      </c>
      <c r="W1790">
        <f>IF((DiscreteStatsTable[[#This Row],[RepsRequested]]&gt;1),DiscreteStatsTable[[#This Row],[HalfWidth]],DiscreteStatsTable[[#This Row],[BatchMeansHalfWidth]])</f>
        <v>0</v>
      </c>
      <c r="X1790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177</v>
      </c>
      <c r="C1791">
        <v>45</v>
      </c>
      <c r="D1791" t="s">
        <v>99</v>
      </c>
      <c r="E1791" t="s">
        <v>81</v>
      </c>
      <c r="F1791" t="s">
        <v>80</v>
      </c>
      <c r="G1791">
        <v>2.03178410132166</v>
      </c>
      <c r="H1791">
        <v>2E+20</v>
      </c>
      <c r="I1791">
        <v>0</v>
      </c>
      <c r="J1791">
        <v>16.557773137257701</v>
      </c>
      <c r="K1791">
        <v>138</v>
      </c>
      <c r="L179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1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cm="1">
        <f t="array" ref="N1791">IFERROR(AVERAGE(IF((DiscreteStatsTable[GroupByKey]=DiscreteStatsTable[[#This Row],[GroupByKey]]),(DiscreteStatsTable[GroupByKey]=DiscreteStatsTable[[#This Row],[GroupByKey]])*DiscreteStatsTable[Average])),0)</f>
        <v>4.0382091949408245</v>
      </c>
      <c r="O1791" cm="1">
        <f t="array" ref="O179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1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1" cm="1">
        <f t="array" ref="R1791">MIN(IF((DiscreteStatsTable[GroupByKey]=DiscreteStatsTable[[#This Row],[GroupByKey]]),(DiscreteStatsTable[GroupByKey]=DiscreteStatsTable[[#This Row],[GroupByKey]])*DiscreteStatsTable[Average]))</f>
        <v>1.13966029716423</v>
      </c>
      <c r="S1791" cm="1">
        <f t="array" ref="S1791">MAX(IF((DiscreteStatsTable[GroupByKey]=DiscreteStatsTable[[#This Row],[GroupByKey]]),(DiscreteStatsTable[GroupByKey]=DiscreteStatsTable[[#This Row],[GroupByKey]])*DiscreteStatsTable[Average]))</f>
        <v>16.485559519372401</v>
      </c>
      <c r="T1791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cm="1">
        <f t="array" ref="U1791">MAX(IF((DiscreteStatsTable[GroupByKey]=DiscreteStatsTable[[#This Row],[GroupByKey]]),(DiscreteStatsTable[GroupByKey]=DiscreteStatsTable[[#This Row],[GroupByKey]])*DiscreteStatsTable[Maximum]))</f>
        <v>44.893738009191402</v>
      </c>
      <c r="V1791" cm="1">
        <f t="array" ref="V1791">IFERROR(AVERAGE(IF((DiscreteStatsTable[GroupByKey]=DiscreteStatsTable[[#This Row],[GroupByKey]]),(DiscreteStatsTable[GroupByKey]=DiscreteStatsTable[[#This Row],[GroupByKey]])*DiscreteStatsTable[NumberObservations])),0)</f>
        <v>138.4</v>
      </c>
      <c r="W1791">
        <f>IF((DiscreteStatsTable[[#This Row],[RepsRequested]]&gt;1),DiscreteStatsTable[[#This Row],[HalfWidth]],DiscreteStatsTable[[#This Row],[BatchMeansHalfWidth]])</f>
        <v>0.77172845647288724</v>
      </c>
      <c r="X1791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177</v>
      </c>
      <c r="C1792">
        <v>46</v>
      </c>
      <c r="D1792" t="s">
        <v>99</v>
      </c>
      <c r="E1792" t="s">
        <v>79</v>
      </c>
      <c r="F1792" t="s">
        <v>80</v>
      </c>
      <c r="G1792">
        <v>0</v>
      </c>
      <c r="H1792">
        <v>2E+20</v>
      </c>
      <c r="I1792">
        <v>0</v>
      </c>
      <c r="J1792">
        <v>0</v>
      </c>
      <c r="K1792">
        <v>142</v>
      </c>
      <c r="L179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2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cm="1">
        <f t="array" ref="V1792">IFERROR(AVERAGE(IF((DiscreteStatsTable[GroupByKey]=DiscreteStatsTable[[#This Row],[GroupByKey]]),(DiscreteStatsTable[GroupByKey]=DiscreteStatsTable[[#This Row],[GroupByKey]])*DiscreteStatsTable[NumberObservations])),0)</f>
        <v>138.4</v>
      </c>
      <c r="W1792">
        <f>IF((DiscreteStatsTable[[#This Row],[RepsRequested]]&gt;1),DiscreteStatsTable[[#This Row],[HalfWidth]],DiscreteStatsTable[[#This Row],[BatchMeansHalfWidth]])</f>
        <v>0</v>
      </c>
      <c r="X1792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177</v>
      </c>
      <c r="C1793">
        <v>46</v>
      </c>
      <c r="D1793" t="s">
        <v>99</v>
      </c>
      <c r="E1793" t="s">
        <v>81</v>
      </c>
      <c r="F1793" t="s">
        <v>80</v>
      </c>
      <c r="G1793">
        <v>16.485559519372401</v>
      </c>
      <c r="H1793">
        <v>2E+20</v>
      </c>
      <c r="I1793">
        <v>0</v>
      </c>
      <c r="J1793">
        <v>44.893738009191402</v>
      </c>
      <c r="K1793">
        <v>142</v>
      </c>
      <c r="L179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3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cm="1">
        <f t="array" ref="N1793">IFERROR(AVERAGE(IF((DiscreteStatsTable[GroupByKey]=DiscreteStatsTable[[#This Row],[GroupByKey]]),(DiscreteStatsTable[GroupByKey]=DiscreteStatsTable[[#This Row],[GroupByKey]])*DiscreteStatsTable[Average])),0)</f>
        <v>4.0382091949408245</v>
      </c>
      <c r="O1793" cm="1">
        <f t="array" ref="O179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3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3" cm="1">
        <f t="array" ref="R1793">MIN(IF((DiscreteStatsTable[GroupByKey]=DiscreteStatsTable[[#This Row],[GroupByKey]]),(DiscreteStatsTable[GroupByKey]=DiscreteStatsTable[[#This Row],[GroupByKey]])*DiscreteStatsTable[Average]))</f>
        <v>1.13966029716423</v>
      </c>
      <c r="S1793" cm="1">
        <f t="array" ref="S1793">MAX(IF((DiscreteStatsTable[GroupByKey]=DiscreteStatsTable[[#This Row],[GroupByKey]]),(DiscreteStatsTable[GroupByKey]=DiscreteStatsTable[[#This Row],[GroupByKey]])*DiscreteStatsTable[Average]))</f>
        <v>16.485559519372401</v>
      </c>
      <c r="T1793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cm="1">
        <f t="array" ref="U1793">MAX(IF((DiscreteStatsTable[GroupByKey]=DiscreteStatsTable[[#This Row],[GroupByKey]]),(DiscreteStatsTable[GroupByKey]=DiscreteStatsTable[[#This Row],[GroupByKey]])*DiscreteStatsTable[Maximum]))</f>
        <v>44.893738009191402</v>
      </c>
      <c r="V1793" cm="1">
        <f t="array" ref="V1793">IFERROR(AVERAGE(IF((DiscreteStatsTable[GroupByKey]=DiscreteStatsTable[[#This Row],[GroupByKey]]),(DiscreteStatsTable[GroupByKey]=DiscreteStatsTable[[#This Row],[GroupByKey]])*DiscreteStatsTable[NumberObservations])),0)</f>
        <v>138.4</v>
      </c>
      <c r="W1793">
        <f>IF((DiscreteStatsTable[[#This Row],[RepsRequested]]&gt;1),DiscreteStatsTable[[#This Row],[HalfWidth]],DiscreteStatsTable[[#This Row],[BatchMeansHalfWidth]])</f>
        <v>0.77172845647288724</v>
      </c>
      <c r="X1793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177</v>
      </c>
      <c r="C1794">
        <v>47</v>
      </c>
      <c r="D1794" t="s">
        <v>99</v>
      </c>
      <c r="E1794" t="s">
        <v>79</v>
      </c>
      <c r="F1794" t="s">
        <v>80</v>
      </c>
      <c r="G1794">
        <v>0</v>
      </c>
      <c r="H1794">
        <v>2E+20</v>
      </c>
      <c r="I1794">
        <v>0</v>
      </c>
      <c r="J1794">
        <v>0</v>
      </c>
      <c r="K1794">
        <v>137</v>
      </c>
      <c r="L179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4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cm="1">
        <f t="array" ref="V1794">IFERROR(AVERAGE(IF((DiscreteStatsTable[GroupByKey]=DiscreteStatsTable[[#This Row],[GroupByKey]]),(DiscreteStatsTable[GroupByKey]=DiscreteStatsTable[[#This Row],[GroupByKey]])*DiscreteStatsTable[NumberObservations])),0)</f>
        <v>138.4</v>
      </c>
      <c r="W1794">
        <f>IF((DiscreteStatsTable[[#This Row],[RepsRequested]]&gt;1),DiscreteStatsTable[[#This Row],[HalfWidth]],DiscreteStatsTable[[#This Row],[BatchMeansHalfWidth]])</f>
        <v>0</v>
      </c>
      <c r="X1794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177</v>
      </c>
      <c r="C1795">
        <v>47</v>
      </c>
      <c r="D1795" t="s">
        <v>99</v>
      </c>
      <c r="E1795" t="s">
        <v>81</v>
      </c>
      <c r="F1795" t="s">
        <v>80</v>
      </c>
      <c r="G1795">
        <v>1.6867370787568501</v>
      </c>
      <c r="H1795">
        <v>2E+20</v>
      </c>
      <c r="I1795">
        <v>0</v>
      </c>
      <c r="J1795">
        <v>16.841320378572401</v>
      </c>
      <c r="K1795">
        <v>137</v>
      </c>
      <c r="L179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cm="1">
        <f t="array" ref="N1795">IFERROR(AVERAGE(IF((DiscreteStatsTable[GroupByKey]=DiscreteStatsTable[[#This Row],[GroupByKey]]),(DiscreteStatsTable[GroupByKey]=DiscreteStatsTable[[#This Row],[GroupByKey]])*DiscreteStatsTable[Average])),0)</f>
        <v>4.0382091949408245</v>
      </c>
      <c r="O1795" cm="1">
        <f t="array" ref="O179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5" cm="1">
        <f t="array" ref="R1795">MIN(IF((DiscreteStatsTable[GroupByKey]=DiscreteStatsTable[[#This Row],[GroupByKey]]),(DiscreteStatsTable[GroupByKey]=DiscreteStatsTable[[#This Row],[GroupByKey]])*DiscreteStatsTable[Average]))</f>
        <v>1.13966029716423</v>
      </c>
      <c r="S1795" cm="1">
        <f t="array" ref="S1795">MAX(IF((DiscreteStatsTable[GroupByKey]=DiscreteStatsTable[[#This Row],[GroupByKey]]),(DiscreteStatsTable[GroupByKey]=DiscreteStatsTable[[#This Row],[GroupByKey]])*DiscreteStatsTable[Average]))</f>
        <v>16.485559519372401</v>
      </c>
      <c r="T179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cm="1">
        <f t="array" ref="U1795">MAX(IF((DiscreteStatsTable[GroupByKey]=DiscreteStatsTable[[#This Row],[GroupByKey]]),(DiscreteStatsTable[GroupByKey]=DiscreteStatsTable[[#This Row],[GroupByKey]])*DiscreteStatsTable[Maximum]))</f>
        <v>44.893738009191402</v>
      </c>
      <c r="V1795" cm="1">
        <f t="array" ref="V1795">IFERROR(AVERAGE(IF((DiscreteStatsTable[GroupByKey]=DiscreteStatsTable[[#This Row],[GroupByKey]]),(DiscreteStatsTable[GroupByKey]=DiscreteStatsTable[[#This Row],[GroupByKey]])*DiscreteStatsTable[NumberObservations])),0)</f>
        <v>138.4</v>
      </c>
      <c r="W1795">
        <f>IF((DiscreteStatsTable[[#This Row],[RepsRequested]]&gt;1),DiscreteStatsTable[[#This Row],[HalfWidth]],DiscreteStatsTable[[#This Row],[BatchMeansHalfWidth]])</f>
        <v>0.77172845647288724</v>
      </c>
      <c r="X179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177</v>
      </c>
      <c r="C1796">
        <v>48</v>
      </c>
      <c r="D1796" t="s">
        <v>99</v>
      </c>
      <c r="E1796" t="s">
        <v>79</v>
      </c>
      <c r="F1796" t="s">
        <v>80</v>
      </c>
      <c r="G1796">
        <v>0</v>
      </c>
      <c r="H1796">
        <v>2E+20</v>
      </c>
      <c r="I1796">
        <v>0</v>
      </c>
      <c r="J1796">
        <v>0</v>
      </c>
      <c r="K1796">
        <v>139</v>
      </c>
      <c r="L179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6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cm="1">
        <f t="array" ref="V1796">IFERROR(AVERAGE(IF((DiscreteStatsTable[GroupByKey]=DiscreteStatsTable[[#This Row],[GroupByKey]]),(DiscreteStatsTable[GroupByKey]=DiscreteStatsTable[[#This Row],[GroupByKey]])*DiscreteStatsTable[NumberObservations])),0)</f>
        <v>138.4</v>
      </c>
      <c r="W1796">
        <f>IF((DiscreteStatsTable[[#This Row],[RepsRequested]]&gt;1),DiscreteStatsTable[[#This Row],[HalfWidth]],DiscreteStatsTable[[#This Row],[BatchMeansHalfWidth]])</f>
        <v>0</v>
      </c>
      <c r="X1796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177</v>
      </c>
      <c r="C1797">
        <v>48</v>
      </c>
      <c r="D1797" t="s">
        <v>99</v>
      </c>
      <c r="E1797" t="s">
        <v>81</v>
      </c>
      <c r="F1797" t="s">
        <v>80</v>
      </c>
      <c r="G1797">
        <v>5.0753688138258397</v>
      </c>
      <c r="H1797">
        <v>2E+20</v>
      </c>
      <c r="I1797">
        <v>0</v>
      </c>
      <c r="J1797">
        <v>27.408376641638899</v>
      </c>
      <c r="K1797">
        <v>139</v>
      </c>
      <c r="L179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7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cm="1">
        <f t="array" ref="N1797">IFERROR(AVERAGE(IF((DiscreteStatsTable[GroupByKey]=DiscreteStatsTable[[#This Row],[GroupByKey]]),(DiscreteStatsTable[GroupByKey]=DiscreteStatsTable[[#This Row],[GroupByKey]])*DiscreteStatsTable[Average])),0)</f>
        <v>4.0382091949408245</v>
      </c>
      <c r="O1797" cm="1">
        <f t="array" ref="O179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7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7" cm="1">
        <f t="array" ref="R1797">MIN(IF((DiscreteStatsTable[GroupByKey]=DiscreteStatsTable[[#This Row],[GroupByKey]]),(DiscreteStatsTable[GroupByKey]=DiscreteStatsTable[[#This Row],[GroupByKey]])*DiscreteStatsTable[Average]))</f>
        <v>1.13966029716423</v>
      </c>
      <c r="S1797" cm="1">
        <f t="array" ref="S1797">MAX(IF((DiscreteStatsTable[GroupByKey]=DiscreteStatsTable[[#This Row],[GroupByKey]]),(DiscreteStatsTable[GroupByKey]=DiscreteStatsTable[[#This Row],[GroupByKey]])*DiscreteStatsTable[Average]))</f>
        <v>16.485559519372401</v>
      </c>
      <c r="T1797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cm="1">
        <f t="array" ref="U1797">MAX(IF((DiscreteStatsTable[GroupByKey]=DiscreteStatsTable[[#This Row],[GroupByKey]]),(DiscreteStatsTable[GroupByKey]=DiscreteStatsTable[[#This Row],[GroupByKey]])*DiscreteStatsTable[Maximum]))</f>
        <v>44.893738009191402</v>
      </c>
      <c r="V1797" cm="1">
        <f t="array" ref="V1797">IFERROR(AVERAGE(IF((DiscreteStatsTable[GroupByKey]=DiscreteStatsTable[[#This Row],[GroupByKey]]),(DiscreteStatsTable[GroupByKey]=DiscreteStatsTable[[#This Row],[GroupByKey]])*DiscreteStatsTable[NumberObservations])),0)</f>
        <v>138.4</v>
      </c>
      <c r="W1797">
        <f>IF((DiscreteStatsTable[[#This Row],[RepsRequested]]&gt;1),DiscreteStatsTable[[#This Row],[HalfWidth]],DiscreteStatsTable[[#This Row],[BatchMeansHalfWidth]])</f>
        <v>0.77172845647288724</v>
      </c>
      <c r="X1797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177</v>
      </c>
      <c r="C1798">
        <v>49</v>
      </c>
      <c r="D1798" t="s">
        <v>99</v>
      </c>
      <c r="E1798" t="s">
        <v>79</v>
      </c>
      <c r="F1798" t="s">
        <v>80</v>
      </c>
      <c r="G1798">
        <v>0</v>
      </c>
      <c r="H1798">
        <v>2E+20</v>
      </c>
      <c r="I1798">
        <v>0</v>
      </c>
      <c r="J1798">
        <v>0</v>
      </c>
      <c r="K1798">
        <v>143</v>
      </c>
      <c r="L179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8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cm="1">
        <f t="array" ref="V1798">IFERROR(AVERAGE(IF((DiscreteStatsTable[GroupByKey]=DiscreteStatsTable[[#This Row],[GroupByKey]]),(DiscreteStatsTable[GroupByKey]=DiscreteStatsTable[[#This Row],[GroupByKey]])*DiscreteStatsTable[NumberObservations])),0)</f>
        <v>138.4</v>
      </c>
      <c r="W1798">
        <f>IF((DiscreteStatsTable[[#This Row],[RepsRequested]]&gt;1),DiscreteStatsTable[[#This Row],[HalfWidth]],DiscreteStatsTable[[#This Row],[BatchMeansHalfWidth]])</f>
        <v>0</v>
      </c>
      <c r="X1798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177</v>
      </c>
      <c r="C1799">
        <v>49</v>
      </c>
      <c r="D1799" t="s">
        <v>99</v>
      </c>
      <c r="E1799" t="s">
        <v>81</v>
      </c>
      <c r="F1799" t="s">
        <v>80</v>
      </c>
      <c r="G1799">
        <v>3.0001848352708902</v>
      </c>
      <c r="H1799">
        <v>2E+20</v>
      </c>
      <c r="I1799">
        <v>0</v>
      </c>
      <c r="J1799">
        <v>18.911381000826999</v>
      </c>
      <c r="K1799">
        <v>143</v>
      </c>
      <c r="L179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9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cm="1">
        <f t="array" ref="N1799">IFERROR(AVERAGE(IF((DiscreteStatsTable[GroupByKey]=DiscreteStatsTable[[#This Row],[GroupByKey]]),(DiscreteStatsTable[GroupByKey]=DiscreteStatsTable[[#This Row],[GroupByKey]])*DiscreteStatsTable[Average])),0)</f>
        <v>4.0382091949408245</v>
      </c>
      <c r="O1799" cm="1">
        <f t="array" ref="O179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9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9" cm="1">
        <f t="array" ref="R1799">MIN(IF((DiscreteStatsTable[GroupByKey]=DiscreteStatsTable[[#This Row],[GroupByKey]]),(DiscreteStatsTable[GroupByKey]=DiscreteStatsTable[[#This Row],[GroupByKey]])*DiscreteStatsTable[Average]))</f>
        <v>1.13966029716423</v>
      </c>
      <c r="S1799" cm="1">
        <f t="array" ref="S1799">MAX(IF((DiscreteStatsTable[GroupByKey]=DiscreteStatsTable[[#This Row],[GroupByKey]]),(DiscreteStatsTable[GroupByKey]=DiscreteStatsTable[[#This Row],[GroupByKey]])*DiscreteStatsTable[Average]))</f>
        <v>16.485559519372401</v>
      </c>
      <c r="T1799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cm="1">
        <f t="array" ref="U1799">MAX(IF((DiscreteStatsTable[GroupByKey]=DiscreteStatsTable[[#This Row],[GroupByKey]]),(DiscreteStatsTable[GroupByKey]=DiscreteStatsTable[[#This Row],[GroupByKey]])*DiscreteStatsTable[Maximum]))</f>
        <v>44.893738009191402</v>
      </c>
      <c r="V1799" cm="1">
        <f t="array" ref="V1799">IFERROR(AVERAGE(IF((DiscreteStatsTable[GroupByKey]=DiscreteStatsTable[[#This Row],[GroupByKey]]),(DiscreteStatsTable[GroupByKey]=DiscreteStatsTable[[#This Row],[GroupByKey]])*DiscreteStatsTable[NumberObservations])),0)</f>
        <v>138.4</v>
      </c>
      <c r="W1799">
        <f>IF((DiscreteStatsTable[[#This Row],[RepsRequested]]&gt;1),DiscreteStatsTable[[#This Row],[HalfWidth]],DiscreteStatsTable[[#This Row],[BatchMeansHalfWidth]])</f>
        <v>0.77172845647288724</v>
      </c>
      <c r="X1799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177</v>
      </c>
      <c r="C1800">
        <v>50</v>
      </c>
      <c r="D1800" t="s">
        <v>99</v>
      </c>
      <c r="E1800" t="s">
        <v>79</v>
      </c>
      <c r="F1800" t="s">
        <v>80</v>
      </c>
      <c r="G1800">
        <v>0</v>
      </c>
      <c r="H1800">
        <v>2E+20</v>
      </c>
      <c r="I1800">
        <v>0</v>
      </c>
      <c r="J1800">
        <v>0</v>
      </c>
      <c r="K1800">
        <v>140</v>
      </c>
      <c r="L180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00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cm="1">
        <f t="array" ref="V1800">IFERROR(AVERAGE(IF((DiscreteStatsTable[GroupByKey]=DiscreteStatsTable[[#This Row],[GroupByKey]]),(DiscreteStatsTable[GroupByKey]=DiscreteStatsTable[[#This Row],[GroupByKey]])*DiscreteStatsTable[NumberObservations])),0)</f>
        <v>138.4</v>
      </c>
      <c r="W1800">
        <f>IF((DiscreteStatsTable[[#This Row],[RepsRequested]]&gt;1),DiscreteStatsTable[[#This Row],[HalfWidth]],DiscreteStatsTable[[#This Row],[BatchMeansHalfWidth]])</f>
        <v>0</v>
      </c>
      <c r="X1800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177</v>
      </c>
      <c r="C1801">
        <v>50</v>
      </c>
      <c r="D1801" t="s">
        <v>99</v>
      </c>
      <c r="E1801" t="s">
        <v>81</v>
      </c>
      <c r="F1801" t="s">
        <v>80</v>
      </c>
      <c r="G1801">
        <v>5.4379647347008699</v>
      </c>
      <c r="H1801">
        <v>2E+20</v>
      </c>
      <c r="I1801">
        <v>0</v>
      </c>
      <c r="J1801">
        <v>23.930803646528499</v>
      </c>
      <c r="K1801">
        <v>140</v>
      </c>
      <c r="L180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01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cm="1">
        <f t="array" ref="N1801">IFERROR(AVERAGE(IF((DiscreteStatsTable[GroupByKey]=DiscreteStatsTable[[#This Row],[GroupByKey]]),(DiscreteStatsTable[GroupByKey]=DiscreteStatsTable[[#This Row],[GroupByKey]])*DiscreteStatsTable[Average])),0)</f>
        <v>4.0382091949408245</v>
      </c>
      <c r="O1801" cm="1">
        <f t="array" ref="O180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801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801" cm="1">
        <f t="array" ref="R1801">MIN(IF((DiscreteStatsTable[GroupByKey]=DiscreteStatsTable[[#This Row],[GroupByKey]]),(DiscreteStatsTable[GroupByKey]=DiscreteStatsTable[[#This Row],[GroupByKey]])*DiscreteStatsTable[Average]))</f>
        <v>1.13966029716423</v>
      </c>
      <c r="S1801" cm="1">
        <f t="array" ref="S1801">MAX(IF((DiscreteStatsTable[GroupByKey]=DiscreteStatsTable[[#This Row],[GroupByKey]]),(DiscreteStatsTable[GroupByKey]=DiscreteStatsTable[[#This Row],[GroupByKey]])*DiscreteStatsTable[Average]))</f>
        <v>16.485559519372401</v>
      </c>
      <c r="T1801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cm="1">
        <f t="array" ref="U1801">MAX(IF((DiscreteStatsTable[GroupByKey]=DiscreteStatsTable[[#This Row],[GroupByKey]]),(DiscreteStatsTable[GroupByKey]=DiscreteStatsTable[[#This Row],[GroupByKey]])*DiscreteStatsTable[Maximum]))</f>
        <v>44.893738009191402</v>
      </c>
      <c r="V1801" cm="1">
        <f t="array" ref="V1801">IFERROR(AVERAGE(IF((DiscreteStatsTable[GroupByKey]=DiscreteStatsTable[[#This Row],[GroupByKey]]),(DiscreteStatsTable[GroupByKey]=DiscreteStatsTable[[#This Row],[GroupByKey]])*DiscreteStatsTable[NumberObservations])),0)</f>
        <v>138.4</v>
      </c>
      <c r="W1801">
        <f>IF((DiscreteStatsTable[[#This Row],[RepsRequested]]&gt;1),DiscreteStatsTable[[#This Row],[HalfWidth]],DiscreteStatsTable[[#This Row],[BatchMeansHalfWidth]])</f>
        <v>0.77172845647288724</v>
      </c>
      <c r="X1801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>
        <f>IF(DiscreteStatsTable[[#This Row],[RepsRequested]]=DiscreteStatsTable[[#This Row],[RepsWithStatObserved]],1,0)</f>
        <v>1</v>
      </c>
    </row>
  </sheetData>
  <phoneticPr fontId="2" type="noConversion"/>
  <conditionalFormatting sqref="H2:H1801 Q2:Q1801">
    <cfRule type="expression" dxfId="51" priority="23">
      <formula>H2=200000000000000000000</formula>
    </cfRule>
  </conditionalFormatting>
  <conditionalFormatting sqref="H2:H1801">
    <cfRule type="expression" dxfId="50" priority="21">
      <formula>H2=300000000000000000000</formula>
    </cfRule>
  </conditionalFormatting>
  <conditionalFormatting sqref="L2:Y1801">
    <cfRule type="expression" dxfId="49" priority="19">
      <formula>MOD(ROW(),2)=0</formula>
    </cfRule>
  </conditionalFormatting>
  <conditionalFormatting sqref="Y2:Y1801">
    <cfRule type="expression" dxfId="48" priority="14">
      <formula>Y2=0</formula>
    </cfRule>
    <cfRule type="expression" dxfId="47" priority="16">
      <formula>Y2=1</formula>
    </cfRule>
  </conditionalFormatting>
  <conditionalFormatting sqref="Y3:Y1801">
    <cfRule type="expression" dxfId="46" priority="15">
      <formula>Y3=1</formula>
    </cfRule>
  </conditionalFormatting>
  <conditionalFormatting sqref="W2:W180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801 W2:W180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G9" sqref="G9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177</v>
      </c>
      <c r="C2">
        <v>1</v>
      </c>
      <c r="D2" t="s">
        <v>78</v>
      </c>
      <c r="E2" t="s">
        <v>100</v>
      </c>
      <c r="F2" t="s">
        <v>80</v>
      </c>
      <c r="G2">
        <v>8.7729534855528792E-3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4.1939349052679299E-2</v>
      </c>
      <c r="U2">
        <f>IF((ContinuousStatsTable[[#This Row],[RepsRequested]]&gt;1),ContinuousStatsTable[[#This Row],[HalfWidth]],ContinuousStatsTable[[#This Row],[BatchMeansHalfWidth]])</f>
        <v>2.5522445952333751E-3</v>
      </c>
    </row>
    <row r="3" spans="1:21" x14ac:dyDescent="0.25">
      <c r="A3" t="s">
        <v>68</v>
      </c>
      <c r="B3" t="s">
        <v>177</v>
      </c>
      <c r="C3">
        <v>1</v>
      </c>
      <c r="D3" t="s">
        <v>83</v>
      </c>
      <c r="E3" t="s">
        <v>100</v>
      </c>
      <c r="F3" t="s">
        <v>80</v>
      </c>
      <c r="G3">
        <v>4.6476938405243598E-2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9.9815407417780996E-3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0.407605086310523</v>
      </c>
      <c r="U3">
        <f>IF((ContinuousStatsTable[[#This Row],[RepsRequested]]&gt;1),ContinuousStatsTable[[#This Row],[HalfWidth]],ContinuousStatsTable[[#This Row],[BatchMeansHalfWidth]])</f>
        <v>2.2848589998431892E-2</v>
      </c>
    </row>
    <row r="4" spans="1:21" x14ac:dyDescent="0.25">
      <c r="A4" t="s">
        <v>68</v>
      </c>
      <c r="B4" t="s">
        <v>177</v>
      </c>
      <c r="C4">
        <v>1</v>
      </c>
      <c r="D4" t="s">
        <v>84</v>
      </c>
      <c r="E4" t="s">
        <v>101</v>
      </c>
      <c r="F4" t="s">
        <v>86</v>
      </c>
      <c r="G4">
        <v>3.2606178050910999</v>
      </c>
      <c r="H4">
        <v>2E+20</v>
      </c>
      <c r="I4">
        <v>0</v>
      </c>
      <c r="J4">
        <v>9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2.3269101741961702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6.1518105370619498</v>
      </c>
      <c r="U4">
        <f>IF((ContinuousStatsTable[[#This Row],[RepsRequested]]&gt;1),ContinuousStatsTable[[#This Row],[HalfWidth]],ContinuousStatsTable[[#This Row],[BatchMeansHalfWidth]])</f>
        <v>0.19319036273350512</v>
      </c>
    </row>
    <row r="5" spans="1:21" x14ac:dyDescent="0.25">
      <c r="A5" t="s">
        <v>68</v>
      </c>
      <c r="B5" t="s">
        <v>177</v>
      </c>
      <c r="C5">
        <v>1</v>
      </c>
      <c r="D5" t="s">
        <v>102</v>
      </c>
      <c r="E5" t="s">
        <v>103</v>
      </c>
      <c r="F5" t="s">
        <v>104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68</v>
      </c>
      <c r="B6" t="s">
        <v>177</v>
      </c>
      <c r="C6">
        <v>1</v>
      </c>
      <c r="D6" t="s">
        <v>102</v>
      </c>
      <c r="E6" t="s">
        <v>105</v>
      </c>
      <c r="F6" t="s">
        <v>104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68</v>
      </c>
      <c r="B7" t="s">
        <v>177</v>
      </c>
      <c r="C7">
        <v>1</v>
      </c>
      <c r="D7" t="s">
        <v>102</v>
      </c>
      <c r="E7" t="s">
        <v>106</v>
      </c>
      <c r="F7" t="s">
        <v>104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177</v>
      </c>
      <c r="C8">
        <v>1</v>
      </c>
      <c r="D8" t="s">
        <v>107</v>
      </c>
      <c r="E8" t="s">
        <v>103</v>
      </c>
      <c r="F8" t="s">
        <v>104</v>
      </c>
      <c r="G8">
        <v>0.775610913302062</v>
      </c>
      <c r="H8">
        <v>2E+20</v>
      </c>
      <c r="I8">
        <v>0</v>
      </c>
      <c r="J8">
        <v>1</v>
      </c>
      <c r="K8">
        <v>0.66666666666666696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0.68592600815582305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0.87027684841716402</v>
      </c>
      <c r="U8">
        <f>IF((ContinuousStatsTable[[#This Row],[RepsRequested]]&gt;1),ContinuousStatsTable[[#This Row],[HalfWidth]],ContinuousStatsTable[[#This Row],[BatchMeansHalfWidth]])</f>
        <v>1.2314697602620188E-2</v>
      </c>
    </row>
    <row r="9" spans="1:21" x14ac:dyDescent="0.25">
      <c r="A9" t="s">
        <v>68</v>
      </c>
      <c r="B9" t="s">
        <v>177</v>
      </c>
      <c r="C9">
        <v>1</v>
      </c>
      <c r="D9" t="s">
        <v>107</v>
      </c>
      <c r="E9" t="s">
        <v>105</v>
      </c>
      <c r="F9" t="s">
        <v>104</v>
      </c>
      <c r="G9">
        <v>2.3268327399061799</v>
      </c>
      <c r="H9">
        <v>2E+20</v>
      </c>
      <c r="I9">
        <v>0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2.0577780244674702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2.6108305452514902</v>
      </c>
      <c r="U9">
        <f>IF((ContinuousStatsTable[[#This Row],[RepsRequested]]&gt;1),ContinuousStatsTable[[#This Row],[HalfWidth]],ContinuousStatsTable[[#This Row],[BatchMeansHalfWidth]])</f>
        <v>3.694409280786054E-2</v>
      </c>
    </row>
    <row r="10" spans="1:21" x14ac:dyDescent="0.25">
      <c r="A10" t="s">
        <v>68</v>
      </c>
      <c r="B10" t="s">
        <v>177</v>
      </c>
      <c r="C10">
        <v>1</v>
      </c>
      <c r="D10" t="s">
        <v>107</v>
      </c>
      <c r="E10" t="s">
        <v>106</v>
      </c>
      <c r="F10" t="s">
        <v>104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177</v>
      </c>
      <c r="C11">
        <v>1</v>
      </c>
      <c r="D11" t="s">
        <v>99</v>
      </c>
      <c r="E11" t="s">
        <v>100</v>
      </c>
      <c r="F11" t="s">
        <v>80</v>
      </c>
      <c r="G11">
        <v>0.87853517329411401</v>
      </c>
      <c r="H11">
        <v>2E+20</v>
      </c>
      <c r="I11">
        <v>0</v>
      </c>
      <c r="J11">
        <v>7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0.213686305718294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3.25454207636735</v>
      </c>
      <c r="U11">
        <f>IF((ContinuousStatsTable[[#This Row],[RepsRequested]]&gt;1),ContinuousStatsTable[[#This Row],[HalfWidth]],ContinuousStatsTable[[#This Row],[BatchMeansHalfWidth]])</f>
        <v>0.14983616621746401</v>
      </c>
    </row>
    <row r="12" spans="1:21" x14ac:dyDescent="0.25">
      <c r="A12" t="s">
        <v>68</v>
      </c>
      <c r="B12" t="s">
        <v>177</v>
      </c>
      <c r="C12">
        <v>1</v>
      </c>
      <c r="D12" t="s">
        <v>108</v>
      </c>
      <c r="E12" t="s">
        <v>103</v>
      </c>
      <c r="F12" t="s">
        <v>104</v>
      </c>
      <c r="G12">
        <v>0.76298128061520898</v>
      </c>
      <c r="H12">
        <v>2E+20</v>
      </c>
      <c r="I12">
        <v>0</v>
      </c>
      <c r="J12">
        <v>1</v>
      </c>
      <c r="K12">
        <v>0.5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0.660449421951812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0.87259712001045997</v>
      </c>
      <c r="U12">
        <f>IF((ContinuousStatsTable[[#This Row],[RepsRequested]]&gt;1),ContinuousStatsTable[[#This Row],[HalfWidth]],ContinuousStatsTable[[#This Row],[BatchMeansHalfWidth]])</f>
        <v>1.3130894981704548E-2</v>
      </c>
    </row>
    <row r="13" spans="1:21" x14ac:dyDescent="0.25">
      <c r="A13" t="s">
        <v>68</v>
      </c>
      <c r="B13" t="s">
        <v>177</v>
      </c>
      <c r="C13">
        <v>1</v>
      </c>
      <c r="D13" t="s">
        <v>108</v>
      </c>
      <c r="E13" t="s">
        <v>105</v>
      </c>
      <c r="F13" t="s">
        <v>104</v>
      </c>
      <c r="G13">
        <v>1.52596256123042</v>
      </c>
      <c r="H13">
        <v>2E+20</v>
      </c>
      <c r="I13">
        <v>0</v>
      </c>
      <c r="J13">
        <v>2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1.32089884390362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1.7451942400209199</v>
      </c>
      <c r="U13">
        <f>IF((ContinuousStatsTable[[#This Row],[RepsRequested]]&gt;1),ContinuousStatsTable[[#This Row],[HalfWidth]],ContinuousStatsTable[[#This Row],[BatchMeansHalfWidth]])</f>
        <v>2.6261789963409086E-2</v>
      </c>
    </row>
    <row r="14" spans="1:21" x14ac:dyDescent="0.25">
      <c r="A14" t="s">
        <v>68</v>
      </c>
      <c r="B14" t="s">
        <v>177</v>
      </c>
      <c r="C14">
        <v>1</v>
      </c>
      <c r="D14" t="s">
        <v>108</v>
      </c>
      <c r="E14" t="s">
        <v>106</v>
      </c>
      <c r="F14" t="s">
        <v>104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177</v>
      </c>
      <c r="C15">
        <v>2</v>
      </c>
      <c r="D15" t="s">
        <v>78</v>
      </c>
      <c r="E15" t="s">
        <v>100</v>
      </c>
      <c r="F15" t="s">
        <v>80</v>
      </c>
      <c r="G15">
        <v>1.40771921179617E-2</v>
      </c>
      <c r="H15">
        <v>2E+20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4.1939349052679299E-2</v>
      </c>
      <c r="U15">
        <f>IF((ContinuousStatsTable[[#This Row],[RepsRequested]]&gt;1),ContinuousStatsTable[[#This Row],[HalfWidth]],ContinuousStatsTable[[#This Row],[BatchMeansHalfWidth]])</f>
        <v>2.5522445952333751E-3</v>
      </c>
    </row>
    <row r="16" spans="1:21" x14ac:dyDescent="0.25">
      <c r="A16" t="s">
        <v>68</v>
      </c>
      <c r="B16" t="s">
        <v>177</v>
      </c>
      <c r="C16">
        <v>2</v>
      </c>
      <c r="D16" t="s">
        <v>83</v>
      </c>
      <c r="E16" t="s">
        <v>100</v>
      </c>
      <c r="F16" t="s">
        <v>80</v>
      </c>
      <c r="G16">
        <v>6.50017314849754E-2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9.9815407417780996E-3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0.407605086310523</v>
      </c>
      <c r="U16">
        <f>IF((ContinuousStatsTable[[#This Row],[RepsRequested]]&gt;1),ContinuousStatsTable[[#This Row],[HalfWidth]],ContinuousStatsTable[[#This Row],[BatchMeansHalfWidth]])</f>
        <v>2.2848589998431892E-2</v>
      </c>
    </row>
    <row r="17" spans="1:21" x14ac:dyDescent="0.25">
      <c r="A17" t="s">
        <v>68</v>
      </c>
      <c r="B17" t="s">
        <v>177</v>
      </c>
      <c r="C17">
        <v>2</v>
      </c>
      <c r="D17" t="s">
        <v>84</v>
      </c>
      <c r="E17" t="s">
        <v>101</v>
      </c>
      <c r="F17" t="s">
        <v>86</v>
      </c>
      <c r="G17">
        <v>2.7641671419448399</v>
      </c>
      <c r="H17">
        <v>2E+20</v>
      </c>
      <c r="I17">
        <v>0</v>
      </c>
      <c r="J17">
        <v>6</v>
      </c>
      <c r="K17">
        <v>3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2.3269101741961702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6.1518105370619498</v>
      </c>
      <c r="U17">
        <f>IF((ContinuousStatsTable[[#This Row],[RepsRequested]]&gt;1),ContinuousStatsTable[[#This Row],[HalfWidth]],ContinuousStatsTable[[#This Row],[BatchMeansHalfWidth]])</f>
        <v>0.19319036273350512</v>
      </c>
    </row>
    <row r="18" spans="1:21" x14ac:dyDescent="0.25">
      <c r="A18" t="s">
        <v>68</v>
      </c>
      <c r="B18" t="s">
        <v>177</v>
      </c>
      <c r="C18">
        <v>2</v>
      </c>
      <c r="D18" t="s">
        <v>102</v>
      </c>
      <c r="E18" t="s">
        <v>103</v>
      </c>
      <c r="F18" t="s">
        <v>104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68</v>
      </c>
      <c r="B19" t="s">
        <v>177</v>
      </c>
      <c r="C19">
        <v>2</v>
      </c>
      <c r="D19" t="s">
        <v>102</v>
      </c>
      <c r="E19" t="s">
        <v>105</v>
      </c>
      <c r="F19" t="s">
        <v>104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177</v>
      </c>
      <c r="C20">
        <v>2</v>
      </c>
      <c r="D20" t="s">
        <v>102</v>
      </c>
      <c r="E20" t="s">
        <v>106</v>
      </c>
      <c r="F20" t="s">
        <v>104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177</v>
      </c>
      <c r="C21">
        <v>2</v>
      </c>
      <c r="D21" t="s">
        <v>107</v>
      </c>
      <c r="E21" t="s">
        <v>103</v>
      </c>
      <c r="F21" t="s">
        <v>104</v>
      </c>
      <c r="G21">
        <v>0.74265636400052304</v>
      </c>
      <c r="H21">
        <v>2E+20</v>
      </c>
      <c r="I21">
        <v>0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0.68592600815582305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0.87027684841716402</v>
      </c>
      <c r="U21">
        <f>IF((ContinuousStatsTable[[#This Row],[RepsRequested]]&gt;1),ContinuousStatsTable[[#This Row],[HalfWidth]],ContinuousStatsTable[[#This Row],[BatchMeansHalfWidth]])</f>
        <v>1.2314697602620188E-2</v>
      </c>
    </row>
    <row r="22" spans="1:21" x14ac:dyDescent="0.25">
      <c r="A22" t="s">
        <v>68</v>
      </c>
      <c r="B22" t="s">
        <v>177</v>
      </c>
      <c r="C22">
        <v>2</v>
      </c>
      <c r="D22" t="s">
        <v>107</v>
      </c>
      <c r="E22" t="s">
        <v>105</v>
      </c>
      <c r="F22" t="s">
        <v>104</v>
      </c>
      <c r="G22">
        <v>2.2279690920015698</v>
      </c>
      <c r="H22">
        <v>2E+20</v>
      </c>
      <c r="I22">
        <v>0</v>
      </c>
      <c r="J22">
        <v>3</v>
      </c>
      <c r="K22">
        <v>3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2.0577780244674702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2.6108305452514902</v>
      </c>
      <c r="U22">
        <f>IF((ContinuousStatsTable[[#This Row],[RepsRequested]]&gt;1),ContinuousStatsTable[[#This Row],[HalfWidth]],ContinuousStatsTable[[#This Row],[BatchMeansHalfWidth]])</f>
        <v>3.694409280786054E-2</v>
      </c>
    </row>
    <row r="23" spans="1:21" x14ac:dyDescent="0.25">
      <c r="A23" t="s">
        <v>68</v>
      </c>
      <c r="B23" t="s">
        <v>177</v>
      </c>
      <c r="C23">
        <v>2</v>
      </c>
      <c r="D23" t="s">
        <v>107</v>
      </c>
      <c r="E23" t="s">
        <v>106</v>
      </c>
      <c r="F23" t="s">
        <v>104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177</v>
      </c>
      <c r="C24">
        <v>2</v>
      </c>
      <c r="D24" t="s">
        <v>99</v>
      </c>
      <c r="E24" t="s">
        <v>100</v>
      </c>
      <c r="F24" t="s">
        <v>80</v>
      </c>
      <c r="G24">
        <v>0.45711912634033303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0.213686305718294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3.25454207636735</v>
      </c>
      <c r="U24">
        <f>IF((ContinuousStatsTable[[#This Row],[RepsRequested]]&gt;1),ContinuousStatsTable[[#This Row],[HalfWidth]],ContinuousStatsTable[[#This Row],[BatchMeansHalfWidth]])</f>
        <v>0.14983616621746401</v>
      </c>
    </row>
    <row r="25" spans="1:21" x14ac:dyDescent="0.25">
      <c r="A25" t="s">
        <v>68</v>
      </c>
      <c r="B25" t="s">
        <v>177</v>
      </c>
      <c r="C25">
        <v>2</v>
      </c>
      <c r="D25" t="s">
        <v>108</v>
      </c>
      <c r="E25" t="s">
        <v>103</v>
      </c>
      <c r="F25" t="s">
        <v>104</v>
      </c>
      <c r="G25">
        <v>0.73001111385678596</v>
      </c>
      <c r="H25">
        <v>2E+20</v>
      </c>
      <c r="I25">
        <v>0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0.660449421951812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0.87259712001045997</v>
      </c>
      <c r="U25">
        <f>IF((ContinuousStatsTable[[#This Row],[RepsRequested]]&gt;1),ContinuousStatsTable[[#This Row],[HalfWidth]],ContinuousStatsTable[[#This Row],[BatchMeansHalfWidth]])</f>
        <v>1.3130894981704548E-2</v>
      </c>
    </row>
    <row r="26" spans="1:21" x14ac:dyDescent="0.25">
      <c r="A26" t="s">
        <v>68</v>
      </c>
      <c r="B26" t="s">
        <v>177</v>
      </c>
      <c r="C26">
        <v>2</v>
      </c>
      <c r="D26" t="s">
        <v>108</v>
      </c>
      <c r="E26" t="s">
        <v>105</v>
      </c>
      <c r="F26" t="s">
        <v>104</v>
      </c>
      <c r="G26">
        <v>1.4600222277135699</v>
      </c>
      <c r="H26">
        <v>2E+20</v>
      </c>
      <c r="I26">
        <v>0</v>
      </c>
      <c r="J26">
        <v>2</v>
      </c>
      <c r="K26">
        <v>2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1.32089884390362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1.7451942400209199</v>
      </c>
      <c r="U26">
        <f>IF((ContinuousStatsTable[[#This Row],[RepsRequested]]&gt;1),ContinuousStatsTable[[#This Row],[HalfWidth]],ContinuousStatsTable[[#This Row],[BatchMeansHalfWidth]])</f>
        <v>2.6261789963409086E-2</v>
      </c>
    </row>
    <row r="27" spans="1:21" x14ac:dyDescent="0.25">
      <c r="A27" t="s">
        <v>68</v>
      </c>
      <c r="B27" t="s">
        <v>177</v>
      </c>
      <c r="C27">
        <v>2</v>
      </c>
      <c r="D27" t="s">
        <v>108</v>
      </c>
      <c r="E27" t="s">
        <v>106</v>
      </c>
      <c r="F27" t="s">
        <v>104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177</v>
      </c>
      <c r="C28">
        <v>3</v>
      </c>
      <c r="D28" t="s">
        <v>78</v>
      </c>
      <c r="E28" t="s">
        <v>100</v>
      </c>
      <c r="F28" t="s">
        <v>80</v>
      </c>
      <c r="G28">
        <v>7.6389166714179203E-3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4.1939349052679299E-2</v>
      </c>
      <c r="U28">
        <f>IF((ContinuousStatsTable[[#This Row],[RepsRequested]]&gt;1),ContinuousStatsTable[[#This Row],[HalfWidth]],ContinuousStatsTable[[#This Row],[BatchMeansHalfWidth]])</f>
        <v>2.5522445952333751E-3</v>
      </c>
    </row>
    <row r="29" spans="1:21" x14ac:dyDescent="0.25">
      <c r="A29" t="s">
        <v>68</v>
      </c>
      <c r="B29" t="s">
        <v>177</v>
      </c>
      <c r="C29">
        <v>3</v>
      </c>
      <c r="D29" t="s">
        <v>83</v>
      </c>
      <c r="E29" t="s">
        <v>100</v>
      </c>
      <c r="F29" t="s">
        <v>80</v>
      </c>
      <c r="G29">
        <v>8.2174853953364699E-2</v>
      </c>
      <c r="H29">
        <v>2E+20</v>
      </c>
      <c r="I29">
        <v>0</v>
      </c>
      <c r="J29">
        <v>2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9.9815407417780996E-3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0.407605086310523</v>
      </c>
      <c r="U29">
        <f>IF((ContinuousStatsTable[[#This Row],[RepsRequested]]&gt;1),ContinuousStatsTable[[#This Row],[HalfWidth]],ContinuousStatsTable[[#This Row],[BatchMeansHalfWidth]])</f>
        <v>2.2848589998431892E-2</v>
      </c>
    </row>
    <row r="30" spans="1:21" x14ac:dyDescent="0.25">
      <c r="A30" t="s">
        <v>68</v>
      </c>
      <c r="B30" t="s">
        <v>177</v>
      </c>
      <c r="C30">
        <v>3</v>
      </c>
      <c r="D30" t="s">
        <v>84</v>
      </c>
      <c r="E30" t="s">
        <v>101</v>
      </c>
      <c r="F30" t="s">
        <v>86</v>
      </c>
      <c r="G30">
        <v>3.2005971617034401</v>
      </c>
      <c r="H30">
        <v>2E+20</v>
      </c>
      <c r="I30">
        <v>0</v>
      </c>
      <c r="J30">
        <v>8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2.3269101741961702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6.1518105370619498</v>
      </c>
      <c r="U30">
        <f>IF((ContinuousStatsTable[[#This Row],[RepsRequested]]&gt;1),ContinuousStatsTable[[#This Row],[HalfWidth]],ContinuousStatsTable[[#This Row],[BatchMeansHalfWidth]])</f>
        <v>0.19319036273350512</v>
      </c>
    </row>
    <row r="31" spans="1:21" x14ac:dyDescent="0.25">
      <c r="A31" t="s">
        <v>68</v>
      </c>
      <c r="B31" t="s">
        <v>177</v>
      </c>
      <c r="C31">
        <v>3</v>
      </c>
      <c r="D31" t="s">
        <v>102</v>
      </c>
      <c r="E31" t="s">
        <v>103</v>
      </c>
      <c r="F31" t="s">
        <v>104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177</v>
      </c>
      <c r="C32">
        <v>3</v>
      </c>
      <c r="D32" t="s">
        <v>102</v>
      </c>
      <c r="E32" t="s">
        <v>105</v>
      </c>
      <c r="F32" t="s">
        <v>104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68</v>
      </c>
      <c r="B33" t="s">
        <v>177</v>
      </c>
      <c r="C33">
        <v>3</v>
      </c>
      <c r="D33" t="s">
        <v>102</v>
      </c>
      <c r="E33" t="s">
        <v>106</v>
      </c>
      <c r="F33" t="s">
        <v>104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177</v>
      </c>
      <c r="C34">
        <v>3</v>
      </c>
      <c r="D34" t="s">
        <v>107</v>
      </c>
      <c r="E34" t="s">
        <v>103</v>
      </c>
      <c r="F34" t="s">
        <v>104</v>
      </c>
      <c r="G34">
        <v>0.77228415987912902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0.68592600815582305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0.87027684841716402</v>
      </c>
      <c r="U34">
        <f>IF((ContinuousStatsTable[[#This Row],[RepsRequested]]&gt;1),ContinuousStatsTable[[#This Row],[HalfWidth]],ContinuousStatsTable[[#This Row],[BatchMeansHalfWidth]])</f>
        <v>1.2314697602620188E-2</v>
      </c>
    </row>
    <row r="35" spans="1:21" x14ac:dyDescent="0.25">
      <c r="A35" t="s">
        <v>68</v>
      </c>
      <c r="B35" t="s">
        <v>177</v>
      </c>
      <c r="C35">
        <v>3</v>
      </c>
      <c r="D35" t="s">
        <v>107</v>
      </c>
      <c r="E35" t="s">
        <v>105</v>
      </c>
      <c r="F35" t="s">
        <v>104</v>
      </c>
      <c r="G35">
        <v>2.3168524796373799</v>
      </c>
      <c r="H35">
        <v>2E+20</v>
      </c>
      <c r="I35">
        <v>0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2.0577780244674702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2.6108305452514902</v>
      </c>
      <c r="U35">
        <f>IF((ContinuousStatsTable[[#This Row],[RepsRequested]]&gt;1),ContinuousStatsTable[[#This Row],[HalfWidth]],ContinuousStatsTable[[#This Row],[BatchMeansHalfWidth]])</f>
        <v>3.694409280786054E-2</v>
      </c>
    </row>
    <row r="36" spans="1:21" x14ac:dyDescent="0.25">
      <c r="A36" t="s">
        <v>68</v>
      </c>
      <c r="B36" t="s">
        <v>177</v>
      </c>
      <c r="C36">
        <v>3</v>
      </c>
      <c r="D36" t="s">
        <v>107</v>
      </c>
      <c r="E36" t="s">
        <v>106</v>
      </c>
      <c r="F36" t="s">
        <v>104</v>
      </c>
      <c r="G36">
        <v>3</v>
      </c>
      <c r="H36">
        <v>2E+20</v>
      </c>
      <c r="I36">
        <v>3</v>
      </c>
      <c r="J36">
        <v>3</v>
      </c>
      <c r="K36">
        <v>3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3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3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3</v>
      </c>
      <c r="U36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177</v>
      </c>
      <c r="C37">
        <v>3</v>
      </c>
      <c r="D37" t="s">
        <v>99</v>
      </c>
      <c r="E37" t="s">
        <v>100</v>
      </c>
      <c r="F37" t="s">
        <v>80</v>
      </c>
      <c r="G37">
        <v>0.79393091144128003</v>
      </c>
      <c r="H37">
        <v>2E+20</v>
      </c>
      <c r="I37">
        <v>0</v>
      </c>
      <c r="J37">
        <v>5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0.213686305718294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3.25454207636735</v>
      </c>
      <c r="U37">
        <f>IF((ContinuousStatsTable[[#This Row],[RepsRequested]]&gt;1),ContinuousStatsTable[[#This Row],[HalfWidth]],ContinuousStatsTable[[#This Row],[BatchMeansHalfWidth]])</f>
        <v>0.14983616621746401</v>
      </c>
    </row>
    <row r="38" spans="1:21" x14ac:dyDescent="0.25">
      <c r="A38" t="s">
        <v>68</v>
      </c>
      <c r="B38" t="s">
        <v>177</v>
      </c>
      <c r="C38">
        <v>3</v>
      </c>
      <c r="D38" t="s">
        <v>108</v>
      </c>
      <c r="E38" t="s">
        <v>103</v>
      </c>
      <c r="F38" t="s">
        <v>104</v>
      </c>
      <c r="G38">
        <v>0.75718829515868002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0.660449421951812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0.87259712001045997</v>
      </c>
      <c r="U38">
        <f>IF((ContinuousStatsTable[[#This Row],[RepsRequested]]&gt;1),ContinuousStatsTable[[#This Row],[HalfWidth]],ContinuousStatsTable[[#This Row],[BatchMeansHalfWidth]])</f>
        <v>1.3130894981704548E-2</v>
      </c>
    </row>
    <row r="39" spans="1:21" x14ac:dyDescent="0.25">
      <c r="A39" t="s">
        <v>68</v>
      </c>
      <c r="B39" t="s">
        <v>177</v>
      </c>
      <c r="C39">
        <v>3</v>
      </c>
      <c r="D39" t="s">
        <v>108</v>
      </c>
      <c r="E39" t="s">
        <v>105</v>
      </c>
      <c r="F39" t="s">
        <v>104</v>
      </c>
      <c r="G39">
        <v>1.51437659031736</v>
      </c>
      <c r="H39">
        <v>2E+20</v>
      </c>
      <c r="I39">
        <v>0</v>
      </c>
      <c r="J39">
        <v>2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1.32089884390362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1.7451942400209199</v>
      </c>
      <c r="U39">
        <f>IF((ContinuousStatsTable[[#This Row],[RepsRequested]]&gt;1),ContinuousStatsTable[[#This Row],[HalfWidth]],ContinuousStatsTable[[#This Row],[BatchMeansHalfWidth]])</f>
        <v>2.6261789963409086E-2</v>
      </c>
    </row>
    <row r="40" spans="1:21" x14ac:dyDescent="0.25">
      <c r="A40" t="s">
        <v>68</v>
      </c>
      <c r="B40" t="s">
        <v>177</v>
      </c>
      <c r="C40">
        <v>3</v>
      </c>
      <c r="D40" t="s">
        <v>108</v>
      </c>
      <c r="E40" t="s">
        <v>106</v>
      </c>
      <c r="F40" t="s">
        <v>104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177</v>
      </c>
      <c r="C41">
        <v>4</v>
      </c>
      <c r="D41" t="s">
        <v>78</v>
      </c>
      <c r="E41" t="s">
        <v>100</v>
      </c>
      <c r="F41" t="s">
        <v>80</v>
      </c>
      <c r="G41">
        <v>5.2048411797146503E-3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4.1939349052679299E-2</v>
      </c>
      <c r="U41">
        <f>IF((ContinuousStatsTable[[#This Row],[RepsRequested]]&gt;1),ContinuousStatsTable[[#This Row],[HalfWidth]],ContinuousStatsTable[[#This Row],[BatchMeansHalfWidth]])</f>
        <v>2.5522445952333751E-3</v>
      </c>
    </row>
    <row r="42" spans="1:21" x14ac:dyDescent="0.25">
      <c r="A42" t="s">
        <v>68</v>
      </c>
      <c r="B42" t="s">
        <v>177</v>
      </c>
      <c r="C42">
        <v>4</v>
      </c>
      <c r="D42" t="s">
        <v>83</v>
      </c>
      <c r="E42" t="s">
        <v>100</v>
      </c>
      <c r="F42" t="s">
        <v>80</v>
      </c>
      <c r="G42">
        <v>1.5698078789821001E-2</v>
      </c>
      <c r="H42">
        <v>2E+20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9.9815407417780996E-3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0.407605086310523</v>
      </c>
      <c r="U42">
        <f>IF((ContinuousStatsTable[[#This Row],[RepsRequested]]&gt;1),ContinuousStatsTable[[#This Row],[HalfWidth]],ContinuousStatsTable[[#This Row],[BatchMeansHalfWidth]])</f>
        <v>2.2848589998431892E-2</v>
      </c>
    </row>
    <row r="43" spans="1:21" x14ac:dyDescent="0.25">
      <c r="A43" t="s">
        <v>68</v>
      </c>
      <c r="B43" t="s">
        <v>177</v>
      </c>
      <c r="C43">
        <v>4</v>
      </c>
      <c r="D43" t="s">
        <v>84</v>
      </c>
      <c r="E43" t="s">
        <v>101</v>
      </c>
      <c r="F43" t="s">
        <v>86</v>
      </c>
      <c r="G43">
        <v>2.34007282250812</v>
      </c>
      <c r="H43">
        <v>2E+20</v>
      </c>
      <c r="I43">
        <v>0</v>
      </c>
      <c r="J43">
        <v>6</v>
      </c>
      <c r="K43">
        <v>4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2.3269101741961702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6.1518105370619498</v>
      </c>
      <c r="U43">
        <f>IF((ContinuousStatsTable[[#This Row],[RepsRequested]]&gt;1),ContinuousStatsTable[[#This Row],[HalfWidth]],ContinuousStatsTable[[#This Row],[BatchMeansHalfWidth]])</f>
        <v>0.19319036273350512</v>
      </c>
    </row>
    <row r="44" spans="1:21" x14ac:dyDescent="0.25">
      <c r="A44" t="s">
        <v>68</v>
      </c>
      <c r="B44" t="s">
        <v>177</v>
      </c>
      <c r="C44">
        <v>4</v>
      </c>
      <c r="D44" t="s">
        <v>102</v>
      </c>
      <c r="E44" t="s">
        <v>103</v>
      </c>
      <c r="F44" t="s">
        <v>104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68</v>
      </c>
      <c r="B45" t="s">
        <v>177</v>
      </c>
      <c r="C45">
        <v>4</v>
      </c>
      <c r="D45" t="s">
        <v>102</v>
      </c>
      <c r="E45" t="s">
        <v>105</v>
      </c>
      <c r="F45" t="s">
        <v>104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68</v>
      </c>
      <c r="B46" t="s">
        <v>177</v>
      </c>
      <c r="C46">
        <v>4</v>
      </c>
      <c r="D46" t="s">
        <v>102</v>
      </c>
      <c r="E46" t="s">
        <v>106</v>
      </c>
      <c r="F46" t="s">
        <v>104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177</v>
      </c>
      <c r="C47">
        <v>4</v>
      </c>
      <c r="D47" t="s">
        <v>107</v>
      </c>
      <c r="E47" t="s">
        <v>103</v>
      </c>
      <c r="F47" t="s">
        <v>104</v>
      </c>
      <c r="G47">
        <v>0.68592600815582305</v>
      </c>
      <c r="H47">
        <v>2E+20</v>
      </c>
      <c r="I47">
        <v>0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0.68592600815582305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0.87027684841716402</v>
      </c>
      <c r="U47">
        <f>IF((ContinuousStatsTable[[#This Row],[RepsRequested]]&gt;1),ContinuousStatsTable[[#This Row],[HalfWidth]],ContinuousStatsTable[[#This Row],[BatchMeansHalfWidth]])</f>
        <v>1.2314697602620188E-2</v>
      </c>
    </row>
    <row r="48" spans="1:21" x14ac:dyDescent="0.25">
      <c r="A48" t="s">
        <v>68</v>
      </c>
      <c r="B48" t="s">
        <v>177</v>
      </c>
      <c r="C48">
        <v>4</v>
      </c>
      <c r="D48" t="s">
        <v>107</v>
      </c>
      <c r="E48" t="s">
        <v>105</v>
      </c>
      <c r="F48" t="s">
        <v>104</v>
      </c>
      <c r="G48">
        <v>2.0577780244674702</v>
      </c>
      <c r="H48">
        <v>2E+20</v>
      </c>
      <c r="I48">
        <v>0</v>
      </c>
      <c r="J48">
        <v>3</v>
      </c>
      <c r="K48">
        <v>3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2.0577780244674702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2.6108305452514902</v>
      </c>
      <c r="U48">
        <f>IF((ContinuousStatsTable[[#This Row],[RepsRequested]]&gt;1),ContinuousStatsTable[[#This Row],[HalfWidth]],ContinuousStatsTable[[#This Row],[BatchMeansHalfWidth]])</f>
        <v>3.694409280786054E-2</v>
      </c>
    </row>
    <row r="49" spans="1:21" x14ac:dyDescent="0.25">
      <c r="A49" t="s">
        <v>68</v>
      </c>
      <c r="B49" t="s">
        <v>177</v>
      </c>
      <c r="C49">
        <v>4</v>
      </c>
      <c r="D49" t="s">
        <v>107</v>
      </c>
      <c r="E49" t="s">
        <v>106</v>
      </c>
      <c r="F49" t="s">
        <v>104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177</v>
      </c>
      <c r="C50">
        <v>4</v>
      </c>
      <c r="D50" t="s">
        <v>99</v>
      </c>
      <c r="E50" t="s">
        <v>100</v>
      </c>
      <c r="F50" t="s">
        <v>80</v>
      </c>
      <c r="G50">
        <v>0.26139187807111203</v>
      </c>
      <c r="H50">
        <v>2E+20</v>
      </c>
      <c r="I50">
        <v>0</v>
      </c>
      <c r="J50">
        <v>4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0.213686305718294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3.25454207636735</v>
      </c>
      <c r="U50">
        <f>IF((ContinuousStatsTable[[#This Row],[RepsRequested]]&gt;1),ContinuousStatsTable[[#This Row],[HalfWidth]],ContinuousStatsTable[[#This Row],[BatchMeansHalfWidth]])</f>
        <v>0.14983616621746401</v>
      </c>
    </row>
    <row r="51" spans="1:21" x14ac:dyDescent="0.25">
      <c r="A51" t="s">
        <v>68</v>
      </c>
      <c r="B51" t="s">
        <v>177</v>
      </c>
      <c r="C51">
        <v>4</v>
      </c>
      <c r="D51" t="s">
        <v>108</v>
      </c>
      <c r="E51" t="s">
        <v>103</v>
      </c>
      <c r="F51" t="s">
        <v>104</v>
      </c>
      <c r="G51">
        <v>0.660449421951812</v>
      </c>
      <c r="H51">
        <v>2E+20</v>
      </c>
      <c r="I51">
        <v>0</v>
      </c>
      <c r="J51">
        <v>1</v>
      </c>
      <c r="K51">
        <v>0.5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0.660449421951812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0.87259712001045997</v>
      </c>
      <c r="U51">
        <f>IF((ContinuousStatsTable[[#This Row],[RepsRequested]]&gt;1),ContinuousStatsTable[[#This Row],[HalfWidth]],ContinuousStatsTable[[#This Row],[BatchMeansHalfWidth]])</f>
        <v>1.3130894981704548E-2</v>
      </c>
    </row>
    <row r="52" spans="1:21" x14ac:dyDescent="0.25">
      <c r="A52" t="s">
        <v>68</v>
      </c>
      <c r="B52" t="s">
        <v>177</v>
      </c>
      <c r="C52">
        <v>4</v>
      </c>
      <c r="D52" t="s">
        <v>108</v>
      </c>
      <c r="E52" t="s">
        <v>105</v>
      </c>
      <c r="F52" t="s">
        <v>104</v>
      </c>
      <c r="G52">
        <v>1.32089884390362</v>
      </c>
      <c r="H52">
        <v>2E+20</v>
      </c>
      <c r="I52">
        <v>0</v>
      </c>
      <c r="J52">
        <v>2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1.32089884390362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1.7451942400209199</v>
      </c>
      <c r="U52">
        <f>IF((ContinuousStatsTable[[#This Row],[RepsRequested]]&gt;1),ContinuousStatsTable[[#This Row],[HalfWidth]],ContinuousStatsTable[[#This Row],[BatchMeansHalfWidth]])</f>
        <v>2.6261789963409086E-2</v>
      </c>
    </row>
    <row r="53" spans="1:21" x14ac:dyDescent="0.25">
      <c r="A53" t="s">
        <v>68</v>
      </c>
      <c r="B53" t="s">
        <v>177</v>
      </c>
      <c r="C53">
        <v>4</v>
      </c>
      <c r="D53" t="s">
        <v>108</v>
      </c>
      <c r="E53" t="s">
        <v>106</v>
      </c>
      <c r="F53" t="s">
        <v>104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177</v>
      </c>
      <c r="C54">
        <v>5</v>
      </c>
      <c r="D54" t="s">
        <v>78</v>
      </c>
      <c r="E54" t="s">
        <v>100</v>
      </c>
      <c r="F54" t="s">
        <v>80</v>
      </c>
      <c r="G54">
        <v>8.5570067221367105E-3</v>
      </c>
      <c r="H54">
        <v>2E+20</v>
      </c>
      <c r="I54">
        <v>0</v>
      </c>
      <c r="J54">
        <v>1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4.1939349052679299E-2</v>
      </c>
      <c r="U54">
        <f>IF((ContinuousStatsTable[[#This Row],[RepsRequested]]&gt;1),ContinuousStatsTable[[#This Row],[HalfWidth]],ContinuousStatsTable[[#This Row],[BatchMeansHalfWidth]])</f>
        <v>2.5522445952333751E-3</v>
      </c>
    </row>
    <row r="55" spans="1:21" x14ac:dyDescent="0.25">
      <c r="A55" t="s">
        <v>68</v>
      </c>
      <c r="B55" t="s">
        <v>177</v>
      </c>
      <c r="C55">
        <v>5</v>
      </c>
      <c r="D55" t="s">
        <v>83</v>
      </c>
      <c r="E55" t="s">
        <v>100</v>
      </c>
      <c r="F55" t="s">
        <v>80</v>
      </c>
      <c r="G55">
        <v>0.10392952815754</v>
      </c>
      <c r="H55">
        <v>2E+20</v>
      </c>
      <c r="I55">
        <v>0</v>
      </c>
      <c r="J55">
        <v>2</v>
      </c>
      <c r="K55">
        <v>0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9.9815407417780996E-3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0.407605086310523</v>
      </c>
      <c r="U55">
        <f>IF((ContinuousStatsTable[[#This Row],[RepsRequested]]&gt;1),ContinuousStatsTable[[#This Row],[HalfWidth]],ContinuousStatsTable[[#This Row],[BatchMeansHalfWidth]])</f>
        <v>2.2848589998431892E-2</v>
      </c>
    </row>
    <row r="56" spans="1:21" x14ac:dyDescent="0.25">
      <c r="A56" t="s">
        <v>68</v>
      </c>
      <c r="B56" t="s">
        <v>177</v>
      </c>
      <c r="C56">
        <v>5</v>
      </c>
      <c r="D56" t="s">
        <v>84</v>
      </c>
      <c r="E56" t="s">
        <v>101</v>
      </c>
      <c r="F56" t="s">
        <v>86</v>
      </c>
      <c r="G56">
        <v>3.1549053082518301</v>
      </c>
      <c r="H56">
        <v>2E+20</v>
      </c>
      <c r="I56">
        <v>0</v>
      </c>
      <c r="J56">
        <v>9</v>
      </c>
      <c r="K56">
        <v>3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2.3269101741961702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6.1518105370619498</v>
      </c>
      <c r="U56">
        <f>IF((ContinuousStatsTable[[#This Row],[RepsRequested]]&gt;1),ContinuousStatsTable[[#This Row],[HalfWidth]],ContinuousStatsTable[[#This Row],[BatchMeansHalfWidth]])</f>
        <v>0.19319036273350512</v>
      </c>
    </row>
    <row r="57" spans="1:21" x14ac:dyDescent="0.25">
      <c r="A57" t="s">
        <v>68</v>
      </c>
      <c r="B57" t="s">
        <v>177</v>
      </c>
      <c r="C57">
        <v>5</v>
      </c>
      <c r="D57" t="s">
        <v>102</v>
      </c>
      <c r="E57" t="s">
        <v>103</v>
      </c>
      <c r="F57" t="s">
        <v>104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177</v>
      </c>
      <c r="C58">
        <v>5</v>
      </c>
      <c r="D58" t="s">
        <v>102</v>
      </c>
      <c r="E58" t="s">
        <v>105</v>
      </c>
      <c r="F58" t="s">
        <v>104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177</v>
      </c>
      <c r="C59">
        <v>5</v>
      </c>
      <c r="D59" t="s">
        <v>102</v>
      </c>
      <c r="E59" t="s">
        <v>106</v>
      </c>
      <c r="F59" t="s">
        <v>104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177</v>
      </c>
      <c r="C60">
        <v>5</v>
      </c>
      <c r="D60" t="s">
        <v>107</v>
      </c>
      <c r="E60" t="s">
        <v>103</v>
      </c>
      <c r="F60" t="s">
        <v>104</v>
      </c>
      <c r="G60">
        <v>0.78889611930113401</v>
      </c>
      <c r="H60">
        <v>2E+20</v>
      </c>
      <c r="I60">
        <v>0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0.68592600815582305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0.87027684841716402</v>
      </c>
      <c r="U60">
        <f>IF((ContinuousStatsTable[[#This Row],[RepsRequested]]&gt;1),ContinuousStatsTable[[#This Row],[HalfWidth]],ContinuousStatsTable[[#This Row],[BatchMeansHalfWidth]])</f>
        <v>1.2314697602620188E-2</v>
      </c>
    </row>
    <row r="61" spans="1:21" x14ac:dyDescent="0.25">
      <c r="A61" t="s">
        <v>68</v>
      </c>
      <c r="B61" t="s">
        <v>177</v>
      </c>
      <c r="C61">
        <v>5</v>
      </c>
      <c r="D61" t="s">
        <v>107</v>
      </c>
      <c r="E61" t="s">
        <v>105</v>
      </c>
      <c r="F61" t="s">
        <v>104</v>
      </c>
      <c r="G61">
        <v>2.3666883579034002</v>
      </c>
      <c r="H61">
        <v>2E+20</v>
      </c>
      <c r="I61">
        <v>0</v>
      </c>
      <c r="J61">
        <v>3</v>
      </c>
      <c r="K61">
        <v>3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2.0577780244674702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2.6108305452514902</v>
      </c>
      <c r="U61">
        <f>IF((ContinuousStatsTable[[#This Row],[RepsRequested]]&gt;1),ContinuousStatsTable[[#This Row],[HalfWidth]],ContinuousStatsTable[[#This Row],[BatchMeansHalfWidth]])</f>
        <v>3.694409280786054E-2</v>
      </c>
    </row>
    <row r="62" spans="1:21" x14ac:dyDescent="0.25">
      <c r="A62" t="s">
        <v>68</v>
      </c>
      <c r="B62" t="s">
        <v>177</v>
      </c>
      <c r="C62">
        <v>5</v>
      </c>
      <c r="D62" t="s">
        <v>107</v>
      </c>
      <c r="E62" t="s">
        <v>106</v>
      </c>
      <c r="F62" t="s">
        <v>104</v>
      </c>
      <c r="G62">
        <v>3</v>
      </c>
      <c r="H62">
        <v>2E+20</v>
      </c>
      <c r="I62">
        <v>3</v>
      </c>
      <c r="J62">
        <v>3</v>
      </c>
      <c r="K62">
        <v>3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3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3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177</v>
      </c>
      <c r="C63">
        <v>5</v>
      </c>
      <c r="D63" t="s">
        <v>99</v>
      </c>
      <c r="E63" t="s">
        <v>100</v>
      </c>
      <c r="F63" t="s">
        <v>80</v>
      </c>
      <c r="G63">
        <v>0.67573041546875101</v>
      </c>
      <c r="H63">
        <v>2E+20</v>
      </c>
      <c r="I63">
        <v>0</v>
      </c>
      <c r="J63">
        <v>6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0.213686305718294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3.25454207636735</v>
      </c>
      <c r="U63">
        <f>IF((ContinuousStatsTable[[#This Row],[RepsRequested]]&gt;1),ContinuousStatsTable[[#This Row],[HalfWidth]],ContinuousStatsTable[[#This Row],[BatchMeansHalfWidth]])</f>
        <v>0.14983616621746401</v>
      </c>
    </row>
    <row r="64" spans="1:21" x14ac:dyDescent="0.25">
      <c r="A64" t="s">
        <v>68</v>
      </c>
      <c r="B64" t="s">
        <v>177</v>
      </c>
      <c r="C64">
        <v>5</v>
      </c>
      <c r="D64" t="s">
        <v>108</v>
      </c>
      <c r="E64" t="s">
        <v>103</v>
      </c>
      <c r="F64" t="s">
        <v>104</v>
      </c>
      <c r="G64">
        <v>0.75819212047820495</v>
      </c>
      <c r="H64">
        <v>2E+20</v>
      </c>
      <c r="I64">
        <v>0</v>
      </c>
      <c r="J64">
        <v>1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0.660449421951812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0.87259712001045997</v>
      </c>
      <c r="U64">
        <f>IF((ContinuousStatsTable[[#This Row],[RepsRequested]]&gt;1),ContinuousStatsTable[[#This Row],[HalfWidth]],ContinuousStatsTable[[#This Row],[BatchMeansHalfWidth]])</f>
        <v>1.3130894981704548E-2</v>
      </c>
    </row>
    <row r="65" spans="1:21" x14ac:dyDescent="0.25">
      <c r="A65" t="s">
        <v>68</v>
      </c>
      <c r="B65" t="s">
        <v>177</v>
      </c>
      <c r="C65">
        <v>5</v>
      </c>
      <c r="D65" t="s">
        <v>108</v>
      </c>
      <c r="E65" t="s">
        <v>105</v>
      </c>
      <c r="F65" t="s">
        <v>104</v>
      </c>
      <c r="G65">
        <v>1.5163842409564099</v>
      </c>
      <c r="H65">
        <v>2E+20</v>
      </c>
      <c r="I65">
        <v>0</v>
      </c>
      <c r="J65">
        <v>2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1.32089884390362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1.7451942400209199</v>
      </c>
      <c r="U65">
        <f>IF((ContinuousStatsTable[[#This Row],[RepsRequested]]&gt;1),ContinuousStatsTable[[#This Row],[HalfWidth]],ContinuousStatsTable[[#This Row],[BatchMeansHalfWidth]])</f>
        <v>2.6261789963409086E-2</v>
      </c>
    </row>
    <row r="66" spans="1:21" x14ac:dyDescent="0.25">
      <c r="A66" t="s">
        <v>68</v>
      </c>
      <c r="B66" t="s">
        <v>177</v>
      </c>
      <c r="C66">
        <v>5</v>
      </c>
      <c r="D66" t="s">
        <v>108</v>
      </c>
      <c r="E66" t="s">
        <v>106</v>
      </c>
      <c r="F66" t="s">
        <v>104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177</v>
      </c>
      <c r="C67">
        <v>6</v>
      </c>
      <c r="D67" t="s">
        <v>78</v>
      </c>
      <c r="E67" t="s">
        <v>100</v>
      </c>
      <c r="F67" t="s">
        <v>80</v>
      </c>
      <c r="G67">
        <v>5.8271655782346299E-3</v>
      </c>
      <c r="H67">
        <v>2E+20</v>
      </c>
      <c r="I67">
        <v>0</v>
      </c>
      <c r="J67">
        <v>1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4.1939349052679299E-2</v>
      </c>
      <c r="U67">
        <f>IF((ContinuousStatsTable[[#This Row],[RepsRequested]]&gt;1),ContinuousStatsTable[[#This Row],[HalfWidth]],ContinuousStatsTable[[#This Row],[BatchMeansHalfWidth]])</f>
        <v>2.5522445952333751E-3</v>
      </c>
    </row>
    <row r="68" spans="1:21" x14ac:dyDescent="0.25">
      <c r="A68" t="s">
        <v>68</v>
      </c>
      <c r="B68" t="s">
        <v>177</v>
      </c>
      <c r="C68">
        <v>6</v>
      </c>
      <c r="D68" t="s">
        <v>83</v>
      </c>
      <c r="E68" t="s">
        <v>100</v>
      </c>
      <c r="F68" t="s">
        <v>80</v>
      </c>
      <c r="G68">
        <v>8.3444837621931098E-2</v>
      </c>
      <c r="H68">
        <v>2E+20</v>
      </c>
      <c r="I68">
        <v>0</v>
      </c>
      <c r="J68">
        <v>4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9.9815407417780996E-3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0.407605086310523</v>
      </c>
      <c r="U68">
        <f>IF((ContinuousStatsTable[[#This Row],[RepsRequested]]&gt;1),ContinuousStatsTable[[#This Row],[HalfWidth]],ContinuousStatsTable[[#This Row],[BatchMeansHalfWidth]])</f>
        <v>2.2848589998431892E-2</v>
      </c>
    </row>
    <row r="69" spans="1:21" x14ac:dyDescent="0.25">
      <c r="A69" t="s">
        <v>68</v>
      </c>
      <c r="B69" t="s">
        <v>177</v>
      </c>
      <c r="C69">
        <v>6</v>
      </c>
      <c r="D69" t="s">
        <v>84</v>
      </c>
      <c r="E69" t="s">
        <v>101</v>
      </c>
      <c r="F69" t="s">
        <v>86</v>
      </c>
      <c r="G69">
        <v>2.8356476054094202</v>
      </c>
      <c r="H69">
        <v>2E+20</v>
      </c>
      <c r="I69">
        <v>0</v>
      </c>
      <c r="J69">
        <v>9</v>
      </c>
      <c r="K69">
        <v>3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2.3269101741961702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6.1518105370619498</v>
      </c>
      <c r="U69">
        <f>IF((ContinuousStatsTable[[#This Row],[RepsRequested]]&gt;1),ContinuousStatsTable[[#This Row],[HalfWidth]],ContinuousStatsTable[[#This Row],[BatchMeansHalfWidth]])</f>
        <v>0.19319036273350512</v>
      </c>
    </row>
    <row r="70" spans="1:21" x14ac:dyDescent="0.25">
      <c r="A70" t="s">
        <v>68</v>
      </c>
      <c r="B70" t="s">
        <v>177</v>
      </c>
      <c r="C70">
        <v>6</v>
      </c>
      <c r="D70" t="s">
        <v>102</v>
      </c>
      <c r="E70" t="s">
        <v>103</v>
      </c>
      <c r="F70" t="s">
        <v>104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177</v>
      </c>
      <c r="C71">
        <v>6</v>
      </c>
      <c r="D71" t="s">
        <v>102</v>
      </c>
      <c r="E71" t="s">
        <v>105</v>
      </c>
      <c r="F71" t="s">
        <v>104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177</v>
      </c>
      <c r="C72">
        <v>6</v>
      </c>
      <c r="D72" t="s">
        <v>102</v>
      </c>
      <c r="E72" t="s">
        <v>106</v>
      </c>
      <c r="F72" t="s">
        <v>104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177</v>
      </c>
      <c r="C73">
        <v>6</v>
      </c>
      <c r="D73" t="s">
        <v>107</v>
      </c>
      <c r="E73" t="s">
        <v>103</v>
      </c>
      <c r="F73" t="s">
        <v>104</v>
      </c>
      <c r="G73">
        <v>0.701610735925567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0.68592600815582305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0.87027684841716402</v>
      </c>
      <c r="U73">
        <f>IF((ContinuousStatsTable[[#This Row],[RepsRequested]]&gt;1),ContinuousStatsTable[[#This Row],[HalfWidth]],ContinuousStatsTable[[#This Row],[BatchMeansHalfWidth]])</f>
        <v>1.2314697602620188E-2</v>
      </c>
    </row>
    <row r="74" spans="1:21" x14ac:dyDescent="0.25">
      <c r="A74" t="s">
        <v>68</v>
      </c>
      <c r="B74" t="s">
        <v>177</v>
      </c>
      <c r="C74">
        <v>6</v>
      </c>
      <c r="D74" t="s">
        <v>107</v>
      </c>
      <c r="E74" t="s">
        <v>105</v>
      </c>
      <c r="F74" t="s">
        <v>104</v>
      </c>
      <c r="G74">
        <v>2.1048322077766999</v>
      </c>
      <c r="H74">
        <v>2E+20</v>
      </c>
      <c r="I74">
        <v>0</v>
      </c>
      <c r="J74">
        <v>3</v>
      </c>
      <c r="K74">
        <v>3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2.0577780244674702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2.6108305452514902</v>
      </c>
      <c r="U74">
        <f>IF((ContinuousStatsTable[[#This Row],[RepsRequested]]&gt;1),ContinuousStatsTable[[#This Row],[HalfWidth]],ContinuousStatsTable[[#This Row],[BatchMeansHalfWidth]])</f>
        <v>3.694409280786054E-2</v>
      </c>
    </row>
    <row r="75" spans="1:21" x14ac:dyDescent="0.25">
      <c r="A75" t="s">
        <v>68</v>
      </c>
      <c r="B75" t="s">
        <v>177</v>
      </c>
      <c r="C75">
        <v>6</v>
      </c>
      <c r="D75" t="s">
        <v>107</v>
      </c>
      <c r="E75" t="s">
        <v>106</v>
      </c>
      <c r="F75" t="s">
        <v>104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177</v>
      </c>
      <c r="C76">
        <v>6</v>
      </c>
      <c r="D76" t="s">
        <v>99</v>
      </c>
      <c r="E76" t="s">
        <v>100</v>
      </c>
      <c r="F76" t="s">
        <v>80</v>
      </c>
      <c r="G76">
        <v>0.64154339443255204</v>
      </c>
      <c r="H76">
        <v>2E+20</v>
      </c>
      <c r="I76">
        <v>0</v>
      </c>
      <c r="J76">
        <v>4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0.213686305718294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3.25454207636735</v>
      </c>
      <c r="U76">
        <f>IF((ContinuousStatsTable[[#This Row],[RepsRequested]]&gt;1),ContinuousStatsTable[[#This Row],[HalfWidth]],ContinuousStatsTable[[#This Row],[BatchMeansHalfWidth]])</f>
        <v>0.14983616621746401</v>
      </c>
    </row>
    <row r="77" spans="1:21" x14ac:dyDescent="0.25">
      <c r="A77" t="s">
        <v>68</v>
      </c>
      <c r="B77" t="s">
        <v>177</v>
      </c>
      <c r="C77">
        <v>6</v>
      </c>
      <c r="D77" t="s">
        <v>108</v>
      </c>
      <c r="E77" t="s">
        <v>103</v>
      </c>
      <c r="F77" t="s">
        <v>104</v>
      </c>
      <c r="G77">
        <v>0.67664344694287704</v>
      </c>
      <c r="H77">
        <v>2E+20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0.660449421951812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0.87259712001045997</v>
      </c>
      <c r="U77">
        <f>IF((ContinuousStatsTable[[#This Row],[RepsRequested]]&gt;1),ContinuousStatsTable[[#This Row],[HalfWidth]],ContinuousStatsTable[[#This Row],[BatchMeansHalfWidth]])</f>
        <v>1.3130894981704548E-2</v>
      </c>
    </row>
    <row r="78" spans="1:21" x14ac:dyDescent="0.25">
      <c r="A78" t="s">
        <v>68</v>
      </c>
      <c r="B78" t="s">
        <v>177</v>
      </c>
      <c r="C78">
        <v>6</v>
      </c>
      <c r="D78" t="s">
        <v>108</v>
      </c>
      <c r="E78" t="s">
        <v>105</v>
      </c>
      <c r="F78" t="s">
        <v>104</v>
      </c>
      <c r="G78">
        <v>1.3532868938857501</v>
      </c>
      <c r="H78">
        <v>2E+20</v>
      </c>
      <c r="I78">
        <v>0</v>
      </c>
      <c r="J78">
        <v>2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1.32089884390362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1.7451942400209199</v>
      </c>
      <c r="U78">
        <f>IF((ContinuousStatsTable[[#This Row],[RepsRequested]]&gt;1),ContinuousStatsTable[[#This Row],[HalfWidth]],ContinuousStatsTable[[#This Row],[BatchMeansHalfWidth]])</f>
        <v>2.6261789963409086E-2</v>
      </c>
    </row>
    <row r="79" spans="1:21" x14ac:dyDescent="0.25">
      <c r="A79" t="s">
        <v>68</v>
      </c>
      <c r="B79" t="s">
        <v>177</v>
      </c>
      <c r="C79">
        <v>6</v>
      </c>
      <c r="D79" t="s">
        <v>108</v>
      </c>
      <c r="E79" t="s">
        <v>106</v>
      </c>
      <c r="F79" t="s">
        <v>104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177</v>
      </c>
      <c r="C80">
        <v>7</v>
      </c>
      <c r="D80" t="s">
        <v>78</v>
      </c>
      <c r="E80" t="s">
        <v>100</v>
      </c>
      <c r="F80" t="s">
        <v>80</v>
      </c>
      <c r="G80">
        <v>1.38842296693096E-2</v>
      </c>
      <c r="H80">
        <v>2E+20</v>
      </c>
      <c r="I80">
        <v>0</v>
      </c>
      <c r="J80">
        <v>1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4.1939349052679299E-2</v>
      </c>
      <c r="U80">
        <f>IF((ContinuousStatsTable[[#This Row],[RepsRequested]]&gt;1),ContinuousStatsTable[[#This Row],[HalfWidth]],ContinuousStatsTable[[#This Row],[BatchMeansHalfWidth]])</f>
        <v>2.5522445952333751E-3</v>
      </c>
    </row>
    <row r="81" spans="1:21" x14ac:dyDescent="0.25">
      <c r="A81" t="s">
        <v>68</v>
      </c>
      <c r="B81" t="s">
        <v>177</v>
      </c>
      <c r="C81">
        <v>7</v>
      </c>
      <c r="D81" t="s">
        <v>83</v>
      </c>
      <c r="E81" t="s">
        <v>100</v>
      </c>
      <c r="F81" t="s">
        <v>80</v>
      </c>
      <c r="G81">
        <v>0.174858584807701</v>
      </c>
      <c r="H81">
        <v>2E+20</v>
      </c>
      <c r="I81">
        <v>0</v>
      </c>
      <c r="J81">
        <v>4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9.9815407417780996E-3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0.407605086310523</v>
      </c>
      <c r="U81">
        <f>IF((ContinuousStatsTable[[#This Row],[RepsRequested]]&gt;1),ContinuousStatsTable[[#This Row],[HalfWidth]],ContinuousStatsTable[[#This Row],[BatchMeansHalfWidth]])</f>
        <v>2.2848589998431892E-2</v>
      </c>
    </row>
    <row r="82" spans="1:21" x14ac:dyDescent="0.25">
      <c r="A82" t="s">
        <v>68</v>
      </c>
      <c r="B82" t="s">
        <v>177</v>
      </c>
      <c r="C82">
        <v>7</v>
      </c>
      <c r="D82" t="s">
        <v>84</v>
      </c>
      <c r="E82" t="s">
        <v>101</v>
      </c>
      <c r="F82" t="s">
        <v>86</v>
      </c>
      <c r="G82">
        <v>3.2583634341206502</v>
      </c>
      <c r="H82">
        <v>2E+20</v>
      </c>
      <c r="I82">
        <v>0</v>
      </c>
      <c r="J82">
        <v>9</v>
      </c>
      <c r="K82">
        <v>3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2.3269101741961702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6.1518105370619498</v>
      </c>
      <c r="U82">
        <f>IF((ContinuousStatsTable[[#This Row],[RepsRequested]]&gt;1),ContinuousStatsTable[[#This Row],[HalfWidth]],ContinuousStatsTable[[#This Row],[BatchMeansHalfWidth]])</f>
        <v>0.19319036273350512</v>
      </c>
    </row>
    <row r="83" spans="1:21" x14ac:dyDescent="0.25">
      <c r="A83" t="s">
        <v>68</v>
      </c>
      <c r="B83" t="s">
        <v>177</v>
      </c>
      <c r="C83">
        <v>7</v>
      </c>
      <c r="D83" t="s">
        <v>102</v>
      </c>
      <c r="E83" t="s">
        <v>103</v>
      </c>
      <c r="F83" t="s">
        <v>104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177</v>
      </c>
      <c r="C84">
        <v>7</v>
      </c>
      <c r="D84" t="s">
        <v>102</v>
      </c>
      <c r="E84" t="s">
        <v>105</v>
      </c>
      <c r="F84" t="s">
        <v>104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177</v>
      </c>
      <c r="C85">
        <v>7</v>
      </c>
      <c r="D85" t="s">
        <v>102</v>
      </c>
      <c r="E85" t="s">
        <v>106</v>
      </c>
      <c r="F85" t="s">
        <v>104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177</v>
      </c>
      <c r="C86">
        <v>7</v>
      </c>
      <c r="D86" t="s">
        <v>107</v>
      </c>
      <c r="E86" t="s">
        <v>103</v>
      </c>
      <c r="F86" t="s">
        <v>104</v>
      </c>
      <c r="G86">
        <v>0.78154423075588597</v>
      </c>
      <c r="H86">
        <v>2E+20</v>
      </c>
      <c r="I86">
        <v>0</v>
      </c>
      <c r="J86">
        <v>1</v>
      </c>
      <c r="K86">
        <v>1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0.68592600815582305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0.87027684841716402</v>
      </c>
      <c r="U86">
        <f>IF((ContinuousStatsTable[[#This Row],[RepsRequested]]&gt;1),ContinuousStatsTable[[#This Row],[HalfWidth]],ContinuousStatsTable[[#This Row],[BatchMeansHalfWidth]])</f>
        <v>1.2314697602620188E-2</v>
      </c>
    </row>
    <row r="87" spans="1:21" x14ac:dyDescent="0.25">
      <c r="A87" t="s">
        <v>68</v>
      </c>
      <c r="B87" t="s">
        <v>177</v>
      </c>
      <c r="C87">
        <v>7</v>
      </c>
      <c r="D87" t="s">
        <v>107</v>
      </c>
      <c r="E87" t="s">
        <v>105</v>
      </c>
      <c r="F87" t="s">
        <v>104</v>
      </c>
      <c r="G87">
        <v>2.3446326922676599</v>
      </c>
      <c r="H87">
        <v>2E+20</v>
      </c>
      <c r="I87">
        <v>0</v>
      </c>
      <c r="J87">
        <v>3</v>
      </c>
      <c r="K87">
        <v>3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2.0577780244674702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2.6108305452514902</v>
      </c>
      <c r="U87">
        <f>IF((ContinuousStatsTable[[#This Row],[RepsRequested]]&gt;1),ContinuousStatsTable[[#This Row],[HalfWidth]],ContinuousStatsTable[[#This Row],[BatchMeansHalfWidth]])</f>
        <v>3.694409280786054E-2</v>
      </c>
    </row>
    <row r="88" spans="1:21" x14ac:dyDescent="0.25">
      <c r="A88" t="s">
        <v>68</v>
      </c>
      <c r="B88" t="s">
        <v>177</v>
      </c>
      <c r="C88">
        <v>7</v>
      </c>
      <c r="D88" t="s">
        <v>107</v>
      </c>
      <c r="E88" t="s">
        <v>106</v>
      </c>
      <c r="F88" t="s">
        <v>104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177</v>
      </c>
      <c r="C89">
        <v>7</v>
      </c>
      <c r="D89" t="s">
        <v>99</v>
      </c>
      <c r="E89" t="s">
        <v>100</v>
      </c>
      <c r="F89" t="s">
        <v>80</v>
      </c>
      <c r="G89">
        <v>0.72498792737597895</v>
      </c>
      <c r="H89">
        <v>2E+20</v>
      </c>
      <c r="I89">
        <v>0</v>
      </c>
      <c r="J89">
        <v>6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0.213686305718294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3.25454207636735</v>
      </c>
      <c r="U89">
        <f>IF((ContinuousStatsTable[[#This Row],[RepsRequested]]&gt;1),ContinuousStatsTable[[#This Row],[HalfWidth]],ContinuousStatsTable[[#This Row],[BatchMeansHalfWidth]])</f>
        <v>0.14983616621746401</v>
      </c>
    </row>
    <row r="90" spans="1:21" x14ac:dyDescent="0.25">
      <c r="A90" t="s">
        <v>68</v>
      </c>
      <c r="B90" t="s">
        <v>177</v>
      </c>
      <c r="C90">
        <v>7</v>
      </c>
      <c r="D90" t="s">
        <v>108</v>
      </c>
      <c r="E90" t="s">
        <v>103</v>
      </c>
      <c r="F90" t="s">
        <v>104</v>
      </c>
      <c r="G90">
        <v>0.75029247973678803</v>
      </c>
      <c r="H90">
        <v>2E+20</v>
      </c>
      <c r="I90">
        <v>0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0.660449421951812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0.87259712001045997</v>
      </c>
      <c r="U90">
        <f>IF((ContinuousStatsTable[[#This Row],[RepsRequested]]&gt;1),ContinuousStatsTable[[#This Row],[HalfWidth]],ContinuousStatsTable[[#This Row],[BatchMeansHalfWidth]])</f>
        <v>1.3130894981704548E-2</v>
      </c>
    </row>
    <row r="91" spans="1:21" x14ac:dyDescent="0.25">
      <c r="A91" t="s">
        <v>68</v>
      </c>
      <c r="B91" t="s">
        <v>177</v>
      </c>
      <c r="C91">
        <v>7</v>
      </c>
      <c r="D91" t="s">
        <v>108</v>
      </c>
      <c r="E91" t="s">
        <v>105</v>
      </c>
      <c r="F91" t="s">
        <v>104</v>
      </c>
      <c r="G91">
        <v>1.5005849594735801</v>
      </c>
      <c r="H91">
        <v>2E+20</v>
      </c>
      <c r="I91">
        <v>0</v>
      </c>
      <c r="J91">
        <v>2</v>
      </c>
      <c r="K91">
        <v>2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1.32089884390362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1.7451942400209199</v>
      </c>
      <c r="U91">
        <f>IF((ContinuousStatsTable[[#This Row],[RepsRequested]]&gt;1),ContinuousStatsTable[[#This Row],[HalfWidth]],ContinuousStatsTable[[#This Row],[BatchMeansHalfWidth]])</f>
        <v>2.6261789963409086E-2</v>
      </c>
    </row>
    <row r="92" spans="1:21" x14ac:dyDescent="0.25">
      <c r="A92" t="s">
        <v>68</v>
      </c>
      <c r="B92" t="s">
        <v>177</v>
      </c>
      <c r="C92">
        <v>7</v>
      </c>
      <c r="D92" t="s">
        <v>108</v>
      </c>
      <c r="E92" t="s">
        <v>106</v>
      </c>
      <c r="F92" t="s">
        <v>104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177</v>
      </c>
      <c r="C93">
        <v>8</v>
      </c>
      <c r="D93" t="s">
        <v>78</v>
      </c>
      <c r="E93" t="s">
        <v>100</v>
      </c>
      <c r="F93" t="s">
        <v>80</v>
      </c>
      <c r="G93">
        <v>3.3958168320693302E-2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4.1939349052679299E-2</v>
      </c>
      <c r="U93">
        <f>IF((ContinuousStatsTable[[#This Row],[RepsRequested]]&gt;1),ContinuousStatsTable[[#This Row],[HalfWidth]],ContinuousStatsTable[[#This Row],[BatchMeansHalfWidth]])</f>
        <v>2.5522445952333751E-3</v>
      </c>
    </row>
    <row r="94" spans="1:21" x14ac:dyDescent="0.25">
      <c r="A94" t="s">
        <v>68</v>
      </c>
      <c r="B94" t="s">
        <v>177</v>
      </c>
      <c r="C94">
        <v>8</v>
      </c>
      <c r="D94" t="s">
        <v>83</v>
      </c>
      <c r="E94" t="s">
        <v>100</v>
      </c>
      <c r="F94" t="s">
        <v>80</v>
      </c>
      <c r="G94">
        <v>0.24628474703553299</v>
      </c>
      <c r="H94">
        <v>2E+20</v>
      </c>
      <c r="I94">
        <v>0</v>
      </c>
      <c r="J94">
        <v>3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9.9815407417780996E-3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0.407605086310523</v>
      </c>
      <c r="U94">
        <f>IF((ContinuousStatsTable[[#This Row],[RepsRequested]]&gt;1),ContinuousStatsTable[[#This Row],[HalfWidth]],ContinuousStatsTable[[#This Row],[BatchMeansHalfWidth]])</f>
        <v>2.2848589998431892E-2</v>
      </c>
    </row>
    <row r="95" spans="1:21" x14ac:dyDescent="0.25">
      <c r="A95" t="s">
        <v>68</v>
      </c>
      <c r="B95" t="s">
        <v>177</v>
      </c>
      <c r="C95">
        <v>8</v>
      </c>
      <c r="D95" t="s">
        <v>84</v>
      </c>
      <c r="E95" t="s">
        <v>101</v>
      </c>
      <c r="F95" t="s">
        <v>86</v>
      </c>
      <c r="G95">
        <v>3.8501066220078499</v>
      </c>
      <c r="H95">
        <v>2E+20</v>
      </c>
      <c r="I95">
        <v>0</v>
      </c>
      <c r="J95">
        <v>8</v>
      </c>
      <c r="K95">
        <v>6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2.3269101741961702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6.1518105370619498</v>
      </c>
      <c r="U95">
        <f>IF((ContinuousStatsTable[[#This Row],[RepsRequested]]&gt;1),ContinuousStatsTable[[#This Row],[HalfWidth]],ContinuousStatsTable[[#This Row],[BatchMeansHalfWidth]])</f>
        <v>0.19319036273350512</v>
      </c>
    </row>
    <row r="96" spans="1:21" x14ac:dyDescent="0.25">
      <c r="A96" t="s">
        <v>68</v>
      </c>
      <c r="B96" t="s">
        <v>177</v>
      </c>
      <c r="C96">
        <v>8</v>
      </c>
      <c r="D96" t="s">
        <v>102</v>
      </c>
      <c r="E96" t="s">
        <v>103</v>
      </c>
      <c r="F96" t="s">
        <v>104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177</v>
      </c>
      <c r="C97">
        <v>8</v>
      </c>
      <c r="D97" t="s">
        <v>102</v>
      </c>
      <c r="E97" t="s">
        <v>105</v>
      </c>
      <c r="F97" t="s">
        <v>104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177</v>
      </c>
      <c r="C98">
        <v>8</v>
      </c>
      <c r="D98" t="s">
        <v>102</v>
      </c>
      <c r="E98" t="s">
        <v>106</v>
      </c>
      <c r="F98" t="s">
        <v>104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177</v>
      </c>
      <c r="C99">
        <v>8</v>
      </c>
      <c r="D99" t="s">
        <v>107</v>
      </c>
      <c r="E99" t="s">
        <v>103</v>
      </c>
      <c r="F99" t="s">
        <v>104</v>
      </c>
      <c r="G99">
        <v>0.81916263934912203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0.68592600815582305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0.87027684841716402</v>
      </c>
      <c r="U99">
        <f>IF((ContinuousStatsTable[[#This Row],[RepsRequested]]&gt;1),ContinuousStatsTable[[#This Row],[HalfWidth]],ContinuousStatsTable[[#This Row],[BatchMeansHalfWidth]])</f>
        <v>1.2314697602620188E-2</v>
      </c>
    </row>
    <row r="100" spans="1:21" x14ac:dyDescent="0.25">
      <c r="A100" t="s">
        <v>68</v>
      </c>
      <c r="B100" t="s">
        <v>177</v>
      </c>
      <c r="C100">
        <v>8</v>
      </c>
      <c r="D100" t="s">
        <v>107</v>
      </c>
      <c r="E100" t="s">
        <v>105</v>
      </c>
      <c r="F100" t="s">
        <v>104</v>
      </c>
      <c r="G100">
        <v>2.4574879180473701</v>
      </c>
      <c r="H100">
        <v>2E+20</v>
      </c>
      <c r="I100">
        <v>0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2.0577780244674702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2.6108305452514902</v>
      </c>
      <c r="U100">
        <f>IF((ContinuousStatsTable[[#This Row],[RepsRequested]]&gt;1),ContinuousStatsTable[[#This Row],[HalfWidth]],ContinuousStatsTable[[#This Row],[BatchMeansHalfWidth]])</f>
        <v>3.694409280786054E-2</v>
      </c>
    </row>
    <row r="101" spans="1:21" x14ac:dyDescent="0.25">
      <c r="A101" t="s">
        <v>68</v>
      </c>
      <c r="B101" t="s">
        <v>177</v>
      </c>
      <c r="C101">
        <v>8</v>
      </c>
      <c r="D101" t="s">
        <v>107</v>
      </c>
      <c r="E101" t="s">
        <v>106</v>
      </c>
      <c r="F101" t="s">
        <v>104</v>
      </c>
      <c r="G101">
        <v>3</v>
      </c>
      <c r="H101">
        <v>2E+20</v>
      </c>
      <c r="I101">
        <v>3</v>
      </c>
      <c r="J101">
        <v>3</v>
      </c>
      <c r="K101">
        <v>3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3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3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3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177</v>
      </c>
      <c r="C102">
        <v>8</v>
      </c>
      <c r="D102" t="s">
        <v>99</v>
      </c>
      <c r="E102" t="s">
        <v>100</v>
      </c>
      <c r="F102" t="s">
        <v>80</v>
      </c>
      <c r="G102">
        <v>1.11237578860425</v>
      </c>
      <c r="H102">
        <v>2E+20</v>
      </c>
      <c r="I102">
        <v>0</v>
      </c>
      <c r="J102">
        <v>6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0.213686305718294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3.25454207636735</v>
      </c>
      <c r="U102">
        <f>IF((ContinuousStatsTable[[#This Row],[RepsRequested]]&gt;1),ContinuousStatsTable[[#This Row],[HalfWidth]],ContinuousStatsTable[[#This Row],[BatchMeansHalfWidth]])</f>
        <v>0.14983616621746401</v>
      </c>
    </row>
    <row r="103" spans="1:21" x14ac:dyDescent="0.25">
      <c r="A103" t="s">
        <v>68</v>
      </c>
      <c r="B103" t="s">
        <v>177</v>
      </c>
      <c r="C103">
        <v>8</v>
      </c>
      <c r="D103" t="s">
        <v>108</v>
      </c>
      <c r="E103" t="s">
        <v>103</v>
      </c>
      <c r="F103" t="s">
        <v>104</v>
      </c>
      <c r="G103">
        <v>0.80237550022032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0.660449421951812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0.87259712001045997</v>
      </c>
      <c r="U103">
        <f>IF((ContinuousStatsTable[[#This Row],[RepsRequested]]&gt;1),ContinuousStatsTable[[#This Row],[HalfWidth]],ContinuousStatsTable[[#This Row],[BatchMeansHalfWidth]])</f>
        <v>1.3130894981704548E-2</v>
      </c>
    </row>
    <row r="104" spans="1:21" x14ac:dyDescent="0.25">
      <c r="A104" t="s">
        <v>68</v>
      </c>
      <c r="B104" t="s">
        <v>177</v>
      </c>
      <c r="C104">
        <v>8</v>
      </c>
      <c r="D104" t="s">
        <v>108</v>
      </c>
      <c r="E104" t="s">
        <v>105</v>
      </c>
      <c r="F104" t="s">
        <v>104</v>
      </c>
      <c r="G104">
        <v>1.60475100044064</v>
      </c>
      <c r="H104">
        <v>2E+20</v>
      </c>
      <c r="I104">
        <v>0</v>
      </c>
      <c r="J104">
        <v>2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1.32089884390362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1.7451942400209199</v>
      </c>
      <c r="U104">
        <f>IF((ContinuousStatsTable[[#This Row],[RepsRequested]]&gt;1),ContinuousStatsTable[[#This Row],[HalfWidth]],ContinuousStatsTable[[#This Row],[BatchMeansHalfWidth]])</f>
        <v>2.6261789963409086E-2</v>
      </c>
    </row>
    <row r="105" spans="1:21" x14ac:dyDescent="0.25">
      <c r="A105" t="s">
        <v>68</v>
      </c>
      <c r="B105" t="s">
        <v>177</v>
      </c>
      <c r="C105">
        <v>8</v>
      </c>
      <c r="D105" t="s">
        <v>108</v>
      </c>
      <c r="E105" t="s">
        <v>106</v>
      </c>
      <c r="F105" t="s">
        <v>104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177</v>
      </c>
      <c r="C106">
        <v>9</v>
      </c>
      <c r="D106" t="s">
        <v>78</v>
      </c>
      <c r="E106" t="s">
        <v>100</v>
      </c>
      <c r="F106" t="s">
        <v>80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4.1939349052679299E-2</v>
      </c>
      <c r="U106">
        <f>IF((ContinuousStatsTable[[#This Row],[RepsRequested]]&gt;1),ContinuousStatsTable[[#This Row],[HalfWidth]],ContinuousStatsTable[[#This Row],[BatchMeansHalfWidth]])</f>
        <v>2.5522445952333751E-3</v>
      </c>
    </row>
    <row r="107" spans="1:21" x14ac:dyDescent="0.25">
      <c r="A107" t="s">
        <v>68</v>
      </c>
      <c r="B107" t="s">
        <v>177</v>
      </c>
      <c r="C107">
        <v>9</v>
      </c>
      <c r="D107" t="s">
        <v>83</v>
      </c>
      <c r="E107" t="s">
        <v>100</v>
      </c>
      <c r="F107" t="s">
        <v>80</v>
      </c>
      <c r="G107">
        <v>0.16381299242262601</v>
      </c>
      <c r="H107">
        <v>2E+20</v>
      </c>
      <c r="I107">
        <v>0</v>
      </c>
      <c r="J107">
        <v>3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9.9815407417780996E-3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0.407605086310523</v>
      </c>
      <c r="U107">
        <f>IF((ContinuousStatsTable[[#This Row],[RepsRequested]]&gt;1),ContinuousStatsTable[[#This Row],[HalfWidth]],ContinuousStatsTable[[#This Row],[BatchMeansHalfWidth]])</f>
        <v>2.2848589998431892E-2</v>
      </c>
    </row>
    <row r="108" spans="1:21" x14ac:dyDescent="0.25">
      <c r="A108" t="s">
        <v>68</v>
      </c>
      <c r="B108" t="s">
        <v>177</v>
      </c>
      <c r="C108">
        <v>9</v>
      </c>
      <c r="D108" t="s">
        <v>84</v>
      </c>
      <c r="E108" t="s">
        <v>101</v>
      </c>
      <c r="F108" t="s">
        <v>86</v>
      </c>
      <c r="G108">
        <v>3.2803070931799398</v>
      </c>
      <c r="H108">
        <v>2E+20</v>
      </c>
      <c r="I108">
        <v>0</v>
      </c>
      <c r="J108">
        <v>10</v>
      </c>
      <c r="K108">
        <v>2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2.3269101741961702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6.1518105370619498</v>
      </c>
      <c r="U108">
        <f>IF((ContinuousStatsTable[[#This Row],[RepsRequested]]&gt;1),ContinuousStatsTable[[#This Row],[HalfWidth]],ContinuousStatsTable[[#This Row],[BatchMeansHalfWidth]])</f>
        <v>0.19319036273350512</v>
      </c>
    </row>
    <row r="109" spans="1:21" x14ac:dyDescent="0.25">
      <c r="A109" t="s">
        <v>68</v>
      </c>
      <c r="B109" t="s">
        <v>177</v>
      </c>
      <c r="C109">
        <v>9</v>
      </c>
      <c r="D109" t="s">
        <v>102</v>
      </c>
      <c r="E109" t="s">
        <v>103</v>
      </c>
      <c r="F109" t="s">
        <v>104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177</v>
      </c>
      <c r="C110">
        <v>9</v>
      </c>
      <c r="D110" t="s">
        <v>102</v>
      </c>
      <c r="E110" t="s">
        <v>105</v>
      </c>
      <c r="F110" t="s">
        <v>104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177</v>
      </c>
      <c r="C111">
        <v>9</v>
      </c>
      <c r="D111" t="s">
        <v>102</v>
      </c>
      <c r="E111" t="s">
        <v>106</v>
      </c>
      <c r="F111" t="s">
        <v>104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177</v>
      </c>
      <c r="C112">
        <v>9</v>
      </c>
      <c r="D112" t="s">
        <v>107</v>
      </c>
      <c r="E112" t="s">
        <v>103</v>
      </c>
      <c r="F112" t="s">
        <v>104</v>
      </c>
      <c r="G112">
        <v>0.78872061600799304</v>
      </c>
      <c r="H112">
        <v>2E+20</v>
      </c>
      <c r="I112">
        <v>0</v>
      </c>
      <c r="J112">
        <v>1</v>
      </c>
      <c r="K112">
        <v>0.66666666666666696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0.68592600815582305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0.87027684841716402</v>
      </c>
      <c r="U112">
        <f>IF((ContinuousStatsTable[[#This Row],[RepsRequested]]&gt;1),ContinuousStatsTable[[#This Row],[HalfWidth]],ContinuousStatsTable[[#This Row],[BatchMeansHalfWidth]])</f>
        <v>1.2314697602620188E-2</v>
      </c>
    </row>
    <row r="113" spans="1:21" x14ac:dyDescent="0.25">
      <c r="A113" t="s">
        <v>68</v>
      </c>
      <c r="B113" t="s">
        <v>177</v>
      </c>
      <c r="C113">
        <v>9</v>
      </c>
      <c r="D113" t="s">
        <v>107</v>
      </c>
      <c r="E113" t="s">
        <v>105</v>
      </c>
      <c r="F113" t="s">
        <v>104</v>
      </c>
      <c r="G113">
        <v>2.3661618480239799</v>
      </c>
      <c r="H113">
        <v>2E+20</v>
      </c>
      <c r="I113">
        <v>0</v>
      </c>
      <c r="J113">
        <v>3</v>
      </c>
      <c r="K113">
        <v>2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2.0577780244674702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2.6108305452514902</v>
      </c>
      <c r="U113">
        <f>IF((ContinuousStatsTable[[#This Row],[RepsRequested]]&gt;1),ContinuousStatsTable[[#This Row],[HalfWidth]],ContinuousStatsTable[[#This Row],[BatchMeansHalfWidth]])</f>
        <v>3.694409280786054E-2</v>
      </c>
    </row>
    <row r="114" spans="1:21" x14ac:dyDescent="0.25">
      <c r="A114" t="s">
        <v>68</v>
      </c>
      <c r="B114" t="s">
        <v>177</v>
      </c>
      <c r="C114">
        <v>9</v>
      </c>
      <c r="D114" t="s">
        <v>107</v>
      </c>
      <c r="E114" t="s">
        <v>106</v>
      </c>
      <c r="F114" t="s">
        <v>104</v>
      </c>
      <c r="G114">
        <v>3</v>
      </c>
      <c r="H114">
        <v>2E+20</v>
      </c>
      <c r="I114">
        <v>3</v>
      </c>
      <c r="J114">
        <v>3</v>
      </c>
      <c r="K114">
        <v>3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3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3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3</v>
      </c>
      <c r="U114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177</v>
      </c>
      <c r="C115">
        <v>9</v>
      </c>
      <c r="D115" t="s">
        <v>99</v>
      </c>
      <c r="E115" t="s">
        <v>100</v>
      </c>
      <c r="F115" t="s">
        <v>80</v>
      </c>
      <c r="G115">
        <v>0.75033225273333104</v>
      </c>
      <c r="H115">
        <v>2E+20</v>
      </c>
      <c r="I115">
        <v>0</v>
      </c>
      <c r="J115">
        <v>8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0.213686305718294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3.25454207636735</v>
      </c>
      <c r="U115">
        <f>IF((ContinuousStatsTable[[#This Row],[RepsRequested]]&gt;1),ContinuousStatsTable[[#This Row],[HalfWidth]],ContinuousStatsTable[[#This Row],[BatchMeansHalfWidth]])</f>
        <v>0.14983616621746401</v>
      </c>
    </row>
    <row r="116" spans="1:21" x14ac:dyDescent="0.25">
      <c r="A116" t="s">
        <v>68</v>
      </c>
      <c r="B116" t="s">
        <v>177</v>
      </c>
      <c r="C116">
        <v>9</v>
      </c>
      <c r="D116" t="s">
        <v>108</v>
      </c>
      <c r="E116" t="s">
        <v>103</v>
      </c>
      <c r="F116" t="s">
        <v>104</v>
      </c>
      <c r="G116">
        <v>0.76455129173000103</v>
      </c>
      <c r="H116">
        <v>2E+20</v>
      </c>
      <c r="I116">
        <v>0</v>
      </c>
      <c r="J116">
        <v>1</v>
      </c>
      <c r="K116">
        <v>0.5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0.660449421951812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0.87259712001045997</v>
      </c>
      <c r="U116">
        <f>IF((ContinuousStatsTable[[#This Row],[RepsRequested]]&gt;1),ContinuousStatsTable[[#This Row],[HalfWidth]],ContinuousStatsTable[[#This Row],[BatchMeansHalfWidth]])</f>
        <v>1.3130894981704548E-2</v>
      </c>
    </row>
    <row r="117" spans="1:21" x14ac:dyDescent="0.25">
      <c r="A117" t="s">
        <v>68</v>
      </c>
      <c r="B117" t="s">
        <v>177</v>
      </c>
      <c r="C117">
        <v>9</v>
      </c>
      <c r="D117" t="s">
        <v>108</v>
      </c>
      <c r="E117" t="s">
        <v>105</v>
      </c>
      <c r="F117" t="s">
        <v>104</v>
      </c>
      <c r="G117">
        <v>1.5291025834600001</v>
      </c>
      <c r="H117">
        <v>2E+20</v>
      </c>
      <c r="I117">
        <v>0</v>
      </c>
      <c r="J117">
        <v>2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1.32089884390362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1.7451942400209199</v>
      </c>
      <c r="U117">
        <f>IF((ContinuousStatsTable[[#This Row],[RepsRequested]]&gt;1),ContinuousStatsTable[[#This Row],[HalfWidth]],ContinuousStatsTable[[#This Row],[BatchMeansHalfWidth]])</f>
        <v>2.6261789963409086E-2</v>
      </c>
    </row>
    <row r="118" spans="1:21" x14ac:dyDescent="0.25">
      <c r="A118" t="s">
        <v>68</v>
      </c>
      <c r="B118" t="s">
        <v>177</v>
      </c>
      <c r="C118">
        <v>9</v>
      </c>
      <c r="D118" t="s">
        <v>108</v>
      </c>
      <c r="E118" t="s">
        <v>106</v>
      </c>
      <c r="F118" t="s">
        <v>104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177</v>
      </c>
      <c r="C119">
        <v>10</v>
      </c>
      <c r="D119" t="s">
        <v>78</v>
      </c>
      <c r="E119" t="s">
        <v>100</v>
      </c>
      <c r="F119" t="s">
        <v>80</v>
      </c>
      <c r="G119">
        <v>1.17296189530835E-2</v>
      </c>
      <c r="H119">
        <v>2E+20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4.1939349052679299E-2</v>
      </c>
      <c r="U119">
        <f>IF((ContinuousStatsTable[[#This Row],[RepsRequested]]&gt;1),ContinuousStatsTable[[#This Row],[HalfWidth]],ContinuousStatsTable[[#This Row],[BatchMeansHalfWidth]])</f>
        <v>2.5522445952333751E-3</v>
      </c>
    </row>
    <row r="120" spans="1:21" x14ac:dyDescent="0.25">
      <c r="A120" t="s">
        <v>68</v>
      </c>
      <c r="B120" t="s">
        <v>177</v>
      </c>
      <c r="C120">
        <v>10</v>
      </c>
      <c r="D120" t="s">
        <v>83</v>
      </c>
      <c r="E120" t="s">
        <v>100</v>
      </c>
      <c r="F120" t="s">
        <v>80</v>
      </c>
      <c r="G120">
        <v>9.1432098411902196E-2</v>
      </c>
      <c r="H120">
        <v>2E+20</v>
      </c>
      <c r="I120">
        <v>0</v>
      </c>
      <c r="J120">
        <v>2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9.9815407417780996E-3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0.407605086310523</v>
      </c>
      <c r="U120">
        <f>IF((ContinuousStatsTable[[#This Row],[RepsRequested]]&gt;1),ContinuousStatsTable[[#This Row],[HalfWidth]],ContinuousStatsTable[[#This Row],[BatchMeansHalfWidth]])</f>
        <v>2.2848589998431892E-2</v>
      </c>
    </row>
    <row r="121" spans="1:21" x14ac:dyDescent="0.25">
      <c r="A121" t="s">
        <v>68</v>
      </c>
      <c r="B121" t="s">
        <v>177</v>
      </c>
      <c r="C121">
        <v>10</v>
      </c>
      <c r="D121" t="s">
        <v>84</v>
      </c>
      <c r="E121" t="s">
        <v>101</v>
      </c>
      <c r="F121" t="s">
        <v>86</v>
      </c>
      <c r="G121">
        <v>3.2933639660323499</v>
      </c>
      <c r="H121">
        <v>2E+20</v>
      </c>
      <c r="I121">
        <v>0</v>
      </c>
      <c r="J121">
        <v>8</v>
      </c>
      <c r="K121">
        <v>4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2.3269101741961702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6.1518105370619498</v>
      </c>
      <c r="U121">
        <f>IF((ContinuousStatsTable[[#This Row],[RepsRequested]]&gt;1),ContinuousStatsTable[[#This Row],[HalfWidth]],ContinuousStatsTable[[#This Row],[BatchMeansHalfWidth]])</f>
        <v>0.19319036273350512</v>
      </c>
    </row>
    <row r="122" spans="1:21" x14ac:dyDescent="0.25">
      <c r="A122" t="s">
        <v>68</v>
      </c>
      <c r="B122" t="s">
        <v>177</v>
      </c>
      <c r="C122">
        <v>10</v>
      </c>
      <c r="D122" t="s">
        <v>102</v>
      </c>
      <c r="E122" t="s">
        <v>103</v>
      </c>
      <c r="F122" t="s">
        <v>104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68</v>
      </c>
      <c r="B123" t="s">
        <v>177</v>
      </c>
      <c r="C123">
        <v>10</v>
      </c>
      <c r="D123" t="s">
        <v>102</v>
      </c>
      <c r="E123" t="s">
        <v>105</v>
      </c>
      <c r="F123" t="s">
        <v>104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177</v>
      </c>
      <c r="C124">
        <v>10</v>
      </c>
      <c r="D124" t="s">
        <v>102</v>
      </c>
      <c r="E124" t="s">
        <v>106</v>
      </c>
      <c r="F124" t="s">
        <v>104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177</v>
      </c>
      <c r="C125">
        <v>10</v>
      </c>
      <c r="D125" t="s">
        <v>107</v>
      </c>
      <c r="E125" t="s">
        <v>103</v>
      </c>
      <c r="F125" t="s">
        <v>104</v>
      </c>
      <c r="G125">
        <v>0.80981368838578605</v>
      </c>
      <c r="H125">
        <v>2E+20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0.68592600815582305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0.87027684841716402</v>
      </c>
      <c r="U125">
        <f>IF((ContinuousStatsTable[[#This Row],[RepsRequested]]&gt;1),ContinuousStatsTable[[#This Row],[HalfWidth]],ContinuousStatsTable[[#This Row],[BatchMeansHalfWidth]])</f>
        <v>1.2314697602620188E-2</v>
      </c>
    </row>
    <row r="126" spans="1:21" x14ac:dyDescent="0.25">
      <c r="A126" t="s">
        <v>68</v>
      </c>
      <c r="B126" t="s">
        <v>177</v>
      </c>
      <c r="C126">
        <v>10</v>
      </c>
      <c r="D126" t="s">
        <v>107</v>
      </c>
      <c r="E126" t="s">
        <v>105</v>
      </c>
      <c r="F126" t="s">
        <v>104</v>
      </c>
      <c r="G126">
        <v>2.4294410651573601</v>
      </c>
      <c r="H126">
        <v>2E+20</v>
      </c>
      <c r="I126">
        <v>0</v>
      </c>
      <c r="J126">
        <v>3</v>
      </c>
      <c r="K126">
        <v>3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2.0577780244674702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2.6108305452514902</v>
      </c>
      <c r="U126">
        <f>IF((ContinuousStatsTable[[#This Row],[RepsRequested]]&gt;1),ContinuousStatsTable[[#This Row],[HalfWidth]],ContinuousStatsTable[[#This Row],[BatchMeansHalfWidth]])</f>
        <v>3.694409280786054E-2</v>
      </c>
    </row>
    <row r="127" spans="1:21" x14ac:dyDescent="0.25">
      <c r="A127" t="s">
        <v>68</v>
      </c>
      <c r="B127" t="s">
        <v>177</v>
      </c>
      <c r="C127">
        <v>10</v>
      </c>
      <c r="D127" t="s">
        <v>107</v>
      </c>
      <c r="E127" t="s">
        <v>106</v>
      </c>
      <c r="F127" t="s">
        <v>104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177</v>
      </c>
      <c r="C128">
        <v>10</v>
      </c>
      <c r="D128" t="s">
        <v>99</v>
      </c>
      <c r="E128" t="s">
        <v>100</v>
      </c>
      <c r="F128" t="s">
        <v>80</v>
      </c>
      <c r="G128">
        <v>0.76076118351000699</v>
      </c>
      <c r="H128">
        <v>2E+20</v>
      </c>
      <c r="I128">
        <v>0</v>
      </c>
      <c r="J128">
        <v>5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0.213686305718294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3.25454207636735</v>
      </c>
      <c r="U128">
        <f>IF((ContinuousStatsTable[[#This Row],[RepsRequested]]&gt;1),ContinuousStatsTable[[#This Row],[HalfWidth]],ContinuousStatsTable[[#This Row],[BatchMeansHalfWidth]])</f>
        <v>0.14983616621746401</v>
      </c>
    </row>
    <row r="129" spans="1:21" x14ac:dyDescent="0.25">
      <c r="A129" t="s">
        <v>68</v>
      </c>
      <c r="B129" t="s">
        <v>177</v>
      </c>
      <c r="C129">
        <v>10</v>
      </c>
      <c r="D129" t="s">
        <v>108</v>
      </c>
      <c r="E129" t="s">
        <v>103</v>
      </c>
      <c r="F129" t="s">
        <v>104</v>
      </c>
      <c r="G129">
        <v>0.78631875818462005</v>
      </c>
      <c r="H129">
        <v>2E+20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0.660449421951812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0.87259712001045997</v>
      </c>
      <c r="U129">
        <f>IF((ContinuousStatsTable[[#This Row],[RepsRequested]]&gt;1),ContinuousStatsTable[[#This Row],[HalfWidth]],ContinuousStatsTable[[#This Row],[BatchMeansHalfWidth]])</f>
        <v>1.3130894981704548E-2</v>
      </c>
    </row>
    <row r="130" spans="1:21" x14ac:dyDescent="0.25">
      <c r="A130" t="s">
        <v>68</v>
      </c>
      <c r="B130" t="s">
        <v>177</v>
      </c>
      <c r="C130">
        <v>10</v>
      </c>
      <c r="D130" t="s">
        <v>108</v>
      </c>
      <c r="E130" t="s">
        <v>105</v>
      </c>
      <c r="F130" t="s">
        <v>104</v>
      </c>
      <c r="G130">
        <v>1.5726375163692401</v>
      </c>
      <c r="H130">
        <v>2E+20</v>
      </c>
      <c r="I130">
        <v>0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1.32089884390362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1.7451942400209199</v>
      </c>
      <c r="U130">
        <f>IF((ContinuousStatsTable[[#This Row],[RepsRequested]]&gt;1),ContinuousStatsTable[[#This Row],[HalfWidth]],ContinuousStatsTable[[#This Row],[BatchMeansHalfWidth]])</f>
        <v>2.6261789963409086E-2</v>
      </c>
    </row>
    <row r="131" spans="1:21" x14ac:dyDescent="0.25">
      <c r="A131" t="s">
        <v>68</v>
      </c>
      <c r="B131" t="s">
        <v>177</v>
      </c>
      <c r="C131">
        <v>10</v>
      </c>
      <c r="D131" t="s">
        <v>108</v>
      </c>
      <c r="E131" t="s">
        <v>106</v>
      </c>
      <c r="F131" t="s">
        <v>104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177</v>
      </c>
      <c r="C132">
        <v>11</v>
      </c>
      <c r="D132" t="s">
        <v>78</v>
      </c>
      <c r="E132" t="s">
        <v>100</v>
      </c>
      <c r="F132" t="s">
        <v>80</v>
      </c>
      <c r="G132">
        <v>1.6841721658405698E-2</v>
      </c>
      <c r="H132">
        <v>2E+20</v>
      </c>
      <c r="I132">
        <v>0</v>
      </c>
      <c r="J132">
        <v>1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4.1939349052679299E-2</v>
      </c>
      <c r="U132">
        <f>IF((ContinuousStatsTable[[#This Row],[RepsRequested]]&gt;1),ContinuousStatsTable[[#This Row],[HalfWidth]],ContinuousStatsTable[[#This Row],[BatchMeansHalfWidth]])</f>
        <v>2.5522445952333751E-3</v>
      </c>
    </row>
    <row r="133" spans="1:21" x14ac:dyDescent="0.25">
      <c r="A133" t="s">
        <v>68</v>
      </c>
      <c r="B133" t="s">
        <v>177</v>
      </c>
      <c r="C133">
        <v>11</v>
      </c>
      <c r="D133" t="s">
        <v>83</v>
      </c>
      <c r="E133" t="s">
        <v>100</v>
      </c>
      <c r="F133" t="s">
        <v>80</v>
      </c>
      <c r="G133">
        <v>8.5385824479789305E-2</v>
      </c>
      <c r="H133">
        <v>2E+20</v>
      </c>
      <c r="I133">
        <v>0</v>
      </c>
      <c r="J133">
        <v>2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9.9815407417780996E-3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0.407605086310523</v>
      </c>
      <c r="U133">
        <f>IF((ContinuousStatsTable[[#This Row],[RepsRequested]]&gt;1),ContinuousStatsTable[[#This Row],[HalfWidth]],ContinuousStatsTable[[#This Row],[BatchMeansHalfWidth]])</f>
        <v>2.2848589998431892E-2</v>
      </c>
    </row>
    <row r="134" spans="1:21" x14ac:dyDescent="0.25">
      <c r="A134" t="s">
        <v>68</v>
      </c>
      <c r="B134" t="s">
        <v>177</v>
      </c>
      <c r="C134">
        <v>11</v>
      </c>
      <c r="D134" t="s">
        <v>84</v>
      </c>
      <c r="E134" t="s">
        <v>101</v>
      </c>
      <c r="F134" t="s">
        <v>86</v>
      </c>
      <c r="G134">
        <v>3.7158678652275499</v>
      </c>
      <c r="H134">
        <v>2E+20</v>
      </c>
      <c r="I134">
        <v>0</v>
      </c>
      <c r="J134">
        <v>9</v>
      </c>
      <c r="K134">
        <v>4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2.3269101741961702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6.1518105370619498</v>
      </c>
      <c r="U134">
        <f>IF((ContinuousStatsTable[[#This Row],[RepsRequested]]&gt;1),ContinuousStatsTable[[#This Row],[HalfWidth]],ContinuousStatsTable[[#This Row],[BatchMeansHalfWidth]])</f>
        <v>0.19319036273350512</v>
      </c>
    </row>
    <row r="135" spans="1:21" x14ac:dyDescent="0.25">
      <c r="A135" t="s">
        <v>68</v>
      </c>
      <c r="B135" t="s">
        <v>177</v>
      </c>
      <c r="C135">
        <v>11</v>
      </c>
      <c r="D135" t="s">
        <v>102</v>
      </c>
      <c r="E135" t="s">
        <v>103</v>
      </c>
      <c r="F135" t="s">
        <v>104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68</v>
      </c>
      <c r="B136" t="s">
        <v>177</v>
      </c>
      <c r="C136">
        <v>11</v>
      </c>
      <c r="D136" t="s">
        <v>102</v>
      </c>
      <c r="E136" t="s">
        <v>105</v>
      </c>
      <c r="F136" t="s">
        <v>104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177</v>
      </c>
      <c r="C137">
        <v>11</v>
      </c>
      <c r="D137" t="s">
        <v>102</v>
      </c>
      <c r="E137" t="s">
        <v>106</v>
      </c>
      <c r="F137" t="s">
        <v>104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177</v>
      </c>
      <c r="C138">
        <v>11</v>
      </c>
      <c r="D138" t="s">
        <v>107</v>
      </c>
      <c r="E138" t="s">
        <v>103</v>
      </c>
      <c r="F138" t="s">
        <v>104</v>
      </c>
      <c r="G138">
        <v>0.841313121815354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0.68592600815582305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0.87027684841716402</v>
      </c>
      <c r="U138">
        <f>IF((ContinuousStatsTable[[#This Row],[RepsRequested]]&gt;1),ContinuousStatsTable[[#This Row],[HalfWidth]],ContinuousStatsTable[[#This Row],[BatchMeansHalfWidth]])</f>
        <v>1.2314697602620188E-2</v>
      </c>
    </row>
    <row r="139" spans="1:21" x14ac:dyDescent="0.25">
      <c r="A139" t="s">
        <v>68</v>
      </c>
      <c r="B139" t="s">
        <v>177</v>
      </c>
      <c r="C139">
        <v>11</v>
      </c>
      <c r="D139" t="s">
        <v>107</v>
      </c>
      <c r="E139" t="s">
        <v>105</v>
      </c>
      <c r="F139" t="s">
        <v>104</v>
      </c>
      <c r="G139">
        <v>2.52393936544606</v>
      </c>
      <c r="H139">
        <v>2E+20</v>
      </c>
      <c r="I139">
        <v>0</v>
      </c>
      <c r="J139">
        <v>3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2.0577780244674702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2.6108305452514902</v>
      </c>
      <c r="U139">
        <f>IF((ContinuousStatsTable[[#This Row],[RepsRequested]]&gt;1),ContinuousStatsTable[[#This Row],[HalfWidth]],ContinuousStatsTable[[#This Row],[BatchMeansHalfWidth]])</f>
        <v>3.694409280786054E-2</v>
      </c>
    </row>
    <row r="140" spans="1:21" x14ac:dyDescent="0.25">
      <c r="A140" t="s">
        <v>68</v>
      </c>
      <c r="B140" t="s">
        <v>177</v>
      </c>
      <c r="C140">
        <v>11</v>
      </c>
      <c r="D140" t="s">
        <v>107</v>
      </c>
      <c r="E140" t="s">
        <v>106</v>
      </c>
      <c r="F140" t="s">
        <v>104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177</v>
      </c>
      <c r="C141">
        <v>11</v>
      </c>
      <c r="D141" t="s">
        <v>99</v>
      </c>
      <c r="E141" t="s">
        <v>100</v>
      </c>
      <c r="F141" t="s">
        <v>80</v>
      </c>
      <c r="G141">
        <v>1.08970095364329</v>
      </c>
      <c r="H141">
        <v>2E+20</v>
      </c>
      <c r="I141">
        <v>0</v>
      </c>
      <c r="J141">
        <v>6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0.213686305718294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3.25454207636735</v>
      </c>
      <c r="U141">
        <f>IF((ContinuousStatsTable[[#This Row],[RepsRequested]]&gt;1),ContinuousStatsTable[[#This Row],[HalfWidth]],ContinuousStatsTable[[#This Row],[BatchMeansHalfWidth]])</f>
        <v>0.14983616621746401</v>
      </c>
    </row>
    <row r="142" spans="1:21" x14ac:dyDescent="0.25">
      <c r="A142" t="s">
        <v>68</v>
      </c>
      <c r="B142" t="s">
        <v>177</v>
      </c>
      <c r="C142">
        <v>11</v>
      </c>
      <c r="D142" t="s">
        <v>108</v>
      </c>
      <c r="E142" t="s">
        <v>103</v>
      </c>
      <c r="F142" t="s">
        <v>104</v>
      </c>
      <c r="G142">
        <v>0.80375638084224399</v>
      </c>
      <c r="H142">
        <v>2E+20</v>
      </c>
      <c r="I142">
        <v>0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0.660449421951812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0.87259712001045997</v>
      </c>
      <c r="U142">
        <f>IF((ContinuousStatsTable[[#This Row],[RepsRequested]]&gt;1),ContinuousStatsTable[[#This Row],[HalfWidth]],ContinuousStatsTable[[#This Row],[BatchMeansHalfWidth]])</f>
        <v>1.3130894981704548E-2</v>
      </c>
    </row>
    <row r="143" spans="1:21" x14ac:dyDescent="0.25">
      <c r="A143" t="s">
        <v>68</v>
      </c>
      <c r="B143" t="s">
        <v>177</v>
      </c>
      <c r="C143">
        <v>11</v>
      </c>
      <c r="D143" t="s">
        <v>108</v>
      </c>
      <c r="E143" t="s">
        <v>105</v>
      </c>
      <c r="F143" t="s">
        <v>104</v>
      </c>
      <c r="G143">
        <v>1.60751276168449</v>
      </c>
      <c r="H143">
        <v>2E+20</v>
      </c>
      <c r="I143">
        <v>0</v>
      </c>
      <c r="J143">
        <v>2</v>
      </c>
      <c r="K143">
        <v>2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1.32089884390362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1.7451942400209199</v>
      </c>
      <c r="U143">
        <f>IF((ContinuousStatsTable[[#This Row],[RepsRequested]]&gt;1),ContinuousStatsTable[[#This Row],[HalfWidth]],ContinuousStatsTable[[#This Row],[BatchMeansHalfWidth]])</f>
        <v>2.6261789963409086E-2</v>
      </c>
    </row>
    <row r="144" spans="1:21" x14ac:dyDescent="0.25">
      <c r="A144" t="s">
        <v>68</v>
      </c>
      <c r="B144" t="s">
        <v>177</v>
      </c>
      <c r="C144">
        <v>11</v>
      </c>
      <c r="D144" t="s">
        <v>108</v>
      </c>
      <c r="E144" t="s">
        <v>106</v>
      </c>
      <c r="F144" t="s">
        <v>104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177</v>
      </c>
      <c r="C145">
        <v>12</v>
      </c>
      <c r="D145" t="s">
        <v>78</v>
      </c>
      <c r="E145" t="s">
        <v>100</v>
      </c>
      <c r="F145" t="s">
        <v>80</v>
      </c>
      <c r="G145">
        <v>1.77214590057184E-2</v>
      </c>
      <c r="H145">
        <v>2E+20</v>
      </c>
      <c r="I145">
        <v>0</v>
      </c>
      <c r="J145">
        <v>1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4.1939349052679299E-2</v>
      </c>
      <c r="U145">
        <f>IF((ContinuousStatsTable[[#This Row],[RepsRequested]]&gt;1),ContinuousStatsTable[[#This Row],[HalfWidth]],ContinuousStatsTable[[#This Row],[BatchMeansHalfWidth]])</f>
        <v>2.5522445952333751E-3</v>
      </c>
    </row>
    <row r="146" spans="1:21" x14ac:dyDescent="0.25">
      <c r="A146" t="s">
        <v>68</v>
      </c>
      <c r="B146" t="s">
        <v>177</v>
      </c>
      <c r="C146">
        <v>12</v>
      </c>
      <c r="D146" t="s">
        <v>83</v>
      </c>
      <c r="E146" t="s">
        <v>100</v>
      </c>
      <c r="F146" t="s">
        <v>80</v>
      </c>
      <c r="G146">
        <v>3.5158056425159998E-2</v>
      </c>
      <c r="H146">
        <v>2E+20</v>
      </c>
      <c r="I146">
        <v>0</v>
      </c>
      <c r="J146">
        <v>2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9.9815407417780996E-3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0.407605086310523</v>
      </c>
      <c r="U146">
        <f>IF((ContinuousStatsTable[[#This Row],[RepsRequested]]&gt;1),ContinuousStatsTable[[#This Row],[HalfWidth]],ContinuousStatsTable[[#This Row],[BatchMeansHalfWidth]])</f>
        <v>2.2848589998431892E-2</v>
      </c>
    </row>
    <row r="147" spans="1:21" x14ac:dyDescent="0.25">
      <c r="A147" t="s">
        <v>68</v>
      </c>
      <c r="B147" t="s">
        <v>177</v>
      </c>
      <c r="C147">
        <v>12</v>
      </c>
      <c r="D147" t="s">
        <v>84</v>
      </c>
      <c r="E147" t="s">
        <v>101</v>
      </c>
      <c r="F147" t="s">
        <v>86</v>
      </c>
      <c r="G147">
        <v>2.8359546368475099</v>
      </c>
      <c r="H147">
        <v>2E+20</v>
      </c>
      <c r="I147">
        <v>0</v>
      </c>
      <c r="J147">
        <v>7</v>
      </c>
      <c r="K147">
        <v>5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2.3269101741961702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6.1518105370619498</v>
      </c>
      <c r="U147">
        <f>IF((ContinuousStatsTable[[#This Row],[RepsRequested]]&gt;1),ContinuousStatsTable[[#This Row],[HalfWidth]],ContinuousStatsTable[[#This Row],[BatchMeansHalfWidth]])</f>
        <v>0.19319036273350512</v>
      </c>
    </row>
    <row r="148" spans="1:21" x14ac:dyDescent="0.25">
      <c r="A148" t="s">
        <v>68</v>
      </c>
      <c r="B148" t="s">
        <v>177</v>
      </c>
      <c r="C148">
        <v>12</v>
      </c>
      <c r="D148" t="s">
        <v>102</v>
      </c>
      <c r="E148" t="s">
        <v>103</v>
      </c>
      <c r="F148" t="s">
        <v>104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177</v>
      </c>
      <c r="C149">
        <v>12</v>
      </c>
      <c r="D149" t="s">
        <v>102</v>
      </c>
      <c r="E149" t="s">
        <v>105</v>
      </c>
      <c r="F149" t="s">
        <v>104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68</v>
      </c>
      <c r="B150" t="s">
        <v>177</v>
      </c>
      <c r="C150">
        <v>12</v>
      </c>
      <c r="D150" t="s">
        <v>102</v>
      </c>
      <c r="E150" t="s">
        <v>106</v>
      </c>
      <c r="F150" t="s">
        <v>104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177</v>
      </c>
      <c r="C151">
        <v>12</v>
      </c>
      <c r="D151" t="s">
        <v>107</v>
      </c>
      <c r="E151" t="s">
        <v>103</v>
      </c>
      <c r="F151" t="s">
        <v>104</v>
      </c>
      <c r="G151">
        <v>0.75822791313510796</v>
      </c>
      <c r="H151">
        <v>2E+20</v>
      </c>
      <c r="I151">
        <v>0</v>
      </c>
      <c r="J151">
        <v>1</v>
      </c>
      <c r="K151">
        <v>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0.68592600815582305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0.87027684841716402</v>
      </c>
      <c r="U151">
        <f>IF((ContinuousStatsTable[[#This Row],[RepsRequested]]&gt;1),ContinuousStatsTable[[#This Row],[HalfWidth]],ContinuousStatsTable[[#This Row],[BatchMeansHalfWidth]])</f>
        <v>1.2314697602620188E-2</v>
      </c>
    </row>
    <row r="152" spans="1:21" x14ac:dyDescent="0.25">
      <c r="A152" t="s">
        <v>68</v>
      </c>
      <c r="B152" t="s">
        <v>177</v>
      </c>
      <c r="C152">
        <v>12</v>
      </c>
      <c r="D152" t="s">
        <v>107</v>
      </c>
      <c r="E152" t="s">
        <v>105</v>
      </c>
      <c r="F152" t="s">
        <v>104</v>
      </c>
      <c r="G152">
        <v>2.2746837394053201</v>
      </c>
      <c r="H152">
        <v>2E+20</v>
      </c>
      <c r="I152">
        <v>0</v>
      </c>
      <c r="J152">
        <v>3</v>
      </c>
      <c r="K152">
        <v>3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2.0577780244674702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2.6108305452514902</v>
      </c>
      <c r="U152">
        <f>IF((ContinuousStatsTable[[#This Row],[RepsRequested]]&gt;1),ContinuousStatsTable[[#This Row],[HalfWidth]],ContinuousStatsTable[[#This Row],[BatchMeansHalfWidth]])</f>
        <v>3.694409280786054E-2</v>
      </c>
    </row>
    <row r="153" spans="1:21" x14ac:dyDescent="0.25">
      <c r="A153" t="s">
        <v>68</v>
      </c>
      <c r="B153" t="s">
        <v>177</v>
      </c>
      <c r="C153">
        <v>12</v>
      </c>
      <c r="D153" t="s">
        <v>107</v>
      </c>
      <c r="E153" t="s">
        <v>106</v>
      </c>
      <c r="F153" t="s">
        <v>104</v>
      </c>
      <c r="G153">
        <v>3</v>
      </c>
      <c r="H153">
        <v>2E+20</v>
      </c>
      <c r="I153">
        <v>3</v>
      </c>
      <c r="J153">
        <v>3</v>
      </c>
      <c r="K153">
        <v>3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3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3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3</v>
      </c>
      <c r="U153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177</v>
      </c>
      <c r="C154">
        <v>12</v>
      </c>
      <c r="D154" t="s">
        <v>99</v>
      </c>
      <c r="E154" t="s">
        <v>100</v>
      </c>
      <c r="F154" t="s">
        <v>80</v>
      </c>
      <c r="G154">
        <v>0.50839138201131295</v>
      </c>
      <c r="H154">
        <v>2E+20</v>
      </c>
      <c r="I154">
        <v>0</v>
      </c>
      <c r="J154">
        <v>4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0.213686305718294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3.25454207636735</v>
      </c>
      <c r="U154">
        <f>IF((ContinuousStatsTable[[#This Row],[RepsRequested]]&gt;1),ContinuousStatsTable[[#This Row],[HalfWidth]],ContinuousStatsTable[[#This Row],[BatchMeansHalfWidth]])</f>
        <v>0.14983616621746401</v>
      </c>
    </row>
    <row r="155" spans="1:21" x14ac:dyDescent="0.25">
      <c r="A155" t="s">
        <v>68</v>
      </c>
      <c r="B155" t="s">
        <v>177</v>
      </c>
      <c r="C155">
        <v>12</v>
      </c>
      <c r="D155" t="s">
        <v>108</v>
      </c>
      <c r="E155" t="s">
        <v>103</v>
      </c>
      <c r="F155" t="s">
        <v>104</v>
      </c>
      <c r="G155">
        <v>0.73106123683431301</v>
      </c>
      <c r="H155">
        <v>2E+20</v>
      </c>
      <c r="I155">
        <v>0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0.660449421951812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0.87259712001045997</v>
      </c>
      <c r="U155">
        <f>IF((ContinuousStatsTable[[#This Row],[RepsRequested]]&gt;1),ContinuousStatsTable[[#This Row],[HalfWidth]],ContinuousStatsTable[[#This Row],[BatchMeansHalfWidth]])</f>
        <v>1.3130894981704548E-2</v>
      </c>
    </row>
    <row r="156" spans="1:21" x14ac:dyDescent="0.25">
      <c r="A156" t="s">
        <v>68</v>
      </c>
      <c r="B156" t="s">
        <v>177</v>
      </c>
      <c r="C156">
        <v>12</v>
      </c>
      <c r="D156" t="s">
        <v>108</v>
      </c>
      <c r="E156" t="s">
        <v>105</v>
      </c>
      <c r="F156" t="s">
        <v>104</v>
      </c>
      <c r="G156">
        <v>1.46212247366863</v>
      </c>
      <c r="H156">
        <v>2E+20</v>
      </c>
      <c r="I156">
        <v>0</v>
      </c>
      <c r="J156">
        <v>2</v>
      </c>
      <c r="K156">
        <v>2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1.32089884390362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1.7451942400209199</v>
      </c>
      <c r="U156">
        <f>IF((ContinuousStatsTable[[#This Row],[RepsRequested]]&gt;1),ContinuousStatsTable[[#This Row],[HalfWidth]],ContinuousStatsTable[[#This Row],[BatchMeansHalfWidth]])</f>
        <v>2.6261789963409086E-2</v>
      </c>
    </row>
    <row r="157" spans="1:21" x14ac:dyDescent="0.25">
      <c r="A157" t="s">
        <v>68</v>
      </c>
      <c r="B157" t="s">
        <v>177</v>
      </c>
      <c r="C157">
        <v>12</v>
      </c>
      <c r="D157" t="s">
        <v>108</v>
      </c>
      <c r="E157" t="s">
        <v>106</v>
      </c>
      <c r="F157" t="s">
        <v>104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177</v>
      </c>
      <c r="C158">
        <v>13</v>
      </c>
      <c r="D158" t="s">
        <v>78</v>
      </c>
      <c r="E158" t="s">
        <v>100</v>
      </c>
      <c r="F158" t="s">
        <v>80</v>
      </c>
      <c r="G158">
        <v>1.3275460067572501E-2</v>
      </c>
      <c r="H158">
        <v>2E+20</v>
      </c>
      <c r="I158">
        <v>0</v>
      </c>
      <c r="J158">
        <v>1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4.1939349052679299E-2</v>
      </c>
      <c r="U158">
        <f>IF((ContinuousStatsTable[[#This Row],[RepsRequested]]&gt;1),ContinuousStatsTable[[#This Row],[HalfWidth]],ContinuousStatsTable[[#This Row],[BatchMeansHalfWidth]])</f>
        <v>2.5522445952333751E-3</v>
      </c>
    </row>
    <row r="159" spans="1:21" x14ac:dyDescent="0.25">
      <c r="A159" t="s">
        <v>68</v>
      </c>
      <c r="B159" t="s">
        <v>177</v>
      </c>
      <c r="C159">
        <v>13</v>
      </c>
      <c r="D159" t="s">
        <v>83</v>
      </c>
      <c r="E159" t="s">
        <v>100</v>
      </c>
      <c r="F159" t="s">
        <v>80</v>
      </c>
      <c r="G159">
        <v>0.14065745024124299</v>
      </c>
      <c r="H159">
        <v>2E+20</v>
      </c>
      <c r="I159">
        <v>0</v>
      </c>
      <c r="J159">
        <v>2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9.9815407417780996E-3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0.407605086310523</v>
      </c>
      <c r="U159">
        <f>IF((ContinuousStatsTable[[#This Row],[RepsRequested]]&gt;1),ContinuousStatsTable[[#This Row],[HalfWidth]],ContinuousStatsTable[[#This Row],[BatchMeansHalfWidth]])</f>
        <v>2.2848589998431892E-2</v>
      </c>
    </row>
    <row r="160" spans="1:21" x14ac:dyDescent="0.25">
      <c r="A160" t="s">
        <v>68</v>
      </c>
      <c r="B160" t="s">
        <v>177</v>
      </c>
      <c r="C160">
        <v>13</v>
      </c>
      <c r="D160" t="s">
        <v>84</v>
      </c>
      <c r="E160" t="s">
        <v>101</v>
      </c>
      <c r="F160" t="s">
        <v>86</v>
      </c>
      <c r="G160">
        <v>4.2660268038374403</v>
      </c>
      <c r="H160">
        <v>2E+20</v>
      </c>
      <c r="I160">
        <v>0</v>
      </c>
      <c r="J160">
        <v>12</v>
      </c>
      <c r="K160">
        <v>4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2.3269101741961702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6.1518105370619498</v>
      </c>
      <c r="U160">
        <f>IF((ContinuousStatsTable[[#This Row],[RepsRequested]]&gt;1),ContinuousStatsTable[[#This Row],[HalfWidth]],ContinuousStatsTable[[#This Row],[BatchMeansHalfWidth]])</f>
        <v>0.19319036273350512</v>
      </c>
    </row>
    <row r="161" spans="1:21" x14ac:dyDescent="0.25">
      <c r="A161" t="s">
        <v>68</v>
      </c>
      <c r="B161" t="s">
        <v>177</v>
      </c>
      <c r="C161">
        <v>13</v>
      </c>
      <c r="D161" t="s">
        <v>102</v>
      </c>
      <c r="E161" t="s">
        <v>103</v>
      </c>
      <c r="F161" t="s">
        <v>104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177</v>
      </c>
      <c r="C162">
        <v>13</v>
      </c>
      <c r="D162" t="s">
        <v>102</v>
      </c>
      <c r="E162" t="s">
        <v>105</v>
      </c>
      <c r="F162" t="s">
        <v>104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177</v>
      </c>
      <c r="C163">
        <v>13</v>
      </c>
      <c r="D163" t="s">
        <v>102</v>
      </c>
      <c r="E163" t="s">
        <v>106</v>
      </c>
      <c r="F163" t="s">
        <v>104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177</v>
      </c>
      <c r="C164">
        <v>13</v>
      </c>
      <c r="D164" t="s">
        <v>107</v>
      </c>
      <c r="E164" t="s">
        <v>103</v>
      </c>
      <c r="F164" t="s">
        <v>104</v>
      </c>
      <c r="G164">
        <v>0.82786163084013997</v>
      </c>
      <c r="H164">
        <v>2E+20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0.68592600815582305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0.87027684841716402</v>
      </c>
      <c r="U164">
        <f>IF((ContinuousStatsTable[[#This Row],[RepsRequested]]&gt;1),ContinuousStatsTable[[#This Row],[HalfWidth]],ContinuousStatsTable[[#This Row],[BatchMeansHalfWidth]])</f>
        <v>1.2314697602620188E-2</v>
      </c>
    </row>
    <row r="165" spans="1:21" x14ac:dyDescent="0.25">
      <c r="A165" t="s">
        <v>68</v>
      </c>
      <c r="B165" t="s">
        <v>177</v>
      </c>
      <c r="C165">
        <v>13</v>
      </c>
      <c r="D165" t="s">
        <v>107</v>
      </c>
      <c r="E165" t="s">
        <v>105</v>
      </c>
      <c r="F165" t="s">
        <v>104</v>
      </c>
      <c r="G165">
        <v>2.4835848925204198</v>
      </c>
      <c r="H165">
        <v>2E+20</v>
      </c>
      <c r="I165">
        <v>0</v>
      </c>
      <c r="J165">
        <v>3</v>
      </c>
      <c r="K165">
        <v>3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2.0577780244674702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2.6108305452514902</v>
      </c>
      <c r="U165">
        <f>IF((ContinuousStatsTable[[#This Row],[RepsRequested]]&gt;1),ContinuousStatsTable[[#This Row],[HalfWidth]],ContinuousStatsTable[[#This Row],[BatchMeansHalfWidth]])</f>
        <v>3.694409280786054E-2</v>
      </c>
    </row>
    <row r="166" spans="1:21" x14ac:dyDescent="0.25">
      <c r="A166" t="s">
        <v>68</v>
      </c>
      <c r="B166" t="s">
        <v>177</v>
      </c>
      <c r="C166">
        <v>13</v>
      </c>
      <c r="D166" t="s">
        <v>107</v>
      </c>
      <c r="E166" t="s">
        <v>106</v>
      </c>
      <c r="F166" t="s">
        <v>104</v>
      </c>
      <c r="G166">
        <v>3</v>
      </c>
      <c r="H166">
        <v>2E+20</v>
      </c>
      <c r="I166">
        <v>3</v>
      </c>
      <c r="J166">
        <v>3</v>
      </c>
      <c r="K166">
        <v>3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3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3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3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177</v>
      </c>
      <c r="C167">
        <v>13</v>
      </c>
      <c r="D167" t="s">
        <v>99</v>
      </c>
      <c r="E167" t="s">
        <v>100</v>
      </c>
      <c r="F167" t="s">
        <v>80</v>
      </c>
      <c r="G167">
        <v>1.6285090010082099</v>
      </c>
      <c r="H167">
        <v>2E+20</v>
      </c>
      <c r="I167">
        <v>0</v>
      </c>
      <c r="J167">
        <v>7</v>
      </c>
      <c r="K167">
        <v>1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0.213686305718294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3.25454207636735</v>
      </c>
      <c r="U167">
        <f>IF((ContinuousStatsTable[[#This Row],[RepsRequested]]&gt;1),ContinuousStatsTable[[#This Row],[HalfWidth]],ContinuousStatsTable[[#This Row],[BatchMeansHalfWidth]])</f>
        <v>0.14983616621746401</v>
      </c>
    </row>
    <row r="168" spans="1:21" x14ac:dyDescent="0.25">
      <c r="A168" t="s">
        <v>68</v>
      </c>
      <c r="B168" t="s">
        <v>177</v>
      </c>
      <c r="C168">
        <v>13</v>
      </c>
      <c r="D168" t="s">
        <v>108</v>
      </c>
      <c r="E168" t="s">
        <v>103</v>
      </c>
      <c r="F168" t="s">
        <v>104</v>
      </c>
      <c r="G168">
        <v>0.81841075058721102</v>
      </c>
      <c r="H168">
        <v>2E+20</v>
      </c>
      <c r="I168">
        <v>0</v>
      </c>
      <c r="J168">
        <v>1</v>
      </c>
      <c r="K168">
        <v>1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0.660449421951812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0.87259712001045997</v>
      </c>
      <c r="U168">
        <f>IF((ContinuousStatsTable[[#This Row],[RepsRequested]]&gt;1),ContinuousStatsTable[[#This Row],[HalfWidth]],ContinuousStatsTable[[#This Row],[BatchMeansHalfWidth]])</f>
        <v>1.3130894981704548E-2</v>
      </c>
    </row>
    <row r="169" spans="1:21" x14ac:dyDescent="0.25">
      <c r="A169" t="s">
        <v>68</v>
      </c>
      <c r="B169" t="s">
        <v>177</v>
      </c>
      <c r="C169">
        <v>13</v>
      </c>
      <c r="D169" t="s">
        <v>108</v>
      </c>
      <c r="E169" t="s">
        <v>105</v>
      </c>
      <c r="F169" t="s">
        <v>104</v>
      </c>
      <c r="G169">
        <v>1.63682150117442</v>
      </c>
      <c r="H169">
        <v>2E+20</v>
      </c>
      <c r="I169">
        <v>0</v>
      </c>
      <c r="J169">
        <v>2</v>
      </c>
      <c r="K169">
        <v>2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1.32089884390362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1.7451942400209199</v>
      </c>
      <c r="U169">
        <f>IF((ContinuousStatsTable[[#This Row],[RepsRequested]]&gt;1),ContinuousStatsTable[[#This Row],[HalfWidth]],ContinuousStatsTable[[#This Row],[BatchMeansHalfWidth]])</f>
        <v>2.6261789963409086E-2</v>
      </c>
    </row>
    <row r="170" spans="1:21" x14ac:dyDescent="0.25">
      <c r="A170" t="s">
        <v>68</v>
      </c>
      <c r="B170" t="s">
        <v>177</v>
      </c>
      <c r="C170">
        <v>13</v>
      </c>
      <c r="D170" t="s">
        <v>108</v>
      </c>
      <c r="E170" t="s">
        <v>106</v>
      </c>
      <c r="F170" t="s">
        <v>104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177</v>
      </c>
      <c r="C171">
        <v>14</v>
      </c>
      <c r="D171" t="s">
        <v>78</v>
      </c>
      <c r="E171" t="s">
        <v>100</v>
      </c>
      <c r="F171" t="s">
        <v>80</v>
      </c>
      <c r="G171">
        <v>1.0109142129706801E-2</v>
      </c>
      <c r="H171">
        <v>2E+20</v>
      </c>
      <c r="I171">
        <v>0</v>
      </c>
      <c r="J171">
        <v>1</v>
      </c>
      <c r="K171">
        <v>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4.1939349052679299E-2</v>
      </c>
      <c r="U171">
        <f>IF((ContinuousStatsTable[[#This Row],[RepsRequested]]&gt;1),ContinuousStatsTable[[#This Row],[HalfWidth]],ContinuousStatsTable[[#This Row],[BatchMeansHalfWidth]])</f>
        <v>2.5522445952333751E-3</v>
      </c>
    </row>
    <row r="172" spans="1:21" x14ac:dyDescent="0.25">
      <c r="A172" t="s">
        <v>68</v>
      </c>
      <c r="B172" t="s">
        <v>177</v>
      </c>
      <c r="C172">
        <v>14</v>
      </c>
      <c r="D172" t="s">
        <v>83</v>
      </c>
      <c r="E172" t="s">
        <v>100</v>
      </c>
      <c r="F172" t="s">
        <v>80</v>
      </c>
      <c r="G172">
        <v>0.15767165055561899</v>
      </c>
      <c r="H172">
        <v>2E+20</v>
      </c>
      <c r="I172">
        <v>0</v>
      </c>
      <c r="J172">
        <v>3</v>
      </c>
      <c r="K172">
        <v>1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9.9815407417780996E-3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0.407605086310523</v>
      </c>
      <c r="U172">
        <f>IF((ContinuousStatsTable[[#This Row],[RepsRequested]]&gt;1),ContinuousStatsTable[[#This Row],[HalfWidth]],ContinuousStatsTable[[#This Row],[BatchMeansHalfWidth]])</f>
        <v>2.2848589998431892E-2</v>
      </c>
    </row>
    <row r="173" spans="1:21" x14ac:dyDescent="0.25">
      <c r="A173" t="s">
        <v>68</v>
      </c>
      <c r="B173" t="s">
        <v>177</v>
      </c>
      <c r="C173">
        <v>14</v>
      </c>
      <c r="D173" t="s">
        <v>84</v>
      </c>
      <c r="E173" t="s">
        <v>101</v>
      </c>
      <c r="F173" t="s">
        <v>86</v>
      </c>
      <c r="G173">
        <v>3.0656610864718199</v>
      </c>
      <c r="H173">
        <v>2E+20</v>
      </c>
      <c r="I173">
        <v>0</v>
      </c>
      <c r="J173">
        <v>6</v>
      </c>
      <c r="K173">
        <v>5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2.3269101741961702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6.1518105370619498</v>
      </c>
      <c r="U173">
        <f>IF((ContinuousStatsTable[[#This Row],[RepsRequested]]&gt;1),ContinuousStatsTable[[#This Row],[HalfWidth]],ContinuousStatsTable[[#This Row],[BatchMeansHalfWidth]])</f>
        <v>0.19319036273350512</v>
      </c>
    </row>
    <row r="174" spans="1:21" x14ac:dyDescent="0.25">
      <c r="A174" t="s">
        <v>68</v>
      </c>
      <c r="B174" t="s">
        <v>177</v>
      </c>
      <c r="C174">
        <v>14</v>
      </c>
      <c r="D174" t="s">
        <v>102</v>
      </c>
      <c r="E174" t="s">
        <v>103</v>
      </c>
      <c r="F174" t="s">
        <v>104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177</v>
      </c>
      <c r="C175">
        <v>14</v>
      </c>
      <c r="D175" t="s">
        <v>102</v>
      </c>
      <c r="E175" t="s">
        <v>105</v>
      </c>
      <c r="F175" t="s">
        <v>104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177</v>
      </c>
      <c r="C176">
        <v>14</v>
      </c>
      <c r="D176" t="s">
        <v>102</v>
      </c>
      <c r="E176" t="s">
        <v>106</v>
      </c>
      <c r="F176" t="s">
        <v>104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177</v>
      </c>
      <c r="C177">
        <v>14</v>
      </c>
      <c r="D177" t="s">
        <v>107</v>
      </c>
      <c r="E177" t="s">
        <v>103</v>
      </c>
      <c r="F177" t="s">
        <v>104</v>
      </c>
      <c r="G177">
        <v>0.82727576072500597</v>
      </c>
      <c r="H177">
        <v>2E+20</v>
      </c>
      <c r="I177">
        <v>0</v>
      </c>
      <c r="J177">
        <v>1</v>
      </c>
      <c r="K177">
        <v>1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0.68592600815582305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0.87027684841716402</v>
      </c>
      <c r="U177">
        <f>IF((ContinuousStatsTable[[#This Row],[RepsRequested]]&gt;1),ContinuousStatsTable[[#This Row],[HalfWidth]],ContinuousStatsTable[[#This Row],[BatchMeansHalfWidth]])</f>
        <v>1.2314697602620188E-2</v>
      </c>
    </row>
    <row r="178" spans="1:21" x14ac:dyDescent="0.25">
      <c r="A178" t="s">
        <v>68</v>
      </c>
      <c r="B178" t="s">
        <v>177</v>
      </c>
      <c r="C178">
        <v>14</v>
      </c>
      <c r="D178" t="s">
        <v>107</v>
      </c>
      <c r="E178" t="s">
        <v>105</v>
      </c>
      <c r="F178" t="s">
        <v>104</v>
      </c>
      <c r="G178">
        <v>2.4818272821750198</v>
      </c>
      <c r="H178">
        <v>2E+20</v>
      </c>
      <c r="I178">
        <v>0</v>
      </c>
      <c r="J178">
        <v>3</v>
      </c>
      <c r="K178">
        <v>3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2.0577780244674702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2.6108305452514902</v>
      </c>
      <c r="U178">
        <f>IF((ContinuousStatsTable[[#This Row],[RepsRequested]]&gt;1),ContinuousStatsTable[[#This Row],[HalfWidth]],ContinuousStatsTable[[#This Row],[BatchMeansHalfWidth]])</f>
        <v>3.694409280786054E-2</v>
      </c>
    </row>
    <row r="179" spans="1:21" x14ac:dyDescent="0.25">
      <c r="A179" t="s">
        <v>68</v>
      </c>
      <c r="B179" t="s">
        <v>177</v>
      </c>
      <c r="C179">
        <v>14</v>
      </c>
      <c r="D179" t="s">
        <v>107</v>
      </c>
      <c r="E179" t="s">
        <v>106</v>
      </c>
      <c r="F179" t="s">
        <v>104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177</v>
      </c>
      <c r="C180">
        <v>14</v>
      </c>
      <c r="D180" t="s">
        <v>99</v>
      </c>
      <c r="E180" t="s">
        <v>100</v>
      </c>
      <c r="F180" t="s">
        <v>80</v>
      </c>
      <c r="G180">
        <v>0.41605301161147701</v>
      </c>
      <c r="H180">
        <v>2E+20</v>
      </c>
      <c r="I180">
        <v>0</v>
      </c>
      <c r="J180">
        <v>3</v>
      </c>
      <c r="K180">
        <v>1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0.213686305718294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3.25454207636735</v>
      </c>
      <c r="U180">
        <f>IF((ContinuousStatsTable[[#This Row],[RepsRequested]]&gt;1),ContinuousStatsTable[[#This Row],[HalfWidth]],ContinuousStatsTable[[#This Row],[BatchMeansHalfWidth]])</f>
        <v>0.14983616621746401</v>
      </c>
    </row>
    <row r="181" spans="1:21" x14ac:dyDescent="0.25">
      <c r="A181" t="s">
        <v>68</v>
      </c>
      <c r="B181" t="s">
        <v>177</v>
      </c>
      <c r="C181">
        <v>14</v>
      </c>
      <c r="D181" t="s">
        <v>108</v>
      </c>
      <c r="E181" t="s">
        <v>103</v>
      </c>
      <c r="F181" t="s">
        <v>104</v>
      </c>
      <c r="G181">
        <v>0.76900152073679195</v>
      </c>
      <c r="H181">
        <v>2E+20</v>
      </c>
      <c r="I181">
        <v>0</v>
      </c>
      <c r="J181">
        <v>1</v>
      </c>
      <c r="K181">
        <v>0.5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0.660449421951812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0.87259712001045997</v>
      </c>
      <c r="U181">
        <f>IF((ContinuousStatsTable[[#This Row],[RepsRequested]]&gt;1),ContinuousStatsTable[[#This Row],[HalfWidth]],ContinuousStatsTable[[#This Row],[BatchMeansHalfWidth]])</f>
        <v>1.3130894981704548E-2</v>
      </c>
    </row>
    <row r="182" spans="1:21" x14ac:dyDescent="0.25">
      <c r="A182" t="s">
        <v>68</v>
      </c>
      <c r="B182" t="s">
        <v>177</v>
      </c>
      <c r="C182">
        <v>14</v>
      </c>
      <c r="D182" t="s">
        <v>108</v>
      </c>
      <c r="E182" t="s">
        <v>105</v>
      </c>
      <c r="F182" t="s">
        <v>104</v>
      </c>
      <c r="G182">
        <v>1.5380030414735799</v>
      </c>
      <c r="H182">
        <v>2E+20</v>
      </c>
      <c r="I182">
        <v>0</v>
      </c>
      <c r="J182">
        <v>2</v>
      </c>
      <c r="K182">
        <v>1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1.32089884390362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1.7451942400209199</v>
      </c>
      <c r="U182">
        <f>IF((ContinuousStatsTable[[#This Row],[RepsRequested]]&gt;1),ContinuousStatsTable[[#This Row],[HalfWidth]],ContinuousStatsTable[[#This Row],[BatchMeansHalfWidth]])</f>
        <v>2.6261789963409086E-2</v>
      </c>
    </row>
    <row r="183" spans="1:21" x14ac:dyDescent="0.25">
      <c r="A183" t="s">
        <v>68</v>
      </c>
      <c r="B183" t="s">
        <v>177</v>
      </c>
      <c r="C183">
        <v>14</v>
      </c>
      <c r="D183" t="s">
        <v>108</v>
      </c>
      <c r="E183" t="s">
        <v>106</v>
      </c>
      <c r="F183" t="s">
        <v>104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177</v>
      </c>
      <c r="C184">
        <v>15</v>
      </c>
      <c r="D184" t="s">
        <v>78</v>
      </c>
      <c r="E184" t="s">
        <v>100</v>
      </c>
      <c r="F184" t="s">
        <v>80</v>
      </c>
      <c r="G184">
        <v>1.0992749297977601E-2</v>
      </c>
      <c r="H184">
        <v>2E+20</v>
      </c>
      <c r="I184">
        <v>0</v>
      </c>
      <c r="J184">
        <v>1</v>
      </c>
      <c r="K184">
        <v>0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4.1939349052679299E-2</v>
      </c>
      <c r="U184">
        <f>IF((ContinuousStatsTable[[#This Row],[RepsRequested]]&gt;1),ContinuousStatsTable[[#This Row],[HalfWidth]],ContinuousStatsTable[[#This Row],[BatchMeansHalfWidth]])</f>
        <v>2.5522445952333751E-3</v>
      </c>
    </row>
    <row r="185" spans="1:21" x14ac:dyDescent="0.25">
      <c r="A185" t="s">
        <v>68</v>
      </c>
      <c r="B185" t="s">
        <v>177</v>
      </c>
      <c r="C185">
        <v>15</v>
      </c>
      <c r="D185" t="s">
        <v>83</v>
      </c>
      <c r="E185" t="s">
        <v>100</v>
      </c>
      <c r="F185" t="s">
        <v>80</v>
      </c>
      <c r="G185">
        <v>0.113962168319825</v>
      </c>
      <c r="H185">
        <v>2E+20</v>
      </c>
      <c r="I185">
        <v>0</v>
      </c>
      <c r="J185">
        <v>2</v>
      </c>
      <c r="K185">
        <v>1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9.9815407417780996E-3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0.407605086310523</v>
      </c>
      <c r="U185">
        <f>IF((ContinuousStatsTable[[#This Row],[RepsRequested]]&gt;1),ContinuousStatsTable[[#This Row],[HalfWidth]],ContinuousStatsTable[[#This Row],[BatchMeansHalfWidth]])</f>
        <v>2.2848589998431892E-2</v>
      </c>
    </row>
    <row r="186" spans="1:21" x14ac:dyDescent="0.25">
      <c r="A186" t="s">
        <v>68</v>
      </c>
      <c r="B186" t="s">
        <v>177</v>
      </c>
      <c r="C186">
        <v>15</v>
      </c>
      <c r="D186" t="s">
        <v>84</v>
      </c>
      <c r="E186" t="s">
        <v>101</v>
      </c>
      <c r="F186" t="s">
        <v>86</v>
      </c>
      <c r="G186">
        <v>3.0689464524388601</v>
      </c>
      <c r="H186">
        <v>2E+20</v>
      </c>
      <c r="I186">
        <v>0</v>
      </c>
      <c r="J186">
        <v>6</v>
      </c>
      <c r="K186">
        <v>6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2.3269101741961702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6.1518105370619498</v>
      </c>
      <c r="U186">
        <f>IF((ContinuousStatsTable[[#This Row],[RepsRequested]]&gt;1),ContinuousStatsTable[[#This Row],[HalfWidth]],ContinuousStatsTable[[#This Row],[BatchMeansHalfWidth]])</f>
        <v>0.19319036273350512</v>
      </c>
    </row>
    <row r="187" spans="1:21" x14ac:dyDescent="0.25">
      <c r="A187" t="s">
        <v>68</v>
      </c>
      <c r="B187" t="s">
        <v>177</v>
      </c>
      <c r="C187">
        <v>15</v>
      </c>
      <c r="D187" t="s">
        <v>102</v>
      </c>
      <c r="E187" t="s">
        <v>103</v>
      </c>
      <c r="F187" t="s">
        <v>104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177</v>
      </c>
      <c r="C188">
        <v>15</v>
      </c>
      <c r="D188" t="s">
        <v>102</v>
      </c>
      <c r="E188" t="s">
        <v>105</v>
      </c>
      <c r="F188" t="s">
        <v>104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68</v>
      </c>
      <c r="B189" t="s">
        <v>177</v>
      </c>
      <c r="C189">
        <v>15</v>
      </c>
      <c r="D189" t="s">
        <v>102</v>
      </c>
      <c r="E189" t="s">
        <v>106</v>
      </c>
      <c r="F189" t="s">
        <v>104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177</v>
      </c>
      <c r="C190">
        <v>15</v>
      </c>
      <c r="D190" t="s">
        <v>107</v>
      </c>
      <c r="E190" t="s">
        <v>103</v>
      </c>
      <c r="F190" t="s">
        <v>104</v>
      </c>
      <c r="G190">
        <v>0.80681091862483001</v>
      </c>
      <c r="H190">
        <v>2E+20</v>
      </c>
      <c r="I190">
        <v>0</v>
      </c>
      <c r="J190">
        <v>1</v>
      </c>
      <c r="K190">
        <v>1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0.68592600815582305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0.87027684841716402</v>
      </c>
      <c r="U190">
        <f>IF((ContinuousStatsTable[[#This Row],[RepsRequested]]&gt;1),ContinuousStatsTable[[#This Row],[HalfWidth]],ContinuousStatsTable[[#This Row],[BatchMeansHalfWidth]])</f>
        <v>1.2314697602620188E-2</v>
      </c>
    </row>
    <row r="191" spans="1:21" x14ac:dyDescent="0.25">
      <c r="A191" t="s">
        <v>68</v>
      </c>
      <c r="B191" t="s">
        <v>177</v>
      </c>
      <c r="C191">
        <v>15</v>
      </c>
      <c r="D191" t="s">
        <v>107</v>
      </c>
      <c r="E191" t="s">
        <v>105</v>
      </c>
      <c r="F191" t="s">
        <v>104</v>
      </c>
      <c r="G191">
        <v>2.42043275587449</v>
      </c>
      <c r="H191">
        <v>2E+20</v>
      </c>
      <c r="I191">
        <v>0</v>
      </c>
      <c r="J191">
        <v>3</v>
      </c>
      <c r="K191">
        <v>3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2.0577780244674702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2.6108305452514902</v>
      </c>
      <c r="U191">
        <f>IF((ContinuousStatsTable[[#This Row],[RepsRequested]]&gt;1),ContinuousStatsTable[[#This Row],[HalfWidth]],ContinuousStatsTable[[#This Row],[BatchMeansHalfWidth]])</f>
        <v>3.694409280786054E-2</v>
      </c>
    </row>
    <row r="192" spans="1:21" x14ac:dyDescent="0.25">
      <c r="A192" t="s">
        <v>68</v>
      </c>
      <c r="B192" t="s">
        <v>177</v>
      </c>
      <c r="C192">
        <v>15</v>
      </c>
      <c r="D192" t="s">
        <v>107</v>
      </c>
      <c r="E192" t="s">
        <v>106</v>
      </c>
      <c r="F192" t="s">
        <v>104</v>
      </c>
      <c r="G192">
        <v>3</v>
      </c>
      <c r="H192">
        <v>2E+20</v>
      </c>
      <c r="I192">
        <v>3</v>
      </c>
      <c r="J192">
        <v>3</v>
      </c>
      <c r="K192">
        <v>3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3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3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3</v>
      </c>
      <c r="U192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177</v>
      </c>
      <c r="C193">
        <v>15</v>
      </c>
      <c r="D193" t="s">
        <v>99</v>
      </c>
      <c r="E193" t="s">
        <v>100</v>
      </c>
      <c r="F193" t="s">
        <v>80</v>
      </c>
      <c r="G193">
        <v>0.523558778946562</v>
      </c>
      <c r="H193">
        <v>2E+20</v>
      </c>
      <c r="I193">
        <v>0</v>
      </c>
      <c r="J193">
        <v>4</v>
      </c>
      <c r="K193">
        <v>2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0.213686305718294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3.25454207636735</v>
      </c>
      <c r="U193">
        <f>IF((ContinuousStatsTable[[#This Row],[RepsRequested]]&gt;1),ContinuousStatsTable[[#This Row],[HalfWidth]],ContinuousStatsTable[[#This Row],[BatchMeansHalfWidth]])</f>
        <v>0.14983616621746401</v>
      </c>
    </row>
    <row r="194" spans="1:21" x14ac:dyDescent="0.25">
      <c r="A194" t="s">
        <v>68</v>
      </c>
      <c r="B194" t="s">
        <v>177</v>
      </c>
      <c r="C194">
        <v>15</v>
      </c>
      <c r="D194" t="s">
        <v>108</v>
      </c>
      <c r="E194" t="s">
        <v>103</v>
      </c>
      <c r="F194" t="s">
        <v>104</v>
      </c>
      <c r="G194">
        <v>0.77797234572837604</v>
      </c>
      <c r="H194">
        <v>2E+20</v>
      </c>
      <c r="I194">
        <v>0</v>
      </c>
      <c r="J194">
        <v>1</v>
      </c>
      <c r="K194">
        <v>0.5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0.660449421951812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0.87259712001045997</v>
      </c>
      <c r="U194">
        <f>IF((ContinuousStatsTable[[#This Row],[RepsRequested]]&gt;1),ContinuousStatsTable[[#This Row],[HalfWidth]],ContinuousStatsTable[[#This Row],[BatchMeansHalfWidth]])</f>
        <v>1.3130894981704548E-2</v>
      </c>
    </row>
    <row r="195" spans="1:21" x14ac:dyDescent="0.25">
      <c r="A195" t="s">
        <v>68</v>
      </c>
      <c r="B195" t="s">
        <v>177</v>
      </c>
      <c r="C195">
        <v>15</v>
      </c>
      <c r="D195" t="s">
        <v>108</v>
      </c>
      <c r="E195" t="s">
        <v>105</v>
      </c>
      <c r="F195" t="s">
        <v>104</v>
      </c>
      <c r="G195">
        <v>1.5559446914567501</v>
      </c>
      <c r="H195">
        <v>2E+20</v>
      </c>
      <c r="I195">
        <v>0</v>
      </c>
      <c r="J195">
        <v>2</v>
      </c>
      <c r="K195">
        <v>1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1.32089884390362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1.7451942400209199</v>
      </c>
      <c r="U195">
        <f>IF((ContinuousStatsTable[[#This Row],[RepsRequested]]&gt;1),ContinuousStatsTable[[#This Row],[HalfWidth]],ContinuousStatsTable[[#This Row],[BatchMeansHalfWidth]])</f>
        <v>2.6261789963409086E-2</v>
      </c>
    </row>
    <row r="196" spans="1:21" x14ac:dyDescent="0.25">
      <c r="A196" t="s">
        <v>68</v>
      </c>
      <c r="B196" t="s">
        <v>177</v>
      </c>
      <c r="C196">
        <v>15</v>
      </c>
      <c r="D196" t="s">
        <v>108</v>
      </c>
      <c r="E196" t="s">
        <v>106</v>
      </c>
      <c r="F196" t="s">
        <v>104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177</v>
      </c>
      <c r="C197">
        <v>16</v>
      </c>
      <c r="D197" t="s">
        <v>78</v>
      </c>
      <c r="E197" t="s">
        <v>100</v>
      </c>
      <c r="F197" t="s">
        <v>80</v>
      </c>
      <c r="G197">
        <v>1.7925085576474101E-2</v>
      </c>
      <c r="H197">
        <v>2E+20</v>
      </c>
      <c r="I197">
        <v>0</v>
      </c>
      <c r="J197">
        <v>1</v>
      </c>
      <c r="K197">
        <v>0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4.1939349052679299E-2</v>
      </c>
      <c r="U197">
        <f>IF((ContinuousStatsTable[[#This Row],[RepsRequested]]&gt;1),ContinuousStatsTable[[#This Row],[HalfWidth]],ContinuousStatsTable[[#This Row],[BatchMeansHalfWidth]])</f>
        <v>2.5522445952333751E-3</v>
      </c>
    </row>
    <row r="198" spans="1:21" x14ac:dyDescent="0.25">
      <c r="A198" t="s">
        <v>68</v>
      </c>
      <c r="B198" t="s">
        <v>177</v>
      </c>
      <c r="C198">
        <v>16</v>
      </c>
      <c r="D198" t="s">
        <v>83</v>
      </c>
      <c r="E198" t="s">
        <v>100</v>
      </c>
      <c r="F198" t="s">
        <v>80</v>
      </c>
      <c r="G198">
        <v>0.16757560819213699</v>
      </c>
      <c r="H198">
        <v>2E+20</v>
      </c>
      <c r="I198">
        <v>0</v>
      </c>
      <c r="J198">
        <v>2</v>
      </c>
      <c r="K198">
        <v>0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9.9815407417780996E-3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0.407605086310523</v>
      </c>
      <c r="U198">
        <f>IF((ContinuousStatsTable[[#This Row],[RepsRequested]]&gt;1),ContinuousStatsTable[[#This Row],[HalfWidth]],ContinuousStatsTable[[#This Row],[BatchMeansHalfWidth]])</f>
        <v>2.2848589998431892E-2</v>
      </c>
    </row>
    <row r="199" spans="1:21" x14ac:dyDescent="0.25">
      <c r="A199" t="s">
        <v>68</v>
      </c>
      <c r="B199" t="s">
        <v>177</v>
      </c>
      <c r="C199">
        <v>16</v>
      </c>
      <c r="D199" t="s">
        <v>84</v>
      </c>
      <c r="E199" t="s">
        <v>101</v>
      </c>
      <c r="F199" t="s">
        <v>86</v>
      </c>
      <c r="G199">
        <v>3.6474588046896499</v>
      </c>
      <c r="H199">
        <v>2E+20</v>
      </c>
      <c r="I199">
        <v>0</v>
      </c>
      <c r="J199">
        <v>12</v>
      </c>
      <c r="K199">
        <v>4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2.3269101741961702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6.1518105370619498</v>
      </c>
      <c r="U199">
        <f>IF((ContinuousStatsTable[[#This Row],[RepsRequested]]&gt;1),ContinuousStatsTable[[#This Row],[HalfWidth]],ContinuousStatsTable[[#This Row],[BatchMeansHalfWidth]])</f>
        <v>0.19319036273350512</v>
      </c>
    </row>
    <row r="200" spans="1:21" x14ac:dyDescent="0.25">
      <c r="A200" t="s">
        <v>68</v>
      </c>
      <c r="B200" t="s">
        <v>177</v>
      </c>
      <c r="C200">
        <v>16</v>
      </c>
      <c r="D200" t="s">
        <v>102</v>
      </c>
      <c r="E200" t="s">
        <v>103</v>
      </c>
      <c r="F200" t="s">
        <v>104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68</v>
      </c>
      <c r="B201" t="s">
        <v>177</v>
      </c>
      <c r="C201">
        <v>16</v>
      </c>
      <c r="D201" t="s">
        <v>102</v>
      </c>
      <c r="E201" t="s">
        <v>105</v>
      </c>
      <c r="F201" t="s">
        <v>104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177</v>
      </c>
      <c r="C202">
        <v>16</v>
      </c>
      <c r="D202" t="s">
        <v>102</v>
      </c>
      <c r="E202" t="s">
        <v>106</v>
      </c>
      <c r="F202" t="s">
        <v>104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177</v>
      </c>
      <c r="C203">
        <v>16</v>
      </c>
      <c r="D203" t="s">
        <v>107</v>
      </c>
      <c r="E203" t="s">
        <v>103</v>
      </c>
      <c r="F203" t="s">
        <v>104</v>
      </c>
      <c r="G203">
        <v>0.82671127022108504</v>
      </c>
      <c r="H203">
        <v>2E+20</v>
      </c>
      <c r="I203">
        <v>0</v>
      </c>
      <c r="J203">
        <v>1</v>
      </c>
      <c r="K203">
        <v>1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0.68592600815582305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0.87027684841716402</v>
      </c>
      <c r="U203">
        <f>IF((ContinuousStatsTable[[#This Row],[RepsRequested]]&gt;1),ContinuousStatsTable[[#This Row],[HalfWidth]],ContinuousStatsTable[[#This Row],[BatchMeansHalfWidth]])</f>
        <v>1.2314697602620188E-2</v>
      </c>
    </row>
    <row r="204" spans="1:21" x14ac:dyDescent="0.25">
      <c r="A204" t="s">
        <v>68</v>
      </c>
      <c r="B204" t="s">
        <v>177</v>
      </c>
      <c r="C204">
        <v>16</v>
      </c>
      <c r="D204" t="s">
        <v>107</v>
      </c>
      <c r="E204" t="s">
        <v>105</v>
      </c>
      <c r="F204" t="s">
        <v>104</v>
      </c>
      <c r="G204">
        <v>2.4801338106632498</v>
      </c>
      <c r="H204">
        <v>2E+20</v>
      </c>
      <c r="I204">
        <v>0</v>
      </c>
      <c r="J204">
        <v>3</v>
      </c>
      <c r="K204">
        <v>3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2.0577780244674702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2.6108305452514902</v>
      </c>
      <c r="U204">
        <f>IF((ContinuousStatsTable[[#This Row],[RepsRequested]]&gt;1),ContinuousStatsTable[[#This Row],[HalfWidth]],ContinuousStatsTable[[#This Row],[BatchMeansHalfWidth]])</f>
        <v>3.694409280786054E-2</v>
      </c>
    </row>
    <row r="205" spans="1:21" x14ac:dyDescent="0.25">
      <c r="A205" t="s">
        <v>68</v>
      </c>
      <c r="B205" t="s">
        <v>177</v>
      </c>
      <c r="C205">
        <v>16</v>
      </c>
      <c r="D205" t="s">
        <v>107</v>
      </c>
      <c r="E205" t="s">
        <v>106</v>
      </c>
      <c r="F205" t="s">
        <v>104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177</v>
      </c>
      <c r="C206">
        <v>16</v>
      </c>
      <c r="D206" t="s">
        <v>99</v>
      </c>
      <c r="E206" t="s">
        <v>100</v>
      </c>
      <c r="F206" t="s">
        <v>80</v>
      </c>
      <c r="G206">
        <v>0.981824300257785</v>
      </c>
      <c r="H206">
        <v>2E+20</v>
      </c>
      <c r="I206">
        <v>0</v>
      </c>
      <c r="J206">
        <v>8</v>
      </c>
      <c r="K206">
        <v>1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0.213686305718294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3.25454207636735</v>
      </c>
      <c r="U206">
        <f>IF((ContinuousStatsTable[[#This Row],[RepsRequested]]&gt;1),ContinuousStatsTable[[#This Row],[HalfWidth]],ContinuousStatsTable[[#This Row],[BatchMeansHalfWidth]])</f>
        <v>0.14983616621746401</v>
      </c>
    </row>
    <row r="207" spans="1:21" x14ac:dyDescent="0.25">
      <c r="A207" t="s">
        <v>68</v>
      </c>
      <c r="B207" t="s">
        <v>177</v>
      </c>
      <c r="C207">
        <v>16</v>
      </c>
      <c r="D207" t="s">
        <v>108</v>
      </c>
      <c r="E207" t="s">
        <v>103</v>
      </c>
      <c r="F207" t="s">
        <v>104</v>
      </c>
      <c r="G207">
        <v>0.79631096507977095</v>
      </c>
      <c r="H207">
        <v>2E+20</v>
      </c>
      <c r="I207">
        <v>0</v>
      </c>
      <c r="J207">
        <v>1</v>
      </c>
      <c r="K207">
        <v>1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0.660449421951812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0.87259712001045997</v>
      </c>
      <c r="U207">
        <f>IF((ContinuousStatsTable[[#This Row],[RepsRequested]]&gt;1),ContinuousStatsTable[[#This Row],[HalfWidth]],ContinuousStatsTable[[#This Row],[BatchMeansHalfWidth]])</f>
        <v>1.3130894981704548E-2</v>
      </c>
    </row>
    <row r="208" spans="1:21" x14ac:dyDescent="0.25">
      <c r="A208" t="s">
        <v>68</v>
      </c>
      <c r="B208" t="s">
        <v>177</v>
      </c>
      <c r="C208">
        <v>16</v>
      </c>
      <c r="D208" t="s">
        <v>108</v>
      </c>
      <c r="E208" t="s">
        <v>105</v>
      </c>
      <c r="F208" t="s">
        <v>104</v>
      </c>
      <c r="G208">
        <v>1.5926219301595399</v>
      </c>
      <c r="H208">
        <v>2E+20</v>
      </c>
      <c r="I208">
        <v>0</v>
      </c>
      <c r="J208">
        <v>2</v>
      </c>
      <c r="K208">
        <v>2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1.32089884390362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1.7451942400209199</v>
      </c>
      <c r="U208">
        <f>IF((ContinuousStatsTable[[#This Row],[RepsRequested]]&gt;1),ContinuousStatsTable[[#This Row],[HalfWidth]],ContinuousStatsTable[[#This Row],[BatchMeansHalfWidth]])</f>
        <v>2.6261789963409086E-2</v>
      </c>
    </row>
    <row r="209" spans="1:21" x14ac:dyDescent="0.25">
      <c r="A209" t="s">
        <v>68</v>
      </c>
      <c r="B209" t="s">
        <v>177</v>
      </c>
      <c r="C209">
        <v>16</v>
      </c>
      <c r="D209" t="s">
        <v>108</v>
      </c>
      <c r="E209" t="s">
        <v>106</v>
      </c>
      <c r="F209" t="s">
        <v>104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177</v>
      </c>
      <c r="C210">
        <v>17</v>
      </c>
      <c r="D210" t="s">
        <v>78</v>
      </c>
      <c r="E210" t="s">
        <v>100</v>
      </c>
      <c r="F210" t="s">
        <v>80</v>
      </c>
      <c r="G210">
        <v>3.2275066225047502E-3</v>
      </c>
      <c r="H210">
        <v>2E+20</v>
      </c>
      <c r="I210">
        <v>0</v>
      </c>
      <c r="J210">
        <v>1</v>
      </c>
      <c r="K210">
        <v>0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4.1939349052679299E-2</v>
      </c>
      <c r="U210">
        <f>IF((ContinuousStatsTable[[#This Row],[RepsRequested]]&gt;1),ContinuousStatsTable[[#This Row],[HalfWidth]],ContinuousStatsTable[[#This Row],[BatchMeansHalfWidth]])</f>
        <v>2.5522445952333751E-3</v>
      </c>
    </row>
    <row r="211" spans="1:21" x14ac:dyDescent="0.25">
      <c r="A211" t="s">
        <v>68</v>
      </c>
      <c r="B211" t="s">
        <v>177</v>
      </c>
      <c r="C211">
        <v>17</v>
      </c>
      <c r="D211" t="s">
        <v>83</v>
      </c>
      <c r="E211" t="s">
        <v>100</v>
      </c>
      <c r="F211" t="s">
        <v>80</v>
      </c>
      <c r="G211">
        <v>0.12604649260718401</v>
      </c>
      <c r="H211">
        <v>2E+20</v>
      </c>
      <c r="I211">
        <v>0</v>
      </c>
      <c r="J211">
        <v>3</v>
      </c>
      <c r="K211">
        <v>0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9.9815407417780996E-3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0.407605086310523</v>
      </c>
      <c r="U211">
        <f>IF((ContinuousStatsTable[[#This Row],[RepsRequested]]&gt;1),ContinuousStatsTable[[#This Row],[HalfWidth]],ContinuousStatsTable[[#This Row],[BatchMeansHalfWidth]])</f>
        <v>2.2848589998431892E-2</v>
      </c>
    </row>
    <row r="212" spans="1:21" x14ac:dyDescent="0.25">
      <c r="A212" t="s">
        <v>68</v>
      </c>
      <c r="B212" t="s">
        <v>177</v>
      </c>
      <c r="C212">
        <v>17</v>
      </c>
      <c r="D212" t="s">
        <v>84</v>
      </c>
      <c r="E212" t="s">
        <v>101</v>
      </c>
      <c r="F212" t="s">
        <v>86</v>
      </c>
      <c r="G212">
        <v>3.02643353611513</v>
      </c>
      <c r="H212">
        <v>2E+20</v>
      </c>
      <c r="I212">
        <v>0</v>
      </c>
      <c r="J212">
        <v>7</v>
      </c>
      <c r="K212">
        <v>5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2.3269101741961702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6.1518105370619498</v>
      </c>
      <c r="U212">
        <f>IF((ContinuousStatsTable[[#This Row],[RepsRequested]]&gt;1),ContinuousStatsTable[[#This Row],[HalfWidth]],ContinuousStatsTable[[#This Row],[BatchMeansHalfWidth]])</f>
        <v>0.19319036273350512</v>
      </c>
    </row>
    <row r="213" spans="1:21" x14ac:dyDescent="0.25">
      <c r="A213" t="s">
        <v>68</v>
      </c>
      <c r="B213" t="s">
        <v>177</v>
      </c>
      <c r="C213">
        <v>17</v>
      </c>
      <c r="D213" t="s">
        <v>102</v>
      </c>
      <c r="E213" t="s">
        <v>103</v>
      </c>
      <c r="F213" t="s">
        <v>104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68</v>
      </c>
      <c r="B214" t="s">
        <v>177</v>
      </c>
      <c r="C214">
        <v>17</v>
      </c>
      <c r="D214" t="s">
        <v>102</v>
      </c>
      <c r="E214" t="s">
        <v>105</v>
      </c>
      <c r="F214" t="s">
        <v>104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177</v>
      </c>
      <c r="C215">
        <v>17</v>
      </c>
      <c r="D215" t="s">
        <v>102</v>
      </c>
      <c r="E215" t="s">
        <v>106</v>
      </c>
      <c r="F215" t="s">
        <v>104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177</v>
      </c>
      <c r="C216">
        <v>17</v>
      </c>
      <c r="D216" t="s">
        <v>107</v>
      </c>
      <c r="E216" t="s">
        <v>103</v>
      </c>
      <c r="F216" t="s">
        <v>104</v>
      </c>
      <c r="G216">
        <v>0.808661855121378</v>
      </c>
      <c r="H216">
        <v>2E+20</v>
      </c>
      <c r="I216">
        <v>0</v>
      </c>
      <c r="J216">
        <v>1</v>
      </c>
      <c r="K216">
        <v>1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0.68592600815582305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0.87027684841716402</v>
      </c>
      <c r="U216">
        <f>IF((ContinuousStatsTable[[#This Row],[RepsRequested]]&gt;1),ContinuousStatsTable[[#This Row],[HalfWidth]],ContinuousStatsTable[[#This Row],[BatchMeansHalfWidth]])</f>
        <v>1.2314697602620188E-2</v>
      </c>
    </row>
    <row r="217" spans="1:21" x14ac:dyDescent="0.25">
      <c r="A217" t="s">
        <v>68</v>
      </c>
      <c r="B217" t="s">
        <v>177</v>
      </c>
      <c r="C217">
        <v>17</v>
      </c>
      <c r="D217" t="s">
        <v>107</v>
      </c>
      <c r="E217" t="s">
        <v>105</v>
      </c>
      <c r="F217" t="s">
        <v>104</v>
      </c>
      <c r="G217">
        <v>2.42598556536413</v>
      </c>
      <c r="H217">
        <v>2E+20</v>
      </c>
      <c r="I217">
        <v>0</v>
      </c>
      <c r="J217">
        <v>3</v>
      </c>
      <c r="K217">
        <v>3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2.0577780244674702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2.6108305452514902</v>
      </c>
      <c r="U217">
        <f>IF((ContinuousStatsTable[[#This Row],[RepsRequested]]&gt;1),ContinuousStatsTable[[#This Row],[HalfWidth]],ContinuousStatsTable[[#This Row],[BatchMeansHalfWidth]])</f>
        <v>3.694409280786054E-2</v>
      </c>
    </row>
    <row r="218" spans="1:21" x14ac:dyDescent="0.25">
      <c r="A218" t="s">
        <v>68</v>
      </c>
      <c r="B218" t="s">
        <v>177</v>
      </c>
      <c r="C218">
        <v>17</v>
      </c>
      <c r="D218" t="s">
        <v>107</v>
      </c>
      <c r="E218" t="s">
        <v>106</v>
      </c>
      <c r="F218" t="s">
        <v>104</v>
      </c>
      <c r="G218">
        <v>3</v>
      </c>
      <c r="H218">
        <v>2E+20</v>
      </c>
      <c r="I218">
        <v>3</v>
      </c>
      <c r="J218">
        <v>3</v>
      </c>
      <c r="K218">
        <v>3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3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3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3</v>
      </c>
      <c r="U218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177</v>
      </c>
      <c r="C219">
        <v>17</v>
      </c>
      <c r="D219" t="s">
        <v>99</v>
      </c>
      <c r="E219" t="s">
        <v>100</v>
      </c>
      <c r="F219" t="s">
        <v>80</v>
      </c>
      <c r="G219">
        <v>0.47117397152130902</v>
      </c>
      <c r="H219">
        <v>2E+20</v>
      </c>
      <c r="I219">
        <v>0</v>
      </c>
      <c r="J219">
        <v>5</v>
      </c>
      <c r="K219">
        <v>2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0.213686305718294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3.25454207636735</v>
      </c>
      <c r="U219">
        <f>IF((ContinuousStatsTable[[#This Row],[RepsRequested]]&gt;1),ContinuousStatsTable[[#This Row],[HalfWidth]],ContinuousStatsTable[[#This Row],[BatchMeansHalfWidth]])</f>
        <v>0.14983616621746401</v>
      </c>
    </row>
    <row r="220" spans="1:21" x14ac:dyDescent="0.25">
      <c r="A220" t="s">
        <v>68</v>
      </c>
      <c r="B220" t="s">
        <v>177</v>
      </c>
      <c r="C220">
        <v>17</v>
      </c>
      <c r="D220" t="s">
        <v>108</v>
      </c>
      <c r="E220" t="s">
        <v>103</v>
      </c>
      <c r="F220" t="s">
        <v>104</v>
      </c>
      <c r="G220">
        <v>0.74146944863085995</v>
      </c>
      <c r="H220">
        <v>2E+20</v>
      </c>
      <c r="I220">
        <v>0</v>
      </c>
      <c r="J220">
        <v>1</v>
      </c>
      <c r="K220">
        <v>1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0.660449421951812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0.87259712001045997</v>
      </c>
      <c r="U220">
        <f>IF((ContinuousStatsTable[[#This Row],[RepsRequested]]&gt;1),ContinuousStatsTable[[#This Row],[HalfWidth]],ContinuousStatsTable[[#This Row],[BatchMeansHalfWidth]])</f>
        <v>1.3130894981704548E-2</v>
      </c>
    </row>
    <row r="221" spans="1:21" x14ac:dyDescent="0.25">
      <c r="A221" t="s">
        <v>68</v>
      </c>
      <c r="B221" t="s">
        <v>177</v>
      </c>
      <c r="C221">
        <v>17</v>
      </c>
      <c r="D221" t="s">
        <v>108</v>
      </c>
      <c r="E221" t="s">
        <v>105</v>
      </c>
      <c r="F221" t="s">
        <v>104</v>
      </c>
      <c r="G221">
        <v>1.4829388972617199</v>
      </c>
      <c r="H221">
        <v>2E+20</v>
      </c>
      <c r="I221">
        <v>0</v>
      </c>
      <c r="J221">
        <v>2</v>
      </c>
      <c r="K221">
        <v>2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1.32089884390362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1.7451942400209199</v>
      </c>
      <c r="U221">
        <f>IF((ContinuousStatsTable[[#This Row],[RepsRequested]]&gt;1),ContinuousStatsTable[[#This Row],[HalfWidth]],ContinuousStatsTable[[#This Row],[BatchMeansHalfWidth]])</f>
        <v>2.6261789963409086E-2</v>
      </c>
    </row>
    <row r="222" spans="1:21" x14ac:dyDescent="0.25">
      <c r="A222" t="s">
        <v>68</v>
      </c>
      <c r="B222" t="s">
        <v>177</v>
      </c>
      <c r="C222">
        <v>17</v>
      </c>
      <c r="D222" t="s">
        <v>108</v>
      </c>
      <c r="E222" t="s">
        <v>106</v>
      </c>
      <c r="F222" t="s">
        <v>104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177</v>
      </c>
      <c r="C223">
        <v>18</v>
      </c>
      <c r="D223" t="s">
        <v>78</v>
      </c>
      <c r="E223" t="s">
        <v>100</v>
      </c>
      <c r="F223" t="s">
        <v>80</v>
      </c>
      <c r="G223">
        <v>3.8843746076241302E-3</v>
      </c>
      <c r="H223">
        <v>2E+20</v>
      </c>
      <c r="I223">
        <v>0</v>
      </c>
      <c r="J223">
        <v>1</v>
      </c>
      <c r="K223">
        <v>0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4.1939349052679299E-2</v>
      </c>
      <c r="U223">
        <f>IF((ContinuousStatsTable[[#This Row],[RepsRequested]]&gt;1),ContinuousStatsTable[[#This Row],[HalfWidth]],ContinuousStatsTable[[#This Row],[BatchMeansHalfWidth]])</f>
        <v>2.5522445952333751E-3</v>
      </c>
    </row>
    <row r="224" spans="1:21" x14ac:dyDescent="0.25">
      <c r="A224" t="s">
        <v>68</v>
      </c>
      <c r="B224" t="s">
        <v>177</v>
      </c>
      <c r="C224">
        <v>18</v>
      </c>
      <c r="D224" t="s">
        <v>83</v>
      </c>
      <c r="E224" t="s">
        <v>100</v>
      </c>
      <c r="F224" t="s">
        <v>80</v>
      </c>
      <c r="G224">
        <v>3.7651714497725398E-2</v>
      </c>
      <c r="H224">
        <v>2E+20</v>
      </c>
      <c r="I224">
        <v>0</v>
      </c>
      <c r="J224">
        <v>2</v>
      </c>
      <c r="K224">
        <v>1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9.9815407417780996E-3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0.407605086310523</v>
      </c>
      <c r="U224">
        <f>IF((ContinuousStatsTable[[#This Row],[RepsRequested]]&gt;1),ContinuousStatsTable[[#This Row],[HalfWidth]],ContinuousStatsTable[[#This Row],[BatchMeansHalfWidth]])</f>
        <v>2.2848589998431892E-2</v>
      </c>
    </row>
    <row r="225" spans="1:21" x14ac:dyDescent="0.25">
      <c r="A225" t="s">
        <v>68</v>
      </c>
      <c r="B225" t="s">
        <v>177</v>
      </c>
      <c r="C225">
        <v>18</v>
      </c>
      <c r="D225" t="s">
        <v>84</v>
      </c>
      <c r="E225" t="s">
        <v>101</v>
      </c>
      <c r="F225" t="s">
        <v>86</v>
      </c>
      <c r="G225">
        <v>2.7325724355705701</v>
      </c>
      <c r="H225">
        <v>2E+20</v>
      </c>
      <c r="I225">
        <v>0</v>
      </c>
      <c r="J225">
        <v>7</v>
      </c>
      <c r="K225">
        <v>5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2.3269101741961702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6.1518105370619498</v>
      </c>
      <c r="U225">
        <f>IF((ContinuousStatsTable[[#This Row],[RepsRequested]]&gt;1),ContinuousStatsTable[[#This Row],[HalfWidth]],ContinuousStatsTable[[#This Row],[BatchMeansHalfWidth]])</f>
        <v>0.19319036273350512</v>
      </c>
    </row>
    <row r="226" spans="1:21" x14ac:dyDescent="0.25">
      <c r="A226" t="s">
        <v>68</v>
      </c>
      <c r="B226" t="s">
        <v>177</v>
      </c>
      <c r="C226">
        <v>18</v>
      </c>
      <c r="D226" t="s">
        <v>102</v>
      </c>
      <c r="E226" t="s">
        <v>103</v>
      </c>
      <c r="F226" t="s">
        <v>104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177</v>
      </c>
      <c r="C227">
        <v>18</v>
      </c>
      <c r="D227" t="s">
        <v>102</v>
      </c>
      <c r="E227" t="s">
        <v>105</v>
      </c>
      <c r="F227" t="s">
        <v>104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177</v>
      </c>
      <c r="C228">
        <v>18</v>
      </c>
      <c r="D228" t="s">
        <v>102</v>
      </c>
      <c r="E228" t="s">
        <v>106</v>
      </c>
      <c r="F228" t="s">
        <v>104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177</v>
      </c>
      <c r="C229">
        <v>18</v>
      </c>
      <c r="D229" t="s">
        <v>107</v>
      </c>
      <c r="E229" t="s">
        <v>103</v>
      </c>
      <c r="F229" t="s">
        <v>104</v>
      </c>
      <c r="G229">
        <v>0.73673488330180403</v>
      </c>
      <c r="H229">
        <v>2E+20</v>
      </c>
      <c r="I229">
        <v>0</v>
      </c>
      <c r="J229">
        <v>1</v>
      </c>
      <c r="K229">
        <v>1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0.68592600815582305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0.87027684841716402</v>
      </c>
      <c r="U229">
        <f>IF((ContinuousStatsTable[[#This Row],[RepsRequested]]&gt;1),ContinuousStatsTable[[#This Row],[HalfWidth]],ContinuousStatsTable[[#This Row],[BatchMeansHalfWidth]])</f>
        <v>1.2314697602620188E-2</v>
      </c>
    </row>
    <row r="230" spans="1:21" x14ac:dyDescent="0.25">
      <c r="A230" t="s">
        <v>68</v>
      </c>
      <c r="B230" t="s">
        <v>177</v>
      </c>
      <c r="C230">
        <v>18</v>
      </c>
      <c r="D230" t="s">
        <v>107</v>
      </c>
      <c r="E230" t="s">
        <v>105</v>
      </c>
      <c r="F230" t="s">
        <v>104</v>
      </c>
      <c r="G230">
        <v>2.21020464990541</v>
      </c>
      <c r="H230">
        <v>2E+20</v>
      </c>
      <c r="I230">
        <v>0</v>
      </c>
      <c r="J230">
        <v>3</v>
      </c>
      <c r="K230">
        <v>3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2.0577780244674702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2.6108305452514902</v>
      </c>
      <c r="U230">
        <f>IF((ContinuousStatsTable[[#This Row],[RepsRequested]]&gt;1),ContinuousStatsTable[[#This Row],[HalfWidth]],ContinuousStatsTable[[#This Row],[BatchMeansHalfWidth]])</f>
        <v>3.694409280786054E-2</v>
      </c>
    </row>
    <row r="231" spans="1:21" x14ac:dyDescent="0.25">
      <c r="A231" t="s">
        <v>68</v>
      </c>
      <c r="B231" t="s">
        <v>177</v>
      </c>
      <c r="C231">
        <v>18</v>
      </c>
      <c r="D231" t="s">
        <v>107</v>
      </c>
      <c r="E231" t="s">
        <v>106</v>
      </c>
      <c r="F231" t="s">
        <v>104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177</v>
      </c>
      <c r="C232">
        <v>18</v>
      </c>
      <c r="D232" t="s">
        <v>99</v>
      </c>
      <c r="E232" t="s">
        <v>100</v>
      </c>
      <c r="F232" t="s">
        <v>80</v>
      </c>
      <c r="G232">
        <v>0.48083169655980901</v>
      </c>
      <c r="H232">
        <v>2E+20</v>
      </c>
      <c r="I232">
        <v>0</v>
      </c>
      <c r="J232">
        <v>4</v>
      </c>
      <c r="K232">
        <v>1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0.213686305718294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3.25454207636735</v>
      </c>
      <c r="U232">
        <f>IF((ContinuousStatsTable[[#This Row],[RepsRequested]]&gt;1),ContinuousStatsTable[[#This Row],[HalfWidth]],ContinuousStatsTable[[#This Row],[BatchMeansHalfWidth]])</f>
        <v>0.14983616621746401</v>
      </c>
    </row>
    <row r="233" spans="1:21" x14ac:dyDescent="0.25">
      <c r="A233" t="s">
        <v>68</v>
      </c>
      <c r="B233" t="s">
        <v>177</v>
      </c>
      <c r="C233">
        <v>18</v>
      </c>
      <c r="D233" t="s">
        <v>108</v>
      </c>
      <c r="E233" t="s">
        <v>103</v>
      </c>
      <c r="F233" t="s">
        <v>104</v>
      </c>
      <c r="G233">
        <v>0.70342137810646499</v>
      </c>
      <c r="H233">
        <v>2E+20</v>
      </c>
      <c r="I233">
        <v>0</v>
      </c>
      <c r="J233">
        <v>1</v>
      </c>
      <c r="K233">
        <v>1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0.660449421951812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0.87259712001045997</v>
      </c>
      <c r="U233">
        <f>IF((ContinuousStatsTable[[#This Row],[RepsRequested]]&gt;1),ContinuousStatsTable[[#This Row],[HalfWidth]],ContinuousStatsTable[[#This Row],[BatchMeansHalfWidth]])</f>
        <v>1.3130894981704548E-2</v>
      </c>
    </row>
    <row r="234" spans="1:21" x14ac:dyDescent="0.25">
      <c r="A234" t="s">
        <v>68</v>
      </c>
      <c r="B234" t="s">
        <v>177</v>
      </c>
      <c r="C234">
        <v>18</v>
      </c>
      <c r="D234" t="s">
        <v>108</v>
      </c>
      <c r="E234" t="s">
        <v>105</v>
      </c>
      <c r="F234" t="s">
        <v>104</v>
      </c>
      <c r="G234">
        <v>1.40684275621293</v>
      </c>
      <c r="H234">
        <v>2E+20</v>
      </c>
      <c r="I234">
        <v>0</v>
      </c>
      <c r="J234">
        <v>2</v>
      </c>
      <c r="K234">
        <v>2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1.32089884390362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1.7451942400209199</v>
      </c>
      <c r="U234">
        <f>IF((ContinuousStatsTable[[#This Row],[RepsRequested]]&gt;1),ContinuousStatsTable[[#This Row],[HalfWidth]],ContinuousStatsTable[[#This Row],[BatchMeansHalfWidth]])</f>
        <v>2.6261789963409086E-2</v>
      </c>
    </row>
    <row r="235" spans="1:21" x14ac:dyDescent="0.25">
      <c r="A235" t="s">
        <v>68</v>
      </c>
      <c r="B235" t="s">
        <v>177</v>
      </c>
      <c r="C235">
        <v>18</v>
      </c>
      <c r="D235" t="s">
        <v>108</v>
      </c>
      <c r="E235" t="s">
        <v>106</v>
      </c>
      <c r="F235" t="s">
        <v>104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177</v>
      </c>
      <c r="C236">
        <v>19</v>
      </c>
      <c r="D236" t="s">
        <v>78</v>
      </c>
      <c r="E236" t="s">
        <v>100</v>
      </c>
      <c r="F236" t="s">
        <v>80</v>
      </c>
      <c r="G236">
        <v>1.6763019197551299E-2</v>
      </c>
      <c r="H236">
        <v>2E+20</v>
      </c>
      <c r="I236">
        <v>0</v>
      </c>
      <c r="J236">
        <v>1</v>
      </c>
      <c r="K236">
        <v>0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4.1939349052679299E-2</v>
      </c>
      <c r="U236">
        <f>IF((ContinuousStatsTable[[#This Row],[RepsRequested]]&gt;1),ContinuousStatsTable[[#This Row],[HalfWidth]],ContinuousStatsTable[[#This Row],[BatchMeansHalfWidth]])</f>
        <v>2.5522445952333751E-3</v>
      </c>
    </row>
    <row r="237" spans="1:21" x14ac:dyDescent="0.25">
      <c r="A237" t="s">
        <v>68</v>
      </c>
      <c r="B237" t="s">
        <v>177</v>
      </c>
      <c r="C237">
        <v>19</v>
      </c>
      <c r="D237" t="s">
        <v>83</v>
      </c>
      <c r="E237" t="s">
        <v>100</v>
      </c>
      <c r="F237" t="s">
        <v>80</v>
      </c>
      <c r="G237">
        <v>0.177618301054009</v>
      </c>
      <c r="H237">
        <v>2E+20</v>
      </c>
      <c r="I237">
        <v>0</v>
      </c>
      <c r="J237">
        <v>3</v>
      </c>
      <c r="K237">
        <v>0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9.9815407417780996E-3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0.407605086310523</v>
      </c>
      <c r="U237">
        <f>IF((ContinuousStatsTable[[#This Row],[RepsRequested]]&gt;1),ContinuousStatsTable[[#This Row],[HalfWidth]],ContinuousStatsTable[[#This Row],[BatchMeansHalfWidth]])</f>
        <v>2.2848589998431892E-2</v>
      </c>
    </row>
    <row r="238" spans="1:21" x14ac:dyDescent="0.25">
      <c r="A238" t="s">
        <v>68</v>
      </c>
      <c r="B238" t="s">
        <v>177</v>
      </c>
      <c r="C238">
        <v>19</v>
      </c>
      <c r="D238" t="s">
        <v>84</v>
      </c>
      <c r="E238" t="s">
        <v>101</v>
      </c>
      <c r="F238" t="s">
        <v>86</v>
      </c>
      <c r="G238">
        <v>4.0024916274869904</v>
      </c>
      <c r="H238">
        <v>2E+20</v>
      </c>
      <c r="I238">
        <v>0</v>
      </c>
      <c r="J238">
        <v>9</v>
      </c>
      <c r="K238">
        <v>2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2.3269101741961702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6.1518105370619498</v>
      </c>
      <c r="U238">
        <f>IF((ContinuousStatsTable[[#This Row],[RepsRequested]]&gt;1),ContinuousStatsTable[[#This Row],[HalfWidth]],ContinuousStatsTable[[#This Row],[BatchMeansHalfWidth]])</f>
        <v>0.19319036273350512</v>
      </c>
    </row>
    <row r="239" spans="1:21" x14ac:dyDescent="0.25">
      <c r="A239" t="s">
        <v>68</v>
      </c>
      <c r="B239" t="s">
        <v>177</v>
      </c>
      <c r="C239">
        <v>19</v>
      </c>
      <c r="D239" t="s">
        <v>102</v>
      </c>
      <c r="E239" t="s">
        <v>103</v>
      </c>
      <c r="F239" t="s">
        <v>104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177</v>
      </c>
      <c r="C240">
        <v>19</v>
      </c>
      <c r="D240" t="s">
        <v>102</v>
      </c>
      <c r="E240" t="s">
        <v>105</v>
      </c>
      <c r="F240" t="s">
        <v>104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68</v>
      </c>
      <c r="B241" t="s">
        <v>177</v>
      </c>
      <c r="C241">
        <v>19</v>
      </c>
      <c r="D241" t="s">
        <v>102</v>
      </c>
      <c r="E241" t="s">
        <v>106</v>
      </c>
      <c r="F241" t="s">
        <v>104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177</v>
      </c>
      <c r="C242">
        <v>19</v>
      </c>
      <c r="D242" t="s">
        <v>107</v>
      </c>
      <c r="E242" t="s">
        <v>103</v>
      </c>
      <c r="F242" t="s">
        <v>104</v>
      </c>
      <c r="G242">
        <v>0.82271538309923997</v>
      </c>
      <c r="H242">
        <v>2E+20</v>
      </c>
      <c r="I242">
        <v>0</v>
      </c>
      <c r="J242">
        <v>1</v>
      </c>
      <c r="K242">
        <v>0.66666666666666696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0.68592600815582305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0.87027684841716402</v>
      </c>
      <c r="U242">
        <f>IF((ContinuousStatsTable[[#This Row],[RepsRequested]]&gt;1),ContinuousStatsTable[[#This Row],[HalfWidth]],ContinuousStatsTable[[#This Row],[BatchMeansHalfWidth]])</f>
        <v>1.2314697602620188E-2</v>
      </c>
    </row>
    <row r="243" spans="1:21" x14ac:dyDescent="0.25">
      <c r="A243" t="s">
        <v>68</v>
      </c>
      <c r="B243" t="s">
        <v>177</v>
      </c>
      <c r="C243">
        <v>19</v>
      </c>
      <c r="D243" t="s">
        <v>107</v>
      </c>
      <c r="E243" t="s">
        <v>105</v>
      </c>
      <c r="F243" t="s">
        <v>104</v>
      </c>
      <c r="G243">
        <v>2.4681461492977199</v>
      </c>
      <c r="H243">
        <v>2E+20</v>
      </c>
      <c r="I243">
        <v>0</v>
      </c>
      <c r="J243">
        <v>3</v>
      </c>
      <c r="K243">
        <v>2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2.0577780244674702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2.6108305452514902</v>
      </c>
      <c r="U243">
        <f>IF((ContinuousStatsTable[[#This Row],[RepsRequested]]&gt;1),ContinuousStatsTable[[#This Row],[HalfWidth]],ContinuousStatsTable[[#This Row],[BatchMeansHalfWidth]])</f>
        <v>3.694409280786054E-2</v>
      </c>
    </row>
    <row r="244" spans="1:21" x14ac:dyDescent="0.25">
      <c r="A244" t="s">
        <v>68</v>
      </c>
      <c r="B244" t="s">
        <v>177</v>
      </c>
      <c r="C244">
        <v>19</v>
      </c>
      <c r="D244" t="s">
        <v>107</v>
      </c>
      <c r="E244" t="s">
        <v>106</v>
      </c>
      <c r="F244" t="s">
        <v>104</v>
      </c>
      <c r="G244">
        <v>3</v>
      </c>
      <c r="H244">
        <v>2E+20</v>
      </c>
      <c r="I244">
        <v>3</v>
      </c>
      <c r="J244">
        <v>3</v>
      </c>
      <c r="K244">
        <v>3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3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3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3</v>
      </c>
      <c r="U244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177</v>
      </c>
      <c r="C245">
        <v>19</v>
      </c>
      <c r="D245" t="s">
        <v>99</v>
      </c>
      <c r="E245" t="s">
        <v>100</v>
      </c>
      <c r="F245" t="s">
        <v>80</v>
      </c>
      <c r="G245">
        <v>1.33996415793771</v>
      </c>
      <c r="H245">
        <v>2E+20</v>
      </c>
      <c r="I245">
        <v>0</v>
      </c>
      <c r="J245">
        <v>6</v>
      </c>
      <c r="K245">
        <v>0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0.213686305718294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3.25454207636735</v>
      </c>
      <c r="U245">
        <f>IF((ContinuousStatsTable[[#This Row],[RepsRequested]]&gt;1),ContinuousStatsTable[[#This Row],[HalfWidth]],ContinuousStatsTable[[#This Row],[BatchMeansHalfWidth]])</f>
        <v>0.14983616621746401</v>
      </c>
    </row>
    <row r="246" spans="1:21" x14ac:dyDescent="0.25">
      <c r="A246" t="s">
        <v>68</v>
      </c>
      <c r="B246" t="s">
        <v>177</v>
      </c>
      <c r="C246">
        <v>19</v>
      </c>
      <c r="D246" t="s">
        <v>108</v>
      </c>
      <c r="E246" t="s">
        <v>103</v>
      </c>
      <c r="F246" t="s">
        <v>104</v>
      </c>
      <c r="G246">
        <v>0.83012874377117796</v>
      </c>
      <c r="H246">
        <v>2E+20</v>
      </c>
      <c r="I246">
        <v>0</v>
      </c>
      <c r="J246">
        <v>1</v>
      </c>
      <c r="K246">
        <v>0.5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0.660449421951812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0.87259712001045997</v>
      </c>
      <c r="U246">
        <f>IF((ContinuousStatsTable[[#This Row],[RepsRequested]]&gt;1),ContinuousStatsTable[[#This Row],[HalfWidth]],ContinuousStatsTable[[#This Row],[BatchMeansHalfWidth]])</f>
        <v>1.3130894981704548E-2</v>
      </c>
    </row>
    <row r="247" spans="1:21" x14ac:dyDescent="0.25">
      <c r="A247" t="s">
        <v>68</v>
      </c>
      <c r="B247" t="s">
        <v>177</v>
      </c>
      <c r="C247">
        <v>19</v>
      </c>
      <c r="D247" t="s">
        <v>108</v>
      </c>
      <c r="E247" t="s">
        <v>105</v>
      </c>
      <c r="F247" t="s">
        <v>104</v>
      </c>
      <c r="G247">
        <v>1.6602574875423599</v>
      </c>
      <c r="H247">
        <v>2E+20</v>
      </c>
      <c r="I247">
        <v>0</v>
      </c>
      <c r="J247">
        <v>2</v>
      </c>
      <c r="K247">
        <v>1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1.32089884390362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1.7451942400209199</v>
      </c>
      <c r="U247">
        <f>IF((ContinuousStatsTable[[#This Row],[RepsRequested]]&gt;1),ContinuousStatsTable[[#This Row],[HalfWidth]],ContinuousStatsTable[[#This Row],[BatchMeansHalfWidth]])</f>
        <v>2.6261789963409086E-2</v>
      </c>
    </row>
    <row r="248" spans="1:21" x14ac:dyDescent="0.25">
      <c r="A248" t="s">
        <v>68</v>
      </c>
      <c r="B248" t="s">
        <v>177</v>
      </c>
      <c r="C248">
        <v>19</v>
      </c>
      <c r="D248" t="s">
        <v>108</v>
      </c>
      <c r="E248" t="s">
        <v>106</v>
      </c>
      <c r="F248" t="s">
        <v>104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177</v>
      </c>
      <c r="C249">
        <v>20</v>
      </c>
      <c r="D249" t="s">
        <v>78</v>
      </c>
      <c r="E249" t="s">
        <v>100</v>
      </c>
      <c r="F249" t="s">
        <v>80</v>
      </c>
      <c r="G249">
        <v>6.2100126911689797E-3</v>
      </c>
      <c r="H249">
        <v>2E+20</v>
      </c>
      <c r="I249">
        <v>0</v>
      </c>
      <c r="J249">
        <v>1</v>
      </c>
      <c r="K249">
        <v>0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0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4.1939349052679299E-2</v>
      </c>
      <c r="U249">
        <f>IF((ContinuousStatsTable[[#This Row],[RepsRequested]]&gt;1),ContinuousStatsTable[[#This Row],[HalfWidth]],ContinuousStatsTable[[#This Row],[BatchMeansHalfWidth]])</f>
        <v>2.5522445952333751E-3</v>
      </c>
    </row>
    <row r="250" spans="1:21" x14ac:dyDescent="0.25">
      <c r="A250" t="s">
        <v>68</v>
      </c>
      <c r="B250" t="s">
        <v>177</v>
      </c>
      <c r="C250">
        <v>20</v>
      </c>
      <c r="D250" t="s">
        <v>83</v>
      </c>
      <c r="E250" t="s">
        <v>100</v>
      </c>
      <c r="F250" t="s">
        <v>80</v>
      </c>
      <c r="G250">
        <v>9.9815407417780996E-3</v>
      </c>
      <c r="H250">
        <v>2E+20</v>
      </c>
      <c r="I250">
        <v>0</v>
      </c>
      <c r="J250">
        <v>1</v>
      </c>
      <c r="K250">
        <v>0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9.9815407417780996E-3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0.407605086310523</v>
      </c>
      <c r="U250">
        <f>IF((ContinuousStatsTable[[#This Row],[RepsRequested]]&gt;1),ContinuousStatsTable[[#This Row],[HalfWidth]],ContinuousStatsTable[[#This Row],[BatchMeansHalfWidth]])</f>
        <v>2.2848589998431892E-2</v>
      </c>
    </row>
    <row r="251" spans="1:21" x14ac:dyDescent="0.25">
      <c r="A251" t="s">
        <v>68</v>
      </c>
      <c r="B251" t="s">
        <v>177</v>
      </c>
      <c r="C251">
        <v>20</v>
      </c>
      <c r="D251" t="s">
        <v>84</v>
      </c>
      <c r="E251" t="s">
        <v>101</v>
      </c>
      <c r="F251" t="s">
        <v>86</v>
      </c>
      <c r="G251">
        <v>2.3913851375124899</v>
      </c>
      <c r="H251">
        <v>2E+20</v>
      </c>
      <c r="I251">
        <v>0</v>
      </c>
      <c r="J251">
        <v>5</v>
      </c>
      <c r="K251">
        <v>4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2.3269101741961702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6.1518105370619498</v>
      </c>
      <c r="U251">
        <f>IF((ContinuousStatsTable[[#This Row],[RepsRequested]]&gt;1),ContinuousStatsTable[[#This Row],[HalfWidth]],ContinuousStatsTable[[#This Row],[BatchMeansHalfWidth]])</f>
        <v>0.19319036273350512</v>
      </c>
    </row>
    <row r="252" spans="1:21" x14ac:dyDescent="0.25">
      <c r="A252" t="s">
        <v>68</v>
      </c>
      <c r="B252" t="s">
        <v>177</v>
      </c>
      <c r="C252">
        <v>20</v>
      </c>
      <c r="D252" t="s">
        <v>102</v>
      </c>
      <c r="E252" t="s">
        <v>103</v>
      </c>
      <c r="F252" t="s">
        <v>104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68</v>
      </c>
      <c r="B253" t="s">
        <v>177</v>
      </c>
      <c r="C253">
        <v>20</v>
      </c>
      <c r="D253" t="s">
        <v>102</v>
      </c>
      <c r="E253" t="s">
        <v>105</v>
      </c>
      <c r="F253" t="s">
        <v>104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177</v>
      </c>
      <c r="C254">
        <v>20</v>
      </c>
      <c r="D254" t="s">
        <v>102</v>
      </c>
      <c r="E254" t="s">
        <v>106</v>
      </c>
      <c r="F254" t="s">
        <v>104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177</v>
      </c>
      <c r="C255">
        <v>20</v>
      </c>
      <c r="D255" t="s">
        <v>107</v>
      </c>
      <c r="E255" t="s">
        <v>103</v>
      </c>
      <c r="F255" t="s">
        <v>104</v>
      </c>
      <c r="G255">
        <v>0.70920250206436797</v>
      </c>
      <c r="H255">
        <v>2E+20</v>
      </c>
      <c r="I255">
        <v>0</v>
      </c>
      <c r="J255">
        <v>1</v>
      </c>
      <c r="K255">
        <v>1</v>
      </c>
      <c r="L255">
        <v>0</v>
      </c>
      <c r="M25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cm="1">
        <f t="array" ref="O25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5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5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55" cm="1">
        <f t="array" ref="S255">MIN(IF((ContinuousStatsTable[GroupByKey]=ContinuousStatsTable[[#This Row],[GroupByKey]]),(ContinuousStatsTable[GroupByKey]=ContinuousStatsTable[[#This Row],[GroupByKey]])*ContinuousStatsTable[Average]))</f>
        <v>0.68592600815582305</v>
      </c>
      <c r="T255" cm="1">
        <f t="array" ref="T255">MAX(IF((ContinuousStatsTable[GroupByKey]=ContinuousStatsTable[[#This Row],[GroupByKey]]),(ContinuousStatsTable[GroupByKey]=ContinuousStatsTable[[#This Row],[GroupByKey]])*ContinuousStatsTable[Average]))</f>
        <v>0.87027684841716402</v>
      </c>
      <c r="U255">
        <f>IF((ContinuousStatsTable[[#This Row],[RepsRequested]]&gt;1),ContinuousStatsTable[[#This Row],[HalfWidth]],ContinuousStatsTable[[#This Row],[BatchMeansHalfWidth]])</f>
        <v>1.2314697602620188E-2</v>
      </c>
    </row>
    <row r="256" spans="1:21" x14ac:dyDescent="0.25">
      <c r="A256" t="s">
        <v>68</v>
      </c>
      <c r="B256" t="s">
        <v>177</v>
      </c>
      <c r="C256">
        <v>20</v>
      </c>
      <c r="D256" t="s">
        <v>107</v>
      </c>
      <c r="E256" t="s">
        <v>105</v>
      </c>
      <c r="F256" t="s">
        <v>104</v>
      </c>
      <c r="G256">
        <v>2.1276075061931099</v>
      </c>
      <c r="H256">
        <v>2E+20</v>
      </c>
      <c r="I256">
        <v>0</v>
      </c>
      <c r="J256">
        <v>3</v>
      </c>
      <c r="K256">
        <v>3</v>
      </c>
      <c r="L256">
        <v>0</v>
      </c>
      <c r="M25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cm="1">
        <f t="array" ref="O25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56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56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56" cm="1">
        <f t="array" ref="S256">MIN(IF((ContinuousStatsTable[GroupByKey]=ContinuousStatsTable[[#This Row],[GroupByKey]]),(ContinuousStatsTable[GroupByKey]=ContinuousStatsTable[[#This Row],[GroupByKey]])*ContinuousStatsTable[Average]))</f>
        <v>2.0577780244674702</v>
      </c>
      <c r="T256" cm="1">
        <f t="array" ref="T256">MAX(IF((ContinuousStatsTable[GroupByKey]=ContinuousStatsTable[[#This Row],[GroupByKey]]),(ContinuousStatsTable[GroupByKey]=ContinuousStatsTable[[#This Row],[GroupByKey]])*ContinuousStatsTable[Average]))</f>
        <v>2.6108305452514902</v>
      </c>
      <c r="U256">
        <f>IF((ContinuousStatsTable[[#This Row],[RepsRequested]]&gt;1),ContinuousStatsTable[[#This Row],[HalfWidth]],ContinuousStatsTable[[#This Row],[BatchMeansHalfWidth]])</f>
        <v>3.694409280786054E-2</v>
      </c>
    </row>
    <row r="257" spans="1:21" x14ac:dyDescent="0.25">
      <c r="A257" t="s">
        <v>68</v>
      </c>
      <c r="B257" t="s">
        <v>177</v>
      </c>
      <c r="C257">
        <v>20</v>
      </c>
      <c r="D257" t="s">
        <v>107</v>
      </c>
      <c r="E257" t="s">
        <v>106</v>
      </c>
      <c r="F257" t="s">
        <v>104</v>
      </c>
      <c r="G257">
        <v>3</v>
      </c>
      <c r="H257">
        <v>2E+20</v>
      </c>
      <c r="I257">
        <v>3</v>
      </c>
      <c r="J257">
        <v>3</v>
      </c>
      <c r="K257">
        <v>3</v>
      </c>
      <c r="L257">
        <v>0</v>
      </c>
      <c r="M25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cm="1">
        <f t="array" ref="O257">IFERROR(AVERAGE(IF((ContinuousStatsTable[GroupByKey]=ContinuousStatsTable[[#This Row],[GroupByKey]]),(ContinuousStatsTable[GroupByKey]=ContinuousStatsTable[[#This Row],[GroupByKey]])*ContinuousStatsTable[Average])),0)</f>
        <v>3</v>
      </c>
      <c r="P257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cm="1">
        <f t="array" ref="S257">MIN(IF((ContinuousStatsTable[GroupByKey]=ContinuousStatsTable[[#This Row],[GroupByKey]]),(ContinuousStatsTable[GroupByKey]=ContinuousStatsTable[[#This Row],[GroupByKey]])*ContinuousStatsTable[Average]))</f>
        <v>3</v>
      </c>
      <c r="T257" cm="1">
        <f t="array" ref="T257">MAX(IF((ContinuousStatsTable[GroupByKey]=ContinuousStatsTable[[#This Row],[GroupByKey]]),(ContinuousStatsTable[GroupByKey]=ContinuousStatsTable[[#This Row],[GroupByKey]])*ContinuousStatsTable[Average]))</f>
        <v>3</v>
      </c>
      <c r="U257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177</v>
      </c>
      <c r="C258">
        <v>20</v>
      </c>
      <c r="D258" t="s">
        <v>99</v>
      </c>
      <c r="E258" t="s">
        <v>100</v>
      </c>
      <c r="F258" t="s">
        <v>80</v>
      </c>
      <c r="G258">
        <v>0.24758607788644099</v>
      </c>
      <c r="H258">
        <v>2E+20</v>
      </c>
      <c r="I258">
        <v>0</v>
      </c>
      <c r="J258">
        <v>3</v>
      </c>
      <c r="K258">
        <v>1</v>
      </c>
      <c r="L258">
        <v>0</v>
      </c>
      <c r="M25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cm="1">
        <f t="array" ref="O25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58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58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58" cm="1">
        <f t="array" ref="S258">MIN(IF((ContinuousStatsTable[GroupByKey]=ContinuousStatsTable[[#This Row],[GroupByKey]]),(ContinuousStatsTable[GroupByKey]=ContinuousStatsTable[[#This Row],[GroupByKey]])*ContinuousStatsTable[Average]))</f>
        <v>0.213686305718294</v>
      </c>
      <c r="T258" cm="1">
        <f t="array" ref="T258">MAX(IF((ContinuousStatsTable[GroupByKey]=ContinuousStatsTable[[#This Row],[GroupByKey]]),(ContinuousStatsTable[GroupByKey]=ContinuousStatsTable[[#This Row],[GroupByKey]])*ContinuousStatsTable[Average]))</f>
        <v>3.25454207636735</v>
      </c>
      <c r="U258">
        <f>IF((ContinuousStatsTable[[#This Row],[RepsRequested]]&gt;1),ContinuousStatsTable[[#This Row],[HalfWidth]],ContinuousStatsTable[[#This Row],[BatchMeansHalfWidth]])</f>
        <v>0.14983616621746401</v>
      </c>
    </row>
    <row r="259" spans="1:21" x14ac:dyDescent="0.25">
      <c r="A259" t="s">
        <v>68</v>
      </c>
      <c r="B259" t="s">
        <v>177</v>
      </c>
      <c r="C259">
        <v>20</v>
      </c>
      <c r="D259" t="s">
        <v>108</v>
      </c>
      <c r="E259" t="s">
        <v>103</v>
      </c>
      <c r="F259" t="s">
        <v>104</v>
      </c>
      <c r="G259">
        <v>0.71006998853759495</v>
      </c>
      <c r="H259">
        <v>2E+20</v>
      </c>
      <c r="I259">
        <v>0</v>
      </c>
      <c r="J259">
        <v>1</v>
      </c>
      <c r="K259">
        <v>1</v>
      </c>
      <c r="L259">
        <v>0</v>
      </c>
      <c r="M25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cm="1">
        <f t="array" ref="O25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9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9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9" cm="1">
        <f t="array" ref="S259">MIN(IF((ContinuousStatsTable[GroupByKey]=ContinuousStatsTable[[#This Row],[GroupByKey]]),(ContinuousStatsTable[GroupByKey]=ContinuousStatsTable[[#This Row],[GroupByKey]])*ContinuousStatsTable[Average]))</f>
        <v>0.660449421951812</v>
      </c>
      <c r="T259" cm="1">
        <f t="array" ref="T259">MAX(IF((ContinuousStatsTable[GroupByKey]=ContinuousStatsTable[[#This Row],[GroupByKey]]),(ContinuousStatsTable[GroupByKey]=ContinuousStatsTable[[#This Row],[GroupByKey]])*ContinuousStatsTable[Average]))</f>
        <v>0.87259712001045997</v>
      </c>
      <c r="U259">
        <f>IF((ContinuousStatsTable[[#This Row],[RepsRequested]]&gt;1),ContinuousStatsTable[[#This Row],[HalfWidth]],ContinuousStatsTable[[#This Row],[BatchMeansHalfWidth]])</f>
        <v>1.3130894981704548E-2</v>
      </c>
    </row>
    <row r="260" spans="1:21" x14ac:dyDescent="0.25">
      <c r="A260" t="s">
        <v>68</v>
      </c>
      <c r="B260" t="s">
        <v>177</v>
      </c>
      <c r="C260">
        <v>20</v>
      </c>
      <c r="D260" t="s">
        <v>108</v>
      </c>
      <c r="E260" t="s">
        <v>105</v>
      </c>
      <c r="F260" t="s">
        <v>104</v>
      </c>
      <c r="G260">
        <v>1.4201399770751899</v>
      </c>
      <c r="H260">
        <v>2E+20</v>
      </c>
      <c r="I260">
        <v>0</v>
      </c>
      <c r="J260">
        <v>2</v>
      </c>
      <c r="K260">
        <v>2</v>
      </c>
      <c r="L260">
        <v>0</v>
      </c>
      <c r="M26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cm="1">
        <f t="array" ref="O26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0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0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0" cm="1">
        <f t="array" ref="S260">MIN(IF((ContinuousStatsTable[GroupByKey]=ContinuousStatsTable[[#This Row],[GroupByKey]]),(ContinuousStatsTable[GroupByKey]=ContinuousStatsTable[[#This Row],[GroupByKey]])*ContinuousStatsTable[Average]))</f>
        <v>1.32089884390362</v>
      </c>
      <c r="T260" cm="1">
        <f t="array" ref="T260">MAX(IF((ContinuousStatsTable[GroupByKey]=ContinuousStatsTable[[#This Row],[GroupByKey]]),(ContinuousStatsTable[GroupByKey]=ContinuousStatsTable[[#This Row],[GroupByKey]])*ContinuousStatsTable[Average]))</f>
        <v>1.7451942400209199</v>
      </c>
      <c r="U260">
        <f>IF((ContinuousStatsTable[[#This Row],[RepsRequested]]&gt;1),ContinuousStatsTable[[#This Row],[HalfWidth]],ContinuousStatsTable[[#This Row],[BatchMeansHalfWidth]])</f>
        <v>2.6261789963409086E-2</v>
      </c>
    </row>
    <row r="261" spans="1:21" x14ac:dyDescent="0.25">
      <c r="A261" t="s">
        <v>68</v>
      </c>
      <c r="B261" t="s">
        <v>177</v>
      </c>
      <c r="C261">
        <v>20</v>
      </c>
      <c r="D261" t="s">
        <v>108</v>
      </c>
      <c r="E261" t="s">
        <v>106</v>
      </c>
      <c r="F261" t="s">
        <v>104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177</v>
      </c>
      <c r="C262">
        <v>21</v>
      </c>
      <c r="D262" t="s">
        <v>78</v>
      </c>
      <c r="E262" t="s">
        <v>100</v>
      </c>
      <c r="F262" t="s">
        <v>80</v>
      </c>
      <c r="G262">
        <v>1.51359986767605E-2</v>
      </c>
      <c r="H262">
        <v>2E+20</v>
      </c>
      <c r="I262">
        <v>0</v>
      </c>
      <c r="J262">
        <v>1</v>
      </c>
      <c r="K262">
        <v>0</v>
      </c>
      <c r="L262">
        <v>0</v>
      </c>
      <c r="M26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2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cm="1">
        <f t="array" ref="O26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62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62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62" cm="1">
        <f t="array" ref="S262">MIN(IF((ContinuousStatsTable[GroupByKey]=ContinuousStatsTable[[#This Row],[GroupByKey]]),(ContinuousStatsTable[GroupByKey]=ContinuousStatsTable[[#This Row],[GroupByKey]])*ContinuousStatsTable[Average]))</f>
        <v>0</v>
      </c>
      <c r="T262" cm="1">
        <f t="array" ref="T262">MAX(IF((ContinuousStatsTable[GroupByKey]=ContinuousStatsTable[[#This Row],[GroupByKey]]),(ContinuousStatsTable[GroupByKey]=ContinuousStatsTable[[#This Row],[GroupByKey]])*ContinuousStatsTable[Average]))</f>
        <v>4.1939349052679299E-2</v>
      </c>
      <c r="U262">
        <f>IF((ContinuousStatsTable[[#This Row],[RepsRequested]]&gt;1),ContinuousStatsTable[[#This Row],[HalfWidth]],ContinuousStatsTable[[#This Row],[BatchMeansHalfWidth]])</f>
        <v>2.5522445952333751E-3</v>
      </c>
    </row>
    <row r="263" spans="1:21" x14ac:dyDescent="0.25">
      <c r="A263" t="s">
        <v>68</v>
      </c>
      <c r="B263" t="s">
        <v>177</v>
      </c>
      <c r="C263">
        <v>21</v>
      </c>
      <c r="D263" t="s">
        <v>83</v>
      </c>
      <c r="E263" t="s">
        <v>100</v>
      </c>
      <c r="F263" t="s">
        <v>80</v>
      </c>
      <c r="G263">
        <v>0.12258269714062001</v>
      </c>
      <c r="H263">
        <v>2E+20</v>
      </c>
      <c r="I263">
        <v>0</v>
      </c>
      <c r="J263">
        <v>3</v>
      </c>
      <c r="K263">
        <v>2</v>
      </c>
      <c r="L263">
        <v>0</v>
      </c>
      <c r="M26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3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cm="1">
        <f t="array" ref="O26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63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63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63" cm="1">
        <f t="array" ref="S263">MIN(IF((ContinuousStatsTable[GroupByKey]=ContinuousStatsTable[[#This Row],[GroupByKey]]),(ContinuousStatsTable[GroupByKey]=ContinuousStatsTable[[#This Row],[GroupByKey]])*ContinuousStatsTable[Average]))</f>
        <v>9.9815407417780996E-3</v>
      </c>
      <c r="T263" cm="1">
        <f t="array" ref="T263">MAX(IF((ContinuousStatsTable[GroupByKey]=ContinuousStatsTable[[#This Row],[GroupByKey]]),(ContinuousStatsTable[GroupByKey]=ContinuousStatsTable[[#This Row],[GroupByKey]])*ContinuousStatsTable[Average]))</f>
        <v>0.407605086310523</v>
      </c>
      <c r="U263">
        <f>IF((ContinuousStatsTable[[#This Row],[RepsRequested]]&gt;1),ContinuousStatsTable[[#This Row],[HalfWidth]],ContinuousStatsTable[[#This Row],[BatchMeansHalfWidth]])</f>
        <v>2.2848589998431892E-2</v>
      </c>
    </row>
    <row r="264" spans="1:21" x14ac:dyDescent="0.25">
      <c r="A264" t="s">
        <v>68</v>
      </c>
      <c r="B264" t="s">
        <v>177</v>
      </c>
      <c r="C264">
        <v>21</v>
      </c>
      <c r="D264" t="s">
        <v>84</v>
      </c>
      <c r="E264" t="s">
        <v>101</v>
      </c>
      <c r="F264" t="s">
        <v>86</v>
      </c>
      <c r="G264">
        <v>3.1211237694979799</v>
      </c>
      <c r="H264">
        <v>2E+20</v>
      </c>
      <c r="I264">
        <v>0</v>
      </c>
      <c r="J264">
        <v>7</v>
      </c>
      <c r="K264">
        <v>6</v>
      </c>
      <c r="L264">
        <v>0</v>
      </c>
      <c r="M26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4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cm="1">
        <f t="array" ref="O26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64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64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64" cm="1">
        <f t="array" ref="S264">MIN(IF((ContinuousStatsTable[GroupByKey]=ContinuousStatsTable[[#This Row],[GroupByKey]]),(ContinuousStatsTable[GroupByKey]=ContinuousStatsTable[[#This Row],[GroupByKey]])*ContinuousStatsTable[Average]))</f>
        <v>2.3269101741961702</v>
      </c>
      <c r="T264" cm="1">
        <f t="array" ref="T264">MAX(IF((ContinuousStatsTable[GroupByKey]=ContinuousStatsTable[[#This Row],[GroupByKey]]),(ContinuousStatsTable[GroupByKey]=ContinuousStatsTable[[#This Row],[GroupByKey]])*ContinuousStatsTable[Average]))</f>
        <v>6.1518105370619498</v>
      </c>
      <c r="U264">
        <f>IF((ContinuousStatsTable[[#This Row],[RepsRequested]]&gt;1),ContinuousStatsTable[[#This Row],[HalfWidth]],ContinuousStatsTable[[#This Row],[BatchMeansHalfWidth]])</f>
        <v>0.19319036273350512</v>
      </c>
    </row>
    <row r="265" spans="1:21" x14ac:dyDescent="0.25">
      <c r="A265" t="s">
        <v>68</v>
      </c>
      <c r="B265" t="s">
        <v>177</v>
      </c>
      <c r="C265">
        <v>21</v>
      </c>
      <c r="D265" t="s">
        <v>102</v>
      </c>
      <c r="E265" t="s">
        <v>103</v>
      </c>
      <c r="F265" t="s">
        <v>104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177</v>
      </c>
      <c r="C266">
        <v>21</v>
      </c>
      <c r="D266" t="s">
        <v>102</v>
      </c>
      <c r="E266" t="s">
        <v>105</v>
      </c>
      <c r="F266" t="s">
        <v>104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68</v>
      </c>
      <c r="B267" t="s">
        <v>177</v>
      </c>
      <c r="C267">
        <v>21</v>
      </c>
      <c r="D267" t="s">
        <v>102</v>
      </c>
      <c r="E267" t="s">
        <v>106</v>
      </c>
      <c r="F267" t="s">
        <v>104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177</v>
      </c>
      <c r="C268">
        <v>21</v>
      </c>
      <c r="D268" t="s">
        <v>107</v>
      </c>
      <c r="E268" t="s">
        <v>103</v>
      </c>
      <c r="F268" t="s">
        <v>104</v>
      </c>
      <c r="G268">
        <v>0.79171713044540704</v>
      </c>
      <c r="H268">
        <v>2E+20</v>
      </c>
      <c r="I268">
        <v>0</v>
      </c>
      <c r="J268">
        <v>1</v>
      </c>
      <c r="K268">
        <v>1</v>
      </c>
      <c r="L268">
        <v>0</v>
      </c>
      <c r="M26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cm="1">
        <f t="array" ref="O26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68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68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68" cm="1">
        <f t="array" ref="S268">MIN(IF((ContinuousStatsTable[GroupByKey]=ContinuousStatsTable[[#This Row],[GroupByKey]]),(ContinuousStatsTable[GroupByKey]=ContinuousStatsTable[[#This Row],[GroupByKey]])*ContinuousStatsTable[Average]))</f>
        <v>0.68592600815582305</v>
      </c>
      <c r="T268" cm="1">
        <f t="array" ref="T268">MAX(IF((ContinuousStatsTable[GroupByKey]=ContinuousStatsTable[[#This Row],[GroupByKey]]),(ContinuousStatsTable[GroupByKey]=ContinuousStatsTable[[#This Row],[GroupByKey]])*ContinuousStatsTable[Average]))</f>
        <v>0.87027684841716402</v>
      </c>
      <c r="U268">
        <f>IF((ContinuousStatsTable[[#This Row],[RepsRequested]]&gt;1),ContinuousStatsTable[[#This Row],[HalfWidth]],ContinuousStatsTable[[#This Row],[BatchMeansHalfWidth]])</f>
        <v>1.2314697602620188E-2</v>
      </c>
    </row>
    <row r="269" spans="1:21" x14ac:dyDescent="0.25">
      <c r="A269" t="s">
        <v>68</v>
      </c>
      <c r="B269" t="s">
        <v>177</v>
      </c>
      <c r="C269">
        <v>21</v>
      </c>
      <c r="D269" t="s">
        <v>107</v>
      </c>
      <c r="E269" t="s">
        <v>105</v>
      </c>
      <c r="F269" t="s">
        <v>104</v>
      </c>
      <c r="G269">
        <v>2.3751513913362201</v>
      </c>
      <c r="H269">
        <v>2E+20</v>
      </c>
      <c r="I269">
        <v>0</v>
      </c>
      <c r="J269">
        <v>3</v>
      </c>
      <c r="K269">
        <v>3</v>
      </c>
      <c r="L269">
        <v>0</v>
      </c>
      <c r="M26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cm="1">
        <f t="array" ref="O26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69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69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69" cm="1">
        <f t="array" ref="S269">MIN(IF((ContinuousStatsTable[GroupByKey]=ContinuousStatsTable[[#This Row],[GroupByKey]]),(ContinuousStatsTable[GroupByKey]=ContinuousStatsTable[[#This Row],[GroupByKey]])*ContinuousStatsTable[Average]))</f>
        <v>2.0577780244674702</v>
      </c>
      <c r="T269" cm="1">
        <f t="array" ref="T269">MAX(IF((ContinuousStatsTable[GroupByKey]=ContinuousStatsTable[[#This Row],[GroupByKey]]),(ContinuousStatsTable[GroupByKey]=ContinuousStatsTable[[#This Row],[GroupByKey]])*ContinuousStatsTable[Average]))</f>
        <v>2.6108305452514902</v>
      </c>
      <c r="U269">
        <f>IF((ContinuousStatsTable[[#This Row],[RepsRequested]]&gt;1),ContinuousStatsTable[[#This Row],[HalfWidth]],ContinuousStatsTable[[#This Row],[BatchMeansHalfWidth]])</f>
        <v>3.694409280786054E-2</v>
      </c>
    </row>
    <row r="270" spans="1:21" x14ac:dyDescent="0.25">
      <c r="A270" t="s">
        <v>68</v>
      </c>
      <c r="B270" t="s">
        <v>177</v>
      </c>
      <c r="C270">
        <v>21</v>
      </c>
      <c r="D270" t="s">
        <v>107</v>
      </c>
      <c r="E270" t="s">
        <v>106</v>
      </c>
      <c r="F270" t="s">
        <v>104</v>
      </c>
      <c r="G270">
        <v>3</v>
      </c>
      <c r="H270">
        <v>2E+20</v>
      </c>
      <c r="I270">
        <v>3</v>
      </c>
      <c r="J270">
        <v>3</v>
      </c>
      <c r="K270">
        <v>3</v>
      </c>
      <c r="L270">
        <v>0</v>
      </c>
      <c r="M27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cm="1">
        <f t="array" ref="O270">IFERROR(AVERAGE(IF((ContinuousStatsTable[GroupByKey]=ContinuousStatsTable[[#This Row],[GroupByKey]]),(ContinuousStatsTable[GroupByKey]=ContinuousStatsTable[[#This Row],[GroupByKey]])*ContinuousStatsTable[Average])),0)</f>
        <v>3</v>
      </c>
      <c r="P270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cm="1">
        <f t="array" ref="S270">MIN(IF((ContinuousStatsTable[GroupByKey]=ContinuousStatsTable[[#This Row],[GroupByKey]]),(ContinuousStatsTable[GroupByKey]=ContinuousStatsTable[[#This Row],[GroupByKey]])*ContinuousStatsTable[Average]))</f>
        <v>3</v>
      </c>
      <c r="T270" cm="1">
        <f t="array" ref="T270">MAX(IF((ContinuousStatsTable[GroupByKey]=ContinuousStatsTable[[#This Row],[GroupByKey]]),(ContinuousStatsTable[GroupByKey]=ContinuousStatsTable[[#This Row],[GroupByKey]])*ContinuousStatsTable[Average]))</f>
        <v>3</v>
      </c>
      <c r="U270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177</v>
      </c>
      <c r="C271">
        <v>21</v>
      </c>
      <c r="D271" t="s">
        <v>99</v>
      </c>
      <c r="E271" t="s">
        <v>100</v>
      </c>
      <c r="F271" t="s">
        <v>80</v>
      </c>
      <c r="G271">
        <v>0.60825368234438204</v>
      </c>
      <c r="H271">
        <v>2E+20</v>
      </c>
      <c r="I271">
        <v>0</v>
      </c>
      <c r="J271">
        <v>4</v>
      </c>
      <c r="K271">
        <v>1</v>
      </c>
      <c r="L271">
        <v>0</v>
      </c>
      <c r="M27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cm="1">
        <f t="array" ref="O27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71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71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71" cm="1">
        <f t="array" ref="S271">MIN(IF((ContinuousStatsTable[GroupByKey]=ContinuousStatsTable[[#This Row],[GroupByKey]]),(ContinuousStatsTable[GroupByKey]=ContinuousStatsTable[[#This Row],[GroupByKey]])*ContinuousStatsTable[Average]))</f>
        <v>0.213686305718294</v>
      </c>
      <c r="T271" cm="1">
        <f t="array" ref="T271">MAX(IF((ContinuousStatsTable[GroupByKey]=ContinuousStatsTable[[#This Row],[GroupByKey]]),(ContinuousStatsTable[GroupByKey]=ContinuousStatsTable[[#This Row],[GroupByKey]])*ContinuousStatsTable[Average]))</f>
        <v>3.25454207636735</v>
      </c>
      <c r="U271">
        <f>IF((ContinuousStatsTable[[#This Row],[RepsRequested]]&gt;1),ContinuousStatsTable[[#This Row],[HalfWidth]],ContinuousStatsTable[[#This Row],[BatchMeansHalfWidth]])</f>
        <v>0.14983616621746401</v>
      </c>
    </row>
    <row r="272" spans="1:21" x14ac:dyDescent="0.25">
      <c r="A272" t="s">
        <v>68</v>
      </c>
      <c r="B272" t="s">
        <v>177</v>
      </c>
      <c r="C272">
        <v>21</v>
      </c>
      <c r="D272" t="s">
        <v>108</v>
      </c>
      <c r="E272" t="s">
        <v>103</v>
      </c>
      <c r="F272" t="s">
        <v>104</v>
      </c>
      <c r="G272">
        <v>0.73808166408789</v>
      </c>
      <c r="H272">
        <v>2E+20</v>
      </c>
      <c r="I272">
        <v>0</v>
      </c>
      <c r="J272">
        <v>1</v>
      </c>
      <c r="K272">
        <v>1</v>
      </c>
      <c r="L272">
        <v>0</v>
      </c>
      <c r="M27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cm="1">
        <f t="array" ref="O27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72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72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72" cm="1">
        <f t="array" ref="S272">MIN(IF((ContinuousStatsTable[GroupByKey]=ContinuousStatsTable[[#This Row],[GroupByKey]]),(ContinuousStatsTable[GroupByKey]=ContinuousStatsTable[[#This Row],[GroupByKey]])*ContinuousStatsTable[Average]))</f>
        <v>0.660449421951812</v>
      </c>
      <c r="T272" cm="1">
        <f t="array" ref="T272">MAX(IF((ContinuousStatsTable[GroupByKey]=ContinuousStatsTable[[#This Row],[GroupByKey]]),(ContinuousStatsTable[GroupByKey]=ContinuousStatsTable[[#This Row],[GroupByKey]])*ContinuousStatsTable[Average]))</f>
        <v>0.87259712001045997</v>
      </c>
      <c r="U272">
        <f>IF((ContinuousStatsTable[[#This Row],[RepsRequested]]&gt;1),ContinuousStatsTable[[#This Row],[HalfWidth]],ContinuousStatsTable[[#This Row],[BatchMeansHalfWidth]])</f>
        <v>1.3130894981704548E-2</v>
      </c>
    </row>
    <row r="273" spans="1:21" x14ac:dyDescent="0.25">
      <c r="A273" t="s">
        <v>68</v>
      </c>
      <c r="B273" t="s">
        <v>177</v>
      </c>
      <c r="C273">
        <v>21</v>
      </c>
      <c r="D273" t="s">
        <v>108</v>
      </c>
      <c r="E273" t="s">
        <v>105</v>
      </c>
      <c r="F273" t="s">
        <v>104</v>
      </c>
      <c r="G273">
        <v>1.47616332817578</v>
      </c>
      <c r="H273">
        <v>2E+20</v>
      </c>
      <c r="I273">
        <v>0</v>
      </c>
      <c r="J273">
        <v>2</v>
      </c>
      <c r="K273">
        <v>2</v>
      </c>
      <c r="L273">
        <v>0</v>
      </c>
      <c r="M27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cm="1">
        <f t="array" ref="O27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73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73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73" cm="1">
        <f t="array" ref="S273">MIN(IF((ContinuousStatsTable[GroupByKey]=ContinuousStatsTable[[#This Row],[GroupByKey]]),(ContinuousStatsTable[GroupByKey]=ContinuousStatsTable[[#This Row],[GroupByKey]])*ContinuousStatsTable[Average]))</f>
        <v>1.32089884390362</v>
      </c>
      <c r="T273" cm="1">
        <f t="array" ref="T273">MAX(IF((ContinuousStatsTable[GroupByKey]=ContinuousStatsTable[[#This Row],[GroupByKey]]),(ContinuousStatsTable[GroupByKey]=ContinuousStatsTable[[#This Row],[GroupByKey]])*ContinuousStatsTable[Average]))</f>
        <v>1.7451942400209199</v>
      </c>
      <c r="U273">
        <f>IF((ContinuousStatsTable[[#This Row],[RepsRequested]]&gt;1),ContinuousStatsTable[[#This Row],[HalfWidth]],ContinuousStatsTable[[#This Row],[BatchMeansHalfWidth]])</f>
        <v>2.6261789963409086E-2</v>
      </c>
    </row>
    <row r="274" spans="1:21" x14ac:dyDescent="0.25">
      <c r="A274" t="s">
        <v>68</v>
      </c>
      <c r="B274" t="s">
        <v>177</v>
      </c>
      <c r="C274">
        <v>21</v>
      </c>
      <c r="D274" t="s">
        <v>108</v>
      </c>
      <c r="E274" t="s">
        <v>106</v>
      </c>
      <c r="F274" t="s">
        <v>104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177</v>
      </c>
      <c r="C275">
        <v>22</v>
      </c>
      <c r="D275" t="s">
        <v>78</v>
      </c>
      <c r="E275" t="s">
        <v>100</v>
      </c>
      <c r="F275" t="s">
        <v>80</v>
      </c>
      <c r="G275">
        <v>1.69903473953525E-2</v>
      </c>
      <c r="H275">
        <v>2E+20</v>
      </c>
      <c r="I275">
        <v>0</v>
      </c>
      <c r="J275">
        <v>1</v>
      </c>
      <c r="K275">
        <v>0</v>
      </c>
      <c r="L275">
        <v>0</v>
      </c>
      <c r="M27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7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cm="1">
        <f t="array" ref="O27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7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7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75" cm="1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cm="1">
        <f t="array" ref="T275">MAX(IF((ContinuousStatsTable[GroupByKey]=ContinuousStatsTable[[#This Row],[GroupByKey]]),(ContinuousStatsTable[GroupByKey]=ContinuousStatsTable[[#This Row],[GroupByKey]])*ContinuousStatsTable[Average]))</f>
        <v>4.1939349052679299E-2</v>
      </c>
      <c r="U275">
        <f>IF((ContinuousStatsTable[[#This Row],[RepsRequested]]&gt;1),ContinuousStatsTable[[#This Row],[HalfWidth]],ContinuousStatsTable[[#This Row],[BatchMeansHalfWidth]])</f>
        <v>2.5522445952333751E-3</v>
      </c>
    </row>
    <row r="276" spans="1:21" x14ac:dyDescent="0.25">
      <c r="A276" t="s">
        <v>68</v>
      </c>
      <c r="B276" t="s">
        <v>177</v>
      </c>
      <c r="C276">
        <v>22</v>
      </c>
      <c r="D276" t="s">
        <v>83</v>
      </c>
      <c r="E276" t="s">
        <v>100</v>
      </c>
      <c r="F276" t="s">
        <v>80</v>
      </c>
      <c r="G276">
        <v>8.46822465522378E-2</v>
      </c>
      <c r="H276">
        <v>2E+20</v>
      </c>
      <c r="I276">
        <v>0</v>
      </c>
      <c r="J276">
        <v>2</v>
      </c>
      <c r="K276">
        <v>1</v>
      </c>
      <c r="L276">
        <v>0</v>
      </c>
      <c r="M27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6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cm="1">
        <f t="array" ref="O27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76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76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76" cm="1">
        <f t="array" ref="S276">MIN(IF((ContinuousStatsTable[GroupByKey]=ContinuousStatsTable[[#This Row],[GroupByKey]]),(ContinuousStatsTable[GroupByKey]=ContinuousStatsTable[[#This Row],[GroupByKey]])*ContinuousStatsTable[Average]))</f>
        <v>9.9815407417780996E-3</v>
      </c>
      <c r="T276" cm="1">
        <f t="array" ref="T276">MAX(IF((ContinuousStatsTable[GroupByKey]=ContinuousStatsTable[[#This Row],[GroupByKey]]),(ContinuousStatsTable[GroupByKey]=ContinuousStatsTable[[#This Row],[GroupByKey]])*ContinuousStatsTable[Average]))</f>
        <v>0.407605086310523</v>
      </c>
      <c r="U276">
        <f>IF((ContinuousStatsTable[[#This Row],[RepsRequested]]&gt;1),ContinuousStatsTable[[#This Row],[HalfWidth]],ContinuousStatsTable[[#This Row],[BatchMeansHalfWidth]])</f>
        <v>2.2848589998431892E-2</v>
      </c>
    </row>
    <row r="277" spans="1:21" x14ac:dyDescent="0.25">
      <c r="A277" t="s">
        <v>68</v>
      </c>
      <c r="B277" t="s">
        <v>177</v>
      </c>
      <c r="C277">
        <v>22</v>
      </c>
      <c r="D277" t="s">
        <v>84</v>
      </c>
      <c r="E277" t="s">
        <v>101</v>
      </c>
      <c r="F277" t="s">
        <v>86</v>
      </c>
      <c r="G277">
        <v>2.86854306740568</v>
      </c>
      <c r="H277">
        <v>2E+20</v>
      </c>
      <c r="I277">
        <v>0</v>
      </c>
      <c r="J277">
        <v>7</v>
      </c>
      <c r="K277">
        <v>4</v>
      </c>
      <c r="L277">
        <v>0</v>
      </c>
      <c r="M27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7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cm="1">
        <f t="array" ref="O27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77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77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77" cm="1">
        <f t="array" ref="S277">MIN(IF((ContinuousStatsTable[GroupByKey]=ContinuousStatsTable[[#This Row],[GroupByKey]]),(ContinuousStatsTable[GroupByKey]=ContinuousStatsTable[[#This Row],[GroupByKey]])*ContinuousStatsTable[Average]))</f>
        <v>2.3269101741961702</v>
      </c>
      <c r="T277" cm="1">
        <f t="array" ref="T277">MAX(IF((ContinuousStatsTable[GroupByKey]=ContinuousStatsTable[[#This Row],[GroupByKey]]),(ContinuousStatsTable[GroupByKey]=ContinuousStatsTable[[#This Row],[GroupByKey]])*ContinuousStatsTable[Average]))</f>
        <v>6.1518105370619498</v>
      </c>
      <c r="U277">
        <f>IF((ContinuousStatsTable[[#This Row],[RepsRequested]]&gt;1),ContinuousStatsTable[[#This Row],[HalfWidth]],ContinuousStatsTable[[#This Row],[BatchMeansHalfWidth]])</f>
        <v>0.19319036273350512</v>
      </c>
    </row>
    <row r="278" spans="1:21" x14ac:dyDescent="0.25">
      <c r="A278" t="s">
        <v>68</v>
      </c>
      <c r="B278" t="s">
        <v>177</v>
      </c>
      <c r="C278">
        <v>22</v>
      </c>
      <c r="D278" t="s">
        <v>102</v>
      </c>
      <c r="E278" t="s">
        <v>103</v>
      </c>
      <c r="F278" t="s">
        <v>104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68</v>
      </c>
      <c r="B279" t="s">
        <v>177</v>
      </c>
      <c r="C279">
        <v>22</v>
      </c>
      <c r="D279" t="s">
        <v>102</v>
      </c>
      <c r="E279" t="s">
        <v>105</v>
      </c>
      <c r="F279" t="s">
        <v>104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68</v>
      </c>
      <c r="B280" t="s">
        <v>177</v>
      </c>
      <c r="C280">
        <v>22</v>
      </c>
      <c r="D280" t="s">
        <v>102</v>
      </c>
      <c r="E280" t="s">
        <v>106</v>
      </c>
      <c r="F280" t="s">
        <v>104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177</v>
      </c>
      <c r="C281">
        <v>22</v>
      </c>
      <c r="D281" t="s">
        <v>107</v>
      </c>
      <c r="E281" t="s">
        <v>103</v>
      </c>
      <c r="F281" t="s">
        <v>104</v>
      </c>
      <c r="G281">
        <v>0.75539354281903104</v>
      </c>
      <c r="H281">
        <v>2E+20</v>
      </c>
      <c r="I281">
        <v>0</v>
      </c>
      <c r="J281">
        <v>1</v>
      </c>
      <c r="K281">
        <v>1</v>
      </c>
      <c r="L281">
        <v>0</v>
      </c>
      <c r="M28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cm="1">
        <f t="array" ref="O28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81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81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81" cm="1">
        <f t="array" ref="S281">MIN(IF((ContinuousStatsTable[GroupByKey]=ContinuousStatsTable[[#This Row],[GroupByKey]]),(ContinuousStatsTable[GroupByKey]=ContinuousStatsTable[[#This Row],[GroupByKey]])*ContinuousStatsTable[Average]))</f>
        <v>0.68592600815582305</v>
      </c>
      <c r="T281" cm="1">
        <f t="array" ref="T281">MAX(IF((ContinuousStatsTable[GroupByKey]=ContinuousStatsTable[[#This Row],[GroupByKey]]),(ContinuousStatsTable[GroupByKey]=ContinuousStatsTable[[#This Row],[GroupByKey]])*ContinuousStatsTable[Average]))</f>
        <v>0.87027684841716402</v>
      </c>
      <c r="U281">
        <f>IF((ContinuousStatsTable[[#This Row],[RepsRequested]]&gt;1),ContinuousStatsTable[[#This Row],[HalfWidth]],ContinuousStatsTable[[#This Row],[BatchMeansHalfWidth]])</f>
        <v>1.2314697602620188E-2</v>
      </c>
    </row>
    <row r="282" spans="1:21" x14ac:dyDescent="0.25">
      <c r="A282" t="s">
        <v>68</v>
      </c>
      <c r="B282" t="s">
        <v>177</v>
      </c>
      <c r="C282">
        <v>22</v>
      </c>
      <c r="D282" t="s">
        <v>107</v>
      </c>
      <c r="E282" t="s">
        <v>105</v>
      </c>
      <c r="F282" t="s">
        <v>104</v>
      </c>
      <c r="G282">
        <v>2.2661806284570898</v>
      </c>
      <c r="H282">
        <v>2E+20</v>
      </c>
      <c r="I282">
        <v>0</v>
      </c>
      <c r="J282">
        <v>3</v>
      </c>
      <c r="K282">
        <v>3</v>
      </c>
      <c r="L282">
        <v>0</v>
      </c>
      <c r="M28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cm="1">
        <f t="array" ref="O28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82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82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82" cm="1">
        <f t="array" ref="S282">MIN(IF((ContinuousStatsTable[GroupByKey]=ContinuousStatsTable[[#This Row],[GroupByKey]]),(ContinuousStatsTable[GroupByKey]=ContinuousStatsTable[[#This Row],[GroupByKey]])*ContinuousStatsTable[Average]))</f>
        <v>2.0577780244674702</v>
      </c>
      <c r="T282" cm="1">
        <f t="array" ref="T282">MAX(IF((ContinuousStatsTable[GroupByKey]=ContinuousStatsTable[[#This Row],[GroupByKey]]),(ContinuousStatsTable[GroupByKey]=ContinuousStatsTable[[#This Row],[GroupByKey]])*ContinuousStatsTable[Average]))</f>
        <v>2.6108305452514902</v>
      </c>
      <c r="U282">
        <f>IF((ContinuousStatsTable[[#This Row],[RepsRequested]]&gt;1),ContinuousStatsTable[[#This Row],[HalfWidth]],ContinuousStatsTable[[#This Row],[BatchMeansHalfWidth]])</f>
        <v>3.694409280786054E-2</v>
      </c>
    </row>
    <row r="283" spans="1:21" x14ac:dyDescent="0.25">
      <c r="A283" t="s">
        <v>68</v>
      </c>
      <c r="B283" t="s">
        <v>177</v>
      </c>
      <c r="C283">
        <v>22</v>
      </c>
      <c r="D283" t="s">
        <v>107</v>
      </c>
      <c r="E283" t="s">
        <v>106</v>
      </c>
      <c r="F283" t="s">
        <v>104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177</v>
      </c>
      <c r="C284">
        <v>22</v>
      </c>
      <c r="D284" t="s">
        <v>99</v>
      </c>
      <c r="E284" t="s">
        <v>100</v>
      </c>
      <c r="F284" t="s">
        <v>80</v>
      </c>
      <c r="G284">
        <v>0.500689845000997</v>
      </c>
      <c r="H284">
        <v>2E+20</v>
      </c>
      <c r="I284">
        <v>0</v>
      </c>
      <c r="J284">
        <v>5</v>
      </c>
      <c r="K284">
        <v>0</v>
      </c>
      <c r="L284">
        <v>0</v>
      </c>
      <c r="M28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cm="1">
        <f t="array" ref="O28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84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84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84" cm="1">
        <f t="array" ref="S284">MIN(IF((ContinuousStatsTable[GroupByKey]=ContinuousStatsTable[[#This Row],[GroupByKey]]),(ContinuousStatsTable[GroupByKey]=ContinuousStatsTable[[#This Row],[GroupByKey]])*ContinuousStatsTable[Average]))</f>
        <v>0.213686305718294</v>
      </c>
      <c r="T284" cm="1">
        <f t="array" ref="T284">MAX(IF((ContinuousStatsTable[GroupByKey]=ContinuousStatsTable[[#This Row],[GroupByKey]]),(ContinuousStatsTable[GroupByKey]=ContinuousStatsTable[[#This Row],[GroupByKey]])*ContinuousStatsTable[Average]))</f>
        <v>3.25454207636735</v>
      </c>
      <c r="U284">
        <f>IF((ContinuousStatsTable[[#This Row],[RepsRequested]]&gt;1),ContinuousStatsTable[[#This Row],[HalfWidth]],ContinuousStatsTable[[#This Row],[BatchMeansHalfWidth]])</f>
        <v>0.14983616621746401</v>
      </c>
    </row>
    <row r="285" spans="1:21" x14ac:dyDescent="0.25">
      <c r="A285" t="s">
        <v>68</v>
      </c>
      <c r="B285" t="s">
        <v>177</v>
      </c>
      <c r="C285">
        <v>22</v>
      </c>
      <c r="D285" t="s">
        <v>108</v>
      </c>
      <c r="E285" t="s">
        <v>103</v>
      </c>
      <c r="F285" t="s">
        <v>104</v>
      </c>
      <c r="G285">
        <v>0.74353861789841202</v>
      </c>
      <c r="H285">
        <v>2E+20</v>
      </c>
      <c r="I285">
        <v>0</v>
      </c>
      <c r="J285">
        <v>1</v>
      </c>
      <c r="K285">
        <v>0.5</v>
      </c>
      <c r="L285">
        <v>0</v>
      </c>
      <c r="M28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cm="1">
        <f t="array" ref="O28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8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8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85" cm="1">
        <f t="array" ref="S285">MIN(IF((ContinuousStatsTable[GroupByKey]=ContinuousStatsTable[[#This Row],[GroupByKey]]),(ContinuousStatsTable[GroupByKey]=ContinuousStatsTable[[#This Row],[GroupByKey]])*ContinuousStatsTable[Average]))</f>
        <v>0.660449421951812</v>
      </c>
      <c r="T285" cm="1">
        <f t="array" ref="T285">MAX(IF((ContinuousStatsTable[GroupByKey]=ContinuousStatsTable[[#This Row],[GroupByKey]]),(ContinuousStatsTable[GroupByKey]=ContinuousStatsTable[[#This Row],[GroupByKey]])*ContinuousStatsTable[Average]))</f>
        <v>0.87259712001045997</v>
      </c>
      <c r="U285">
        <f>IF((ContinuousStatsTable[[#This Row],[RepsRequested]]&gt;1),ContinuousStatsTable[[#This Row],[HalfWidth]],ContinuousStatsTable[[#This Row],[BatchMeansHalfWidth]])</f>
        <v>1.3130894981704548E-2</v>
      </c>
    </row>
    <row r="286" spans="1:21" x14ac:dyDescent="0.25">
      <c r="A286" t="s">
        <v>68</v>
      </c>
      <c r="B286" t="s">
        <v>177</v>
      </c>
      <c r="C286">
        <v>22</v>
      </c>
      <c r="D286" t="s">
        <v>108</v>
      </c>
      <c r="E286" t="s">
        <v>105</v>
      </c>
      <c r="F286" t="s">
        <v>104</v>
      </c>
      <c r="G286">
        <v>1.4870772357968201</v>
      </c>
      <c r="H286">
        <v>2E+20</v>
      </c>
      <c r="I286">
        <v>0</v>
      </c>
      <c r="J286">
        <v>2</v>
      </c>
      <c r="K286">
        <v>1</v>
      </c>
      <c r="L286">
        <v>0</v>
      </c>
      <c r="M28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cm="1">
        <f t="array" ref="O28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86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86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86" cm="1">
        <f t="array" ref="S286">MIN(IF((ContinuousStatsTable[GroupByKey]=ContinuousStatsTable[[#This Row],[GroupByKey]]),(ContinuousStatsTable[GroupByKey]=ContinuousStatsTable[[#This Row],[GroupByKey]])*ContinuousStatsTable[Average]))</f>
        <v>1.32089884390362</v>
      </c>
      <c r="T286" cm="1">
        <f t="array" ref="T286">MAX(IF((ContinuousStatsTable[GroupByKey]=ContinuousStatsTable[[#This Row],[GroupByKey]]),(ContinuousStatsTable[GroupByKey]=ContinuousStatsTable[[#This Row],[GroupByKey]])*ContinuousStatsTable[Average]))</f>
        <v>1.7451942400209199</v>
      </c>
      <c r="U286">
        <f>IF((ContinuousStatsTable[[#This Row],[RepsRequested]]&gt;1),ContinuousStatsTable[[#This Row],[HalfWidth]],ContinuousStatsTable[[#This Row],[BatchMeansHalfWidth]])</f>
        <v>2.6261789963409086E-2</v>
      </c>
    </row>
    <row r="287" spans="1:21" x14ac:dyDescent="0.25">
      <c r="A287" t="s">
        <v>68</v>
      </c>
      <c r="B287" t="s">
        <v>177</v>
      </c>
      <c r="C287">
        <v>22</v>
      </c>
      <c r="D287" t="s">
        <v>108</v>
      </c>
      <c r="E287" t="s">
        <v>106</v>
      </c>
      <c r="F287" t="s">
        <v>104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177</v>
      </c>
      <c r="C288">
        <v>23</v>
      </c>
      <c r="D288" t="s">
        <v>78</v>
      </c>
      <c r="E288" t="s">
        <v>100</v>
      </c>
      <c r="F288" t="s">
        <v>80</v>
      </c>
      <c r="G288">
        <v>7.4047604196860999E-3</v>
      </c>
      <c r="H288">
        <v>2E+20</v>
      </c>
      <c r="I288">
        <v>0</v>
      </c>
      <c r="J288">
        <v>1</v>
      </c>
      <c r="K288">
        <v>0</v>
      </c>
      <c r="L288">
        <v>0</v>
      </c>
      <c r="M28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8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cm="1">
        <f t="array" ref="O28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8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8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8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cm="1">
        <f t="array" ref="T288">MAX(IF((ContinuousStatsTable[GroupByKey]=ContinuousStatsTable[[#This Row],[GroupByKey]]),(ContinuousStatsTable[GroupByKey]=ContinuousStatsTable[[#This Row],[GroupByKey]])*ContinuousStatsTable[Average]))</f>
        <v>4.1939349052679299E-2</v>
      </c>
      <c r="U288">
        <f>IF((ContinuousStatsTable[[#This Row],[RepsRequested]]&gt;1),ContinuousStatsTable[[#This Row],[HalfWidth]],ContinuousStatsTable[[#This Row],[BatchMeansHalfWidth]])</f>
        <v>2.5522445952333751E-3</v>
      </c>
    </row>
    <row r="289" spans="1:21" x14ac:dyDescent="0.25">
      <c r="A289" t="s">
        <v>68</v>
      </c>
      <c r="B289" t="s">
        <v>177</v>
      </c>
      <c r="C289">
        <v>23</v>
      </c>
      <c r="D289" t="s">
        <v>83</v>
      </c>
      <c r="E289" t="s">
        <v>100</v>
      </c>
      <c r="F289" t="s">
        <v>80</v>
      </c>
      <c r="G289">
        <v>7.6313865204387807E-2</v>
      </c>
      <c r="H289">
        <v>2E+20</v>
      </c>
      <c r="I289">
        <v>0</v>
      </c>
      <c r="J289">
        <v>2</v>
      </c>
      <c r="K289">
        <v>0</v>
      </c>
      <c r="L289">
        <v>0</v>
      </c>
      <c r="M28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9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cm="1">
        <f t="array" ref="O28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89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89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89" cm="1">
        <f t="array" ref="S289">MIN(IF((ContinuousStatsTable[GroupByKey]=ContinuousStatsTable[[#This Row],[GroupByKey]]),(ContinuousStatsTable[GroupByKey]=ContinuousStatsTable[[#This Row],[GroupByKey]])*ContinuousStatsTable[Average]))</f>
        <v>9.9815407417780996E-3</v>
      </c>
      <c r="T289" cm="1">
        <f t="array" ref="T289">MAX(IF((ContinuousStatsTable[GroupByKey]=ContinuousStatsTable[[#This Row],[GroupByKey]]),(ContinuousStatsTable[GroupByKey]=ContinuousStatsTable[[#This Row],[GroupByKey]])*ContinuousStatsTable[Average]))</f>
        <v>0.407605086310523</v>
      </c>
      <c r="U289">
        <f>IF((ContinuousStatsTable[[#This Row],[RepsRequested]]&gt;1),ContinuousStatsTable[[#This Row],[HalfWidth]],ContinuousStatsTable[[#This Row],[BatchMeansHalfWidth]])</f>
        <v>2.2848589998431892E-2</v>
      </c>
    </row>
    <row r="290" spans="1:21" x14ac:dyDescent="0.25">
      <c r="A290" t="s">
        <v>68</v>
      </c>
      <c r="B290" t="s">
        <v>177</v>
      </c>
      <c r="C290">
        <v>23</v>
      </c>
      <c r="D290" t="s">
        <v>84</v>
      </c>
      <c r="E290" t="s">
        <v>101</v>
      </c>
      <c r="F290" t="s">
        <v>86</v>
      </c>
      <c r="G290">
        <v>3.8950547569011702</v>
      </c>
      <c r="H290">
        <v>2E+20</v>
      </c>
      <c r="I290">
        <v>0</v>
      </c>
      <c r="J290">
        <v>9</v>
      </c>
      <c r="K290">
        <v>4</v>
      </c>
      <c r="L290">
        <v>0</v>
      </c>
      <c r="M29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0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cm="1">
        <f t="array" ref="O29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90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90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90" cm="1">
        <f t="array" ref="S290">MIN(IF((ContinuousStatsTable[GroupByKey]=ContinuousStatsTable[[#This Row],[GroupByKey]]),(ContinuousStatsTable[GroupByKey]=ContinuousStatsTable[[#This Row],[GroupByKey]])*ContinuousStatsTable[Average]))</f>
        <v>2.3269101741961702</v>
      </c>
      <c r="T290" cm="1">
        <f t="array" ref="T290">MAX(IF((ContinuousStatsTable[GroupByKey]=ContinuousStatsTable[[#This Row],[GroupByKey]]),(ContinuousStatsTable[GroupByKey]=ContinuousStatsTable[[#This Row],[GroupByKey]])*ContinuousStatsTable[Average]))</f>
        <v>6.1518105370619498</v>
      </c>
      <c r="U290">
        <f>IF((ContinuousStatsTable[[#This Row],[RepsRequested]]&gt;1),ContinuousStatsTable[[#This Row],[HalfWidth]],ContinuousStatsTable[[#This Row],[BatchMeansHalfWidth]])</f>
        <v>0.19319036273350512</v>
      </c>
    </row>
    <row r="291" spans="1:21" x14ac:dyDescent="0.25">
      <c r="A291" t="s">
        <v>68</v>
      </c>
      <c r="B291" t="s">
        <v>177</v>
      </c>
      <c r="C291">
        <v>23</v>
      </c>
      <c r="D291" t="s">
        <v>102</v>
      </c>
      <c r="E291" t="s">
        <v>103</v>
      </c>
      <c r="F291" t="s">
        <v>104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177</v>
      </c>
      <c r="C292">
        <v>23</v>
      </c>
      <c r="D292" t="s">
        <v>102</v>
      </c>
      <c r="E292" t="s">
        <v>105</v>
      </c>
      <c r="F292" t="s">
        <v>104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68</v>
      </c>
      <c r="B293" t="s">
        <v>177</v>
      </c>
      <c r="C293">
        <v>23</v>
      </c>
      <c r="D293" t="s">
        <v>102</v>
      </c>
      <c r="E293" t="s">
        <v>106</v>
      </c>
      <c r="F293" t="s">
        <v>104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177</v>
      </c>
      <c r="C294">
        <v>23</v>
      </c>
      <c r="D294" t="s">
        <v>107</v>
      </c>
      <c r="E294" t="s">
        <v>103</v>
      </c>
      <c r="F294" t="s">
        <v>104</v>
      </c>
      <c r="G294">
        <v>0.83888448366957502</v>
      </c>
      <c r="H294">
        <v>2E+20</v>
      </c>
      <c r="I294">
        <v>0</v>
      </c>
      <c r="J294">
        <v>1</v>
      </c>
      <c r="K294">
        <v>1</v>
      </c>
      <c r="L294">
        <v>0</v>
      </c>
      <c r="M29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cm="1">
        <f t="array" ref="O29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94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94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94" cm="1">
        <f t="array" ref="S294">MIN(IF((ContinuousStatsTable[GroupByKey]=ContinuousStatsTable[[#This Row],[GroupByKey]]),(ContinuousStatsTable[GroupByKey]=ContinuousStatsTable[[#This Row],[GroupByKey]])*ContinuousStatsTable[Average]))</f>
        <v>0.68592600815582305</v>
      </c>
      <c r="T294" cm="1">
        <f t="array" ref="T294">MAX(IF((ContinuousStatsTable[GroupByKey]=ContinuousStatsTable[[#This Row],[GroupByKey]]),(ContinuousStatsTable[GroupByKey]=ContinuousStatsTable[[#This Row],[GroupByKey]])*ContinuousStatsTable[Average]))</f>
        <v>0.87027684841716402</v>
      </c>
      <c r="U294">
        <f>IF((ContinuousStatsTable[[#This Row],[RepsRequested]]&gt;1),ContinuousStatsTable[[#This Row],[HalfWidth]],ContinuousStatsTable[[#This Row],[BatchMeansHalfWidth]])</f>
        <v>1.2314697602620188E-2</v>
      </c>
    </row>
    <row r="295" spans="1:21" x14ac:dyDescent="0.25">
      <c r="A295" t="s">
        <v>68</v>
      </c>
      <c r="B295" t="s">
        <v>177</v>
      </c>
      <c r="C295">
        <v>23</v>
      </c>
      <c r="D295" t="s">
        <v>107</v>
      </c>
      <c r="E295" t="s">
        <v>105</v>
      </c>
      <c r="F295" t="s">
        <v>104</v>
      </c>
      <c r="G295">
        <v>2.51665345100872</v>
      </c>
      <c r="H295">
        <v>2E+20</v>
      </c>
      <c r="I295">
        <v>0</v>
      </c>
      <c r="J295">
        <v>3</v>
      </c>
      <c r="K295">
        <v>3</v>
      </c>
      <c r="L295">
        <v>0</v>
      </c>
      <c r="M29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cm="1">
        <f t="array" ref="O29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9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9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95" cm="1">
        <f t="array" ref="S295">MIN(IF((ContinuousStatsTable[GroupByKey]=ContinuousStatsTable[[#This Row],[GroupByKey]]),(ContinuousStatsTable[GroupByKey]=ContinuousStatsTable[[#This Row],[GroupByKey]])*ContinuousStatsTable[Average]))</f>
        <v>2.0577780244674702</v>
      </c>
      <c r="T295" cm="1">
        <f t="array" ref="T295">MAX(IF((ContinuousStatsTable[GroupByKey]=ContinuousStatsTable[[#This Row],[GroupByKey]]),(ContinuousStatsTable[GroupByKey]=ContinuousStatsTable[[#This Row],[GroupByKey]])*ContinuousStatsTable[Average]))</f>
        <v>2.6108305452514902</v>
      </c>
      <c r="U295">
        <f>IF((ContinuousStatsTable[[#This Row],[RepsRequested]]&gt;1),ContinuousStatsTable[[#This Row],[HalfWidth]],ContinuousStatsTable[[#This Row],[BatchMeansHalfWidth]])</f>
        <v>3.694409280786054E-2</v>
      </c>
    </row>
    <row r="296" spans="1:21" x14ac:dyDescent="0.25">
      <c r="A296" t="s">
        <v>68</v>
      </c>
      <c r="B296" t="s">
        <v>177</v>
      </c>
      <c r="C296">
        <v>23</v>
      </c>
      <c r="D296" t="s">
        <v>107</v>
      </c>
      <c r="E296" t="s">
        <v>106</v>
      </c>
      <c r="F296" t="s">
        <v>104</v>
      </c>
      <c r="G296">
        <v>3</v>
      </c>
      <c r="H296">
        <v>2E+20</v>
      </c>
      <c r="I296">
        <v>3</v>
      </c>
      <c r="J296">
        <v>3</v>
      </c>
      <c r="K296">
        <v>3</v>
      </c>
      <c r="L296">
        <v>0</v>
      </c>
      <c r="M29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cm="1">
        <f t="array" ref="O296">IFERROR(AVERAGE(IF((ContinuousStatsTable[GroupByKey]=ContinuousStatsTable[[#This Row],[GroupByKey]]),(ContinuousStatsTable[GroupByKey]=ContinuousStatsTable[[#This Row],[GroupByKey]])*ContinuousStatsTable[Average])),0)</f>
        <v>3</v>
      </c>
      <c r="P296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cm="1">
        <f t="array" ref="S296">MIN(IF((ContinuousStatsTable[GroupByKey]=ContinuousStatsTable[[#This Row],[GroupByKey]]),(ContinuousStatsTable[GroupByKey]=ContinuousStatsTable[[#This Row],[GroupByKey]])*ContinuousStatsTable[Average]))</f>
        <v>3</v>
      </c>
      <c r="T296" cm="1">
        <f t="array" ref="T296">MAX(IF((ContinuousStatsTable[GroupByKey]=ContinuousStatsTable[[#This Row],[GroupByKey]]),(ContinuousStatsTable[GroupByKey]=ContinuousStatsTable[[#This Row],[GroupByKey]])*ContinuousStatsTable[Average]))</f>
        <v>3</v>
      </c>
      <c r="U296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177</v>
      </c>
      <c r="C297">
        <v>23</v>
      </c>
      <c r="D297" t="s">
        <v>99</v>
      </c>
      <c r="E297" t="s">
        <v>100</v>
      </c>
      <c r="F297" t="s">
        <v>80</v>
      </c>
      <c r="G297">
        <v>1.29468268026837</v>
      </c>
      <c r="H297">
        <v>2E+20</v>
      </c>
      <c r="I297">
        <v>0</v>
      </c>
      <c r="J297">
        <v>6</v>
      </c>
      <c r="K297">
        <v>1</v>
      </c>
      <c r="L297">
        <v>0</v>
      </c>
      <c r="M29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cm="1">
        <f t="array" ref="O29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97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97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97" cm="1">
        <f t="array" ref="S297">MIN(IF((ContinuousStatsTable[GroupByKey]=ContinuousStatsTable[[#This Row],[GroupByKey]]),(ContinuousStatsTable[GroupByKey]=ContinuousStatsTable[[#This Row],[GroupByKey]])*ContinuousStatsTable[Average]))</f>
        <v>0.213686305718294</v>
      </c>
      <c r="T297" cm="1">
        <f t="array" ref="T297">MAX(IF((ContinuousStatsTable[GroupByKey]=ContinuousStatsTable[[#This Row],[GroupByKey]]),(ContinuousStatsTable[GroupByKey]=ContinuousStatsTable[[#This Row],[GroupByKey]])*ContinuousStatsTable[Average]))</f>
        <v>3.25454207636735</v>
      </c>
      <c r="U297">
        <f>IF((ContinuousStatsTable[[#This Row],[RepsRequested]]&gt;1),ContinuousStatsTable[[#This Row],[HalfWidth]],ContinuousStatsTable[[#This Row],[BatchMeansHalfWidth]])</f>
        <v>0.14983616621746401</v>
      </c>
    </row>
    <row r="298" spans="1:21" x14ac:dyDescent="0.25">
      <c r="A298" t="s">
        <v>68</v>
      </c>
      <c r="B298" t="s">
        <v>177</v>
      </c>
      <c r="C298">
        <v>23</v>
      </c>
      <c r="D298" t="s">
        <v>108</v>
      </c>
      <c r="E298" t="s">
        <v>103</v>
      </c>
      <c r="F298" t="s">
        <v>104</v>
      </c>
      <c r="G298">
        <v>0.83607894182154896</v>
      </c>
      <c r="H298">
        <v>2E+20</v>
      </c>
      <c r="I298">
        <v>0</v>
      </c>
      <c r="J298">
        <v>1</v>
      </c>
      <c r="K298">
        <v>1</v>
      </c>
      <c r="L298">
        <v>0</v>
      </c>
      <c r="M29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cm="1">
        <f t="array" ref="O29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98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98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98" cm="1">
        <f t="array" ref="S298">MIN(IF((ContinuousStatsTable[GroupByKey]=ContinuousStatsTable[[#This Row],[GroupByKey]]),(ContinuousStatsTable[GroupByKey]=ContinuousStatsTable[[#This Row],[GroupByKey]])*ContinuousStatsTable[Average]))</f>
        <v>0.660449421951812</v>
      </c>
      <c r="T298" cm="1">
        <f t="array" ref="T298">MAX(IF((ContinuousStatsTable[GroupByKey]=ContinuousStatsTable[[#This Row],[GroupByKey]]),(ContinuousStatsTable[GroupByKey]=ContinuousStatsTable[[#This Row],[GroupByKey]])*ContinuousStatsTable[Average]))</f>
        <v>0.87259712001045997</v>
      </c>
      <c r="U298">
        <f>IF((ContinuousStatsTable[[#This Row],[RepsRequested]]&gt;1),ContinuousStatsTable[[#This Row],[HalfWidth]],ContinuousStatsTable[[#This Row],[BatchMeansHalfWidth]])</f>
        <v>1.3130894981704548E-2</v>
      </c>
    </row>
    <row r="299" spans="1:21" x14ac:dyDescent="0.25">
      <c r="A299" t="s">
        <v>68</v>
      </c>
      <c r="B299" t="s">
        <v>177</v>
      </c>
      <c r="C299">
        <v>23</v>
      </c>
      <c r="D299" t="s">
        <v>108</v>
      </c>
      <c r="E299" t="s">
        <v>105</v>
      </c>
      <c r="F299" t="s">
        <v>104</v>
      </c>
      <c r="G299">
        <v>1.6721578836430999</v>
      </c>
      <c r="H299">
        <v>2E+20</v>
      </c>
      <c r="I299">
        <v>0</v>
      </c>
      <c r="J299">
        <v>2</v>
      </c>
      <c r="K299">
        <v>2</v>
      </c>
      <c r="L299">
        <v>0</v>
      </c>
      <c r="M29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cm="1">
        <f t="array" ref="O29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99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99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99" cm="1">
        <f t="array" ref="S299">MIN(IF((ContinuousStatsTable[GroupByKey]=ContinuousStatsTable[[#This Row],[GroupByKey]]),(ContinuousStatsTable[GroupByKey]=ContinuousStatsTable[[#This Row],[GroupByKey]])*ContinuousStatsTable[Average]))</f>
        <v>1.32089884390362</v>
      </c>
      <c r="T299" cm="1">
        <f t="array" ref="T299">MAX(IF((ContinuousStatsTable[GroupByKey]=ContinuousStatsTable[[#This Row],[GroupByKey]]),(ContinuousStatsTable[GroupByKey]=ContinuousStatsTable[[#This Row],[GroupByKey]])*ContinuousStatsTable[Average]))</f>
        <v>1.7451942400209199</v>
      </c>
      <c r="U299">
        <f>IF((ContinuousStatsTable[[#This Row],[RepsRequested]]&gt;1),ContinuousStatsTable[[#This Row],[HalfWidth]],ContinuousStatsTable[[#This Row],[BatchMeansHalfWidth]])</f>
        <v>2.6261789963409086E-2</v>
      </c>
    </row>
    <row r="300" spans="1:21" x14ac:dyDescent="0.25">
      <c r="A300" t="s">
        <v>68</v>
      </c>
      <c r="B300" t="s">
        <v>177</v>
      </c>
      <c r="C300">
        <v>23</v>
      </c>
      <c r="D300" t="s">
        <v>108</v>
      </c>
      <c r="E300" t="s">
        <v>106</v>
      </c>
      <c r="F300" t="s">
        <v>104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177</v>
      </c>
      <c r="C301">
        <v>24</v>
      </c>
      <c r="D301" t="s">
        <v>78</v>
      </c>
      <c r="E301" t="s">
        <v>100</v>
      </c>
      <c r="F301" t="s">
        <v>80</v>
      </c>
      <c r="G301">
        <v>2.28947699873733E-2</v>
      </c>
      <c r="H301">
        <v>2E+20</v>
      </c>
      <c r="I301">
        <v>0</v>
      </c>
      <c r="J301">
        <v>1</v>
      </c>
      <c r="K301">
        <v>0</v>
      </c>
      <c r="L301">
        <v>0</v>
      </c>
      <c r="M30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1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cm="1">
        <f t="array" ref="O30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01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01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01" cm="1">
        <f t="array" ref="S301">MIN(IF((ContinuousStatsTable[GroupByKey]=ContinuousStatsTable[[#This Row],[GroupByKey]]),(ContinuousStatsTable[GroupByKey]=ContinuousStatsTable[[#This Row],[GroupByKey]])*ContinuousStatsTable[Average]))</f>
        <v>0</v>
      </c>
      <c r="T301" cm="1">
        <f t="array" ref="T301">MAX(IF((ContinuousStatsTable[GroupByKey]=ContinuousStatsTable[[#This Row],[GroupByKey]]),(ContinuousStatsTable[GroupByKey]=ContinuousStatsTable[[#This Row],[GroupByKey]])*ContinuousStatsTable[Average]))</f>
        <v>4.1939349052679299E-2</v>
      </c>
      <c r="U301">
        <f>IF((ContinuousStatsTable[[#This Row],[RepsRequested]]&gt;1),ContinuousStatsTable[[#This Row],[HalfWidth]],ContinuousStatsTable[[#This Row],[BatchMeansHalfWidth]])</f>
        <v>2.5522445952333751E-3</v>
      </c>
    </row>
    <row r="302" spans="1:21" x14ac:dyDescent="0.25">
      <c r="A302" t="s">
        <v>68</v>
      </c>
      <c r="B302" t="s">
        <v>177</v>
      </c>
      <c r="C302">
        <v>24</v>
      </c>
      <c r="D302" t="s">
        <v>83</v>
      </c>
      <c r="E302" t="s">
        <v>100</v>
      </c>
      <c r="F302" t="s">
        <v>80</v>
      </c>
      <c r="G302">
        <v>8.5899790003862497E-2</v>
      </c>
      <c r="H302">
        <v>2E+20</v>
      </c>
      <c r="I302">
        <v>0</v>
      </c>
      <c r="J302">
        <v>2</v>
      </c>
      <c r="K302">
        <v>1</v>
      </c>
      <c r="L302">
        <v>0</v>
      </c>
      <c r="M30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2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cm="1">
        <f t="array" ref="O30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02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02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02" cm="1">
        <f t="array" ref="S302">MIN(IF((ContinuousStatsTable[GroupByKey]=ContinuousStatsTable[[#This Row],[GroupByKey]]),(ContinuousStatsTable[GroupByKey]=ContinuousStatsTable[[#This Row],[GroupByKey]])*ContinuousStatsTable[Average]))</f>
        <v>9.9815407417780996E-3</v>
      </c>
      <c r="T302" cm="1">
        <f t="array" ref="T302">MAX(IF((ContinuousStatsTable[GroupByKey]=ContinuousStatsTable[[#This Row],[GroupByKey]]),(ContinuousStatsTable[GroupByKey]=ContinuousStatsTable[[#This Row],[GroupByKey]])*ContinuousStatsTable[Average]))</f>
        <v>0.407605086310523</v>
      </c>
      <c r="U302">
        <f>IF((ContinuousStatsTable[[#This Row],[RepsRequested]]&gt;1),ContinuousStatsTable[[#This Row],[HalfWidth]],ContinuousStatsTable[[#This Row],[BatchMeansHalfWidth]])</f>
        <v>2.2848589998431892E-2</v>
      </c>
    </row>
    <row r="303" spans="1:21" x14ac:dyDescent="0.25">
      <c r="A303" t="s">
        <v>68</v>
      </c>
      <c r="B303" t="s">
        <v>177</v>
      </c>
      <c r="C303">
        <v>24</v>
      </c>
      <c r="D303" t="s">
        <v>84</v>
      </c>
      <c r="E303" t="s">
        <v>101</v>
      </c>
      <c r="F303" t="s">
        <v>86</v>
      </c>
      <c r="G303">
        <v>3.0376077010665199</v>
      </c>
      <c r="H303">
        <v>2E+20</v>
      </c>
      <c r="I303">
        <v>0</v>
      </c>
      <c r="J303">
        <v>8</v>
      </c>
      <c r="K303">
        <v>4</v>
      </c>
      <c r="L303">
        <v>0</v>
      </c>
      <c r="M30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3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cm="1">
        <f t="array" ref="O30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3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3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3" cm="1">
        <f t="array" ref="S303">MIN(IF((ContinuousStatsTable[GroupByKey]=ContinuousStatsTable[[#This Row],[GroupByKey]]),(ContinuousStatsTable[GroupByKey]=ContinuousStatsTable[[#This Row],[GroupByKey]])*ContinuousStatsTable[Average]))</f>
        <v>2.3269101741961702</v>
      </c>
      <c r="T303" cm="1">
        <f t="array" ref="T303">MAX(IF((ContinuousStatsTable[GroupByKey]=ContinuousStatsTable[[#This Row],[GroupByKey]]),(ContinuousStatsTable[GroupByKey]=ContinuousStatsTable[[#This Row],[GroupByKey]])*ContinuousStatsTable[Average]))</f>
        <v>6.1518105370619498</v>
      </c>
      <c r="U303">
        <f>IF((ContinuousStatsTable[[#This Row],[RepsRequested]]&gt;1),ContinuousStatsTable[[#This Row],[HalfWidth]],ContinuousStatsTable[[#This Row],[BatchMeansHalfWidth]])</f>
        <v>0.19319036273350512</v>
      </c>
    </row>
    <row r="304" spans="1:21" x14ac:dyDescent="0.25">
      <c r="A304" t="s">
        <v>68</v>
      </c>
      <c r="B304" t="s">
        <v>177</v>
      </c>
      <c r="C304">
        <v>24</v>
      </c>
      <c r="D304" t="s">
        <v>102</v>
      </c>
      <c r="E304" t="s">
        <v>103</v>
      </c>
      <c r="F304" t="s">
        <v>104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cm="1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cm="1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68</v>
      </c>
      <c r="B305" t="s">
        <v>177</v>
      </c>
      <c r="C305">
        <v>24</v>
      </c>
      <c r="D305" t="s">
        <v>102</v>
      </c>
      <c r="E305" t="s">
        <v>105</v>
      </c>
      <c r="F305" t="s">
        <v>104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177</v>
      </c>
      <c r="C306">
        <v>24</v>
      </c>
      <c r="D306" t="s">
        <v>102</v>
      </c>
      <c r="E306" t="s">
        <v>106</v>
      </c>
      <c r="F306" t="s">
        <v>104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177</v>
      </c>
      <c r="C307">
        <v>24</v>
      </c>
      <c r="D307" t="s">
        <v>107</v>
      </c>
      <c r="E307" t="s">
        <v>103</v>
      </c>
      <c r="F307" t="s">
        <v>104</v>
      </c>
      <c r="G307">
        <v>0.79996127156386698</v>
      </c>
      <c r="H307">
        <v>2E+20</v>
      </c>
      <c r="I307">
        <v>0</v>
      </c>
      <c r="J307">
        <v>1</v>
      </c>
      <c r="K307">
        <v>1</v>
      </c>
      <c r="L307">
        <v>0</v>
      </c>
      <c r="M30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cm="1">
        <f t="array" ref="O30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07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07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07" cm="1">
        <f t="array" ref="S307">MIN(IF((ContinuousStatsTable[GroupByKey]=ContinuousStatsTable[[#This Row],[GroupByKey]]),(ContinuousStatsTable[GroupByKey]=ContinuousStatsTable[[#This Row],[GroupByKey]])*ContinuousStatsTable[Average]))</f>
        <v>0.68592600815582305</v>
      </c>
      <c r="T307" cm="1">
        <f t="array" ref="T307">MAX(IF((ContinuousStatsTable[GroupByKey]=ContinuousStatsTable[[#This Row],[GroupByKey]]),(ContinuousStatsTable[GroupByKey]=ContinuousStatsTable[[#This Row],[GroupByKey]])*ContinuousStatsTable[Average]))</f>
        <v>0.87027684841716402</v>
      </c>
      <c r="U307">
        <f>IF((ContinuousStatsTable[[#This Row],[RepsRequested]]&gt;1),ContinuousStatsTable[[#This Row],[HalfWidth]],ContinuousStatsTable[[#This Row],[BatchMeansHalfWidth]])</f>
        <v>1.2314697602620188E-2</v>
      </c>
    </row>
    <row r="308" spans="1:21" x14ac:dyDescent="0.25">
      <c r="A308" t="s">
        <v>68</v>
      </c>
      <c r="B308" t="s">
        <v>177</v>
      </c>
      <c r="C308">
        <v>24</v>
      </c>
      <c r="D308" t="s">
        <v>107</v>
      </c>
      <c r="E308" t="s">
        <v>105</v>
      </c>
      <c r="F308" t="s">
        <v>104</v>
      </c>
      <c r="G308">
        <v>2.3998838146915999</v>
      </c>
      <c r="H308">
        <v>2E+20</v>
      </c>
      <c r="I308">
        <v>0</v>
      </c>
      <c r="J308">
        <v>3</v>
      </c>
      <c r="K308">
        <v>3</v>
      </c>
      <c r="L308">
        <v>0</v>
      </c>
      <c r="M30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cm="1">
        <f t="array" ref="O30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08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08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08" cm="1">
        <f t="array" ref="S308">MIN(IF((ContinuousStatsTable[GroupByKey]=ContinuousStatsTable[[#This Row],[GroupByKey]]),(ContinuousStatsTable[GroupByKey]=ContinuousStatsTable[[#This Row],[GroupByKey]])*ContinuousStatsTable[Average]))</f>
        <v>2.0577780244674702</v>
      </c>
      <c r="T308" cm="1">
        <f t="array" ref="T308">MAX(IF((ContinuousStatsTable[GroupByKey]=ContinuousStatsTable[[#This Row],[GroupByKey]]),(ContinuousStatsTable[GroupByKey]=ContinuousStatsTable[[#This Row],[GroupByKey]])*ContinuousStatsTable[Average]))</f>
        <v>2.6108305452514902</v>
      </c>
      <c r="U308">
        <f>IF((ContinuousStatsTable[[#This Row],[RepsRequested]]&gt;1),ContinuousStatsTable[[#This Row],[HalfWidth]],ContinuousStatsTable[[#This Row],[BatchMeansHalfWidth]])</f>
        <v>3.694409280786054E-2</v>
      </c>
    </row>
    <row r="309" spans="1:21" x14ac:dyDescent="0.25">
      <c r="A309" t="s">
        <v>68</v>
      </c>
      <c r="B309" t="s">
        <v>177</v>
      </c>
      <c r="C309">
        <v>24</v>
      </c>
      <c r="D309" t="s">
        <v>107</v>
      </c>
      <c r="E309" t="s">
        <v>106</v>
      </c>
      <c r="F309" t="s">
        <v>104</v>
      </c>
      <c r="G309">
        <v>3</v>
      </c>
      <c r="H309">
        <v>2E+20</v>
      </c>
      <c r="I309">
        <v>3</v>
      </c>
      <c r="J309">
        <v>3</v>
      </c>
      <c r="K309">
        <v>3</v>
      </c>
      <c r="L309">
        <v>0</v>
      </c>
      <c r="M30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cm="1">
        <f t="array" ref="O309">IFERROR(AVERAGE(IF((ContinuousStatsTable[GroupByKey]=ContinuousStatsTable[[#This Row],[GroupByKey]]),(ContinuousStatsTable[GroupByKey]=ContinuousStatsTable[[#This Row],[GroupByKey]])*ContinuousStatsTable[Average])),0)</f>
        <v>3</v>
      </c>
      <c r="P309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cm="1">
        <f t="array" ref="S309">MIN(IF((ContinuousStatsTable[GroupByKey]=ContinuousStatsTable[[#This Row],[GroupByKey]]),(ContinuousStatsTable[GroupByKey]=ContinuousStatsTable[[#This Row],[GroupByKey]])*ContinuousStatsTable[Average]))</f>
        <v>3</v>
      </c>
      <c r="T309" cm="1">
        <f t="array" ref="T309">MAX(IF((ContinuousStatsTable[GroupByKey]=ContinuousStatsTable[[#This Row],[GroupByKey]]),(ContinuousStatsTable[GroupByKey]=ContinuousStatsTable[[#This Row],[GroupByKey]])*ContinuousStatsTable[Average]))</f>
        <v>3</v>
      </c>
      <c r="U309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177</v>
      </c>
      <c r="C310">
        <v>24</v>
      </c>
      <c r="D310" t="s">
        <v>99</v>
      </c>
      <c r="E310" t="s">
        <v>100</v>
      </c>
      <c r="F310" t="s">
        <v>80</v>
      </c>
      <c r="G310">
        <v>0.52892932638368295</v>
      </c>
      <c r="H310">
        <v>2E+20</v>
      </c>
      <c r="I310">
        <v>0</v>
      </c>
      <c r="J310">
        <v>5</v>
      </c>
      <c r="K310">
        <v>0</v>
      </c>
      <c r="L310">
        <v>0</v>
      </c>
      <c r="M31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cm="1">
        <f t="array" ref="O31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10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10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10" cm="1">
        <f t="array" ref="S310">MIN(IF((ContinuousStatsTable[GroupByKey]=ContinuousStatsTable[[#This Row],[GroupByKey]]),(ContinuousStatsTable[GroupByKey]=ContinuousStatsTable[[#This Row],[GroupByKey]])*ContinuousStatsTable[Average]))</f>
        <v>0.213686305718294</v>
      </c>
      <c r="T310" cm="1">
        <f t="array" ref="T310">MAX(IF((ContinuousStatsTable[GroupByKey]=ContinuousStatsTable[[#This Row],[GroupByKey]]),(ContinuousStatsTable[GroupByKey]=ContinuousStatsTable[[#This Row],[GroupByKey]])*ContinuousStatsTable[Average]))</f>
        <v>3.25454207636735</v>
      </c>
      <c r="U310">
        <f>IF((ContinuousStatsTable[[#This Row],[RepsRequested]]&gt;1),ContinuousStatsTable[[#This Row],[HalfWidth]],ContinuousStatsTable[[#This Row],[BatchMeansHalfWidth]])</f>
        <v>0.14983616621746401</v>
      </c>
    </row>
    <row r="311" spans="1:21" x14ac:dyDescent="0.25">
      <c r="A311" t="s">
        <v>68</v>
      </c>
      <c r="B311" t="s">
        <v>177</v>
      </c>
      <c r="C311">
        <v>24</v>
      </c>
      <c r="D311" t="s">
        <v>108</v>
      </c>
      <c r="E311" t="s">
        <v>103</v>
      </c>
      <c r="F311" t="s">
        <v>104</v>
      </c>
      <c r="G311">
        <v>0.75249661774425902</v>
      </c>
      <c r="H311">
        <v>2E+20</v>
      </c>
      <c r="I311">
        <v>0</v>
      </c>
      <c r="J311">
        <v>1</v>
      </c>
      <c r="K311">
        <v>1</v>
      </c>
      <c r="L311">
        <v>0</v>
      </c>
      <c r="M31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cm="1">
        <f t="array" ref="O31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11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11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11" cm="1">
        <f t="array" ref="S311">MIN(IF((ContinuousStatsTable[GroupByKey]=ContinuousStatsTable[[#This Row],[GroupByKey]]),(ContinuousStatsTable[GroupByKey]=ContinuousStatsTable[[#This Row],[GroupByKey]])*ContinuousStatsTable[Average]))</f>
        <v>0.660449421951812</v>
      </c>
      <c r="T311" cm="1">
        <f t="array" ref="T311">MAX(IF((ContinuousStatsTable[GroupByKey]=ContinuousStatsTable[[#This Row],[GroupByKey]]),(ContinuousStatsTable[GroupByKey]=ContinuousStatsTable[[#This Row],[GroupByKey]])*ContinuousStatsTable[Average]))</f>
        <v>0.87259712001045997</v>
      </c>
      <c r="U311">
        <f>IF((ContinuousStatsTable[[#This Row],[RepsRequested]]&gt;1),ContinuousStatsTable[[#This Row],[HalfWidth]],ContinuousStatsTable[[#This Row],[BatchMeansHalfWidth]])</f>
        <v>1.3130894981704548E-2</v>
      </c>
    </row>
    <row r="312" spans="1:21" x14ac:dyDescent="0.25">
      <c r="A312" t="s">
        <v>68</v>
      </c>
      <c r="B312" t="s">
        <v>177</v>
      </c>
      <c r="C312">
        <v>24</v>
      </c>
      <c r="D312" t="s">
        <v>108</v>
      </c>
      <c r="E312" t="s">
        <v>105</v>
      </c>
      <c r="F312" t="s">
        <v>104</v>
      </c>
      <c r="G312">
        <v>1.50499323548852</v>
      </c>
      <c r="H312">
        <v>2E+20</v>
      </c>
      <c r="I312">
        <v>0</v>
      </c>
      <c r="J312">
        <v>2</v>
      </c>
      <c r="K312">
        <v>2</v>
      </c>
      <c r="L312">
        <v>0</v>
      </c>
      <c r="M31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cm="1">
        <f t="array" ref="O31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12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12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12" cm="1">
        <f t="array" ref="S312">MIN(IF((ContinuousStatsTable[GroupByKey]=ContinuousStatsTable[[#This Row],[GroupByKey]]),(ContinuousStatsTable[GroupByKey]=ContinuousStatsTable[[#This Row],[GroupByKey]])*ContinuousStatsTable[Average]))</f>
        <v>1.32089884390362</v>
      </c>
      <c r="T312" cm="1">
        <f t="array" ref="T312">MAX(IF((ContinuousStatsTable[GroupByKey]=ContinuousStatsTable[[#This Row],[GroupByKey]]),(ContinuousStatsTable[GroupByKey]=ContinuousStatsTable[[#This Row],[GroupByKey]])*ContinuousStatsTable[Average]))</f>
        <v>1.7451942400209199</v>
      </c>
      <c r="U312">
        <f>IF((ContinuousStatsTable[[#This Row],[RepsRequested]]&gt;1),ContinuousStatsTable[[#This Row],[HalfWidth]],ContinuousStatsTable[[#This Row],[BatchMeansHalfWidth]])</f>
        <v>2.6261789963409086E-2</v>
      </c>
    </row>
    <row r="313" spans="1:21" x14ac:dyDescent="0.25">
      <c r="A313" t="s">
        <v>68</v>
      </c>
      <c r="B313" t="s">
        <v>177</v>
      </c>
      <c r="C313">
        <v>24</v>
      </c>
      <c r="D313" t="s">
        <v>108</v>
      </c>
      <c r="E313" t="s">
        <v>106</v>
      </c>
      <c r="F313" t="s">
        <v>104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177</v>
      </c>
      <c r="C314">
        <v>25</v>
      </c>
      <c r="D314" t="s">
        <v>78</v>
      </c>
      <c r="E314" t="s">
        <v>100</v>
      </c>
      <c r="F314" t="s">
        <v>80</v>
      </c>
      <c r="G314">
        <v>7.5184728799190404E-3</v>
      </c>
      <c r="H314">
        <v>2E+20</v>
      </c>
      <c r="I314">
        <v>0</v>
      </c>
      <c r="J314">
        <v>1</v>
      </c>
      <c r="K314">
        <v>0</v>
      </c>
      <c r="L314">
        <v>0</v>
      </c>
      <c r="M31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4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cm="1">
        <f t="array" ref="O31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14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14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14" cm="1">
        <f t="array" ref="S314">MIN(IF((ContinuousStatsTable[GroupByKey]=ContinuousStatsTable[[#This Row],[GroupByKey]]),(ContinuousStatsTable[GroupByKey]=ContinuousStatsTable[[#This Row],[GroupByKey]])*ContinuousStatsTable[Average]))</f>
        <v>0</v>
      </c>
      <c r="T314" cm="1">
        <f t="array" ref="T314">MAX(IF((ContinuousStatsTable[GroupByKey]=ContinuousStatsTable[[#This Row],[GroupByKey]]),(ContinuousStatsTable[GroupByKey]=ContinuousStatsTable[[#This Row],[GroupByKey]])*ContinuousStatsTable[Average]))</f>
        <v>4.1939349052679299E-2</v>
      </c>
      <c r="U314">
        <f>IF((ContinuousStatsTable[[#This Row],[RepsRequested]]&gt;1),ContinuousStatsTable[[#This Row],[HalfWidth]],ContinuousStatsTable[[#This Row],[BatchMeansHalfWidth]])</f>
        <v>2.5522445952333751E-3</v>
      </c>
    </row>
    <row r="315" spans="1:21" x14ac:dyDescent="0.25">
      <c r="A315" t="s">
        <v>68</v>
      </c>
      <c r="B315" t="s">
        <v>177</v>
      </c>
      <c r="C315">
        <v>25</v>
      </c>
      <c r="D315" t="s">
        <v>83</v>
      </c>
      <c r="E315" t="s">
        <v>100</v>
      </c>
      <c r="F315" t="s">
        <v>80</v>
      </c>
      <c r="G315">
        <v>9.4476833766820603E-2</v>
      </c>
      <c r="H315">
        <v>2E+20</v>
      </c>
      <c r="I315">
        <v>0</v>
      </c>
      <c r="J315">
        <v>2</v>
      </c>
      <c r="K315">
        <v>0</v>
      </c>
      <c r="L315">
        <v>0</v>
      </c>
      <c r="M31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cm="1">
        <f t="array" ref="O31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1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1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15" cm="1">
        <f t="array" ref="S315">MIN(IF((ContinuousStatsTable[GroupByKey]=ContinuousStatsTable[[#This Row],[GroupByKey]]),(ContinuousStatsTable[GroupByKey]=ContinuousStatsTable[[#This Row],[GroupByKey]])*ContinuousStatsTable[Average]))</f>
        <v>9.9815407417780996E-3</v>
      </c>
      <c r="T315" cm="1">
        <f t="array" ref="T315">MAX(IF((ContinuousStatsTable[GroupByKey]=ContinuousStatsTable[[#This Row],[GroupByKey]]),(ContinuousStatsTable[GroupByKey]=ContinuousStatsTable[[#This Row],[GroupByKey]])*ContinuousStatsTable[Average]))</f>
        <v>0.407605086310523</v>
      </c>
      <c r="U315">
        <f>IF((ContinuousStatsTable[[#This Row],[RepsRequested]]&gt;1),ContinuousStatsTable[[#This Row],[HalfWidth]],ContinuousStatsTable[[#This Row],[BatchMeansHalfWidth]])</f>
        <v>2.2848589998431892E-2</v>
      </c>
    </row>
    <row r="316" spans="1:21" x14ac:dyDescent="0.25">
      <c r="A316" t="s">
        <v>68</v>
      </c>
      <c r="B316" t="s">
        <v>177</v>
      </c>
      <c r="C316">
        <v>25</v>
      </c>
      <c r="D316" t="s">
        <v>84</v>
      </c>
      <c r="E316" t="s">
        <v>101</v>
      </c>
      <c r="F316" t="s">
        <v>86</v>
      </c>
      <c r="G316">
        <v>3.08554393369515</v>
      </c>
      <c r="H316">
        <v>2E+20</v>
      </c>
      <c r="I316">
        <v>0</v>
      </c>
      <c r="J316">
        <v>7</v>
      </c>
      <c r="K316">
        <v>4</v>
      </c>
      <c r="L316">
        <v>0</v>
      </c>
      <c r="M31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6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cm="1">
        <f t="array" ref="O31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16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16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16" cm="1">
        <f t="array" ref="S316">MIN(IF((ContinuousStatsTable[GroupByKey]=ContinuousStatsTable[[#This Row],[GroupByKey]]),(ContinuousStatsTable[GroupByKey]=ContinuousStatsTable[[#This Row],[GroupByKey]])*ContinuousStatsTable[Average]))</f>
        <v>2.3269101741961702</v>
      </c>
      <c r="T316" cm="1">
        <f t="array" ref="T316">MAX(IF((ContinuousStatsTable[GroupByKey]=ContinuousStatsTable[[#This Row],[GroupByKey]]),(ContinuousStatsTable[GroupByKey]=ContinuousStatsTable[[#This Row],[GroupByKey]])*ContinuousStatsTable[Average]))</f>
        <v>6.1518105370619498</v>
      </c>
      <c r="U316">
        <f>IF((ContinuousStatsTable[[#This Row],[RepsRequested]]&gt;1),ContinuousStatsTable[[#This Row],[HalfWidth]],ContinuousStatsTable[[#This Row],[BatchMeansHalfWidth]])</f>
        <v>0.19319036273350512</v>
      </c>
    </row>
    <row r="317" spans="1:21" x14ac:dyDescent="0.25">
      <c r="A317" t="s">
        <v>68</v>
      </c>
      <c r="B317" t="s">
        <v>177</v>
      </c>
      <c r="C317">
        <v>25</v>
      </c>
      <c r="D317" t="s">
        <v>102</v>
      </c>
      <c r="E317" t="s">
        <v>103</v>
      </c>
      <c r="F317" t="s">
        <v>104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68</v>
      </c>
      <c r="B318" t="s">
        <v>177</v>
      </c>
      <c r="C318">
        <v>25</v>
      </c>
      <c r="D318" t="s">
        <v>102</v>
      </c>
      <c r="E318" t="s">
        <v>105</v>
      </c>
      <c r="F318" t="s">
        <v>104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177</v>
      </c>
      <c r="C319">
        <v>25</v>
      </c>
      <c r="D319" t="s">
        <v>102</v>
      </c>
      <c r="E319" t="s">
        <v>106</v>
      </c>
      <c r="F319" t="s">
        <v>104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177</v>
      </c>
      <c r="C320">
        <v>25</v>
      </c>
      <c r="D320" t="s">
        <v>107</v>
      </c>
      <c r="E320" t="s">
        <v>103</v>
      </c>
      <c r="F320" t="s">
        <v>104</v>
      </c>
      <c r="G320">
        <v>0.78396904573284398</v>
      </c>
      <c r="H320">
        <v>2E+20</v>
      </c>
      <c r="I320">
        <v>0</v>
      </c>
      <c r="J320">
        <v>1</v>
      </c>
      <c r="K320">
        <v>1</v>
      </c>
      <c r="L320">
        <v>0</v>
      </c>
      <c r="M32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cm="1">
        <f t="array" ref="O32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20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20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20" cm="1">
        <f t="array" ref="S320">MIN(IF((ContinuousStatsTable[GroupByKey]=ContinuousStatsTable[[#This Row],[GroupByKey]]),(ContinuousStatsTable[GroupByKey]=ContinuousStatsTable[[#This Row],[GroupByKey]])*ContinuousStatsTable[Average]))</f>
        <v>0.68592600815582305</v>
      </c>
      <c r="T320" cm="1">
        <f t="array" ref="T320">MAX(IF((ContinuousStatsTable[GroupByKey]=ContinuousStatsTable[[#This Row],[GroupByKey]]),(ContinuousStatsTable[GroupByKey]=ContinuousStatsTable[[#This Row],[GroupByKey]])*ContinuousStatsTable[Average]))</f>
        <v>0.87027684841716402</v>
      </c>
      <c r="U320">
        <f>IF((ContinuousStatsTable[[#This Row],[RepsRequested]]&gt;1),ContinuousStatsTable[[#This Row],[HalfWidth]],ContinuousStatsTable[[#This Row],[BatchMeansHalfWidth]])</f>
        <v>1.2314697602620188E-2</v>
      </c>
    </row>
    <row r="321" spans="1:21" x14ac:dyDescent="0.25">
      <c r="A321" t="s">
        <v>68</v>
      </c>
      <c r="B321" t="s">
        <v>177</v>
      </c>
      <c r="C321">
        <v>25</v>
      </c>
      <c r="D321" t="s">
        <v>107</v>
      </c>
      <c r="E321" t="s">
        <v>105</v>
      </c>
      <c r="F321" t="s">
        <v>104</v>
      </c>
      <c r="G321">
        <v>2.3519071371985301</v>
      </c>
      <c r="H321">
        <v>2E+20</v>
      </c>
      <c r="I321">
        <v>0</v>
      </c>
      <c r="J321">
        <v>3</v>
      </c>
      <c r="K321">
        <v>3</v>
      </c>
      <c r="L321">
        <v>0</v>
      </c>
      <c r="M3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cm="1">
        <f t="array" ref="O32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21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21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21" cm="1">
        <f t="array" ref="S321">MIN(IF((ContinuousStatsTable[GroupByKey]=ContinuousStatsTable[[#This Row],[GroupByKey]]),(ContinuousStatsTable[GroupByKey]=ContinuousStatsTable[[#This Row],[GroupByKey]])*ContinuousStatsTable[Average]))</f>
        <v>2.0577780244674702</v>
      </c>
      <c r="T321" cm="1">
        <f t="array" ref="T321">MAX(IF((ContinuousStatsTable[GroupByKey]=ContinuousStatsTable[[#This Row],[GroupByKey]]),(ContinuousStatsTable[GroupByKey]=ContinuousStatsTable[[#This Row],[GroupByKey]])*ContinuousStatsTable[Average]))</f>
        <v>2.6108305452514902</v>
      </c>
      <c r="U321">
        <f>IF((ContinuousStatsTable[[#This Row],[RepsRequested]]&gt;1),ContinuousStatsTable[[#This Row],[HalfWidth]],ContinuousStatsTable[[#This Row],[BatchMeansHalfWidth]])</f>
        <v>3.694409280786054E-2</v>
      </c>
    </row>
    <row r="322" spans="1:21" x14ac:dyDescent="0.25">
      <c r="A322" t="s">
        <v>68</v>
      </c>
      <c r="B322" t="s">
        <v>177</v>
      </c>
      <c r="C322">
        <v>25</v>
      </c>
      <c r="D322" t="s">
        <v>107</v>
      </c>
      <c r="E322" t="s">
        <v>106</v>
      </c>
      <c r="F322" t="s">
        <v>104</v>
      </c>
      <c r="G322">
        <v>3</v>
      </c>
      <c r="H322">
        <v>2E+20</v>
      </c>
      <c r="I322">
        <v>3</v>
      </c>
      <c r="J322">
        <v>3</v>
      </c>
      <c r="K322">
        <v>3</v>
      </c>
      <c r="L322">
        <v>0</v>
      </c>
      <c r="M32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cm="1">
        <f t="array" ref="O322">IFERROR(AVERAGE(IF((ContinuousStatsTable[GroupByKey]=ContinuousStatsTable[[#This Row],[GroupByKey]]),(ContinuousStatsTable[GroupByKey]=ContinuousStatsTable[[#This Row],[GroupByKey]])*ContinuousStatsTable[Average])),0)</f>
        <v>3</v>
      </c>
      <c r="P322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cm="1">
        <f t="array" ref="S322">MIN(IF((ContinuousStatsTable[GroupByKey]=ContinuousStatsTable[[#This Row],[GroupByKey]]),(ContinuousStatsTable[GroupByKey]=ContinuousStatsTable[[#This Row],[GroupByKey]])*ContinuousStatsTable[Average]))</f>
        <v>3</v>
      </c>
      <c r="T322" cm="1">
        <f t="array" ref="T322">MAX(IF((ContinuousStatsTable[GroupByKey]=ContinuousStatsTable[[#This Row],[GroupByKey]]),(ContinuousStatsTable[GroupByKey]=ContinuousStatsTable[[#This Row],[GroupByKey]])*ContinuousStatsTable[Average]))</f>
        <v>3</v>
      </c>
      <c r="U322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177</v>
      </c>
      <c r="C323">
        <v>25</v>
      </c>
      <c r="D323" t="s">
        <v>99</v>
      </c>
      <c r="E323" t="s">
        <v>100</v>
      </c>
      <c r="F323" t="s">
        <v>80</v>
      </c>
      <c r="G323">
        <v>0.631641489849877</v>
      </c>
      <c r="H323">
        <v>2E+20</v>
      </c>
      <c r="I323">
        <v>0</v>
      </c>
      <c r="J323">
        <v>5</v>
      </c>
      <c r="K323">
        <v>1</v>
      </c>
      <c r="L323">
        <v>0</v>
      </c>
      <c r="M32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cm="1">
        <f t="array" ref="O32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23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23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23" cm="1">
        <f t="array" ref="S323">MIN(IF((ContinuousStatsTable[GroupByKey]=ContinuousStatsTable[[#This Row],[GroupByKey]]),(ContinuousStatsTable[GroupByKey]=ContinuousStatsTable[[#This Row],[GroupByKey]])*ContinuousStatsTable[Average]))</f>
        <v>0.213686305718294</v>
      </c>
      <c r="T323" cm="1">
        <f t="array" ref="T323">MAX(IF((ContinuousStatsTable[GroupByKey]=ContinuousStatsTable[[#This Row],[GroupByKey]]),(ContinuousStatsTable[GroupByKey]=ContinuousStatsTable[[#This Row],[GroupByKey]])*ContinuousStatsTable[Average]))</f>
        <v>3.25454207636735</v>
      </c>
      <c r="U323">
        <f>IF((ContinuousStatsTable[[#This Row],[RepsRequested]]&gt;1),ContinuousStatsTable[[#This Row],[HalfWidth]],ContinuousStatsTable[[#This Row],[BatchMeansHalfWidth]])</f>
        <v>0.14983616621746401</v>
      </c>
    </row>
    <row r="324" spans="1:21" x14ac:dyDescent="0.25">
      <c r="A324" t="s">
        <v>68</v>
      </c>
      <c r="B324" t="s">
        <v>177</v>
      </c>
      <c r="C324">
        <v>25</v>
      </c>
      <c r="D324" t="s">
        <v>108</v>
      </c>
      <c r="E324" t="s">
        <v>103</v>
      </c>
      <c r="F324" t="s">
        <v>104</v>
      </c>
      <c r="G324">
        <v>0.74825422231399796</v>
      </c>
      <c r="H324">
        <v>2E+20</v>
      </c>
      <c r="I324">
        <v>0</v>
      </c>
      <c r="J324">
        <v>1</v>
      </c>
      <c r="K324">
        <v>1</v>
      </c>
      <c r="L324">
        <v>0</v>
      </c>
      <c r="M32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cm="1">
        <f t="array" ref="O32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24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24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24" cm="1">
        <f t="array" ref="S324">MIN(IF((ContinuousStatsTable[GroupByKey]=ContinuousStatsTable[[#This Row],[GroupByKey]]),(ContinuousStatsTable[GroupByKey]=ContinuousStatsTable[[#This Row],[GroupByKey]])*ContinuousStatsTable[Average]))</f>
        <v>0.660449421951812</v>
      </c>
      <c r="T324" cm="1">
        <f t="array" ref="T324">MAX(IF((ContinuousStatsTable[GroupByKey]=ContinuousStatsTable[[#This Row],[GroupByKey]]),(ContinuousStatsTable[GroupByKey]=ContinuousStatsTable[[#This Row],[GroupByKey]])*ContinuousStatsTable[Average]))</f>
        <v>0.87259712001045997</v>
      </c>
      <c r="U324">
        <f>IF((ContinuousStatsTable[[#This Row],[RepsRequested]]&gt;1),ContinuousStatsTable[[#This Row],[HalfWidth]],ContinuousStatsTable[[#This Row],[BatchMeansHalfWidth]])</f>
        <v>1.3130894981704548E-2</v>
      </c>
    </row>
    <row r="325" spans="1:21" x14ac:dyDescent="0.25">
      <c r="A325" t="s">
        <v>68</v>
      </c>
      <c r="B325" t="s">
        <v>177</v>
      </c>
      <c r="C325">
        <v>25</v>
      </c>
      <c r="D325" t="s">
        <v>108</v>
      </c>
      <c r="E325" t="s">
        <v>105</v>
      </c>
      <c r="F325" t="s">
        <v>104</v>
      </c>
      <c r="G325">
        <v>1.4965084446279999</v>
      </c>
      <c r="H325">
        <v>2E+20</v>
      </c>
      <c r="I325">
        <v>0</v>
      </c>
      <c r="J325">
        <v>2</v>
      </c>
      <c r="K325">
        <v>2</v>
      </c>
      <c r="L325">
        <v>0</v>
      </c>
      <c r="M32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cm="1">
        <f t="array" ref="O32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2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2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25" cm="1">
        <f t="array" ref="S325">MIN(IF((ContinuousStatsTable[GroupByKey]=ContinuousStatsTable[[#This Row],[GroupByKey]]),(ContinuousStatsTable[GroupByKey]=ContinuousStatsTable[[#This Row],[GroupByKey]])*ContinuousStatsTable[Average]))</f>
        <v>1.32089884390362</v>
      </c>
      <c r="T325" cm="1">
        <f t="array" ref="T325">MAX(IF((ContinuousStatsTable[GroupByKey]=ContinuousStatsTable[[#This Row],[GroupByKey]]),(ContinuousStatsTable[GroupByKey]=ContinuousStatsTable[[#This Row],[GroupByKey]])*ContinuousStatsTable[Average]))</f>
        <v>1.7451942400209199</v>
      </c>
      <c r="U325">
        <f>IF((ContinuousStatsTable[[#This Row],[RepsRequested]]&gt;1),ContinuousStatsTable[[#This Row],[HalfWidth]],ContinuousStatsTable[[#This Row],[BatchMeansHalfWidth]])</f>
        <v>2.6261789963409086E-2</v>
      </c>
    </row>
    <row r="326" spans="1:21" x14ac:dyDescent="0.25">
      <c r="A326" t="s">
        <v>68</v>
      </c>
      <c r="B326" t="s">
        <v>177</v>
      </c>
      <c r="C326">
        <v>25</v>
      </c>
      <c r="D326" t="s">
        <v>108</v>
      </c>
      <c r="E326" t="s">
        <v>106</v>
      </c>
      <c r="F326" t="s">
        <v>104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177</v>
      </c>
      <c r="C327">
        <v>26</v>
      </c>
      <c r="D327" t="s">
        <v>78</v>
      </c>
      <c r="E327" t="s">
        <v>100</v>
      </c>
      <c r="F327" t="s">
        <v>80</v>
      </c>
      <c r="G327">
        <v>8.3058296738821608E-3</v>
      </c>
      <c r="H327">
        <v>2E+20</v>
      </c>
      <c r="I327">
        <v>0</v>
      </c>
      <c r="J327">
        <v>1</v>
      </c>
      <c r="K327">
        <v>0</v>
      </c>
      <c r="L327">
        <v>0</v>
      </c>
      <c r="M32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7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cm="1">
        <f t="array" ref="O32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27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27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27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cm="1">
        <f t="array" ref="T327">MAX(IF((ContinuousStatsTable[GroupByKey]=ContinuousStatsTable[[#This Row],[GroupByKey]]),(ContinuousStatsTable[GroupByKey]=ContinuousStatsTable[[#This Row],[GroupByKey]])*ContinuousStatsTable[Average]))</f>
        <v>4.1939349052679299E-2</v>
      </c>
      <c r="U327">
        <f>IF((ContinuousStatsTable[[#This Row],[RepsRequested]]&gt;1),ContinuousStatsTable[[#This Row],[HalfWidth]],ContinuousStatsTable[[#This Row],[BatchMeansHalfWidth]])</f>
        <v>2.5522445952333751E-3</v>
      </c>
    </row>
    <row r="328" spans="1:21" x14ac:dyDescent="0.25">
      <c r="A328" t="s">
        <v>68</v>
      </c>
      <c r="B328" t="s">
        <v>177</v>
      </c>
      <c r="C328">
        <v>26</v>
      </c>
      <c r="D328" t="s">
        <v>83</v>
      </c>
      <c r="E328" t="s">
        <v>100</v>
      </c>
      <c r="F328" t="s">
        <v>80</v>
      </c>
      <c r="G328">
        <v>9.9723151805653706E-2</v>
      </c>
      <c r="H328">
        <v>2E+20</v>
      </c>
      <c r="I328">
        <v>0</v>
      </c>
      <c r="J328">
        <v>2</v>
      </c>
      <c r="K328">
        <v>1</v>
      </c>
      <c r="L328">
        <v>0</v>
      </c>
      <c r="M32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8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cm="1">
        <f t="array" ref="O32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28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28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28" cm="1">
        <f t="array" ref="S328">MIN(IF((ContinuousStatsTable[GroupByKey]=ContinuousStatsTable[[#This Row],[GroupByKey]]),(ContinuousStatsTable[GroupByKey]=ContinuousStatsTable[[#This Row],[GroupByKey]])*ContinuousStatsTable[Average]))</f>
        <v>9.9815407417780996E-3</v>
      </c>
      <c r="T328" cm="1">
        <f t="array" ref="T328">MAX(IF((ContinuousStatsTable[GroupByKey]=ContinuousStatsTable[[#This Row],[GroupByKey]]),(ContinuousStatsTable[GroupByKey]=ContinuousStatsTable[[#This Row],[GroupByKey]])*ContinuousStatsTable[Average]))</f>
        <v>0.407605086310523</v>
      </c>
      <c r="U328">
        <f>IF((ContinuousStatsTable[[#This Row],[RepsRequested]]&gt;1),ContinuousStatsTable[[#This Row],[HalfWidth]],ContinuousStatsTable[[#This Row],[BatchMeansHalfWidth]])</f>
        <v>2.2848589998431892E-2</v>
      </c>
    </row>
    <row r="329" spans="1:21" x14ac:dyDescent="0.25">
      <c r="A329" t="s">
        <v>68</v>
      </c>
      <c r="B329" t="s">
        <v>177</v>
      </c>
      <c r="C329">
        <v>26</v>
      </c>
      <c r="D329" t="s">
        <v>84</v>
      </c>
      <c r="E329" t="s">
        <v>101</v>
      </c>
      <c r="F329" t="s">
        <v>86</v>
      </c>
      <c r="G329">
        <v>3.16429815838096</v>
      </c>
      <c r="H329">
        <v>2E+20</v>
      </c>
      <c r="I329">
        <v>0</v>
      </c>
      <c r="J329">
        <v>7</v>
      </c>
      <c r="K329">
        <v>6</v>
      </c>
      <c r="L329">
        <v>0</v>
      </c>
      <c r="M32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9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cm="1">
        <f t="array" ref="O32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29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29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29" cm="1">
        <f t="array" ref="S329">MIN(IF((ContinuousStatsTable[GroupByKey]=ContinuousStatsTable[[#This Row],[GroupByKey]]),(ContinuousStatsTable[GroupByKey]=ContinuousStatsTable[[#This Row],[GroupByKey]])*ContinuousStatsTable[Average]))</f>
        <v>2.3269101741961702</v>
      </c>
      <c r="T329" cm="1">
        <f t="array" ref="T329">MAX(IF((ContinuousStatsTable[GroupByKey]=ContinuousStatsTable[[#This Row],[GroupByKey]]),(ContinuousStatsTable[GroupByKey]=ContinuousStatsTable[[#This Row],[GroupByKey]])*ContinuousStatsTable[Average]))</f>
        <v>6.1518105370619498</v>
      </c>
      <c r="U329">
        <f>IF((ContinuousStatsTable[[#This Row],[RepsRequested]]&gt;1),ContinuousStatsTable[[#This Row],[HalfWidth]],ContinuousStatsTable[[#This Row],[BatchMeansHalfWidth]])</f>
        <v>0.19319036273350512</v>
      </c>
    </row>
    <row r="330" spans="1:21" x14ac:dyDescent="0.25">
      <c r="A330" t="s">
        <v>68</v>
      </c>
      <c r="B330" t="s">
        <v>177</v>
      </c>
      <c r="C330">
        <v>26</v>
      </c>
      <c r="D330" t="s">
        <v>102</v>
      </c>
      <c r="E330" t="s">
        <v>103</v>
      </c>
      <c r="F330" t="s">
        <v>104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177</v>
      </c>
      <c r="C331">
        <v>26</v>
      </c>
      <c r="D331" t="s">
        <v>102</v>
      </c>
      <c r="E331" t="s">
        <v>105</v>
      </c>
      <c r="F331" t="s">
        <v>104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177</v>
      </c>
      <c r="C332">
        <v>26</v>
      </c>
      <c r="D332" t="s">
        <v>102</v>
      </c>
      <c r="E332" t="s">
        <v>106</v>
      </c>
      <c r="F332" t="s">
        <v>104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177</v>
      </c>
      <c r="C333">
        <v>26</v>
      </c>
      <c r="D333" t="s">
        <v>107</v>
      </c>
      <c r="E333" t="s">
        <v>103</v>
      </c>
      <c r="F333" t="s">
        <v>104</v>
      </c>
      <c r="G333">
        <v>0.82546145424925998</v>
      </c>
      <c r="H333">
        <v>2E+20</v>
      </c>
      <c r="I333">
        <v>0</v>
      </c>
      <c r="J333">
        <v>1</v>
      </c>
      <c r="K333">
        <v>1</v>
      </c>
      <c r="L333">
        <v>0</v>
      </c>
      <c r="M33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cm="1">
        <f t="array" ref="O33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33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33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33" cm="1">
        <f t="array" ref="S333">MIN(IF((ContinuousStatsTable[GroupByKey]=ContinuousStatsTable[[#This Row],[GroupByKey]]),(ContinuousStatsTable[GroupByKey]=ContinuousStatsTable[[#This Row],[GroupByKey]])*ContinuousStatsTable[Average]))</f>
        <v>0.68592600815582305</v>
      </c>
      <c r="T333" cm="1">
        <f t="array" ref="T333">MAX(IF((ContinuousStatsTable[GroupByKey]=ContinuousStatsTable[[#This Row],[GroupByKey]]),(ContinuousStatsTable[GroupByKey]=ContinuousStatsTable[[#This Row],[GroupByKey]])*ContinuousStatsTable[Average]))</f>
        <v>0.87027684841716402</v>
      </c>
      <c r="U333">
        <f>IF((ContinuousStatsTable[[#This Row],[RepsRequested]]&gt;1),ContinuousStatsTable[[#This Row],[HalfWidth]],ContinuousStatsTable[[#This Row],[BatchMeansHalfWidth]])</f>
        <v>1.2314697602620188E-2</v>
      </c>
    </row>
    <row r="334" spans="1:21" x14ac:dyDescent="0.25">
      <c r="A334" t="s">
        <v>68</v>
      </c>
      <c r="B334" t="s">
        <v>177</v>
      </c>
      <c r="C334">
        <v>26</v>
      </c>
      <c r="D334" t="s">
        <v>107</v>
      </c>
      <c r="E334" t="s">
        <v>105</v>
      </c>
      <c r="F334" t="s">
        <v>104</v>
      </c>
      <c r="G334">
        <v>2.4763843627477802</v>
      </c>
      <c r="H334">
        <v>2E+20</v>
      </c>
      <c r="I334">
        <v>0</v>
      </c>
      <c r="J334">
        <v>3</v>
      </c>
      <c r="K334">
        <v>3</v>
      </c>
      <c r="L334">
        <v>0</v>
      </c>
      <c r="M3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cm="1">
        <f t="array" ref="O33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34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34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34" cm="1">
        <f t="array" ref="S334">MIN(IF((ContinuousStatsTable[GroupByKey]=ContinuousStatsTable[[#This Row],[GroupByKey]]),(ContinuousStatsTable[GroupByKey]=ContinuousStatsTable[[#This Row],[GroupByKey]])*ContinuousStatsTable[Average]))</f>
        <v>2.0577780244674702</v>
      </c>
      <c r="T334" cm="1">
        <f t="array" ref="T334">MAX(IF((ContinuousStatsTable[GroupByKey]=ContinuousStatsTable[[#This Row],[GroupByKey]]),(ContinuousStatsTable[GroupByKey]=ContinuousStatsTable[[#This Row],[GroupByKey]])*ContinuousStatsTable[Average]))</f>
        <v>2.6108305452514902</v>
      </c>
      <c r="U334">
        <f>IF((ContinuousStatsTable[[#This Row],[RepsRequested]]&gt;1),ContinuousStatsTable[[#This Row],[HalfWidth]],ContinuousStatsTable[[#This Row],[BatchMeansHalfWidth]])</f>
        <v>3.694409280786054E-2</v>
      </c>
    </row>
    <row r="335" spans="1:21" x14ac:dyDescent="0.25">
      <c r="A335" t="s">
        <v>68</v>
      </c>
      <c r="B335" t="s">
        <v>177</v>
      </c>
      <c r="C335">
        <v>26</v>
      </c>
      <c r="D335" t="s">
        <v>107</v>
      </c>
      <c r="E335" t="s">
        <v>106</v>
      </c>
      <c r="F335" t="s">
        <v>104</v>
      </c>
      <c r="G335">
        <v>3</v>
      </c>
      <c r="H335">
        <v>2E+20</v>
      </c>
      <c r="I335">
        <v>3</v>
      </c>
      <c r="J335">
        <v>3</v>
      </c>
      <c r="K335">
        <v>3</v>
      </c>
      <c r="L335">
        <v>0</v>
      </c>
      <c r="M33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cm="1">
        <f t="array" ref="O335">IFERROR(AVERAGE(IF((ContinuousStatsTable[GroupByKey]=ContinuousStatsTable[[#This Row],[GroupByKey]]),(ContinuousStatsTable[GroupByKey]=ContinuousStatsTable[[#This Row],[GroupByKey]])*ContinuousStatsTable[Average])),0)</f>
        <v>3</v>
      </c>
      <c r="P33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cm="1">
        <f t="array" ref="S335">MIN(IF((ContinuousStatsTable[GroupByKey]=ContinuousStatsTable[[#This Row],[GroupByKey]]),(ContinuousStatsTable[GroupByKey]=ContinuousStatsTable[[#This Row],[GroupByKey]])*ContinuousStatsTable[Average]))</f>
        <v>3</v>
      </c>
      <c r="T335" cm="1">
        <f t="array" ref="T335">MAX(IF((ContinuousStatsTable[GroupByKey]=ContinuousStatsTable[[#This Row],[GroupByKey]]),(ContinuousStatsTable[GroupByKey]=ContinuousStatsTable[[#This Row],[GroupByKey]])*ContinuousStatsTable[Average]))</f>
        <v>3</v>
      </c>
      <c r="U33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177</v>
      </c>
      <c r="C336">
        <v>26</v>
      </c>
      <c r="D336" t="s">
        <v>99</v>
      </c>
      <c r="E336" t="s">
        <v>100</v>
      </c>
      <c r="F336" t="s">
        <v>80</v>
      </c>
      <c r="G336">
        <v>0.57988481415364301</v>
      </c>
      <c r="H336">
        <v>2E+20</v>
      </c>
      <c r="I336">
        <v>0</v>
      </c>
      <c r="J336">
        <v>4</v>
      </c>
      <c r="K336">
        <v>2</v>
      </c>
      <c r="L336">
        <v>0</v>
      </c>
      <c r="M33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cm="1">
        <f t="array" ref="O33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36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36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36" cm="1">
        <f t="array" ref="S336">MIN(IF((ContinuousStatsTable[GroupByKey]=ContinuousStatsTable[[#This Row],[GroupByKey]]),(ContinuousStatsTable[GroupByKey]=ContinuousStatsTable[[#This Row],[GroupByKey]])*ContinuousStatsTable[Average]))</f>
        <v>0.213686305718294</v>
      </c>
      <c r="T336" cm="1">
        <f t="array" ref="T336">MAX(IF((ContinuousStatsTable[GroupByKey]=ContinuousStatsTable[[#This Row],[GroupByKey]]),(ContinuousStatsTable[GroupByKey]=ContinuousStatsTable[[#This Row],[GroupByKey]])*ContinuousStatsTable[Average]))</f>
        <v>3.25454207636735</v>
      </c>
      <c r="U336">
        <f>IF((ContinuousStatsTable[[#This Row],[RepsRequested]]&gt;1),ContinuousStatsTable[[#This Row],[HalfWidth]],ContinuousStatsTable[[#This Row],[BatchMeansHalfWidth]])</f>
        <v>0.14983616621746401</v>
      </c>
    </row>
    <row r="337" spans="1:21" x14ac:dyDescent="0.25">
      <c r="A337" t="s">
        <v>68</v>
      </c>
      <c r="B337" t="s">
        <v>177</v>
      </c>
      <c r="C337">
        <v>26</v>
      </c>
      <c r="D337" t="s">
        <v>108</v>
      </c>
      <c r="E337" t="s">
        <v>103</v>
      </c>
      <c r="F337" t="s">
        <v>104</v>
      </c>
      <c r="G337">
        <v>0.79295405663596696</v>
      </c>
      <c r="H337">
        <v>2E+20</v>
      </c>
      <c r="I337">
        <v>0</v>
      </c>
      <c r="J337">
        <v>1</v>
      </c>
      <c r="K337">
        <v>1</v>
      </c>
      <c r="L337">
        <v>0</v>
      </c>
      <c r="M33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cm="1">
        <f t="array" ref="O33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37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37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37" cm="1">
        <f t="array" ref="S337">MIN(IF((ContinuousStatsTable[GroupByKey]=ContinuousStatsTable[[#This Row],[GroupByKey]]),(ContinuousStatsTable[GroupByKey]=ContinuousStatsTable[[#This Row],[GroupByKey]])*ContinuousStatsTable[Average]))</f>
        <v>0.660449421951812</v>
      </c>
      <c r="T337" cm="1">
        <f t="array" ref="T337">MAX(IF((ContinuousStatsTable[GroupByKey]=ContinuousStatsTable[[#This Row],[GroupByKey]]),(ContinuousStatsTable[GroupByKey]=ContinuousStatsTable[[#This Row],[GroupByKey]])*ContinuousStatsTable[Average]))</f>
        <v>0.87259712001045997</v>
      </c>
      <c r="U337">
        <f>IF((ContinuousStatsTable[[#This Row],[RepsRequested]]&gt;1),ContinuousStatsTable[[#This Row],[HalfWidth]],ContinuousStatsTable[[#This Row],[BatchMeansHalfWidth]])</f>
        <v>1.3130894981704548E-2</v>
      </c>
    </row>
    <row r="338" spans="1:21" x14ac:dyDescent="0.25">
      <c r="A338" t="s">
        <v>68</v>
      </c>
      <c r="B338" t="s">
        <v>177</v>
      </c>
      <c r="C338">
        <v>26</v>
      </c>
      <c r="D338" t="s">
        <v>108</v>
      </c>
      <c r="E338" t="s">
        <v>105</v>
      </c>
      <c r="F338" t="s">
        <v>104</v>
      </c>
      <c r="G338">
        <v>1.5859081132719299</v>
      </c>
      <c r="H338">
        <v>2E+20</v>
      </c>
      <c r="I338">
        <v>0</v>
      </c>
      <c r="J338">
        <v>2</v>
      </c>
      <c r="K338">
        <v>2</v>
      </c>
      <c r="L338">
        <v>0</v>
      </c>
      <c r="M33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cm="1">
        <f t="array" ref="O33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38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38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38" cm="1">
        <f t="array" ref="S338">MIN(IF((ContinuousStatsTable[GroupByKey]=ContinuousStatsTable[[#This Row],[GroupByKey]]),(ContinuousStatsTable[GroupByKey]=ContinuousStatsTable[[#This Row],[GroupByKey]])*ContinuousStatsTable[Average]))</f>
        <v>1.32089884390362</v>
      </c>
      <c r="T338" cm="1">
        <f t="array" ref="T338">MAX(IF((ContinuousStatsTable[GroupByKey]=ContinuousStatsTable[[#This Row],[GroupByKey]]),(ContinuousStatsTable[GroupByKey]=ContinuousStatsTable[[#This Row],[GroupByKey]])*ContinuousStatsTable[Average]))</f>
        <v>1.7451942400209199</v>
      </c>
      <c r="U338">
        <f>IF((ContinuousStatsTable[[#This Row],[RepsRequested]]&gt;1),ContinuousStatsTable[[#This Row],[HalfWidth]],ContinuousStatsTable[[#This Row],[BatchMeansHalfWidth]])</f>
        <v>2.6261789963409086E-2</v>
      </c>
    </row>
    <row r="339" spans="1:21" x14ac:dyDescent="0.25">
      <c r="A339" t="s">
        <v>68</v>
      </c>
      <c r="B339" t="s">
        <v>177</v>
      </c>
      <c r="C339">
        <v>26</v>
      </c>
      <c r="D339" t="s">
        <v>108</v>
      </c>
      <c r="E339" t="s">
        <v>106</v>
      </c>
      <c r="F339" t="s">
        <v>104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177</v>
      </c>
      <c r="C340">
        <v>27</v>
      </c>
      <c r="D340" t="s">
        <v>78</v>
      </c>
      <c r="E340" t="s">
        <v>100</v>
      </c>
      <c r="F340" t="s">
        <v>80</v>
      </c>
      <c r="G340">
        <v>3.4684948811286198E-2</v>
      </c>
      <c r="H340">
        <v>2E+20</v>
      </c>
      <c r="I340">
        <v>0</v>
      </c>
      <c r="J340">
        <v>1</v>
      </c>
      <c r="K340">
        <v>0</v>
      </c>
      <c r="L340">
        <v>0</v>
      </c>
      <c r="M34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40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cm="1">
        <f t="array" ref="O34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40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40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40" cm="1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cm="1">
        <f t="array" ref="T340">MAX(IF((ContinuousStatsTable[GroupByKey]=ContinuousStatsTable[[#This Row],[GroupByKey]]),(ContinuousStatsTable[GroupByKey]=ContinuousStatsTable[[#This Row],[GroupByKey]])*ContinuousStatsTable[Average]))</f>
        <v>4.1939349052679299E-2</v>
      </c>
      <c r="U340">
        <f>IF((ContinuousStatsTable[[#This Row],[RepsRequested]]&gt;1),ContinuousStatsTable[[#This Row],[HalfWidth]],ContinuousStatsTable[[#This Row],[BatchMeansHalfWidth]])</f>
        <v>2.5522445952333751E-3</v>
      </c>
    </row>
    <row r="341" spans="1:21" x14ac:dyDescent="0.25">
      <c r="A341" t="s">
        <v>68</v>
      </c>
      <c r="B341" t="s">
        <v>177</v>
      </c>
      <c r="C341">
        <v>27</v>
      </c>
      <c r="D341" t="s">
        <v>83</v>
      </c>
      <c r="E341" t="s">
        <v>100</v>
      </c>
      <c r="F341" t="s">
        <v>80</v>
      </c>
      <c r="G341">
        <v>0.28173014285648301</v>
      </c>
      <c r="H341">
        <v>2E+20</v>
      </c>
      <c r="I341">
        <v>0</v>
      </c>
      <c r="J341">
        <v>4</v>
      </c>
      <c r="K341">
        <v>3</v>
      </c>
      <c r="L341">
        <v>0</v>
      </c>
      <c r="M34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1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cm="1">
        <f t="array" ref="O34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41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41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41" cm="1">
        <f t="array" ref="S341">MIN(IF((ContinuousStatsTable[GroupByKey]=ContinuousStatsTable[[#This Row],[GroupByKey]]),(ContinuousStatsTable[GroupByKey]=ContinuousStatsTable[[#This Row],[GroupByKey]])*ContinuousStatsTable[Average]))</f>
        <v>9.9815407417780996E-3</v>
      </c>
      <c r="T341" cm="1">
        <f t="array" ref="T341">MAX(IF((ContinuousStatsTable[GroupByKey]=ContinuousStatsTable[[#This Row],[GroupByKey]]),(ContinuousStatsTable[GroupByKey]=ContinuousStatsTable[[#This Row],[GroupByKey]])*ContinuousStatsTable[Average]))</f>
        <v>0.407605086310523</v>
      </c>
      <c r="U341">
        <f>IF((ContinuousStatsTable[[#This Row],[RepsRequested]]&gt;1),ContinuousStatsTable[[#This Row],[HalfWidth]],ContinuousStatsTable[[#This Row],[BatchMeansHalfWidth]])</f>
        <v>2.2848589998431892E-2</v>
      </c>
    </row>
    <row r="342" spans="1:21" x14ac:dyDescent="0.25">
      <c r="A342" t="s">
        <v>68</v>
      </c>
      <c r="B342" t="s">
        <v>177</v>
      </c>
      <c r="C342">
        <v>27</v>
      </c>
      <c r="D342" t="s">
        <v>84</v>
      </c>
      <c r="E342" t="s">
        <v>101</v>
      </c>
      <c r="F342" t="s">
        <v>86</v>
      </c>
      <c r="G342">
        <v>3.2038218578980802</v>
      </c>
      <c r="H342">
        <v>2E+20</v>
      </c>
      <c r="I342">
        <v>0</v>
      </c>
      <c r="J342">
        <v>12</v>
      </c>
      <c r="K342">
        <v>9</v>
      </c>
      <c r="L342">
        <v>0</v>
      </c>
      <c r="M34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2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cm="1">
        <f t="array" ref="O34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42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42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42" cm="1">
        <f t="array" ref="S342">MIN(IF((ContinuousStatsTable[GroupByKey]=ContinuousStatsTable[[#This Row],[GroupByKey]]),(ContinuousStatsTable[GroupByKey]=ContinuousStatsTable[[#This Row],[GroupByKey]])*ContinuousStatsTable[Average]))</f>
        <v>2.3269101741961702</v>
      </c>
      <c r="T342" cm="1">
        <f t="array" ref="T342">MAX(IF((ContinuousStatsTable[GroupByKey]=ContinuousStatsTable[[#This Row],[GroupByKey]]),(ContinuousStatsTable[GroupByKey]=ContinuousStatsTable[[#This Row],[GroupByKey]])*ContinuousStatsTable[Average]))</f>
        <v>6.1518105370619498</v>
      </c>
      <c r="U342">
        <f>IF((ContinuousStatsTable[[#This Row],[RepsRequested]]&gt;1),ContinuousStatsTable[[#This Row],[HalfWidth]],ContinuousStatsTable[[#This Row],[BatchMeansHalfWidth]])</f>
        <v>0.19319036273350512</v>
      </c>
    </row>
    <row r="343" spans="1:21" x14ac:dyDescent="0.25">
      <c r="A343" t="s">
        <v>68</v>
      </c>
      <c r="B343" t="s">
        <v>177</v>
      </c>
      <c r="C343">
        <v>27</v>
      </c>
      <c r="D343" t="s">
        <v>102</v>
      </c>
      <c r="E343" t="s">
        <v>103</v>
      </c>
      <c r="F343" t="s">
        <v>104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177</v>
      </c>
      <c r="C344">
        <v>27</v>
      </c>
      <c r="D344" t="s">
        <v>102</v>
      </c>
      <c r="E344" t="s">
        <v>105</v>
      </c>
      <c r="F344" t="s">
        <v>104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177</v>
      </c>
      <c r="C345">
        <v>27</v>
      </c>
      <c r="D345" t="s">
        <v>102</v>
      </c>
      <c r="E345" t="s">
        <v>106</v>
      </c>
      <c r="F345" t="s">
        <v>104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177</v>
      </c>
      <c r="C346">
        <v>27</v>
      </c>
      <c r="D346" t="s">
        <v>107</v>
      </c>
      <c r="E346" t="s">
        <v>103</v>
      </c>
      <c r="F346" t="s">
        <v>104</v>
      </c>
      <c r="G346">
        <v>0.78100835378573397</v>
      </c>
      <c r="H346">
        <v>2E+20</v>
      </c>
      <c r="I346">
        <v>0</v>
      </c>
      <c r="J346">
        <v>1</v>
      </c>
      <c r="K346">
        <v>1</v>
      </c>
      <c r="L346">
        <v>0</v>
      </c>
      <c r="M34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cm="1">
        <f t="array" ref="O34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6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6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6" cm="1">
        <f t="array" ref="S346">MIN(IF((ContinuousStatsTable[GroupByKey]=ContinuousStatsTable[[#This Row],[GroupByKey]]),(ContinuousStatsTable[GroupByKey]=ContinuousStatsTable[[#This Row],[GroupByKey]])*ContinuousStatsTable[Average]))</f>
        <v>0.68592600815582305</v>
      </c>
      <c r="T346" cm="1">
        <f t="array" ref="T346">MAX(IF((ContinuousStatsTable[GroupByKey]=ContinuousStatsTable[[#This Row],[GroupByKey]]),(ContinuousStatsTable[GroupByKey]=ContinuousStatsTable[[#This Row],[GroupByKey]])*ContinuousStatsTable[Average]))</f>
        <v>0.87027684841716402</v>
      </c>
      <c r="U346">
        <f>IF((ContinuousStatsTable[[#This Row],[RepsRequested]]&gt;1),ContinuousStatsTable[[#This Row],[HalfWidth]],ContinuousStatsTable[[#This Row],[BatchMeansHalfWidth]])</f>
        <v>1.2314697602620188E-2</v>
      </c>
    </row>
    <row r="347" spans="1:21" x14ac:dyDescent="0.25">
      <c r="A347" t="s">
        <v>68</v>
      </c>
      <c r="B347" t="s">
        <v>177</v>
      </c>
      <c r="C347">
        <v>27</v>
      </c>
      <c r="D347" t="s">
        <v>107</v>
      </c>
      <c r="E347" t="s">
        <v>105</v>
      </c>
      <c r="F347" t="s">
        <v>104</v>
      </c>
      <c r="G347">
        <v>2.3430250613572099</v>
      </c>
      <c r="H347">
        <v>2E+20</v>
      </c>
      <c r="I347">
        <v>0</v>
      </c>
      <c r="J347">
        <v>3</v>
      </c>
      <c r="K347">
        <v>3</v>
      </c>
      <c r="L347">
        <v>0</v>
      </c>
      <c r="M3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cm="1">
        <f t="array" ref="O34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47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47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47" cm="1">
        <f t="array" ref="S347">MIN(IF((ContinuousStatsTable[GroupByKey]=ContinuousStatsTable[[#This Row],[GroupByKey]]),(ContinuousStatsTable[GroupByKey]=ContinuousStatsTable[[#This Row],[GroupByKey]])*ContinuousStatsTable[Average]))</f>
        <v>2.0577780244674702</v>
      </c>
      <c r="T347" cm="1">
        <f t="array" ref="T347">MAX(IF((ContinuousStatsTable[GroupByKey]=ContinuousStatsTable[[#This Row],[GroupByKey]]),(ContinuousStatsTable[GroupByKey]=ContinuousStatsTable[[#This Row],[GroupByKey]])*ContinuousStatsTable[Average]))</f>
        <v>2.6108305452514902</v>
      </c>
      <c r="U347">
        <f>IF((ContinuousStatsTable[[#This Row],[RepsRequested]]&gt;1),ContinuousStatsTable[[#This Row],[HalfWidth]],ContinuousStatsTable[[#This Row],[BatchMeansHalfWidth]])</f>
        <v>3.694409280786054E-2</v>
      </c>
    </row>
    <row r="348" spans="1:21" x14ac:dyDescent="0.25">
      <c r="A348" t="s">
        <v>68</v>
      </c>
      <c r="B348" t="s">
        <v>177</v>
      </c>
      <c r="C348">
        <v>27</v>
      </c>
      <c r="D348" t="s">
        <v>107</v>
      </c>
      <c r="E348" t="s">
        <v>106</v>
      </c>
      <c r="F348" t="s">
        <v>104</v>
      </c>
      <c r="G348">
        <v>3</v>
      </c>
      <c r="H348">
        <v>2E+20</v>
      </c>
      <c r="I348">
        <v>3</v>
      </c>
      <c r="J348">
        <v>3</v>
      </c>
      <c r="K348">
        <v>3</v>
      </c>
      <c r="L348">
        <v>0</v>
      </c>
      <c r="M34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cm="1">
        <f t="array" ref="O348">IFERROR(AVERAGE(IF((ContinuousStatsTable[GroupByKey]=ContinuousStatsTable[[#This Row],[GroupByKey]]),(ContinuousStatsTable[GroupByKey]=ContinuousStatsTable[[#This Row],[GroupByKey]])*ContinuousStatsTable[Average])),0)</f>
        <v>3</v>
      </c>
      <c r="P348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cm="1">
        <f t="array" ref="S348">MIN(IF((ContinuousStatsTable[GroupByKey]=ContinuousStatsTable[[#This Row],[GroupByKey]]),(ContinuousStatsTable[GroupByKey]=ContinuousStatsTable[[#This Row],[GroupByKey]])*ContinuousStatsTable[Average]))</f>
        <v>3</v>
      </c>
      <c r="T348" cm="1">
        <f t="array" ref="T348">MAX(IF((ContinuousStatsTable[GroupByKey]=ContinuousStatsTable[[#This Row],[GroupByKey]]),(ContinuousStatsTable[GroupByKey]=ContinuousStatsTable[[#This Row],[GroupByKey]])*ContinuousStatsTable[Average]))</f>
        <v>3</v>
      </c>
      <c r="U348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177</v>
      </c>
      <c r="C349">
        <v>27</v>
      </c>
      <c r="D349" t="s">
        <v>99</v>
      </c>
      <c r="E349" t="s">
        <v>100</v>
      </c>
      <c r="F349" t="s">
        <v>80</v>
      </c>
      <c r="G349">
        <v>0.54438170487311</v>
      </c>
      <c r="H349">
        <v>2E+20</v>
      </c>
      <c r="I349">
        <v>0</v>
      </c>
      <c r="J349">
        <v>5</v>
      </c>
      <c r="K349">
        <v>3</v>
      </c>
      <c r="L349">
        <v>0</v>
      </c>
      <c r="M34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cm="1">
        <f t="array" ref="O34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49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49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49" cm="1">
        <f t="array" ref="S349">MIN(IF((ContinuousStatsTable[GroupByKey]=ContinuousStatsTable[[#This Row],[GroupByKey]]),(ContinuousStatsTable[GroupByKey]=ContinuousStatsTable[[#This Row],[GroupByKey]])*ContinuousStatsTable[Average]))</f>
        <v>0.213686305718294</v>
      </c>
      <c r="T349" cm="1">
        <f t="array" ref="T349">MAX(IF((ContinuousStatsTable[GroupByKey]=ContinuousStatsTable[[#This Row],[GroupByKey]]),(ContinuousStatsTable[GroupByKey]=ContinuousStatsTable[[#This Row],[GroupByKey]])*ContinuousStatsTable[Average]))</f>
        <v>3.25454207636735</v>
      </c>
      <c r="U349">
        <f>IF((ContinuousStatsTable[[#This Row],[RepsRequested]]&gt;1),ContinuousStatsTable[[#This Row],[HalfWidth]],ContinuousStatsTable[[#This Row],[BatchMeansHalfWidth]])</f>
        <v>0.14983616621746401</v>
      </c>
    </row>
    <row r="350" spans="1:21" x14ac:dyDescent="0.25">
      <c r="A350" t="s">
        <v>68</v>
      </c>
      <c r="B350" t="s">
        <v>177</v>
      </c>
      <c r="C350">
        <v>27</v>
      </c>
      <c r="D350" t="s">
        <v>108</v>
      </c>
      <c r="E350" t="s">
        <v>103</v>
      </c>
      <c r="F350" t="s">
        <v>104</v>
      </c>
      <c r="G350">
        <v>0.73859386458559595</v>
      </c>
      <c r="H350">
        <v>2E+20</v>
      </c>
      <c r="I350">
        <v>0</v>
      </c>
      <c r="J350">
        <v>1</v>
      </c>
      <c r="K350">
        <v>0.5</v>
      </c>
      <c r="L350">
        <v>0</v>
      </c>
      <c r="M35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cm="1">
        <f t="array" ref="O35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50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50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50" cm="1">
        <f t="array" ref="S350">MIN(IF((ContinuousStatsTable[GroupByKey]=ContinuousStatsTable[[#This Row],[GroupByKey]]),(ContinuousStatsTable[GroupByKey]=ContinuousStatsTable[[#This Row],[GroupByKey]])*ContinuousStatsTable[Average]))</f>
        <v>0.660449421951812</v>
      </c>
      <c r="T350" cm="1">
        <f t="array" ref="T350">MAX(IF((ContinuousStatsTable[GroupByKey]=ContinuousStatsTable[[#This Row],[GroupByKey]]),(ContinuousStatsTable[GroupByKey]=ContinuousStatsTable[[#This Row],[GroupByKey]])*ContinuousStatsTable[Average]))</f>
        <v>0.87259712001045997</v>
      </c>
      <c r="U350">
        <f>IF((ContinuousStatsTable[[#This Row],[RepsRequested]]&gt;1),ContinuousStatsTable[[#This Row],[HalfWidth]],ContinuousStatsTable[[#This Row],[BatchMeansHalfWidth]])</f>
        <v>1.3130894981704548E-2</v>
      </c>
    </row>
    <row r="351" spans="1:21" x14ac:dyDescent="0.25">
      <c r="A351" t="s">
        <v>68</v>
      </c>
      <c r="B351" t="s">
        <v>177</v>
      </c>
      <c r="C351">
        <v>27</v>
      </c>
      <c r="D351" t="s">
        <v>108</v>
      </c>
      <c r="E351" t="s">
        <v>105</v>
      </c>
      <c r="F351" t="s">
        <v>104</v>
      </c>
      <c r="G351">
        <v>1.4771877291711899</v>
      </c>
      <c r="H351">
        <v>2E+20</v>
      </c>
      <c r="I351">
        <v>0</v>
      </c>
      <c r="J351">
        <v>2</v>
      </c>
      <c r="K351">
        <v>1</v>
      </c>
      <c r="L351">
        <v>0</v>
      </c>
      <c r="M35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cm="1">
        <f t="array" ref="O35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51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51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51" cm="1">
        <f t="array" ref="S351">MIN(IF((ContinuousStatsTable[GroupByKey]=ContinuousStatsTable[[#This Row],[GroupByKey]]),(ContinuousStatsTable[GroupByKey]=ContinuousStatsTable[[#This Row],[GroupByKey]])*ContinuousStatsTable[Average]))</f>
        <v>1.32089884390362</v>
      </c>
      <c r="T351" cm="1">
        <f t="array" ref="T351">MAX(IF((ContinuousStatsTable[GroupByKey]=ContinuousStatsTable[[#This Row],[GroupByKey]]),(ContinuousStatsTable[GroupByKey]=ContinuousStatsTable[[#This Row],[GroupByKey]])*ContinuousStatsTable[Average]))</f>
        <v>1.7451942400209199</v>
      </c>
      <c r="U351">
        <f>IF((ContinuousStatsTable[[#This Row],[RepsRequested]]&gt;1),ContinuousStatsTable[[#This Row],[HalfWidth]],ContinuousStatsTable[[#This Row],[BatchMeansHalfWidth]])</f>
        <v>2.6261789963409086E-2</v>
      </c>
    </row>
    <row r="352" spans="1:21" x14ac:dyDescent="0.25">
      <c r="A352" t="s">
        <v>68</v>
      </c>
      <c r="B352" t="s">
        <v>177</v>
      </c>
      <c r="C352">
        <v>27</v>
      </c>
      <c r="D352" t="s">
        <v>108</v>
      </c>
      <c r="E352" t="s">
        <v>106</v>
      </c>
      <c r="F352" t="s">
        <v>104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177</v>
      </c>
      <c r="C353">
        <v>28</v>
      </c>
      <c r="D353" t="s">
        <v>78</v>
      </c>
      <c r="E353" t="s">
        <v>100</v>
      </c>
      <c r="F353" t="s">
        <v>80</v>
      </c>
      <c r="G353">
        <v>2.7310734250364E-2</v>
      </c>
      <c r="H353">
        <v>2E+20</v>
      </c>
      <c r="I353">
        <v>0</v>
      </c>
      <c r="J353">
        <v>1</v>
      </c>
      <c r="K353">
        <v>0</v>
      </c>
      <c r="L353">
        <v>0</v>
      </c>
      <c r="M35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3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cm="1">
        <f t="array" ref="O35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53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53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53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cm="1">
        <f t="array" ref="T353">MAX(IF((ContinuousStatsTable[GroupByKey]=ContinuousStatsTable[[#This Row],[GroupByKey]]),(ContinuousStatsTable[GroupByKey]=ContinuousStatsTable[[#This Row],[GroupByKey]])*ContinuousStatsTable[Average]))</f>
        <v>4.1939349052679299E-2</v>
      </c>
      <c r="U353">
        <f>IF((ContinuousStatsTable[[#This Row],[RepsRequested]]&gt;1),ContinuousStatsTable[[#This Row],[HalfWidth]],ContinuousStatsTable[[#This Row],[BatchMeansHalfWidth]])</f>
        <v>2.5522445952333751E-3</v>
      </c>
    </row>
    <row r="354" spans="1:21" x14ac:dyDescent="0.25">
      <c r="A354" t="s">
        <v>68</v>
      </c>
      <c r="B354" t="s">
        <v>177</v>
      </c>
      <c r="C354">
        <v>28</v>
      </c>
      <c r="D354" t="s">
        <v>83</v>
      </c>
      <c r="E354" t="s">
        <v>100</v>
      </c>
      <c r="F354" t="s">
        <v>80</v>
      </c>
      <c r="G354">
        <v>0.32242533153648401</v>
      </c>
      <c r="H354">
        <v>2E+20</v>
      </c>
      <c r="I354">
        <v>0</v>
      </c>
      <c r="J354">
        <v>4</v>
      </c>
      <c r="K354">
        <v>0</v>
      </c>
      <c r="L354">
        <v>0</v>
      </c>
      <c r="M35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4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cm="1">
        <f t="array" ref="O35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54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54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54" cm="1">
        <f t="array" ref="S354">MIN(IF((ContinuousStatsTable[GroupByKey]=ContinuousStatsTable[[#This Row],[GroupByKey]]),(ContinuousStatsTable[GroupByKey]=ContinuousStatsTable[[#This Row],[GroupByKey]])*ContinuousStatsTable[Average]))</f>
        <v>9.9815407417780996E-3</v>
      </c>
      <c r="T354" cm="1">
        <f t="array" ref="T354">MAX(IF((ContinuousStatsTable[GroupByKey]=ContinuousStatsTable[[#This Row],[GroupByKey]]),(ContinuousStatsTable[GroupByKey]=ContinuousStatsTable[[#This Row],[GroupByKey]])*ContinuousStatsTable[Average]))</f>
        <v>0.407605086310523</v>
      </c>
      <c r="U354">
        <f>IF((ContinuousStatsTable[[#This Row],[RepsRequested]]&gt;1),ContinuousStatsTable[[#This Row],[HalfWidth]],ContinuousStatsTable[[#This Row],[BatchMeansHalfWidth]])</f>
        <v>2.2848589998431892E-2</v>
      </c>
    </row>
    <row r="355" spans="1:21" x14ac:dyDescent="0.25">
      <c r="A355" t="s">
        <v>68</v>
      </c>
      <c r="B355" t="s">
        <v>177</v>
      </c>
      <c r="C355">
        <v>28</v>
      </c>
      <c r="D355" t="s">
        <v>84</v>
      </c>
      <c r="E355" t="s">
        <v>101</v>
      </c>
      <c r="F355" t="s">
        <v>86</v>
      </c>
      <c r="G355">
        <v>4.3341880816765501</v>
      </c>
      <c r="H355">
        <v>2E+20</v>
      </c>
      <c r="I355">
        <v>0</v>
      </c>
      <c r="J355">
        <v>10</v>
      </c>
      <c r="K355">
        <v>7</v>
      </c>
      <c r="L355">
        <v>0</v>
      </c>
      <c r="M35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cm="1">
        <f t="array" ref="O35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5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5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55" cm="1">
        <f t="array" ref="S355">MIN(IF((ContinuousStatsTable[GroupByKey]=ContinuousStatsTable[[#This Row],[GroupByKey]]),(ContinuousStatsTable[GroupByKey]=ContinuousStatsTable[[#This Row],[GroupByKey]])*ContinuousStatsTable[Average]))</f>
        <v>2.3269101741961702</v>
      </c>
      <c r="T355" cm="1">
        <f t="array" ref="T355">MAX(IF((ContinuousStatsTable[GroupByKey]=ContinuousStatsTable[[#This Row],[GroupByKey]]),(ContinuousStatsTable[GroupByKey]=ContinuousStatsTable[[#This Row],[GroupByKey]])*ContinuousStatsTable[Average]))</f>
        <v>6.1518105370619498</v>
      </c>
      <c r="U355">
        <f>IF((ContinuousStatsTable[[#This Row],[RepsRequested]]&gt;1),ContinuousStatsTable[[#This Row],[HalfWidth]],ContinuousStatsTable[[#This Row],[BatchMeansHalfWidth]])</f>
        <v>0.19319036273350512</v>
      </c>
    </row>
    <row r="356" spans="1:21" x14ac:dyDescent="0.25">
      <c r="A356" t="s">
        <v>68</v>
      </c>
      <c r="B356" t="s">
        <v>177</v>
      </c>
      <c r="C356">
        <v>28</v>
      </c>
      <c r="D356" t="s">
        <v>102</v>
      </c>
      <c r="E356" t="s">
        <v>103</v>
      </c>
      <c r="F356" t="s">
        <v>104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68</v>
      </c>
      <c r="B357" t="s">
        <v>177</v>
      </c>
      <c r="C357">
        <v>28</v>
      </c>
      <c r="D357" t="s">
        <v>102</v>
      </c>
      <c r="E357" t="s">
        <v>105</v>
      </c>
      <c r="F357" t="s">
        <v>104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68</v>
      </c>
      <c r="B358" t="s">
        <v>177</v>
      </c>
      <c r="C358">
        <v>28</v>
      </c>
      <c r="D358" t="s">
        <v>102</v>
      </c>
      <c r="E358" t="s">
        <v>106</v>
      </c>
      <c r="F358" t="s">
        <v>104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177</v>
      </c>
      <c r="C359">
        <v>28</v>
      </c>
      <c r="D359" t="s">
        <v>107</v>
      </c>
      <c r="E359" t="s">
        <v>103</v>
      </c>
      <c r="F359" t="s">
        <v>104</v>
      </c>
      <c r="G359">
        <v>0.86534421892083402</v>
      </c>
      <c r="H359">
        <v>2E+20</v>
      </c>
      <c r="I359">
        <v>0</v>
      </c>
      <c r="J359">
        <v>1</v>
      </c>
      <c r="K359">
        <v>1</v>
      </c>
      <c r="L359">
        <v>0</v>
      </c>
      <c r="M35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cm="1">
        <f t="array" ref="O35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59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59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59" cm="1">
        <f t="array" ref="S359">MIN(IF((ContinuousStatsTable[GroupByKey]=ContinuousStatsTable[[#This Row],[GroupByKey]]),(ContinuousStatsTable[GroupByKey]=ContinuousStatsTable[[#This Row],[GroupByKey]])*ContinuousStatsTable[Average]))</f>
        <v>0.68592600815582305</v>
      </c>
      <c r="T359" cm="1">
        <f t="array" ref="T359">MAX(IF((ContinuousStatsTable[GroupByKey]=ContinuousStatsTable[[#This Row],[GroupByKey]]),(ContinuousStatsTable[GroupByKey]=ContinuousStatsTable[[#This Row],[GroupByKey]])*ContinuousStatsTable[Average]))</f>
        <v>0.87027684841716402</v>
      </c>
      <c r="U359">
        <f>IF((ContinuousStatsTable[[#This Row],[RepsRequested]]&gt;1),ContinuousStatsTable[[#This Row],[HalfWidth]],ContinuousStatsTable[[#This Row],[BatchMeansHalfWidth]])</f>
        <v>1.2314697602620188E-2</v>
      </c>
    </row>
    <row r="360" spans="1:21" x14ac:dyDescent="0.25">
      <c r="A360" t="s">
        <v>68</v>
      </c>
      <c r="B360" t="s">
        <v>177</v>
      </c>
      <c r="C360">
        <v>28</v>
      </c>
      <c r="D360" t="s">
        <v>107</v>
      </c>
      <c r="E360" t="s">
        <v>105</v>
      </c>
      <c r="F360" t="s">
        <v>104</v>
      </c>
      <c r="G360">
        <v>2.5960326567625001</v>
      </c>
      <c r="H360">
        <v>2E+20</v>
      </c>
      <c r="I360">
        <v>0</v>
      </c>
      <c r="J360">
        <v>3</v>
      </c>
      <c r="K360">
        <v>3</v>
      </c>
      <c r="L360">
        <v>0</v>
      </c>
      <c r="M36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cm="1">
        <f t="array" ref="O36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60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60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60" cm="1">
        <f t="array" ref="S360">MIN(IF((ContinuousStatsTable[GroupByKey]=ContinuousStatsTable[[#This Row],[GroupByKey]]),(ContinuousStatsTable[GroupByKey]=ContinuousStatsTable[[#This Row],[GroupByKey]])*ContinuousStatsTable[Average]))</f>
        <v>2.0577780244674702</v>
      </c>
      <c r="T360" cm="1">
        <f t="array" ref="T360">MAX(IF((ContinuousStatsTable[GroupByKey]=ContinuousStatsTable[[#This Row],[GroupByKey]]),(ContinuousStatsTable[GroupByKey]=ContinuousStatsTable[[#This Row],[GroupByKey]])*ContinuousStatsTable[Average]))</f>
        <v>2.6108305452514902</v>
      </c>
      <c r="U360">
        <f>IF((ContinuousStatsTable[[#This Row],[RepsRequested]]&gt;1),ContinuousStatsTable[[#This Row],[HalfWidth]],ContinuousStatsTable[[#This Row],[BatchMeansHalfWidth]])</f>
        <v>3.694409280786054E-2</v>
      </c>
    </row>
    <row r="361" spans="1:21" x14ac:dyDescent="0.25">
      <c r="A361" t="s">
        <v>68</v>
      </c>
      <c r="B361" t="s">
        <v>177</v>
      </c>
      <c r="C361">
        <v>28</v>
      </c>
      <c r="D361" t="s">
        <v>107</v>
      </c>
      <c r="E361" t="s">
        <v>106</v>
      </c>
      <c r="F361" t="s">
        <v>104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177</v>
      </c>
      <c r="C362">
        <v>28</v>
      </c>
      <c r="D362" t="s">
        <v>99</v>
      </c>
      <c r="E362" t="s">
        <v>100</v>
      </c>
      <c r="F362" t="s">
        <v>80</v>
      </c>
      <c r="G362">
        <v>1.3884193591272</v>
      </c>
      <c r="H362">
        <v>2E+20</v>
      </c>
      <c r="I362">
        <v>0</v>
      </c>
      <c r="J362">
        <v>6</v>
      </c>
      <c r="K362">
        <v>4</v>
      </c>
      <c r="L362">
        <v>0</v>
      </c>
      <c r="M36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cm="1">
        <f t="array" ref="O36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62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62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62" cm="1">
        <f t="array" ref="S362">MIN(IF((ContinuousStatsTable[GroupByKey]=ContinuousStatsTable[[#This Row],[GroupByKey]]),(ContinuousStatsTable[GroupByKey]=ContinuousStatsTable[[#This Row],[GroupByKey]])*ContinuousStatsTable[Average]))</f>
        <v>0.213686305718294</v>
      </c>
      <c r="T362" cm="1">
        <f t="array" ref="T362">MAX(IF((ContinuousStatsTable[GroupByKey]=ContinuousStatsTable[[#This Row],[GroupByKey]]),(ContinuousStatsTable[GroupByKey]=ContinuousStatsTable[[#This Row],[GroupByKey]])*ContinuousStatsTable[Average]))</f>
        <v>3.25454207636735</v>
      </c>
      <c r="U362">
        <f>IF((ContinuousStatsTable[[#This Row],[RepsRequested]]&gt;1),ContinuousStatsTable[[#This Row],[HalfWidth]],ContinuousStatsTable[[#This Row],[BatchMeansHalfWidth]])</f>
        <v>0.14983616621746401</v>
      </c>
    </row>
    <row r="363" spans="1:21" x14ac:dyDescent="0.25">
      <c r="A363" t="s">
        <v>68</v>
      </c>
      <c r="B363" t="s">
        <v>177</v>
      </c>
      <c r="C363">
        <v>28</v>
      </c>
      <c r="D363" t="s">
        <v>108</v>
      </c>
      <c r="E363" t="s">
        <v>103</v>
      </c>
      <c r="F363" t="s">
        <v>104</v>
      </c>
      <c r="G363">
        <v>0.83415516675680201</v>
      </c>
      <c r="H363">
        <v>2E+20</v>
      </c>
      <c r="I363">
        <v>0</v>
      </c>
      <c r="J363">
        <v>1</v>
      </c>
      <c r="K363">
        <v>1</v>
      </c>
      <c r="L363">
        <v>0</v>
      </c>
      <c r="M36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cm="1">
        <f t="array" ref="O36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63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63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63" cm="1">
        <f t="array" ref="S363">MIN(IF((ContinuousStatsTable[GroupByKey]=ContinuousStatsTable[[#This Row],[GroupByKey]]),(ContinuousStatsTable[GroupByKey]=ContinuousStatsTable[[#This Row],[GroupByKey]])*ContinuousStatsTable[Average]))</f>
        <v>0.660449421951812</v>
      </c>
      <c r="T363" cm="1">
        <f t="array" ref="T363">MAX(IF((ContinuousStatsTable[GroupByKey]=ContinuousStatsTable[[#This Row],[GroupByKey]]),(ContinuousStatsTable[GroupByKey]=ContinuousStatsTable[[#This Row],[GroupByKey]])*ContinuousStatsTable[Average]))</f>
        <v>0.87259712001045997</v>
      </c>
      <c r="U363">
        <f>IF((ContinuousStatsTable[[#This Row],[RepsRequested]]&gt;1),ContinuousStatsTable[[#This Row],[HalfWidth]],ContinuousStatsTable[[#This Row],[BatchMeansHalfWidth]])</f>
        <v>1.3130894981704548E-2</v>
      </c>
    </row>
    <row r="364" spans="1:21" x14ac:dyDescent="0.25">
      <c r="A364" t="s">
        <v>68</v>
      </c>
      <c r="B364" t="s">
        <v>177</v>
      </c>
      <c r="C364">
        <v>28</v>
      </c>
      <c r="D364" t="s">
        <v>108</v>
      </c>
      <c r="E364" t="s">
        <v>105</v>
      </c>
      <c r="F364" t="s">
        <v>104</v>
      </c>
      <c r="G364">
        <v>1.6683103335136</v>
      </c>
      <c r="H364">
        <v>2E+20</v>
      </c>
      <c r="I364">
        <v>0</v>
      </c>
      <c r="J364">
        <v>2</v>
      </c>
      <c r="K364">
        <v>2</v>
      </c>
      <c r="L364">
        <v>0</v>
      </c>
      <c r="M36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cm="1">
        <f t="array" ref="O36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64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64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64" cm="1">
        <f t="array" ref="S364">MIN(IF((ContinuousStatsTable[GroupByKey]=ContinuousStatsTable[[#This Row],[GroupByKey]]),(ContinuousStatsTable[GroupByKey]=ContinuousStatsTable[[#This Row],[GroupByKey]])*ContinuousStatsTable[Average]))</f>
        <v>1.32089884390362</v>
      </c>
      <c r="T364" cm="1">
        <f t="array" ref="T364">MAX(IF((ContinuousStatsTable[GroupByKey]=ContinuousStatsTable[[#This Row],[GroupByKey]]),(ContinuousStatsTable[GroupByKey]=ContinuousStatsTable[[#This Row],[GroupByKey]])*ContinuousStatsTable[Average]))</f>
        <v>1.7451942400209199</v>
      </c>
      <c r="U364">
        <f>IF((ContinuousStatsTable[[#This Row],[RepsRequested]]&gt;1),ContinuousStatsTable[[#This Row],[HalfWidth]],ContinuousStatsTable[[#This Row],[BatchMeansHalfWidth]])</f>
        <v>2.6261789963409086E-2</v>
      </c>
    </row>
    <row r="365" spans="1:21" x14ac:dyDescent="0.25">
      <c r="A365" t="s">
        <v>68</v>
      </c>
      <c r="B365" t="s">
        <v>177</v>
      </c>
      <c r="C365">
        <v>28</v>
      </c>
      <c r="D365" t="s">
        <v>108</v>
      </c>
      <c r="E365" t="s">
        <v>106</v>
      </c>
      <c r="F365" t="s">
        <v>104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177</v>
      </c>
      <c r="C366">
        <v>29</v>
      </c>
      <c r="D366" t="s">
        <v>78</v>
      </c>
      <c r="E366" t="s">
        <v>100</v>
      </c>
      <c r="F366" t="s">
        <v>80</v>
      </c>
      <c r="G366">
        <v>6.2240856974139997E-3</v>
      </c>
      <c r="H366">
        <v>2E+20</v>
      </c>
      <c r="I366">
        <v>0</v>
      </c>
      <c r="J366">
        <v>1</v>
      </c>
      <c r="K366">
        <v>0</v>
      </c>
      <c r="L366">
        <v>0</v>
      </c>
      <c r="M36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cm="1">
        <f t="array" ref="O36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66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66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66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cm="1">
        <f t="array" ref="T366">MAX(IF((ContinuousStatsTable[GroupByKey]=ContinuousStatsTable[[#This Row],[GroupByKey]]),(ContinuousStatsTable[GroupByKey]=ContinuousStatsTable[[#This Row],[GroupByKey]])*ContinuousStatsTable[Average]))</f>
        <v>4.1939349052679299E-2</v>
      </c>
      <c r="U366">
        <f>IF((ContinuousStatsTable[[#This Row],[RepsRequested]]&gt;1),ContinuousStatsTable[[#This Row],[HalfWidth]],ContinuousStatsTable[[#This Row],[BatchMeansHalfWidth]])</f>
        <v>2.5522445952333751E-3</v>
      </c>
    </row>
    <row r="367" spans="1:21" x14ac:dyDescent="0.25">
      <c r="A367" t="s">
        <v>68</v>
      </c>
      <c r="B367" t="s">
        <v>177</v>
      </c>
      <c r="C367">
        <v>29</v>
      </c>
      <c r="D367" t="s">
        <v>83</v>
      </c>
      <c r="E367" t="s">
        <v>100</v>
      </c>
      <c r="F367" t="s">
        <v>80</v>
      </c>
      <c r="G367">
        <v>0.104608064860519</v>
      </c>
      <c r="H367">
        <v>2E+20</v>
      </c>
      <c r="I367">
        <v>0</v>
      </c>
      <c r="J367">
        <v>2</v>
      </c>
      <c r="K367">
        <v>0</v>
      </c>
      <c r="L367">
        <v>0</v>
      </c>
      <c r="M36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cm="1">
        <f t="array" ref="O36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67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67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67" cm="1">
        <f t="array" ref="S367">MIN(IF((ContinuousStatsTable[GroupByKey]=ContinuousStatsTable[[#This Row],[GroupByKey]]),(ContinuousStatsTable[GroupByKey]=ContinuousStatsTable[[#This Row],[GroupByKey]])*ContinuousStatsTable[Average]))</f>
        <v>9.9815407417780996E-3</v>
      </c>
      <c r="T367" cm="1">
        <f t="array" ref="T367">MAX(IF((ContinuousStatsTable[GroupByKey]=ContinuousStatsTable[[#This Row],[GroupByKey]]),(ContinuousStatsTable[GroupByKey]=ContinuousStatsTable[[#This Row],[GroupByKey]])*ContinuousStatsTable[Average]))</f>
        <v>0.407605086310523</v>
      </c>
      <c r="U367">
        <f>IF((ContinuousStatsTable[[#This Row],[RepsRequested]]&gt;1),ContinuousStatsTable[[#This Row],[HalfWidth]],ContinuousStatsTable[[#This Row],[BatchMeansHalfWidth]])</f>
        <v>2.2848589998431892E-2</v>
      </c>
    </row>
    <row r="368" spans="1:21" x14ac:dyDescent="0.25">
      <c r="A368" t="s">
        <v>68</v>
      </c>
      <c r="B368" t="s">
        <v>177</v>
      </c>
      <c r="C368">
        <v>29</v>
      </c>
      <c r="D368" t="s">
        <v>84</v>
      </c>
      <c r="E368" t="s">
        <v>101</v>
      </c>
      <c r="F368" t="s">
        <v>86</v>
      </c>
      <c r="G368">
        <v>3.3434831872105999</v>
      </c>
      <c r="H368">
        <v>2E+20</v>
      </c>
      <c r="I368">
        <v>0</v>
      </c>
      <c r="J368">
        <v>8</v>
      </c>
      <c r="K368">
        <v>3</v>
      </c>
      <c r="L368">
        <v>0</v>
      </c>
      <c r="M36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cm="1">
        <f t="array" ref="O36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68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68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68" cm="1">
        <f t="array" ref="S368">MIN(IF((ContinuousStatsTable[GroupByKey]=ContinuousStatsTable[[#This Row],[GroupByKey]]),(ContinuousStatsTable[GroupByKey]=ContinuousStatsTable[[#This Row],[GroupByKey]])*ContinuousStatsTable[Average]))</f>
        <v>2.3269101741961702</v>
      </c>
      <c r="T368" cm="1">
        <f t="array" ref="T368">MAX(IF((ContinuousStatsTable[GroupByKey]=ContinuousStatsTable[[#This Row],[GroupByKey]]),(ContinuousStatsTable[GroupByKey]=ContinuousStatsTable[[#This Row],[GroupByKey]])*ContinuousStatsTable[Average]))</f>
        <v>6.1518105370619498</v>
      </c>
      <c r="U368">
        <f>IF((ContinuousStatsTable[[#This Row],[RepsRequested]]&gt;1),ContinuousStatsTable[[#This Row],[HalfWidth]],ContinuousStatsTable[[#This Row],[BatchMeansHalfWidth]])</f>
        <v>0.19319036273350512</v>
      </c>
    </row>
    <row r="369" spans="1:21" x14ac:dyDescent="0.25">
      <c r="A369" t="s">
        <v>68</v>
      </c>
      <c r="B369" t="s">
        <v>177</v>
      </c>
      <c r="C369">
        <v>29</v>
      </c>
      <c r="D369" t="s">
        <v>102</v>
      </c>
      <c r="E369" t="s">
        <v>103</v>
      </c>
      <c r="F369" t="s">
        <v>104</v>
      </c>
      <c r="G369">
        <v>0</v>
      </c>
      <c r="H369">
        <v>2E+20</v>
      </c>
      <c r="I369">
        <v>0</v>
      </c>
      <c r="J369">
        <v>0</v>
      </c>
      <c r="K369">
        <v>0</v>
      </c>
      <c r="L369">
        <v>0</v>
      </c>
      <c r="M36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cm="1">
        <f t="array" ref="O369">IFERROR(AVERAGE(IF((ContinuousStatsTable[GroupByKey]=ContinuousStatsTable[[#This Row],[GroupByKey]]),(ContinuousStatsTable[GroupByKey]=ContinuousStatsTable[[#This Row],[GroupByKey]])*ContinuousStatsTable[Average])),0)</f>
        <v>0</v>
      </c>
      <c r="P369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cm="1">
        <f t="array" ref="T369">MAX(IF((ContinuousStatsTable[GroupByKey]=ContinuousStatsTable[[#This Row],[GroupByKey]]),(ContinuousStatsTable[GroupByKey]=ContinuousStatsTable[[#This Row],[GroupByKey]])*ContinuousStatsTable[Average]))</f>
        <v>0</v>
      </c>
      <c r="U369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177</v>
      </c>
      <c r="C370">
        <v>29</v>
      </c>
      <c r="D370" t="s">
        <v>102</v>
      </c>
      <c r="E370" t="s">
        <v>105</v>
      </c>
      <c r="F370" t="s">
        <v>104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177</v>
      </c>
      <c r="C371">
        <v>29</v>
      </c>
      <c r="D371" t="s">
        <v>102</v>
      </c>
      <c r="E371" t="s">
        <v>106</v>
      </c>
      <c r="F371" t="s">
        <v>104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177</v>
      </c>
      <c r="C372">
        <v>29</v>
      </c>
      <c r="D372" t="s">
        <v>107</v>
      </c>
      <c r="E372" t="s">
        <v>103</v>
      </c>
      <c r="F372" t="s">
        <v>104</v>
      </c>
      <c r="G372">
        <v>0.79987602726525098</v>
      </c>
      <c r="H372">
        <v>2E+20</v>
      </c>
      <c r="I372">
        <v>0</v>
      </c>
      <c r="J372">
        <v>1</v>
      </c>
      <c r="K372">
        <v>1</v>
      </c>
      <c r="L372">
        <v>0</v>
      </c>
      <c r="M37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cm="1">
        <f t="array" ref="O37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72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72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72" cm="1">
        <f t="array" ref="S372">MIN(IF((ContinuousStatsTable[GroupByKey]=ContinuousStatsTable[[#This Row],[GroupByKey]]),(ContinuousStatsTable[GroupByKey]=ContinuousStatsTable[[#This Row],[GroupByKey]])*ContinuousStatsTable[Average]))</f>
        <v>0.68592600815582305</v>
      </c>
      <c r="T372" cm="1">
        <f t="array" ref="T372">MAX(IF((ContinuousStatsTable[GroupByKey]=ContinuousStatsTable[[#This Row],[GroupByKey]]),(ContinuousStatsTable[GroupByKey]=ContinuousStatsTable[[#This Row],[GroupByKey]])*ContinuousStatsTable[Average]))</f>
        <v>0.87027684841716402</v>
      </c>
      <c r="U372">
        <f>IF((ContinuousStatsTable[[#This Row],[RepsRequested]]&gt;1),ContinuousStatsTable[[#This Row],[HalfWidth]],ContinuousStatsTable[[#This Row],[BatchMeansHalfWidth]])</f>
        <v>1.2314697602620188E-2</v>
      </c>
    </row>
    <row r="373" spans="1:21" x14ac:dyDescent="0.25">
      <c r="A373" t="s">
        <v>68</v>
      </c>
      <c r="B373" t="s">
        <v>177</v>
      </c>
      <c r="C373">
        <v>29</v>
      </c>
      <c r="D373" t="s">
        <v>107</v>
      </c>
      <c r="E373" t="s">
        <v>105</v>
      </c>
      <c r="F373" t="s">
        <v>104</v>
      </c>
      <c r="G373">
        <v>2.39962808179575</v>
      </c>
      <c r="H373">
        <v>2E+20</v>
      </c>
      <c r="I373">
        <v>0</v>
      </c>
      <c r="J373">
        <v>3</v>
      </c>
      <c r="K373">
        <v>3</v>
      </c>
      <c r="L373">
        <v>0</v>
      </c>
      <c r="M37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cm="1">
        <f t="array" ref="O37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73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73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73" cm="1">
        <f t="array" ref="S373">MIN(IF((ContinuousStatsTable[GroupByKey]=ContinuousStatsTable[[#This Row],[GroupByKey]]),(ContinuousStatsTable[GroupByKey]=ContinuousStatsTable[[#This Row],[GroupByKey]])*ContinuousStatsTable[Average]))</f>
        <v>2.0577780244674702</v>
      </c>
      <c r="T373" cm="1">
        <f t="array" ref="T373">MAX(IF((ContinuousStatsTable[GroupByKey]=ContinuousStatsTable[[#This Row],[GroupByKey]]),(ContinuousStatsTable[GroupByKey]=ContinuousStatsTable[[#This Row],[GroupByKey]])*ContinuousStatsTable[Average]))</f>
        <v>2.6108305452514902</v>
      </c>
      <c r="U373">
        <f>IF((ContinuousStatsTable[[#This Row],[RepsRequested]]&gt;1),ContinuousStatsTable[[#This Row],[HalfWidth]],ContinuousStatsTable[[#This Row],[BatchMeansHalfWidth]])</f>
        <v>3.694409280786054E-2</v>
      </c>
    </row>
    <row r="374" spans="1:21" x14ac:dyDescent="0.25">
      <c r="A374" t="s">
        <v>68</v>
      </c>
      <c r="B374" t="s">
        <v>177</v>
      </c>
      <c r="C374">
        <v>29</v>
      </c>
      <c r="D374" t="s">
        <v>107</v>
      </c>
      <c r="E374" t="s">
        <v>106</v>
      </c>
      <c r="F374" t="s">
        <v>104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177</v>
      </c>
      <c r="C375">
        <v>29</v>
      </c>
      <c r="D375" t="s">
        <v>99</v>
      </c>
      <c r="E375" t="s">
        <v>100</v>
      </c>
      <c r="F375" t="s">
        <v>80</v>
      </c>
      <c r="G375">
        <v>0.83302295485691502</v>
      </c>
      <c r="H375">
        <v>2E+20</v>
      </c>
      <c r="I375">
        <v>0</v>
      </c>
      <c r="J375">
        <v>5</v>
      </c>
      <c r="K375">
        <v>0</v>
      </c>
      <c r="L375">
        <v>0</v>
      </c>
      <c r="M37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cm="1">
        <f t="array" ref="O37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5" cm="1">
        <f t="array" ref="S375">MIN(IF((ContinuousStatsTable[GroupByKey]=ContinuousStatsTable[[#This Row],[GroupByKey]]),(ContinuousStatsTable[GroupByKey]=ContinuousStatsTable[[#This Row],[GroupByKey]])*ContinuousStatsTable[Average]))</f>
        <v>0.213686305718294</v>
      </c>
      <c r="T375" cm="1">
        <f t="array" ref="T375">MAX(IF((ContinuousStatsTable[GroupByKey]=ContinuousStatsTable[[#This Row],[GroupByKey]]),(ContinuousStatsTable[GroupByKey]=ContinuousStatsTable[[#This Row],[GroupByKey]])*ContinuousStatsTable[Average]))</f>
        <v>3.25454207636735</v>
      </c>
      <c r="U375">
        <f>IF((ContinuousStatsTable[[#This Row],[RepsRequested]]&gt;1),ContinuousStatsTable[[#This Row],[HalfWidth]],ContinuousStatsTable[[#This Row],[BatchMeansHalfWidth]])</f>
        <v>0.14983616621746401</v>
      </c>
    </row>
    <row r="376" spans="1:21" x14ac:dyDescent="0.25">
      <c r="A376" t="s">
        <v>68</v>
      </c>
      <c r="B376" t="s">
        <v>177</v>
      </c>
      <c r="C376">
        <v>29</v>
      </c>
      <c r="D376" t="s">
        <v>108</v>
      </c>
      <c r="E376" t="s">
        <v>103</v>
      </c>
      <c r="F376" t="s">
        <v>104</v>
      </c>
      <c r="G376">
        <v>0.78142081059192803</v>
      </c>
      <c r="H376">
        <v>2E+20</v>
      </c>
      <c r="I376">
        <v>0</v>
      </c>
      <c r="J376">
        <v>1</v>
      </c>
      <c r="K376">
        <v>1</v>
      </c>
      <c r="L376">
        <v>0</v>
      </c>
      <c r="M37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cm="1">
        <f t="array" ref="O37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76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76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76" cm="1">
        <f t="array" ref="S376">MIN(IF((ContinuousStatsTable[GroupByKey]=ContinuousStatsTable[[#This Row],[GroupByKey]]),(ContinuousStatsTable[GroupByKey]=ContinuousStatsTable[[#This Row],[GroupByKey]])*ContinuousStatsTable[Average]))</f>
        <v>0.660449421951812</v>
      </c>
      <c r="T376" cm="1">
        <f t="array" ref="T376">MAX(IF((ContinuousStatsTable[GroupByKey]=ContinuousStatsTable[[#This Row],[GroupByKey]]),(ContinuousStatsTable[GroupByKey]=ContinuousStatsTable[[#This Row],[GroupByKey]])*ContinuousStatsTable[Average]))</f>
        <v>0.87259712001045997</v>
      </c>
      <c r="U376">
        <f>IF((ContinuousStatsTable[[#This Row],[RepsRequested]]&gt;1),ContinuousStatsTable[[#This Row],[HalfWidth]],ContinuousStatsTable[[#This Row],[BatchMeansHalfWidth]])</f>
        <v>1.3130894981704548E-2</v>
      </c>
    </row>
    <row r="377" spans="1:21" x14ac:dyDescent="0.25">
      <c r="A377" t="s">
        <v>68</v>
      </c>
      <c r="B377" t="s">
        <v>177</v>
      </c>
      <c r="C377">
        <v>29</v>
      </c>
      <c r="D377" t="s">
        <v>108</v>
      </c>
      <c r="E377" t="s">
        <v>105</v>
      </c>
      <c r="F377" t="s">
        <v>104</v>
      </c>
      <c r="G377">
        <v>1.5628416211838601</v>
      </c>
      <c r="H377">
        <v>2E+20</v>
      </c>
      <c r="I377">
        <v>0</v>
      </c>
      <c r="J377">
        <v>2</v>
      </c>
      <c r="K377">
        <v>2</v>
      </c>
      <c r="L377">
        <v>0</v>
      </c>
      <c r="M37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cm="1">
        <f t="array" ref="O37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77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77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77" cm="1">
        <f t="array" ref="S377">MIN(IF((ContinuousStatsTable[GroupByKey]=ContinuousStatsTable[[#This Row],[GroupByKey]]),(ContinuousStatsTable[GroupByKey]=ContinuousStatsTable[[#This Row],[GroupByKey]])*ContinuousStatsTable[Average]))</f>
        <v>1.32089884390362</v>
      </c>
      <c r="T377" cm="1">
        <f t="array" ref="T377">MAX(IF((ContinuousStatsTable[GroupByKey]=ContinuousStatsTable[[#This Row],[GroupByKey]]),(ContinuousStatsTable[GroupByKey]=ContinuousStatsTable[[#This Row],[GroupByKey]])*ContinuousStatsTable[Average]))</f>
        <v>1.7451942400209199</v>
      </c>
      <c r="U377">
        <f>IF((ContinuousStatsTable[[#This Row],[RepsRequested]]&gt;1),ContinuousStatsTable[[#This Row],[HalfWidth]],ContinuousStatsTable[[#This Row],[BatchMeansHalfWidth]])</f>
        <v>2.6261789963409086E-2</v>
      </c>
    </row>
    <row r="378" spans="1:21" x14ac:dyDescent="0.25">
      <c r="A378" t="s">
        <v>68</v>
      </c>
      <c r="B378" t="s">
        <v>177</v>
      </c>
      <c r="C378">
        <v>29</v>
      </c>
      <c r="D378" t="s">
        <v>108</v>
      </c>
      <c r="E378" t="s">
        <v>106</v>
      </c>
      <c r="F378" t="s">
        <v>104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177</v>
      </c>
      <c r="C379">
        <v>30</v>
      </c>
      <c r="D379" t="s">
        <v>78</v>
      </c>
      <c r="E379" t="s">
        <v>100</v>
      </c>
      <c r="F379" t="s">
        <v>80</v>
      </c>
      <c r="G379">
        <v>2.9761358922140999E-3</v>
      </c>
      <c r="H379">
        <v>2E+20</v>
      </c>
      <c r="I379">
        <v>0</v>
      </c>
      <c r="J379">
        <v>1</v>
      </c>
      <c r="K379">
        <v>0</v>
      </c>
      <c r="L379">
        <v>0</v>
      </c>
      <c r="M37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79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cm="1">
        <f t="array" ref="O37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79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79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79" cm="1">
        <f t="array" ref="S379">MIN(IF((ContinuousStatsTable[GroupByKey]=ContinuousStatsTable[[#This Row],[GroupByKey]]),(ContinuousStatsTable[GroupByKey]=ContinuousStatsTable[[#This Row],[GroupByKey]])*ContinuousStatsTable[Average]))</f>
        <v>0</v>
      </c>
      <c r="T379" cm="1">
        <f t="array" ref="T379">MAX(IF((ContinuousStatsTable[GroupByKey]=ContinuousStatsTable[[#This Row],[GroupByKey]]),(ContinuousStatsTable[GroupByKey]=ContinuousStatsTable[[#This Row],[GroupByKey]])*ContinuousStatsTable[Average]))</f>
        <v>4.1939349052679299E-2</v>
      </c>
      <c r="U379">
        <f>IF((ContinuousStatsTable[[#This Row],[RepsRequested]]&gt;1),ContinuousStatsTable[[#This Row],[HalfWidth]],ContinuousStatsTable[[#This Row],[BatchMeansHalfWidth]])</f>
        <v>2.5522445952333751E-3</v>
      </c>
    </row>
    <row r="380" spans="1:21" x14ac:dyDescent="0.25">
      <c r="A380" t="s">
        <v>68</v>
      </c>
      <c r="B380" t="s">
        <v>177</v>
      </c>
      <c r="C380">
        <v>30</v>
      </c>
      <c r="D380" t="s">
        <v>83</v>
      </c>
      <c r="E380" t="s">
        <v>100</v>
      </c>
      <c r="F380" t="s">
        <v>80</v>
      </c>
      <c r="G380">
        <v>2.99847731239011E-2</v>
      </c>
      <c r="H380">
        <v>2E+20</v>
      </c>
      <c r="I380">
        <v>0</v>
      </c>
      <c r="J380">
        <v>2</v>
      </c>
      <c r="K380">
        <v>0</v>
      </c>
      <c r="L380">
        <v>0</v>
      </c>
      <c r="M38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0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cm="1">
        <f t="array" ref="O38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80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80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80" cm="1">
        <f t="array" ref="S380">MIN(IF((ContinuousStatsTable[GroupByKey]=ContinuousStatsTable[[#This Row],[GroupByKey]]),(ContinuousStatsTable[GroupByKey]=ContinuousStatsTable[[#This Row],[GroupByKey]])*ContinuousStatsTable[Average]))</f>
        <v>9.9815407417780996E-3</v>
      </c>
      <c r="T380" cm="1">
        <f t="array" ref="T380">MAX(IF((ContinuousStatsTable[GroupByKey]=ContinuousStatsTable[[#This Row],[GroupByKey]]),(ContinuousStatsTable[GroupByKey]=ContinuousStatsTable[[#This Row],[GroupByKey]])*ContinuousStatsTable[Average]))</f>
        <v>0.407605086310523</v>
      </c>
      <c r="U380">
        <f>IF((ContinuousStatsTable[[#This Row],[RepsRequested]]&gt;1),ContinuousStatsTable[[#This Row],[HalfWidth]],ContinuousStatsTable[[#This Row],[BatchMeansHalfWidth]])</f>
        <v>2.2848589998431892E-2</v>
      </c>
    </row>
    <row r="381" spans="1:21" x14ac:dyDescent="0.25">
      <c r="A381" t="s">
        <v>68</v>
      </c>
      <c r="B381" t="s">
        <v>177</v>
      </c>
      <c r="C381">
        <v>30</v>
      </c>
      <c r="D381" t="s">
        <v>84</v>
      </c>
      <c r="E381" t="s">
        <v>101</v>
      </c>
      <c r="F381" t="s">
        <v>86</v>
      </c>
      <c r="G381">
        <v>2.3269101741961702</v>
      </c>
      <c r="H381">
        <v>2E+20</v>
      </c>
      <c r="I381">
        <v>0</v>
      </c>
      <c r="J381">
        <v>6</v>
      </c>
      <c r="K381">
        <v>1</v>
      </c>
      <c r="L381">
        <v>0</v>
      </c>
      <c r="M38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1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cm="1">
        <f t="array" ref="O38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81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81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81" cm="1">
        <f t="array" ref="S381">MIN(IF((ContinuousStatsTable[GroupByKey]=ContinuousStatsTable[[#This Row],[GroupByKey]]),(ContinuousStatsTable[GroupByKey]=ContinuousStatsTable[[#This Row],[GroupByKey]])*ContinuousStatsTable[Average]))</f>
        <v>2.3269101741961702</v>
      </c>
      <c r="T381" cm="1">
        <f t="array" ref="T381">MAX(IF((ContinuousStatsTable[GroupByKey]=ContinuousStatsTable[[#This Row],[GroupByKey]]),(ContinuousStatsTable[GroupByKey]=ContinuousStatsTable[[#This Row],[GroupByKey]])*ContinuousStatsTable[Average]))</f>
        <v>6.1518105370619498</v>
      </c>
      <c r="U381">
        <f>IF((ContinuousStatsTable[[#This Row],[RepsRequested]]&gt;1),ContinuousStatsTable[[#This Row],[HalfWidth]],ContinuousStatsTable[[#This Row],[BatchMeansHalfWidth]])</f>
        <v>0.19319036273350512</v>
      </c>
    </row>
    <row r="382" spans="1:21" x14ac:dyDescent="0.25">
      <c r="A382" t="s">
        <v>68</v>
      </c>
      <c r="B382" t="s">
        <v>177</v>
      </c>
      <c r="C382">
        <v>30</v>
      </c>
      <c r="D382" t="s">
        <v>102</v>
      </c>
      <c r="E382" t="s">
        <v>103</v>
      </c>
      <c r="F382" t="s">
        <v>104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177</v>
      </c>
      <c r="C383">
        <v>30</v>
      </c>
      <c r="D383" t="s">
        <v>102</v>
      </c>
      <c r="E383" t="s">
        <v>105</v>
      </c>
      <c r="F383" t="s">
        <v>104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68</v>
      </c>
      <c r="B384" t="s">
        <v>177</v>
      </c>
      <c r="C384">
        <v>30</v>
      </c>
      <c r="D384" t="s">
        <v>102</v>
      </c>
      <c r="E384" t="s">
        <v>106</v>
      </c>
      <c r="F384" t="s">
        <v>104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177</v>
      </c>
      <c r="C385">
        <v>30</v>
      </c>
      <c r="D385" t="s">
        <v>107</v>
      </c>
      <c r="E385" t="s">
        <v>103</v>
      </c>
      <c r="F385" t="s">
        <v>104</v>
      </c>
      <c r="G385">
        <v>0.69342098648725603</v>
      </c>
      <c r="H385">
        <v>2E+20</v>
      </c>
      <c r="I385">
        <v>0</v>
      </c>
      <c r="J385">
        <v>1</v>
      </c>
      <c r="K385">
        <v>0.33333333333333298</v>
      </c>
      <c r="L385">
        <v>0</v>
      </c>
      <c r="M38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cm="1">
        <f t="array" ref="O38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8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8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85" cm="1">
        <f t="array" ref="S385">MIN(IF((ContinuousStatsTable[GroupByKey]=ContinuousStatsTable[[#This Row],[GroupByKey]]),(ContinuousStatsTable[GroupByKey]=ContinuousStatsTable[[#This Row],[GroupByKey]])*ContinuousStatsTable[Average]))</f>
        <v>0.68592600815582305</v>
      </c>
      <c r="T385" cm="1">
        <f t="array" ref="T385">MAX(IF((ContinuousStatsTable[GroupByKey]=ContinuousStatsTable[[#This Row],[GroupByKey]]),(ContinuousStatsTable[GroupByKey]=ContinuousStatsTable[[#This Row],[GroupByKey]])*ContinuousStatsTable[Average]))</f>
        <v>0.87027684841716402</v>
      </c>
      <c r="U385">
        <f>IF((ContinuousStatsTable[[#This Row],[RepsRequested]]&gt;1),ContinuousStatsTable[[#This Row],[HalfWidth]],ContinuousStatsTable[[#This Row],[BatchMeansHalfWidth]])</f>
        <v>1.2314697602620188E-2</v>
      </c>
    </row>
    <row r="386" spans="1:21" x14ac:dyDescent="0.25">
      <c r="A386" t="s">
        <v>68</v>
      </c>
      <c r="B386" t="s">
        <v>177</v>
      </c>
      <c r="C386">
        <v>30</v>
      </c>
      <c r="D386" t="s">
        <v>107</v>
      </c>
      <c r="E386" t="s">
        <v>105</v>
      </c>
      <c r="F386" t="s">
        <v>104</v>
      </c>
      <c r="G386">
        <v>2.0802629594617601</v>
      </c>
      <c r="H386">
        <v>2E+20</v>
      </c>
      <c r="I386">
        <v>0</v>
      </c>
      <c r="J386">
        <v>3</v>
      </c>
      <c r="K386">
        <v>1</v>
      </c>
      <c r="L386">
        <v>0</v>
      </c>
      <c r="M38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cm="1">
        <f t="array" ref="O38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86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86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86" cm="1">
        <f t="array" ref="S386">MIN(IF((ContinuousStatsTable[GroupByKey]=ContinuousStatsTable[[#This Row],[GroupByKey]]),(ContinuousStatsTable[GroupByKey]=ContinuousStatsTable[[#This Row],[GroupByKey]])*ContinuousStatsTable[Average]))</f>
        <v>2.0577780244674702</v>
      </c>
      <c r="T386" cm="1">
        <f t="array" ref="T386">MAX(IF((ContinuousStatsTable[GroupByKey]=ContinuousStatsTable[[#This Row],[GroupByKey]]),(ContinuousStatsTable[GroupByKey]=ContinuousStatsTable[[#This Row],[GroupByKey]])*ContinuousStatsTable[Average]))</f>
        <v>2.6108305452514902</v>
      </c>
      <c r="U386">
        <f>IF((ContinuousStatsTable[[#This Row],[RepsRequested]]&gt;1),ContinuousStatsTable[[#This Row],[HalfWidth]],ContinuousStatsTable[[#This Row],[BatchMeansHalfWidth]])</f>
        <v>3.694409280786054E-2</v>
      </c>
    </row>
    <row r="387" spans="1:21" x14ac:dyDescent="0.25">
      <c r="A387" t="s">
        <v>68</v>
      </c>
      <c r="B387" t="s">
        <v>177</v>
      </c>
      <c r="C387">
        <v>30</v>
      </c>
      <c r="D387" t="s">
        <v>107</v>
      </c>
      <c r="E387" t="s">
        <v>106</v>
      </c>
      <c r="F387" t="s">
        <v>104</v>
      </c>
      <c r="G387">
        <v>3</v>
      </c>
      <c r="H387">
        <v>2E+20</v>
      </c>
      <c r="I387">
        <v>3</v>
      </c>
      <c r="J387">
        <v>3</v>
      </c>
      <c r="K387">
        <v>3</v>
      </c>
      <c r="L387">
        <v>0</v>
      </c>
      <c r="M38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cm="1">
        <f t="array" ref="O387">IFERROR(AVERAGE(IF((ContinuousStatsTable[GroupByKey]=ContinuousStatsTable[[#This Row],[GroupByKey]]),(ContinuousStatsTable[GroupByKey]=ContinuousStatsTable[[#This Row],[GroupByKey]])*ContinuousStatsTable[Average])),0)</f>
        <v>3</v>
      </c>
      <c r="P387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cm="1">
        <f t="array" ref="S387">MIN(IF((ContinuousStatsTable[GroupByKey]=ContinuousStatsTable[[#This Row],[GroupByKey]]),(ContinuousStatsTable[GroupByKey]=ContinuousStatsTable[[#This Row],[GroupByKey]])*ContinuousStatsTable[Average]))</f>
        <v>3</v>
      </c>
      <c r="T387" cm="1">
        <f t="array" ref="T387">MAX(IF((ContinuousStatsTable[GroupByKey]=ContinuousStatsTable[[#This Row],[GroupByKey]]),(ContinuousStatsTable[GroupByKey]=ContinuousStatsTable[[#This Row],[GroupByKey]])*ContinuousStatsTable[Average]))</f>
        <v>3</v>
      </c>
      <c r="U387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177</v>
      </c>
      <c r="C388">
        <v>30</v>
      </c>
      <c r="D388" t="s">
        <v>99</v>
      </c>
      <c r="E388" t="s">
        <v>100</v>
      </c>
      <c r="F388" t="s">
        <v>80</v>
      </c>
      <c r="G388">
        <v>0.213686305718294</v>
      </c>
      <c r="H388">
        <v>2E+20</v>
      </c>
      <c r="I388">
        <v>0</v>
      </c>
      <c r="J388">
        <v>3</v>
      </c>
      <c r="K388">
        <v>0</v>
      </c>
      <c r="L388">
        <v>0</v>
      </c>
      <c r="M38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cm="1">
        <f t="array" ref="O38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88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88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88" cm="1">
        <f t="array" ref="S388">MIN(IF((ContinuousStatsTable[GroupByKey]=ContinuousStatsTable[[#This Row],[GroupByKey]]),(ContinuousStatsTable[GroupByKey]=ContinuousStatsTable[[#This Row],[GroupByKey]])*ContinuousStatsTable[Average]))</f>
        <v>0.213686305718294</v>
      </c>
      <c r="T388" cm="1">
        <f t="array" ref="T388">MAX(IF((ContinuousStatsTable[GroupByKey]=ContinuousStatsTable[[#This Row],[GroupByKey]]),(ContinuousStatsTable[GroupByKey]=ContinuousStatsTable[[#This Row],[GroupByKey]])*ContinuousStatsTable[Average]))</f>
        <v>3.25454207636735</v>
      </c>
      <c r="U388">
        <f>IF((ContinuousStatsTable[[#This Row],[RepsRequested]]&gt;1),ContinuousStatsTable[[#This Row],[HalfWidth]],ContinuousStatsTable[[#This Row],[BatchMeansHalfWidth]])</f>
        <v>0.14983616621746401</v>
      </c>
    </row>
    <row r="389" spans="1:21" x14ac:dyDescent="0.25">
      <c r="A389" t="s">
        <v>68</v>
      </c>
      <c r="B389" t="s">
        <v>177</v>
      </c>
      <c r="C389">
        <v>30</v>
      </c>
      <c r="D389" t="s">
        <v>108</v>
      </c>
      <c r="E389" t="s">
        <v>103</v>
      </c>
      <c r="F389" t="s">
        <v>104</v>
      </c>
      <c r="G389">
        <v>0.66714129654064003</v>
      </c>
      <c r="H389">
        <v>2E+20</v>
      </c>
      <c r="I389">
        <v>0</v>
      </c>
      <c r="J389">
        <v>1</v>
      </c>
      <c r="K389">
        <v>0</v>
      </c>
      <c r="L389">
        <v>0</v>
      </c>
      <c r="M38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cm="1">
        <f t="array" ref="O38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9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9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9" cm="1">
        <f t="array" ref="S389">MIN(IF((ContinuousStatsTable[GroupByKey]=ContinuousStatsTable[[#This Row],[GroupByKey]]),(ContinuousStatsTable[GroupByKey]=ContinuousStatsTable[[#This Row],[GroupByKey]])*ContinuousStatsTable[Average]))</f>
        <v>0.660449421951812</v>
      </c>
      <c r="T389" cm="1">
        <f t="array" ref="T389">MAX(IF((ContinuousStatsTable[GroupByKey]=ContinuousStatsTable[[#This Row],[GroupByKey]]),(ContinuousStatsTable[GroupByKey]=ContinuousStatsTable[[#This Row],[GroupByKey]])*ContinuousStatsTable[Average]))</f>
        <v>0.87259712001045997</v>
      </c>
      <c r="U389">
        <f>IF((ContinuousStatsTable[[#This Row],[RepsRequested]]&gt;1),ContinuousStatsTable[[#This Row],[HalfWidth]],ContinuousStatsTable[[#This Row],[BatchMeansHalfWidth]])</f>
        <v>1.3130894981704548E-2</v>
      </c>
    </row>
    <row r="390" spans="1:21" x14ac:dyDescent="0.25">
      <c r="A390" t="s">
        <v>68</v>
      </c>
      <c r="B390" t="s">
        <v>177</v>
      </c>
      <c r="C390">
        <v>30</v>
      </c>
      <c r="D390" t="s">
        <v>108</v>
      </c>
      <c r="E390" t="s">
        <v>105</v>
      </c>
      <c r="F390" t="s">
        <v>104</v>
      </c>
      <c r="G390">
        <v>1.3342825930812801</v>
      </c>
      <c r="H390">
        <v>2E+20</v>
      </c>
      <c r="I390">
        <v>0</v>
      </c>
      <c r="J390">
        <v>2</v>
      </c>
      <c r="K390">
        <v>0</v>
      </c>
      <c r="L390">
        <v>0</v>
      </c>
      <c r="M39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cm="1">
        <f t="array" ref="O39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0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0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0" cm="1">
        <f t="array" ref="S390">MIN(IF((ContinuousStatsTable[GroupByKey]=ContinuousStatsTable[[#This Row],[GroupByKey]]),(ContinuousStatsTable[GroupByKey]=ContinuousStatsTable[[#This Row],[GroupByKey]])*ContinuousStatsTable[Average]))</f>
        <v>1.32089884390362</v>
      </c>
      <c r="T390" cm="1">
        <f t="array" ref="T390">MAX(IF((ContinuousStatsTable[GroupByKey]=ContinuousStatsTable[[#This Row],[GroupByKey]]),(ContinuousStatsTable[GroupByKey]=ContinuousStatsTable[[#This Row],[GroupByKey]])*ContinuousStatsTable[Average]))</f>
        <v>1.7451942400209199</v>
      </c>
      <c r="U390">
        <f>IF((ContinuousStatsTable[[#This Row],[RepsRequested]]&gt;1),ContinuousStatsTable[[#This Row],[HalfWidth]],ContinuousStatsTable[[#This Row],[BatchMeansHalfWidth]])</f>
        <v>2.6261789963409086E-2</v>
      </c>
    </row>
    <row r="391" spans="1:21" x14ac:dyDescent="0.25">
      <c r="A391" t="s">
        <v>68</v>
      </c>
      <c r="B391" t="s">
        <v>177</v>
      </c>
      <c r="C391">
        <v>30</v>
      </c>
      <c r="D391" t="s">
        <v>108</v>
      </c>
      <c r="E391" t="s">
        <v>106</v>
      </c>
      <c r="F391" t="s">
        <v>104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177</v>
      </c>
      <c r="C392">
        <v>31</v>
      </c>
      <c r="D392" t="s">
        <v>78</v>
      </c>
      <c r="E392" t="s">
        <v>100</v>
      </c>
      <c r="F392" t="s">
        <v>80</v>
      </c>
      <c r="G392">
        <v>8.5454705553900095E-3</v>
      </c>
      <c r="H392">
        <v>2E+20</v>
      </c>
      <c r="I392">
        <v>0</v>
      </c>
      <c r="J392">
        <v>1</v>
      </c>
      <c r="K392">
        <v>0</v>
      </c>
      <c r="L392">
        <v>0</v>
      </c>
      <c r="M39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2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cm="1">
        <f t="array" ref="O39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92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92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92" cm="1">
        <f t="array" ref="S392">MIN(IF((ContinuousStatsTable[GroupByKey]=ContinuousStatsTable[[#This Row],[GroupByKey]]),(ContinuousStatsTable[GroupByKey]=ContinuousStatsTable[[#This Row],[GroupByKey]])*ContinuousStatsTable[Average]))</f>
        <v>0</v>
      </c>
      <c r="T392" cm="1">
        <f t="array" ref="T392">MAX(IF((ContinuousStatsTable[GroupByKey]=ContinuousStatsTable[[#This Row],[GroupByKey]]),(ContinuousStatsTable[GroupByKey]=ContinuousStatsTable[[#This Row],[GroupByKey]])*ContinuousStatsTable[Average]))</f>
        <v>4.1939349052679299E-2</v>
      </c>
      <c r="U392">
        <f>IF((ContinuousStatsTable[[#This Row],[RepsRequested]]&gt;1),ContinuousStatsTable[[#This Row],[HalfWidth]],ContinuousStatsTable[[#This Row],[BatchMeansHalfWidth]])</f>
        <v>2.5522445952333751E-3</v>
      </c>
    </row>
    <row r="393" spans="1:21" x14ac:dyDescent="0.25">
      <c r="A393" t="s">
        <v>68</v>
      </c>
      <c r="B393" t="s">
        <v>177</v>
      </c>
      <c r="C393">
        <v>31</v>
      </c>
      <c r="D393" t="s">
        <v>83</v>
      </c>
      <c r="E393" t="s">
        <v>100</v>
      </c>
      <c r="F393" t="s">
        <v>80</v>
      </c>
      <c r="G393">
        <v>9.6886932535958106E-2</v>
      </c>
      <c r="H393">
        <v>2E+20</v>
      </c>
      <c r="I393">
        <v>0</v>
      </c>
      <c r="J393">
        <v>3</v>
      </c>
      <c r="K393">
        <v>0</v>
      </c>
      <c r="L393">
        <v>0</v>
      </c>
      <c r="M39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3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cm="1">
        <f t="array" ref="O39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93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93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93" cm="1">
        <f t="array" ref="S393">MIN(IF((ContinuousStatsTable[GroupByKey]=ContinuousStatsTable[[#This Row],[GroupByKey]]),(ContinuousStatsTable[GroupByKey]=ContinuousStatsTable[[#This Row],[GroupByKey]])*ContinuousStatsTable[Average]))</f>
        <v>9.9815407417780996E-3</v>
      </c>
      <c r="T393" cm="1">
        <f t="array" ref="T393">MAX(IF((ContinuousStatsTable[GroupByKey]=ContinuousStatsTable[[#This Row],[GroupByKey]]),(ContinuousStatsTable[GroupByKey]=ContinuousStatsTable[[#This Row],[GroupByKey]])*ContinuousStatsTable[Average]))</f>
        <v>0.407605086310523</v>
      </c>
      <c r="U393">
        <f>IF((ContinuousStatsTable[[#This Row],[RepsRequested]]&gt;1),ContinuousStatsTable[[#This Row],[HalfWidth]],ContinuousStatsTable[[#This Row],[BatchMeansHalfWidth]])</f>
        <v>2.2848589998431892E-2</v>
      </c>
    </row>
    <row r="394" spans="1:21" x14ac:dyDescent="0.25">
      <c r="A394" t="s">
        <v>68</v>
      </c>
      <c r="B394" t="s">
        <v>177</v>
      </c>
      <c r="C394">
        <v>31</v>
      </c>
      <c r="D394" t="s">
        <v>84</v>
      </c>
      <c r="E394" t="s">
        <v>101</v>
      </c>
      <c r="F394" t="s">
        <v>86</v>
      </c>
      <c r="G394">
        <v>3.4041453266468</v>
      </c>
      <c r="H394">
        <v>2E+20</v>
      </c>
      <c r="I394">
        <v>0</v>
      </c>
      <c r="J394">
        <v>8</v>
      </c>
      <c r="K394">
        <v>3</v>
      </c>
      <c r="L394">
        <v>0</v>
      </c>
      <c r="M39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4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cm="1">
        <f t="array" ref="O39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94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94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94" cm="1">
        <f t="array" ref="S394">MIN(IF((ContinuousStatsTable[GroupByKey]=ContinuousStatsTable[[#This Row],[GroupByKey]]),(ContinuousStatsTable[GroupByKey]=ContinuousStatsTable[[#This Row],[GroupByKey]])*ContinuousStatsTable[Average]))</f>
        <v>2.3269101741961702</v>
      </c>
      <c r="T394" cm="1">
        <f t="array" ref="T394">MAX(IF((ContinuousStatsTable[GroupByKey]=ContinuousStatsTable[[#This Row],[GroupByKey]]),(ContinuousStatsTable[GroupByKey]=ContinuousStatsTable[[#This Row],[GroupByKey]])*ContinuousStatsTable[Average]))</f>
        <v>6.1518105370619498</v>
      </c>
      <c r="U394">
        <f>IF((ContinuousStatsTable[[#This Row],[RepsRequested]]&gt;1),ContinuousStatsTable[[#This Row],[HalfWidth]],ContinuousStatsTable[[#This Row],[BatchMeansHalfWidth]])</f>
        <v>0.19319036273350512</v>
      </c>
    </row>
    <row r="395" spans="1:21" x14ac:dyDescent="0.25">
      <c r="A395" t="s">
        <v>68</v>
      </c>
      <c r="B395" t="s">
        <v>177</v>
      </c>
      <c r="C395">
        <v>31</v>
      </c>
      <c r="D395" t="s">
        <v>102</v>
      </c>
      <c r="E395" t="s">
        <v>103</v>
      </c>
      <c r="F395" t="s">
        <v>104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177</v>
      </c>
      <c r="C396">
        <v>31</v>
      </c>
      <c r="D396" t="s">
        <v>102</v>
      </c>
      <c r="E396" t="s">
        <v>105</v>
      </c>
      <c r="F396" t="s">
        <v>104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68</v>
      </c>
      <c r="B397" t="s">
        <v>177</v>
      </c>
      <c r="C397">
        <v>31</v>
      </c>
      <c r="D397" t="s">
        <v>102</v>
      </c>
      <c r="E397" t="s">
        <v>106</v>
      </c>
      <c r="F397" t="s">
        <v>104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177</v>
      </c>
      <c r="C398">
        <v>31</v>
      </c>
      <c r="D398" t="s">
        <v>107</v>
      </c>
      <c r="E398" t="s">
        <v>103</v>
      </c>
      <c r="F398" t="s">
        <v>104</v>
      </c>
      <c r="G398">
        <v>0.81746017710279395</v>
      </c>
      <c r="H398">
        <v>2E+20</v>
      </c>
      <c r="I398">
        <v>0</v>
      </c>
      <c r="J398">
        <v>1</v>
      </c>
      <c r="K398">
        <v>1</v>
      </c>
      <c r="L398">
        <v>0</v>
      </c>
      <c r="M39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cm="1">
        <f t="array" ref="O39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98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98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98" cm="1">
        <f t="array" ref="S398">MIN(IF((ContinuousStatsTable[GroupByKey]=ContinuousStatsTable[[#This Row],[GroupByKey]]),(ContinuousStatsTable[GroupByKey]=ContinuousStatsTable[[#This Row],[GroupByKey]])*ContinuousStatsTable[Average]))</f>
        <v>0.68592600815582305</v>
      </c>
      <c r="T398" cm="1">
        <f t="array" ref="T398">MAX(IF((ContinuousStatsTable[GroupByKey]=ContinuousStatsTable[[#This Row],[GroupByKey]]),(ContinuousStatsTable[GroupByKey]=ContinuousStatsTable[[#This Row],[GroupByKey]])*ContinuousStatsTable[Average]))</f>
        <v>0.87027684841716402</v>
      </c>
      <c r="U398">
        <f>IF((ContinuousStatsTable[[#This Row],[RepsRequested]]&gt;1),ContinuousStatsTable[[#This Row],[HalfWidth]],ContinuousStatsTable[[#This Row],[BatchMeansHalfWidth]])</f>
        <v>1.2314697602620188E-2</v>
      </c>
    </row>
    <row r="399" spans="1:21" x14ac:dyDescent="0.25">
      <c r="A399" t="s">
        <v>68</v>
      </c>
      <c r="B399" t="s">
        <v>177</v>
      </c>
      <c r="C399">
        <v>31</v>
      </c>
      <c r="D399" t="s">
        <v>107</v>
      </c>
      <c r="E399" t="s">
        <v>105</v>
      </c>
      <c r="F399" t="s">
        <v>104</v>
      </c>
      <c r="G399">
        <v>2.4523805313083802</v>
      </c>
      <c r="H399">
        <v>2E+20</v>
      </c>
      <c r="I399">
        <v>0</v>
      </c>
      <c r="J399">
        <v>3</v>
      </c>
      <c r="K399">
        <v>3</v>
      </c>
      <c r="L399">
        <v>0</v>
      </c>
      <c r="M39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cm="1">
        <f t="array" ref="O39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99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99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99" cm="1">
        <f t="array" ref="S399">MIN(IF((ContinuousStatsTable[GroupByKey]=ContinuousStatsTable[[#This Row],[GroupByKey]]),(ContinuousStatsTable[GroupByKey]=ContinuousStatsTable[[#This Row],[GroupByKey]])*ContinuousStatsTable[Average]))</f>
        <v>2.0577780244674702</v>
      </c>
      <c r="T399" cm="1">
        <f t="array" ref="T399">MAX(IF((ContinuousStatsTable[GroupByKey]=ContinuousStatsTable[[#This Row],[GroupByKey]]),(ContinuousStatsTable[GroupByKey]=ContinuousStatsTable[[#This Row],[GroupByKey]])*ContinuousStatsTable[Average]))</f>
        <v>2.6108305452514902</v>
      </c>
      <c r="U399">
        <f>IF((ContinuousStatsTable[[#This Row],[RepsRequested]]&gt;1),ContinuousStatsTable[[#This Row],[HalfWidth]],ContinuousStatsTable[[#This Row],[BatchMeansHalfWidth]])</f>
        <v>3.694409280786054E-2</v>
      </c>
    </row>
    <row r="400" spans="1:21" x14ac:dyDescent="0.25">
      <c r="A400" t="s">
        <v>68</v>
      </c>
      <c r="B400" t="s">
        <v>177</v>
      </c>
      <c r="C400">
        <v>31</v>
      </c>
      <c r="D400" t="s">
        <v>107</v>
      </c>
      <c r="E400" t="s">
        <v>106</v>
      </c>
      <c r="F400" t="s">
        <v>104</v>
      </c>
      <c r="G400">
        <v>3</v>
      </c>
      <c r="H400">
        <v>2E+20</v>
      </c>
      <c r="I400">
        <v>3</v>
      </c>
      <c r="J400">
        <v>3</v>
      </c>
      <c r="K400">
        <v>3</v>
      </c>
      <c r="L400">
        <v>0</v>
      </c>
      <c r="M40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cm="1">
        <f t="array" ref="O400">IFERROR(AVERAGE(IF((ContinuousStatsTable[GroupByKey]=ContinuousStatsTable[[#This Row],[GroupByKey]]),(ContinuousStatsTable[GroupByKey]=ContinuousStatsTable[[#This Row],[GroupByKey]])*ContinuousStatsTable[Average])),0)</f>
        <v>3</v>
      </c>
      <c r="P400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cm="1">
        <f t="array" ref="S400">MIN(IF((ContinuousStatsTable[GroupByKey]=ContinuousStatsTable[[#This Row],[GroupByKey]]),(ContinuousStatsTable[GroupByKey]=ContinuousStatsTable[[#This Row],[GroupByKey]])*ContinuousStatsTable[Average]))</f>
        <v>3</v>
      </c>
      <c r="T400" cm="1">
        <f t="array" ref="T400">MAX(IF((ContinuousStatsTable[GroupByKey]=ContinuousStatsTable[[#This Row],[GroupByKey]]),(ContinuousStatsTable[GroupByKey]=ContinuousStatsTable[[#This Row],[GroupByKey]])*ContinuousStatsTable[Average]))</f>
        <v>3</v>
      </c>
      <c r="U400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177</v>
      </c>
      <c r="C401">
        <v>31</v>
      </c>
      <c r="D401" t="s">
        <v>99</v>
      </c>
      <c r="E401" t="s">
        <v>100</v>
      </c>
      <c r="F401" t="s">
        <v>80</v>
      </c>
      <c r="G401">
        <v>0.84633239224707502</v>
      </c>
      <c r="H401">
        <v>2E+20</v>
      </c>
      <c r="I401">
        <v>0</v>
      </c>
      <c r="J401">
        <v>4</v>
      </c>
      <c r="K401">
        <v>0</v>
      </c>
      <c r="L401">
        <v>0</v>
      </c>
      <c r="M40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cm="1">
        <f t="array" ref="O40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01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01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01" cm="1">
        <f t="array" ref="S401">MIN(IF((ContinuousStatsTable[GroupByKey]=ContinuousStatsTable[[#This Row],[GroupByKey]]),(ContinuousStatsTable[GroupByKey]=ContinuousStatsTable[[#This Row],[GroupByKey]])*ContinuousStatsTable[Average]))</f>
        <v>0.213686305718294</v>
      </c>
      <c r="T401" cm="1">
        <f t="array" ref="T401">MAX(IF((ContinuousStatsTable[GroupByKey]=ContinuousStatsTable[[#This Row],[GroupByKey]]),(ContinuousStatsTable[GroupByKey]=ContinuousStatsTable[[#This Row],[GroupByKey]])*ContinuousStatsTable[Average]))</f>
        <v>3.25454207636735</v>
      </c>
      <c r="U401">
        <f>IF((ContinuousStatsTable[[#This Row],[RepsRequested]]&gt;1),ContinuousStatsTable[[#This Row],[HalfWidth]],ContinuousStatsTable[[#This Row],[BatchMeansHalfWidth]])</f>
        <v>0.14983616621746401</v>
      </c>
    </row>
    <row r="402" spans="1:21" x14ac:dyDescent="0.25">
      <c r="A402" t="s">
        <v>68</v>
      </c>
      <c r="B402" t="s">
        <v>177</v>
      </c>
      <c r="C402">
        <v>31</v>
      </c>
      <c r="D402" t="s">
        <v>108</v>
      </c>
      <c r="E402" t="s">
        <v>103</v>
      </c>
      <c r="F402" t="s">
        <v>104</v>
      </c>
      <c r="G402">
        <v>0.79939848605797703</v>
      </c>
      <c r="H402">
        <v>2E+20</v>
      </c>
      <c r="I402">
        <v>0</v>
      </c>
      <c r="J402">
        <v>1</v>
      </c>
      <c r="K402">
        <v>1</v>
      </c>
      <c r="L402">
        <v>0</v>
      </c>
      <c r="M40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cm="1">
        <f t="array" ref="O40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02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02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02" cm="1">
        <f t="array" ref="S402">MIN(IF((ContinuousStatsTable[GroupByKey]=ContinuousStatsTable[[#This Row],[GroupByKey]]),(ContinuousStatsTable[GroupByKey]=ContinuousStatsTable[[#This Row],[GroupByKey]])*ContinuousStatsTable[Average]))</f>
        <v>0.660449421951812</v>
      </c>
      <c r="T402" cm="1">
        <f t="array" ref="T402">MAX(IF((ContinuousStatsTable[GroupByKey]=ContinuousStatsTable[[#This Row],[GroupByKey]]),(ContinuousStatsTable[GroupByKey]=ContinuousStatsTable[[#This Row],[GroupByKey]])*ContinuousStatsTable[Average]))</f>
        <v>0.87259712001045997</v>
      </c>
      <c r="U402">
        <f>IF((ContinuousStatsTable[[#This Row],[RepsRequested]]&gt;1),ContinuousStatsTable[[#This Row],[HalfWidth]],ContinuousStatsTable[[#This Row],[BatchMeansHalfWidth]])</f>
        <v>1.3130894981704548E-2</v>
      </c>
    </row>
    <row r="403" spans="1:21" x14ac:dyDescent="0.25">
      <c r="A403" t="s">
        <v>68</v>
      </c>
      <c r="B403" t="s">
        <v>177</v>
      </c>
      <c r="C403">
        <v>31</v>
      </c>
      <c r="D403" t="s">
        <v>108</v>
      </c>
      <c r="E403" t="s">
        <v>105</v>
      </c>
      <c r="F403" t="s">
        <v>104</v>
      </c>
      <c r="G403">
        <v>1.5987969721159501</v>
      </c>
      <c r="H403">
        <v>2E+20</v>
      </c>
      <c r="I403">
        <v>0</v>
      </c>
      <c r="J403">
        <v>2</v>
      </c>
      <c r="K403">
        <v>2</v>
      </c>
      <c r="L403">
        <v>0</v>
      </c>
      <c r="M40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cm="1">
        <f t="array" ref="O40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03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03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03" cm="1">
        <f t="array" ref="S403">MIN(IF((ContinuousStatsTable[GroupByKey]=ContinuousStatsTable[[#This Row],[GroupByKey]]),(ContinuousStatsTable[GroupByKey]=ContinuousStatsTable[[#This Row],[GroupByKey]])*ContinuousStatsTable[Average]))</f>
        <v>1.32089884390362</v>
      </c>
      <c r="T403" cm="1">
        <f t="array" ref="T403">MAX(IF((ContinuousStatsTable[GroupByKey]=ContinuousStatsTable[[#This Row],[GroupByKey]]),(ContinuousStatsTable[GroupByKey]=ContinuousStatsTable[[#This Row],[GroupByKey]])*ContinuousStatsTable[Average]))</f>
        <v>1.7451942400209199</v>
      </c>
      <c r="U403">
        <f>IF((ContinuousStatsTable[[#This Row],[RepsRequested]]&gt;1),ContinuousStatsTable[[#This Row],[HalfWidth]],ContinuousStatsTable[[#This Row],[BatchMeansHalfWidth]])</f>
        <v>2.6261789963409086E-2</v>
      </c>
    </row>
    <row r="404" spans="1:21" x14ac:dyDescent="0.25">
      <c r="A404" t="s">
        <v>68</v>
      </c>
      <c r="B404" t="s">
        <v>177</v>
      </c>
      <c r="C404">
        <v>31</v>
      </c>
      <c r="D404" t="s">
        <v>108</v>
      </c>
      <c r="E404" t="s">
        <v>106</v>
      </c>
      <c r="F404" t="s">
        <v>104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177</v>
      </c>
      <c r="C405">
        <v>32</v>
      </c>
      <c r="D405" t="s">
        <v>78</v>
      </c>
      <c r="E405" t="s">
        <v>100</v>
      </c>
      <c r="F405" t="s">
        <v>80</v>
      </c>
      <c r="G405">
        <v>1.06570788622567E-2</v>
      </c>
      <c r="H405">
        <v>2E+20</v>
      </c>
      <c r="I405">
        <v>0</v>
      </c>
      <c r="J405">
        <v>1</v>
      </c>
      <c r="K405">
        <v>0</v>
      </c>
      <c r="L405">
        <v>0</v>
      </c>
      <c r="M40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cm="1">
        <f t="array" ref="O40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0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0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0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cm="1">
        <f t="array" ref="T405">MAX(IF((ContinuousStatsTable[GroupByKey]=ContinuousStatsTable[[#This Row],[GroupByKey]]),(ContinuousStatsTable[GroupByKey]=ContinuousStatsTable[[#This Row],[GroupByKey]])*ContinuousStatsTable[Average]))</f>
        <v>4.1939349052679299E-2</v>
      </c>
      <c r="U405">
        <f>IF((ContinuousStatsTable[[#This Row],[RepsRequested]]&gt;1),ContinuousStatsTable[[#This Row],[HalfWidth]],ContinuousStatsTable[[#This Row],[BatchMeansHalfWidth]])</f>
        <v>2.5522445952333751E-3</v>
      </c>
    </row>
    <row r="406" spans="1:21" x14ac:dyDescent="0.25">
      <c r="A406" t="s">
        <v>68</v>
      </c>
      <c r="B406" t="s">
        <v>177</v>
      </c>
      <c r="C406">
        <v>32</v>
      </c>
      <c r="D406" t="s">
        <v>83</v>
      </c>
      <c r="E406" t="s">
        <v>100</v>
      </c>
      <c r="F406" t="s">
        <v>80</v>
      </c>
      <c r="G406">
        <v>7.8615744626724299E-2</v>
      </c>
      <c r="H406">
        <v>2E+20</v>
      </c>
      <c r="I406">
        <v>0</v>
      </c>
      <c r="J406">
        <v>2</v>
      </c>
      <c r="K406">
        <v>0</v>
      </c>
      <c r="L406">
        <v>0</v>
      </c>
      <c r="M40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6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cm="1">
        <f t="array" ref="O40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06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06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06" cm="1">
        <f t="array" ref="S406">MIN(IF((ContinuousStatsTable[GroupByKey]=ContinuousStatsTable[[#This Row],[GroupByKey]]),(ContinuousStatsTable[GroupByKey]=ContinuousStatsTable[[#This Row],[GroupByKey]])*ContinuousStatsTable[Average]))</f>
        <v>9.9815407417780996E-3</v>
      </c>
      <c r="T406" cm="1">
        <f t="array" ref="T406">MAX(IF((ContinuousStatsTable[GroupByKey]=ContinuousStatsTable[[#This Row],[GroupByKey]]),(ContinuousStatsTable[GroupByKey]=ContinuousStatsTable[[#This Row],[GroupByKey]])*ContinuousStatsTable[Average]))</f>
        <v>0.407605086310523</v>
      </c>
      <c r="U406">
        <f>IF((ContinuousStatsTable[[#This Row],[RepsRequested]]&gt;1),ContinuousStatsTable[[#This Row],[HalfWidth]],ContinuousStatsTable[[#This Row],[BatchMeansHalfWidth]])</f>
        <v>2.2848589998431892E-2</v>
      </c>
    </row>
    <row r="407" spans="1:21" x14ac:dyDescent="0.25">
      <c r="A407" t="s">
        <v>68</v>
      </c>
      <c r="B407" t="s">
        <v>177</v>
      </c>
      <c r="C407">
        <v>32</v>
      </c>
      <c r="D407" t="s">
        <v>84</v>
      </c>
      <c r="E407" t="s">
        <v>101</v>
      </c>
      <c r="F407" t="s">
        <v>86</v>
      </c>
      <c r="G407">
        <v>3.0561941898692</v>
      </c>
      <c r="H407">
        <v>2E+20</v>
      </c>
      <c r="I407">
        <v>0</v>
      </c>
      <c r="J407">
        <v>7</v>
      </c>
      <c r="K407">
        <v>2</v>
      </c>
      <c r="L407">
        <v>0</v>
      </c>
      <c r="M40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7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cm="1">
        <f t="array" ref="O40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07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07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07" cm="1">
        <f t="array" ref="S407">MIN(IF((ContinuousStatsTable[GroupByKey]=ContinuousStatsTable[[#This Row],[GroupByKey]]),(ContinuousStatsTable[GroupByKey]=ContinuousStatsTable[[#This Row],[GroupByKey]])*ContinuousStatsTable[Average]))</f>
        <v>2.3269101741961702</v>
      </c>
      <c r="T407" cm="1">
        <f t="array" ref="T407">MAX(IF((ContinuousStatsTable[GroupByKey]=ContinuousStatsTable[[#This Row],[GroupByKey]]),(ContinuousStatsTable[GroupByKey]=ContinuousStatsTable[[#This Row],[GroupByKey]])*ContinuousStatsTable[Average]))</f>
        <v>6.1518105370619498</v>
      </c>
      <c r="U407">
        <f>IF((ContinuousStatsTable[[#This Row],[RepsRequested]]&gt;1),ContinuousStatsTable[[#This Row],[HalfWidth]],ContinuousStatsTable[[#This Row],[BatchMeansHalfWidth]])</f>
        <v>0.19319036273350512</v>
      </c>
    </row>
    <row r="408" spans="1:21" x14ac:dyDescent="0.25">
      <c r="A408" t="s">
        <v>68</v>
      </c>
      <c r="B408" t="s">
        <v>177</v>
      </c>
      <c r="C408">
        <v>32</v>
      </c>
      <c r="D408" t="s">
        <v>102</v>
      </c>
      <c r="E408" t="s">
        <v>103</v>
      </c>
      <c r="F408" t="s">
        <v>104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68</v>
      </c>
      <c r="B409" t="s">
        <v>177</v>
      </c>
      <c r="C409">
        <v>32</v>
      </c>
      <c r="D409" t="s">
        <v>102</v>
      </c>
      <c r="E409" t="s">
        <v>105</v>
      </c>
      <c r="F409" t="s">
        <v>104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177</v>
      </c>
      <c r="C410">
        <v>32</v>
      </c>
      <c r="D410" t="s">
        <v>102</v>
      </c>
      <c r="E410" t="s">
        <v>106</v>
      </c>
      <c r="F410" t="s">
        <v>104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177</v>
      </c>
      <c r="C411">
        <v>32</v>
      </c>
      <c r="D411" t="s">
        <v>107</v>
      </c>
      <c r="E411" t="s">
        <v>103</v>
      </c>
      <c r="F411" t="s">
        <v>104</v>
      </c>
      <c r="G411">
        <v>0.79162506469527305</v>
      </c>
      <c r="H411">
        <v>2E+20</v>
      </c>
      <c r="I411">
        <v>0</v>
      </c>
      <c r="J411">
        <v>1</v>
      </c>
      <c r="K411">
        <v>0.66666666666666696</v>
      </c>
      <c r="L411">
        <v>0</v>
      </c>
      <c r="M41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cm="1">
        <f t="array" ref="O41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11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11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11" cm="1">
        <f t="array" ref="S411">MIN(IF((ContinuousStatsTable[GroupByKey]=ContinuousStatsTable[[#This Row],[GroupByKey]]),(ContinuousStatsTable[GroupByKey]=ContinuousStatsTable[[#This Row],[GroupByKey]])*ContinuousStatsTable[Average]))</f>
        <v>0.68592600815582305</v>
      </c>
      <c r="T411" cm="1">
        <f t="array" ref="T411">MAX(IF((ContinuousStatsTable[GroupByKey]=ContinuousStatsTable[[#This Row],[GroupByKey]]),(ContinuousStatsTable[GroupByKey]=ContinuousStatsTable[[#This Row],[GroupByKey]])*ContinuousStatsTable[Average]))</f>
        <v>0.87027684841716402</v>
      </c>
      <c r="U411">
        <f>IF((ContinuousStatsTable[[#This Row],[RepsRequested]]&gt;1),ContinuousStatsTable[[#This Row],[HalfWidth]],ContinuousStatsTable[[#This Row],[BatchMeansHalfWidth]])</f>
        <v>1.2314697602620188E-2</v>
      </c>
    </row>
    <row r="412" spans="1:21" x14ac:dyDescent="0.25">
      <c r="A412" t="s">
        <v>68</v>
      </c>
      <c r="B412" t="s">
        <v>177</v>
      </c>
      <c r="C412">
        <v>32</v>
      </c>
      <c r="D412" t="s">
        <v>107</v>
      </c>
      <c r="E412" t="s">
        <v>105</v>
      </c>
      <c r="F412" t="s">
        <v>104</v>
      </c>
      <c r="G412">
        <v>2.3748751940858202</v>
      </c>
      <c r="H412">
        <v>2E+20</v>
      </c>
      <c r="I412">
        <v>0</v>
      </c>
      <c r="J412">
        <v>3</v>
      </c>
      <c r="K412">
        <v>2</v>
      </c>
      <c r="L412">
        <v>0</v>
      </c>
      <c r="M41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cm="1">
        <f t="array" ref="O41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12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12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12" cm="1">
        <f t="array" ref="S412">MIN(IF((ContinuousStatsTable[GroupByKey]=ContinuousStatsTable[[#This Row],[GroupByKey]]),(ContinuousStatsTable[GroupByKey]=ContinuousStatsTable[[#This Row],[GroupByKey]])*ContinuousStatsTable[Average]))</f>
        <v>2.0577780244674702</v>
      </c>
      <c r="T412" cm="1">
        <f t="array" ref="T412">MAX(IF((ContinuousStatsTable[GroupByKey]=ContinuousStatsTable[[#This Row],[GroupByKey]]),(ContinuousStatsTable[GroupByKey]=ContinuousStatsTable[[#This Row],[GroupByKey]])*ContinuousStatsTable[Average]))</f>
        <v>2.6108305452514902</v>
      </c>
      <c r="U412">
        <f>IF((ContinuousStatsTable[[#This Row],[RepsRequested]]&gt;1),ContinuousStatsTable[[#This Row],[HalfWidth]],ContinuousStatsTable[[#This Row],[BatchMeansHalfWidth]])</f>
        <v>3.694409280786054E-2</v>
      </c>
    </row>
    <row r="413" spans="1:21" x14ac:dyDescent="0.25">
      <c r="A413" t="s">
        <v>68</v>
      </c>
      <c r="B413" t="s">
        <v>177</v>
      </c>
      <c r="C413">
        <v>32</v>
      </c>
      <c r="D413" t="s">
        <v>107</v>
      </c>
      <c r="E413" t="s">
        <v>106</v>
      </c>
      <c r="F413" t="s">
        <v>104</v>
      </c>
      <c r="G413">
        <v>3</v>
      </c>
      <c r="H413">
        <v>2E+20</v>
      </c>
      <c r="I413">
        <v>3</v>
      </c>
      <c r="J413">
        <v>3</v>
      </c>
      <c r="K413">
        <v>3</v>
      </c>
      <c r="L413">
        <v>0</v>
      </c>
      <c r="M41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cm="1">
        <f t="array" ref="O413">IFERROR(AVERAGE(IF((ContinuousStatsTable[GroupByKey]=ContinuousStatsTable[[#This Row],[GroupByKey]]),(ContinuousStatsTable[GroupByKey]=ContinuousStatsTable[[#This Row],[GroupByKey]])*ContinuousStatsTable[Average])),0)</f>
        <v>3</v>
      </c>
      <c r="P413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cm="1">
        <f t="array" ref="S413">MIN(IF((ContinuousStatsTable[GroupByKey]=ContinuousStatsTable[[#This Row],[GroupByKey]]),(ContinuousStatsTable[GroupByKey]=ContinuousStatsTable[[#This Row],[GroupByKey]])*ContinuousStatsTable[Average]))</f>
        <v>3</v>
      </c>
      <c r="T413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177</v>
      </c>
      <c r="C414">
        <v>32</v>
      </c>
      <c r="D414" t="s">
        <v>99</v>
      </c>
      <c r="E414" t="s">
        <v>100</v>
      </c>
      <c r="F414" t="s">
        <v>80</v>
      </c>
      <c r="G414">
        <v>0.59204617229439904</v>
      </c>
      <c r="H414">
        <v>2E+20</v>
      </c>
      <c r="I414">
        <v>0</v>
      </c>
      <c r="J414">
        <v>4</v>
      </c>
      <c r="K414">
        <v>0</v>
      </c>
      <c r="L414">
        <v>0</v>
      </c>
      <c r="M41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cm="1">
        <f t="array" ref="O41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14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14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14" cm="1">
        <f t="array" ref="S414">MIN(IF((ContinuousStatsTable[GroupByKey]=ContinuousStatsTable[[#This Row],[GroupByKey]]),(ContinuousStatsTable[GroupByKey]=ContinuousStatsTable[[#This Row],[GroupByKey]])*ContinuousStatsTable[Average]))</f>
        <v>0.213686305718294</v>
      </c>
      <c r="T414" cm="1">
        <f t="array" ref="T414">MAX(IF((ContinuousStatsTable[GroupByKey]=ContinuousStatsTable[[#This Row],[GroupByKey]]),(ContinuousStatsTable[GroupByKey]=ContinuousStatsTable[[#This Row],[GroupByKey]])*ContinuousStatsTable[Average]))</f>
        <v>3.25454207636735</v>
      </c>
      <c r="U414">
        <f>IF((ContinuousStatsTable[[#This Row],[RepsRequested]]&gt;1),ContinuousStatsTable[[#This Row],[HalfWidth]],ContinuousStatsTable[[#This Row],[BatchMeansHalfWidth]])</f>
        <v>0.14983616621746401</v>
      </c>
    </row>
    <row r="415" spans="1:21" x14ac:dyDescent="0.25">
      <c r="A415" t="s">
        <v>68</v>
      </c>
      <c r="B415" t="s">
        <v>177</v>
      </c>
      <c r="C415">
        <v>32</v>
      </c>
      <c r="D415" t="s">
        <v>108</v>
      </c>
      <c r="E415" t="s">
        <v>103</v>
      </c>
      <c r="F415" t="s">
        <v>104</v>
      </c>
      <c r="G415">
        <v>0.75392104631481105</v>
      </c>
      <c r="H415">
        <v>2E+20</v>
      </c>
      <c r="I415">
        <v>0</v>
      </c>
      <c r="J415">
        <v>1</v>
      </c>
      <c r="K415">
        <v>0.5</v>
      </c>
      <c r="L415">
        <v>0</v>
      </c>
      <c r="M41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cm="1">
        <f t="array" ref="O41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1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1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15" cm="1">
        <f t="array" ref="S415">MIN(IF((ContinuousStatsTable[GroupByKey]=ContinuousStatsTable[[#This Row],[GroupByKey]]),(ContinuousStatsTable[GroupByKey]=ContinuousStatsTable[[#This Row],[GroupByKey]])*ContinuousStatsTable[Average]))</f>
        <v>0.660449421951812</v>
      </c>
      <c r="T415" cm="1">
        <f t="array" ref="T415">MAX(IF((ContinuousStatsTable[GroupByKey]=ContinuousStatsTable[[#This Row],[GroupByKey]]),(ContinuousStatsTable[GroupByKey]=ContinuousStatsTable[[#This Row],[GroupByKey]])*ContinuousStatsTable[Average]))</f>
        <v>0.87259712001045997</v>
      </c>
      <c r="U415">
        <f>IF((ContinuousStatsTable[[#This Row],[RepsRequested]]&gt;1),ContinuousStatsTable[[#This Row],[HalfWidth]],ContinuousStatsTable[[#This Row],[BatchMeansHalfWidth]])</f>
        <v>1.3130894981704548E-2</v>
      </c>
    </row>
    <row r="416" spans="1:21" x14ac:dyDescent="0.25">
      <c r="A416" t="s">
        <v>68</v>
      </c>
      <c r="B416" t="s">
        <v>177</v>
      </c>
      <c r="C416">
        <v>32</v>
      </c>
      <c r="D416" t="s">
        <v>108</v>
      </c>
      <c r="E416" t="s">
        <v>105</v>
      </c>
      <c r="F416" t="s">
        <v>104</v>
      </c>
      <c r="G416">
        <v>1.5078420926296201</v>
      </c>
      <c r="H416">
        <v>2E+20</v>
      </c>
      <c r="I416">
        <v>0</v>
      </c>
      <c r="J416">
        <v>2</v>
      </c>
      <c r="K416">
        <v>1</v>
      </c>
      <c r="L416">
        <v>0</v>
      </c>
      <c r="M41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cm="1">
        <f t="array" ref="O41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16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16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16" cm="1">
        <f t="array" ref="S416">MIN(IF((ContinuousStatsTable[GroupByKey]=ContinuousStatsTable[[#This Row],[GroupByKey]]),(ContinuousStatsTable[GroupByKey]=ContinuousStatsTable[[#This Row],[GroupByKey]])*ContinuousStatsTable[Average]))</f>
        <v>1.32089884390362</v>
      </c>
      <c r="T416" cm="1">
        <f t="array" ref="T416">MAX(IF((ContinuousStatsTable[GroupByKey]=ContinuousStatsTable[[#This Row],[GroupByKey]]),(ContinuousStatsTable[GroupByKey]=ContinuousStatsTable[[#This Row],[GroupByKey]])*ContinuousStatsTable[Average]))</f>
        <v>1.7451942400209199</v>
      </c>
      <c r="U416">
        <f>IF((ContinuousStatsTable[[#This Row],[RepsRequested]]&gt;1),ContinuousStatsTable[[#This Row],[HalfWidth]],ContinuousStatsTable[[#This Row],[BatchMeansHalfWidth]])</f>
        <v>2.6261789963409086E-2</v>
      </c>
    </row>
    <row r="417" spans="1:21" x14ac:dyDescent="0.25">
      <c r="A417" t="s">
        <v>68</v>
      </c>
      <c r="B417" t="s">
        <v>177</v>
      </c>
      <c r="C417">
        <v>32</v>
      </c>
      <c r="D417" t="s">
        <v>108</v>
      </c>
      <c r="E417" t="s">
        <v>106</v>
      </c>
      <c r="F417" t="s">
        <v>104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177</v>
      </c>
      <c r="C418">
        <v>33</v>
      </c>
      <c r="D418" t="s">
        <v>78</v>
      </c>
      <c r="E418" t="s">
        <v>100</v>
      </c>
      <c r="F418" t="s">
        <v>80</v>
      </c>
      <c r="G418">
        <v>5.3887719625182696E-3</v>
      </c>
      <c r="H418">
        <v>2E+20</v>
      </c>
      <c r="I418">
        <v>0</v>
      </c>
      <c r="J418">
        <v>1</v>
      </c>
      <c r="K418">
        <v>0</v>
      </c>
      <c r="L418">
        <v>0</v>
      </c>
      <c r="M41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8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cm="1">
        <f t="array" ref="O41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8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8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8" cm="1">
        <f t="array" ref="S418">MIN(IF((ContinuousStatsTable[GroupByKey]=ContinuousStatsTable[[#This Row],[GroupByKey]]),(ContinuousStatsTable[GroupByKey]=ContinuousStatsTable[[#This Row],[GroupByKey]])*ContinuousStatsTable[Average]))</f>
        <v>0</v>
      </c>
      <c r="T418" cm="1">
        <f t="array" ref="T418">MAX(IF((ContinuousStatsTable[GroupByKey]=ContinuousStatsTable[[#This Row],[GroupByKey]]),(ContinuousStatsTable[GroupByKey]=ContinuousStatsTable[[#This Row],[GroupByKey]])*ContinuousStatsTable[Average]))</f>
        <v>4.1939349052679299E-2</v>
      </c>
      <c r="U418">
        <f>IF((ContinuousStatsTable[[#This Row],[RepsRequested]]&gt;1),ContinuousStatsTable[[#This Row],[HalfWidth]],ContinuousStatsTable[[#This Row],[BatchMeansHalfWidth]])</f>
        <v>2.5522445952333751E-3</v>
      </c>
    </row>
    <row r="419" spans="1:21" x14ac:dyDescent="0.25">
      <c r="A419" t="s">
        <v>68</v>
      </c>
      <c r="B419" t="s">
        <v>177</v>
      </c>
      <c r="C419">
        <v>33</v>
      </c>
      <c r="D419" t="s">
        <v>83</v>
      </c>
      <c r="E419" t="s">
        <v>100</v>
      </c>
      <c r="F419" t="s">
        <v>80</v>
      </c>
      <c r="G419">
        <v>0.101541719058505</v>
      </c>
      <c r="H419">
        <v>2E+20</v>
      </c>
      <c r="I419">
        <v>0</v>
      </c>
      <c r="J419">
        <v>3</v>
      </c>
      <c r="K419">
        <v>0</v>
      </c>
      <c r="L419">
        <v>0</v>
      </c>
      <c r="M41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9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cm="1">
        <f t="array" ref="O41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19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19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19" cm="1">
        <f t="array" ref="S419">MIN(IF((ContinuousStatsTable[GroupByKey]=ContinuousStatsTable[[#This Row],[GroupByKey]]),(ContinuousStatsTable[GroupByKey]=ContinuousStatsTable[[#This Row],[GroupByKey]])*ContinuousStatsTable[Average]))</f>
        <v>9.9815407417780996E-3</v>
      </c>
      <c r="T419" cm="1">
        <f t="array" ref="T419">MAX(IF((ContinuousStatsTable[GroupByKey]=ContinuousStatsTable[[#This Row],[GroupByKey]]),(ContinuousStatsTable[GroupByKey]=ContinuousStatsTable[[#This Row],[GroupByKey]])*ContinuousStatsTable[Average]))</f>
        <v>0.407605086310523</v>
      </c>
      <c r="U419">
        <f>IF((ContinuousStatsTable[[#This Row],[RepsRequested]]&gt;1),ContinuousStatsTable[[#This Row],[HalfWidth]],ContinuousStatsTable[[#This Row],[BatchMeansHalfWidth]])</f>
        <v>2.2848589998431892E-2</v>
      </c>
    </row>
    <row r="420" spans="1:21" x14ac:dyDescent="0.25">
      <c r="A420" t="s">
        <v>68</v>
      </c>
      <c r="B420" t="s">
        <v>177</v>
      </c>
      <c r="C420">
        <v>33</v>
      </c>
      <c r="D420" t="s">
        <v>84</v>
      </c>
      <c r="E420" t="s">
        <v>101</v>
      </c>
      <c r="F420" t="s">
        <v>86</v>
      </c>
      <c r="G420">
        <v>2.9044039717664698</v>
      </c>
      <c r="H420">
        <v>2E+20</v>
      </c>
      <c r="I420">
        <v>0</v>
      </c>
      <c r="J420">
        <v>7</v>
      </c>
      <c r="K420">
        <v>2</v>
      </c>
      <c r="L420">
        <v>0</v>
      </c>
      <c r="M42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0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cm="1">
        <f t="array" ref="O42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20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20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20" cm="1">
        <f t="array" ref="S420">MIN(IF((ContinuousStatsTable[GroupByKey]=ContinuousStatsTable[[#This Row],[GroupByKey]]),(ContinuousStatsTable[GroupByKey]=ContinuousStatsTable[[#This Row],[GroupByKey]])*ContinuousStatsTable[Average]))</f>
        <v>2.3269101741961702</v>
      </c>
      <c r="T420" cm="1">
        <f t="array" ref="T420">MAX(IF((ContinuousStatsTable[GroupByKey]=ContinuousStatsTable[[#This Row],[GroupByKey]]),(ContinuousStatsTable[GroupByKey]=ContinuousStatsTable[[#This Row],[GroupByKey]])*ContinuousStatsTable[Average]))</f>
        <v>6.1518105370619498</v>
      </c>
      <c r="U420">
        <f>IF((ContinuousStatsTable[[#This Row],[RepsRequested]]&gt;1),ContinuousStatsTable[[#This Row],[HalfWidth]],ContinuousStatsTable[[#This Row],[BatchMeansHalfWidth]])</f>
        <v>0.19319036273350512</v>
      </c>
    </row>
    <row r="421" spans="1:21" x14ac:dyDescent="0.25">
      <c r="A421" t="s">
        <v>68</v>
      </c>
      <c r="B421" t="s">
        <v>177</v>
      </c>
      <c r="C421">
        <v>33</v>
      </c>
      <c r="D421" t="s">
        <v>102</v>
      </c>
      <c r="E421" t="s">
        <v>103</v>
      </c>
      <c r="F421" t="s">
        <v>104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177</v>
      </c>
      <c r="C422">
        <v>33</v>
      </c>
      <c r="D422" t="s">
        <v>102</v>
      </c>
      <c r="E422" t="s">
        <v>105</v>
      </c>
      <c r="F422" t="s">
        <v>104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68</v>
      </c>
      <c r="B423" t="s">
        <v>177</v>
      </c>
      <c r="C423">
        <v>33</v>
      </c>
      <c r="D423" t="s">
        <v>102</v>
      </c>
      <c r="E423" t="s">
        <v>106</v>
      </c>
      <c r="F423" t="s">
        <v>104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177</v>
      </c>
      <c r="C424">
        <v>33</v>
      </c>
      <c r="D424" t="s">
        <v>107</v>
      </c>
      <c r="E424" t="s">
        <v>103</v>
      </c>
      <c r="F424" t="s">
        <v>104</v>
      </c>
      <c r="G424">
        <v>0.75373817244542796</v>
      </c>
      <c r="H424">
        <v>2E+20</v>
      </c>
      <c r="I424">
        <v>0</v>
      </c>
      <c r="J424">
        <v>1</v>
      </c>
      <c r="K424">
        <v>0.66666666666666696</v>
      </c>
      <c r="L424">
        <v>0</v>
      </c>
      <c r="M42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cm="1">
        <f t="array" ref="O42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24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24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24" cm="1">
        <f t="array" ref="S424">MIN(IF((ContinuousStatsTable[GroupByKey]=ContinuousStatsTable[[#This Row],[GroupByKey]]),(ContinuousStatsTable[GroupByKey]=ContinuousStatsTable[[#This Row],[GroupByKey]])*ContinuousStatsTable[Average]))</f>
        <v>0.68592600815582305</v>
      </c>
      <c r="T424" cm="1">
        <f t="array" ref="T424">MAX(IF((ContinuousStatsTable[GroupByKey]=ContinuousStatsTable[[#This Row],[GroupByKey]]),(ContinuousStatsTable[GroupByKey]=ContinuousStatsTable[[#This Row],[GroupByKey]])*ContinuousStatsTable[Average]))</f>
        <v>0.87027684841716402</v>
      </c>
      <c r="U424">
        <f>IF((ContinuousStatsTable[[#This Row],[RepsRequested]]&gt;1),ContinuousStatsTable[[#This Row],[HalfWidth]],ContinuousStatsTable[[#This Row],[BatchMeansHalfWidth]])</f>
        <v>1.2314697602620188E-2</v>
      </c>
    </row>
    <row r="425" spans="1:21" x14ac:dyDescent="0.25">
      <c r="A425" t="s">
        <v>68</v>
      </c>
      <c r="B425" t="s">
        <v>177</v>
      </c>
      <c r="C425">
        <v>33</v>
      </c>
      <c r="D425" t="s">
        <v>107</v>
      </c>
      <c r="E425" t="s">
        <v>105</v>
      </c>
      <c r="F425" t="s">
        <v>104</v>
      </c>
      <c r="G425">
        <v>2.2612145173362799</v>
      </c>
      <c r="H425">
        <v>2E+20</v>
      </c>
      <c r="I425">
        <v>0</v>
      </c>
      <c r="J425">
        <v>3</v>
      </c>
      <c r="K425">
        <v>2</v>
      </c>
      <c r="L425">
        <v>0</v>
      </c>
      <c r="M42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cm="1">
        <f t="array" ref="O42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2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2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25" cm="1">
        <f t="array" ref="S425">MIN(IF((ContinuousStatsTable[GroupByKey]=ContinuousStatsTable[[#This Row],[GroupByKey]]),(ContinuousStatsTable[GroupByKey]=ContinuousStatsTable[[#This Row],[GroupByKey]])*ContinuousStatsTable[Average]))</f>
        <v>2.0577780244674702</v>
      </c>
      <c r="T425" cm="1">
        <f t="array" ref="T425">MAX(IF((ContinuousStatsTable[GroupByKey]=ContinuousStatsTable[[#This Row],[GroupByKey]]),(ContinuousStatsTable[GroupByKey]=ContinuousStatsTable[[#This Row],[GroupByKey]])*ContinuousStatsTable[Average]))</f>
        <v>2.6108305452514902</v>
      </c>
      <c r="U425">
        <f>IF((ContinuousStatsTable[[#This Row],[RepsRequested]]&gt;1),ContinuousStatsTable[[#This Row],[HalfWidth]],ContinuousStatsTable[[#This Row],[BatchMeansHalfWidth]])</f>
        <v>3.694409280786054E-2</v>
      </c>
    </row>
    <row r="426" spans="1:21" x14ac:dyDescent="0.25">
      <c r="A426" t="s">
        <v>68</v>
      </c>
      <c r="B426" t="s">
        <v>177</v>
      </c>
      <c r="C426">
        <v>33</v>
      </c>
      <c r="D426" t="s">
        <v>107</v>
      </c>
      <c r="E426" t="s">
        <v>106</v>
      </c>
      <c r="F426" t="s">
        <v>104</v>
      </c>
      <c r="G426">
        <v>3</v>
      </c>
      <c r="H426">
        <v>2E+20</v>
      </c>
      <c r="I426">
        <v>3</v>
      </c>
      <c r="J426">
        <v>3</v>
      </c>
      <c r="K426">
        <v>3</v>
      </c>
      <c r="L426">
        <v>0</v>
      </c>
      <c r="M42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cm="1">
        <f t="array" ref="O426">IFERROR(AVERAGE(IF((ContinuousStatsTable[GroupByKey]=ContinuousStatsTable[[#This Row],[GroupByKey]]),(ContinuousStatsTable[GroupByKey]=ContinuousStatsTable[[#This Row],[GroupByKey]])*ContinuousStatsTable[Average])),0)</f>
        <v>3</v>
      </c>
      <c r="P426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cm="1">
        <f t="array" ref="S426">MIN(IF((ContinuousStatsTable[GroupByKey]=ContinuousStatsTable[[#This Row],[GroupByKey]]),(ContinuousStatsTable[GroupByKey]=ContinuousStatsTable[[#This Row],[GroupByKey]])*ContinuousStatsTable[Average]))</f>
        <v>3</v>
      </c>
      <c r="T426" cm="1">
        <f t="array" ref="T426">MAX(IF((ContinuousStatsTable[GroupByKey]=ContinuousStatsTable[[#This Row],[GroupByKey]]),(ContinuousStatsTable[GroupByKey]=ContinuousStatsTable[[#This Row],[GroupByKey]])*ContinuousStatsTable[Average]))</f>
        <v>3</v>
      </c>
      <c r="U426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177</v>
      </c>
      <c r="C427">
        <v>33</v>
      </c>
      <c r="D427" t="s">
        <v>99</v>
      </c>
      <c r="E427" t="s">
        <v>100</v>
      </c>
      <c r="F427" t="s">
        <v>80</v>
      </c>
      <c r="G427">
        <v>0.53625896340916801</v>
      </c>
      <c r="H427">
        <v>2E+20</v>
      </c>
      <c r="I427">
        <v>0</v>
      </c>
      <c r="J427">
        <v>4</v>
      </c>
      <c r="K427">
        <v>0</v>
      </c>
      <c r="L427">
        <v>0</v>
      </c>
      <c r="M42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cm="1">
        <f t="array" ref="O42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27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27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27" cm="1">
        <f t="array" ref="S427">MIN(IF((ContinuousStatsTable[GroupByKey]=ContinuousStatsTable[[#This Row],[GroupByKey]]),(ContinuousStatsTable[GroupByKey]=ContinuousStatsTable[[#This Row],[GroupByKey]])*ContinuousStatsTable[Average]))</f>
        <v>0.213686305718294</v>
      </c>
      <c r="T427" cm="1">
        <f t="array" ref="T427">MAX(IF((ContinuousStatsTable[GroupByKey]=ContinuousStatsTable[[#This Row],[GroupByKey]]),(ContinuousStatsTable[GroupByKey]=ContinuousStatsTable[[#This Row],[GroupByKey]])*ContinuousStatsTable[Average]))</f>
        <v>3.25454207636735</v>
      </c>
      <c r="U427">
        <f>IF((ContinuousStatsTable[[#This Row],[RepsRequested]]&gt;1),ContinuousStatsTable[[#This Row],[HalfWidth]],ContinuousStatsTable[[#This Row],[BatchMeansHalfWidth]])</f>
        <v>0.14983616621746401</v>
      </c>
    </row>
    <row r="428" spans="1:21" x14ac:dyDescent="0.25">
      <c r="A428" t="s">
        <v>68</v>
      </c>
      <c r="B428" t="s">
        <v>177</v>
      </c>
      <c r="C428">
        <v>33</v>
      </c>
      <c r="D428" t="s">
        <v>108</v>
      </c>
      <c r="E428" t="s">
        <v>103</v>
      </c>
      <c r="F428" t="s">
        <v>104</v>
      </c>
      <c r="G428">
        <v>0.71706029899946999</v>
      </c>
      <c r="H428">
        <v>2E+20</v>
      </c>
      <c r="I428">
        <v>0</v>
      </c>
      <c r="J428">
        <v>1</v>
      </c>
      <c r="K428">
        <v>0.5</v>
      </c>
      <c r="L428">
        <v>0</v>
      </c>
      <c r="M42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cm="1">
        <f t="array" ref="O42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28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28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28" cm="1">
        <f t="array" ref="S428">MIN(IF((ContinuousStatsTable[GroupByKey]=ContinuousStatsTable[[#This Row],[GroupByKey]]),(ContinuousStatsTable[GroupByKey]=ContinuousStatsTable[[#This Row],[GroupByKey]])*ContinuousStatsTable[Average]))</f>
        <v>0.660449421951812</v>
      </c>
      <c r="T428" cm="1">
        <f t="array" ref="T428">MAX(IF((ContinuousStatsTable[GroupByKey]=ContinuousStatsTable[[#This Row],[GroupByKey]]),(ContinuousStatsTable[GroupByKey]=ContinuousStatsTable[[#This Row],[GroupByKey]])*ContinuousStatsTable[Average]))</f>
        <v>0.87259712001045997</v>
      </c>
      <c r="U428">
        <f>IF((ContinuousStatsTable[[#This Row],[RepsRequested]]&gt;1),ContinuousStatsTable[[#This Row],[HalfWidth]],ContinuousStatsTable[[#This Row],[BatchMeansHalfWidth]])</f>
        <v>1.3130894981704548E-2</v>
      </c>
    </row>
    <row r="429" spans="1:21" x14ac:dyDescent="0.25">
      <c r="A429" t="s">
        <v>68</v>
      </c>
      <c r="B429" t="s">
        <v>177</v>
      </c>
      <c r="C429">
        <v>33</v>
      </c>
      <c r="D429" t="s">
        <v>108</v>
      </c>
      <c r="E429" t="s">
        <v>105</v>
      </c>
      <c r="F429" t="s">
        <v>104</v>
      </c>
      <c r="G429">
        <v>1.43412059799894</v>
      </c>
      <c r="H429">
        <v>2E+20</v>
      </c>
      <c r="I429">
        <v>0</v>
      </c>
      <c r="J429">
        <v>2</v>
      </c>
      <c r="K429">
        <v>1</v>
      </c>
      <c r="L429">
        <v>0</v>
      </c>
      <c r="M42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cm="1">
        <f t="array" ref="O42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29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29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29" cm="1">
        <f t="array" ref="S429">MIN(IF((ContinuousStatsTable[GroupByKey]=ContinuousStatsTable[[#This Row],[GroupByKey]]),(ContinuousStatsTable[GroupByKey]=ContinuousStatsTable[[#This Row],[GroupByKey]])*ContinuousStatsTable[Average]))</f>
        <v>1.32089884390362</v>
      </c>
      <c r="T429" cm="1">
        <f t="array" ref="T429">MAX(IF((ContinuousStatsTable[GroupByKey]=ContinuousStatsTable[[#This Row],[GroupByKey]]),(ContinuousStatsTable[GroupByKey]=ContinuousStatsTable[[#This Row],[GroupByKey]])*ContinuousStatsTable[Average]))</f>
        <v>1.7451942400209199</v>
      </c>
      <c r="U429">
        <f>IF((ContinuousStatsTable[[#This Row],[RepsRequested]]&gt;1),ContinuousStatsTable[[#This Row],[HalfWidth]],ContinuousStatsTable[[#This Row],[BatchMeansHalfWidth]])</f>
        <v>2.6261789963409086E-2</v>
      </c>
    </row>
    <row r="430" spans="1:21" x14ac:dyDescent="0.25">
      <c r="A430" t="s">
        <v>68</v>
      </c>
      <c r="B430" t="s">
        <v>177</v>
      </c>
      <c r="C430">
        <v>33</v>
      </c>
      <c r="D430" t="s">
        <v>108</v>
      </c>
      <c r="E430" t="s">
        <v>106</v>
      </c>
      <c r="F430" t="s">
        <v>104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177</v>
      </c>
      <c r="C431">
        <v>34</v>
      </c>
      <c r="D431" t="s">
        <v>78</v>
      </c>
      <c r="E431" t="s">
        <v>100</v>
      </c>
      <c r="F431" t="s">
        <v>80</v>
      </c>
      <c r="G431">
        <v>2.5500189278846501E-2</v>
      </c>
      <c r="H431">
        <v>2E+20</v>
      </c>
      <c r="I431">
        <v>0</v>
      </c>
      <c r="J431">
        <v>1</v>
      </c>
      <c r="K431">
        <v>0</v>
      </c>
      <c r="L431">
        <v>0</v>
      </c>
      <c r="M43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1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cm="1">
        <f t="array" ref="O43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31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31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31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cm="1">
        <f t="array" ref="T431">MAX(IF((ContinuousStatsTable[GroupByKey]=ContinuousStatsTable[[#This Row],[GroupByKey]]),(ContinuousStatsTable[GroupByKey]=ContinuousStatsTable[[#This Row],[GroupByKey]])*ContinuousStatsTable[Average]))</f>
        <v>4.1939349052679299E-2</v>
      </c>
      <c r="U431">
        <f>IF((ContinuousStatsTable[[#This Row],[RepsRequested]]&gt;1),ContinuousStatsTable[[#This Row],[HalfWidth]],ContinuousStatsTable[[#This Row],[BatchMeansHalfWidth]])</f>
        <v>2.5522445952333751E-3</v>
      </c>
    </row>
    <row r="432" spans="1:21" x14ac:dyDescent="0.25">
      <c r="A432" t="s">
        <v>68</v>
      </c>
      <c r="B432" t="s">
        <v>177</v>
      </c>
      <c r="C432">
        <v>34</v>
      </c>
      <c r="D432" t="s">
        <v>83</v>
      </c>
      <c r="E432" t="s">
        <v>100</v>
      </c>
      <c r="F432" t="s">
        <v>80</v>
      </c>
      <c r="G432">
        <v>0.12523195574105001</v>
      </c>
      <c r="H432">
        <v>2E+20</v>
      </c>
      <c r="I432">
        <v>0</v>
      </c>
      <c r="J432">
        <v>2</v>
      </c>
      <c r="K432">
        <v>1</v>
      </c>
      <c r="L432">
        <v>0</v>
      </c>
      <c r="M43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2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cm="1">
        <f t="array" ref="O43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32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32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32" cm="1">
        <f t="array" ref="S432">MIN(IF((ContinuousStatsTable[GroupByKey]=ContinuousStatsTable[[#This Row],[GroupByKey]]),(ContinuousStatsTable[GroupByKey]=ContinuousStatsTable[[#This Row],[GroupByKey]])*ContinuousStatsTable[Average]))</f>
        <v>9.9815407417780996E-3</v>
      </c>
      <c r="T432" cm="1">
        <f t="array" ref="T432">MAX(IF((ContinuousStatsTable[GroupByKey]=ContinuousStatsTable[[#This Row],[GroupByKey]]),(ContinuousStatsTable[GroupByKey]=ContinuousStatsTable[[#This Row],[GroupByKey]])*ContinuousStatsTable[Average]))</f>
        <v>0.407605086310523</v>
      </c>
      <c r="U432">
        <f>IF((ContinuousStatsTable[[#This Row],[RepsRequested]]&gt;1),ContinuousStatsTable[[#This Row],[HalfWidth]],ContinuousStatsTable[[#This Row],[BatchMeansHalfWidth]])</f>
        <v>2.2848589998431892E-2</v>
      </c>
    </row>
    <row r="433" spans="1:21" x14ac:dyDescent="0.25">
      <c r="A433" t="s">
        <v>68</v>
      </c>
      <c r="B433" t="s">
        <v>177</v>
      </c>
      <c r="C433">
        <v>34</v>
      </c>
      <c r="D433" t="s">
        <v>84</v>
      </c>
      <c r="E433" t="s">
        <v>101</v>
      </c>
      <c r="F433" t="s">
        <v>86</v>
      </c>
      <c r="G433">
        <v>4.0131641859259597</v>
      </c>
      <c r="H433">
        <v>2E+20</v>
      </c>
      <c r="I433">
        <v>0</v>
      </c>
      <c r="J433">
        <v>12</v>
      </c>
      <c r="K433">
        <v>4</v>
      </c>
      <c r="L433">
        <v>0</v>
      </c>
      <c r="M43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3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cm="1">
        <f t="array" ref="O43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3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3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3" cm="1">
        <f t="array" ref="S433">MIN(IF((ContinuousStatsTable[GroupByKey]=ContinuousStatsTable[[#This Row],[GroupByKey]]),(ContinuousStatsTable[GroupByKey]=ContinuousStatsTable[[#This Row],[GroupByKey]])*ContinuousStatsTable[Average]))</f>
        <v>2.3269101741961702</v>
      </c>
      <c r="T433" cm="1">
        <f t="array" ref="T433">MAX(IF((ContinuousStatsTable[GroupByKey]=ContinuousStatsTable[[#This Row],[GroupByKey]]),(ContinuousStatsTable[GroupByKey]=ContinuousStatsTable[[#This Row],[GroupByKey]])*ContinuousStatsTable[Average]))</f>
        <v>6.1518105370619498</v>
      </c>
      <c r="U433">
        <f>IF((ContinuousStatsTable[[#This Row],[RepsRequested]]&gt;1),ContinuousStatsTable[[#This Row],[HalfWidth]],ContinuousStatsTable[[#This Row],[BatchMeansHalfWidth]])</f>
        <v>0.19319036273350512</v>
      </c>
    </row>
    <row r="434" spans="1:21" x14ac:dyDescent="0.25">
      <c r="A434" t="s">
        <v>68</v>
      </c>
      <c r="B434" t="s">
        <v>177</v>
      </c>
      <c r="C434">
        <v>34</v>
      </c>
      <c r="D434" t="s">
        <v>102</v>
      </c>
      <c r="E434" t="s">
        <v>103</v>
      </c>
      <c r="F434" t="s">
        <v>104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>
        <f>IF((ContinuousStatsTable[[#This Row],[RepsRequested]]&gt;1),ContinuousStatsTable[[#This Row],[HalfWidth]],ContinuousStatsTable[[#This Row],[BatchMeansHalfWidth]])</f>
        <v>0</v>
      </c>
    </row>
    <row r="435" spans="1:21" x14ac:dyDescent="0.25">
      <c r="A435" t="s">
        <v>68</v>
      </c>
      <c r="B435" t="s">
        <v>177</v>
      </c>
      <c r="C435">
        <v>34</v>
      </c>
      <c r="D435" t="s">
        <v>102</v>
      </c>
      <c r="E435" t="s">
        <v>105</v>
      </c>
      <c r="F435" t="s">
        <v>104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177</v>
      </c>
      <c r="C436">
        <v>34</v>
      </c>
      <c r="D436" t="s">
        <v>102</v>
      </c>
      <c r="E436" t="s">
        <v>106</v>
      </c>
      <c r="F436" t="s">
        <v>104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177</v>
      </c>
      <c r="C437">
        <v>34</v>
      </c>
      <c r="D437" t="s">
        <v>107</v>
      </c>
      <c r="E437" t="s">
        <v>103</v>
      </c>
      <c r="F437" t="s">
        <v>104</v>
      </c>
      <c r="G437">
        <v>0.82843446468201098</v>
      </c>
      <c r="H437">
        <v>2E+20</v>
      </c>
      <c r="I437">
        <v>0</v>
      </c>
      <c r="J437">
        <v>1</v>
      </c>
      <c r="K437">
        <v>1</v>
      </c>
      <c r="L437">
        <v>0</v>
      </c>
      <c r="M43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cm="1">
        <f t="array" ref="O43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37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37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37" cm="1">
        <f t="array" ref="S437">MIN(IF((ContinuousStatsTable[GroupByKey]=ContinuousStatsTable[[#This Row],[GroupByKey]]),(ContinuousStatsTable[GroupByKey]=ContinuousStatsTable[[#This Row],[GroupByKey]])*ContinuousStatsTable[Average]))</f>
        <v>0.68592600815582305</v>
      </c>
      <c r="T437" cm="1">
        <f t="array" ref="T437">MAX(IF((ContinuousStatsTable[GroupByKey]=ContinuousStatsTable[[#This Row],[GroupByKey]]),(ContinuousStatsTable[GroupByKey]=ContinuousStatsTable[[#This Row],[GroupByKey]])*ContinuousStatsTable[Average]))</f>
        <v>0.87027684841716402</v>
      </c>
      <c r="U437">
        <f>IF((ContinuousStatsTable[[#This Row],[RepsRequested]]&gt;1),ContinuousStatsTable[[#This Row],[HalfWidth]],ContinuousStatsTable[[#This Row],[BatchMeansHalfWidth]])</f>
        <v>1.2314697602620188E-2</v>
      </c>
    </row>
    <row r="438" spans="1:21" x14ac:dyDescent="0.25">
      <c r="A438" t="s">
        <v>68</v>
      </c>
      <c r="B438" t="s">
        <v>177</v>
      </c>
      <c r="C438">
        <v>34</v>
      </c>
      <c r="D438" t="s">
        <v>107</v>
      </c>
      <c r="E438" t="s">
        <v>105</v>
      </c>
      <c r="F438" t="s">
        <v>104</v>
      </c>
      <c r="G438">
        <v>2.4853033940460301</v>
      </c>
      <c r="H438">
        <v>2E+20</v>
      </c>
      <c r="I438">
        <v>0</v>
      </c>
      <c r="J438">
        <v>3</v>
      </c>
      <c r="K438">
        <v>3</v>
      </c>
      <c r="L438">
        <v>0</v>
      </c>
      <c r="M43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cm="1">
        <f t="array" ref="O43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38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38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38" cm="1">
        <f t="array" ref="S438">MIN(IF((ContinuousStatsTable[GroupByKey]=ContinuousStatsTable[[#This Row],[GroupByKey]]),(ContinuousStatsTable[GroupByKey]=ContinuousStatsTable[[#This Row],[GroupByKey]])*ContinuousStatsTable[Average]))</f>
        <v>2.0577780244674702</v>
      </c>
      <c r="T438" cm="1">
        <f t="array" ref="T438">MAX(IF((ContinuousStatsTable[GroupByKey]=ContinuousStatsTable[[#This Row],[GroupByKey]]),(ContinuousStatsTable[GroupByKey]=ContinuousStatsTable[[#This Row],[GroupByKey]])*ContinuousStatsTable[Average]))</f>
        <v>2.6108305452514902</v>
      </c>
      <c r="U438">
        <f>IF((ContinuousStatsTable[[#This Row],[RepsRequested]]&gt;1),ContinuousStatsTable[[#This Row],[HalfWidth]],ContinuousStatsTable[[#This Row],[BatchMeansHalfWidth]])</f>
        <v>3.694409280786054E-2</v>
      </c>
    </row>
    <row r="439" spans="1:21" x14ac:dyDescent="0.25">
      <c r="A439" t="s">
        <v>68</v>
      </c>
      <c r="B439" t="s">
        <v>177</v>
      </c>
      <c r="C439">
        <v>34</v>
      </c>
      <c r="D439" t="s">
        <v>107</v>
      </c>
      <c r="E439" t="s">
        <v>106</v>
      </c>
      <c r="F439" t="s">
        <v>104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177</v>
      </c>
      <c r="C440">
        <v>34</v>
      </c>
      <c r="D440" t="s">
        <v>99</v>
      </c>
      <c r="E440" t="s">
        <v>100</v>
      </c>
      <c r="F440" t="s">
        <v>80</v>
      </c>
      <c r="G440">
        <v>1.3771286468600199</v>
      </c>
      <c r="H440">
        <v>2E+20</v>
      </c>
      <c r="I440">
        <v>0</v>
      </c>
      <c r="J440">
        <v>9</v>
      </c>
      <c r="K440">
        <v>0</v>
      </c>
      <c r="L440">
        <v>0</v>
      </c>
      <c r="M44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cm="1">
        <f t="array" ref="O44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40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40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40" cm="1">
        <f t="array" ref="S440">MIN(IF((ContinuousStatsTable[GroupByKey]=ContinuousStatsTable[[#This Row],[GroupByKey]]),(ContinuousStatsTable[GroupByKey]=ContinuousStatsTable[[#This Row],[GroupByKey]])*ContinuousStatsTable[Average]))</f>
        <v>0.213686305718294</v>
      </c>
      <c r="T440" cm="1">
        <f t="array" ref="T440">MAX(IF((ContinuousStatsTable[GroupByKey]=ContinuousStatsTable[[#This Row],[GroupByKey]]),(ContinuousStatsTable[GroupByKey]=ContinuousStatsTable[[#This Row],[GroupByKey]])*ContinuousStatsTable[Average]))</f>
        <v>3.25454207636735</v>
      </c>
      <c r="U440">
        <f>IF((ContinuousStatsTable[[#This Row],[RepsRequested]]&gt;1),ContinuousStatsTable[[#This Row],[HalfWidth]],ContinuousStatsTable[[#This Row],[BatchMeansHalfWidth]])</f>
        <v>0.14983616621746401</v>
      </c>
    </row>
    <row r="441" spans="1:21" x14ac:dyDescent="0.25">
      <c r="A441" t="s">
        <v>68</v>
      </c>
      <c r="B441" t="s">
        <v>177</v>
      </c>
      <c r="C441">
        <v>34</v>
      </c>
      <c r="D441" t="s">
        <v>108</v>
      </c>
      <c r="E441" t="s">
        <v>103</v>
      </c>
      <c r="F441" t="s">
        <v>104</v>
      </c>
      <c r="G441">
        <v>0.81824474658521595</v>
      </c>
      <c r="H441">
        <v>2E+20</v>
      </c>
      <c r="I441">
        <v>0</v>
      </c>
      <c r="J441">
        <v>1</v>
      </c>
      <c r="K441">
        <v>1</v>
      </c>
      <c r="L441">
        <v>0</v>
      </c>
      <c r="M44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cm="1">
        <f t="array" ref="O44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41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41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41" cm="1">
        <f t="array" ref="S441">MIN(IF((ContinuousStatsTable[GroupByKey]=ContinuousStatsTable[[#This Row],[GroupByKey]]),(ContinuousStatsTable[GroupByKey]=ContinuousStatsTable[[#This Row],[GroupByKey]])*ContinuousStatsTable[Average]))</f>
        <v>0.660449421951812</v>
      </c>
      <c r="T441" cm="1">
        <f t="array" ref="T441">MAX(IF((ContinuousStatsTable[GroupByKey]=ContinuousStatsTable[[#This Row],[GroupByKey]]),(ContinuousStatsTable[GroupByKey]=ContinuousStatsTable[[#This Row],[GroupByKey]])*ContinuousStatsTable[Average]))</f>
        <v>0.87259712001045997</v>
      </c>
      <c r="U441">
        <f>IF((ContinuousStatsTable[[#This Row],[RepsRequested]]&gt;1),ContinuousStatsTable[[#This Row],[HalfWidth]],ContinuousStatsTable[[#This Row],[BatchMeansHalfWidth]])</f>
        <v>1.3130894981704548E-2</v>
      </c>
    </row>
    <row r="442" spans="1:21" x14ac:dyDescent="0.25">
      <c r="A442" t="s">
        <v>68</v>
      </c>
      <c r="B442" t="s">
        <v>177</v>
      </c>
      <c r="C442">
        <v>34</v>
      </c>
      <c r="D442" t="s">
        <v>108</v>
      </c>
      <c r="E442" t="s">
        <v>105</v>
      </c>
      <c r="F442" t="s">
        <v>104</v>
      </c>
      <c r="G442">
        <v>1.6364894931704299</v>
      </c>
      <c r="H442">
        <v>2E+20</v>
      </c>
      <c r="I442">
        <v>0</v>
      </c>
      <c r="J442">
        <v>2</v>
      </c>
      <c r="K442">
        <v>2</v>
      </c>
      <c r="L442">
        <v>0</v>
      </c>
      <c r="M44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cm="1">
        <f t="array" ref="O44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42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42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42" cm="1">
        <f t="array" ref="S442">MIN(IF((ContinuousStatsTable[GroupByKey]=ContinuousStatsTable[[#This Row],[GroupByKey]]),(ContinuousStatsTable[GroupByKey]=ContinuousStatsTable[[#This Row],[GroupByKey]])*ContinuousStatsTable[Average]))</f>
        <v>1.32089884390362</v>
      </c>
      <c r="T442" cm="1">
        <f t="array" ref="T442">MAX(IF((ContinuousStatsTable[GroupByKey]=ContinuousStatsTable[[#This Row],[GroupByKey]]),(ContinuousStatsTable[GroupByKey]=ContinuousStatsTable[[#This Row],[GroupByKey]])*ContinuousStatsTable[Average]))</f>
        <v>1.7451942400209199</v>
      </c>
      <c r="U442">
        <f>IF((ContinuousStatsTable[[#This Row],[RepsRequested]]&gt;1),ContinuousStatsTable[[#This Row],[HalfWidth]],ContinuousStatsTable[[#This Row],[BatchMeansHalfWidth]])</f>
        <v>2.6261789963409086E-2</v>
      </c>
    </row>
    <row r="443" spans="1:21" x14ac:dyDescent="0.25">
      <c r="A443" t="s">
        <v>68</v>
      </c>
      <c r="B443" t="s">
        <v>177</v>
      </c>
      <c r="C443">
        <v>34</v>
      </c>
      <c r="D443" t="s">
        <v>108</v>
      </c>
      <c r="E443" t="s">
        <v>106</v>
      </c>
      <c r="F443" t="s">
        <v>104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177</v>
      </c>
      <c r="C444">
        <v>35</v>
      </c>
      <c r="D444" t="s">
        <v>78</v>
      </c>
      <c r="E444" t="s">
        <v>100</v>
      </c>
      <c r="F444" t="s">
        <v>80</v>
      </c>
      <c r="G444">
        <v>8.2244761524330901E-3</v>
      </c>
      <c r="H444">
        <v>2E+20</v>
      </c>
      <c r="I444">
        <v>0</v>
      </c>
      <c r="J444">
        <v>1</v>
      </c>
      <c r="K444">
        <v>0</v>
      </c>
      <c r="L444">
        <v>0</v>
      </c>
      <c r="M44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4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cm="1">
        <f t="array" ref="O44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44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44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44" cm="1">
        <f t="array" ref="S444">MIN(IF((ContinuousStatsTable[GroupByKey]=ContinuousStatsTable[[#This Row],[GroupByKey]]),(ContinuousStatsTable[GroupByKey]=ContinuousStatsTable[[#This Row],[GroupByKey]])*ContinuousStatsTable[Average]))</f>
        <v>0</v>
      </c>
      <c r="T444" cm="1">
        <f t="array" ref="T444">MAX(IF((ContinuousStatsTable[GroupByKey]=ContinuousStatsTable[[#This Row],[GroupByKey]]),(ContinuousStatsTable[GroupByKey]=ContinuousStatsTable[[#This Row],[GroupByKey]])*ContinuousStatsTable[Average]))</f>
        <v>4.1939349052679299E-2</v>
      </c>
      <c r="U444">
        <f>IF((ContinuousStatsTable[[#This Row],[RepsRequested]]&gt;1),ContinuousStatsTable[[#This Row],[HalfWidth]],ContinuousStatsTable[[#This Row],[BatchMeansHalfWidth]])</f>
        <v>2.5522445952333751E-3</v>
      </c>
    </row>
    <row r="445" spans="1:21" x14ac:dyDescent="0.25">
      <c r="A445" t="s">
        <v>68</v>
      </c>
      <c r="B445" t="s">
        <v>177</v>
      </c>
      <c r="C445">
        <v>35</v>
      </c>
      <c r="D445" t="s">
        <v>83</v>
      </c>
      <c r="E445" t="s">
        <v>100</v>
      </c>
      <c r="F445" t="s">
        <v>80</v>
      </c>
      <c r="G445">
        <v>0.16628223813575599</v>
      </c>
      <c r="H445">
        <v>2E+20</v>
      </c>
      <c r="I445">
        <v>0</v>
      </c>
      <c r="J445">
        <v>2</v>
      </c>
      <c r="K445">
        <v>0</v>
      </c>
      <c r="L445">
        <v>0</v>
      </c>
      <c r="M44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cm="1">
        <f t="array" ref="O44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4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4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45" cm="1">
        <f t="array" ref="S445">MIN(IF((ContinuousStatsTable[GroupByKey]=ContinuousStatsTable[[#This Row],[GroupByKey]]),(ContinuousStatsTable[GroupByKey]=ContinuousStatsTable[[#This Row],[GroupByKey]])*ContinuousStatsTable[Average]))</f>
        <v>9.9815407417780996E-3</v>
      </c>
      <c r="T445" cm="1">
        <f t="array" ref="T445">MAX(IF((ContinuousStatsTable[GroupByKey]=ContinuousStatsTable[[#This Row],[GroupByKey]]),(ContinuousStatsTable[GroupByKey]=ContinuousStatsTable[[#This Row],[GroupByKey]])*ContinuousStatsTable[Average]))</f>
        <v>0.407605086310523</v>
      </c>
      <c r="U445">
        <f>IF((ContinuousStatsTable[[#This Row],[RepsRequested]]&gt;1),ContinuousStatsTable[[#This Row],[HalfWidth]],ContinuousStatsTable[[#This Row],[BatchMeansHalfWidth]])</f>
        <v>2.2848589998431892E-2</v>
      </c>
    </row>
    <row r="446" spans="1:21" x14ac:dyDescent="0.25">
      <c r="A446" t="s">
        <v>68</v>
      </c>
      <c r="B446" t="s">
        <v>177</v>
      </c>
      <c r="C446">
        <v>35</v>
      </c>
      <c r="D446" t="s">
        <v>84</v>
      </c>
      <c r="E446" t="s">
        <v>101</v>
      </c>
      <c r="F446" t="s">
        <v>86</v>
      </c>
      <c r="G446">
        <v>3.0726177642972501</v>
      </c>
      <c r="H446">
        <v>2E+20</v>
      </c>
      <c r="I446">
        <v>0</v>
      </c>
      <c r="J446">
        <v>8</v>
      </c>
      <c r="K446">
        <v>2</v>
      </c>
      <c r="L446">
        <v>0</v>
      </c>
      <c r="M44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6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cm="1">
        <f t="array" ref="O44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46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46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46" cm="1">
        <f t="array" ref="S446">MIN(IF((ContinuousStatsTable[GroupByKey]=ContinuousStatsTable[[#This Row],[GroupByKey]]),(ContinuousStatsTable[GroupByKey]=ContinuousStatsTable[[#This Row],[GroupByKey]])*ContinuousStatsTable[Average]))</f>
        <v>2.3269101741961702</v>
      </c>
      <c r="T446" cm="1">
        <f t="array" ref="T446">MAX(IF((ContinuousStatsTable[GroupByKey]=ContinuousStatsTable[[#This Row],[GroupByKey]]),(ContinuousStatsTable[GroupByKey]=ContinuousStatsTable[[#This Row],[GroupByKey]])*ContinuousStatsTable[Average]))</f>
        <v>6.1518105370619498</v>
      </c>
      <c r="U446">
        <f>IF((ContinuousStatsTable[[#This Row],[RepsRequested]]&gt;1),ContinuousStatsTable[[#This Row],[HalfWidth]],ContinuousStatsTable[[#This Row],[BatchMeansHalfWidth]])</f>
        <v>0.19319036273350512</v>
      </c>
    </row>
    <row r="447" spans="1:21" x14ac:dyDescent="0.25">
      <c r="A447" t="s">
        <v>68</v>
      </c>
      <c r="B447" t="s">
        <v>177</v>
      </c>
      <c r="C447">
        <v>35</v>
      </c>
      <c r="D447" t="s">
        <v>102</v>
      </c>
      <c r="E447" t="s">
        <v>103</v>
      </c>
      <c r="F447" t="s">
        <v>104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68</v>
      </c>
      <c r="B448" t="s">
        <v>177</v>
      </c>
      <c r="C448">
        <v>35</v>
      </c>
      <c r="D448" t="s">
        <v>102</v>
      </c>
      <c r="E448" t="s">
        <v>105</v>
      </c>
      <c r="F448" t="s">
        <v>104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cm="1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cm="1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68</v>
      </c>
      <c r="B449" t="s">
        <v>177</v>
      </c>
      <c r="C449">
        <v>35</v>
      </c>
      <c r="D449" t="s">
        <v>102</v>
      </c>
      <c r="E449" t="s">
        <v>106</v>
      </c>
      <c r="F449" t="s">
        <v>104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177</v>
      </c>
      <c r="C450">
        <v>35</v>
      </c>
      <c r="D450" t="s">
        <v>107</v>
      </c>
      <c r="E450" t="s">
        <v>103</v>
      </c>
      <c r="F450" t="s">
        <v>104</v>
      </c>
      <c r="G450">
        <v>0.79539283886301004</v>
      </c>
      <c r="H450">
        <v>2E+20</v>
      </c>
      <c r="I450">
        <v>0</v>
      </c>
      <c r="J450">
        <v>1</v>
      </c>
      <c r="K450">
        <v>0.66666666666666696</v>
      </c>
      <c r="L450">
        <v>0</v>
      </c>
      <c r="M45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cm="1">
        <f t="array" ref="O45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50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50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50" cm="1">
        <f t="array" ref="S450">MIN(IF((ContinuousStatsTable[GroupByKey]=ContinuousStatsTable[[#This Row],[GroupByKey]]),(ContinuousStatsTable[GroupByKey]=ContinuousStatsTable[[#This Row],[GroupByKey]])*ContinuousStatsTable[Average]))</f>
        <v>0.68592600815582305</v>
      </c>
      <c r="T450" cm="1">
        <f t="array" ref="T450">MAX(IF((ContinuousStatsTable[GroupByKey]=ContinuousStatsTable[[#This Row],[GroupByKey]]),(ContinuousStatsTable[GroupByKey]=ContinuousStatsTable[[#This Row],[GroupByKey]])*ContinuousStatsTable[Average]))</f>
        <v>0.87027684841716402</v>
      </c>
      <c r="U450">
        <f>IF((ContinuousStatsTable[[#This Row],[RepsRequested]]&gt;1),ContinuousStatsTable[[#This Row],[HalfWidth]],ContinuousStatsTable[[#This Row],[BatchMeansHalfWidth]])</f>
        <v>1.2314697602620188E-2</v>
      </c>
    </row>
    <row r="451" spans="1:21" x14ac:dyDescent="0.25">
      <c r="A451" t="s">
        <v>68</v>
      </c>
      <c r="B451" t="s">
        <v>177</v>
      </c>
      <c r="C451">
        <v>35</v>
      </c>
      <c r="D451" t="s">
        <v>107</v>
      </c>
      <c r="E451" t="s">
        <v>105</v>
      </c>
      <c r="F451" t="s">
        <v>104</v>
      </c>
      <c r="G451">
        <v>2.3861785165890299</v>
      </c>
      <c r="H451">
        <v>2E+20</v>
      </c>
      <c r="I451">
        <v>0</v>
      </c>
      <c r="J451">
        <v>3</v>
      </c>
      <c r="K451">
        <v>2</v>
      </c>
      <c r="L451">
        <v>0</v>
      </c>
      <c r="M45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cm="1">
        <f t="array" ref="O45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51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51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51" cm="1">
        <f t="array" ref="S451">MIN(IF((ContinuousStatsTable[GroupByKey]=ContinuousStatsTable[[#This Row],[GroupByKey]]),(ContinuousStatsTable[GroupByKey]=ContinuousStatsTable[[#This Row],[GroupByKey]])*ContinuousStatsTable[Average]))</f>
        <v>2.0577780244674702</v>
      </c>
      <c r="T451" cm="1">
        <f t="array" ref="T451">MAX(IF((ContinuousStatsTable[GroupByKey]=ContinuousStatsTable[[#This Row],[GroupByKey]]),(ContinuousStatsTable[GroupByKey]=ContinuousStatsTable[[#This Row],[GroupByKey]])*ContinuousStatsTable[Average]))</f>
        <v>2.6108305452514902</v>
      </c>
      <c r="U451">
        <f>IF((ContinuousStatsTable[[#This Row],[RepsRequested]]&gt;1),ContinuousStatsTable[[#This Row],[HalfWidth]],ContinuousStatsTable[[#This Row],[BatchMeansHalfWidth]])</f>
        <v>3.694409280786054E-2</v>
      </c>
    </row>
    <row r="452" spans="1:21" x14ac:dyDescent="0.25">
      <c r="A452" t="s">
        <v>68</v>
      </c>
      <c r="B452" t="s">
        <v>177</v>
      </c>
      <c r="C452">
        <v>35</v>
      </c>
      <c r="D452" t="s">
        <v>107</v>
      </c>
      <c r="E452" t="s">
        <v>106</v>
      </c>
      <c r="F452" t="s">
        <v>104</v>
      </c>
      <c r="G452">
        <v>3</v>
      </c>
      <c r="H452">
        <v>2E+20</v>
      </c>
      <c r="I452">
        <v>3</v>
      </c>
      <c r="J452">
        <v>3</v>
      </c>
      <c r="K452">
        <v>3</v>
      </c>
      <c r="L452">
        <v>0</v>
      </c>
      <c r="M45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cm="1">
        <f t="array" ref="O452">IFERROR(AVERAGE(IF((ContinuousStatsTable[GroupByKey]=ContinuousStatsTable[[#This Row],[GroupByKey]]),(ContinuousStatsTable[GroupByKey]=ContinuousStatsTable[[#This Row],[GroupByKey]])*ContinuousStatsTable[Average])),0)</f>
        <v>3</v>
      </c>
      <c r="P452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cm="1">
        <f t="array" ref="S452">MIN(IF((ContinuousStatsTable[GroupByKey]=ContinuousStatsTable[[#This Row],[GroupByKey]]),(ContinuousStatsTable[GroupByKey]=ContinuousStatsTable[[#This Row],[GroupByKey]])*ContinuousStatsTable[Average]))</f>
        <v>3</v>
      </c>
      <c r="T452" cm="1">
        <f t="array" ref="T452">MAX(IF((ContinuousStatsTable[GroupByKey]=ContinuousStatsTable[[#This Row],[GroupByKey]]),(ContinuousStatsTable[GroupByKey]=ContinuousStatsTable[[#This Row],[GroupByKey]])*ContinuousStatsTable[Average]))</f>
        <v>3</v>
      </c>
      <c r="U452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177</v>
      </c>
      <c r="C453">
        <v>35</v>
      </c>
      <c r="D453" t="s">
        <v>99</v>
      </c>
      <c r="E453" t="s">
        <v>100</v>
      </c>
      <c r="F453" t="s">
        <v>80</v>
      </c>
      <c r="G453">
        <v>0.51193253342003397</v>
      </c>
      <c r="H453">
        <v>2E+20</v>
      </c>
      <c r="I453">
        <v>0</v>
      </c>
      <c r="J453">
        <v>4</v>
      </c>
      <c r="K453">
        <v>0</v>
      </c>
      <c r="L453">
        <v>0</v>
      </c>
      <c r="M45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cm="1">
        <f t="array" ref="O45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53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53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53" cm="1">
        <f t="array" ref="S453">MIN(IF((ContinuousStatsTable[GroupByKey]=ContinuousStatsTable[[#This Row],[GroupByKey]]),(ContinuousStatsTable[GroupByKey]=ContinuousStatsTable[[#This Row],[GroupByKey]])*ContinuousStatsTable[Average]))</f>
        <v>0.213686305718294</v>
      </c>
      <c r="T453" cm="1">
        <f t="array" ref="T453">MAX(IF((ContinuousStatsTable[GroupByKey]=ContinuousStatsTable[[#This Row],[GroupByKey]]),(ContinuousStatsTable[GroupByKey]=ContinuousStatsTable[[#This Row],[GroupByKey]])*ContinuousStatsTable[Average]))</f>
        <v>3.25454207636735</v>
      </c>
      <c r="U453">
        <f>IF((ContinuousStatsTable[[#This Row],[RepsRequested]]&gt;1),ContinuousStatsTable[[#This Row],[HalfWidth]],ContinuousStatsTable[[#This Row],[BatchMeansHalfWidth]])</f>
        <v>0.14983616621746401</v>
      </c>
    </row>
    <row r="454" spans="1:21" x14ac:dyDescent="0.25">
      <c r="A454" t="s">
        <v>68</v>
      </c>
      <c r="B454" t="s">
        <v>177</v>
      </c>
      <c r="C454">
        <v>35</v>
      </c>
      <c r="D454" t="s">
        <v>108</v>
      </c>
      <c r="E454" t="s">
        <v>103</v>
      </c>
      <c r="F454" t="s">
        <v>104</v>
      </c>
      <c r="G454">
        <v>0.73845774039461998</v>
      </c>
      <c r="H454">
        <v>2E+20</v>
      </c>
      <c r="I454">
        <v>0</v>
      </c>
      <c r="J454">
        <v>1</v>
      </c>
      <c r="K454">
        <v>0.5</v>
      </c>
      <c r="L454">
        <v>0</v>
      </c>
      <c r="M45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cm="1">
        <f t="array" ref="O45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54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54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54" cm="1">
        <f t="array" ref="S454">MIN(IF((ContinuousStatsTable[GroupByKey]=ContinuousStatsTable[[#This Row],[GroupByKey]]),(ContinuousStatsTable[GroupByKey]=ContinuousStatsTable[[#This Row],[GroupByKey]])*ContinuousStatsTable[Average]))</f>
        <v>0.660449421951812</v>
      </c>
      <c r="T454" cm="1">
        <f t="array" ref="T454">MAX(IF((ContinuousStatsTable[GroupByKey]=ContinuousStatsTable[[#This Row],[GroupByKey]]),(ContinuousStatsTable[GroupByKey]=ContinuousStatsTable[[#This Row],[GroupByKey]])*ContinuousStatsTable[Average]))</f>
        <v>0.87259712001045997</v>
      </c>
      <c r="U454">
        <f>IF((ContinuousStatsTable[[#This Row],[RepsRequested]]&gt;1),ContinuousStatsTable[[#This Row],[HalfWidth]],ContinuousStatsTable[[#This Row],[BatchMeansHalfWidth]])</f>
        <v>1.3130894981704548E-2</v>
      </c>
    </row>
    <row r="455" spans="1:21" x14ac:dyDescent="0.25">
      <c r="A455" t="s">
        <v>68</v>
      </c>
      <c r="B455" t="s">
        <v>177</v>
      </c>
      <c r="C455">
        <v>35</v>
      </c>
      <c r="D455" t="s">
        <v>108</v>
      </c>
      <c r="E455" t="s">
        <v>105</v>
      </c>
      <c r="F455" t="s">
        <v>104</v>
      </c>
      <c r="G455">
        <v>1.47691548078924</v>
      </c>
      <c r="H455">
        <v>2E+20</v>
      </c>
      <c r="I455">
        <v>0</v>
      </c>
      <c r="J455">
        <v>2</v>
      </c>
      <c r="K455">
        <v>1</v>
      </c>
      <c r="L455">
        <v>0</v>
      </c>
      <c r="M45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cm="1">
        <f t="array" ref="O45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5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5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55" cm="1">
        <f t="array" ref="S455">MIN(IF((ContinuousStatsTable[GroupByKey]=ContinuousStatsTable[[#This Row],[GroupByKey]]),(ContinuousStatsTable[GroupByKey]=ContinuousStatsTable[[#This Row],[GroupByKey]])*ContinuousStatsTable[Average]))</f>
        <v>1.32089884390362</v>
      </c>
      <c r="T455" cm="1">
        <f t="array" ref="T455">MAX(IF((ContinuousStatsTable[GroupByKey]=ContinuousStatsTable[[#This Row],[GroupByKey]]),(ContinuousStatsTable[GroupByKey]=ContinuousStatsTable[[#This Row],[GroupByKey]])*ContinuousStatsTable[Average]))</f>
        <v>1.7451942400209199</v>
      </c>
      <c r="U455">
        <f>IF((ContinuousStatsTable[[#This Row],[RepsRequested]]&gt;1),ContinuousStatsTable[[#This Row],[HalfWidth]],ContinuousStatsTable[[#This Row],[BatchMeansHalfWidth]])</f>
        <v>2.6261789963409086E-2</v>
      </c>
    </row>
    <row r="456" spans="1:21" x14ac:dyDescent="0.25">
      <c r="A456" t="s">
        <v>68</v>
      </c>
      <c r="B456" t="s">
        <v>177</v>
      </c>
      <c r="C456">
        <v>35</v>
      </c>
      <c r="D456" t="s">
        <v>108</v>
      </c>
      <c r="E456" t="s">
        <v>106</v>
      </c>
      <c r="F456" t="s">
        <v>104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177</v>
      </c>
      <c r="C457">
        <v>36</v>
      </c>
      <c r="D457" t="s">
        <v>78</v>
      </c>
      <c r="E457" t="s">
        <v>100</v>
      </c>
      <c r="F457" t="s">
        <v>80</v>
      </c>
      <c r="G457">
        <v>4.3023940316898896E-3</v>
      </c>
      <c r="H457">
        <v>2E+20</v>
      </c>
      <c r="I457">
        <v>0</v>
      </c>
      <c r="J457">
        <v>1</v>
      </c>
      <c r="K457">
        <v>1</v>
      </c>
      <c r="L457">
        <v>0</v>
      </c>
      <c r="M45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7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cm="1">
        <f t="array" ref="O45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57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57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57" cm="1">
        <f t="array" ref="S457">MIN(IF((ContinuousStatsTable[GroupByKey]=ContinuousStatsTable[[#This Row],[GroupByKey]]),(ContinuousStatsTable[GroupByKey]=ContinuousStatsTable[[#This Row],[GroupByKey]])*ContinuousStatsTable[Average]))</f>
        <v>0</v>
      </c>
      <c r="T457" cm="1">
        <f t="array" ref="T457">MAX(IF((ContinuousStatsTable[GroupByKey]=ContinuousStatsTable[[#This Row],[GroupByKey]]),(ContinuousStatsTable[GroupByKey]=ContinuousStatsTable[[#This Row],[GroupByKey]])*ContinuousStatsTable[Average]))</f>
        <v>4.1939349052679299E-2</v>
      </c>
      <c r="U457">
        <f>IF((ContinuousStatsTable[[#This Row],[RepsRequested]]&gt;1),ContinuousStatsTable[[#This Row],[HalfWidth]],ContinuousStatsTable[[#This Row],[BatchMeansHalfWidth]])</f>
        <v>2.5522445952333751E-3</v>
      </c>
    </row>
    <row r="458" spans="1:21" x14ac:dyDescent="0.25">
      <c r="A458" t="s">
        <v>68</v>
      </c>
      <c r="B458" t="s">
        <v>177</v>
      </c>
      <c r="C458">
        <v>36</v>
      </c>
      <c r="D458" t="s">
        <v>83</v>
      </c>
      <c r="E458" t="s">
        <v>100</v>
      </c>
      <c r="F458" t="s">
        <v>80</v>
      </c>
      <c r="G458">
        <v>8.9114148936306897E-2</v>
      </c>
      <c r="H458">
        <v>2E+20</v>
      </c>
      <c r="I458">
        <v>0</v>
      </c>
      <c r="J458">
        <v>2</v>
      </c>
      <c r="K458">
        <v>1</v>
      </c>
      <c r="L458">
        <v>0</v>
      </c>
      <c r="M45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8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cm="1">
        <f t="array" ref="O45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58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58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58" cm="1">
        <f t="array" ref="S458">MIN(IF((ContinuousStatsTable[GroupByKey]=ContinuousStatsTable[[#This Row],[GroupByKey]]),(ContinuousStatsTable[GroupByKey]=ContinuousStatsTable[[#This Row],[GroupByKey]])*ContinuousStatsTable[Average]))</f>
        <v>9.9815407417780996E-3</v>
      </c>
      <c r="T458" cm="1">
        <f t="array" ref="T458">MAX(IF((ContinuousStatsTable[GroupByKey]=ContinuousStatsTable[[#This Row],[GroupByKey]]),(ContinuousStatsTable[GroupByKey]=ContinuousStatsTable[[#This Row],[GroupByKey]])*ContinuousStatsTable[Average]))</f>
        <v>0.407605086310523</v>
      </c>
      <c r="U458">
        <f>IF((ContinuousStatsTable[[#This Row],[RepsRequested]]&gt;1),ContinuousStatsTable[[#This Row],[HalfWidth]],ContinuousStatsTable[[#This Row],[BatchMeansHalfWidth]])</f>
        <v>2.2848589998431892E-2</v>
      </c>
    </row>
    <row r="459" spans="1:21" x14ac:dyDescent="0.25">
      <c r="A459" t="s">
        <v>68</v>
      </c>
      <c r="B459" t="s">
        <v>177</v>
      </c>
      <c r="C459">
        <v>36</v>
      </c>
      <c r="D459" t="s">
        <v>84</v>
      </c>
      <c r="E459" t="s">
        <v>101</v>
      </c>
      <c r="F459" t="s">
        <v>86</v>
      </c>
      <c r="G459">
        <v>2.6082920469881499</v>
      </c>
      <c r="H459">
        <v>2E+20</v>
      </c>
      <c r="I459">
        <v>0</v>
      </c>
      <c r="J459">
        <v>8</v>
      </c>
      <c r="K459">
        <v>5</v>
      </c>
      <c r="L459">
        <v>0</v>
      </c>
      <c r="M45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9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cm="1">
        <f t="array" ref="O45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59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59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59" cm="1">
        <f t="array" ref="S459">MIN(IF((ContinuousStatsTable[GroupByKey]=ContinuousStatsTable[[#This Row],[GroupByKey]]),(ContinuousStatsTable[GroupByKey]=ContinuousStatsTable[[#This Row],[GroupByKey]])*ContinuousStatsTable[Average]))</f>
        <v>2.3269101741961702</v>
      </c>
      <c r="T459" cm="1">
        <f t="array" ref="T459">MAX(IF((ContinuousStatsTable[GroupByKey]=ContinuousStatsTable[[#This Row],[GroupByKey]]),(ContinuousStatsTable[GroupByKey]=ContinuousStatsTable[[#This Row],[GroupByKey]])*ContinuousStatsTable[Average]))</f>
        <v>6.1518105370619498</v>
      </c>
      <c r="U459">
        <f>IF((ContinuousStatsTable[[#This Row],[RepsRequested]]&gt;1),ContinuousStatsTable[[#This Row],[HalfWidth]],ContinuousStatsTable[[#This Row],[BatchMeansHalfWidth]])</f>
        <v>0.19319036273350512</v>
      </c>
    </row>
    <row r="460" spans="1:21" x14ac:dyDescent="0.25">
      <c r="A460" t="s">
        <v>68</v>
      </c>
      <c r="B460" t="s">
        <v>177</v>
      </c>
      <c r="C460">
        <v>36</v>
      </c>
      <c r="D460" t="s">
        <v>102</v>
      </c>
      <c r="E460" t="s">
        <v>103</v>
      </c>
      <c r="F460" t="s">
        <v>104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cm="1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cm="1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68</v>
      </c>
      <c r="B461" t="s">
        <v>177</v>
      </c>
      <c r="C461">
        <v>36</v>
      </c>
      <c r="D461" t="s">
        <v>102</v>
      </c>
      <c r="E461" t="s">
        <v>105</v>
      </c>
      <c r="F461" t="s">
        <v>104</v>
      </c>
      <c r="G461">
        <v>0</v>
      </c>
      <c r="H461">
        <v>2E+20</v>
      </c>
      <c r="I461">
        <v>0</v>
      </c>
      <c r="J461">
        <v>0</v>
      </c>
      <c r="K461">
        <v>0</v>
      </c>
      <c r="L461">
        <v>0</v>
      </c>
      <c r="M46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cm="1">
        <f t="array" ref="O461">IFERROR(AVERAGE(IF((ContinuousStatsTable[GroupByKey]=ContinuousStatsTable[[#This Row],[GroupByKey]]),(ContinuousStatsTable[GroupByKey]=ContinuousStatsTable[[#This Row],[GroupByKey]])*ContinuousStatsTable[Average])),0)</f>
        <v>0</v>
      </c>
      <c r="P461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</v>
      </c>
      <c r="Q461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1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cm="1">
        <f t="array" ref="T461">MAX(IF((ContinuousStatsTable[GroupByKey]=ContinuousStatsTable[[#This Row],[GroupByKey]]),(ContinuousStatsTable[GroupByKey]=ContinuousStatsTable[[#This Row],[GroupByKey]])*ContinuousStatsTable[Average]))</f>
        <v>0</v>
      </c>
      <c r="U461">
        <f>IF((ContinuousStatsTable[[#This Row],[RepsRequested]]&gt;1),ContinuousStatsTable[[#This Row],[HalfWidth]],ContinuousStatsTable[[#This Row],[BatchMeansHalfWidth]])</f>
        <v>0</v>
      </c>
    </row>
    <row r="462" spans="1:21" x14ac:dyDescent="0.25">
      <c r="A462" t="s">
        <v>68</v>
      </c>
      <c r="B462" t="s">
        <v>177</v>
      </c>
      <c r="C462">
        <v>36</v>
      </c>
      <c r="D462" t="s">
        <v>102</v>
      </c>
      <c r="E462" t="s">
        <v>106</v>
      </c>
      <c r="F462" t="s">
        <v>104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177</v>
      </c>
      <c r="C463">
        <v>36</v>
      </c>
      <c r="D463" t="s">
        <v>107</v>
      </c>
      <c r="E463" t="s">
        <v>103</v>
      </c>
      <c r="F463" t="s">
        <v>104</v>
      </c>
      <c r="G463">
        <v>0.72096597798225104</v>
      </c>
      <c r="H463">
        <v>2E+20</v>
      </c>
      <c r="I463">
        <v>0</v>
      </c>
      <c r="J463">
        <v>1</v>
      </c>
      <c r="K463">
        <v>1</v>
      </c>
      <c r="L463">
        <v>0</v>
      </c>
      <c r="M46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cm="1">
        <f t="array" ref="O46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63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63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63" cm="1">
        <f t="array" ref="S463">MIN(IF((ContinuousStatsTable[GroupByKey]=ContinuousStatsTable[[#This Row],[GroupByKey]]),(ContinuousStatsTable[GroupByKey]=ContinuousStatsTable[[#This Row],[GroupByKey]])*ContinuousStatsTable[Average]))</f>
        <v>0.68592600815582305</v>
      </c>
      <c r="T463" cm="1">
        <f t="array" ref="T463">MAX(IF((ContinuousStatsTable[GroupByKey]=ContinuousStatsTable[[#This Row],[GroupByKey]]),(ContinuousStatsTable[GroupByKey]=ContinuousStatsTable[[#This Row],[GroupByKey]])*ContinuousStatsTable[Average]))</f>
        <v>0.87027684841716402</v>
      </c>
      <c r="U463">
        <f>IF((ContinuousStatsTable[[#This Row],[RepsRequested]]&gt;1),ContinuousStatsTable[[#This Row],[HalfWidth]],ContinuousStatsTable[[#This Row],[BatchMeansHalfWidth]])</f>
        <v>1.2314697602620188E-2</v>
      </c>
    </row>
    <row r="464" spans="1:21" x14ac:dyDescent="0.25">
      <c r="A464" t="s">
        <v>68</v>
      </c>
      <c r="B464" t="s">
        <v>177</v>
      </c>
      <c r="C464">
        <v>36</v>
      </c>
      <c r="D464" t="s">
        <v>107</v>
      </c>
      <c r="E464" t="s">
        <v>105</v>
      </c>
      <c r="F464" t="s">
        <v>104</v>
      </c>
      <c r="G464">
        <v>2.1628979339467498</v>
      </c>
      <c r="H464">
        <v>2E+20</v>
      </c>
      <c r="I464">
        <v>0</v>
      </c>
      <c r="J464">
        <v>3</v>
      </c>
      <c r="K464">
        <v>3</v>
      </c>
      <c r="L464">
        <v>0</v>
      </c>
      <c r="M46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cm="1">
        <f t="array" ref="O46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64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64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64" cm="1">
        <f t="array" ref="S464">MIN(IF((ContinuousStatsTable[GroupByKey]=ContinuousStatsTable[[#This Row],[GroupByKey]]),(ContinuousStatsTable[GroupByKey]=ContinuousStatsTable[[#This Row],[GroupByKey]])*ContinuousStatsTable[Average]))</f>
        <v>2.0577780244674702</v>
      </c>
      <c r="T464" cm="1">
        <f t="array" ref="T464">MAX(IF((ContinuousStatsTable[GroupByKey]=ContinuousStatsTable[[#This Row],[GroupByKey]]),(ContinuousStatsTable[GroupByKey]=ContinuousStatsTable[[#This Row],[GroupByKey]])*ContinuousStatsTable[Average]))</f>
        <v>2.6108305452514902</v>
      </c>
      <c r="U464">
        <f>IF((ContinuousStatsTable[[#This Row],[RepsRequested]]&gt;1),ContinuousStatsTable[[#This Row],[HalfWidth]],ContinuousStatsTable[[#This Row],[BatchMeansHalfWidth]])</f>
        <v>3.694409280786054E-2</v>
      </c>
    </row>
    <row r="465" spans="1:21" x14ac:dyDescent="0.25">
      <c r="A465" t="s">
        <v>68</v>
      </c>
      <c r="B465" t="s">
        <v>177</v>
      </c>
      <c r="C465">
        <v>36</v>
      </c>
      <c r="D465" t="s">
        <v>107</v>
      </c>
      <c r="E465" t="s">
        <v>106</v>
      </c>
      <c r="F465" t="s">
        <v>104</v>
      </c>
      <c r="G465">
        <v>3</v>
      </c>
      <c r="H465">
        <v>2E+20</v>
      </c>
      <c r="I465">
        <v>3</v>
      </c>
      <c r="J465">
        <v>3</v>
      </c>
      <c r="K465">
        <v>3</v>
      </c>
      <c r="L465">
        <v>0</v>
      </c>
      <c r="M46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cm="1">
        <f t="array" ref="O465">IFERROR(AVERAGE(IF((ContinuousStatsTable[GroupByKey]=ContinuousStatsTable[[#This Row],[GroupByKey]]),(ContinuousStatsTable[GroupByKey]=ContinuousStatsTable[[#This Row],[GroupByKey]])*ContinuousStatsTable[Average])),0)</f>
        <v>3</v>
      </c>
      <c r="P46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cm="1">
        <f t="array" ref="S465">MIN(IF((ContinuousStatsTable[GroupByKey]=ContinuousStatsTable[[#This Row],[GroupByKey]]),(ContinuousStatsTable[GroupByKey]=ContinuousStatsTable[[#This Row],[GroupByKey]])*ContinuousStatsTable[Average]))</f>
        <v>3</v>
      </c>
      <c r="T465" cm="1">
        <f t="array" ref="T465">MAX(IF((ContinuousStatsTable[GroupByKey]=ContinuousStatsTable[[#This Row],[GroupByKey]]),(ContinuousStatsTable[GroupByKey]=ContinuousStatsTable[[#This Row],[GroupByKey]])*ContinuousStatsTable[Average]))</f>
        <v>3</v>
      </c>
      <c r="U46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177</v>
      </c>
      <c r="C466">
        <v>36</v>
      </c>
      <c r="D466" t="s">
        <v>99</v>
      </c>
      <c r="E466" t="s">
        <v>100</v>
      </c>
      <c r="F466" t="s">
        <v>80</v>
      </c>
      <c r="G466">
        <v>0.35197757007340302</v>
      </c>
      <c r="H466">
        <v>2E+20</v>
      </c>
      <c r="I466">
        <v>0</v>
      </c>
      <c r="J466">
        <v>5</v>
      </c>
      <c r="K466">
        <v>0</v>
      </c>
      <c r="L466">
        <v>0</v>
      </c>
      <c r="M46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cm="1">
        <f t="array" ref="O46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66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66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66" cm="1">
        <f t="array" ref="S466">MIN(IF((ContinuousStatsTable[GroupByKey]=ContinuousStatsTable[[#This Row],[GroupByKey]]),(ContinuousStatsTable[GroupByKey]=ContinuousStatsTable[[#This Row],[GroupByKey]])*ContinuousStatsTable[Average]))</f>
        <v>0.213686305718294</v>
      </c>
      <c r="T466" cm="1">
        <f t="array" ref="T466">MAX(IF((ContinuousStatsTable[GroupByKey]=ContinuousStatsTable[[#This Row],[GroupByKey]]),(ContinuousStatsTable[GroupByKey]=ContinuousStatsTable[[#This Row],[GroupByKey]])*ContinuousStatsTable[Average]))</f>
        <v>3.25454207636735</v>
      </c>
      <c r="U466">
        <f>IF((ContinuousStatsTable[[#This Row],[RepsRequested]]&gt;1),ContinuousStatsTable[[#This Row],[HalfWidth]],ContinuousStatsTable[[#This Row],[BatchMeansHalfWidth]])</f>
        <v>0.14983616621746401</v>
      </c>
    </row>
    <row r="467" spans="1:21" x14ac:dyDescent="0.25">
      <c r="A467" t="s">
        <v>68</v>
      </c>
      <c r="B467" t="s">
        <v>177</v>
      </c>
      <c r="C467">
        <v>36</v>
      </c>
      <c r="D467" t="s">
        <v>108</v>
      </c>
      <c r="E467" t="s">
        <v>103</v>
      </c>
      <c r="F467" t="s">
        <v>104</v>
      </c>
      <c r="G467">
        <v>0.66654534515170805</v>
      </c>
      <c r="H467">
        <v>2E+20</v>
      </c>
      <c r="I467">
        <v>0</v>
      </c>
      <c r="J467">
        <v>1</v>
      </c>
      <c r="K467">
        <v>0</v>
      </c>
      <c r="L467">
        <v>0</v>
      </c>
      <c r="M46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cm="1">
        <f t="array" ref="O46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67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67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67" cm="1">
        <f t="array" ref="S467">MIN(IF((ContinuousStatsTable[GroupByKey]=ContinuousStatsTable[[#This Row],[GroupByKey]]),(ContinuousStatsTable[GroupByKey]=ContinuousStatsTable[[#This Row],[GroupByKey]])*ContinuousStatsTable[Average]))</f>
        <v>0.660449421951812</v>
      </c>
      <c r="T467" cm="1">
        <f t="array" ref="T467">MAX(IF((ContinuousStatsTable[GroupByKey]=ContinuousStatsTable[[#This Row],[GroupByKey]]),(ContinuousStatsTable[GroupByKey]=ContinuousStatsTable[[#This Row],[GroupByKey]])*ContinuousStatsTable[Average]))</f>
        <v>0.87259712001045997</v>
      </c>
      <c r="U467">
        <f>IF((ContinuousStatsTable[[#This Row],[RepsRequested]]&gt;1),ContinuousStatsTable[[#This Row],[HalfWidth]],ContinuousStatsTable[[#This Row],[BatchMeansHalfWidth]])</f>
        <v>1.3130894981704548E-2</v>
      </c>
    </row>
    <row r="468" spans="1:21" x14ac:dyDescent="0.25">
      <c r="A468" t="s">
        <v>68</v>
      </c>
      <c r="B468" t="s">
        <v>177</v>
      </c>
      <c r="C468">
        <v>36</v>
      </c>
      <c r="D468" t="s">
        <v>108</v>
      </c>
      <c r="E468" t="s">
        <v>105</v>
      </c>
      <c r="F468" t="s">
        <v>104</v>
      </c>
      <c r="G468">
        <v>1.3330906903034201</v>
      </c>
      <c r="H468">
        <v>2E+20</v>
      </c>
      <c r="I468">
        <v>0</v>
      </c>
      <c r="J468">
        <v>2</v>
      </c>
      <c r="K468">
        <v>0</v>
      </c>
      <c r="L468">
        <v>0</v>
      </c>
      <c r="M46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cm="1">
        <f t="array" ref="O46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68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68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68" cm="1">
        <f t="array" ref="S468">MIN(IF((ContinuousStatsTable[GroupByKey]=ContinuousStatsTable[[#This Row],[GroupByKey]]),(ContinuousStatsTable[GroupByKey]=ContinuousStatsTable[[#This Row],[GroupByKey]])*ContinuousStatsTable[Average]))</f>
        <v>1.32089884390362</v>
      </c>
      <c r="T468" cm="1">
        <f t="array" ref="T468">MAX(IF((ContinuousStatsTable[GroupByKey]=ContinuousStatsTable[[#This Row],[GroupByKey]]),(ContinuousStatsTable[GroupByKey]=ContinuousStatsTable[[#This Row],[GroupByKey]])*ContinuousStatsTable[Average]))</f>
        <v>1.7451942400209199</v>
      </c>
      <c r="U468">
        <f>IF((ContinuousStatsTable[[#This Row],[RepsRequested]]&gt;1),ContinuousStatsTable[[#This Row],[HalfWidth]],ContinuousStatsTable[[#This Row],[BatchMeansHalfWidth]])</f>
        <v>2.6261789963409086E-2</v>
      </c>
    </row>
    <row r="469" spans="1:21" x14ac:dyDescent="0.25">
      <c r="A469" t="s">
        <v>68</v>
      </c>
      <c r="B469" t="s">
        <v>177</v>
      </c>
      <c r="C469">
        <v>36</v>
      </c>
      <c r="D469" t="s">
        <v>108</v>
      </c>
      <c r="E469" t="s">
        <v>106</v>
      </c>
      <c r="F469" t="s">
        <v>104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177</v>
      </c>
      <c r="C470">
        <v>37</v>
      </c>
      <c r="D470" t="s">
        <v>78</v>
      </c>
      <c r="E470" t="s">
        <v>100</v>
      </c>
      <c r="F470" t="s">
        <v>80</v>
      </c>
      <c r="G470">
        <v>3.3185920524226101E-3</v>
      </c>
      <c r="H470">
        <v>2E+20</v>
      </c>
      <c r="I470">
        <v>0</v>
      </c>
      <c r="J470">
        <v>1</v>
      </c>
      <c r="K470">
        <v>0</v>
      </c>
      <c r="L470">
        <v>0</v>
      </c>
      <c r="M47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0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cm="1">
        <f t="array" ref="O47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70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70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70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cm="1">
        <f t="array" ref="T470">MAX(IF((ContinuousStatsTable[GroupByKey]=ContinuousStatsTable[[#This Row],[GroupByKey]]),(ContinuousStatsTable[GroupByKey]=ContinuousStatsTable[[#This Row],[GroupByKey]])*ContinuousStatsTable[Average]))</f>
        <v>4.1939349052679299E-2</v>
      </c>
      <c r="U470">
        <f>IF((ContinuousStatsTable[[#This Row],[RepsRequested]]&gt;1),ContinuousStatsTable[[#This Row],[HalfWidth]],ContinuousStatsTable[[#This Row],[BatchMeansHalfWidth]])</f>
        <v>2.5522445952333751E-3</v>
      </c>
    </row>
    <row r="471" spans="1:21" x14ac:dyDescent="0.25">
      <c r="A471" t="s">
        <v>68</v>
      </c>
      <c r="B471" t="s">
        <v>177</v>
      </c>
      <c r="C471">
        <v>37</v>
      </c>
      <c r="D471" t="s">
        <v>83</v>
      </c>
      <c r="E471" t="s">
        <v>100</v>
      </c>
      <c r="F471" t="s">
        <v>80</v>
      </c>
      <c r="G471">
        <v>1.5289487476348999E-2</v>
      </c>
      <c r="H471">
        <v>2E+20</v>
      </c>
      <c r="I471">
        <v>0</v>
      </c>
      <c r="J471">
        <v>1</v>
      </c>
      <c r="K471">
        <v>1</v>
      </c>
      <c r="L471">
        <v>0</v>
      </c>
      <c r="M47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1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cm="1">
        <f t="array" ref="O47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71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71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71" cm="1">
        <f t="array" ref="S471">MIN(IF((ContinuousStatsTable[GroupByKey]=ContinuousStatsTable[[#This Row],[GroupByKey]]),(ContinuousStatsTable[GroupByKey]=ContinuousStatsTable[[#This Row],[GroupByKey]])*ContinuousStatsTable[Average]))</f>
        <v>9.9815407417780996E-3</v>
      </c>
      <c r="T471" cm="1">
        <f t="array" ref="T471">MAX(IF((ContinuousStatsTable[GroupByKey]=ContinuousStatsTable[[#This Row],[GroupByKey]]),(ContinuousStatsTable[GroupByKey]=ContinuousStatsTable[[#This Row],[GroupByKey]])*ContinuousStatsTable[Average]))</f>
        <v>0.407605086310523</v>
      </c>
      <c r="U471">
        <f>IF((ContinuousStatsTable[[#This Row],[RepsRequested]]&gt;1),ContinuousStatsTable[[#This Row],[HalfWidth]],ContinuousStatsTable[[#This Row],[BatchMeansHalfWidth]])</f>
        <v>2.2848589998431892E-2</v>
      </c>
    </row>
    <row r="472" spans="1:21" x14ac:dyDescent="0.25">
      <c r="A472" t="s">
        <v>68</v>
      </c>
      <c r="B472" t="s">
        <v>177</v>
      </c>
      <c r="C472">
        <v>37</v>
      </c>
      <c r="D472" t="s">
        <v>84</v>
      </c>
      <c r="E472" t="s">
        <v>101</v>
      </c>
      <c r="F472" t="s">
        <v>86</v>
      </c>
      <c r="G472">
        <v>2.7020033394919101</v>
      </c>
      <c r="H472">
        <v>2E+20</v>
      </c>
      <c r="I472">
        <v>0</v>
      </c>
      <c r="J472">
        <v>7</v>
      </c>
      <c r="K472">
        <v>4</v>
      </c>
      <c r="L472">
        <v>0</v>
      </c>
      <c r="M47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2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cm="1">
        <f t="array" ref="O47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72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72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72" cm="1">
        <f t="array" ref="S472">MIN(IF((ContinuousStatsTable[GroupByKey]=ContinuousStatsTable[[#This Row],[GroupByKey]]),(ContinuousStatsTable[GroupByKey]=ContinuousStatsTable[[#This Row],[GroupByKey]])*ContinuousStatsTable[Average]))</f>
        <v>2.3269101741961702</v>
      </c>
      <c r="T472" cm="1">
        <f t="array" ref="T472">MAX(IF((ContinuousStatsTable[GroupByKey]=ContinuousStatsTable[[#This Row],[GroupByKey]]),(ContinuousStatsTable[GroupByKey]=ContinuousStatsTable[[#This Row],[GroupByKey]])*ContinuousStatsTable[Average]))</f>
        <v>6.1518105370619498</v>
      </c>
      <c r="U472">
        <f>IF((ContinuousStatsTable[[#This Row],[RepsRequested]]&gt;1),ContinuousStatsTable[[#This Row],[HalfWidth]],ContinuousStatsTable[[#This Row],[BatchMeansHalfWidth]])</f>
        <v>0.19319036273350512</v>
      </c>
    </row>
    <row r="473" spans="1:21" x14ac:dyDescent="0.25">
      <c r="A473" t="s">
        <v>68</v>
      </c>
      <c r="B473" t="s">
        <v>177</v>
      </c>
      <c r="C473">
        <v>37</v>
      </c>
      <c r="D473" t="s">
        <v>102</v>
      </c>
      <c r="E473" t="s">
        <v>103</v>
      </c>
      <c r="F473" t="s">
        <v>104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177</v>
      </c>
      <c r="C474">
        <v>37</v>
      </c>
      <c r="D474" t="s">
        <v>102</v>
      </c>
      <c r="E474" t="s">
        <v>105</v>
      </c>
      <c r="F474" t="s">
        <v>104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>
        <f>IF((ContinuousStatsTable[[#This Row],[RepsRequested]]&gt;1),ContinuousStatsTable[[#This Row],[HalfWidth]],ContinuousStatsTable[[#This Row],[BatchMeansHalfWidth]])</f>
        <v>0</v>
      </c>
    </row>
    <row r="475" spans="1:21" x14ac:dyDescent="0.25">
      <c r="A475" t="s">
        <v>68</v>
      </c>
      <c r="B475" t="s">
        <v>177</v>
      </c>
      <c r="C475">
        <v>37</v>
      </c>
      <c r="D475" t="s">
        <v>102</v>
      </c>
      <c r="E475" t="s">
        <v>106</v>
      </c>
      <c r="F475" t="s">
        <v>104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177</v>
      </c>
      <c r="C476">
        <v>37</v>
      </c>
      <c r="D476" t="s">
        <v>107</v>
      </c>
      <c r="E476" t="s">
        <v>103</v>
      </c>
      <c r="F476" t="s">
        <v>104</v>
      </c>
      <c r="G476">
        <v>0.74160923750304797</v>
      </c>
      <c r="H476">
        <v>2E+20</v>
      </c>
      <c r="I476">
        <v>0</v>
      </c>
      <c r="J476">
        <v>1</v>
      </c>
      <c r="K476">
        <v>1</v>
      </c>
      <c r="L476">
        <v>0</v>
      </c>
      <c r="M47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cm="1">
        <f t="array" ref="O47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6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6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6" cm="1">
        <f t="array" ref="S476">MIN(IF((ContinuousStatsTable[GroupByKey]=ContinuousStatsTable[[#This Row],[GroupByKey]]),(ContinuousStatsTable[GroupByKey]=ContinuousStatsTable[[#This Row],[GroupByKey]])*ContinuousStatsTable[Average]))</f>
        <v>0.68592600815582305</v>
      </c>
      <c r="T476" cm="1">
        <f t="array" ref="T476">MAX(IF((ContinuousStatsTable[GroupByKey]=ContinuousStatsTable[[#This Row],[GroupByKey]]),(ContinuousStatsTable[GroupByKey]=ContinuousStatsTable[[#This Row],[GroupByKey]])*ContinuousStatsTable[Average]))</f>
        <v>0.87027684841716402</v>
      </c>
      <c r="U476">
        <f>IF((ContinuousStatsTable[[#This Row],[RepsRequested]]&gt;1),ContinuousStatsTable[[#This Row],[HalfWidth]],ContinuousStatsTable[[#This Row],[BatchMeansHalfWidth]])</f>
        <v>1.2314697602620188E-2</v>
      </c>
    </row>
    <row r="477" spans="1:21" x14ac:dyDescent="0.25">
      <c r="A477" t="s">
        <v>68</v>
      </c>
      <c r="B477" t="s">
        <v>177</v>
      </c>
      <c r="C477">
        <v>37</v>
      </c>
      <c r="D477" t="s">
        <v>107</v>
      </c>
      <c r="E477" t="s">
        <v>105</v>
      </c>
      <c r="F477" t="s">
        <v>104</v>
      </c>
      <c r="G477">
        <v>2.2248277125091498</v>
      </c>
      <c r="H477">
        <v>2E+20</v>
      </c>
      <c r="I477">
        <v>0</v>
      </c>
      <c r="J477">
        <v>3</v>
      </c>
      <c r="K477">
        <v>3</v>
      </c>
      <c r="L477">
        <v>0</v>
      </c>
      <c r="M47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cm="1">
        <f t="array" ref="O47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77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77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77" cm="1">
        <f t="array" ref="S477">MIN(IF((ContinuousStatsTable[GroupByKey]=ContinuousStatsTable[[#This Row],[GroupByKey]]),(ContinuousStatsTable[GroupByKey]=ContinuousStatsTable[[#This Row],[GroupByKey]])*ContinuousStatsTable[Average]))</f>
        <v>2.0577780244674702</v>
      </c>
      <c r="T477" cm="1">
        <f t="array" ref="T477">MAX(IF((ContinuousStatsTable[GroupByKey]=ContinuousStatsTable[[#This Row],[GroupByKey]]),(ContinuousStatsTable[GroupByKey]=ContinuousStatsTable[[#This Row],[GroupByKey]])*ContinuousStatsTable[Average]))</f>
        <v>2.6108305452514902</v>
      </c>
      <c r="U477">
        <f>IF((ContinuousStatsTable[[#This Row],[RepsRequested]]&gt;1),ContinuousStatsTable[[#This Row],[HalfWidth]],ContinuousStatsTable[[#This Row],[BatchMeansHalfWidth]])</f>
        <v>3.694409280786054E-2</v>
      </c>
    </row>
    <row r="478" spans="1:21" x14ac:dyDescent="0.25">
      <c r="A478" t="s">
        <v>68</v>
      </c>
      <c r="B478" t="s">
        <v>177</v>
      </c>
      <c r="C478">
        <v>37</v>
      </c>
      <c r="D478" t="s">
        <v>107</v>
      </c>
      <c r="E478" t="s">
        <v>106</v>
      </c>
      <c r="F478" t="s">
        <v>104</v>
      </c>
      <c r="G478">
        <v>3</v>
      </c>
      <c r="H478">
        <v>2E+20</v>
      </c>
      <c r="I478">
        <v>3</v>
      </c>
      <c r="J478">
        <v>3</v>
      </c>
      <c r="K478">
        <v>3</v>
      </c>
      <c r="L478">
        <v>0</v>
      </c>
      <c r="M47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cm="1">
        <f t="array" ref="O478">IFERROR(AVERAGE(IF((ContinuousStatsTable[GroupByKey]=ContinuousStatsTable[[#This Row],[GroupByKey]]),(ContinuousStatsTable[GroupByKey]=ContinuousStatsTable[[#This Row],[GroupByKey]])*ContinuousStatsTable[Average])),0)</f>
        <v>3</v>
      </c>
      <c r="P478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cm="1">
        <f t="array" ref="S478">MIN(IF((ContinuousStatsTable[GroupByKey]=ContinuousStatsTable[[#This Row],[GroupByKey]]),(ContinuousStatsTable[GroupByKey]=ContinuousStatsTable[[#This Row],[GroupByKey]])*ContinuousStatsTable[Average]))</f>
        <v>3</v>
      </c>
      <c r="T478" cm="1">
        <f t="array" ref="T478">MAX(IF((ContinuousStatsTable[GroupByKey]=ContinuousStatsTable[[#This Row],[GroupByKey]]),(ContinuousStatsTable[GroupByKey]=ContinuousStatsTable[[#This Row],[GroupByKey]])*ContinuousStatsTable[Average]))</f>
        <v>3</v>
      </c>
      <c r="U478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177</v>
      </c>
      <c r="C479">
        <v>37</v>
      </c>
      <c r="D479" t="s">
        <v>99</v>
      </c>
      <c r="E479" t="s">
        <v>100</v>
      </c>
      <c r="F479" t="s">
        <v>80</v>
      </c>
      <c r="G479">
        <v>0.45856754745399397</v>
      </c>
      <c r="H479">
        <v>2E+20</v>
      </c>
      <c r="I479">
        <v>0</v>
      </c>
      <c r="J479">
        <v>4</v>
      </c>
      <c r="K479">
        <v>0</v>
      </c>
      <c r="L479">
        <v>0</v>
      </c>
      <c r="M47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cm="1">
        <f t="array" ref="O47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79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79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79" cm="1">
        <f t="array" ref="S479">MIN(IF((ContinuousStatsTable[GroupByKey]=ContinuousStatsTable[[#This Row],[GroupByKey]]),(ContinuousStatsTable[GroupByKey]=ContinuousStatsTable[[#This Row],[GroupByKey]])*ContinuousStatsTable[Average]))</f>
        <v>0.213686305718294</v>
      </c>
      <c r="T479" cm="1">
        <f t="array" ref="T479">MAX(IF((ContinuousStatsTable[GroupByKey]=ContinuousStatsTable[[#This Row],[GroupByKey]]),(ContinuousStatsTable[GroupByKey]=ContinuousStatsTable[[#This Row],[GroupByKey]])*ContinuousStatsTable[Average]))</f>
        <v>3.25454207636735</v>
      </c>
      <c r="U479">
        <f>IF((ContinuousStatsTable[[#This Row],[RepsRequested]]&gt;1),ContinuousStatsTable[[#This Row],[HalfWidth]],ContinuousStatsTable[[#This Row],[BatchMeansHalfWidth]])</f>
        <v>0.14983616621746401</v>
      </c>
    </row>
    <row r="480" spans="1:21" x14ac:dyDescent="0.25">
      <c r="A480" t="s">
        <v>68</v>
      </c>
      <c r="B480" t="s">
        <v>177</v>
      </c>
      <c r="C480">
        <v>37</v>
      </c>
      <c r="D480" t="s">
        <v>108</v>
      </c>
      <c r="E480" t="s">
        <v>103</v>
      </c>
      <c r="F480" t="s">
        <v>104</v>
      </c>
      <c r="G480">
        <v>0.73500405832966698</v>
      </c>
      <c r="H480">
        <v>2E+20</v>
      </c>
      <c r="I480">
        <v>0</v>
      </c>
      <c r="J480">
        <v>1</v>
      </c>
      <c r="K480">
        <v>1</v>
      </c>
      <c r="L480">
        <v>0</v>
      </c>
      <c r="M48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cm="1">
        <f t="array" ref="O48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80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80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80" cm="1">
        <f t="array" ref="S480">MIN(IF((ContinuousStatsTable[GroupByKey]=ContinuousStatsTable[[#This Row],[GroupByKey]]),(ContinuousStatsTable[GroupByKey]=ContinuousStatsTable[[#This Row],[GroupByKey]])*ContinuousStatsTable[Average]))</f>
        <v>0.660449421951812</v>
      </c>
      <c r="T480" cm="1">
        <f t="array" ref="T480">MAX(IF((ContinuousStatsTable[GroupByKey]=ContinuousStatsTable[[#This Row],[GroupByKey]]),(ContinuousStatsTable[GroupByKey]=ContinuousStatsTable[[#This Row],[GroupByKey]])*ContinuousStatsTable[Average]))</f>
        <v>0.87259712001045997</v>
      </c>
      <c r="U480">
        <f>IF((ContinuousStatsTable[[#This Row],[RepsRequested]]&gt;1),ContinuousStatsTable[[#This Row],[HalfWidth]],ContinuousStatsTable[[#This Row],[BatchMeansHalfWidth]])</f>
        <v>1.3130894981704548E-2</v>
      </c>
    </row>
    <row r="481" spans="1:21" x14ac:dyDescent="0.25">
      <c r="A481" t="s">
        <v>68</v>
      </c>
      <c r="B481" t="s">
        <v>177</v>
      </c>
      <c r="C481">
        <v>37</v>
      </c>
      <c r="D481" t="s">
        <v>108</v>
      </c>
      <c r="E481" t="s">
        <v>105</v>
      </c>
      <c r="F481" t="s">
        <v>104</v>
      </c>
      <c r="G481">
        <v>1.47000811665933</v>
      </c>
      <c r="H481">
        <v>2E+20</v>
      </c>
      <c r="I481">
        <v>0</v>
      </c>
      <c r="J481">
        <v>2</v>
      </c>
      <c r="K481">
        <v>2</v>
      </c>
      <c r="L481">
        <v>0</v>
      </c>
      <c r="M48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cm="1">
        <f t="array" ref="O48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81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81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81" cm="1">
        <f t="array" ref="S481">MIN(IF((ContinuousStatsTable[GroupByKey]=ContinuousStatsTable[[#This Row],[GroupByKey]]),(ContinuousStatsTable[GroupByKey]=ContinuousStatsTable[[#This Row],[GroupByKey]])*ContinuousStatsTable[Average]))</f>
        <v>1.32089884390362</v>
      </c>
      <c r="T481" cm="1">
        <f t="array" ref="T481">MAX(IF((ContinuousStatsTable[GroupByKey]=ContinuousStatsTable[[#This Row],[GroupByKey]]),(ContinuousStatsTable[GroupByKey]=ContinuousStatsTable[[#This Row],[GroupByKey]])*ContinuousStatsTable[Average]))</f>
        <v>1.7451942400209199</v>
      </c>
      <c r="U481">
        <f>IF((ContinuousStatsTable[[#This Row],[RepsRequested]]&gt;1),ContinuousStatsTable[[#This Row],[HalfWidth]],ContinuousStatsTable[[#This Row],[BatchMeansHalfWidth]])</f>
        <v>2.6261789963409086E-2</v>
      </c>
    </row>
    <row r="482" spans="1:21" x14ac:dyDescent="0.25">
      <c r="A482" t="s">
        <v>68</v>
      </c>
      <c r="B482" t="s">
        <v>177</v>
      </c>
      <c r="C482">
        <v>37</v>
      </c>
      <c r="D482" t="s">
        <v>108</v>
      </c>
      <c r="E482" t="s">
        <v>106</v>
      </c>
      <c r="F482" t="s">
        <v>104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177</v>
      </c>
      <c r="C483">
        <v>38</v>
      </c>
      <c r="D483" t="s">
        <v>78</v>
      </c>
      <c r="E483" t="s">
        <v>100</v>
      </c>
      <c r="F483" t="s">
        <v>80</v>
      </c>
      <c r="G483">
        <v>6.06510287973236E-3</v>
      </c>
      <c r="H483">
        <v>2E+20</v>
      </c>
      <c r="I483">
        <v>0</v>
      </c>
      <c r="J483">
        <v>1</v>
      </c>
      <c r="K483">
        <v>0</v>
      </c>
      <c r="L483">
        <v>0</v>
      </c>
      <c r="M48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83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cm="1">
        <f t="array" ref="O48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83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83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83" cm="1">
        <f t="array" ref="S483">MIN(IF((ContinuousStatsTable[GroupByKey]=ContinuousStatsTable[[#This Row],[GroupByKey]]),(ContinuousStatsTable[GroupByKey]=ContinuousStatsTable[[#This Row],[GroupByKey]])*ContinuousStatsTable[Average]))</f>
        <v>0</v>
      </c>
      <c r="T483" cm="1">
        <f t="array" ref="T483">MAX(IF((ContinuousStatsTable[GroupByKey]=ContinuousStatsTable[[#This Row],[GroupByKey]]),(ContinuousStatsTable[GroupByKey]=ContinuousStatsTable[[#This Row],[GroupByKey]])*ContinuousStatsTable[Average]))</f>
        <v>4.1939349052679299E-2</v>
      </c>
      <c r="U483">
        <f>IF((ContinuousStatsTable[[#This Row],[RepsRequested]]&gt;1),ContinuousStatsTable[[#This Row],[HalfWidth]],ContinuousStatsTable[[#This Row],[BatchMeansHalfWidth]])</f>
        <v>2.5522445952333751E-3</v>
      </c>
    </row>
    <row r="484" spans="1:21" x14ac:dyDescent="0.25">
      <c r="A484" t="s">
        <v>68</v>
      </c>
      <c r="B484" t="s">
        <v>177</v>
      </c>
      <c r="C484">
        <v>38</v>
      </c>
      <c r="D484" t="s">
        <v>83</v>
      </c>
      <c r="E484" t="s">
        <v>100</v>
      </c>
      <c r="F484" t="s">
        <v>80</v>
      </c>
      <c r="G484">
        <v>4.6270499090193602E-2</v>
      </c>
      <c r="H484">
        <v>2E+20</v>
      </c>
      <c r="I484">
        <v>0</v>
      </c>
      <c r="J484">
        <v>2</v>
      </c>
      <c r="K484">
        <v>0</v>
      </c>
      <c r="L484">
        <v>0</v>
      </c>
      <c r="M48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4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cm="1">
        <f t="array" ref="O48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84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84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84" cm="1">
        <f t="array" ref="S484">MIN(IF((ContinuousStatsTable[GroupByKey]=ContinuousStatsTable[[#This Row],[GroupByKey]]),(ContinuousStatsTable[GroupByKey]=ContinuousStatsTable[[#This Row],[GroupByKey]])*ContinuousStatsTable[Average]))</f>
        <v>9.9815407417780996E-3</v>
      </c>
      <c r="T484" cm="1">
        <f t="array" ref="T484">MAX(IF((ContinuousStatsTable[GroupByKey]=ContinuousStatsTable[[#This Row],[GroupByKey]]),(ContinuousStatsTable[GroupByKey]=ContinuousStatsTable[[#This Row],[GroupByKey]])*ContinuousStatsTable[Average]))</f>
        <v>0.407605086310523</v>
      </c>
      <c r="U484">
        <f>IF((ContinuousStatsTable[[#This Row],[RepsRequested]]&gt;1),ContinuousStatsTable[[#This Row],[HalfWidth]],ContinuousStatsTable[[#This Row],[BatchMeansHalfWidth]])</f>
        <v>2.2848589998431892E-2</v>
      </c>
    </row>
    <row r="485" spans="1:21" x14ac:dyDescent="0.25">
      <c r="A485" t="s">
        <v>68</v>
      </c>
      <c r="B485" t="s">
        <v>177</v>
      </c>
      <c r="C485">
        <v>38</v>
      </c>
      <c r="D485" t="s">
        <v>84</v>
      </c>
      <c r="E485" t="s">
        <v>101</v>
      </c>
      <c r="F485" t="s">
        <v>86</v>
      </c>
      <c r="G485">
        <v>2.7866711474804098</v>
      </c>
      <c r="H485">
        <v>2E+20</v>
      </c>
      <c r="I485">
        <v>0</v>
      </c>
      <c r="J485">
        <v>8</v>
      </c>
      <c r="K485">
        <v>3</v>
      </c>
      <c r="L485">
        <v>0</v>
      </c>
      <c r="M48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cm="1">
        <f t="array" ref="O48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8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8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85" cm="1">
        <f t="array" ref="S485">MIN(IF((ContinuousStatsTable[GroupByKey]=ContinuousStatsTable[[#This Row],[GroupByKey]]),(ContinuousStatsTable[GroupByKey]=ContinuousStatsTable[[#This Row],[GroupByKey]])*ContinuousStatsTable[Average]))</f>
        <v>2.3269101741961702</v>
      </c>
      <c r="T485" cm="1">
        <f t="array" ref="T485">MAX(IF((ContinuousStatsTable[GroupByKey]=ContinuousStatsTable[[#This Row],[GroupByKey]]),(ContinuousStatsTable[GroupByKey]=ContinuousStatsTable[[#This Row],[GroupByKey]])*ContinuousStatsTable[Average]))</f>
        <v>6.1518105370619498</v>
      </c>
      <c r="U485">
        <f>IF((ContinuousStatsTable[[#This Row],[RepsRequested]]&gt;1),ContinuousStatsTable[[#This Row],[HalfWidth]],ContinuousStatsTable[[#This Row],[BatchMeansHalfWidth]])</f>
        <v>0.19319036273350512</v>
      </c>
    </row>
    <row r="486" spans="1:21" x14ac:dyDescent="0.25">
      <c r="A486" t="s">
        <v>68</v>
      </c>
      <c r="B486" t="s">
        <v>177</v>
      </c>
      <c r="C486">
        <v>38</v>
      </c>
      <c r="D486" t="s">
        <v>102</v>
      </c>
      <c r="E486" t="s">
        <v>103</v>
      </c>
      <c r="F486" t="s">
        <v>104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>
        <f>IF((ContinuousStatsTable[[#This Row],[RepsRequested]]&gt;1),ContinuousStatsTable[[#This Row],[HalfWidth]],ContinuousStatsTable[[#This Row],[BatchMeansHalfWidth]])</f>
        <v>0</v>
      </c>
    </row>
    <row r="487" spans="1:21" x14ac:dyDescent="0.25">
      <c r="A487" t="s">
        <v>68</v>
      </c>
      <c r="B487" t="s">
        <v>177</v>
      </c>
      <c r="C487">
        <v>38</v>
      </c>
      <c r="D487" t="s">
        <v>102</v>
      </c>
      <c r="E487" t="s">
        <v>105</v>
      </c>
      <c r="F487" t="s">
        <v>104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cm="1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cm="1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177</v>
      </c>
      <c r="C488">
        <v>38</v>
      </c>
      <c r="D488" t="s">
        <v>102</v>
      </c>
      <c r="E488" t="s">
        <v>106</v>
      </c>
      <c r="F488" t="s">
        <v>104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177</v>
      </c>
      <c r="C489">
        <v>38</v>
      </c>
      <c r="D489" t="s">
        <v>107</v>
      </c>
      <c r="E489" t="s">
        <v>103</v>
      </c>
      <c r="F489" t="s">
        <v>104</v>
      </c>
      <c r="G489">
        <v>0.74010625648460804</v>
      </c>
      <c r="H489">
        <v>2E+20</v>
      </c>
      <c r="I489">
        <v>0</v>
      </c>
      <c r="J489">
        <v>1</v>
      </c>
      <c r="K489">
        <v>1</v>
      </c>
      <c r="L489">
        <v>0</v>
      </c>
      <c r="M48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cm="1">
        <f t="array" ref="O48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89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89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89" cm="1">
        <f t="array" ref="S489">MIN(IF((ContinuousStatsTable[GroupByKey]=ContinuousStatsTable[[#This Row],[GroupByKey]]),(ContinuousStatsTable[GroupByKey]=ContinuousStatsTable[[#This Row],[GroupByKey]])*ContinuousStatsTable[Average]))</f>
        <v>0.68592600815582305</v>
      </c>
      <c r="T489" cm="1">
        <f t="array" ref="T489">MAX(IF((ContinuousStatsTable[GroupByKey]=ContinuousStatsTable[[#This Row],[GroupByKey]]),(ContinuousStatsTable[GroupByKey]=ContinuousStatsTable[[#This Row],[GroupByKey]])*ContinuousStatsTable[Average]))</f>
        <v>0.87027684841716402</v>
      </c>
      <c r="U489">
        <f>IF((ContinuousStatsTable[[#This Row],[RepsRequested]]&gt;1),ContinuousStatsTable[[#This Row],[HalfWidth]],ContinuousStatsTable[[#This Row],[BatchMeansHalfWidth]])</f>
        <v>1.2314697602620188E-2</v>
      </c>
    </row>
    <row r="490" spans="1:21" x14ac:dyDescent="0.25">
      <c r="A490" t="s">
        <v>68</v>
      </c>
      <c r="B490" t="s">
        <v>177</v>
      </c>
      <c r="C490">
        <v>38</v>
      </c>
      <c r="D490" t="s">
        <v>107</v>
      </c>
      <c r="E490" t="s">
        <v>105</v>
      </c>
      <c r="F490" t="s">
        <v>104</v>
      </c>
      <c r="G490">
        <v>2.2203187694538302</v>
      </c>
      <c r="H490">
        <v>2E+20</v>
      </c>
      <c r="I490">
        <v>0</v>
      </c>
      <c r="J490">
        <v>3</v>
      </c>
      <c r="K490">
        <v>3</v>
      </c>
      <c r="L490">
        <v>0</v>
      </c>
      <c r="M49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cm="1">
        <f t="array" ref="O49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90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90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90" cm="1">
        <f t="array" ref="S490">MIN(IF((ContinuousStatsTable[GroupByKey]=ContinuousStatsTable[[#This Row],[GroupByKey]]),(ContinuousStatsTable[GroupByKey]=ContinuousStatsTable[[#This Row],[GroupByKey]])*ContinuousStatsTable[Average]))</f>
        <v>2.0577780244674702</v>
      </c>
      <c r="T490" cm="1">
        <f t="array" ref="T490">MAX(IF((ContinuousStatsTable[GroupByKey]=ContinuousStatsTable[[#This Row],[GroupByKey]]),(ContinuousStatsTable[GroupByKey]=ContinuousStatsTable[[#This Row],[GroupByKey]])*ContinuousStatsTable[Average]))</f>
        <v>2.6108305452514902</v>
      </c>
      <c r="U490">
        <f>IF((ContinuousStatsTable[[#This Row],[RepsRequested]]&gt;1),ContinuousStatsTable[[#This Row],[HalfWidth]],ContinuousStatsTable[[#This Row],[BatchMeansHalfWidth]])</f>
        <v>3.694409280786054E-2</v>
      </c>
    </row>
    <row r="491" spans="1:21" x14ac:dyDescent="0.25">
      <c r="A491" t="s">
        <v>68</v>
      </c>
      <c r="B491" t="s">
        <v>177</v>
      </c>
      <c r="C491">
        <v>38</v>
      </c>
      <c r="D491" t="s">
        <v>107</v>
      </c>
      <c r="E491" t="s">
        <v>106</v>
      </c>
      <c r="F491" t="s">
        <v>104</v>
      </c>
      <c r="G491">
        <v>3</v>
      </c>
      <c r="H491">
        <v>2E+20</v>
      </c>
      <c r="I491">
        <v>3</v>
      </c>
      <c r="J491">
        <v>3</v>
      </c>
      <c r="K491">
        <v>3</v>
      </c>
      <c r="L491">
        <v>0</v>
      </c>
      <c r="M49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cm="1">
        <f t="array" ref="O491">IFERROR(AVERAGE(IF((ContinuousStatsTable[GroupByKey]=ContinuousStatsTable[[#This Row],[GroupByKey]]),(ContinuousStatsTable[GroupByKey]=ContinuousStatsTable[[#This Row],[GroupByKey]])*ContinuousStatsTable[Average])),0)</f>
        <v>3</v>
      </c>
      <c r="P491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cm="1">
        <f t="array" ref="S491">MIN(IF((ContinuousStatsTable[GroupByKey]=ContinuousStatsTable[[#This Row],[GroupByKey]]),(ContinuousStatsTable[GroupByKey]=ContinuousStatsTable[[#This Row],[GroupByKey]])*ContinuousStatsTable[Average]))</f>
        <v>3</v>
      </c>
      <c r="T491" cm="1">
        <f t="array" ref="T491">MAX(IF((ContinuousStatsTable[GroupByKey]=ContinuousStatsTable[[#This Row],[GroupByKey]]),(ContinuousStatsTable[GroupByKey]=ContinuousStatsTable[[#This Row],[GroupByKey]])*ContinuousStatsTable[Average]))</f>
        <v>3</v>
      </c>
      <c r="U491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177</v>
      </c>
      <c r="C492">
        <v>38</v>
      </c>
      <c r="D492" t="s">
        <v>99</v>
      </c>
      <c r="E492" t="s">
        <v>100</v>
      </c>
      <c r="F492" t="s">
        <v>80</v>
      </c>
      <c r="G492">
        <v>0.51401677605666096</v>
      </c>
      <c r="H492">
        <v>2E+20</v>
      </c>
      <c r="I492">
        <v>0</v>
      </c>
      <c r="J492">
        <v>5</v>
      </c>
      <c r="K492">
        <v>0</v>
      </c>
      <c r="L492">
        <v>0</v>
      </c>
      <c r="M49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cm="1">
        <f t="array" ref="O49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92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92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92" cm="1">
        <f t="array" ref="S492">MIN(IF((ContinuousStatsTable[GroupByKey]=ContinuousStatsTable[[#This Row],[GroupByKey]]),(ContinuousStatsTable[GroupByKey]=ContinuousStatsTable[[#This Row],[GroupByKey]])*ContinuousStatsTable[Average]))</f>
        <v>0.213686305718294</v>
      </c>
      <c r="T492" cm="1">
        <f t="array" ref="T492">MAX(IF((ContinuousStatsTable[GroupByKey]=ContinuousStatsTable[[#This Row],[GroupByKey]]),(ContinuousStatsTable[GroupByKey]=ContinuousStatsTable[[#This Row],[GroupByKey]])*ContinuousStatsTable[Average]))</f>
        <v>3.25454207636735</v>
      </c>
      <c r="U492">
        <f>IF((ContinuousStatsTable[[#This Row],[RepsRequested]]&gt;1),ContinuousStatsTable[[#This Row],[HalfWidth]],ContinuousStatsTable[[#This Row],[BatchMeansHalfWidth]])</f>
        <v>0.14983616621746401</v>
      </c>
    </row>
    <row r="493" spans="1:21" x14ac:dyDescent="0.25">
      <c r="A493" t="s">
        <v>68</v>
      </c>
      <c r="B493" t="s">
        <v>177</v>
      </c>
      <c r="C493">
        <v>38</v>
      </c>
      <c r="D493" t="s">
        <v>108</v>
      </c>
      <c r="E493" t="s">
        <v>103</v>
      </c>
      <c r="F493" t="s">
        <v>104</v>
      </c>
      <c r="G493">
        <v>0.73140830493058695</v>
      </c>
      <c r="H493">
        <v>2E+20</v>
      </c>
      <c r="I493">
        <v>0</v>
      </c>
      <c r="J493">
        <v>1</v>
      </c>
      <c r="K493">
        <v>1</v>
      </c>
      <c r="L493">
        <v>0</v>
      </c>
      <c r="M49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cm="1">
        <f t="array" ref="O49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93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93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93" cm="1">
        <f t="array" ref="S493">MIN(IF((ContinuousStatsTable[GroupByKey]=ContinuousStatsTable[[#This Row],[GroupByKey]]),(ContinuousStatsTable[GroupByKey]=ContinuousStatsTable[[#This Row],[GroupByKey]])*ContinuousStatsTable[Average]))</f>
        <v>0.660449421951812</v>
      </c>
      <c r="T493" cm="1">
        <f t="array" ref="T493">MAX(IF((ContinuousStatsTable[GroupByKey]=ContinuousStatsTable[[#This Row],[GroupByKey]]),(ContinuousStatsTable[GroupByKey]=ContinuousStatsTable[[#This Row],[GroupByKey]])*ContinuousStatsTable[Average]))</f>
        <v>0.87259712001045997</v>
      </c>
      <c r="U493">
        <f>IF((ContinuousStatsTable[[#This Row],[RepsRequested]]&gt;1),ContinuousStatsTable[[#This Row],[HalfWidth]],ContinuousStatsTable[[#This Row],[BatchMeansHalfWidth]])</f>
        <v>1.3130894981704548E-2</v>
      </c>
    </row>
    <row r="494" spans="1:21" x14ac:dyDescent="0.25">
      <c r="A494" t="s">
        <v>68</v>
      </c>
      <c r="B494" t="s">
        <v>177</v>
      </c>
      <c r="C494">
        <v>38</v>
      </c>
      <c r="D494" t="s">
        <v>108</v>
      </c>
      <c r="E494" t="s">
        <v>105</v>
      </c>
      <c r="F494" t="s">
        <v>104</v>
      </c>
      <c r="G494">
        <v>1.4628166098611699</v>
      </c>
      <c r="H494">
        <v>2E+20</v>
      </c>
      <c r="I494">
        <v>0</v>
      </c>
      <c r="J494">
        <v>2</v>
      </c>
      <c r="K494">
        <v>2</v>
      </c>
      <c r="L494">
        <v>0</v>
      </c>
      <c r="M49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cm="1">
        <f t="array" ref="O49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94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94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94" cm="1">
        <f t="array" ref="S494">MIN(IF((ContinuousStatsTable[GroupByKey]=ContinuousStatsTable[[#This Row],[GroupByKey]]),(ContinuousStatsTable[GroupByKey]=ContinuousStatsTable[[#This Row],[GroupByKey]])*ContinuousStatsTable[Average]))</f>
        <v>1.32089884390362</v>
      </c>
      <c r="T494" cm="1">
        <f t="array" ref="T494">MAX(IF((ContinuousStatsTable[GroupByKey]=ContinuousStatsTable[[#This Row],[GroupByKey]]),(ContinuousStatsTable[GroupByKey]=ContinuousStatsTable[[#This Row],[GroupByKey]])*ContinuousStatsTable[Average]))</f>
        <v>1.7451942400209199</v>
      </c>
      <c r="U494">
        <f>IF((ContinuousStatsTable[[#This Row],[RepsRequested]]&gt;1),ContinuousStatsTable[[#This Row],[HalfWidth]],ContinuousStatsTable[[#This Row],[BatchMeansHalfWidth]])</f>
        <v>2.6261789963409086E-2</v>
      </c>
    </row>
    <row r="495" spans="1:21" x14ac:dyDescent="0.25">
      <c r="A495" t="s">
        <v>68</v>
      </c>
      <c r="B495" t="s">
        <v>177</v>
      </c>
      <c r="C495">
        <v>38</v>
      </c>
      <c r="D495" t="s">
        <v>108</v>
      </c>
      <c r="E495" t="s">
        <v>106</v>
      </c>
      <c r="F495" t="s">
        <v>104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177</v>
      </c>
      <c r="C496">
        <v>39</v>
      </c>
      <c r="D496" t="s">
        <v>78</v>
      </c>
      <c r="E496" t="s">
        <v>100</v>
      </c>
      <c r="F496" t="s">
        <v>80</v>
      </c>
      <c r="G496">
        <v>2.2776355997516099E-2</v>
      </c>
      <c r="H496">
        <v>2E+20</v>
      </c>
      <c r="I496">
        <v>0</v>
      </c>
      <c r="J496">
        <v>1</v>
      </c>
      <c r="K496">
        <v>0</v>
      </c>
      <c r="L496">
        <v>0</v>
      </c>
      <c r="M49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6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cm="1">
        <f t="array" ref="O49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96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96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96" cm="1">
        <f t="array" ref="S496">MIN(IF((ContinuousStatsTable[GroupByKey]=ContinuousStatsTable[[#This Row],[GroupByKey]]),(ContinuousStatsTable[GroupByKey]=ContinuousStatsTable[[#This Row],[GroupByKey]])*ContinuousStatsTable[Average]))</f>
        <v>0</v>
      </c>
      <c r="T496" cm="1">
        <f t="array" ref="T496">MAX(IF((ContinuousStatsTable[GroupByKey]=ContinuousStatsTable[[#This Row],[GroupByKey]]),(ContinuousStatsTable[GroupByKey]=ContinuousStatsTable[[#This Row],[GroupByKey]])*ContinuousStatsTable[Average]))</f>
        <v>4.1939349052679299E-2</v>
      </c>
      <c r="U496">
        <f>IF((ContinuousStatsTable[[#This Row],[RepsRequested]]&gt;1),ContinuousStatsTable[[#This Row],[HalfWidth]],ContinuousStatsTable[[#This Row],[BatchMeansHalfWidth]])</f>
        <v>2.5522445952333751E-3</v>
      </c>
    </row>
    <row r="497" spans="1:21" x14ac:dyDescent="0.25">
      <c r="A497" t="s">
        <v>68</v>
      </c>
      <c r="B497" t="s">
        <v>177</v>
      </c>
      <c r="C497">
        <v>39</v>
      </c>
      <c r="D497" t="s">
        <v>83</v>
      </c>
      <c r="E497" t="s">
        <v>100</v>
      </c>
      <c r="F497" t="s">
        <v>80</v>
      </c>
      <c r="G497">
        <v>0.12579129239345899</v>
      </c>
      <c r="H497">
        <v>2E+20</v>
      </c>
      <c r="I497">
        <v>0</v>
      </c>
      <c r="J497">
        <v>2</v>
      </c>
      <c r="K497">
        <v>1</v>
      </c>
      <c r="L497">
        <v>0</v>
      </c>
      <c r="M49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7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cm="1">
        <f t="array" ref="O49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97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97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97" cm="1">
        <f t="array" ref="S497">MIN(IF((ContinuousStatsTable[GroupByKey]=ContinuousStatsTable[[#This Row],[GroupByKey]]),(ContinuousStatsTable[GroupByKey]=ContinuousStatsTable[[#This Row],[GroupByKey]])*ContinuousStatsTable[Average]))</f>
        <v>9.9815407417780996E-3</v>
      </c>
      <c r="T497" cm="1">
        <f t="array" ref="T497">MAX(IF((ContinuousStatsTable[GroupByKey]=ContinuousStatsTable[[#This Row],[GroupByKey]]),(ContinuousStatsTable[GroupByKey]=ContinuousStatsTable[[#This Row],[GroupByKey]])*ContinuousStatsTable[Average]))</f>
        <v>0.407605086310523</v>
      </c>
      <c r="U497">
        <f>IF((ContinuousStatsTable[[#This Row],[RepsRequested]]&gt;1),ContinuousStatsTable[[#This Row],[HalfWidth]],ContinuousStatsTable[[#This Row],[BatchMeansHalfWidth]])</f>
        <v>2.2848589998431892E-2</v>
      </c>
    </row>
    <row r="498" spans="1:21" x14ac:dyDescent="0.25">
      <c r="A498" t="s">
        <v>68</v>
      </c>
      <c r="B498" t="s">
        <v>177</v>
      </c>
      <c r="C498">
        <v>39</v>
      </c>
      <c r="D498" t="s">
        <v>84</v>
      </c>
      <c r="E498" t="s">
        <v>101</v>
      </c>
      <c r="F498" t="s">
        <v>86</v>
      </c>
      <c r="G498">
        <v>3.0633494765553202</v>
      </c>
      <c r="H498">
        <v>2E+20</v>
      </c>
      <c r="I498">
        <v>0</v>
      </c>
      <c r="J498">
        <v>8</v>
      </c>
      <c r="K498">
        <v>4</v>
      </c>
      <c r="L498">
        <v>0</v>
      </c>
      <c r="M49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8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cm="1">
        <f t="array" ref="O49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98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98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98" cm="1">
        <f t="array" ref="S498">MIN(IF((ContinuousStatsTable[GroupByKey]=ContinuousStatsTable[[#This Row],[GroupByKey]]),(ContinuousStatsTable[GroupByKey]=ContinuousStatsTable[[#This Row],[GroupByKey]])*ContinuousStatsTable[Average]))</f>
        <v>2.3269101741961702</v>
      </c>
      <c r="T498" cm="1">
        <f t="array" ref="T498">MAX(IF((ContinuousStatsTable[GroupByKey]=ContinuousStatsTable[[#This Row],[GroupByKey]]),(ContinuousStatsTable[GroupByKey]=ContinuousStatsTable[[#This Row],[GroupByKey]])*ContinuousStatsTable[Average]))</f>
        <v>6.1518105370619498</v>
      </c>
      <c r="U498">
        <f>IF((ContinuousStatsTable[[#This Row],[RepsRequested]]&gt;1),ContinuousStatsTable[[#This Row],[HalfWidth]],ContinuousStatsTable[[#This Row],[BatchMeansHalfWidth]])</f>
        <v>0.19319036273350512</v>
      </c>
    </row>
    <row r="499" spans="1:21" x14ac:dyDescent="0.25">
      <c r="A499" t="s">
        <v>68</v>
      </c>
      <c r="B499" t="s">
        <v>177</v>
      </c>
      <c r="C499">
        <v>39</v>
      </c>
      <c r="D499" t="s">
        <v>102</v>
      </c>
      <c r="E499" t="s">
        <v>103</v>
      </c>
      <c r="F499" t="s">
        <v>104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177</v>
      </c>
      <c r="C500">
        <v>39</v>
      </c>
      <c r="D500" t="s">
        <v>102</v>
      </c>
      <c r="E500" t="s">
        <v>105</v>
      </c>
      <c r="F500" t="s">
        <v>104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68</v>
      </c>
      <c r="B501" t="s">
        <v>177</v>
      </c>
      <c r="C501">
        <v>39</v>
      </c>
      <c r="D501" t="s">
        <v>102</v>
      </c>
      <c r="E501" t="s">
        <v>106</v>
      </c>
      <c r="F501" t="s">
        <v>104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177</v>
      </c>
      <c r="C502">
        <v>39</v>
      </c>
      <c r="D502" t="s">
        <v>107</v>
      </c>
      <c r="E502" t="s">
        <v>103</v>
      </c>
      <c r="F502" t="s">
        <v>104</v>
      </c>
      <c r="G502">
        <v>0.81620733554189295</v>
      </c>
      <c r="H502">
        <v>2E+20</v>
      </c>
      <c r="I502">
        <v>0</v>
      </c>
      <c r="J502">
        <v>1</v>
      </c>
      <c r="K502">
        <v>1</v>
      </c>
      <c r="L502">
        <v>0</v>
      </c>
      <c r="M50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cm="1">
        <f t="array" ref="O50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02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02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02" cm="1">
        <f t="array" ref="S502">MIN(IF((ContinuousStatsTable[GroupByKey]=ContinuousStatsTable[[#This Row],[GroupByKey]]),(ContinuousStatsTable[GroupByKey]=ContinuousStatsTable[[#This Row],[GroupByKey]])*ContinuousStatsTable[Average]))</f>
        <v>0.68592600815582305</v>
      </c>
      <c r="T502" cm="1">
        <f t="array" ref="T502">MAX(IF((ContinuousStatsTable[GroupByKey]=ContinuousStatsTable[[#This Row],[GroupByKey]]),(ContinuousStatsTable[GroupByKey]=ContinuousStatsTable[[#This Row],[GroupByKey]])*ContinuousStatsTable[Average]))</f>
        <v>0.87027684841716402</v>
      </c>
      <c r="U502">
        <f>IF((ContinuousStatsTable[[#This Row],[RepsRequested]]&gt;1),ContinuousStatsTable[[#This Row],[HalfWidth]],ContinuousStatsTable[[#This Row],[BatchMeansHalfWidth]])</f>
        <v>1.2314697602620188E-2</v>
      </c>
    </row>
    <row r="503" spans="1:21" x14ac:dyDescent="0.25">
      <c r="A503" t="s">
        <v>68</v>
      </c>
      <c r="B503" t="s">
        <v>177</v>
      </c>
      <c r="C503">
        <v>39</v>
      </c>
      <c r="D503" t="s">
        <v>107</v>
      </c>
      <c r="E503" t="s">
        <v>105</v>
      </c>
      <c r="F503" t="s">
        <v>104</v>
      </c>
      <c r="G503">
        <v>2.4486220066256799</v>
      </c>
      <c r="H503">
        <v>2E+20</v>
      </c>
      <c r="I503">
        <v>0</v>
      </c>
      <c r="J503">
        <v>3</v>
      </c>
      <c r="K503">
        <v>3</v>
      </c>
      <c r="L503">
        <v>0</v>
      </c>
      <c r="M50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cm="1">
        <f t="array" ref="O50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03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03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03" cm="1">
        <f t="array" ref="S503">MIN(IF((ContinuousStatsTable[GroupByKey]=ContinuousStatsTable[[#This Row],[GroupByKey]]),(ContinuousStatsTable[GroupByKey]=ContinuousStatsTable[[#This Row],[GroupByKey]])*ContinuousStatsTable[Average]))</f>
        <v>2.0577780244674702</v>
      </c>
      <c r="T503" cm="1">
        <f t="array" ref="T503">MAX(IF((ContinuousStatsTable[GroupByKey]=ContinuousStatsTable[[#This Row],[GroupByKey]]),(ContinuousStatsTable[GroupByKey]=ContinuousStatsTable[[#This Row],[GroupByKey]])*ContinuousStatsTable[Average]))</f>
        <v>2.6108305452514902</v>
      </c>
      <c r="U503">
        <f>IF((ContinuousStatsTable[[#This Row],[RepsRequested]]&gt;1),ContinuousStatsTable[[#This Row],[HalfWidth]],ContinuousStatsTable[[#This Row],[BatchMeansHalfWidth]])</f>
        <v>3.694409280786054E-2</v>
      </c>
    </row>
    <row r="504" spans="1:21" x14ac:dyDescent="0.25">
      <c r="A504" t="s">
        <v>68</v>
      </c>
      <c r="B504" t="s">
        <v>177</v>
      </c>
      <c r="C504">
        <v>39</v>
      </c>
      <c r="D504" t="s">
        <v>107</v>
      </c>
      <c r="E504" t="s">
        <v>106</v>
      </c>
      <c r="F504" t="s">
        <v>104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177</v>
      </c>
      <c r="C505">
        <v>39</v>
      </c>
      <c r="D505" t="s">
        <v>99</v>
      </c>
      <c r="E505" t="s">
        <v>100</v>
      </c>
      <c r="F505" t="s">
        <v>80</v>
      </c>
      <c r="G505">
        <v>0.46615982153866498</v>
      </c>
      <c r="H505">
        <v>2E+20</v>
      </c>
      <c r="I505">
        <v>0</v>
      </c>
      <c r="J505">
        <v>4</v>
      </c>
      <c r="K505">
        <v>0</v>
      </c>
      <c r="L505">
        <v>0</v>
      </c>
      <c r="M50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cm="1">
        <f t="array" ref="O50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5" cm="1">
        <f t="array" ref="S505">MIN(IF((ContinuousStatsTable[GroupByKey]=ContinuousStatsTable[[#This Row],[GroupByKey]]),(ContinuousStatsTable[GroupByKey]=ContinuousStatsTable[[#This Row],[GroupByKey]])*ContinuousStatsTable[Average]))</f>
        <v>0.213686305718294</v>
      </c>
      <c r="T505" cm="1">
        <f t="array" ref="T505">MAX(IF((ContinuousStatsTable[GroupByKey]=ContinuousStatsTable[[#This Row],[GroupByKey]]),(ContinuousStatsTable[GroupByKey]=ContinuousStatsTable[[#This Row],[GroupByKey]])*ContinuousStatsTable[Average]))</f>
        <v>3.25454207636735</v>
      </c>
      <c r="U505">
        <f>IF((ContinuousStatsTable[[#This Row],[RepsRequested]]&gt;1),ContinuousStatsTable[[#This Row],[HalfWidth]],ContinuousStatsTable[[#This Row],[BatchMeansHalfWidth]])</f>
        <v>0.14983616621746401</v>
      </c>
    </row>
    <row r="506" spans="1:21" x14ac:dyDescent="0.25">
      <c r="A506" t="s">
        <v>68</v>
      </c>
      <c r="B506" t="s">
        <v>177</v>
      </c>
      <c r="C506">
        <v>39</v>
      </c>
      <c r="D506" t="s">
        <v>108</v>
      </c>
      <c r="E506" t="s">
        <v>103</v>
      </c>
      <c r="F506" t="s">
        <v>104</v>
      </c>
      <c r="G506">
        <v>0.75961962644676095</v>
      </c>
      <c r="H506">
        <v>2E+20</v>
      </c>
      <c r="I506">
        <v>0</v>
      </c>
      <c r="J506">
        <v>1</v>
      </c>
      <c r="K506">
        <v>1</v>
      </c>
      <c r="L506">
        <v>0</v>
      </c>
      <c r="M50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cm="1">
        <f t="array" ref="O50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06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06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06" cm="1">
        <f t="array" ref="S506">MIN(IF((ContinuousStatsTable[GroupByKey]=ContinuousStatsTable[[#This Row],[GroupByKey]]),(ContinuousStatsTable[GroupByKey]=ContinuousStatsTable[[#This Row],[GroupByKey]])*ContinuousStatsTable[Average]))</f>
        <v>0.660449421951812</v>
      </c>
      <c r="T506" cm="1">
        <f t="array" ref="T506">MAX(IF((ContinuousStatsTable[GroupByKey]=ContinuousStatsTable[[#This Row],[GroupByKey]]),(ContinuousStatsTable[GroupByKey]=ContinuousStatsTable[[#This Row],[GroupByKey]])*ContinuousStatsTable[Average]))</f>
        <v>0.87259712001045997</v>
      </c>
      <c r="U506">
        <f>IF((ContinuousStatsTable[[#This Row],[RepsRequested]]&gt;1),ContinuousStatsTable[[#This Row],[HalfWidth]],ContinuousStatsTable[[#This Row],[BatchMeansHalfWidth]])</f>
        <v>1.3130894981704548E-2</v>
      </c>
    </row>
    <row r="507" spans="1:21" x14ac:dyDescent="0.25">
      <c r="A507" t="s">
        <v>68</v>
      </c>
      <c r="B507" t="s">
        <v>177</v>
      </c>
      <c r="C507">
        <v>39</v>
      </c>
      <c r="D507" t="s">
        <v>108</v>
      </c>
      <c r="E507" t="s">
        <v>105</v>
      </c>
      <c r="F507" t="s">
        <v>104</v>
      </c>
      <c r="G507">
        <v>1.5192392528935199</v>
      </c>
      <c r="H507">
        <v>2E+20</v>
      </c>
      <c r="I507">
        <v>0</v>
      </c>
      <c r="J507">
        <v>2</v>
      </c>
      <c r="K507">
        <v>2</v>
      </c>
      <c r="L507">
        <v>0</v>
      </c>
      <c r="M50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cm="1">
        <f t="array" ref="O50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07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07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07" cm="1">
        <f t="array" ref="S507">MIN(IF((ContinuousStatsTable[GroupByKey]=ContinuousStatsTable[[#This Row],[GroupByKey]]),(ContinuousStatsTable[GroupByKey]=ContinuousStatsTable[[#This Row],[GroupByKey]])*ContinuousStatsTable[Average]))</f>
        <v>1.32089884390362</v>
      </c>
      <c r="T507" cm="1">
        <f t="array" ref="T507">MAX(IF((ContinuousStatsTable[GroupByKey]=ContinuousStatsTable[[#This Row],[GroupByKey]]),(ContinuousStatsTable[GroupByKey]=ContinuousStatsTable[[#This Row],[GroupByKey]])*ContinuousStatsTable[Average]))</f>
        <v>1.7451942400209199</v>
      </c>
      <c r="U507">
        <f>IF((ContinuousStatsTable[[#This Row],[RepsRequested]]&gt;1),ContinuousStatsTable[[#This Row],[HalfWidth]],ContinuousStatsTable[[#This Row],[BatchMeansHalfWidth]])</f>
        <v>2.6261789963409086E-2</v>
      </c>
    </row>
    <row r="508" spans="1:21" x14ac:dyDescent="0.25">
      <c r="A508" t="s">
        <v>68</v>
      </c>
      <c r="B508" t="s">
        <v>177</v>
      </c>
      <c r="C508">
        <v>39</v>
      </c>
      <c r="D508" t="s">
        <v>108</v>
      </c>
      <c r="E508" t="s">
        <v>106</v>
      </c>
      <c r="F508" t="s">
        <v>104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177</v>
      </c>
      <c r="C509">
        <v>40</v>
      </c>
      <c r="D509" t="s">
        <v>78</v>
      </c>
      <c r="E509" t="s">
        <v>100</v>
      </c>
      <c r="F509" t="s">
        <v>80</v>
      </c>
      <c r="G509">
        <v>4.1939349052679299E-2</v>
      </c>
      <c r="H509">
        <v>2E+20</v>
      </c>
      <c r="I509">
        <v>0</v>
      </c>
      <c r="J509">
        <v>2</v>
      </c>
      <c r="K509">
        <v>0</v>
      </c>
      <c r="L509">
        <v>0</v>
      </c>
      <c r="M50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9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cm="1">
        <f t="array" ref="O50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09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09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09" cm="1">
        <f t="array" ref="S509">MIN(IF((ContinuousStatsTable[GroupByKey]=ContinuousStatsTable[[#This Row],[GroupByKey]]),(ContinuousStatsTable[GroupByKey]=ContinuousStatsTable[[#This Row],[GroupByKey]])*ContinuousStatsTable[Average]))</f>
        <v>0</v>
      </c>
      <c r="T509" cm="1">
        <f t="array" ref="T509">MAX(IF((ContinuousStatsTable[GroupByKey]=ContinuousStatsTable[[#This Row],[GroupByKey]]),(ContinuousStatsTable[GroupByKey]=ContinuousStatsTable[[#This Row],[GroupByKey]])*ContinuousStatsTable[Average]))</f>
        <v>4.1939349052679299E-2</v>
      </c>
      <c r="U509">
        <f>IF((ContinuousStatsTable[[#This Row],[RepsRequested]]&gt;1),ContinuousStatsTable[[#This Row],[HalfWidth]],ContinuousStatsTable[[#This Row],[BatchMeansHalfWidth]])</f>
        <v>2.5522445952333751E-3</v>
      </c>
    </row>
    <row r="510" spans="1:21" x14ac:dyDescent="0.25">
      <c r="A510" t="s">
        <v>68</v>
      </c>
      <c r="B510" t="s">
        <v>177</v>
      </c>
      <c r="C510">
        <v>40</v>
      </c>
      <c r="D510" t="s">
        <v>83</v>
      </c>
      <c r="E510" t="s">
        <v>100</v>
      </c>
      <c r="F510" t="s">
        <v>80</v>
      </c>
      <c r="G510">
        <v>0.407605086310523</v>
      </c>
      <c r="H510">
        <v>2E+20</v>
      </c>
      <c r="I510">
        <v>0</v>
      </c>
      <c r="J510">
        <v>5</v>
      </c>
      <c r="K510">
        <v>0</v>
      </c>
      <c r="L510">
        <v>0</v>
      </c>
      <c r="M51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10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cm="1">
        <f t="array" ref="O51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10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10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10" cm="1">
        <f t="array" ref="S510">MIN(IF((ContinuousStatsTable[GroupByKey]=ContinuousStatsTable[[#This Row],[GroupByKey]]),(ContinuousStatsTable[GroupByKey]=ContinuousStatsTable[[#This Row],[GroupByKey]])*ContinuousStatsTable[Average]))</f>
        <v>9.9815407417780996E-3</v>
      </c>
      <c r="T510" cm="1">
        <f t="array" ref="T510">MAX(IF((ContinuousStatsTable[GroupByKey]=ContinuousStatsTable[[#This Row],[GroupByKey]]),(ContinuousStatsTable[GroupByKey]=ContinuousStatsTable[[#This Row],[GroupByKey]])*ContinuousStatsTable[Average]))</f>
        <v>0.407605086310523</v>
      </c>
      <c r="U510">
        <f>IF((ContinuousStatsTable[[#This Row],[RepsRequested]]&gt;1),ContinuousStatsTable[[#This Row],[HalfWidth]],ContinuousStatsTable[[#This Row],[BatchMeansHalfWidth]])</f>
        <v>2.2848589998431892E-2</v>
      </c>
    </row>
    <row r="511" spans="1:21" x14ac:dyDescent="0.25">
      <c r="A511" t="s">
        <v>68</v>
      </c>
      <c r="B511" t="s">
        <v>177</v>
      </c>
      <c r="C511">
        <v>40</v>
      </c>
      <c r="D511" t="s">
        <v>84</v>
      </c>
      <c r="E511" t="s">
        <v>101</v>
      </c>
      <c r="F511" t="s">
        <v>86</v>
      </c>
      <c r="G511">
        <v>5.1481250786098904</v>
      </c>
      <c r="H511">
        <v>2E+20</v>
      </c>
      <c r="I511">
        <v>0</v>
      </c>
      <c r="J511">
        <v>11</v>
      </c>
      <c r="K511">
        <v>2</v>
      </c>
      <c r="L511">
        <v>0</v>
      </c>
      <c r="M51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1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cm="1">
        <f t="array" ref="O51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11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11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11" cm="1">
        <f t="array" ref="S511">MIN(IF((ContinuousStatsTable[GroupByKey]=ContinuousStatsTable[[#This Row],[GroupByKey]]),(ContinuousStatsTable[GroupByKey]=ContinuousStatsTable[[#This Row],[GroupByKey]])*ContinuousStatsTable[Average]))</f>
        <v>2.3269101741961702</v>
      </c>
      <c r="T511" cm="1">
        <f t="array" ref="T511">MAX(IF((ContinuousStatsTable[GroupByKey]=ContinuousStatsTable[[#This Row],[GroupByKey]]),(ContinuousStatsTable[GroupByKey]=ContinuousStatsTable[[#This Row],[GroupByKey]])*ContinuousStatsTable[Average]))</f>
        <v>6.1518105370619498</v>
      </c>
      <c r="U511">
        <f>IF((ContinuousStatsTable[[#This Row],[RepsRequested]]&gt;1),ContinuousStatsTable[[#This Row],[HalfWidth]],ContinuousStatsTable[[#This Row],[BatchMeansHalfWidth]])</f>
        <v>0.19319036273350512</v>
      </c>
    </row>
    <row r="512" spans="1:21" x14ac:dyDescent="0.25">
      <c r="A512" t="s">
        <v>68</v>
      </c>
      <c r="B512" t="s">
        <v>177</v>
      </c>
      <c r="C512">
        <v>40</v>
      </c>
      <c r="D512" t="s">
        <v>102</v>
      </c>
      <c r="E512" t="s">
        <v>103</v>
      </c>
      <c r="F512" t="s">
        <v>104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177</v>
      </c>
      <c r="C513">
        <v>40</v>
      </c>
      <c r="D513" t="s">
        <v>102</v>
      </c>
      <c r="E513" t="s">
        <v>105</v>
      </c>
      <c r="F513" t="s">
        <v>104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>
        <f>IF((ContinuousStatsTable[[#This Row],[RepsRequested]]&gt;1),ContinuousStatsTable[[#This Row],[HalfWidth]],ContinuousStatsTable[[#This Row],[BatchMeansHalfWidth]])</f>
        <v>0</v>
      </c>
    </row>
    <row r="514" spans="1:21" x14ac:dyDescent="0.25">
      <c r="A514" t="s">
        <v>68</v>
      </c>
      <c r="B514" t="s">
        <v>177</v>
      </c>
      <c r="C514">
        <v>40</v>
      </c>
      <c r="D514" t="s">
        <v>102</v>
      </c>
      <c r="E514" t="s">
        <v>106</v>
      </c>
      <c r="F514" t="s">
        <v>104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177</v>
      </c>
      <c r="C515">
        <v>40</v>
      </c>
      <c r="D515" t="s">
        <v>107</v>
      </c>
      <c r="E515" t="s">
        <v>103</v>
      </c>
      <c r="F515" t="s">
        <v>104</v>
      </c>
      <c r="G515">
        <v>0.81297508670103302</v>
      </c>
      <c r="H515">
        <v>2E+20</v>
      </c>
      <c r="I515">
        <v>0</v>
      </c>
      <c r="J515">
        <v>1</v>
      </c>
      <c r="K515">
        <v>0.66666666666666696</v>
      </c>
      <c r="L515">
        <v>0</v>
      </c>
      <c r="M51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cm="1">
        <f t="array" ref="O51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1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1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15" cm="1">
        <f t="array" ref="S515">MIN(IF((ContinuousStatsTable[GroupByKey]=ContinuousStatsTable[[#This Row],[GroupByKey]]),(ContinuousStatsTable[GroupByKey]=ContinuousStatsTable[[#This Row],[GroupByKey]])*ContinuousStatsTable[Average]))</f>
        <v>0.68592600815582305</v>
      </c>
      <c r="T515" cm="1">
        <f t="array" ref="T515">MAX(IF((ContinuousStatsTable[GroupByKey]=ContinuousStatsTable[[#This Row],[GroupByKey]]),(ContinuousStatsTable[GroupByKey]=ContinuousStatsTable[[#This Row],[GroupByKey]])*ContinuousStatsTable[Average]))</f>
        <v>0.87027684841716402</v>
      </c>
      <c r="U515">
        <f>IF((ContinuousStatsTable[[#This Row],[RepsRequested]]&gt;1),ContinuousStatsTable[[#This Row],[HalfWidth]],ContinuousStatsTable[[#This Row],[BatchMeansHalfWidth]])</f>
        <v>1.2314697602620188E-2</v>
      </c>
    </row>
    <row r="516" spans="1:21" x14ac:dyDescent="0.25">
      <c r="A516" t="s">
        <v>68</v>
      </c>
      <c r="B516" t="s">
        <v>177</v>
      </c>
      <c r="C516">
        <v>40</v>
      </c>
      <c r="D516" t="s">
        <v>107</v>
      </c>
      <c r="E516" t="s">
        <v>105</v>
      </c>
      <c r="F516" t="s">
        <v>104</v>
      </c>
      <c r="G516">
        <v>2.4389252601031002</v>
      </c>
      <c r="H516">
        <v>2E+20</v>
      </c>
      <c r="I516">
        <v>0</v>
      </c>
      <c r="J516">
        <v>3</v>
      </c>
      <c r="K516">
        <v>2</v>
      </c>
      <c r="L516">
        <v>0</v>
      </c>
      <c r="M51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cm="1">
        <f t="array" ref="O51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16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16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16" cm="1">
        <f t="array" ref="S516">MIN(IF((ContinuousStatsTable[GroupByKey]=ContinuousStatsTable[[#This Row],[GroupByKey]]),(ContinuousStatsTable[GroupByKey]=ContinuousStatsTable[[#This Row],[GroupByKey]])*ContinuousStatsTable[Average]))</f>
        <v>2.0577780244674702</v>
      </c>
      <c r="T516" cm="1">
        <f t="array" ref="T516">MAX(IF((ContinuousStatsTable[GroupByKey]=ContinuousStatsTable[[#This Row],[GroupByKey]]),(ContinuousStatsTable[GroupByKey]=ContinuousStatsTable[[#This Row],[GroupByKey]])*ContinuousStatsTable[Average]))</f>
        <v>2.6108305452514902</v>
      </c>
      <c r="U516">
        <f>IF((ContinuousStatsTable[[#This Row],[RepsRequested]]&gt;1),ContinuousStatsTable[[#This Row],[HalfWidth]],ContinuousStatsTable[[#This Row],[BatchMeansHalfWidth]])</f>
        <v>3.694409280786054E-2</v>
      </c>
    </row>
    <row r="517" spans="1:21" x14ac:dyDescent="0.25">
      <c r="A517" t="s">
        <v>68</v>
      </c>
      <c r="B517" t="s">
        <v>177</v>
      </c>
      <c r="C517">
        <v>40</v>
      </c>
      <c r="D517" t="s">
        <v>107</v>
      </c>
      <c r="E517" t="s">
        <v>106</v>
      </c>
      <c r="F517" t="s">
        <v>104</v>
      </c>
      <c r="G517">
        <v>3</v>
      </c>
      <c r="H517">
        <v>2E+20</v>
      </c>
      <c r="I517">
        <v>3</v>
      </c>
      <c r="J517">
        <v>3</v>
      </c>
      <c r="K517">
        <v>3</v>
      </c>
      <c r="L517">
        <v>0</v>
      </c>
      <c r="M51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cm="1">
        <f t="array" ref="O517">IFERROR(AVERAGE(IF((ContinuousStatsTable[GroupByKey]=ContinuousStatsTable[[#This Row],[GroupByKey]]),(ContinuousStatsTable[GroupByKey]=ContinuousStatsTable[[#This Row],[GroupByKey]])*ContinuousStatsTable[Average])),0)</f>
        <v>3</v>
      </c>
      <c r="P517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cm="1">
        <f t="array" ref="S517">MIN(IF((ContinuousStatsTable[GroupByKey]=ContinuousStatsTable[[#This Row],[GroupByKey]]),(ContinuousStatsTable[GroupByKey]=ContinuousStatsTable[[#This Row],[GroupByKey]])*ContinuousStatsTable[Average]))</f>
        <v>3</v>
      </c>
      <c r="T517" cm="1">
        <f t="array" ref="T517">MAX(IF((ContinuousStatsTable[GroupByKey]=ContinuousStatsTable[[#This Row],[GroupByKey]]),(ContinuousStatsTable[GroupByKey]=ContinuousStatsTable[[#This Row],[GroupByKey]])*ContinuousStatsTable[Average]))</f>
        <v>3</v>
      </c>
      <c r="U517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177</v>
      </c>
      <c r="C518">
        <v>40</v>
      </c>
      <c r="D518" t="s">
        <v>99</v>
      </c>
      <c r="E518" t="s">
        <v>100</v>
      </c>
      <c r="F518" t="s">
        <v>80</v>
      </c>
      <c r="G518">
        <v>2.2596553831435902</v>
      </c>
      <c r="H518">
        <v>2E+20</v>
      </c>
      <c r="I518">
        <v>0</v>
      </c>
      <c r="J518">
        <v>9</v>
      </c>
      <c r="K518">
        <v>0</v>
      </c>
      <c r="L518">
        <v>0</v>
      </c>
      <c r="M51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cm="1">
        <f t="array" ref="O51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18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18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18" cm="1">
        <f t="array" ref="S518">MIN(IF((ContinuousStatsTable[GroupByKey]=ContinuousStatsTable[[#This Row],[GroupByKey]]),(ContinuousStatsTable[GroupByKey]=ContinuousStatsTable[[#This Row],[GroupByKey]])*ContinuousStatsTable[Average]))</f>
        <v>0.213686305718294</v>
      </c>
      <c r="T518" cm="1">
        <f t="array" ref="T518">MAX(IF((ContinuousStatsTable[GroupByKey]=ContinuousStatsTable[[#This Row],[GroupByKey]]),(ContinuousStatsTable[GroupByKey]=ContinuousStatsTable[[#This Row],[GroupByKey]])*ContinuousStatsTable[Average]))</f>
        <v>3.25454207636735</v>
      </c>
      <c r="U518">
        <f>IF((ContinuousStatsTable[[#This Row],[RepsRequested]]&gt;1),ContinuousStatsTable[[#This Row],[HalfWidth]],ContinuousStatsTable[[#This Row],[BatchMeansHalfWidth]])</f>
        <v>0.14983616621746401</v>
      </c>
    </row>
    <row r="519" spans="1:21" x14ac:dyDescent="0.25">
      <c r="A519" t="s">
        <v>68</v>
      </c>
      <c r="B519" t="s">
        <v>177</v>
      </c>
      <c r="C519">
        <v>40</v>
      </c>
      <c r="D519" t="s">
        <v>108</v>
      </c>
      <c r="E519" t="s">
        <v>103</v>
      </c>
      <c r="F519" t="s">
        <v>104</v>
      </c>
      <c r="G519">
        <v>0.741330530785138</v>
      </c>
      <c r="H519">
        <v>2E+20</v>
      </c>
      <c r="I519">
        <v>0</v>
      </c>
      <c r="J519">
        <v>1</v>
      </c>
      <c r="K519">
        <v>0.5</v>
      </c>
      <c r="L519">
        <v>0</v>
      </c>
      <c r="M51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cm="1">
        <f t="array" ref="O51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9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9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9" cm="1">
        <f t="array" ref="S519">MIN(IF((ContinuousStatsTable[GroupByKey]=ContinuousStatsTable[[#This Row],[GroupByKey]]),(ContinuousStatsTable[GroupByKey]=ContinuousStatsTable[[#This Row],[GroupByKey]])*ContinuousStatsTable[Average]))</f>
        <v>0.660449421951812</v>
      </c>
      <c r="T519" cm="1">
        <f t="array" ref="T519">MAX(IF((ContinuousStatsTable[GroupByKey]=ContinuousStatsTable[[#This Row],[GroupByKey]]),(ContinuousStatsTable[GroupByKey]=ContinuousStatsTable[[#This Row],[GroupByKey]])*ContinuousStatsTable[Average]))</f>
        <v>0.87259712001045997</v>
      </c>
      <c r="U519">
        <f>IF((ContinuousStatsTable[[#This Row],[RepsRequested]]&gt;1),ContinuousStatsTable[[#This Row],[HalfWidth]],ContinuousStatsTable[[#This Row],[BatchMeansHalfWidth]])</f>
        <v>1.3130894981704548E-2</v>
      </c>
    </row>
    <row r="520" spans="1:21" x14ac:dyDescent="0.25">
      <c r="A520" t="s">
        <v>68</v>
      </c>
      <c r="B520" t="s">
        <v>177</v>
      </c>
      <c r="C520">
        <v>40</v>
      </c>
      <c r="D520" t="s">
        <v>108</v>
      </c>
      <c r="E520" t="s">
        <v>105</v>
      </c>
      <c r="F520" t="s">
        <v>104</v>
      </c>
      <c r="G520">
        <v>1.48266106157028</v>
      </c>
      <c r="H520">
        <v>2E+20</v>
      </c>
      <c r="I520">
        <v>0</v>
      </c>
      <c r="J520">
        <v>2</v>
      </c>
      <c r="K520">
        <v>1</v>
      </c>
      <c r="L520">
        <v>0</v>
      </c>
      <c r="M52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cm="1">
        <f t="array" ref="O52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0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0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0" cm="1">
        <f t="array" ref="S520">MIN(IF((ContinuousStatsTable[GroupByKey]=ContinuousStatsTable[[#This Row],[GroupByKey]]),(ContinuousStatsTable[GroupByKey]=ContinuousStatsTable[[#This Row],[GroupByKey]])*ContinuousStatsTable[Average]))</f>
        <v>1.32089884390362</v>
      </c>
      <c r="T520" cm="1">
        <f t="array" ref="T520">MAX(IF((ContinuousStatsTable[GroupByKey]=ContinuousStatsTable[[#This Row],[GroupByKey]]),(ContinuousStatsTable[GroupByKey]=ContinuousStatsTable[[#This Row],[GroupByKey]])*ContinuousStatsTable[Average]))</f>
        <v>1.7451942400209199</v>
      </c>
      <c r="U520">
        <f>IF((ContinuousStatsTable[[#This Row],[RepsRequested]]&gt;1),ContinuousStatsTable[[#This Row],[HalfWidth]],ContinuousStatsTable[[#This Row],[BatchMeansHalfWidth]])</f>
        <v>2.6261789963409086E-2</v>
      </c>
    </row>
    <row r="521" spans="1:21" x14ac:dyDescent="0.25">
      <c r="A521" t="s">
        <v>68</v>
      </c>
      <c r="B521" t="s">
        <v>177</v>
      </c>
      <c r="C521">
        <v>40</v>
      </c>
      <c r="D521" t="s">
        <v>108</v>
      </c>
      <c r="E521" t="s">
        <v>106</v>
      </c>
      <c r="F521" t="s">
        <v>104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177</v>
      </c>
      <c r="C522">
        <v>41</v>
      </c>
      <c r="D522" t="s">
        <v>78</v>
      </c>
      <c r="E522" t="s">
        <v>100</v>
      </c>
      <c r="F522" t="s">
        <v>80</v>
      </c>
      <c r="G522">
        <v>9.0056412774610298E-3</v>
      </c>
      <c r="H522">
        <v>2E+20</v>
      </c>
      <c r="I522">
        <v>0</v>
      </c>
      <c r="J522">
        <v>1</v>
      </c>
      <c r="K522">
        <v>0</v>
      </c>
      <c r="L522">
        <v>0</v>
      </c>
      <c r="M52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2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cm="1">
        <f t="array" ref="O52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22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22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22" cm="1">
        <f t="array" ref="S522">MIN(IF((ContinuousStatsTable[GroupByKey]=ContinuousStatsTable[[#This Row],[GroupByKey]]),(ContinuousStatsTable[GroupByKey]=ContinuousStatsTable[[#This Row],[GroupByKey]])*ContinuousStatsTable[Average]))</f>
        <v>0</v>
      </c>
      <c r="T522" cm="1">
        <f t="array" ref="T522">MAX(IF((ContinuousStatsTable[GroupByKey]=ContinuousStatsTable[[#This Row],[GroupByKey]]),(ContinuousStatsTable[GroupByKey]=ContinuousStatsTable[[#This Row],[GroupByKey]])*ContinuousStatsTable[Average]))</f>
        <v>4.1939349052679299E-2</v>
      </c>
      <c r="U522">
        <f>IF((ContinuousStatsTable[[#This Row],[RepsRequested]]&gt;1),ContinuousStatsTable[[#This Row],[HalfWidth]],ContinuousStatsTable[[#This Row],[BatchMeansHalfWidth]])</f>
        <v>2.5522445952333751E-3</v>
      </c>
    </row>
    <row r="523" spans="1:21" x14ac:dyDescent="0.25">
      <c r="A523" t="s">
        <v>68</v>
      </c>
      <c r="B523" t="s">
        <v>177</v>
      </c>
      <c r="C523">
        <v>41</v>
      </c>
      <c r="D523" t="s">
        <v>83</v>
      </c>
      <c r="E523" t="s">
        <v>100</v>
      </c>
      <c r="F523" t="s">
        <v>80</v>
      </c>
      <c r="G523">
        <v>9.25068616054502E-2</v>
      </c>
      <c r="H523">
        <v>2E+20</v>
      </c>
      <c r="I523">
        <v>0</v>
      </c>
      <c r="J523">
        <v>3</v>
      </c>
      <c r="K523">
        <v>1</v>
      </c>
      <c r="L523">
        <v>0</v>
      </c>
      <c r="M52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3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cm="1">
        <f t="array" ref="O52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23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23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23" cm="1">
        <f t="array" ref="S523">MIN(IF((ContinuousStatsTable[GroupByKey]=ContinuousStatsTable[[#This Row],[GroupByKey]]),(ContinuousStatsTable[GroupByKey]=ContinuousStatsTable[[#This Row],[GroupByKey]])*ContinuousStatsTable[Average]))</f>
        <v>9.9815407417780996E-3</v>
      </c>
      <c r="T523" cm="1">
        <f t="array" ref="T523">MAX(IF((ContinuousStatsTable[GroupByKey]=ContinuousStatsTable[[#This Row],[GroupByKey]]),(ContinuousStatsTable[GroupByKey]=ContinuousStatsTable[[#This Row],[GroupByKey]])*ContinuousStatsTable[Average]))</f>
        <v>0.407605086310523</v>
      </c>
      <c r="U523">
        <f>IF((ContinuousStatsTable[[#This Row],[RepsRequested]]&gt;1),ContinuousStatsTable[[#This Row],[HalfWidth]],ContinuousStatsTable[[#This Row],[BatchMeansHalfWidth]])</f>
        <v>2.2848589998431892E-2</v>
      </c>
    </row>
    <row r="524" spans="1:21" x14ac:dyDescent="0.25">
      <c r="A524" t="s">
        <v>68</v>
      </c>
      <c r="B524" t="s">
        <v>177</v>
      </c>
      <c r="C524">
        <v>41</v>
      </c>
      <c r="D524" t="s">
        <v>84</v>
      </c>
      <c r="E524" t="s">
        <v>101</v>
      </c>
      <c r="F524" t="s">
        <v>86</v>
      </c>
      <c r="G524">
        <v>3.28550658912267</v>
      </c>
      <c r="H524">
        <v>2E+20</v>
      </c>
      <c r="I524">
        <v>0</v>
      </c>
      <c r="J524">
        <v>9</v>
      </c>
      <c r="K524">
        <v>6</v>
      </c>
      <c r="L524">
        <v>0</v>
      </c>
      <c r="M52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4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cm="1">
        <f t="array" ref="O52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24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24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24" cm="1">
        <f t="array" ref="S524">MIN(IF((ContinuousStatsTable[GroupByKey]=ContinuousStatsTable[[#This Row],[GroupByKey]]),(ContinuousStatsTable[GroupByKey]=ContinuousStatsTable[[#This Row],[GroupByKey]])*ContinuousStatsTable[Average]))</f>
        <v>2.3269101741961702</v>
      </c>
      <c r="T524" cm="1">
        <f t="array" ref="T524">MAX(IF((ContinuousStatsTable[GroupByKey]=ContinuousStatsTable[[#This Row],[GroupByKey]]),(ContinuousStatsTable[GroupByKey]=ContinuousStatsTable[[#This Row],[GroupByKey]])*ContinuousStatsTable[Average]))</f>
        <v>6.1518105370619498</v>
      </c>
      <c r="U524">
        <f>IF((ContinuousStatsTable[[#This Row],[RepsRequested]]&gt;1),ContinuousStatsTable[[#This Row],[HalfWidth]],ContinuousStatsTable[[#This Row],[BatchMeansHalfWidth]])</f>
        <v>0.19319036273350512</v>
      </c>
    </row>
    <row r="525" spans="1:21" x14ac:dyDescent="0.25">
      <c r="A525" t="s">
        <v>68</v>
      </c>
      <c r="B525" t="s">
        <v>177</v>
      </c>
      <c r="C525">
        <v>41</v>
      </c>
      <c r="D525" t="s">
        <v>102</v>
      </c>
      <c r="E525" t="s">
        <v>103</v>
      </c>
      <c r="F525" t="s">
        <v>104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>
        <f>IF((ContinuousStatsTable[[#This Row],[RepsRequested]]&gt;1),ContinuousStatsTable[[#This Row],[HalfWidth]],ContinuousStatsTable[[#This Row],[BatchMeansHalfWidth]])</f>
        <v>0</v>
      </c>
    </row>
    <row r="526" spans="1:21" x14ac:dyDescent="0.25">
      <c r="A526" t="s">
        <v>68</v>
      </c>
      <c r="B526" t="s">
        <v>177</v>
      </c>
      <c r="C526">
        <v>41</v>
      </c>
      <c r="D526" t="s">
        <v>102</v>
      </c>
      <c r="E526" t="s">
        <v>105</v>
      </c>
      <c r="F526" t="s">
        <v>104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177</v>
      </c>
      <c r="C527">
        <v>41</v>
      </c>
      <c r="D527" t="s">
        <v>102</v>
      </c>
      <c r="E527" t="s">
        <v>106</v>
      </c>
      <c r="F527" t="s">
        <v>104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177</v>
      </c>
      <c r="C528">
        <v>41</v>
      </c>
      <c r="D528" t="s">
        <v>107</v>
      </c>
      <c r="E528" t="s">
        <v>103</v>
      </c>
      <c r="F528" t="s">
        <v>104</v>
      </c>
      <c r="G528">
        <v>0.79206217682045699</v>
      </c>
      <c r="H528">
        <v>2E+20</v>
      </c>
      <c r="I528">
        <v>0</v>
      </c>
      <c r="J528">
        <v>1</v>
      </c>
      <c r="K528">
        <v>1</v>
      </c>
      <c r="L528">
        <v>0</v>
      </c>
      <c r="M52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cm="1">
        <f t="array" ref="O52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28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28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28" cm="1">
        <f t="array" ref="S528">MIN(IF((ContinuousStatsTable[GroupByKey]=ContinuousStatsTable[[#This Row],[GroupByKey]]),(ContinuousStatsTable[GroupByKey]=ContinuousStatsTable[[#This Row],[GroupByKey]])*ContinuousStatsTable[Average]))</f>
        <v>0.68592600815582305</v>
      </c>
      <c r="T528" cm="1">
        <f t="array" ref="T528">MAX(IF((ContinuousStatsTable[GroupByKey]=ContinuousStatsTable[[#This Row],[GroupByKey]]),(ContinuousStatsTable[GroupByKey]=ContinuousStatsTable[[#This Row],[GroupByKey]])*ContinuousStatsTable[Average]))</f>
        <v>0.87027684841716402</v>
      </c>
      <c r="U528">
        <f>IF((ContinuousStatsTable[[#This Row],[RepsRequested]]&gt;1),ContinuousStatsTable[[#This Row],[HalfWidth]],ContinuousStatsTable[[#This Row],[BatchMeansHalfWidth]])</f>
        <v>1.2314697602620188E-2</v>
      </c>
    </row>
    <row r="529" spans="1:21" x14ac:dyDescent="0.25">
      <c r="A529" t="s">
        <v>68</v>
      </c>
      <c r="B529" t="s">
        <v>177</v>
      </c>
      <c r="C529">
        <v>41</v>
      </c>
      <c r="D529" t="s">
        <v>107</v>
      </c>
      <c r="E529" t="s">
        <v>105</v>
      </c>
      <c r="F529" t="s">
        <v>104</v>
      </c>
      <c r="G529">
        <v>2.3761865304613701</v>
      </c>
      <c r="H529">
        <v>2E+20</v>
      </c>
      <c r="I529">
        <v>0</v>
      </c>
      <c r="J529">
        <v>3</v>
      </c>
      <c r="K529">
        <v>3</v>
      </c>
      <c r="L529">
        <v>0</v>
      </c>
      <c r="M52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cm="1">
        <f t="array" ref="O52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29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29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29" cm="1">
        <f t="array" ref="S529">MIN(IF((ContinuousStatsTable[GroupByKey]=ContinuousStatsTable[[#This Row],[GroupByKey]]),(ContinuousStatsTable[GroupByKey]=ContinuousStatsTable[[#This Row],[GroupByKey]])*ContinuousStatsTable[Average]))</f>
        <v>2.0577780244674702</v>
      </c>
      <c r="T529" cm="1">
        <f t="array" ref="T529">MAX(IF((ContinuousStatsTable[GroupByKey]=ContinuousStatsTable[[#This Row],[GroupByKey]]),(ContinuousStatsTable[GroupByKey]=ContinuousStatsTable[[#This Row],[GroupByKey]])*ContinuousStatsTable[Average]))</f>
        <v>2.6108305452514902</v>
      </c>
      <c r="U529">
        <f>IF((ContinuousStatsTable[[#This Row],[RepsRequested]]&gt;1),ContinuousStatsTable[[#This Row],[HalfWidth]],ContinuousStatsTable[[#This Row],[BatchMeansHalfWidth]])</f>
        <v>3.694409280786054E-2</v>
      </c>
    </row>
    <row r="530" spans="1:21" x14ac:dyDescent="0.25">
      <c r="A530" t="s">
        <v>68</v>
      </c>
      <c r="B530" t="s">
        <v>177</v>
      </c>
      <c r="C530">
        <v>41</v>
      </c>
      <c r="D530" t="s">
        <v>107</v>
      </c>
      <c r="E530" t="s">
        <v>106</v>
      </c>
      <c r="F530" t="s">
        <v>104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177</v>
      </c>
      <c r="C531">
        <v>41</v>
      </c>
      <c r="D531" t="s">
        <v>99</v>
      </c>
      <c r="E531" t="s">
        <v>100</v>
      </c>
      <c r="F531" t="s">
        <v>80</v>
      </c>
      <c r="G531">
        <v>0.80780755577839203</v>
      </c>
      <c r="H531">
        <v>2E+20</v>
      </c>
      <c r="I531">
        <v>0</v>
      </c>
      <c r="J531">
        <v>6</v>
      </c>
      <c r="K531">
        <v>2</v>
      </c>
      <c r="L531">
        <v>0</v>
      </c>
      <c r="M53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cm="1">
        <f t="array" ref="O53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31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31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31" cm="1">
        <f t="array" ref="S531">MIN(IF((ContinuousStatsTable[GroupByKey]=ContinuousStatsTable[[#This Row],[GroupByKey]]),(ContinuousStatsTable[GroupByKey]=ContinuousStatsTable[[#This Row],[GroupByKey]])*ContinuousStatsTable[Average]))</f>
        <v>0.213686305718294</v>
      </c>
      <c r="T531" cm="1">
        <f t="array" ref="T531">MAX(IF((ContinuousStatsTable[GroupByKey]=ContinuousStatsTable[[#This Row],[GroupByKey]]),(ContinuousStatsTable[GroupByKey]=ContinuousStatsTable[[#This Row],[GroupByKey]])*ContinuousStatsTable[Average]))</f>
        <v>3.25454207636735</v>
      </c>
      <c r="U531">
        <f>IF((ContinuousStatsTable[[#This Row],[RepsRequested]]&gt;1),ContinuousStatsTable[[#This Row],[HalfWidth]],ContinuousStatsTable[[#This Row],[BatchMeansHalfWidth]])</f>
        <v>0.14983616621746401</v>
      </c>
    </row>
    <row r="532" spans="1:21" x14ac:dyDescent="0.25">
      <c r="A532" t="s">
        <v>68</v>
      </c>
      <c r="B532" t="s">
        <v>177</v>
      </c>
      <c r="C532">
        <v>41</v>
      </c>
      <c r="D532" t="s">
        <v>108</v>
      </c>
      <c r="E532" t="s">
        <v>103</v>
      </c>
      <c r="F532" t="s">
        <v>104</v>
      </c>
      <c r="G532">
        <v>0.76555963887874301</v>
      </c>
      <c r="H532">
        <v>2E+20</v>
      </c>
      <c r="I532">
        <v>0</v>
      </c>
      <c r="J532">
        <v>1</v>
      </c>
      <c r="K532">
        <v>1</v>
      </c>
      <c r="L532">
        <v>0</v>
      </c>
      <c r="M53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cm="1">
        <f t="array" ref="O53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32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32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32" cm="1">
        <f t="array" ref="S532">MIN(IF((ContinuousStatsTable[GroupByKey]=ContinuousStatsTable[[#This Row],[GroupByKey]]),(ContinuousStatsTable[GroupByKey]=ContinuousStatsTable[[#This Row],[GroupByKey]])*ContinuousStatsTable[Average]))</f>
        <v>0.660449421951812</v>
      </c>
      <c r="T532" cm="1">
        <f t="array" ref="T532">MAX(IF((ContinuousStatsTable[GroupByKey]=ContinuousStatsTable[[#This Row],[GroupByKey]]),(ContinuousStatsTable[GroupByKey]=ContinuousStatsTable[[#This Row],[GroupByKey]])*ContinuousStatsTable[Average]))</f>
        <v>0.87259712001045997</v>
      </c>
      <c r="U532">
        <f>IF((ContinuousStatsTable[[#This Row],[RepsRequested]]&gt;1),ContinuousStatsTable[[#This Row],[HalfWidth]],ContinuousStatsTable[[#This Row],[BatchMeansHalfWidth]])</f>
        <v>1.3130894981704548E-2</v>
      </c>
    </row>
    <row r="533" spans="1:21" x14ac:dyDescent="0.25">
      <c r="A533" t="s">
        <v>68</v>
      </c>
      <c r="B533" t="s">
        <v>177</v>
      </c>
      <c r="C533">
        <v>41</v>
      </c>
      <c r="D533" t="s">
        <v>108</v>
      </c>
      <c r="E533" t="s">
        <v>105</v>
      </c>
      <c r="F533" t="s">
        <v>104</v>
      </c>
      <c r="G533">
        <v>1.53111927775749</v>
      </c>
      <c r="H533">
        <v>2E+20</v>
      </c>
      <c r="I533">
        <v>0</v>
      </c>
      <c r="J533">
        <v>2</v>
      </c>
      <c r="K533">
        <v>2</v>
      </c>
      <c r="L533">
        <v>0</v>
      </c>
      <c r="M53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cm="1">
        <f t="array" ref="O53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33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33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33" cm="1">
        <f t="array" ref="S533">MIN(IF((ContinuousStatsTable[GroupByKey]=ContinuousStatsTable[[#This Row],[GroupByKey]]),(ContinuousStatsTable[GroupByKey]=ContinuousStatsTable[[#This Row],[GroupByKey]])*ContinuousStatsTable[Average]))</f>
        <v>1.32089884390362</v>
      </c>
      <c r="T533" cm="1">
        <f t="array" ref="T533">MAX(IF((ContinuousStatsTable[GroupByKey]=ContinuousStatsTable[[#This Row],[GroupByKey]]),(ContinuousStatsTable[GroupByKey]=ContinuousStatsTable[[#This Row],[GroupByKey]])*ContinuousStatsTable[Average]))</f>
        <v>1.7451942400209199</v>
      </c>
      <c r="U533">
        <f>IF((ContinuousStatsTable[[#This Row],[RepsRequested]]&gt;1),ContinuousStatsTable[[#This Row],[HalfWidth]],ContinuousStatsTable[[#This Row],[BatchMeansHalfWidth]])</f>
        <v>2.6261789963409086E-2</v>
      </c>
    </row>
    <row r="534" spans="1:21" x14ac:dyDescent="0.25">
      <c r="A534" t="s">
        <v>68</v>
      </c>
      <c r="B534" t="s">
        <v>177</v>
      </c>
      <c r="C534">
        <v>41</v>
      </c>
      <c r="D534" t="s">
        <v>108</v>
      </c>
      <c r="E534" t="s">
        <v>106</v>
      </c>
      <c r="F534" t="s">
        <v>104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177</v>
      </c>
      <c r="C535">
        <v>42</v>
      </c>
      <c r="D535" t="s">
        <v>78</v>
      </c>
      <c r="E535" t="s">
        <v>100</v>
      </c>
      <c r="F535" t="s">
        <v>80</v>
      </c>
      <c r="G535">
        <v>1.4964210644696E-2</v>
      </c>
      <c r="H535">
        <v>2E+20</v>
      </c>
      <c r="I535">
        <v>0</v>
      </c>
      <c r="J535">
        <v>1</v>
      </c>
      <c r="K535">
        <v>0</v>
      </c>
      <c r="L535">
        <v>0</v>
      </c>
      <c r="M53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cm="1">
        <f t="array" ref="O53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3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3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35" cm="1">
        <f t="array" ref="S535">MIN(IF((ContinuousStatsTable[GroupByKey]=ContinuousStatsTable[[#This Row],[GroupByKey]]),(ContinuousStatsTable[GroupByKey]=ContinuousStatsTable[[#This Row],[GroupByKey]])*ContinuousStatsTable[Average]))</f>
        <v>0</v>
      </c>
      <c r="T535" cm="1">
        <f t="array" ref="T535">MAX(IF((ContinuousStatsTable[GroupByKey]=ContinuousStatsTable[[#This Row],[GroupByKey]]),(ContinuousStatsTable[GroupByKey]=ContinuousStatsTable[[#This Row],[GroupByKey]])*ContinuousStatsTable[Average]))</f>
        <v>4.1939349052679299E-2</v>
      </c>
      <c r="U535">
        <f>IF((ContinuousStatsTable[[#This Row],[RepsRequested]]&gt;1),ContinuousStatsTable[[#This Row],[HalfWidth]],ContinuousStatsTable[[#This Row],[BatchMeansHalfWidth]])</f>
        <v>2.5522445952333751E-3</v>
      </c>
    </row>
    <row r="536" spans="1:21" x14ac:dyDescent="0.25">
      <c r="A536" t="s">
        <v>68</v>
      </c>
      <c r="B536" t="s">
        <v>177</v>
      </c>
      <c r="C536">
        <v>42</v>
      </c>
      <c r="D536" t="s">
        <v>83</v>
      </c>
      <c r="E536" t="s">
        <v>100</v>
      </c>
      <c r="F536" t="s">
        <v>80</v>
      </c>
      <c r="G536">
        <v>0.118827486755363</v>
      </c>
      <c r="H536">
        <v>2E+20</v>
      </c>
      <c r="I536">
        <v>0</v>
      </c>
      <c r="J536">
        <v>2</v>
      </c>
      <c r="K536">
        <v>1</v>
      </c>
      <c r="L536">
        <v>0</v>
      </c>
      <c r="M53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6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cm="1">
        <f t="array" ref="O53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36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36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36" cm="1">
        <f t="array" ref="S536">MIN(IF((ContinuousStatsTable[GroupByKey]=ContinuousStatsTable[[#This Row],[GroupByKey]]),(ContinuousStatsTable[GroupByKey]=ContinuousStatsTable[[#This Row],[GroupByKey]])*ContinuousStatsTable[Average]))</f>
        <v>9.9815407417780996E-3</v>
      </c>
      <c r="T536" cm="1">
        <f t="array" ref="T536">MAX(IF((ContinuousStatsTable[GroupByKey]=ContinuousStatsTable[[#This Row],[GroupByKey]]),(ContinuousStatsTable[GroupByKey]=ContinuousStatsTable[[#This Row],[GroupByKey]])*ContinuousStatsTable[Average]))</f>
        <v>0.407605086310523</v>
      </c>
      <c r="U536">
        <f>IF((ContinuousStatsTable[[#This Row],[RepsRequested]]&gt;1),ContinuousStatsTable[[#This Row],[HalfWidth]],ContinuousStatsTable[[#This Row],[BatchMeansHalfWidth]])</f>
        <v>2.2848589998431892E-2</v>
      </c>
    </row>
    <row r="537" spans="1:21" x14ac:dyDescent="0.25">
      <c r="A537" t="s">
        <v>68</v>
      </c>
      <c r="B537" t="s">
        <v>177</v>
      </c>
      <c r="C537">
        <v>42</v>
      </c>
      <c r="D537" t="s">
        <v>84</v>
      </c>
      <c r="E537" t="s">
        <v>101</v>
      </c>
      <c r="F537" t="s">
        <v>86</v>
      </c>
      <c r="G537">
        <v>3.3566696478586402</v>
      </c>
      <c r="H537">
        <v>2E+20</v>
      </c>
      <c r="I537">
        <v>0</v>
      </c>
      <c r="J537">
        <v>8</v>
      </c>
      <c r="K537">
        <v>5</v>
      </c>
      <c r="L537">
        <v>0</v>
      </c>
      <c r="M53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7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cm="1">
        <f t="array" ref="O53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37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37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37" cm="1">
        <f t="array" ref="S537">MIN(IF((ContinuousStatsTable[GroupByKey]=ContinuousStatsTable[[#This Row],[GroupByKey]]),(ContinuousStatsTable[GroupByKey]=ContinuousStatsTable[[#This Row],[GroupByKey]])*ContinuousStatsTable[Average]))</f>
        <v>2.3269101741961702</v>
      </c>
      <c r="T537" cm="1">
        <f t="array" ref="T537">MAX(IF((ContinuousStatsTable[GroupByKey]=ContinuousStatsTable[[#This Row],[GroupByKey]]),(ContinuousStatsTable[GroupByKey]=ContinuousStatsTable[[#This Row],[GroupByKey]])*ContinuousStatsTable[Average]))</f>
        <v>6.1518105370619498</v>
      </c>
      <c r="U537">
        <f>IF((ContinuousStatsTable[[#This Row],[RepsRequested]]&gt;1),ContinuousStatsTable[[#This Row],[HalfWidth]],ContinuousStatsTable[[#This Row],[BatchMeansHalfWidth]])</f>
        <v>0.19319036273350512</v>
      </c>
    </row>
    <row r="538" spans="1:21" x14ac:dyDescent="0.25">
      <c r="A538" t="s">
        <v>68</v>
      </c>
      <c r="B538" t="s">
        <v>177</v>
      </c>
      <c r="C538">
        <v>42</v>
      </c>
      <c r="D538" t="s">
        <v>102</v>
      </c>
      <c r="E538" t="s">
        <v>103</v>
      </c>
      <c r="F538" t="s">
        <v>104</v>
      </c>
      <c r="G538">
        <v>0</v>
      </c>
      <c r="H538">
        <v>2E+20</v>
      </c>
      <c r="I538">
        <v>0</v>
      </c>
      <c r="J538">
        <v>0</v>
      </c>
      <c r="K538">
        <v>0</v>
      </c>
      <c r="L538">
        <v>0</v>
      </c>
      <c r="M53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cm="1">
        <f t="array" ref="O538">IFERROR(AVERAGE(IF((ContinuousStatsTable[GroupByKey]=ContinuousStatsTable[[#This Row],[GroupByKey]]),(ContinuousStatsTable[GroupByKey]=ContinuousStatsTable[[#This Row],[GroupByKey]])*ContinuousStatsTable[Average])),0)</f>
        <v>0</v>
      </c>
      <c r="P538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cm="1">
        <f t="array" ref="T538">MAX(IF((ContinuousStatsTable[GroupByKey]=ContinuousStatsTable[[#This Row],[GroupByKey]]),(ContinuousStatsTable[GroupByKey]=ContinuousStatsTable[[#This Row],[GroupByKey]])*ContinuousStatsTable[Average]))</f>
        <v>0</v>
      </c>
      <c r="U538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177</v>
      </c>
      <c r="C539">
        <v>42</v>
      </c>
      <c r="D539" t="s">
        <v>102</v>
      </c>
      <c r="E539" t="s">
        <v>105</v>
      </c>
      <c r="F539" t="s">
        <v>104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68</v>
      </c>
      <c r="B540" t="s">
        <v>177</v>
      </c>
      <c r="C540">
        <v>42</v>
      </c>
      <c r="D540" t="s">
        <v>102</v>
      </c>
      <c r="E540" t="s">
        <v>106</v>
      </c>
      <c r="F540" t="s">
        <v>104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177</v>
      </c>
      <c r="C541">
        <v>42</v>
      </c>
      <c r="D541" t="s">
        <v>107</v>
      </c>
      <c r="E541" t="s">
        <v>103</v>
      </c>
      <c r="F541" t="s">
        <v>104</v>
      </c>
      <c r="G541">
        <v>0.82475574163000398</v>
      </c>
      <c r="H541">
        <v>2E+20</v>
      </c>
      <c r="I541">
        <v>0</v>
      </c>
      <c r="J541">
        <v>1</v>
      </c>
      <c r="K541">
        <v>1</v>
      </c>
      <c r="L541">
        <v>0</v>
      </c>
      <c r="M54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cm="1">
        <f t="array" ref="O54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41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41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41" cm="1">
        <f t="array" ref="S541">MIN(IF((ContinuousStatsTable[GroupByKey]=ContinuousStatsTable[[#This Row],[GroupByKey]]),(ContinuousStatsTable[GroupByKey]=ContinuousStatsTable[[#This Row],[GroupByKey]])*ContinuousStatsTable[Average]))</f>
        <v>0.68592600815582305</v>
      </c>
      <c r="T541" cm="1">
        <f t="array" ref="T541">MAX(IF((ContinuousStatsTable[GroupByKey]=ContinuousStatsTable[[#This Row],[GroupByKey]]),(ContinuousStatsTable[GroupByKey]=ContinuousStatsTable[[#This Row],[GroupByKey]])*ContinuousStatsTable[Average]))</f>
        <v>0.87027684841716402</v>
      </c>
      <c r="U541">
        <f>IF((ContinuousStatsTable[[#This Row],[RepsRequested]]&gt;1),ContinuousStatsTable[[#This Row],[HalfWidth]],ContinuousStatsTable[[#This Row],[BatchMeansHalfWidth]])</f>
        <v>1.2314697602620188E-2</v>
      </c>
    </row>
    <row r="542" spans="1:21" x14ac:dyDescent="0.25">
      <c r="A542" t="s">
        <v>68</v>
      </c>
      <c r="B542" t="s">
        <v>177</v>
      </c>
      <c r="C542">
        <v>42</v>
      </c>
      <c r="D542" t="s">
        <v>107</v>
      </c>
      <c r="E542" t="s">
        <v>105</v>
      </c>
      <c r="F542" t="s">
        <v>104</v>
      </c>
      <c r="G542">
        <v>2.4742672248900099</v>
      </c>
      <c r="H542">
        <v>2E+20</v>
      </c>
      <c r="I542">
        <v>0</v>
      </c>
      <c r="J542">
        <v>3</v>
      </c>
      <c r="K542">
        <v>3</v>
      </c>
      <c r="L542">
        <v>0</v>
      </c>
      <c r="M54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cm="1">
        <f t="array" ref="O54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42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42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42" cm="1">
        <f t="array" ref="S542">MIN(IF((ContinuousStatsTable[GroupByKey]=ContinuousStatsTable[[#This Row],[GroupByKey]]),(ContinuousStatsTable[GroupByKey]=ContinuousStatsTable[[#This Row],[GroupByKey]])*ContinuousStatsTable[Average]))</f>
        <v>2.0577780244674702</v>
      </c>
      <c r="T542" cm="1">
        <f t="array" ref="T542">MAX(IF((ContinuousStatsTable[GroupByKey]=ContinuousStatsTable[[#This Row],[GroupByKey]]),(ContinuousStatsTable[GroupByKey]=ContinuousStatsTable[[#This Row],[GroupByKey]])*ContinuousStatsTable[Average]))</f>
        <v>2.6108305452514902</v>
      </c>
      <c r="U542">
        <f>IF((ContinuousStatsTable[[#This Row],[RepsRequested]]&gt;1),ContinuousStatsTable[[#This Row],[HalfWidth]],ContinuousStatsTable[[#This Row],[BatchMeansHalfWidth]])</f>
        <v>3.694409280786054E-2</v>
      </c>
    </row>
    <row r="543" spans="1:21" x14ac:dyDescent="0.25">
      <c r="A543" t="s">
        <v>68</v>
      </c>
      <c r="B543" t="s">
        <v>177</v>
      </c>
      <c r="C543">
        <v>42</v>
      </c>
      <c r="D543" t="s">
        <v>107</v>
      </c>
      <c r="E543" t="s">
        <v>106</v>
      </c>
      <c r="F543" t="s">
        <v>104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177</v>
      </c>
      <c r="C544">
        <v>42</v>
      </c>
      <c r="D544" t="s">
        <v>99</v>
      </c>
      <c r="E544" t="s">
        <v>100</v>
      </c>
      <c r="F544" t="s">
        <v>80</v>
      </c>
      <c r="G544">
        <v>0.74861072556856501</v>
      </c>
      <c r="H544">
        <v>2E+20</v>
      </c>
      <c r="I544">
        <v>0</v>
      </c>
      <c r="J544">
        <v>4</v>
      </c>
      <c r="K544">
        <v>1</v>
      </c>
      <c r="L544">
        <v>0</v>
      </c>
      <c r="M54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cm="1">
        <f t="array" ref="O54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44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44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44" cm="1">
        <f t="array" ref="S544">MIN(IF((ContinuousStatsTable[GroupByKey]=ContinuousStatsTable[[#This Row],[GroupByKey]]),(ContinuousStatsTable[GroupByKey]=ContinuousStatsTable[[#This Row],[GroupByKey]])*ContinuousStatsTable[Average]))</f>
        <v>0.213686305718294</v>
      </c>
      <c r="T544" cm="1">
        <f t="array" ref="T544">MAX(IF((ContinuousStatsTable[GroupByKey]=ContinuousStatsTable[[#This Row],[GroupByKey]]),(ContinuousStatsTable[GroupByKey]=ContinuousStatsTable[[#This Row],[GroupByKey]])*ContinuousStatsTable[Average]))</f>
        <v>3.25454207636735</v>
      </c>
      <c r="U544">
        <f>IF((ContinuousStatsTable[[#This Row],[RepsRequested]]&gt;1),ContinuousStatsTable[[#This Row],[HalfWidth]],ContinuousStatsTable[[#This Row],[BatchMeansHalfWidth]])</f>
        <v>0.14983616621746401</v>
      </c>
    </row>
    <row r="545" spans="1:21" x14ac:dyDescent="0.25">
      <c r="A545" t="s">
        <v>68</v>
      </c>
      <c r="B545" t="s">
        <v>177</v>
      </c>
      <c r="C545">
        <v>42</v>
      </c>
      <c r="D545" t="s">
        <v>108</v>
      </c>
      <c r="E545" t="s">
        <v>103</v>
      </c>
      <c r="F545" t="s">
        <v>104</v>
      </c>
      <c r="G545">
        <v>0.80544863371365705</v>
      </c>
      <c r="H545">
        <v>2E+20</v>
      </c>
      <c r="I545">
        <v>0</v>
      </c>
      <c r="J545">
        <v>1</v>
      </c>
      <c r="K545">
        <v>1</v>
      </c>
      <c r="L545">
        <v>0</v>
      </c>
      <c r="M54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cm="1">
        <f t="array" ref="O54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4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4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45" cm="1">
        <f t="array" ref="S545">MIN(IF((ContinuousStatsTable[GroupByKey]=ContinuousStatsTable[[#This Row],[GroupByKey]]),(ContinuousStatsTable[GroupByKey]=ContinuousStatsTable[[#This Row],[GroupByKey]])*ContinuousStatsTable[Average]))</f>
        <v>0.660449421951812</v>
      </c>
      <c r="T545" cm="1">
        <f t="array" ref="T545">MAX(IF((ContinuousStatsTable[GroupByKey]=ContinuousStatsTable[[#This Row],[GroupByKey]]),(ContinuousStatsTable[GroupByKey]=ContinuousStatsTable[[#This Row],[GroupByKey]])*ContinuousStatsTable[Average]))</f>
        <v>0.87259712001045997</v>
      </c>
      <c r="U545">
        <f>IF((ContinuousStatsTable[[#This Row],[RepsRequested]]&gt;1),ContinuousStatsTable[[#This Row],[HalfWidth]],ContinuousStatsTable[[#This Row],[BatchMeansHalfWidth]])</f>
        <v>1.3130894981704548E-2</v>
      </c>
    </row>
    <row r="546" spans="1:21" x14ac:dyDescent="0.25">
      <c r="A546" t="s">
        <v>68</v>
      </c>
      <c r="B546" t="s">
        <v>177</v>
      </c>
      <c r="C546">
        <v>42</v>
      </c>
      <c r="D546" t="s">
        <v>108</v>
      </c>
      <c r="E546" t="s">
        <v>105</v>
      </c>
      <c r="F546" t="s">
        <v>104</v>
      </c>
      <c r="G546">
        <v>1.6108972674273101</v>
      </c>
      <c r="H546">
        <v>2E+20</v>
      </c>
      <c r="I546">
        <v>0</v>
      </c>
      <c r="J546">
        <v>2</v>
      </c>
      <c r="K546">
        <v>2</v>
      </c>
      <c r="L546">
        <v>0</v>
      </c>
      <c r="M54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cm="1">
        <f t="array" ref="O54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46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46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46" cm="1">
        <f t="array" ref="S546">MIN(IF((ContinuousStatsTable[GroupByKey]=ContinuousStatsTable[[#This Row],[GroupByKey]]),(ContinuousStatsTable[GroupByKey]=ContinuousStatsTable[[#This Row],[GroupByKey]])*ContinuousStatsTable[Average]))</f>
        <v>1.32089884390362</v>
      </c>
      <c r="T546" cm="1">
        <f t="array" ref="T546">MAX(IF((ContinuousStatsTable[GroupByKey]=ContinuousStatsTable[[#This Row],[GroupByKey]]),(ContinuousStatsTable[GroupByKey]=ContinuousStatsTable[[#This Row],[GroupByKey]])*ContinuousStatsTable[Average]))</f>
        <v>1.7451942400209199</v>
      </c>
      <c r="U546">
        <f>IF((ContinuousStatsTable[[#This Row],[RepsRequested]]&gt;1),ContinuousStatsTable[[#This Row],[HalfWidth]],ContinuousStatsTable[[#This Row],[BatchMeansHalfWidth]])</f>
        <v>2.6261789963409086E-2</v>
      </c>
    </row>
    <row r="547" spans="1:21" x14ac:dyDescent="0.25">
      <c r="A547" t="s">
        <v>68</v>
      </c>
      <c r="B547" t="s">
        <v>177</v>
      </c>
      <c r="C547">
        <v>42</v>
      </c>
      <c r="D547" t="s">
        <v>108</v>
      </c>
      <c r="E547" t="s">
        <v>106</v>
      </c>
      <c r="F547" t="s">
        <v>104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177</v>
      </c>
      <c r="C548">
        <v>43</v>
      </c>
      <c r="D548" t="s">
        <v>78</v>
      </c>
      <c r="E548" t="s">
        <v>100</v>
      </c>
      <c r="F548" t="s">
        <v>80</v>
      </c>
      <c r="G548">
        <v>0</v>
      </c>
      <c r="H548">
        <v>2E+20</v>
      </c>
      <c r="I548">
        <v>0</v>
      </c>
      <c r="J548">
        <v>0</v>
      </c>
      <c r="K548">
        <v>0</v>
      </c>
      <c r="L548">
        <v>0</v>
      </c>
      <c r="M54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cm="1">
        <f t="array" ref="O54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8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8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8" cm="1">
        <f t="array" ref="S548">MIN(IF((ContinuousStatsTable[GroupByKey]=ContinuousStatsTable[[#This Row],[GroupByKey]]),(ContinuousStatsTable[GroupByKey]=ContinuousStatsTable[[#This Row],[GroupByKey]])*ContinuousStatsTable[Average]))</f>
        <v>0</v>
      </c>
      <c r="T548" cm="1">
        <f t="array" ref="T548">MAX(IF((ContinuousStatsTable[GroupByKey]=ContinuousStatsTable[[#This Row],[GroupByKey]]),(ContinuousStatsTable[GroupByKey]=ContinuousStatsTable[[#This Row],[GroupByKey]])*ContinuousStatsTable[Average]))</f>
        <v>4.1939349052679299E-2</v>
      </c>
      <c r="U548">
        <f>IF((ContinuousStatsTable[[#This Row],[RepsRequested]]&gt;1),ContinuousStatsTable[[#This Row],[HalfWidth]],ContinuousStatsTable[[#This Row],[BatchMeansHalfWidth]])</f>
        <v>2.5522445952333751E-3</v>
      </c>
    </row>
    <row r="549" spans="1:21" x14ac:dyDescent="0.25">
      <c r="A549" t="s">
        <v>68</v>
      </c>
      <c r="B549" t="s">
        <v>177</v>
      </c>
      <c r="C549">
        <v>43</v>
      </c>
      <c r="D549" t="s">
        <v>83</v>
      </c>
      <c r="E549" t="s">
        <v>100</v>
      </c>
      <c r="F549" t="s">
        <v>80</v>
      </c>
      <c r="G549">
        <v>5.7359322575665901E-2</v>
      </c>
      <c r="H549">
        <v>2E+20</v>
      </c>
      <c r="I549">
        <v>0</v>
      </c>
      <c r="J549">
        <v>2</v>
      </c>
      <c r="K549">
        <v>0</v>
      </c>
      <c r="L549">
        <v>0</v>
      </c>
      <c r="M54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cm="1">
        <f t="array" ref="O54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49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49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49" cm="1">
        <f t="array" ref="S549">MIN(IF((ContinuousStatsTable[GroupByKey]=ContinuousStatsTable[[#This Row],[GroupByKey]]),(ContinuousStatsTable[GroupByKey]=ContinuousStatsTable[[#This Row],[GroupByKey]])*ContinuousStatsTable[Average]))</f>
        <v>9.9815407417780996E-3</v>
      </c>
      <c r="T549" cm="1">
        <f t="array" ref="T549">MAX(IF((ContinuousStatsTable[GroupByKey]=ContinuousStatsTable[[#This Row],[GroupByKey]]),(ContinuousStatsTable[GroupByKey]=ContinuousStatsTable[[#This Row],[GroupByKey]])*ContinuousStatsTable[Average]))</f>
        <v>0.407605086310523</v>
      </c>
      <c r="U549">
        <f>IF((ContinuousStatsTable[[#This Row],[RepsRequested]]&gt;1),ContinuousStatsTable[[#This Row],[HalfWidth]],ContinuousStatsTable[[#This Row],[BatchMeansHalfWidth]])</f>
        <v>2.2848589998431892E-2</v>
      </c>
    </row>
    <row r="550" spans="1:21" x14ac:dyDescent="0.25">
      <c r="A550" t="s">
        <v>68</v>
      </c>
      <c r="B550" t="s">
        <v>177</v>
      </c>
      <c r="C550">
        <v>43</v>
      </c>
      <c r="D550" t="s">
        <v>84</v>
      </c>
      <c r="E550" t="s">
        <v>101</v>
      </c>
      <c r="F550" t="s">
        <v>86</v>
      </c>
      <c r="G550">
        <v>2.8236644007578602</v>
      </c>
      <c r="H550">
        <v>2E+20</v>
      </c>
      <c r="I550">
        <v>0</v>
      </c>
      <c r="J550">
        <v>7</v>
      </c>
      <c r="K550">
        <v>6</v>
      </c>
      <c r="L550">
        <v>0</v>
      </c>
      <c r="M55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cm="1">
        <f t="array" ref="O55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50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50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50" cm="1">
        <f t="array" ref="S550">MIN(IF((ContinuousStatsTable[GroupByKey]=ContinuousStatsTable[[#This Row],[GroupByKey]]),(ContinuousStatsTable[GroupByKey]=ContinuousStatsTable[[#This Row],[GroupByKey]])*ContinuousStatsTable[Average]))</f>
        <v>2.3269101741961702</v>
      </c>
      <c r="T550" cm="1">
        <f t="array" ref="T550">MAX(IF((ContinuousStatsTable[GroupByKey]=ContinuousStatsTable[[#This Row],[GroupByKey]]),(ContinuousStatsTable[GroupByKey]=ContinuousStatsTable[[#This Row],[GroupByKey]])*ContinuousStatsTable[Average]))</f>
        <v>6.1518105370619498</v>
      </c>
      <c r="U550">
        <f>IF((ContinuousStatsTable[[#This Row],[RepsRequested]]&gt;1),ContinuousStatsTable[[#This Row],[HalfWidth]],ContinuousStatsTable[[#This Row],[BatchMeansHalfWidth]])</f>
        <v>0.19319036273350512</v>
      </c>
    </row>
    <row r="551" spans="1:21" x14ac:dyDescent="0.25">
      <c r="A551" t="s">
        <v>68</v>
      </c>
      <c r="B551" t="s">
        <v>177</v>
      </c>
      <c r="C551">
        <v>43</v>
      </c>
      <c r="D551" t="s">
        <v>102</v>
      </c>
      <c r="E551" t="s">
        <v>103</v>
      </c>
      <c r="F551" t="s">
        <v>104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68</v>
      </c>
      <c r="B552" t="s">
        <v>177</v>
      </c>
      <c r="C552">
        <v>43</v>
      </c>
      <c r="D552" t="s">
        <v>102</v>
      </c>
      <c r="E552" t="s">
        <v>105</v>
      </c>
      <c r="F552" t="s">
        <v>104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68</v>
      </c>
      <c r="B553" t="s">
        <v>177</v>
      </c>
      <c r="C553">
        <v>43</v>
      </c>
      <c r="D553" t="s">
        <v>102</v>
      </c>
      <c r="E553" t="s">
        <v>106</v>
      </c>
      <c r="F553" t="s">
        <v>104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177</v>
      </c>
      <c r="C554">
        <v>43</v>
      </c>
      <c r="D554" t="s">
        <v>107</v>
      </c>
      <c r="E554" t="s">
        <v>103</v>
      </c>
      <c r="F554" t="s">
        <v>104</v>
      </c>
      <c r="G554">
        <v>0.764325739892461</v>
      </c>
      <c r="H554">
        <v>2E+20</v>
      </c>
      <c r="I554">
        <v>0</v>
      </c>
      <c r="J554">
        <v>1</v>
      </c>
      <c r="K554">
        <v>1</v>
      </c>
      <c r="L554">
        <v>0</v>
      </c>
      <c r="M55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cm="1">
        <f t="array" ref="O55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54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54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54" cm="1">
        <f t="array" ref="S554">MIN(IF((ContinuousStatsTable[GroupByKey]=ContinuousStatsTable[[#This Row],[GroupByKey]]),(ContinuousStatsTable[GroupByKey]=ContinuousStatsTable[[#This Row],[GroupByKey]])*ContinuousStatsTable[Average]))</f>
        <v>0.68592600815582305</v>
      </c>
      <c r="T554" cm="1">
        <f t="array" ref="T554">MAX(IF((ContinuousStatsTable[GroupByKey]=ContinuousStatsTable[[#This Row],[GroupByKey]]),(ContinuousStatsTable[GroupByKey]=ContinuousStatsTable[[#This Row],[GroupByKey]])*ContinuousStatsTable[Average]))</f>
        <v>0.87027684841716402</v>
      </c>
      <c r="U554">
        <f>IF((ContinuousStatsTable[[#This Row],[RepsRequested]]&gt;1),ContinuousStatsTable[[#This Row],[HalfWidth]],ContinuousStatsTable[[#This Row],[BatchMeansHalfWidth]])</f>
        <v>1.2314697602620188E-2</v>
      </c>
    </row>
    <row r="555" spans="1:21" x14ac:dyDescent="0.25">
      <c r="A555" t="s">
        <v>68</v>
      </c>
      <c r="B555" t="s">
        <v>177</v>
      </c>
      <c r="C555">
        <v>43</v>
      </c>
      <c r="D555" t="s">
        <v>107</v>
      </c>
      <c r="E555" t="s">
        <v>105</v>
      </c>
      <c r="F555" t="s">
        <v>104</v>
      </c>
      <c r="G555">
        <v>2.2929772196773799</v>
      </c>
      <c r="H555">
        <v>2E+20</v>
      </c>
      <c r="I555">
        <v>0</v>
      </c>
      <c r="J555">
        <v>3</v>
      </c>
      <c r="K555">
        <v>3</v>
      </c>
      <c r="L555">
        <v>0</v>
      </c>
      <c r="M55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cm="1">
        <f t="array" ref="O55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5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5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55" cm="1">
        <f t="array" ref="S555">MIN(IF((ContinuousStatsTable[GroupByKey]=ContinuousStatsTable[[#This Row],[GroupByKey]]),(ContinuousStatsTable[GroupByKey]=ContinuousStatsTable[[#This Row],[GroupByKey]])*ContinuousStatsTable[Average]))</f>
        <v>2.0577780244674702</v>
      </c>
      <c r="T555" cm="1">
        <f t="array" ref="T555">MAX(IF((ContinuousStatsTable[GroupByKey]=ContinuousStatsTable[[#This Row],[GroupByKey]]),(ContinuousStatsTable[GroupByKey]=ContinuousStatsTable[[#This Row],[GroupByKey]])*ContinuousStatsTable[Average]))</f>
        <v>2.6108305452514902</v>
      </c>
      <c r="U555">
        <f>IF((ContinuousStatsTable[[#This Row],[RepsRequested]]&gt;1),ContinuousStatsTable[[#This Row],[HalfWidth]],ContinuousStatsTable[[#This Row],[BatchMeansHalfWidth]])</f>
        <v>3.694409280786054E-2</v>
      </c>
    </row>
    <row r="556" spans="1:21" x14ac:dyDescent="0.25">
      <c r="A556" t="s">
        <v>68</v>
      </c>
      <c r="B556" t="s">
        <v>177</v>
      </c>
      <c r="C556">
        <v>43</v>
      </c>
      <c r="D556" t="s">
        <v>107</v>
      </c>
      <c r="E556" t="s">
        <v>106</v>
      </c>
      <c r="F556" t="s">
        <v>104</v>
      </c>
      <c r="G556">
        <v>3</v>
      </c>
      <c r="H556">
        <v>2E+20</v>
      </c>
      <c r="I556">
        <v>3</v>
      </c>
      <c r="J556">
        <v>3</v>
      </c>
      <c r="K556">
        <v>3</v>
      </c>
      <c r="L556">
        <v>0</v>
      </c>
      <c r="M55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cm="1">
        <f t="array" ref="O556">IFERROR(AVERAGE(IF((ContinuousStatsTable[GroupByKey]=ContinuousStatsTable[[#This Row],[GroupByKey]]),(ContinuousStatsTable[GroupByKey]=ContinuousStatsTable[[#This Row],[GroupByKey]])*ContinuousStatsTable[Average])),0)</f>
        <v>3</v>
      </c>
      <c r="P556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cm="1">
        <f t="array" ref="S556">MIN(IF((ContinuousStatsTable[GroupByKey]=ContinuousStatsTable[[#This Row],[GroupByKey]]),(ContinuousStatsTable[GroupByKey]=ContinuousStatsTable[[#This Row],[GroupByKey]])*ContinuousStatsTable[Average]))</f>
        <v>3</v>
      </c>
      <c r="T556" cm="1">
        <f t="array" ref="T556">MAX(IF((ContinuousStatsTable[GroupByKey]=ContinuousStatsTable[[#This Row],[GroupByKey]]),(ContinuousStatsTable[GroupByKey]=ContinuousStatsTable[[#This Row],[GroupByKey]])*ContinuousStatsTable[Average]))</f>
        <v>3</v>
      </c>
      <c r="U556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177</v>
      </c>
      <c r="C557">
        <v>43</v>
      </c>
      <c r="D557" t="s">
        <v>99</v>
      </c>
      <c r="E557" t="s">
        <v>100</v>
      </c>
      <c r="F557" t="s">
        <v>80</v>
      </c>
      <c r="G557">
        <v>0.47332785850481002</v>
      </c>
      <c r="H557">
        <v>2E+20</v>
      </c>
      <c r="I557">
        <v>0</v>
      </c>
      <c r="J557">
        <v>5</v>
      </c>
      <c r="K557">
        <v>3</v>
      </c>
      <c r="L557">
        <v>0</v>
      </c>
      <c r="M55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cm="1">
        <f t="array" ref="O55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57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57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57" cm="1">
        <f t="array" ref="S557">MIN(IF((ContinuousStatsTable[GroupByKey]=ContinuousStatsTable[[#This Row],[GroupByKey]]),(ContinuousStatsTable[GroupByKey]=ContinuousStatsTable[[#This Row],[GroupByKey]])*ContinuousStatsTable[Average]))</f>
        <v>0.213686305718294</v>
      </c>
      <c r="T557" cm="1">
        <f t="array" ref="T557">MAX(IF((ContinuousStatsTable[GroupByKey]=ContinuousStatsTable[[#This Row],[GroupByKey]]),(ContinuousStatsTable[GroupByKey]=ContinuousStatsTable[[#This Row],[GroupByKey]])*ContinuousStatsTable[Average]))</f>
        <v>3.25454207636735</v>
      </c>
      <c r="U557">
        <f>IF((ContinuousStatsTable[[#This Row],[RepsRequested]]&gt;1),ContinuousStatsTable[[#This Row],[HalfWidth]],ContinuousStatsTable[[#This Row],[BatchMeansHalfWidth]])</f>
        <v>0.14983616621746401</v>
      </c>
    </row>
    <row r="558" spans="1:21" x14ac:dyDescent="0.25">
      <c r="A558" t="s">
        <v>68</v>
      </c>
      <c r="B558" t="s">
        <v>177</v>
      </c>
      <c r="C558">
        <v>43</v>
      </c>
      <c r="D558" t="s">
        <v>108</v>
      </c>
      <c r="E558" t="s">
        <v>103</v>
      </c>
      <c r="F558" t="s">
        <v>104</v>
      </c>
      <c r="G558">
        <v>0.71859526227610904</v>
      </c>
      <c r="H558">
        <v>2E+20</v>
      </c>
      <c r="I558">
        <v>0</v>
      </c>
      <c r="J558">
        <v>1</v>
      </c>
      <c r="K558">
        <v>1</v>
      </c>
      <c r="L558">
        <v>0</v>
      </c>
      <c r="M55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cm="1">
        <f t="array" ref="O55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58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58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58" cm="1">
        <f t="array" ref="S558">MIN(IF((ContinuousStatsTable[GroupByKey]=ContinuousStatsTable[[#This Row],[GroupByKey]]),(ContinuousStatsTable[GroupByKey]=ContinuousStatsTable[[#This Row],[GroupByKey]])*ContinuousStatsTable[Average]))</f>
        <v>0.660449421951812</v>
      </c>
      <c r="T558" cm="1">
        <f t="array" ref="T558">MAX(IF((ContinuousStatsTable[GroupByKey]=ContinuousStatsTable[[#This Row],[GroupByKey]]),(ContinuousStatsTable[GroupByKey]=ContinuousStatsTable[[#This Row],[GroupByKey]])*ContinuousStatsTable[Average]))</f>
        <v>0.87259712001045997</v>
      </c>
      <c r="U558">
        <f>IF((ContinuousStatsTable[[#This Row],[RepsRequested]]&gt;1),ContinuousStatsTable[[#This Row],[HalfWidth]],ContinuousStatsTable[[#This Row],[BatchMeansHalfWidth]])</f>
        <v>1.3130894981704548E-2</v>
      </c>
    </row>
    <row r="559" spans="1:21" x14ac:dyDescent="0.25">
      <c r="A559" t="s">
        <v>68</v>
      </c>
      <c r="B559" t="s">
        <v>177</v>
      </c>
      <c r="C559">
        <v>43</v>
      </c>
      <c r="D559" t="s">
        <v>108</v>
      </c>
      <c r="E559" t="s">
        <v>105</v>
      </c>
      <c r="F559" t="s">
        <v>104</v>
      </c>
      <c r="G559">
        <v>1.4371905245522201</v>
      </c>
      <c r="H559">
        <v>2E+20</v>
      </c>
      <c r="I559">
        <v>0</v>
      </c>
      <c r="J559">
        <v>2</v>
      </c>
      <c r="K559">
        <v>2</v>
      </c>
      <c r="L559">
        <v>0</v>
      </c>
      <c r="M55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cm="1">
        <f t="array" ref="O55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59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59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59" cm="1">
        <f t="array" ref="S559">MIN(IF((ContinuousStatsTable[GroupByKey]=ContinuousStatsTable[[#This Row],[GroupByKey]]),(ContinuousStatsTable[GroupByKey]=ContinuousStatsTable[[#This Row],[GroupByKey]])*ContinuousStatsTable[Average]))</f>
        <v>1.32089884390362</v>
      </c>
      <c r="T559" cm="1">
        <f t="array" ref="T559">MAX(IF((ContinuousStatsTable[GroupByKey]=ContinuousStatsTable[[#This Row],[GroupByKey]]),(ContinuousStatsTable[GroupByKey]=ContinuousStatsTable[[#This Row],[GroupByKey]])*ContinuousStatsTable[Average]))</f>
        <v>1.7451942400209199</v>
      </c>
      <c r="U559">
        <f>IF((ContinuousStatsTable[[#This Row],[RepsRequested]]&gt;1),ContinuousStatsTable[[#This Row],[HalfWidth]],ContinuousStatsTable[[#This Row],[BatchMeansHalfWidth]])</f>
        <v>2.6261789963409086E-2</v>
      </c>
    </row>
    <row r="560" spans="1:21" x14ac:dyDescent="0.25">
      <c r="A560" t="s">
        <v>68</v>
      </c>
      <c r="B560" t="s">
        <v>177</v>
      </c>
      <c r="C560">
        <v>43</v>
      </c>
      <c r="D560" t="s">
        <v>108</v>
      </c>
      <c r="E560" t="s">
        <v>106</v>
      </c>
      <c r="F560" t="s">
        <v>104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177</v>
      </c>
      <c r="C561">
        <v>44</v>
      </c>
      <c r="D561" t="s">
        <v>78</v>
      </c>
      <c r="E561" t="s">
        <v>100</v>
      </c>
      <c r="F561" t="s">
        <v>80</v>
      </c>
      <c r="G561">
        <v>5.1708657703825496E-3</v>
      </c>
      <c r="H561">
        <v>2E+20</v>
      </c>
      <c r="I561">
        <v>0</v>
      </c>
      <c r="J561">
        <v>1</v>
      </c>
      <c r="K561">
        <v>1</v>
      </c>
      <c r="L561">
        <v>0</v>
      </c>
      <c r="M56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1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cm="1">
        <f t="array" ref="O56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61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61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61" cm="1">
        <f t="array" ref="S561">MIN(IF((ContinuousStatsTable[GroupByKey]=ContinuousStatsTable[[#This Row],[GroupByKey]]),(ContinuousStatsTable[GroupByKey]=ContinuousStatsTable[[#This Row],[GroupByKey]])*ContinuousStatsTable[Average]))</f>
        <v>0</v>
      </c>
      <c r="T561" cm="1">
        <f t="array" ref="T561">MAX(IF((ContinuousStatsTable[GroupByKey]=ContinuousStatsTable[[#This Row],[GroupByKey]]),(ContinuousStatsTable[GroupByKey]=ContinuousStatsTable[[#This Row],[GroupByKey]])*ContinuousStatsTable[Average]))</f>
        <v>4.1939349052679299E-2</v>
      </c>
      <c r="U561">
        <f>IF((ContinuousStatsTable[[#This Row],[RepsRequested]]&gt;1),ContinuousStatsTable[[#This Row],[HalfWidth]],ContinuousStatsTable[[#This Row],[BatchMeansHalfWidth]])</f>
        <v>2.5522445952333751E-3</v>
      </c>
    </row>
    <row r="562" spans="1:21" x14ac:dyDescent="0.25">
      <c r="A562" t="s">
        <v>68</v>
      </c>
      <c r="B562" t="s">
        <v>177</v>
      </c>
      <c r="C562">
        <v>44</v>
      </c>
      <c r="D562" t="s">
        <v>83</v>
      </c>
      <c r="E562" t="s">
        <v>100</v>
      </c>
      <c r="F562" t="s">
        <v>80</v>
      </c>
      <c r="G562">
        <v>4.60472292032824E-2</v>
      </c>
      <c r="H562">
        <v>2E+20</v>
      </c>
      <c r="I562">
        <v>0</v>
      </c>
      <c r="J562">
        <v>2</v>
      </c>
      <c r="K562">
        <v>1</v>
      </c>
      <c r="L562">
        <v>0</v>
      </c>
      <c r="M56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2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cm="1">
        <f t="array" ref="O56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62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62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62" cm="1">
        <f t="array" ref="S562">MIN(IF((ContinuousStatsTable[GroupByKey]=ContinuousStatsTable[[#This Row],[GroupByKey]]),(ContinuousStatsTable[GroupByKey]=ContinuousStatsTable[[#This Row],[GroupByKey]])*ContinuousStatsTable[Average]))</f>
        <v>9.9815407417780996E-3</v>
      </c>
      <c r="T562" cm="1">
        <f t="array" ref="T562">MAX(IF((ContinuousStatsTable[GroupByKey]=ContinuousStatsTable[[#This Row],[GroupByKey]]),(ContinuousStatsTable[GroupByKey]=ContinuousStatsTable[[#This Row],[GroupByKey]])*ContinuousStatsTable[Average]))</f>
        <v>0.407605086310523</v>
      </c>
      <c r="U562">
        <f>IF((ContinuousStatsTable[[#This Row],[RepsRequested]]&gt;1),ContinuousStatsTable[[#This Row],[HalfWidth]],ContinuousStatsTable[[#This Row],[BatchMeansHalfWidth]])</f>
        <v>2.2848589998431892E-2</v>
      </c>
    </row>
    <row r="563" spans="1:21" x14ac:dyDescent="0.25">
      <c r="A563" t="s">
        <v>68</v>
      </c>
      <c r="B563" t="s">
        <v>177</v>
      </c>
      <c r="C563">
        <v>44</v>
      </c>
      <c r="D563" t="s">
        <v>84</v>
      </c>
      <c r="E563" t="s">
        <v>101</v>
      </c>
      <c r="F563" t="s">
        <v>86</v>
      </c>
      <c r="G563">
        <v>3.0280805474324599</v>
      </c>
      <c r="H563">
        <v>2E+20</v>
      </c>
      <c r="I563">
        <v>0</v>
      </c>
      <c r="J563">
        <v>9</v>
      </c>
      <c r="K563">
        <v>5</v>
      </c>
      <c r="L563">
        <v>0</v>
      </c>
      <c r="M56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3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cm="1">
        <f t="array" ref="O56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3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3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3" cm="1">
        <f t="array" ref="S563">MIN(IF((ContinuousStatsTable[GroupByKey]=ContinuousStatsTable[[#This Row],[GroupByKey]]),(ContinuousStatsTable[GroupByKey]=ContinuousStatsTable[[#This Row],[GroupByKey]])*ContinuousStatsTable[Average]))</f>
        <v>2.3269101741961702</v>
      </c>
      <c r="T563" cm="1">
        <f t="array" ref="T563">MAX(IF((ContinuousStatsTable[GroupByKey]=ContinuousStatsTable[[#This Row],[GroupByKey]]),(ContinuousStatsTable[GroupByKey]=ContinuousStatsTable[[#This Row],[GroupByKey]])*ContinuousStatsTable[Average]))</f>
        <v>6.1518105370619498</v>
      </c>
      <c r="U563">
        <f>IF((ContinuousStatsTable[[#This Row],[RepsRequested]]&gt;1),ContinuousStatsTable[[#This Row],[HalfWidth]],ContinuousStatsTable[[#This Row],[BatchMeansHalfWidth]])</f>
        <v>0.19319036273350512</v>
      </c>
    </row>
    <row r="564" spans="1:21" x14ac:dyDescent="0.25">
      <c r="A564" t="s">
        <v>68</v>
      </c>
      <c r="B564" t="s">
        <v>177</v>
      </c>
      <c r="C564">
        <v>44</v>
      </c>
      <c r="D564" t="s">
        <v>102</v>
      </c>
      <c r="E564" t="s">
        <v>103</v>
      </c>
      <c r="F564" t="s">
        <v>104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68</v>
      </c>
      <c r="B565" t="s">
        <v>177</v>
      </c>
      <c r="C565">
        <v>44</v>
      </c>
      <c r="D565" t="s">
        <v>102</v>
      </c>
      <c r="E565" t="s">
        <v>105</v>
      </c>
      <c r="F565" t="s">
        <v>104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177</v>
      </c>
      <c r="C566">
        <v>44</v>
      </c>
      <c r="D566" t="s">
        <v>102</v>
      </c>
      <c r="E566" t="s">
        <v>106</v>
      </c>
      <c r="F566" t="s">
        <v>104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177</v>
      </c>
      <c r="C567">
        <v>44</v>
      </c>
      <c r="D567" t="s">
        <v>107</v>
      </c>
      <c r="E567" t="s">
        <v>103</v>
      </c>
      <c r="F567" t="s">
        <v>104</v>
      </c>
      <c r="G567">
        <v>0.77692964613954196</v>
      </c>
      <c r="H567">
        <v>2E+20</v>
      </c>
      <c r="I567">
        <v>0</v>
      </c>
      <c r="J567">
        <v>1</v>
      </c>
      <c r="K567">
        <v>1</v>
      </c>
      <c r="L567">
        <v>0</v>
      </c>
      <c r="M56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cm="1">
        <f t="array" ref="O56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67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67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67" cm="1">
        <f t="array" ref="S567">MIN(IF((ContinuousStatsTable[GroupByKey]=ContinuousStatsTable[[#This Row],[GroupByKey]]),(ContinuousStatsTable[GroupByKey]=ContinuousStatsTable[[#This Row],[GroupByKey]])*ContinuousStatsTable[Average]))</f>
        <v>0.68592600815582305</v>
      </c>
      <c r="T567" cm="1">
        <f t="array" ref="T567">MAX(IF((ContinuousStatsTable[GroupByKey]=ContinuousStatsTable[[#This Row],[GroupByKey]]),(ContinuousStatsTable[GroupByKey]=ContinuousStatsTable[[#This Row],[GroupByKey]])*ContinuousStatsTable[Average]))</f>
        <v>0.87027684841716402</v>
      </c>
      <c r="U567">
        <f>IF((ContinuousStatsTable[[#This Row],[RepsRequested]]&gt;1),ContinuousStatsTable[[#This Row],[HalfWidth]],ContinuousStatsTable[[#This Row],[BatchMeansHalfWidth]])</f>
        <v>1.2314697602620188E-2</v>
      </c>
    </row>
    <row r="568" spans="1:21" x14ac:dyDescent="0.25">
      <c r="A568" t="s">
        <v>68</v>
      </c>
      <c r="B568" t="s">
        <v>177</v>
      </c>
      <c r="C568">
        <v>44</v>
      </c>
      <c r="D568" t="s">
        <v>107</v>
      </c>
      <c r="E568" t="s">
        <v>105</v>
      </c>
      <c r="F568" t="s">
        <v>104</v>
      </c>
      <c r="G568">
        <v>2.33078893841863</v>
      </c>
      <c r="H568">
        <v>2E+20</v>
      </c>
      <c r="I568">
        <v>0</v>
      </c>
      <c r="J568">
        <v>3</v>
      </c>
      <c r="K568">
        <v>3</v>
      </c>
      <c r="L568">
        <v>0</v>
      </c>
      <c r="M56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cm="1">
        <f t="array" ref="O56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68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68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68" cm="1">
        <f t="array" ref="S568">MIN(IF((ContinuousStatsTable[GroupByKey]=ContinuousStatsTable[[#This Row],[GroupByKey]]),(ContinuousStatsTable[GroupByKey]=ContinuousStatsTable[[#This Row],[GroupByKey]])*ContinuousStatsTable[Average]))</f>
        <v>2.0577780244674702</v>
      </c>
      <c r="T568" cm="1">
        <f t="array" ref="T568">MAX(IF((ContinuousStatsTable[GroupByKey]=ContinuousStatsTable[[#This Row],[GroupByKey]]),(ContinuousStatsTable[GroupByKey]=ContinuousStatsTable[[#This Row],[GroupByKey]])*ContinuousStatsTable[Average]))</f>
        <v>2.6108305452514902</v>
      </c>
      <c r="U568">
        <f>IF((ContinuousStatsTable[[#This Row],[RepsRequested]]&gt;1),ContinuousStatsTable[[#This Row],[HalfWidth]],ContinuousStatsTable[[#This Row],[BatchMeansHalfWidth]])</f>
        <v>3.694409280786054E-2</v>
      </c>
    </row>
    <row r="569" spans="1:21" x14ac:dyDescent="0.25">
      <c r="A569" t="s">
        <v>68</v>
      </c>
      <c r="B569" t="s">
        <v>177</v>
      </c>
      <c r="C569">
        <v>44</v>
      </c>
      <c r="D569" t="s">
        <v>107</v>
      </c>
      <c r="E569" t="s">
        <v>106</v>
      </c>
      <c r="F569" t="s">
        <v>104</v>
      </c>
      <c r="G569">
        <v>3</v>
      </c>
      <c r="H569">
        <v>2E+20</v>
      </c>
      <c r="I569">
        <v>3</v>
      </c>
      <c r="J569">
        <v>3</v>
      </c>
      <c r="K569">
        <v>3</v>
      </c>
      <c r="L569">
        <v>0</v>
      </c>
      <c r="M56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cm="1">
        <f t="array" ref="O569">IFERROR(AVERAGE(IF((ContinuousStatsTable[GroupByKey]=ContinuousStatsTable[[#This Row],[GroupByKey]]),(ContinuousStatsTable[GroupByKey]=ContinuousStatsTable[[#This Row],[GroupByKey]])*ContinuousStatsTable[Average])),0)</f>
        <v>3</v>
      </c>
      <c r="P569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cm="1">
        <f t="array" ref="S569">MIN(IF((ContinuousStatsTable[GroupByKey]=ContinuousStatsTable[[#This Row],[GroupByKey]]),(ContinuousStatsTable[GroupByKey]=ContinuousStatsTable[[#This Row],[GroupByKey]])*ContinuousStatsTable[Average]))</f>
        <v>3</v>
      </c>
      <c r="T569" cm="1">
        <f t="array" ref="T569">MAX(IF((ContinuousStatsTable[GroupByKey]=ContinuousStatsTable[[#This Row],[GroupByKey]]),(ContinuousStatsTable[GroupByKey]=ContinuousStatsTable[[#This Row],[GroupByKey]])*ContinuousStatsTable[Average]))</f>
        <v>3</v>
      </c>
      <c r="U569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177</v>
      </c>
      <c r="C570">
        <v>44</v>
      </c>
      <c r="D570" t="s">
        <v>99</v>
      </c>
      <c r="E570" t="s">
        <v>100</v>
      </c>
      <c r="F570" t="s">
        <v>80</v>
      </c>
      <c r="G570">
        <v>0.64607351404016999</v>
      </c>
      <c r="H570">
        <v>2E+20</v>
      </c>
      <c r="I570">
        <v>0</v>
      </c>
      <c r="J570">
        <v>7</v>
      </c>
      <c r="K570">
        <v>0</v>
      </c>
      <c r="L570">
        <v>0</v>
      </c>
      <c r="M57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cm="1">
        <f t="array" ref="O57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70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70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70" cm="1">
        <f t="array" ref="S570">MIN(IF((ContinuousStatsTable[GroupByKey]=ContinuousStatsTable[[#This Row],[GroupByKey]]),(ContinuousStatsTable[GroupByKey]=ContinuousStatsTable[[#This Row],[GroupByKey]])*ContinuousStatsTable[Average]))</f>
        <v>0.213686305718294</v>
      </c>
      <c r="T570" cm="1">
        <f t="array" ref="T570">MAX(IF((ContinuousStatsTable[GroupByKey]=ContinuousStatsTable[[#This Row],[GroupByKey]]),(ContinuousStatsTable[GroupByKey]=ContinuousStatsTable[[#This Row],[GroupByKey]])*ContinuousStatsTable[Average]))</f>
        <v>3.25454207636735</v>
      </c>
      <c r="U570">
        <f>IF((ContinuousStatsTable[[#This Row],[RepsRequested]]&gt;1),ContinuousStatsTable[[#This Row],[HalfWidth]],ContinuousStatsTable[[#This Row],[BatchMeansHalfWidth]])</f>
        <v>0.14983616621746401</v>
      </c>
    </row>
    <row r="571" spans="1:21" x14ac:dyDescent="0.25">
      <c r="A571" t="s">
        <v>68</v>
      </c>
      <c r="B571" t="s">
        <v>177</v>
      </c>
      <c r="C571">
        <v>44</v>
      </c>
      <c r="D571" t="s">
        <v>108</v>
      </c>
      <c r="E571" t="s">
        <v>103</v>
      </c>
      <c r="F571" t="s">
        <v>104</v>
      </c>
      <c r="G571">
        <v>0.74666057878553005</v>
      </c>
      <c r="H571">
        <v>2E+20</v>
      </c>
      <c r="I571">
        <v>0</v>
      </c>
      <c r="J571">
        <v>1</v>
      </c>
      <c r="K571">
        <v>0.5</v>
      </c>
      <c r="L571">
        <v>0</v>
      </c>
      <c r="M57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cm="1">
        <f t="array" ref="O57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71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71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71" cm="1">
        <f t="array" ref="S571">MIN(IF((ContinuousStatsTable[GroupByKey]=ContinuousStatsTable[[#This Row],[GroupByKey]]),(ContinuousStatsTable[GroupByKey]=ContinuousStatsTable[[#This Row],[GroupByKey]])*ContinuousStatsTable[Average]))</f>
        <v>0.660449421951812</v>
      </c>
      <c r="T571" cm="1">
        <f t="array" ref="T571">MAX(IF((ContinuousStatsTable[GroupByKey]=ContinuousStatsTable[[#This Row],[GroupByKey]]),(ContinuousStatsTable[GroupByKey]=ContinuousStatsTable[[#This Row],[GroupByKey]])*ContinuousStatsTable[Average]))</f>
        <v>0.87259712001045997</v>
      </c>
      <c r="U571">
        <f>IF((ContinuousStatsTable[[#This Row],[RepsRequested]]&gt;1),ContinuousStatsTable[[#This Row],[HalfWidth]],ContinuousStatsTable[[#This Row],[BatchMeansHalfWidth]])</f>
        <v>1.3130894981704548E-2</v>
      </c>
    </row>
    <row r="572" spans="1:21" x14ac:dyDescent="0.25">
      <c r="A572" t="s">
        <v>68</v>
      </c>
      <c r="B572" t="s">
        <v>177</v>
      </c>
      <c r="C572">
        <v>44</v>
      </c>
      <c r="D572" t="s">
        <v>108</v>
      </c>
      <c r="E572" t="s">
        <v>105</v>
      </c>
      <c r="F572" t="s">
        <v>104</v>
      </c>
      <c r="G572">
        <v>1.4933211575710601</v>
      </c>
      <c r="H572">
        <v>2E+20</v>
      </c>
      <c r="I572">
        <v>0</v>
      </c>
      <c r="J572">
        <v>2</v>
      </c>
      <c r="K572">
        <v>1</v>
      </c>
      <c r="L572">
        <v>0</v>
      </c>
      <c r="M57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cm="1">
        <f t="array" ref="O57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72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72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72" cm="1">
        <f t="array" ref="S572">MIN(IF((ContinuousStatsTable[GroupByKey]=ContinuousStatsTable[[#This Row],[GroupByKey]]),(ContinuousStatsTable[GroupByKey]=ContinuousStatsTable[[#This Row],[GroupByKey]])*ContinuousStatsTable[Average]))</f>
        <v>1.32089884390362</v>
      </c>
      <c r="T572" cm="1">
        <f t="array" ref="T572">MAX(IF((ContinuousStatsTable[GroupByKey]=ContinuousStatsTable[[#This Row],[GroupByKey]]),(ContinuousStatsTable[GroupByKey]=ContinuousStatsTable[[#This Row],[GroupByKey]])*ContinuousStatsTable[Average]))</f>
        <v>1.7451942400209199</v>
      </c>
      <c r="U572">
        <f>IF((ContinuousStatsTable[[#This Row],[RepsRequested]]&gt;1),ContinuousStatsTable[[#This Row],[HalfWidth]],ContinuousStatsTable[[#This Row],[BatchMeansHalfWidth]])</f>
        <v>2.6261789963409086E-2</v>
      </c>
    </row>
    <row r="573" spans="1:21" x14ac:dyDescent="0.25">
      <c r="A573" t="s">
        <v>68</v>
      </c>
      <c r="B573" t="s">
        <v>177</v>
      </c>
      <c r="C573">
        <v>44</v>
      </c>
      <c r="D573" t="s">
        <v>108</v>
      </c>
      <c r="E573" t="s">
        <v>106</v>
      </c>
      <c r="F573" t="s">
        <v>104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177</v>
      </c>
      <c r="C574">
        <v>45</v>
      </c>
      <c r="D574" t="s">
        <v>78</v>
      </c>
      <c r="E574" t="s">
        <v>100</v>
      </c>
      <c r="F574" t="s">
        <v>80</v>
      </c>
      <c r="G574">
        <v>4.7028418545672496E-3</v>
      </c>
      <c r="H574">
        <v>2E+20</v>
      </c>
      <c r="I574">
        <v>0</v>
      </c>
      <c r="J574">
        <v>1</v>
      </c>
      <c r="K574">
        <v>0</v>
      </c>
      <c r="L574">
        <v>0</v>
      </c>
      <c r="M57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4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cm="1">
        <f t="array" ref="O57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74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74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74" cm="1">
        <f t="array" ref="S574">MIN(IF((ContinuousStatsTable[GroupByKey]=ContinuousStatsTable[[#This Row],[GroupByKey]]),(ContinuousStatsTable[GroupByKey]=ContinuousStatsTable[[#This Row],[GroupByKey]])*ContinuousStatsTable[Average]))</f>
        <v>0</v>
      </c>
      <c r="T574" cm="1">
        <f t="array" ref="T574">MAX(IF((ContinuousStatsTable[GroupByKey]=ContinuousStatsTable[[#This Row],[GroupByKey]]),(ContinuousStatsTable[GroupByKey]=ContinuousStatsTable[[#This Row],[GroupByKey]])*ContinuousStatsTable[Average]))</f>
        <v>4.1939349052679299E-2</v>
      </c>
      <c r="U574">
        <f>IF((ContinuousStatsTable[[#This Row],[RepsRequested]]&gt;1),ContinuousStatsTable[[#This Row],[HalfWidth]],ContinuousStatsTable[[#This Row],[BatchMeansHalfWidth]])</f>
        <v>2.5522445952333751E-3</v>
      </c>
    </row>
    <row r="575" spans="1:21" x14ac:dyDescent="0.25">
      <c r="A575" t="s">
        <v>68</v>
      </c>
      <c r="B575" t="s">
        <v>177</v>
      </c>
      <c r="C575">
        <v>45</v>
      </c>
      <c r="D575" t="s">
        <v>83</v>
      </c>
      <c r="E575" t="s">
        <v>100</v>
      </c>
      <c r="F575" t="s">
        <v>80</v>
      </c>
      <c r="G575">
        <v>5.90340319396154E-2</v>
      </c>
      <c r="H575">
        <v>2E+20</v>
      </c>
      <c r="I575">
        <v>0</v>
      </c>
      <c r="J575">
        <v>2</v>
      </c>
      <c r="K575">
        <v>0</v>
      </c>
      <c r="L575">
        <v>0</v>
      </c>
      <c r="M57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cm="1">
        <f t="array" ref="O57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7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7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75" cm="1">
        <f t="array" ref="S575">MIN(IF((ContinuousStatsTable[GroupByKey]=ContinuousStatsTable[[#This Row],[GroupByKey]]),(ContinuousStatsTable[GroupByKey]=ContinuousStatsTable[[#This Row],[GroupByKey]])*ContinuousStatsTable[Average]))</f>
        <v>9.9815407417780996E-3</v>
      </c>
      <c r="T575" cm="1">
        <f t="array" ref="T575">MAX(IF((ContinuousStatsTable[GroupByKey]=ContinuousStatsTable[[#This Row],[GroupByKey]]),(ContinuousStatsTable[GroupByKey]=ContinuousStatsTable[[#This Row],[GroupByKey]])*ContinuousStatsTable[Average]))</f>
        <v>0.407605086310523</v>
      </c>
      <c r="U575">
        <f>IF((ContinuousStatsTable[[#This Row],[RepsRequested]]&gt;1),ContinuousStatsTable[[#This Row],[HalfWidth]],ContinuousStatsTable[[#This Row],[BatchMeansHalfWidth]])</f>
        <v>2.2848589998431892E-2</v>
      </c>
    </row>
    <row r="576" spans="1:21" x14ac:dyDescent="0.25">
      <c r="A576" t="s">
        <v>68</v>
      </c>
      <c r="B576" t="s">
        <v>177</v>
      </c>
      <c r="C576">
        <v>45</v>
      </c>
      <c r="D576" t="s">
        <v>84</v>
      </c>
      <c r="E576" t="s">
        <v>101</v>
      </c>
      <c r="F576" t="s">
        <v>86</v>
      </c>
      <c r="G576">
        <v>2.6545870190163101</v>
      </c>
      <c r="H576">
        <v>2E+20</v>
      </c>
      <c r="I576">
        <v>0</v>
      </c>
      <c r="J576">
        <v>7</v>
      </c>
      <c r="K576">
        <v>3</v>
      </c>
      <c r="L576">
        <v>0</v>
      </c>
      <c r="M57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6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cm="1">
        <f t="array" ref="O57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76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76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76" cm="1">
        <f t="array" ref="S576">MIN(IF((ContinuousStatsTable[GroupByKey]=ContinuousStatsTable[[#This Row],[GroupByKey]]),(ContinuousStatsTable[GroupByKey]=ContinuousStatsTable[[#This Row],[GroupByKey]])*ContinuousStatsTable[Average]))</f>
        <v>2.3269101741961702</v>
      </c>
      <c r="T576" cm="1">
        <f t="array" ref="T576">MAX(IF((ContinuousStatsTable[GroupByKey]=ContinuousStatsTable[[#This Row],[GroupByKey]]),(ContinuousStatsTable[GroupByKey]=ContinuousStatsTable[[#This Row],[GroupByKey]])*ContinuousStatsTable[Average]))</f>
        <v>6.1518105370619498</v>
      </c>
      <c r="U576">
        <f>IF((ContinuousStatsTable[[#This Row],[RepsRequested]]&gt;1),ContinuousStatsTable[[#This Row],[HalfWidth]],ContinuousStatsTable[[#This Row],[BatchMeansHalfWidth]])</f>
        <v>0.19319036273350512</v>
      </c>
    </row>
    <row r="577" spans="1:21" x14ac:dyDescent="0.25">
      <c r="A577" t="s">
        <v>68</v>
      </c>
      <c r="B577" t="s">
        <v>177</v>
      </c>
      <c r="C577">
        <v>45</v>
      </c>
      <c r="D577" t="s">
        <v>102</v>
      </c>
      <c r="E577" t="s">
        <v>103</v>
      </c>
      <c r="F577" t="s">
        <v>104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cm="1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cm="1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177</v>
      </c>
      <c r="C578">
        <v>45</v>
      </c>
      <c r="D578" t="s">
        <v>102</v>
      </c>
      <c r="E578" t="s">
        <v>105</v>
      </c>
      <c r="F578" t="s">
        <v>104</v>
      </c>
      <c r="G578">
        <v>0</v>
      </c>
      <c r="H578">
        <v>2E+20</v>
      </c>
      <c r="I578">
        <v>0</v>
      </c>
      <c r="J578">
        <v>0</v>
      </c>
      <c r="K578">
        <v>0</v>
      </c>
      <c r="L578">
        <v>0</v>
      </c>
      <c r="M57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cm="1">
        <f t="array" ref="O578">IFERROR(AVERAGE(IF((ContinuousStatsTable[GroupByKey]=ContinuousStatsTable[[#This Row],[GroupByKey]]),(ContinuousStatsTable[GroupByKey]=ContinuousStatsTable[[#This Row],[GroupByKey]])*ContinuousStatsTable[Average])),0)</f>
        <v>0</v>
      </c>
      <c r="P578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</v>
      </c>
      <c r="Q578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8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cm="1">
        <f t="array" ref="T578">MAX(IF((ContinuousStatsTable[GroupByKey]=ContinuousStatsTable[[#This Row],[GroupByKey]]),(ContinuousStatsTable[GroupByKey]=ContinuousStatsTable[[#This Row],[GroupByKey]])*ContinuousStatsTable[Average]))</f>
        <v>0</v>
      </c>
      <c r="U578">
        <f>IF((ContinuousStatsTable[[#This Row],[RepsRequested]]&gt;1),ContinuousStatsTable[[#This Row],[HalfWidth]],ContinuousStatsTable[[#This Row],[BatchMeansHalfWidth]])</f>
        <v>0</v>
      </c>
    </row>
    <row r="579" spans="1:21" x14ac:dyDescent="0.25">
      <c r="A579" t="s">
        <v>68</v>
      </c>
      <c r="B579" t="s">
        <v>177</v>
      </c>
      <c r="C579">
        <v>45</v>
      </c>
      <c r="D579" t="s">
        <v>102</v>
      </c>
      <c r="E579" t="s">
        <v>106</v>
      </c>
      <c r="F579" t="s">
        <v>104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177</v>
      </c>
      <c r="C580">
        <v>45</v>
      </c>
      <c r="D580" t="s">
        <v>107</v>
      </c>
      <c r="E580" t="s">
        <v>103</v>
      </c>
      <c r="F580" t="s">
        <v>104</v>
      </c>
      <c r="G580">
        <v>0.73380828637849105</v>
      </c>
      <c r="H580">
        <v>2E+20</v>
      </c>
      <c r="I580">
        <v>0</v>
      </c>
      <c r="J580">
        <v>1</v>
      </c>
      <c r="K580">
        <v>1</v>
      </c>
      <c r="L580">
        <v>0</v>
      </c>
      <c r="M58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cm="1">
        <f t="array" ref="O58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80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80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80" cm="1">
        <f t="array" ref="S580">MIN(IF((ContinuousStatsTable[GroupByKey]=ContinuousStatsTable[[#This Row],[GroupByKey]]),(ContinuousStatsTable[GroupByKey]=ContinuousStatsTable[[#This Row],[GroupByKey]])*ContinuousStatsTable[Average]))</f>
        <v>0.68592600815582305</v>
      </c>
      <c r="T580" cm="1">
        <f t="array" ref="T580">MAX(IF((ContinuousStatsTable[GroupByKey]=ContinuousStatsTable[[#This Row],[GroupByKey]]),(ContinuousStatsTable[GroupByKey]=ContinuousStatsTable[[#This Row],[GroupByKey]])*ContinuousStatsTable[Average]))</f>
        <v>0.87027684841716402</v>
      </c>
      <c r="U580">
        <f>IF((ContinuousStatsTable[[#This Row],[RepsRequested]]&gt;1),ContinuousStatsTable[[#This Row],[HalfWidth]],ContinuousStatsTable[[#This Row],[BatchMeansHalfWidth]])</f>
        <v>1.2314697602620188E-2</v>
      </c>
    </row>
    <row r="581" spans="1:21" x14ac:dyDescent="0.25">
      <c r="A581" t="s">
        <v>68</v>
      </c>
      <c r="B581" t="s">
        <v>177</v>
      </c>
      <c r="C581">
        <v>45</v>
      </c>
      <c r="D581" t="s">
        <v>107</v>
      </c>
      <c r="E581" t="s">
        <v>105</v>
      </c>
      <c r="F581" t="s">
        <v>104</v>
      </c>
      <c r="G581">
        <v>2.2014248591354701</v>
      </c>
      <c r="H581">
        <v>2E+20</v>
      </c>
      <c r="I581">
        <v>0</v>
      </c>
      <c r="J581">
        <v>3</v>
      </c>
      <c r="K581">
        <v>3</v>
      </c>
      <c r="L581">
        <v>0</v>
      </c>
      <c r="M58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cm="1">
        <f t="array" ref="O58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81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81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81" cm="1">
        <f t="array" ref="S581">MIN(IF((ContinuousStatsTable[GroupByKey]=ContinuousStatsTable[[#This Row],[GroupByKey]]),(ContinuousStatsTable[GroupByKey]=ContinuousStatsTable[[#This Row],[GroupByKey]])*ContinuousStatsTable[Average]))</f>
        <v>2.0577780244674702</v>
      </c>
      <c r="T581" cm="1">
        <f t="array" ref="T581">MAX(IF((ContinuousStatsTable[GroupByKey]=ContinuousStatsTable[[#This Row],[GroupByKey]]),(ContinuousStatsTable[GroupByKey]=ContinuousStatsTable[[#This Row],[GroupByKey]])*ContinuousStatsTable[Average]))</f>
        <v>2.6108305452514902</v>
      </c>
      <c r="U581">
        <f>IF((ContinuousStatsTable[[#This Row],[RepsRequested]]&gt;1),ContinuousStatsTable[[#This Row],[HalfWidth]],ContinuousStatsTable[[#This Row],[BatchMeansHalfWidth]])</f>
        <v>3.694409280786054E-2</v>
      </c>
    </row>
    <row r="582" spans="1:21" x14ac:dyDescent="0.25">
      <c r="A582" t="s">
        <v>68</v>
      </c>
      <c r="B582" t="s">
        <v>177</v>
      </c>
      <c r="C582">
        <v>45</v>
      </c>
      <c r="D582" t="s">
        <v>107</v>
      </c>
      <c r="E582" t="s">
        <v>106</v>
      </c>
      <c r="F582" t="s">
        <v>104</v>
      </c>
      <c r="G582">
        <v>3</v>
      </c>
      <c r="H582">
        <v>2E+20</v>
      </c>
      <c r="I582">
        <v>3</v>
      </c>
      <c r="J582">
        <v>3</v>
      </c>
      <c r="K582">
        <v>3</v>
      </c>
      <c r="L582">
        <v>0</v>
      </c>
      <c r="M58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cm="1">
        <f t="array" ref="O582">IFERROR(AVERAGE(IF((ContinuousStatsTable[GroupByKey]=ContinuousStatsTable[[#This Row],[GroupByKey]]),(ContinuousStatsTable[GroupByKey]=ContinuousStatsTable[[#This Row],[GroupByKey]])*ContinuousStatsTable[Average])),0)</f>
        <v>3</v>
      </c>
      <c r="P582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cm="1">
        <f t="array" ref="S582">MIN(IF((ContinuousStatsTable[GroupByKey]=ContinuousStatsTable[[#This Row],[GroupByKey]]),(ContinuousStatsTable[GroupByKey]=ContinuousStatsTable[[#This Row],[GroupByKey]])*ContinuousStatsTable[Average]))</f>
        <v>3</v>
      </c>
      <c r="T582" cm="1">
        <f t="array" ref="T582">MAX(IF((ContinuousStatsTable[GroupByKey]=ContinuousStatsTable[[#This Row],[GroupByKey]]),(ContinuousStatsTable[GroupByKey]=ContinuousStatsTable[[#This Row],[GroupByKey]])*ContinuousStatsTable[Average]))</f>
        <v>3</v>
      </c>
      <c r="U582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177</v>
      </c>
      <c r="C583">
        <v>45</v>
      </c>
      <c r="D583" t="s">
        <v>99</v>
      </c>
      <c r="E583" t="s">
        <v>100</v>
      </c>
      <c r="F583" t="s">
        <v>80</v>
      </c>
      <c r="G583">
        <v>0.389425286086651</v>
      </c>
      <c r="H583">
        <v>2E+20</v>
      </c>
      <c r="I583">
        <v>0</v>
      </c>
      <c r="J583">
        <v>4</v>
      </c>
      <c r="K583">
        <v>0</v>
      </c>
      <c r="L583">
        <v>0</v>
      </c>
      <c r="M58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cm="1">
        <f t="array" ref="O58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83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83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83" cm="1">
        <f t="array" ref="S583">MIN(IF((ContinuousStatsTable[GroupByKey]=ContinuousStatsTable[[#This Row],[GroupByKey]]),(ContinuousStatsTable[GroupByKey]=ContinuousStatsTable[[#This Row],[GroupByKey]])*ContinuousStatsTable[Average]))</f>
        <v>0.213686305718294</v>
      </c>
      <c r="T583" cm="1">
        <f t="array" ref="T583">MAX(IF((ContinuousStatsTable[GroupByKey]=ContinuousStatsTable[[#This Row],[GroupByKey]]),(ContinuousStatsTable[GroupByKey]=ContinuousStatsTable[[#This Row],[GroupByKey]])*ContinuousStatsTable[Average]))</f>
        <v>3.25454207636735</v>
      </c>
      <c r="U583">
        <f>IF((ContinuousStatsTable[[#This Row],[RepsRequested]]&gt;1),ContinuousStatsTable[[#This Row],[HalfWidth]],ContinuousStatsTable[[#This Row],[BatchMeansHalfWidth]])</f>
        <v>0.14983616621746401</v>
      </c>
    </row>
    <row r="584" spans="1:21" x14ac:dyDescent="0.25">
      <c r="A584" t="s">
        <v>68</v>
      </c>
      <c r="B584" t="s">
        <v>177</v>
      </c>
      <c r="C584">
        <v>45</v>
      </c>
      <c r="D584" t="s">
        <v>108</v>
      </c>
      <c r="E584" t="s">
        <v>103</v>
      </c>
      <c r="F584" t="s">
        <v>104</v>
      </c>
      <c r="G584">
        <v>0.71370590708446702</v>
      </c>
      <c r="H584">
        <v>2E+20</v>
      </c>
      <c r="I584">
        <v>0</v>
      </c>
      <c r="J584">
        <v>1</v>
      </c>
      <c r="K584">
        <v>0</v>
      </c>
      <c r="L584">
        <v>0</v>
      </c>
      <c r="M58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cm="1">
        <f t="array" ref="O58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84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84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84" cm="1">
        <f t="array" ref="S584">MIN(IF((ContinuousStatsTable[GroupByKey]=ContinuousStatsTable[[#This Row],[GroupByKey]]),(ContinuousStatsTable[GroupByKey]=ContinuousStatsTable[[#This Row],[GroupByKey]])*ContinuousStatsTable[Average]))</f>
        <v>0.660449421951812</v>
      </c>
      <c r="T584" cm="1">
        <f t="array" ref="T584">MAX(IF((ContinuousStatsTable[GroupByKey]=ContinuousStatsTable[[#This Row],[GroupByKey]]),(ContinuousStatsTable[GroupByKey]=ContinuousStatsTable[[#This Row],[GroupByKey]])*ContinuousStatsTable[Average]))</f>
        <v>0.87259712001045997</v>
      </c>
      <c r="U584">
        <f>IF((ContinuousStatsTable[[#This Row],[RepsRequested]]&gt;1),ContinuousStatsTable[[#This Row],[HalfWidth]],ContinuousStatsTable[[#This Row],[BatchMeansHalfWidth]])</f>
        <v>1.3130894981704548E-2</v>
      </c>
    </row>
    <row r="585" spans="1:21" x14ac:dyDescent="0.25">
      <c r="A585" t="s">
        <v>68</v>
      </c>
      <c r="B585" t="s">
        <v>177</v>
      </c>
      <c r="C585">
        <v>45</v>
      </c>
      <c r="D585" t="s">
        <v>108</v>
      </c>
      <c r="E585" t="s">
        <v>105</v>
      </c>
      <c r="F585" t="s">
        <v>104</v>
      </c>
      <c r="G585">
        <v>1.42741181416893</v>
      </c>
      <c r="H585">
        <v>2E+20</v>
      </c>
      <c r="I585">
        <v>0</v>
      </c>
      <c r="J585">
        <v>2</v>
      </c>
      <c r="K585">
        <v>0</v>
      </c>
      <c r="L585">
        <v>0</v>
      </c>
      <c r="M58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cm="1">
        <f t="array" ref="O58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8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8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85" cm="1">
        <f t="array" ref="S585">MIN(IF((ContinuousStatsTable[GroupByKey]=ContinuousStatsTable[[#This Row],[GroupByKey]]),(ContinuousStatsTable[GroupByKey]=ContinuousStatsTable[[#This Row],[GroupByKey]])*ContinuousStatsTable[Average]))</f>
        <v>1.32089884390362</v>
      </c>
      <c r="T585" cm="1">
        <f t="array" ref="T585">MAX(IF((ContinuousStatsTable[GroupByKey]=ContinuousStatsTable[[#This Row],[GroupByKey]]),(ContinuousStatsTable[GroupByKey]=ContinuousStatsTable[[#This Row],[GroupByKey]])*ContinuousStatsTable[Average]))</f>
        <v>1.7451942400209199</v>
      </c>
      <c r="U585">
        <f>IF((ContinuousStatsTable[[#This Row],[RepsRequested]]&gt;1),ContinuousStatsTable[[#This Row],[HalfWidth]],ContinuousStatsTable[[#This Row],[BatchMeansHalfWidth]])</f>
        <v>2.6261789963409086E-2</v>
      </c>
    </row>
    <row r="586" spans="1:21" x14ac:dyDescent="0.25">
      <c r="A586" t="s">
        <v>68</v>
      </c>
      <c r="B586" t="s">
        <v>177</v>
      </c>
      <c r="C586">
        <v>45</v>
      </c>
      <c r="D586" t="s">
        <v>108</v>
      </c>
      <c r="E586" t="s">
        <v>106</v>
      </c>
      <c r="F586" t="s">
        <v>104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177</v>
      </c>
      <c r="C587">
        <v>46</v>
      </c>
      <c r="D587" t="s">
        <v>78</v>
      </c>
      <c r="E587" t="s">
        <v>100</v>
      </c>
      <c r="F587" t="s">
        <v>80</v>
      </c>
      <c r="G587">
        <v>6.9807073164694098E-3</v>
      </c>
      <c r="H587">
        <v>2E+20</v>
      </c>
      <c r="I587">
        <v>0</v>
      </c>
      <c r="J587">
        <v>1</v>
      </c>
      <c r="K587">
        <v>0</v>
      </c>
      <c r="L587">
        <v>0</v>
      </c>
      <c r="M58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7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cm="1">
        <f t="array" ref="O58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87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87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87" cm="1">
        <f t="array" ref="S587">MIN(IF((ContinuousStatsTable[GroupByKey]=ContinuousStatsTable[[#This Row],[GroupByKey]]),(ContinuousStatsTable[GroupByKey]=ContinuousStatsTable[[#This Row],[GroupByKey]])*ContinuousStatsTable[Average]))</f>
        <v>0</v>
      </c>
      <c r="T587" cm="1">
        <f t="array" ref="T587">MAX(IF((ContinuousStatsTable[GroupByKey]=ContinuousStatsTable[[#This Row],[GroupByKey]]),(ContinuousStatsTable[GroupByKey]=ContinuousStatsTable[[#This Row],[GroupByKey]])*ContinuousStatsTable[Average]))</f>
        <v>4.1939349052679299E-2</v>
      </c>
      <c r="U587">
        <f>IF((ContinuousStatsTable[[#This Row],[RepsRequested]]&gt;1),ContinuousStatsTable[[#This Row],[HalfWidth]],ContinuousStatsTable[[#This Row],[BatchMeansHalfWidth]])</f>
        <v>2.5522445952333751E-3</v>
      </c>
    </row>
    <row r="588" spans="1:21" x14ac:dyDescent="0.25">
      <c r="A588" t="s">
        <v>68</v>
      </c>
      <c r="B588" t="s">
        <v>177</v>
      </c>
      <c r="C588">
        <v>46</v>
      </c>
      <c r="D588" t="s">
        <v>83</v>
      </c>
      <c r="E588" t="s">
        <v>100</v>
      </c>
      <c r="F588" t="s">
        <v>80</v>
      </c>
      <c r="G588">
        <v>0.279457208126631</v>
      </c>
      <c r="H588">
        <v>2E+20</v>
      </c>
      <c r="I588">
        <v>0</v>
      </c>
      <c r="J588">
        <v>3</v>
      </c>
      <c r="K588">
        <v>0</v>
      </c>
      <c r="L588">
        <v>0</v>
      </c>
      <c r="M58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8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cm="1">
        <f t="array" ref="O58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88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88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88" cm="1">
        <f t="array" ref="S588">MIN(IF((ContinuousStatsTable[GroupByKey]=ContinuousStatsTable[[#This Row],[GroupByKey]]),(ContinuousStatsTable[GroupByKey]=ContinuousStatsTable[[#This Row],[GroupByKey]])*ContinuousStatsTable[Average]))</f>
        <v>9.9815407417780996E-3</v>
      </c>
      <c r="T588" cm="1">
        <f t="array" ref="T588">MAX(IF((ContinuousStatsTable[GroupByKey]=ContinuousStatsTable[[#This Row],[GroupByKey]]),(ContinuousStatsTable[GroupByKey]=ContinuousStatsTable[[#This Row],[GroupByKey]])*ContinuousStatsTable[Average]))</f>
        <v>0.407605086310523</v>
      </c>
      <c r="U588">
        <f>IF((ContinuousStatsTable[[#This Row],[RepsRequested]]&gt;1),ContinuousStatsTable[[#This Row],[HalfWidth]],ContinuousStatsTable[[#This Row],[BatchMeansHalfWidth]])</f>
        <v>2.2848589998431892E-2</v>
      </c>
    </row>
    <row r="589" spans="1:21" x14ac:dyDescent="0.25">
      <c r="A589" t="s">
        <v>68</v>
      </c>
      <c r="B589" t="s">
        <v>177</v>
      </c>
      <c r="C589">
        <v>46</v>
      </c>
      <c r="D589" t="s">
        <v>84</v>
      </c>
      <c r="E589" t="s">
        <v>101</v>
      </c>
      <c r="F589" t="s">
        <v>86</v>
      </c>
      <c r="G589">
        <v>6.1518105370619498</v>
      </c>
      <c r="H589">
        <v>2E+20</v>
      </c>
      <c r="I589">
        <v>0</v>
      </c>
      <c r="J589">
        <v>13</v>
      </c>
      <c r="K589">
        <v>4</v>
      </c>
      <c r="L589">
        <v>0</v>
      </c>
      <c r="M58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9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cm="1">
        <f t="array" ref="O58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89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89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89" cm="1">
        <f t="array" ref="S589">MIN(IF((ContinuousStatsTable[GroupByKey]=ContinuousStatsTable[[#This Row],[GroupByKey]]),(ContinuousStatsTable[GroupByKey]=ContinuousStatsTable[[#This Row],[GroupByKey]])*ContinuousStatsTable[Average]))</f>
        <v>2.3269101741961702</v>
      </c>
      <c r="T589" cm="1">
        <f t="array" ref="T589">MAX(IF((ContinuousStatsTable[GroupByKey]=ContinuousStatsTable[[#This Row],[GroupByKey]]),(ContinuousStatsTable[GroupByKey]=ContinuousStatsTable[[#This Row],[GroupByKey]])*ContinuousStatsTable[Average]))</f>
        <v>6.1518105370619498</v>
      </c>
      <c r="U589">
        <f>IF((ContinuousStatsTable[[#This Row],[RepsRequested]]&gt;1),ContinuousStatsTable[[#This Row],[HalfWidth]],ContinuousStatsTable[[#This Row],[BatchMeansHalfWidth]])</f>
        <v>0.19319036273350512</v>
      </c>
    </row>
    <row r="590" spans="1:21" x14ac:dyDescent="0.25">
      <c r="A590" t="s">
        <v>68</v>
      </c>
      <c r="B590" t="s">
        <v>177</v>
      </c>
      <c r="C590">
        <v>46</v>
      </c>
      <c r="D590" t="s">
        <v>102</v>
      </c>
      <c r="E590" t="s">
        <v>103</v>
      </c>
      <c r="F590" t="s">
        <v>104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68</v>
      </c>
      <c r="B591" t="s">
        <v>177</v>
      </c>
      <c r="C591">
        <v>46</v>
      </c>
      <c r="D591" t="s">
        <v>102</v>
      </c>
      <c r="E591" t="s">
        <v>105</v>
      </c>
      <c r="F591" t="s">
        <v>104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68</v>
      </c>
      <c r="B592" t="s">
        <v>177</v>
      </c>
      <c r="C592">
        <v>46</v>
      </c>
      <c r="D592" t="s">
        <v>102</v>
      </c>
      <c r="E592" t="s">
        <v>106</v>
      </c>
      <c r="F592" t="s">
        <v>104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177</v>
      </c>
      <c r="C593">
        <v>46</v>
      </c>
      <c r="D593" t="s">
        <v>107</v>
      </c>
      <c r="E593" t="s">
        <v>103</v>
      </c>
      <c r="F593" t="s">
        <v>104</v>
      </c>
      <c r="G593">
        <v>0.87027684841716402</v>
      </c>
      <c r="H593">
        <v>2E+20</v>
      </c>
      <c r="I593">
        <v>0</v>
      </c>
      <c r="J593">
        <v>1</v>
      </c>
      <c r="K593">
        <v>1</v>
      </c>
      <c r="L593">
        <v>0</v>
      </c>
      <c r="M59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cm="1">
        <f t="array" ref="O59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93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93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93" cm="1">
        <f t="array" ref="S593">MIN(IF((ContinuousStatsTable[GroupByKey]=ContinuousStatsTable[[#This Row],[GroupByKey]]),(ContinuousStatsTable[GroupByKey]=ContinuousStatsTable[[#This Row],[GroupByKey]])*ContinuousStatsTable[Average]))</f>
        <v>0.68592600815582305</v>
      </c>
      <c r="T593" cm="1">
        <f t="array" ref="T593">MAX(IF((ContinuousStatsTable[GroupByKey]=ContinuousStatsTable[[#This Row],[GroupByKey]]),(ContinuousStatsTable[GroupByKey]=ContinuousStatsTable[[#This Row],[GroupByKey]])*ContinuousStatsTable[Average]))</f>
        <v>0.87027684841716402</v>
      </c>
      <c r="U593">
        <f>IF((ContinuousStatsTable[[#This Row],[RepsRequested]]&gt;1),ContinuousStatsTable[[#This Row],[HalfWidth]],ContinuousStatsTable[[#This Row],[BatchMeansHalfWidth]])</f>
        <v>1.2314697602620188E-2</v>
      </c>
    </row>
    <row r="594" spans="1:21" x14ac:dyDescent="0.25">
      <c r="A594" t="s">
        <v>68</v>
      </c>
      <c r="B594" t="s">
        <v>177</v>
      </c>
      <c r="C594">
        <v>46</v>
      </c>
      <c r="D594" t="s">
        <v>107</v>
      </c>
      <c r="E594" t="s">
        <v>105</v>
      </c>
      <c r="F594" t="s">
        <v>104</v>
      </c>
      <c r="G594">
        <v>2.6108305452514902</v>
      </c>
      <c r="H594">
        <v>2E+20</v>
      </c>
      <c r="I594">
        <v>0</v>
      </c>
      <c r="J594">
        <v>3</v>
      </c>
      <c r="K594">
        <v>3</v>
      </c>
      <c r="L594">
        <v>0</v>
      </c>
      <c r="M59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cm="1">
        <f t="array" ref="O59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94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94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94" cm="1">
        <f t="array" ref="S594">MIN(IF((ContinuousStatsTable[GroupByKey]=ContinuousStatsTable[[#This Row],[GroupByKey]]),(ContinuousStatsTable[GroupByKey]=ContinuousStatsTable[[#This Row],[GroupByKey]])*ContinuousStatsTable[Average]))</f>
        <v>2.0577780244674702</v>
      </c>
      <c r="T594" cm="1">
        <f t="array" ref="T594">MAX(IF((ContinuousStatsTable[GroupByKey]=ContinuousStatsTable[[#This Row],[GroupByKey]]),(ContinuousStatsTable[GroupByKey]=ContinuousStatsTable[[#This Row],[GroupByKey]])*ContinuousStatsTable[Average]))</f>
        <v>2.6108305452514902</v>
      </c>
      <c r="U594">
        <f>IF((ContinuousStatsTable[[#This Row],[RepsRequested]]&gt;1),ContinuousStatsTable[[#This Row],[HalfWidth]],ContinuousStatsTable[[#This Row],[BatchMeansHalfWidth]])</f>
        <v>3.694409280786054E-2</v>
      </c>
    </row>
    <row r="595" spans="1:21" x14ac:dyDescent="0.25">
      <c r="A595" t="s">
        <v>68</v>
      </c>
      <c r="B595" t="s">
        <v>177</v>
      </c>
      <c r="C595">
        <v>46</v>
      </c>
      <c r="D595" t="s">
        <v>107</v>
      </c>
      <c r="E595" t="s">
        <v>106</v>
      </c>
      <c r="F595" t="s">
        <v>104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177</v>
      </c>
      <c r="C596">
        <v>46</v>
      </c>
      <c r="D596" t="s">
        <v>99</v>
      </c>
      <c r="E596" t="s">
        <v>100</v>
      </c>
      <c r="F596" t="s">
        <v>80</v>
      </c>
      <c r="G596">
        <v>3.25454207636735</v>
      </c>
      <c r="H596">
        <v>2E+20</v>
      </c>
      <c r="I596">
        <v>0</v>
      </c>
      <c r="J596">
        <v>11</v>
      </c>
      <c r="K596">
        <v>1</v>
      </c>
      <c r="L596">
        <v>0</v>
      </c>
      <c r="M59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cm="1">
        <f t="array" ref="O59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96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96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96" cm="1">
        <f t="array" ref="S596">MIN(IF((ContinuousStatsTable[GroupByKey]=ContinuousStatsTable[[#This Row],[GroupByKey]]),(ContinuousStatsTable[GroupByKey]=ContinuousStatsTable[[#This Row],[GroupByKey]])*ContinuousStatsTable[Average]))</f>
        <v>0.213686305718294</v>
      </c>
      <c r="T596" cm="1">
        <f t="array" ref="T596">MAX(IF((ContinuousStatsTable[GroupByKey]=ContinuousStatsTable[[#This Row],[GroupByKey]]),(ContinuousStatsTable[GroupByKey]=ContinuousStatsTable[[#This Row],[GroupByKey]])*ContinuousStatsTable[Average]))</f>
        <v>3.25454207636735</v>
      </c>
      <c r="U596">
        <f>IF((ContinuousStatsTable[[#This Row],[RepsRequested]]&gt;1),ContinuousStatsTable[[#This Row],[HalfWidth]],ContinuousStatsTable[[#This Row],[BatchMeansHalfWidth]])</f>
        <v>0.14983616621746401</v>
      </c>
    </row>
    <row r="597" spans="1:21" x14ac:dyDescent="0.25">
      <c r="A597" t="s">
        <v>68</v>
      </c>
      <c r="B597" t="s">
        <v>177</v>
      </c>
      <c r="C597">
        <v>46</v>
      </c>
      <c r="D597" t="s">
        <v>108</v>
      </c>
      <c r="E597" t="s">
        <v>103</v>
      </c>
      <c r="F597" t="s">
        <v>104</v>
      </c>
      <c r="G597">
        <v>0.87259712001045997</v>
      </c>
      <c r="H597">
        <v>2E+20</v>
      </c>
      <c r="I597">
        <v>0</v>
      </c>
      <c r="J597">
        <v>1</v>
      </c>
      <c r="K597">
        <v>1</v>
      </c>
      <c r="L597">
        <v>0</v>
      </c>
      <c r="M59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cm="1">
        <f t="array" ref="O59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97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97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97" cm="1">
        <f t="array" ref="S597">MIN(IF((ContinuousStatsTable[GroupByKey]=ContinuousStatsTable[[#This Row],[GroupByKey]]),(ContinuousStatsTable[GroupByKey]=ContinuousStatsTable[[#This Row],[GroupByKey]])*ContinuousStatsTable[Average]))</f>
        <v>0.660449421951812</v>
      </c>
      <c r="T597" cm="1">
        <f t="array" ref="T597">MAX(IF((ContinuousStatsTable[GroupByKey]=ContinuousStatsTable[[#This Row],[GroupByKey]]),(ContinuousStatsTable[GroupByKey]=ContinuousStatsTable[[#This Row],[GroupByKey]])*ContinuousStatsTable[Average]))</f>
        <v>0.87259712001045997</v>
      </c>
      <c r="U597">
        <f>IF((ContinuousStatsTable[[#This Row],[RepsRequested]]&gt;1),ContinuousStatsTable[[#This Row],[HalfWidth]],ContinuousStatsTable[[#This Row],[BatchMeansHalfWidth]])</f>
        <v>1.3130894981704548E-2</v>
      </c>
    </row>
    <row r="598" spans="1:21" x14ac:dyDescent="0.25">
      <c r="A598" t="s">
        <v>68</v>
      </c>
      <c r="B598" t="s">
        <v>177</v>
      </c>
      <c r="C598">
        <v>46</v>
      </c>
      <c r="D598" t="s">
        <v>108</v>
      </c>
      <c r="E598" t="s">
        <v>105</v>
      </c>
      <c r="F598" t="s">
        <v>104</v>
      </c>
      <c r="G598">
        <v>1.7451942400209199</v>
      </c>
      <c r="H598">
        <v>2E+20</v>
      </c>
      <c r="I598">
        <v>0</v>
      </c>
      <c r="J598">
        <v>2</v>
      </c>
      <c r="K598">
        <v>2</v>
      </c>
      <c r="L598">
        <v>0</v>
      </c>
      <c r="M59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cm="1">
        <f t="array" ref="O59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98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98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98" cm="1">
        <f t="array" ref="S598">MIN(IF((ContinuousStatsTable[GroupByKey]=ContinuousStatsTable[[#This Row],[GroupByKey]]),(ContinuousStatsTable[GroupByKey]=ContinuousStatsTable[[#This Row],[GroupByKey]])*ContinuousStatsTable[Average]))</f>
        <v>1.32089884390362</v>
      </c>
      <c r="T598" cm="1">
        <f t="array" ref="T598">MAX(IF((ContinuousStatsTable[GroupByKey]=ContinuousStatsTable[[#This Row],[GroupByKey]]),(ContinuousStatsTable[GroupByKey]=ContinuousStatsTable[[#This Row],[GroupByKey]])*ContinuousStatsTable[Average]))</f>
        <v>1.7451942400209199</v>
      </c>
      <c r="U598">
        <f>IF((ContinuousStatsTable[[#This Row],[RepsRequested]]&gt;1),ContinuousStatsTable[[#This Row],[HalfWidth]],ContinuousStatsTable[[#This Row],[BatchMeansHalfWidth]])</f>
        <v>2.6261789963409086E-2</v>
      </c>
    </row>
    <row r="599" spans="1:21" x14ac:dyDescent="0.25">
      <c r="A599" t="s">
        <v>68</v>
      </c>
      <c r="B599" t="s">
        <v>177</v>
      </c>
      <c r="C599">
        <v>46</v>
      </c>
      <c r="D599" t="s">
        <v>108</v>
      </c>
      <c r="E599" t="s">
        <v>106</v>
      </c>
      <c r="F599" t="s">
        <v>104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177</v>
      </c>
      <c r="C600">
        <v>47</v>
      </c>
      <c r="D600" t="s">
        <v>78</v>
      </c>
      <c r="E600" t="s">
        <v>100</v>
      </c>
      <c r="F600" t="s">
        <v>80</v>
      </c>
      <c r="G600">
        <v>1.05641524339345E-2</v>
      </c>
      <c r="H600">
        <v>2E+20</v>
      </c>
      <c r="I600">
        <v>0</v>
      </c>
      <c r="J600">
        <v>1</v>
      </c>
      <c r="K600">
        <v>0</v>
      </c>
      <c r="L600">
        <v>0</v>
      </c>
      <c r="M60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0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cm="1">
        <f t="array" ref="O60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00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00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00" cm="1">
        <f t="array" ref="S600">MIN(IF((ContinuousStatsTable[GroupByKey]=ContinuousStatsTable[[#This Row],[GroupByKey]]),(ContinuousStatsTable[GroupByKey]=ContinuousStatsTable[[#This Row],[GroupByKey]])*ContinuousStatsTable[Average]))</f>
        <v>0</v>
      </c>
      <c r="T600" cm="1">
        <f t="array" ref="T600">MAX(IF((ContinuousStatsTable[GroupByKey]=ContinuousStatsTable[[#This Row],[GroupByKey]]),(ContinuousStatsTable[GroupByKey]=ContinuousStatsTable[[#This Row],[GroupByKey]])*ContinuousStatsTable[Average]))</f>
        <v>4.1939349052679299E-2</v>
      </c>
      <c r="U600">
        <f>IF((ContinuousStatsTable[[#This Row],[RepsRequested]]&gt;1),ContinuousStatsTable[[#This Row],[HalfWidth]],ContinuousStatsTable[[#This Row],[BatchMeansHalfWidth]])</f>
        <v>2.5522445952333751E-3</v>
      </c>
    </row>
    <row r="601" spans="1:21" x14ac:dyDescent="0.25">
      <c r="A601" t="s">
        <v>68</v>
      </c>
      <c r="B601" t="s">
        <v>177</v>
      </c>
      <c r="C601">
        <v>47</v>
      </c>
      <c r="D601" t="s">
        <v>83</v>
      </c>
      <c r="E601" t="s">
        <v>100</v>
      </c>
      <c r="F601" t="s">
        <v>80</v>
      </c>
      <c r="G601">
        <v>5.4999332880327802E-2</v>
      </c>
      <c r="H601">
        <v>2E+20</v>
      </c>
      <c r="I601">
        <v>0</v>
      </c>
      <c r="J601">
        <v>2</v>
      </c>
      <c r="K601">
        <v>0</v>
      </c>
      <c r="L601">
        <v>0</v>
      </c>
      <c r="M60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1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cm="1">
        <f t="array" ref="O60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01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01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01" cm="1">
        <f t="array" ref="S601">MIN(IF((ContinuousStatsTable[GroupByKey]=ContinuousStatsTable[[#This Row],[GroupByKey]]),(ContinuousStatsTable[GroupByKey]=ContinuousStatsTable[[#This Row],[GroupByKey]])*ContinuousStatsTable[Average]))</f>
        <v>9.9815407417780996E-3</v>
      </c>
      <c r="T601" cm="1">
        <f t="array" ref="T601">MAX(IF((ContinuousStatsTable[GroupByKey]=ContinuousStatsTable[[#This Row],[GroupByKey]]),(ContinuousStatsTable[GroupByKey]=ContinuousStatsTable[[#This Row],[GroupByKey]])*ContinuousStatsTable[Average]))</f>
        <v>0.407605086310523</v>
      </c>
      <c r="U601">
        <f>IF((ContinuousStatsTable[[#This Row],[RepsRequested]]&gt;1),ContinuousStatsTable[[#This Row],[HalfWidth]],ContinuousStatsTable[[#This Row],[BatchMeansHalfWidth]])</f>
        <v>2.2848589998431892E-2</v>
      </c>
    </row>
    <row r="602" spans="1:21" x14ac:dyDescent="0.25">
      <c r="A602" t="s">
        <v>68</v>
      </c>
      <c r="B602" t="s">
        <v>177</v>
      </c>
      <c r="C602">
        <v>47</v>
      </c>
      <c r="D602" t="s">
        <v>84</v>
      </c>
      <c r="E602" t="s">
        <v>101</v>
      </c>
      <c r="F602" t="s">
        <v>86</v>
      </c>
      <c r="G602">
        <v>2.6261692371063501</v>
      </c>
      <c r="H602">
        <v>2E+20</v>
      </c>
      <c r="I602">
        <v>0</v>
      </c>
      <c r="J602">
        <v>7</v>
      </c>
      <c r="K602">
        <v>3</v>
      </c>
      <c r="L602">
        <v>0</v>
      </c>
      <c r="M60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2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cm="1">
        <f t="array" ref="O60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02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02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02" cm="1">
        <f t="array" ref="S602">MIN(IF((ContinuousStatsTable[GroupByKey]=ContinuousStatsTable[[#This Row],[GroupByKey]]),(ContinuousStatsTable[GroupByKey]=ContinuousStatsTable[[#This Row],[GroupByKey]])*ContinuousStatsTable[Average]))</f>
        <v>2.3269101741961702</v>
      </c>
      <c r="T602" cm="1">
        <f t="array" ref="T602">MAX(IF((ContinuousStatsTable[GroupByKey]=ContinuousStatsTable[[#This Row],[GroupByKey]]),(ContinuousStatsTable[GroupByKey]=ContinuousStatsTable[[#This Row],[GroupByKey]])*ContinuousStatsTable[Average]))</f>
        <v>6.1518105370619498</v>
      </c>
      <c r="U602">
        <f>IF((ContinuousStatsTable[[#This Row],[RepsRequested]]&gt;1),ContinuousStatsTable[[#This Row],[HalfWidth]],ContinuousStatsTable[[#This Row],[BatchMeansHalfWidth]])</f>
        <v>0.19319036273350512</v>
      </c>
    </row>
    <row r="603" spans="1:21" x14ac:dyDescent="0.25">
      <c r="A603" t="s">
        <v>68</v>
      </c>
      <c r="B603" t="s">
        <v>177</v>
      </c>
      <c r="C603">
        <v>47</v>
      </c>
      <c r="D603" t="s">
        <v>102</v>
      </c>
      <c r="E603" t="s">
        <v>103</v>
      </c>
      <c r="F603" t="s">
        <v>104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cm="1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cm="1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177</v>
      </c>
      <c r="C604">
        <v>47</v>
      </c>
      <c r="D604" t="s">
        <v>102</v>
      </c>
      <c r="E604" t="s">
        <v>105</v>
      </c>
      <c r="F604" t="s">
        <v>104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cm="1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cm="1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68</v>
      </c>
      <c r="B605" t="s">
        <v>177</v>
      </c>
      <c r="C605">
        <v>47</v>
      </c>
      <c r="D605" t="s">
        <v>102</v>
      </c>
      <c r="E605" t="s">
        <v>106</v>
      </c>
      <c r="F605" t="s">
        <v>104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177</v>
      </c>
      <c r="C606">
        <v>47</v>
      </c>
      <c r="D606" t="s">
        <v>107</v>
      </c>
      <c r="E606" t="s">
        <v>103</v>
      </c>
      <c r="F606" t="s">
        <v>104</v>
      </c>
      <c r="G606">
        <v>0.74655238958361703</v>
      </c>
      <c r="H606">
        <v>2E+20</v>
      </c>
      <c r="I606">
        <v>0</v>
      </c>
      <c r="J606">
        <v>1</v>
      </c>
      <c r="K606">
        <v>1</v>
      </c>
      <c r="L606">
        <v>0</v>
      </c>
      <c r="M60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cm="1">
        <f t="array" ref="O60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6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6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6" cm="1">
        <f t="array" ref="S606">MIN(IF((ContinuousStatsTable[GroupByKey]=ContinuousStatsTable[[#This Row],[GroupByKey]]),(ContinuousStatsTable[GroupByKey]=ContinuousStatsTable[[#This Row],[GroupByKey]])*ContinuousStatsTable[Average]))</f>
        <v>0.68592600815582305</v>
      </c>
      <c r="T606" cm="1">
        <f t="array" ref="T606">MAX(IF((ContinuousStatsTable[GroupByKey]=ContinuousStatsTable[[#This Row],[GroupByKey]]),(ContinuousStatsTable[GroupByKey]=ContinuousStatsTable[[#This Row],[GroupByKey]])*ContinuousStatsTable[Average]))</f>
        <v>0.87027684841716402</v>
      </c>
      <c r="U606">
        <f>IF((ContinuousStatsTable[[#This Row],[RepsRequested]]&gt;1),ContinuousStatsTable[[#This Row],[HalfWidth]],ContinuousStatsTable[[#This Row],[BatchMeansHalfWidth]])</f>
        <v>1.2314697602620188E-2</v>
      </c>
    </row>
    <row r="607" spans="1:21" x14ac:dyDescent="0.25">
      <c r="A607" t="s">
        <v>68</v>
      </c>
      <c r="B607" t="s">
        <v>177</v>
      </c>
      <c r="C607">
        <v>47</v>
      </c>
      <c r="D607" t="s">
        <v>107</v>
      </c>
      <c r="E607" t="s">
        <v>105</v>
      </c>
      <c r="F607" t="s">
        <v>104</v>
      </c>
      <c r="G607">
        <v>2.23965716875085</v>
      </c>
      <c r="H607">
        <v>2E+20</v>
      </c>
      <c r="I607">
        <v>0</v>
      </c>
      <c r="J607">
        <v>3</v>
      </c>
      <c r="K607">
        <v>3</v>
      </c>
      <c r="L607">
        <v>0</v>
      </c>
      <c r="M60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cm="1">
        <f t="array" ref="O60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07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07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07" cm="1">
        <f t="array" ref="S607">MIN(IF((ContinuousStatsTable[GroupByKey]=ContinuousStatsTable[[#This Row],[GroupByKey]]),(ContinuousStatsTable[GroupByKey]=ContinuousStatsTable[[#This Row],[GroupByKey]])*ContinuousStatsTable[Average]))</f>
        <v>2.0577780244674702</v>
      </c>
      <c r="T607" cm="1">
        <f t="array" ref="T607">MAX(IF((ContinuousStatsTable[GroupByKey]=ContinuousStatsTable[[#This Row],[GroupByKey]]),(ContinuousStatsTable[GroupByKey]=ContinuousStatsTable[[#This Row],[GroupByKey]])*ContinuousStatsTable[Average]))</f>
        <v>2.6108305452514902</v>
      </c>
      <c r="U607">
        <f>IF((ContinuousStatsTable[[#This Row],[RepsRequested]]&gt;1),ContinuousStatsTable[[#This Row],[HalfWidth]],ContinuousStatsTable[[#This Row],[BatchMeansHalfWidth]])</f>
        <v>3.694409280786054E-2</v>
      </c>
    </row>
    <row r="608" spans="1:21" x14ac:dyDescent="0.25">
      <c r="A608" t="s">
        <v>68</v>
      </c>
      <c r="B608" t="s">
        <v>177</v>
      </c>
      <c r="C608">
        <v>47</v>
      </c>
      <c r="D608" t="s">
        <v>107</v>
      </c>
      <c r="E608" t="s">
        <v>106</v>
      </c>
      <c r="F608" t="s">
        <v>104</v>
      </c>
      <c r="G608">
        <v>3</v>
      </c>
      <c r="H608">
        <v>2E+20</v>
      </c>
      <c r="I608">
        <v>3</v>
      </c>
      <c r="J608">
        <v>3</v>
      </c>
      <c r="K608">
        <v>3</v>
      </c>
      <c r="L608">
        <v>0</v>
      </c>
      <c r="M60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cm="1">
        <f t="array" ref="O608">IFERROR(AVERAGE(IF((ContinuousStatsTable[GroupByKey]=ContinuousStatsTable[[#This Row],[GroupByKey]]),(ContinuousStatsTable[GroupByKey]=ContinuousStatsTable[[#This Row],[GroupByKey]])*ContinuousStatsTable[Average])),0)</f>
        <v>3</v>
      </c>
      <c r="P608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cm="1">
        <f t="array" ref="S608">MIN(IF((ContinuousStatsTable[GroupByKey]=ContinuousStatsTable[[#This Row],[GroupByKey]]),(ContinuousStatsTable[GroupByKey]=ContinuousStatsTable[[#This Row],[GroupByKey]])*ContinuousStatsTable[Average]))</f>
        <v>3</v>
      </c>
      <c r="T608" cm="1">
        <f t="array" ref="T608">MAX(IF((ContinuousStatsTable[GroupByKey]=ContinuousStatsTable[[#This Row],[GroupByKey]]),(ContinuousStatsTable[GroupByKey]=ContinuousStatsTable[[#This Row],[GroupByKey]])*ContinuousStatsTable[Average]))</f>
        <v>3</v>
      </c>
      <c r="U608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177</v>
      </c>
      <c r="C609">
        <v>47</v>
      </c>
      <c r="D609" t="s">
        <v>99</v>
      </c>
      <c r="E609" t="s">
        <v>100</v>
      </c>
      <c r="F609" t="s">
        <v>80</v>
      </c>
      <c r="G609">
        <v>0.32094858304123303</v>
      </c>
      <c r="H609">
        <v>2E+20</v>
      </c>
      <c r="I609">
        <v>0</v>
      </c>
      <c r="J609">
        <v>3</v>
      </c>
      <c r="K609">
        <v>0</v>
      </c>
      <c r="L609">
        <v>0</v>
      </c>
      <c r="M60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cm="1">
        <f t="array" ref="O60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09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09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09" cm="1">
        <f t="array" ref="S609">MIN(IF((ContinuousStatsTable[GroupByKey]=ContinuousStatsTable[[#This Row],[GroupByKey]]),(ContinuousStatsTable[GroupByKey]=ContinuousStatsTable[[#This Row],[GroupByKey]])*ContinuousStatsTable[Average]))</f>
        <v>0.213686305718294</v>
      </c>
      <c r="T609" cm="1">
        <f t="array" ref="T609">MAX(IF((ContinuousStatsTable[GroupByKey]=ContinuousStatsTable[[#This Row],[GroupByKey]]),(ContinuousStatsTable[GroupByKey]=ContinuousStatsTable[[#This Row],[GroupByKey]])*ContinuousStatsTable[Average]))</f>
        <v>3.25454207636735</v>
      </c>
      <c r="U609">
        <f>IF((ContinuousStatsTable[[#This Row],[RepsRequested]]&gt;1),ContinuousStatsTable[[#This Row],[HalfWidth]],ContinuousStatsTable[[#This Row],[BatchMeansHalfWidth]])</f>
        <v>0.14983616621746401</v>
      </c>
    </row>
    <row r="610" spans="1:21" x14ac:dyDescent="0.25">
      <c r="A610" t="s">
        <v>68</v>
      </c>
      <c r="B610" t="s">
        <v>177</v>
      </c>
      <c r="C610">
        <v>47</v>
      </c>
      <c r="D610" t="s">
        <v>108</v>
      </c>
      <c r="E610" t="s">
        <v>103</v>
      </c>
      <c r="F610" t="s">
        <v>104</v>
      </c>
      <c r="G610">
        <v>0.70500508735421896</v>
      </c>
      <c r="H610">
        <v>2E+20</v>
      </c>
      <c r="I610">
        <v>0</v>
      </c>
      <c r="J610">
        <v>1</v>
      </c>
      <c r="K610">
        <v>1</v>
      </c>
      <c r="L610">
        <v>0</v>
      </c>
      <c r="M61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cm="1">
        <f t="array" ref="O61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10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10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10" cm="1">
        <f t="array" ref="S610">MIN(IF((ContinuousStatsTable[GroupByKey]=ContinuousStatsTable[[#This Row],[GroupByKey]]),(ContinuousStatsTable[GroupByKey]=ContinuousStatsTable[[#This Row],[GroupByKey]])*ContinuousStatsTable[Average]))</f>
        <v>0.660449421951812</v>
      </c>
      <c r="T610" cm="1">
        <f t="array" ref="T610">MAX(IF((ContinuousStatsTable[GroupByKey]=ContinuousStatsTable[[#This Row],[GroupByKey]]),(ContinuousStatsTable[GroupByKey]=ContinuousStatsTable[[#This Row],[GroupByKey]])*ContinuousStatsTable[Average]))</f>
        <v>0.87259712001045997</v>
      </c>
      <c r="U610">
        <f>IF((ContinuousStatsTable[[#This Row],[RepsRequested]]&gt;1),ContinuousStatsTable[[#This Row],[HalfWidth]],ContinuousStatsTable[[#This Row],[BatchMeansHalfWidth]])</f>
        <v>1.3130894981704548E-2</v>
      </c>
    </row>
    <row r="611" spans="1:21" x14ac:dyDescent="0.25">
      <c r="A611" t="s">
        <v>68</v>
      </c>
      <c r="B611" t="s">
        <v>177</v>
      </c>
      <c r="C611">
        <v>47</v>
      </c>
      <c r="D611" t="s">
        <v>108</v>
      </c>
      <c r="E611" t="s">
        <v>105</v>
      </c>
      <c r="F611" t="s">
        <v>104</v>
      </c>
      <c r="G611">
        <v>1.4100101747084399</v>
      </c>
      <c r="H611">
        <v>2E+20</v>
      </c>
      <c r="I611">
        <v>0</v>
      </c>
      <c r="J611">
        <v>2</v>
      </c>
      <c r="K611">
        <v>2</v>
      </c>
      <c r="L611">
        <v>0</v>
      </c>
      <c r="M61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cm="1">
        <f t="array" ref="O61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11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11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11" cm="1">
        <f t="array" ref="S611">MIN(IF((ContinuousStatsTable[GroupByKey]=ContinuousStatsTable[[#This Row],[GroupByKey]]),(ContinuousStatsTable[GroupByKey]=ContinuousStatsTable[[#This Row],[GroupByKey]])*ContinuousStatsTable[Average]))</f>
        <v>1.32089884390362</v>
      </c>
      <c r="T611" cm="1">
        <f t="array" ref="T611">MAX(IF((ContinuousStatsTable[GroupByKey]=ContinuousStatsTable[[#This Row],[GroupByKey]]),(ContinuousStatsTable[GroupByKey]=ContinuousStatsTable[[#This Row],[GroupByKey]])*ContinuousStatsTable[Average]))</f>
        <v>1.7451942400209199</v>
      </c>
      <c r="U611">
        <f>IF((ContinuousStatsTable[[#This Row],[RepsRequested]]&gt;1),ContinuousStatsTable[[#This Row],[HalfWidth]],ContinuousStatsTable[[#This Row],[BatchMeansHalfWidth]])</f>
        <v>2.6261789963409086E-2</v>
      </c>
    </row>
    <row r="612" spans="1:21" x14ac:dyDescent="0.25">
      <c r="A612" t="s">
        <v>68</v>
      </c>
      <c r="B612" t="s">
        <v>177</v>
      </c>
      <c r="C612">
        <v>47</v>
      </c>
      <c r="D612" t="s">
        <v>108</v>
      </c>
      <c r="E612" t="s">
        <v>106</v>
      </c>
      <c r="F612" t="s">
        <v>104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177</v>
      </c>
      <c r="C613">
        <v>48</v>
      </c>
      <c r="D613" t="s">
        <v>78</v>
      </c>
      <c r="E613" t="s">
        <v>100</v>
      </c>
      <c r="F613" t="s">
        <v>80</v>
      </c>
      <c r="G613">
        <v>4.9774903875266403E-3</v>
      </c>
      <c r="H613">
        <v>2E+20</v>
      </c>
      <c r="I613">
        <v>0</v>
      </c>
      <c r="J613">
        <v>1</v>
      </c>
      <c r="K613">
        <v>0</v>
      </c>
      <c r="L613">
        <v>0</v>
      </c>
      <c r="M61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3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cm="1">
        <f t="array" ref="O61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13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13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13" cm="1">
        <f t="array" ref="S613">MIN(IF((ContinuousStatsTable[GroupByKey]=ContinuousStatsTable[[#This Row],[GroupByKey]]),(ContinuousStatsTable[GroupByKey]=ContinuousStatsTable[[#This Row],[GroupByKey]])*ContinuousStatsTable[Average]))</f>
        <v>0</v>
      </c>
      <c r="T613" cm="1">
        <f t="array" ref="T613">MAX(IF((ContinuousStatsTable[GroupByKey]=ContinuousStatsTable[[#This Row],[GroupByKey]]),(ContinuousStatsTable[GroupByKey]=ContinuousStatsTable[[#This Row],[GroupByKey]])*ContinuousStatsTable[Average]))</f>
        <v>4.1939349052679299E-2</v>
      </c>
      <c r="U613">
        <f>IF((ContinuousStatsTable[[#This Row],[RepsRequested]]&gt;1),ContinuousStatsTable[[#This Row],[HalfWidth]],ContinuousStatsTable[[#This Row],[BatchMeansHalfWidth]])</f>
        <v>2.5522445952333751E-3</v>
      </c>
    </row>
    <row r="614" spans="1:21" x14ac:dyDescent="0.25">
      <c r="A614" t="s">
        <v>68</v>
      </c>
      <c r="B614" t="s">
        <v>177</v>
      </c>
      <c r="C614">
        <v>48</v>
      </c>
      <c r="D614" t="s">
        <v>83</v>
      </c>
      <c r="E614" t="s">
        <v>100</v>
      </c>
      <c r="F614" t="s">
        <v>80</v>
      </c>
      <c r="G614">
        <v>0.16316137569335101</v>
      </c>
      <c r="H614">
        <v>2E+20</v>
      </c>
      <c r="I614">
        <v>0</v>
      </c>
      <c r="J614">
        <v>3</v>
      </c>
      <c r="K614">
        <v>0</v>
      </c>
      <c r="L614">
        <v>0</v>
      </c>
      <c r="M61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4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cm="1">
        <f t="array" ref="O61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14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14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14" cm="1">
        <f t="array" ref="S614">MIN(IF((ContinuousStatsTable[GroupByKey]=ContinuousStatsTable[[#This Row],[GroupByKey]]),(ContinuousStatsTable[GroupByKey]=ContinuousStatsTable[[#This Row],[GroupByKey]])*ContinuousStatsTable[Average]))</f>
        <v>9.9815407417780996E-3</v>
      </c>
      <c r="T614" cm="1">
        <f t="array" ref="T614">MAX(IF((ContinuousStatsTable[GroupByKey]=ContinuousStatsTable[[#This Row],[GroupByKey]]),(ContinuousStatsTable[GroupByKey]=ContinuousStatsTable[[#This Row],[GroupByKey]])*ContinuousStatsTable[Average]))</f>
        <v>0.407605086310523</v>
      </c>
      <c r="U614">
        <f>IF((ContinuousStatsTable[[#This Row],[RepsRequested]]&gt;1),ContinuousStatsTable[[#This Row],[HalfWidth]],ContinuousStatsTable[[#This Row],[BatchMeansHalfWidth]])</f>
        <v>2.2848589998431892E-2</v>
      </c>
    </row>
    <row r="615" spans="1:21" x14ac:dyDescent="0.25">
      <c r="A615" t="s">
        <v>68</v>
      </c>
      <c r="B615" t="s">
        <v>177</v>
      </c>
      <c r="C615">
        <v>48</v>
      </c>
      <c r="D615" t="s">
        <v>84</v>
      </c>
      <c r="E615" t="s">
        <v>101</v>
      </c>
      <c r="F615" t="s">
        <v>86</v>
      </c>
      <c r="G615">
        <v>3.6988921047705698</v>
      </c>
      <c r="H615">
        <v>2E+20</v>
      </c>
      <c r="I615">
        <v>0</v>
      </c>
      <c r="J615">
        <v>9</v>
      </c>
      <c r="K615">
        <v>6</v>
      </c>
      <c r="L615">
        <v>0</v>
      </c>
      <c r="M61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cm="1">
        <f t="array" ref="O61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1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1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15" cm="1">
        <f t="array" ref="S615">MIN(IF((ContinuousStatsTable[GroupByKey]=ContinuousStatsTable[[#This Row],[GroupByKey]]),(ContinuousStatsTable[GroupByKey]=ContinuousStatsTable[[#This Row],[GroupByKey]])*ContinuousStatsTable[Average]))</f>
        <v>2.3269101741961702</v>
      </c>
      <c r="T615" cm="1">
        <f t="array" ref="T615">MAX(IF((ContinuousStatsTable[GroupByKey]=ContinuousStatsTable[[#This Row],[GroupByKey]]),(ContinuousStatsTable[GroupByKey]=ContinuousStatsTable[[#This Row],[GroupByKey]])*ContinuousStatsTable[Average]))</f>
        <v>6.1518105370619498</v>
      </c>
      <c r="U615">
        <f>IF((ContinuousStatsTable[[#This Row],[RepsRequested]]&gt;1),ContinuousStatsTable[[#This Row],[HalfWidth]],ContinuousStatsTable[[#This Row],[BatchMeansHalfWidth]])</f>
        <v>0.19319036273350512</v>
      </c>
    </row>
    <row r="616" spans="1:21" x14ac:dyDescent="0.25">
      <c r="A616" t="s">
        <v>68</v>
      </c>
      <c r="B616" t="s">
        <v>177</v>
      </c>
      <c r="C616">
        <v>48</v>
      </c>
      <c r="D616" t="s">
        <v>102</v>
      </c>
      <c r="E616" t="s">
        <v>103</v>
      </c>
      <c r="F616" t="s">
        <v>104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cm="1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cm="1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68</v>
      </c>
      <c r="B617" t="s">
        <v>177</v>
      </c>
      <c r="C617">
        <v>48</v>
      </c>
      <c r="D617" t="s">
        <v>102</v>
      </c>
      <c r="E617" t="s">
        <v>105</v>
      </c>
      <c r="F617" t="s">
        <v>104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177</v>
      </c>
      <c r="C618">
        <v>48</v>
      </c>
      <c r="D618" t="s">
        <v>102</v>
      </c>
      <c r="E618" t="s">
        <v>106</v>
      </c>
      <c r="F618" t="s">
        <v>104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177</v>
      </c>
      <c r="C619">
        <v>48</v>
      </c>
      <c r="D619" t="s">
        <v>107</v>
      </c>
      <c r="E619" t="s">
        <v>103</v>
      </c>
      <c r="F619" t="s">
        <v>104</v>
      </c>
      <c r="G619">
        <v>0.84125826427990602</v>
      </c>
      <c r="H619">
        <v>2E+20</v>
      </c>
      <c r="I619">
        <v>0</v>
      </c>
      <c r="J619">
        <v>1</v>
      </c>
      <c r="K619">
        <v>1</v>
      </c>
      <c r="L619">
        <v>0</v>
      </c>
      <c r="M61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cm="1">
        <f t="array" ref="O61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19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19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19" cm="1">
        <f t="array" ref="S619">MIN(IF((ContinuousStatsTable[GroupByKey]=ContinuousStatsTable[[#This Row],[GroupByKey]]),(ContinuousStatsTable[GroupByKey]=ContinuousStatsTable[[#This Row],[GroupByKey]])*ContinuousStatsTable[Average]))</f>
        <v>0.68592600815582305</v>
      </c>
      <c r="T619" cm="1">
        <f t="array" ref="T619">MAX(IF((ContinuousStatsTable[GroupByKey]=ContinuousStatsTable[[#This Row],[GroupByKey]]),(ContinuousStatsTable[GroupByKey]=ContinuousStatsTable[[#This Row],[GroupByKey]])*ContinuousStatsTable[Average]))</f>
        <v>0.87027684841716402</v>
      </c>
      <c r="U619">
        <f>IF((ContinuousStatsTable[[#This Row],[RepsRequested]]&gt;1),ContinuousStatsTable[[#This Row],[HalfWidth]],ContinuousStatsTable[[#This Row],[BatchMeansHalfWidth]])</f>
        <v>1.2314697602620188E-2</v>
      </c>
    </row>
    <row r="620" spans="1:21" x14ac:dyDescent="0.25">
      <c r="A620" t="s">
        <v>68</v>
      </c>
      <c r="B620" t="s">
        <v>177</v>
      </c>
      <c r="C620">
        <v>48</v>
      </c>
      <c r="D620" t="s">
        <v>107</v>
      </c>
      <c r="E620" t="s">
        <v>105</v>
      </c>
      <c r="F620" t="s">
        <v>104</v>
      </c>
      <c r="G620">
        <v>2.5237747928397201</v>
      </c>
      <c r="H620">
        <v>2E+20</v>
      </c>
      <c r="I620">
        <v>0</v>
      </c>
      <c r="J620">
        <v>3</v>
      </c>
      <c r="K620">
        <v>3</v>
      </c>
      <c r="L620">
        <v>0</v>
      </c>
      <c r="M62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cm="1">
        <f t="array" ref="O62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20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20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20" cm="1">
        <f t="array" ref="S620">MIN(IF((ContinuousStatsTable[GroupByKey]=ContinuousStatsTable[[#This Row],[GroupByKey]]),(ContinuousStatsTable[GroupByKey]=ContinuousStatsTable[[#This Row],[GroupByKey]])*ContinuousStatsTable[Average]))</f>
        <v>2.0577780244674702</v>
      </c>
      <c r="T620" cm="1">
        <f t="array" ref="T620">MAX(IF((ContinuousStatsTable[GroupByKey]=ContinuousStatsTable[[#This Row],[GroupByKey]]),(ContinuousStatsTable[GroupByKey]=ContinuousStatsTable[[#This Row],[GroupByKey]])*ContinuousStatsTable[Average]))</f>
        <v>2.6108305452514902</v>
      </c>
      <c r="U620">
        <f>IF((ContinuousStatsTable[[#This Row],[RepsRequested]]&gt;1),ContinuousStatsTable[[#This Row],[HalfWidth]],ContinuousStatsTable[[#This Row],[BatchMeansHalfWidth]])</f>
        <v>3.694409280786054E-2</v>
      </c>
    </row>
    <row r="621" spans="1:21" x14ac:dyDescent="0.25">
      <c r="A621" t="s">
        <v>68</v>
      </c>
      <c r="B621" t="s">
        <v>177</v>
      </c>
      <c r="C621">
        <v>48</v>
      </c>
      <c r="D621" t="s">
        <v>107</v>
      </c>
      <c r="E621" t="s">
        <v>106</v>
      </c>
      <c r="F621" t="s">
        <v>104</v>
      </c>
      <c r="G621">
        <v>3</v>
      </c>
      <c r="H621">
        <v>2E+20</v>
      </c>
      <c r="I621">
        <v>3</v>
      </c>
      <c r="J621">
        <v>3</v>
      </c>
      <c r="K621">
        <v>3</v>
      </c>
      <c r="L621">
        <v>0</v>
      </c>
      <c r="M6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cm="1">
        <f t="array" ref="O621">IFERROR(AVERAGE(IF((ContinuousStatsTable[GroupByKey]=ContinuousStatsTable[[#This Row],[GroupByKey]]),(ContinuousStatsTable[GroupByKey]=ContinuousStatsTable[[#This Row],[GroupByKey]])*ContinuousStatsTable[Average])),0)</f>
        <v>3</v>
      </c>
      <c r="P621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cm="1">
        <f t="array" ref="S621">MIN(IF((ContinuousStatsTable[GroupByKey]=ContinuousStatsTable[[#This Row],[GroupByKey]]),(ContinuousStatsTable[GroupByKey]=ContinuousStatsTable[[#This Row],[GroupByKey]])*ContinuousStatsTable[Average]))</f>
        <v>3</v>
      </c>
      <c r="T621" cm="1">
        <f t="array" ref="T621">MAX(IF((ContinuousStatsTable[GroupByKey]=ContinuousStatsTable[[#This Row],[GroupByKey]]),(ContinuousStatsTable[GroupByKey]=ContinuousStatsTable[[#This Row],[GroupByKey]])*ContinuousStatsTable[Average]))</f>
        <v>3</v>
      </c>
      <c r="U621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177</v>
      </c>
      <c r="C622">
        <v>48</v>
      </c>
      <c r="D622" t="s">
        <v>99</v>
      </c>
      <c r="E622" t="s">
        <v>100</v>
      </c>
      <c r="F622" t="s">
        <v>80</v>
      </c>
      <c r="G622">
        <v>1.00697844584997</v>
      </c>
      <c r="H622">
        <v>2E+20</v>
      </c>
      <c r="I622">
        <v>0</v>
      </c>
      <c r="J622">
        <v>6</v>
      </c>
      <c r="K622">
        <v>3</v>
      </c>
      <c r="L622">
        <v>0</v>
      </c>
      <c r="M62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cm="1">
        <f t="array" ref="O62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22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22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22" cm="1">
        <f t="array" ref="S622">MIN(IF((ContinuousStatsTable[GroupByKey]=ContinuousStatsTable[[#This Row],[GroupByKey]]),(ContinuousStatsTable[GroupByKey]=ContinuousStatsTable[[#This Row],[GroupByKey]])*ContinuousStatsTable[Average]))</f>
        <v>0.213686305718294</v>
      </c>
      <c r="T622" cm="1">
        <f t="array" ref="T622">MAX(IF((ContinuousStatsTable[GroupByKey]=ContinuousStatsTable[[#This Row],[GroupByKey]]),(ContinuousStatsTable[GroupByKey]=ContinuousStatsTable[[#This Row],[GroupByKey]])*ContinuousStatsTable[Average]))</f>
        <v>3.25454207636735</v>
      </c>
      <c r="U622">
        <f>IF((ContinuousStatsTable[[#This Row],[RepsRequested]]&gt;1),ContinuousStatsTable[[#This Row],[HalfWidth]],ContinuousStatsTable[[#This Row],[BatchMeansHalfWidth]])</f>
        <v>0.14983616621746401</v>
      </c>
    </row>
    <row r="623" spans="1:21" x14ac:dyDescent="0.25">
      <c r="A623" t="s">
        <v>68</v>
      </c>
      <c r="B623" t="s">
        <v>177</v>
      </c>
      <c r="C623">
        <v>48</v>
      </c>
      <c r="D623" t="s">
        <v>108</v>
      </c>
      <c r="E623" t="s">
        <v>103</v>
      </c>
      <c r="F623" t="s">
        <v>104</v>
      </c>
      <c r="G623">
        <v>0.79138203224637205</v>
      </c>
      <c r="H623">
        <v>2E+20</v>
      </c>
      <c r="I623">
        <v>0</v>
      </c>
      <c r="J623">
        <v>1</v>
      </c>
      <c r="K623">
        <v>1</v>
      </c>
      <c r="L623">
        <v>0</v>
      </c>
      <c r="M62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cm="1">
        <f t="array" ref="O62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23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23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23" cm="1">
        <f t="array" ref="S623">MIN(IF((ContinuousStatsTable[GroupByKey]=ContinuousStatsTable[[#This Row],[GroupByKey]]),(ContinuousStatsTable[GroupByKey]=ContinuousStatsTable[[#This Row],[GroupByKey]])*ContinuousStatsTable[Average]))</f>
        <v>0.660449421951812</v>
      </c>
      <c r="T623" cm="1">
        <f t="array" ref="T623">MAX(IF((ContinuousStatsTable[GroupByKey]=ContinuousStatsTable[[#This Row],[GroupByKey]]),(ContinuousStatsTable[GroupByKey]=ContinuousStatsTable[[#This Row],[GroupByKey]])*ContinuousStatsTable[Average]))</f>
        <v>0.87259712001045997</v>
      </c>
      <c r="U623">
        <f>IF((ContinuousStatsTable[[#This Row],[RepsRequested]]&gt;1),ContinuousStatsTable[[#This Row],[HalfWidth]],ContinuousStatsTable[[#This Row],[BatchMeansHalfWidth]])</f>
        <v>1.3130894981704548E-2</v>
      </c>
    </row>
    <row r="624" spans="1:21" x14ac:dyDescent="0.25">
      <c r="A624" t="s">
        <v>68</v>
      </c>
      <c r="B624" t="s">
        <v>177</v>
      </c>
      <c r="C624">
        <v>48</v>
      </c>
      <c r="D624" t="s">
        <v>108</v>
      </c>
      <c r="E624" t="s">
        <v>105</v>
      </c>
      <c r="F624" t="s">
        <v>104</v>
      </c>
      <c r="G624">
        <v>1.5827640644927401</v>
      </c>
      <c r="H624">
        <v>2E+20</v>
      </c>
      <c r="I624">
        <v>0</v>
      </c>
      <c r="J624">
        <v>2</v>
      </c>
      <c r="K624">
        <v>2</v>
      </c>
      <c r="L624">
        <v>0</v>
      </c>
      <c r="M62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cm="1">
        <f t="array" ref="O62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24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24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24" cm="1">
        <f t="array" ref="S624">MIN(IF((ContinuousStatsTable[GroupByKey]=ContinuousStatsTable[[#This Row],[GroupByKey]]),(ContinuousStatsTable[GroupByKey]=ContinuousStatsTable[[#This Row],[GroupByKey]])*ContinuousStatsTable[Average]))</f>
        <v>1.32089884390362</v>
      </c>
      <c r="T624" cm="1">
        <f t="array" ref="T624">MAX(IF((ContinuousStatsTable[GroupByKey]=ContinuousStatsTable[[#This Row],[GroupByKey]]),(ContinuousStatsTable[GroupByKey]=ContinuousStatsTable[[#This Row],[GroupByKey]])*ContinuousStatsTable[Average]))</f>
        <v>1.7451942400209199</v>
      </c>
      <c r="U624">
        <f>IF((ContinuousStatsTable[[#This Row],[RepsRequested]]&gt;1),ContinuousStatsTable[[#This Row],[HalfWidth]],ContinuousStatsTable[[#This Row],[BatchMeansHalfWidth]])</f>
        <v>2.6261789963409086E-2</v>
      </c>
    </row>
    <row r="625" spans="1:21" x14ac:dyDescent="0.25">
      <c r="A625" t="s">
        <v>68</v>
      </c>
      <c r="B625" t="s">
        <v>177</v>
      </c>
      <c r="C625">
        <v>48</v>
      </c>
      <c r="D625" t="s">
        <v>108</v>
      </c>
      <c r="E625" t="s">
        <v>106</v>
      </c>
      <c r="F625" t="s">
        <v>104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177</v>
      </c>
      <c r="C626">
        <v>49</v>
      </c>
      <c r="D626" t="s">
        <v>78</v>
      </c>
      <c r="E626" t="s">
        <v>100</v>
      </c>
      <c r="F626" t="s">
        <v>80</v>
      </c>
      <c r="G626">
        <v>7.2365957551199199E-3</v>
      </c>
      <c r="H626">
        <v>2E+20</v>
      </c>
      <c r="I626">
        <v>0</v>
      </c>
      <c r="J626">
        <v>1</v>
      </c>
      <c r="K626">
        <v>0</v>
      </c>
      <c r="L626">
        <v>0</v>
      </c>
      <c r="M62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26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cm="1">
        <f t="array" ref="O62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26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26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26" cm="1">
        <f t="array" ref="S626">MIN(IF((ContinuousStatsTable[GroupByKey]=ContinuousStatsTable[[#This Row],[GroupByKey]]),(ContinuousStatsTable[GroupByKey]=ContinuousStatsTable[[#This Row],[GroupByKey]])*ContinuousStatsTable[Average]))</f>
        <v>0</v>
      </c>
      <c r="T626" cm="1">
        <f t="array" ref="T626">MAX(IF((ContinuousStatsTable[GroupByKey]=ContinuousStatsTable[[#This Row],[GroupByKey]]),(ContinuousStatsTable[GroupByKey]=ContinuousStatsTable[[#This Row],[GroupByKey]])*ContinuousStatsTable[Average]))</f>
        <v>4.1939349052679299E-2</v>
      </c>
      <c r="U626">
        <f>IF((ContinuousStatsTable[[#This Row],[RepsRequested]]&gt;1),ContinuousStatsTable[[#This Row],[HalfWidth]],ContinuousStatsTable[[#This Row],[BatchMeansHalfWidth]])</f>
        <v>2.5522445952333751E-3</v>
      </c>
    </row>
    <row r="627" spans="1:21" x14ac:dyDescent="0.25">
      <c r="A627" t="s">
        <v>68</v>
      </c>
      <c r="B627" t="s">
        <v>177</v>
      </c>
      <c r="C627">
        <v>49</v>
      </c>
      <c r="D627" t="s">
        <v>83</v>
      </c>
      <c r="E627" t="s">
        <v>100</v>
      </c>
      <c r="F627" t="s">
        <v>80</v>
      </c>
      <c r="G627">
        <v>4.9170142813560698E-2</v>
      </c>
      <c r="H627">
        <v>2E+20</v>
      </c>
      <c r="I627">
        <v>0</v>
      </c>
      <c r="J627">
        <v>1</v>
      </c>
      <c r="K627">
        <v>0</v>
      </c>
      <c r="L627">
        <v>0</v>
      </c>
      <c r="M62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7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cm="1">
        <f t="array" ref="O62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27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27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27" cm="1">
        <f t="array" ref="S627">MIN(IF((ContinuousStatsTable[GroupByKey]=ContinuousStatsTable[[#This Row],[GroupByKey]]),(ContinuousStatsTable[GroupByKey]=ContinuousStatsTable[[#This Row],[GroupByKey]])*ContinuousStatsTable[Average]))</f>
        <v>9.9815407417780996E-3</v>
      </c>
      <c r="T627" cm="1">
        <f t="array" ref="T627">MAX(IF((ContinuousStatsTable[GroupByKey]=ContinuousStatsTable[[#This Row],[GroupByKey]]),(ContinuousStatsTable[GroupByKey]=ContinuousStatsTable[[#This Row],[GroupByKey]])*ContinuousStatsTable[Average]))</f>
        <v>0.407605086310523</v>
      </c>
      <c r="U627">
        <f>IF((ContinuousStatsTable[[#This Row],[RepsRequested]]&gt;1),ContinuousStatsTable[[#This Row],[HalfWidth]],ContinuousStatsTable[[#This Row],[BatchMeansHalfWidth]])</f>
        <v>2.2848589998431892E-2</v>
      </c>
    </row>
    <row r="628" spans="1:21" x14ac:dyDescent="0.25">
      <c r="A628" t="s">
        <v>68</v>
      </c>
      <c r="B628" t="s">
        <v>177</v>
      </c>
      <c r="C628">
        <v>49</v>
      </c>
      <c r="D628" t="s">
        <v>84</v>
      </c>
      <c r="E628" t="s">
        <v>101</v>
      </c>
      <c r="F628" t="s">
        <v>86</v>
      </c>
      <c r="G628">
        <v>3.0503758517623401</v>
      </c>
      <c r="H628">
        <v>2E+20</v>
      </c>
      <c r="I628">
        <v>0</v>
      </c>
      <c r="J628">
        <v>7</v>
      </c>
      <c r="K628">
        <v>3</v>
      </c>
      <c r="L628">
        <v>0</v>
      </c>
      <c r="M62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8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cm="1">
        <f t="array" ref="O62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28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28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28" cm="1">
        <f t="array" ref="S628">MIN(IF((ContinuousStatsTable[GroupByKey]=ContinuousStatsTable[[#This Row],[GroupByKey]]),(ContinuousStatsTable[GroupByKey]=ContinuousStatsTable[[#This Row],[GroupByKey]])*ContinuousStatsTable[Average]))</f>
        <v>2.3269101741961702</v>
      </c>
      <c r="T628" cm="1">
        <f t="array" ref="T628">MAX(IF((ContinuousStatsTable[GroupByKey]=ContinuousStatsTable[[#This Row],[GroupByKey]]),(ContinuousStatsTable[GroupByKey]=ContinuousStatsTable[[#This Row],[GroupByKey]])*ContinuousStatsTable[Average]))</f>
        <v>6.1518105370619498</v>
      </c>
      <c r="U628">
        <f>IF((ContinuousStatsTable[[#This Row],[RepsRequested]]&gt;1),ContinuousStatsTable[[#This Row],[HalfWidth]],ContinuousStatsTable[[#This Row],[BatchMeansHalfWidth]])</f>
        <v>0.19319036273350512</v>
      </c>
    </row>
    <row r="629" spans="1:21" x14ac:dyDescent="0.25">
      <c r="A629" t="s">
        <v>68</v>
      </c>
      <c r="B629" t="s">
        <v>177</v>
      </c>
      <c r="C629">
        <v>49</v>
      </c>
      <c r="D629" t="s">
        <v>102</v>
      </c>
      <c r="E629" t="s">
        <v>103</v>
      </c>
      <c r="F629" t="s">
        <v>104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68</v>
      </c>
      <c r="B630" t="s">
        <v>177</v>
      </c>
      <c r="C630">
        <v>49</v>
      </c>
      <c r="D630" t="s">
        <v>102</v>
      </c>
      <c r="E630" t="s">
        <v>105</v>
      </c>
      <c r="F630" t="s">
        <v>104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68</v>
      </c>
      <c r="B631" t="s">
        <v>177</v>
      </c>
      <c r="C631">
        <v>49</v>
      </c>
      <c r="D631" t="s">
        <v>102</v>
      </c>
      <c r="E631" t="s">
        <v>106</v>
      </c>
      <c r="F631" t="s">
        <v>104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177</v>
      </c>
      <c r="C632">
        <v>49</v>
      </c>
      <c r="D632" t="s">
        <v>107</v>
      </c>
      <c r="E632" t="s">
        <v>103</v>
      </c>
      <c r="F632" t="s">
        <v>104</v>
      </c>
      <c r="G632">
        <v>0.79936635650726795</v>
      </c>
      <c r="H632">
        <v>2E+20</v>
      </c>
      <c r="I632">
        <v>0</v>
      </c>
      <c r="J632">
        <v>1</v>
      </c>
      <c r="K632">
        <v>1</v>
      </c>
      <c r="L632">
        <v>0</v>
      </c>
      <c r="M63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cm="1">
        <f t="array" ref="O63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32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32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32" cm="1">
        <f t="array" ref="S632">MIN(IF((ContinuousStatsTable[GroupByKey]=ContinuousStatsTable[[#This Row],[GroupByKey]]),(ContinuousStatsTable[GroupByKey]=ContinuousStatsTable[[#This Row],[GroupByKey]])*ContinuousStatsTable[Average]))</f>
        <v>0.68592600815582305</v>
      </c>
      <c r="T632" cm="1">
        <f t="array" ref="T632">MAX(IF((ContinuousStatsTable[GroupByKey]=ContinuousStatsTable[[#This Row],[GroupByKey]]),(ContinuousStatsTable[GroupByKey]=ContinuousStatsTable[[#This Row],[GroupByKey]])*ContinuousStatsTable[Average]))</f>
        <v>0.87027684841716402</v>
      </c>
      <c r="U632">
        <f>IF((ContinuousStatsTable[[#This Row],[RepsRequested]]&gt;1),ContinuousStatsTable[[#This Row],[HalfWidth]],ContinuousStatsTable[[#This Row],[BatchMeansHalfWidth]])</f>
        <v>1.2314697602620188E-2</v>
      </c>
    </row>
    <row r="633" spans="1:21" x14ac:dyDescent="0.25">
      <c r="A633" t="s">
        <v>68</v>
      </c>
      <c r="B633" t="s">
        <v>177</v>
      </c>
      <c r="C633">
        <v>49</v>
      </c>
      <c r="D633" t="s">
        <v>107</v>
      </c>
      <c r="E633" t="s">
        <v>105</v>
      </c>
      <c r="F633" t="s">
        <v>104</v>
      </c>
      <c r="G633">
        <v>2.3980990695218001</v>
      </c>
      <c r="H633">
        <v>2E+20</v>
      </c>
      <c r="I633">
        <v>0</v>
      </c>
      <c r="J633">
        <v>3</v>
      </c>
      <c r="K633">
        <v>3</v>
      </c>
      <c r="L633">
        <v>0</v>
      </c>
      <c r="M63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cm="1">
        <f t="array" ref="O63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33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33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33" cm="1">
        <f t="array" ref="S633">MIN(IF((ContinuousStatsTable[GroupByKey]=ContinuousStatsTable[[#This Row],[GroupByKey]]),(ContinuousStatsTable[GroupByKey]=ContinuousStatsTable[[#This Row],[GroupByKey]])*ContinuousStatsTable[Average]))</f>
        <v>2.0577780244674702</v>
      </c>
      <c r="T633" cm="1">
        <f t="array" ref="T633">MAX(IF((ContinuousStatsTable[GroupByKey]=ContinuousStatsTable[[#This Row],[GroupByKey]]),(ContinuousStatsTable[GroupByKey]=ContinuousStatsTable[[#This Row],[GroupByKey]])*ContinuousStatsTable[Average]))</f>
        <v>2.6108305452514902</v>
      </c>
      <c r="U633">
        <f>IF((ContinuousStatsTable[[#This Row],[RepsRequested]]&gt;1),ContinuousStatsTable[[#This Row],[HalfWidth]],ContinuousStatsTable[[#This Row],[BatchMeansHalfWidth]])</f>
        <v>3.694409280786054E-2</v>
      </c>
    </row>
    <row r="634" spans="1:21" x14ac:dyDescent="0.25">
      <c r="A634" t="s">
        <v>68</v>
      </c>
      <c r="B634" t="s">
        <v>177</v>
      </c>
      <c r="C634">
        <v>49</v>
      </c>
      <c r="D634" t="s">
        <v>107</v>
      </c>
      <c r="E634" t="s">
        <v>106</v>
      </c>
      <c r="F634" t="s">
        <v>104</v>
      </c>
      <c r="G634">
        <v>3</v>
      </c>
      <c r="H634">
        <v>2E+20</v>
      </c>
      <c r="I634">
        <v>3</v>
      </c>
      <c r="J634">
        <v>3</v>
      </c>
      <c r="K634">
        <v>3</v>
      </c>
      <c r="L634">
        <v>0</v>
      </c>
      <c r="M6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cm="1">
        <f t="array" ref="O634">IFERROR(AVERAGE(IF((ContinuousStatsTable[GroupByKey]=ContinuousStatsTable[[#This Row],[GroupByKey]]),(ContinuousStatsTable[GroupByKey]=ContinuousStatsTable[[#This Row],[GroupByKey]])*ContinuousStatsTable[Average])),0)</f>
        <v>3</v>
      </c>
      <c r="P634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cm="1">
        <f t="array" ref="S634">MIN(IF((ContinuousStatsTable[GroupByKey]=ContinuousStatsTable[[#This Row],[GroupByKey]]),(ContinuousStatsTable[GroupByKey]=ContinuousStatsTable[[#This Row],[GroupByKey]])*ContinuousStatsTable[Average]))</f>
        <v>3</v>
      </c>
      <c r="T634" cm="1">
        <f t="array" ref="T634">MAX(IF((ContinuousStatsTable[GroupByKey]=ContinuousStatsTable[[#This Row],[GroupByKey]]),(ContinuousStatsTable[GroupByKey]=ContinuousStatsTable[[#This Row],[GroupByKey]])*ContinuousStatsTable[Average]))</f>
        <v>3</v>
      </c>
      <c r="U634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177</v>
      </c>
      <c r="C635">
        <v>49</v>
      </c>
      <c r="D635" t="s">
        <v>99</v>
      </c>
      <c r="E635" t="s">
        <v>100</v>
      </c>
      <c r="F635" t="s">
        <v>80</v>
      </c>
      <c r="G635">
        <v>0.59587004367185803</v>
      </c>
      <c r="H635">
        <v>2E+20</v>
      </c>
      <c r="I635">
        <v>0</v>
      </c>
      <c r="J635">
        <v>4</v>
      </c>
      <c r="K635">
        <v>0</v>
      </c>
      <c r="L635">
        <v>0</v>
      </c>
      <c r="M63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cm="1">
        <f t="array" ref="O63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5" cm="1">
        <f t="array" ref="S635">MIN(IF((ContinuousStatsTable[GroupByKey]=ContinuousStatsTable[[#This Row],[GroupByKey]]),(ContinuousStatsTable[GroupByKey]=ContinuousStatsTable[[#This Row],[GroupByKey]])*ContinuousStatsTable[Average]))</f>
        <v>0.213686305718294</v>
      </c>
      <c r="T635" cm="1">
        <f t="array" ref="T635">MAX(IF((ContinuousStatsTable[GroupByKey]=ContinuousStatsTable[[#This Row],[GroupByKey]]),(ContinuousStatsTable[GroupByKey]=ContinuousStatsTable[[#This Row],[GroupByKey]])*ContinuousStatsTable[Average]))</f>
        <v>3.25454207636735</v>
      </c>
      <c r="U635">
        <f>IF((ContinuousStatsTable[[#This Row],[RepsRequested]]&gt;1),ContinuousStatsTable[[#This Row],[HalfWidth]],ContinuousStatsTable[[#This Row],[BatchMeansHalfWidth]])</f>
        <v>0.14983616621746401</v>
      </c>
    </row>
    <row r="636" spans="1:21" x14ac:dyDescent="0.25">
      <c r="A636" t="s">
        <v>68</v>
      </c>
      <c r="B636" t="s">
        <v>177</v>
      </c>
      <c r="C636">
        <v>49</v>
      </c>
      <c r="D636" t="s">
        <v>108</v>
      </c>
      <c r="E636" t="s">
        <v>103</v>
      </c>
      <c r="F636" t="s">
        <v>104</v>
      </c>
      <c r="G636">
        <v>0.76984910784877902</v>
      </c>
      <c r="H636">
        <v>2E+20</v>
      </c>
      <c r="I636">
        <v>0</v>
      </c>
      <c r="J636">
        <v>1</v>
      </c>
      <c r="K636">
        <v>1</v>
      </c>
      <c r="L636">
        <v>0</v>
      </c>
      <c r="M63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cm="1">
        <f t="array" ref="O63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36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36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36" cm="1">
        <f t="array" ref="S636">MIN(IF((ContinuousStatsTable[GroupByKey]=ContinuousStatsTable[[#This Row],[GroupByKey]]),(ContinuousStatsTable[GroupByKey]=ContinuousStatsTable[[#This Row],[GroupByKey]])*ContinuousStatsTable[Average]))</f>
        <v>0.660449421951812</v>
      </c>
      <c r="T636" cm="1">
        <f t="array" ref="T636">MAX(IF((ContinuousStatsTable[GroupByKey]=ContinuousStatsTable[[#This Row],[GroupByKey]]),(ContinuousStatsTable[GroupByKey]=ContinuousStatsTable[[#This Row],[GroupByKey]])*ContinuousStatsTable[Average]))</f>
        <v>0.87259712001045997</v>
      </c>
      <c r="U636">
        <f>IF((ContinuousStatsTable[[#This Row],[RepsRequested]]&gt;1),ContinuousStatsTable[[#This Row],[HalfWidth]],ContinuousStatsTable[[#This Row],[BatchMeansHalfWidth]])</f>
        <v>1.3130894981704548E-2</v>
      </c>
    </row>
    <row r="637" spans="1:21" x14ac:dyDescent="0.25">
      <c r="A637" t="s">
        <v>68</v>
      </c>
      <c r="B637" t="s">
        <v>177</v>
      </c>
      <c r="C637">
        <v>49</v>
      </c>
      <c r="D637" t="s">
        <v>108</v>
      </c>
      <c r="E637" t="s">
        <v>105</v>
      </c>
      <c r="F637" t="s">
        <v>104</v>
      </c>
      <c r="G637">
        <v>1.53969821569756</v>
      </c>
      <c r="H637">
        <v>2E+20</v>
      </c>
      <c r="I637">
        <v>0</v>
      </c>
      <c r="J637">
        <v>2</v>
      </c>
      <c r="K637">
        <v>2</v>
      </c>
      <c r="L637">
        <v>0</v>
      </c>
      <c r="M63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cm="1">
        <f t="array" ref="O63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37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37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37" cm="1">
        <f t="array" ref="S637">MIN(IF((ContinuousStatsTable[GroupByKey]=ContinuousStatsTable[[#This Row],[GroupByKey]]),(ContinuousStatsTable[GroupByKey]=ContinuousStatsTable[[#This Row],[GroupByKey]])*ContinuousStatsTable[Average]))</f>
        <v>1.32089884390362</v>
      </c>
      <c r="T637" cm="1">
        <f t="array" ref="T637">MAX(IF((ContinuousStatsTable[GroupByKey]=ContinuousStatsTable[[#This Row],[GroupByKey]]),(ContinuousStatsTable[GroupByKey]=ContinuousStatsTable[[#This Row],[GroupByKey]])*ContinuousStatsTable[Average]))</f>
        <v>1.7451942400209199</v>
      </c>
      <c r="U637">
        <f>IF((ContinuousStatsTable[[#This Row],[RepsRequested]]&gt;1),ContinuousStatsTable[[#This Row],[HalfWidth]],ContinuousStatsTable[[#This Row],[BatchMeansHalfWidth]])</f>
        <v>2.6261789963409086E-2</v>
      </c>
    </row>
    <row r="638" spans="1:21" x14ac:dyDescent="0.25">
      <c r="A638" t="s">
        <v>68</v>
      </c>
      <c r="B638" t="s">
        <v>177</v>
      </c>
      <c r="C638">
        <v>49</v>
      </c>
      <c r="D638" t="s">
        <v>108</v>
      </c>
      <c r="E638" t="s">
        <v>106</v>
      </c>
      <c r="F638" t="s">
        <v>104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177</v>
      </c>
      <c r="C639">
        <v>50</v>
      </c>
      <c r="D639" t="s">
        <v>78</v>
      </c>
      <c r="E639" t="s">
        <v>100</v>
      </c>
      <c r="F639" t="s">
        <v>80</v>
      </c>
      <c r="G639">
        <v>6.3094652853965798E-3</v>
      </c>
      <c r="H639">
        <v>2E+20</v>
      </c>
      <c r="I639">
        <v>0</v>
      </c>
      <c r="J639">
        <v>1</v>
      </c>
      <c r="K639">
        <v>0</v>
      </c>
      <c r="L639">
        <v>0</v>
      </c>
      <c r="M63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9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cm="1">
        <f t="array" ref="O63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39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39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39" cm="1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cm="1">
        <f t="array" ref="T639">MAX(IF((ContinuousStatsTable[GroupByKey]=ContinuousStatsTable[[#This Row],[GroupByKey]]),(ContinuousStatsTable[GroupByKey]=ContinuousStatsTable[[#This Row],[GroupByKey]])*ContinuousStatsTable[Average]))</f>
        <v>4.1939349052679299E-2</v>
      </c>
      <c r="U639">
        <f>IF((ContinuousStatsTable[[#This Row],[RepsRequested]]&gt;1),ContinuousStatsTable[[#This Row],[HalfWidth]],ContinuousStatsTable[[#This Row],[BatchMeansHalfWidth]])</f>
        <v>2.5522445952333751E-3</v>
      </c>
    </row>
    <row r="640" spans="1:21" x14ac:dyDescent="0.25">
      <c r="A640" t="s">
        <v>68</v>
      </c>
      <c r="B640" t="s">
        <v>177</v>
      </c>
      <c r="C640">
        <v>50</v>
      </c>
      <c r="D640" t="s">
        <v>83</v>
      </c>
      <c r="E640" t="s">
        <v>100</v>
      </c>
      <c r="F640" t="s">
        <v>80</v>
      </c>
      <c r="G640">
        <v>5.5531729236489302E-2</v>
      </c>
      <c r="H640">
        <v>2E+20</v>
      </c>
      <c r="I640">
        <v>0</v>
      </c>
      <c r="J640">
        <v>2</v>
      </c>
      <c r="K640">
        <v>0</v>
      </c>
      <c r="L640">
        <v>0</v>
      </c>
      <c r="M64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0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cm="1">
        <f t="array" ref="O64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40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40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40" cm="1">
        <f t="array" ref="S640">MIN(IF((ContinuousStatsTable[GroupByKey]=ContinuousStatsTable[[#This Row],[GroupByKey]]),(ContinuousStatsTable[GroupByKey]=ContinuousStatsTable[[#This Row],[GroupByKey]])*ContinuousStatsTable[Average]))</f>
        <v>9.9815407417780996E-3</v>
      </c>
      <c r="T640" cm="1">
        <f t="array" ref="T640">MAX(IF((ContinuousStatsTable[GroupByKey]=ContinuousStatsTable[[#This Row],[GroupByKey]]),(ContinuousStatsTable[GroupByKey]=ContinuousStatsTable[[#This Row],[GroupByKey]])*ContinuousStatsTable[Average]))</f>
        <v>0.407605086310523</v>
      </c>
      <c r="U640">
        <f>IF((ContinuousStatsTable[[#This Row],[RepsRequested]]&gt;1),ContinuousStatsTable[[#This Row],[HalfWidth]],ContinuousStatsTable[[#This Row],[BatchMeansHalfWidth]])</f>
        <v>2.2848589998431892E-2</v>
      </c>
    </row>
    <row r="641" spans="1:21" x14ac:dyDescent="0.25">
      <c r="A641" t="s">
        <v>68</v>
      </c>
      <c r="B641" t="s">
        <v>177</v>
      </c>
      <c r="C641">
        <v>50</v>
      </c>
      <c r="D641" t="s">
        <v>84</v>
      </c>
      <c r="E641" t="s">
        <v>101</v>
      </c>
      <c r="F641" t="s">
        <v>86</v>
      </c>
      <c r="G641">
        <v>3.5239919525091201</v>
      </c>
      <c r="H641">
        <v>2E+20</v>
      </c>
      <c r="I641">
        <v>0</v>
      </c>
      <c r="J641">
        <v>7</v>
      </c>
      <c r="K641">
        <v>2</v>
      </c>
      <c r="L641">
        <v>0</v>
      </c>
      <c r="M64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1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cm="1">
        <f t="array" ref="O64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41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41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41" cm="1">
        <f t="array" ref="S641">MIN(IF((ContinuousStatsTable[GroupByKey]=ContinuousStatsTable[[#This Row],[GroupByKey]]),(ContinuousStatsTable[GroupByKey]=ContinuousStatsTable[[#This Row],[GroupByKey]])*ContinuousStatsTable[Average]))</f>
        <v>2.3269101741961702</v>
      </c>
      <c r="T641" cm="1">
        <f t="array" ref="T641">MAX(IF((ContinuousStatsTable[GroupByKey]=ContinuousStatsTable[[#This Row],[GroupByKey]]),(ContinuousStatsTable[GroupByKey]=ContinuousStatsTable[[#This Row],[GroupByKey]])*ContinuousStatsTable[Average]))</f>
        <v>6.1518105370619498</v>
      </c>
      <c r="U641">
        <f>IF((ContinuousStatsTable[[#This Row],[RepsRequested]]&gt;1),ContinuousStatsTable[[#This Row],[HalfWidth]],ContinuousStatsTable[[#This Row],[BatchMeansHalfWidth]])</f>
        <v>0.19319036273350512</v>
      </c>
    </row>
    <row r="642" spans="1:21" x14ac:dyDescent="0.25">
      <c r="A642" t="s">
        <v>68</v>
      </c>
      <c r="B642" t="s">
        <v>177</v>
      </c>
      <c r="C642">
        <v>50</v>
      </c>
      <c r="D642" t="s">
        <v>102</v>
      </c>
      <c r="E642" t="s">
        <v>103</v>
      </c>
      <c r="F642" t="s">
        <v>104</v>
      </c>
      <c r="G642">
        <v>0</v>
      </c>
      <c r="H642">
        <v>2E+20</v>
      </c>
      <c r="I642">
        <v>0</v>
      </c>
      <c r="J642">
        <v>0</v>
      </c>
      <c r="K642">
        <v>0</v>
      </c>
      <c r="L642">
        <v>0</v>
      </c>
      <c r="M64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cm="1">
        <f t="array" ref="O642">IFERROR(AVERAGE(IF((ContinuousStatsTable[GroupByKey]=ContinuousStatsTable[[#This Row],[GroupByKey]]),(ContinuousStatsTable[GroupByKey]=ContinuousStatsTable[[#This Row],[GroupByKey]])*ContinuousStatsTable[Average])),0)</f>
        <v>0</v>
      </c>
      <c r="P642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cm="1">
        <f t="array" ref="T642">MAX(IF((ContinuousStatsTable[GroupByKey]=ContinuousStatsTable[[#This Row],[GroupByKey]]),(ContinuousStatsTable[GroupByKey]=ContinuousStatsTable[[#This Row],[GroupByKey]])*ContinuousStatsTable[Average]))</f>
        <v>0</v>
      </c>
      <c r="U642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68</v>
      </c>
      <c r="B643" t="s">
        <v>177</v>
      </c>
      <c r="C643">
        <v>50</v>
      </c>
      <c r="D643" t="s">
        <v>102</v>
      </c>
      <c r="E643" t="s">
        <v>105</v>
      </c>
      <c r="F643" t="s">
        <v>104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cm="1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cm="1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68</v>
      </c>
      <c r="B644" t="s">
        <v>177</v>
      </c>
      <c r="C644">
        <v>50</v>
      </c>
      <c r="D644" t="s">
        <v>102</v>
      </c>
      <c r="E644" t="s">
        <v>106</v>
      </c>
      <c r="F644" t="s">
        <v>104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177</v>
      </c>
      <c r="C645">
        <v>50</v>
      </c>
      <c r="D645" t="s">
        <v>107</v>
      </c>
      <c r="E645" t="s">
        <v>103</v>
      </c>
      <c r="F645" t="s">
        <v>104</v>
      </c>
      <c r="G645">
        <v>0.80158957541328002</v>
      </c>
      <c r="H645">
        <v>2E+20</v>
      </c>
      <c r="I645">
        <v>0</v>
      </c>
      <c r="J645">
        <v>1</v>
      </c>
      <c r="K645">
        <v>0.66666666666666696</v>
      </c>
      <c r="L645">
        <v>0</v>
      </c>
      <c r="M64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cm="1">
        <f t="array" ref="O64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4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4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45" cm="1">
        <f t="array" ref="S645">MIN(IF((ContinuousStatsTable[GroupByKey]=ContinuousStatsTable[[#This Row],[GroupByKey]]),(ContinuousStatsTable[GroupByKey]=ContinuousStatsTable[[#This Row],[GroupByKey]])*ContinuousStatsTable[Average]))</f>
        <v>0.68592600815582305</v>
      </c>
      <c r="T645" cm="1">
        <f t="array" ref="T645">MAX(IF((ContinuousStatsTable[GroupByKey]=ContinuousStatsTable[[#This Row],[GroupByKey]]),(ContinuousStatsTable[GroupByKey]=ContinuousStatsTable[[#This Row],[GroupByKey]])*ContinuousStatsTable[Average]))</f>
        <v>0.87027684841716402</v>
      </c>
      <c r="U645">
        <f>IF((ContinuousStatsTable[[#This Row],[RepsRequested]]&gt;1),ContinuousStatsTable[[#This Row],[HalfWidth]],ContinuousStatsTable[[#This Row],[BatchMeansHalfWidth]])</f>
        <v>1.2314697602620188E-2</v>
      </c>
    </row>
    <row r="646" spans="1:21" x14ac:dyDescent="0.25">
      <c r="A646" t="s">
        <v>68</v>
      </c>
      <c r="B646" t="s">
        <v>177</v>
      </c>
      <c r="C646">
        <v>50</v>
      </c>
      <c r="D646" t="s">
        <v>107</v>
      </c>
      <c r="E646" t="s">
        <v>105</v>
      </c>
      <c r="F646" t="s">
        <v>104</v>
      </c>
      <c r="G646">
        <v>2.4047687262398401</v>
      </c>
      <c r="H646">
        <v>2E+20</v>
      </c>
      <c r="I646">
        <v>0</v>
      </c>
      <c r="J646">
        <v>3</v>
      </c>
      <c r="K646">
        <v>2</v>
      </c>
      <c r="L646">
        <v>0</v>
      </c>
      <c r="M64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cm="1">
        <f t="array" ref="O64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46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46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46" cm="1">
        <f t="array" ref="S646">MIN(IF((ContinuousStatsTable[GroupByKey]=ContinuousStatsTable[[#This Row],[GroupByKey]]),(ContinuousStatsTable[GroupByKey]=ContinuousStatsTable[[#This Row],[GroupByKey]])*ContinuousStatsTable[Average]))</f>
        <v>2.0577780244674702</v>
      </c>
      <c r="T646" cm="1">
        <f t="array" ref="T646">MAX(IF((ContinuousStatsTable[GroupByKey]=ContinuousStatsTable[[#This Row],[GroupByKey]]),(ContinuousStatsTable[GroupByKey]=ContinuousStatsTable[[#This Row],[GroupByKey]])*ContinuousStatsTable[Average]))</f>
        <v>2.6108305452514902</v>
      </c>
      <c r="U646">
        <f>IF((ContinuousStatsTable[[#This Row],[RepsRequested]]&gt;1),ContinuousStatsTable[[#This Row],[HalfWidth]],ContinuousStatsTable[[#This Row],[BatchMeansHalfWidth]])</f>
        <v>3.694409280786054E-2</v>
      </c>
    </row>
    <row r="647" spans="1:21" x14ac:dyDescent="0.25">
      <c r="A647" t="s">
        <v>68</v>
      </c>
      <c r="B647" t="s">
        <v>177</v>
      </c>
      <c r="C647">
        <v>50</v>
      </c>
      <c r="D647" t="s">
        <v>107</v>
      </c>
      <c r="E647" t="s">
        <v>106</v>
      </c>
      <c r="F647" t="s">
        <v>104</v>
      </c>
      <c r="G647">
        <v>3</v>
      </c>
      <c r="H647">
        <v>2E+20</v>
      </c>
      <c r="I647">
        <v>3</v>
      </c>
      <c r="J647">
        <v>3</v>
      </c>
      <c r="K647">
        <v>3</v>
      </c>
      <c r="L647">
        <v>0</v>
      </c>
      <c r="M6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cm="1">
        <f t="array" ref="O647">IFERROR(AVERAGE(IF((ContinuousStatsTable[GroupByKey]=ContinuousStatsTable[[#This Row],[GroupByKey]]),(ContinuousStatsTable[GroupByKey]=ContinuousStatsTable[[#This Row],[GroupByKey]])*ContinuousStatsTable[Average])),0)</f>
        <v>3</v>
      </c>
      <c r="P647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cm="1">
        <f t="array" ref="S647">MIN(IF((ContinuousStatsTable[GroupByKey]=ContinuousStatsTable[[#This Row],[GroupByKey]]),(ContinuousStatsTable[GroupByKey]=ContinuousStatsTable[[#This Row],[GroupByKey]])*ContinuousStatsTable[Average]))</f>
        <v>3</v>
      </c>
      <c r="T647" cm="1">
        <f t="array" ref="T647">MAX(IF((ContinuousStatsTable[GroupByKey]=ContinuousStatsTable[[#This Row],[GroupByKey]]),(ContinuousStatsTable[GroupByKey]=ContinuousStatsTable[[#This Row],[GroupByKey]])*ContinuousStatsTable[Average]))</f>
        <v>3</v>
      </c>
      <c r="U647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177</v>
      </c>
      <c r="C648">
        <v>50</v>
      </c>
      <c r="D648" t="s">
        <v>99</v>
      </c>
      <c r="E648" t="s">
        <v>100</v>
      </c>
      <c r="F648" t="s">
        <v>80</v>
      </c>
      <c r="G648">
        <v>1.0573820317473901</v>
      </c>
      <c r="H648">
        <v>2E+20</v>
      </c>
      <c r="I648">
        <v>0</v>
      </c>
      <c r="J648">
        <v>5</v>
      </c>
      <c r="K648">
        <v>0</v>
      </c>
      <c r="L648">
        <v>0</v>
      </c>
      <c r="M64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cm="1">
        <f t="array" ref="O64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48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48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48" cm="1">
        <f t="array" ref="S648">MIN(IF((ContinuousStatsTable[GroupByKey]=ContinuousStatsTable[[#This Row],[GroupByKey]]),(ContinuousStatsTable[GroupByKey]=ContinuousStatsTable[[#This Row],[GroupByKey]])*ContinuousStatsTable[Average]))</f>
        <v>0.213686305718294</v>
      </c>
      <c r="T648" cm="1">
        <f t="array" ref="T648">MAX(IF((ContinuousStatsTable[GroupByKey]=ContinuousStatsTable[[#This Row],[GroupByKey]]),(ContinuousStatsTable[GroupByKey]=ContinuousStatsTable[[#This Row],[GroupByKey]])*ContinuousStatsTable[Average]))</f>
        <v>3.25454207636735</v>
      </c>
      <c r="U648">
        <f>IF((ContinuousStatsTable[[#This Row],[RepsRequested]]&gt;1),ContinuousStatsTable[[#This Row],[HalfWidth]],ContinuousStatsTable[[#This Row],[BatchMeansHalfWidth]])</f>
        <v>0.14983616621746401</v>
      </c>
    </row>
    <row r="649" spans="1:21" x14ac:dyDescent="0.25">
      <c r="A649" t="s">
        <v>68</v>
      </c>
      <c r="B649" t="s">
        <v>177</v>
      </c>
      <c r="C649">
        <v>50</v>
      </c>
      <c r="D649" t="s">
        <v>108</v>
      </c>
      <c r="E649" t="s">
        <v>103</v>
      </c>
      <c r="F649" t="s">
        <v>104</v>
      </c>
      <c r="G649">
        <v>0.80391840712464402</v>
      </c>
      <c r="H649">
        <v>2E+20</v>
      </c>
      <c r="I649">
        <v>0</v>
      </c>
      <c r="J649">
        <v>1</v>
      </c>
      <c r="K649">
        <v>0.5</v>
      </c>
      <c r="L649">
        <v>0</v>
      </c>
      <c r="M64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cm="1">
        <f t="array" ref="O64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9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9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9" cm="1">
        <f t="array" ref="S649">MIN(IF((ContinuousStatsTable[GroupByKey]=ContinuousStatsTable[[#This Row],[GroupByKey]]),(ContinuousStatsTable[GroupByKey]=ContinuousStatsTable[[#This Row],[GroupByKey]])*ContinuousStatsTable[Average]))</f>
        <v>0.660449421951812</v>
      </c>
      <c r="T649" cm="1">
        <f t="array" ref="T649">MAX(IF((ContinuousStatsTable[GroupByKey]=ContinuousStatsTable[[#This Row],[GroupByKey]]),(ContinuousStatsTable[GroupByKey]=ContinuousStatsTable[[#This Row],[GroupByKey]])*ContinuousStatsTable[Average]))</f>
        <v>0.87259712001045997</v>
      </c>
      <c r="U649">
        <f>IF((ContinuousStatsTable[[#This Row],[RepsRequested]]&gt;1),ContinuousStatsTable[[#This Row],[HalfWidth]],ContinuousStatsTable[[#This Row],[BatchMeansHalfWidth]])</f>
        <v>1.3130894981704548E-2</v>
      </c>
    </row>
    <row r="650" spans="1:21" x14ac:dyDescent="0.25">
      <c r="A650" t="s">
        <v>68</v>
      </c>
      <c r="B650" t="s">
        <v>177</v>
      </c>
      <c r="C650">
        <v>50</v>
      </c>
      <c r="D650" t="s">
        <v>108</v>
      </c>
      <c r="E650" t="s">
        <v>105</v>
      </c>
      <c r="F650" t="s">
        <v>104</v>
      </c>
      <c r="G650">
        <v>1.60783681424929</v>
      </c>
      <c r="H650">
        <v>2E+20</v>
      </c>
      <c r="I650">
        <v>0</v>
      </c>
      <c r="J650">
        <v>2</v>
      </c>
      <c r="K650">
        <v>1</v>
      </c>
      <c r="L650">
        <v>0</v>
      </c>
      <c r="M65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cm="1">
        <f t="array" ref="O65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0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0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0" cm="1">
        <f t="array" ref="S650">MIN(IF((ContinuousStatsTable[GroupByKey]=ContinuousStatsTable[[#This Row],[GroupByKey]]),(ContinuousStatsTable[GroupByKey]=ContinuousStatsTable[[#This Row],[GroupByKey]])*ContinuousStatsTable[Average]))</f>
        <v>1.32089884390362</v>
      </c>
      <c r="T650" cm="1">
        <f t="array" ref="T650">MAX(IF((ContinuousStatsTable[GroupByKey]=ContinuousStatsTable[[#This Row],[GroupByKey]]),(ContinuousStatsTable[GroupByKey]=ContinuousStatsTable[[#This Row],[GroupByKey]])*ContinuousStatsTable[Average]))</f>
        <v>1.7451942400209199</v>
      </c>
      <c r="U650">
        <f>IF((ContinuousStatsTable[[#This Row],[RepsRequested]]&gt;1),ContinuousStatsTable[[#This Row],[HalfWidth]],ContinuousStatsTable[[#This Row],[BatchMeansHalfWidth]])</f>
        <v>2.6261789963409086E-2</v>
      </c>
    </row>
    <row r="651" spans="1:21" x14ac:dyDescent="0.25">
      <c r="A651" t="s">
        <v>68</v>
      </c>
      <c r="B651" t="s">
        <v>177</v>
      </c>
      <c r="C651">
        <v>50</v>
      </c>
      <c r="D651" t="s">
        <v>108</v>
      </c>
      <c r="E651" t="s">
        <v>106</v>
      </c>
      <c r="F651" t="s">
        <v>104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28" priority="9">
      <formula>H2=200000000000000000000</formula>
    </cfRule>
  </conditionalFormatting>
  <conditionalFormatting sqref="H2:H651">
    <cfRule type="expression" dxfId="27" priority="7">
      <formula>H2=300000000000000000000</formula>
    </cfRule>
  </conditionalFormatting>
  <conditionalFormatting sqref="M2:U651">
    <cfRule type="expression" dxfId="26" priority="5">
      <formula>MOD(ROW(),2)=0</formula>
    </cfRule>
  </conditionalFormatting>
  <conditionalFormatting sqref="U2:U65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651 U2:U65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3" priority="2">
      <formula>MOD(ROW(),2)=0</formula>
    </cfRule>
  </conditionalFormatting>
  <conditionalFormatting sqref="M2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51"/>
  <sheetViews>
    <sheetView workbookViewId="0">
      <selection activeCell="E18" sqref="E18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177</v>
      </c>
      <c r="C2">
        <v>1</v>
      </c>
      <c r="D2" t="s">
        <v>109</v>
      </c>
      <c r="E2" t="s">
        <v>110</v>
      </c>
      <c r="F2" t="s">
        <v>72</v>
      </c>
      <c r="G2">
        <v>0.81672019707407595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0.86326158932544617</v>
      </c>
      <c r="L2" cm="1">
        <f t="array" ref="L2">IFERROR(_xlfn.STDEV.S(IF((OutputTable[GroupByKey]=OutputTable[[#This Row],[GroupByKey]]),(OutputTable[GroupByKey]=OutputTable[[#This Row],[GroupByKey]])*OutputTable[RecordedValue])),0)</f>
        <v>0.44446417599979121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2.5547209929161401</v>
      </c>
    </row>
    <row r="3" spans="1:16" x14ac:dyDescent="0.25">
      <c r="A3" t="s">
        <v>68</v>
      </c>
      <c r="B3" t="s">
        <v>177</v>
      </c>
      <c r="C3">
        <v>1</v>
      </c>
      <c r="D3" t="s">
        <v>111</v>
      </c>
      <c r="E3" t="s">
        <v>112</v>
      </c>
      <c r="F3" t="s">
        <v>72</v>
      </c>
      <c r="G3">
        <v>49.003211824444598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51.79569535952681</v>
      </c>
      <c r="L3" cm="1">
        <f t="array" ref="L3">IFERROR(_xlfn.STDEV.S(IF((OutputTable[GroupByKey]=OutputTable[[#This Row],[GroupByKey]]),(OutputTable[GroupByKey]=OutputTable[[#This Row],[GroupByKey]])*OutputTable[RecordedValue])),0)</f>
        <v>26.667850559987489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153.28325957496901</v>
      </c>
    </row>
    <row r="4" spans="1:16" x14ac:dyDescent="0.25">
      <c r="A4" t="s">
        <v>68</v>
      </c>
      <c r="B4" t="s">
        <v>177</v>
      </c>
      <c r="C4">
        <v>1</v>
      </c>
      <c r="D4" t="s">
        <v>113</v>
      </c>
      <c r="E4" t="s">
        <v>114</v>
      </c>
      <c r="F4" t="s">
        <v>72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177</v>
      </c>
      <c r="C5">
        <v>1</v>
      </c>
      <c r="D5" t="s">
        <v>115</v>
      </c>
      <c r="E5" t="s">
        <v>116</v>
      </c>
      <c r="F5" t="s">
        <v>72</v>
      </c>
      <c r="G5">
        <v>6.3165265095980798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7.9031017037590718</v>
      </c>
      <c r="L5" cm="1">
        <f t="array" ref="L5">IFERROR(_xlfn.STDEV.S(IF((OutputTable[GroupByKey]=OutputTable[[#This Row],[GroupByKey]]),(OutputTable[GroupByKey]=OutputTable[[#This Row],[GroupByKey]])*OutputTable[RecordedValue])),0)</f>
        <v>6.1722634071914078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30.196331317929101</v>
      </c>
    </row>
    <row r="6" spans="1:16" x14ac:dyDescent="0.25">
      <c r="A6" t="s">
        <v>68</v>
      </c>
      <c r="B6" t="s">
        <v>177</v>
      </c>
      <c r="C6">
        <v>1</v>
      </c>
      <c r="D6" t="s">
        <v>117</v>
      </c>
      <c r="E6" t="s">
        <v>118</v>
      </c>
      <c r="F6" t="s">
        <v>72</v>
      </c>
      <c r="G6">
        <v>9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8.9</v>
      </c>
      <c r="L6" cm="1">
        <f t="array" ref="L6">IFERROR(_xlfn.STDEV.S(IF((OutputTable[GroupByKey]=OutputTable[[#This Row],[GroupByKey]]),(OutputTable[GroupByKey]=OutputTable[[#This Row],[GroupByKey]])*OutputTable[RecordedValue])),0)</f>
        <v>2.6049403612586386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" cm="1">
        <f t="array" ref="O6">MIN(IF((OutputTable[GroupByKey]=OutputTable[[#This Row],[GroupByKey]]),(OutputTable[GroupByKey]=OutputTable[[#This Row],[GroupByKey]])*OutputTable[RecordedValue]))</f>
        <v>2</v>
      </c>
      <c r="P6" cm="1">
        <f t="array" ref="P6">MAX(IF((OutputTable[GroupByKey]=OutputTable[[#This Row],[GroupByKey]]),(OutputTable[GroupByKey]=OutputTable[[#This Row],[GroupByKey]])*OutputTable[RecordedValue]))</f>
        <v>14</v>
      </c>
    </row>
    <row r="7" spans="1:16" x14ac:dyDescent="0.25">
      <c r="A7" t="s">
        <v>68</v>
      </c>
      <c r="B7" t="s">
        <v>177</v>
      </c>
      <c r="C7">
        <v>1</v>
      </c>
      <c r="D7" t="s">
        <v>119</v>
      </c>
      <c r="E7" t="s">
        <v>120</v>
      </c>
      <c r="F7" t="s">
        <v>72</v>
      </c>
      <c r="G7">
        <v>9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8.68</v>
      </c>
      <c r="L7" cm="1">
        <f t="array" ref="L7">IFERROR(_xlfn.STDEV.S(IF((OutputTable[GroupByKey]=OutputTable[[#This Row],[GroupByKey]]),(OutputTable[GroupByKey]=OutputTable[[#This Row],[GroupByKey]])*OutputTable[RecordedValue])),0)</f>
        <v>2.6064284735543972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" cm="1">
        <f t="array" ref="O7">MIN(IF((OutputTable[GroupByKey]=OutputTable[[#This Row],[GroupByKey]]),(OutputTable[GroupByKey]=OutputTable[[#This Row],[GroupByKey]])*OutputTable[RecordedValue]))</f>
        <v>2</v>
      </c>
      <c r="P7" cm="1">
        <f t="array" ref="P7">MAX(IF((OutputTable[GroupByKey]=OutputTable[[#This Row],[GroupByKey]]),(OutputTable[GroupByKey]=OutputTable[[#This Row],[GroupByKey]])*OutputTable[RecordedValue]))</f>
        <v>14</v>
      </c>
    </row>
    <row r="8" spans="1:16" x14ac:dyDescent="0.25">
      <c r="A8" t="s">
        <v>68</v>
      </c>
      <c r="B8" t="s">
        <v>177</v>
      </c>
      <c r="C8">
        <v>1</v>
      </c>
      <c r="D8" t="s">
        <v>121</v>
      </c>
      <c r="E8" t="s">
        <v>122</v>
      </c>
      <c r="F8" t="s">
        <v>72</v>
      </c>
      <c r="G8">
        <v>0.81672019707407595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0.86326158932544617</v>
      </c>
      <c r="L8" cm="1">
        <f t="array" ref="L8">IFERROR(_xlfn.STDEV.S(IF((OutputTable[GroupByKey]=OutputTable[[#This Row],[GroupByKey]]),(OutputTable[GroupByKey]=OutputTable[[#This Row],[GroupByKey]])*OutputTable[RecordedValue])),0)</f>
        <v>0.44446417599979121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2.5547209929161401</v>
      </c>
    </row>
    <row r="9" spans="1:16" x14ac:dyDescent="0.25">
      <c r="A9" t="s">
        <v>68</v>
      </c>
      <c r="B9" t="s">
        <v>177</v>
      </c>
      <c r="C9">
        <v>1</v>
      </c>
      <c r="D9" t="s">
        <v>123</v>
      </c>
      <c r="E9" t="s">
        <v>124</v>
      </c>
      <c r="F9" t="s">
        <v>72</v>
      </c>
      <c r="G9">
        <v>55.319738334042697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59.698797063285873</v>
      </c>
      <c r="L9" cm="1">
        <f t="array" ref="L9">IFERROR(_xlfn.STDEV.S(IF((OutputTable[GroupByKey]=OutputTable[[#This Row],[GroupByKey]]),(OutputTable[GroupByKey]=OutputTable[[#This Row],[GroupByKey]])*OutputTable[RecordedValue])),0)</f>
        <v>29.848701664291458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" cm="1">
        <f t="array" ref="O9">MIN(IF((OutputTable[GroupByKey]=OutputTable[[#This Row],[GroupByKey]]),(OutputTable[GroupByKey]=OutputTable[[#This Row],[GroupByKey]])*OutputTable[RecordedValue]))</f>
        <v>2.14281784239415</v>
      </c>
      <c r="P9" cm="1">
        <f t="array" ref="P9">MAX(IF((OutputTable[GroupByKey]=OutputTable[[#This Row],[GroupByKey]]),(OutputTable[GroupByKey]=OutputTable[[#This Row],[GroupByKey]])*OutputTable[RecordedValue]))</f>
        <v>183.47959089289799</v>
      </c>
    </row>
    <row r="10" spans="1:16" x14ac:dyDescent="0.25">
      <c r="A10" t="s">
        <v>68</v>
      </c>
      <c r="B10" t="s">
        <v>177</v>
      </c>
      <c r="C10">
        <v>1</v>
      </c>
      <c r="D10" t="s">
        <v>125</v>
      </c>
      <c r="E10" t="s">
        <v>85</v>
      </c>
      <c r="F10" t="s">
        <v>126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177</v>
      </c>
      <c r="C11">
        <v>1</v>
      </c>
      <c r="D11" t="s">
        <v>127</v>
      </c>
      <c r="E11" t="s">
        <v>88</v>
      </c>
      <c r="F11" t="s">
        <v>126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177</v>
      </c>
      <c r="C12">
        <v>1</v>
      </c>
      <c r="D12" t="s">
        <v>128</v>
      </c>
      <c r="E12" t="s">
        <v>90</v>
      </c>
      <c r="F12" t="s">
        <v>126</v>
      </c>
      <c r="G12">
        <v>46.203853045504502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46.193538628207605</v>
      </c>
      <c r="L12" cm="1">
        <f t="array" ref="L12">IFERROR(_xlfn.STDEV.S(IF((OutputTable[GroupByKey]=OutputTable[[#This Row],[GroupByKey]]),(OutputTable[GroupByKey]=OutputTable[[#This Row],[GroupByKey]])*OutputTable[RecordedValue])),0)</f>
        <v>2.5990968367157539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" cm="1">
        <f t="array" ref="O12">MIN(IF((OutputTable[GroupByKey]=OutputTable[[#This Row],[GroupByKey]]),(OutputTable[GroupByKey]=OutputTable[[#This Row],[GroupByKey]])*OutputTable[RecordedValue]))</f>
        <v>40.192057014708702</v>
      </c>
      <c r="P12" cm="1">
        <f t="array" ref="P12">MAX(IF((OutputTable[GroupByKey]=OutputTable[[#This Row],[GroupByKey]]),(OutputTable[GroupByKey]=OutputTable[[#This Row],[GroupByKey]])*OutputTable[RecordedValue]))</f>
        <v>51.8214448971965</v>
      </c>
    </row>
    <row r="13" spans="1:16" x14ac:dyDescent="0.25">
      <c r="A13" t="s">
        <v>68</v>
      </c>
      <c r="B13" t="s">
        <v>177</v>
      </c>
      <c r="C13">
        <v>1</v>
      </c>
      <c r="D13" t="s">
        <v>129</v>
      </c>
      <c r="E13" t="s">
        <v>130</v>
      </c>
      <c r="F13" t="s">
        <v>126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177</v>
      </c>
      <c r="C14">
        <v>1</v>
      </c>
      <c r="D14" t="s">
        <v>131</v>
      </c>
      <c r="E14" t="s">
        <v>94</v>
      </c>
      <c r="F14" t="s">
        <v>126</v>
      </c>
      <c r="G14">
        <v>46.203853045504502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46.193538628207605</v>
      </c>
      <c r="L14" cm="1">
        <f t="array" ref="L14">IFERROR(_xlfn.STDEV.S(IF((OutputTable[GroupByKey]=OutputTable[[#This Row],[GroupByKey]]),(OutputTable[GroupByKey]=OutputTable[[#This Row],[GroupByKey]])*OutputTable[RecordedValue])),0)</f>
        <v>2.5990968367157539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" cm="1">
        <f t="array" ref="O14">MIN(IF((OutputTable[GroupByKey]=OutputTable[[#This Row],[GroupByKey]]),(OutputTable[GroupByKey]=OutputTable[[#This Row],[GroupByKey]])*OutputTable[RecordedValue]))</f>
        <v>40.192057014708702</v>
      </c>
      <c r="P14" cm="1">
        <f t="array" ref="P14">MAX(IF((OutputTable[GroupByKey]=OutputTable[[#This Row],[GroupByKey]]),(OutputTable[GroupByKey]=OutputTable[[#This Row],[GroupByKey]])*OutputTable[RecordedValue]))</f>
        <v>51.8214448971965</v>
      </c>
    </row>
    <row r="15" spans="1:16" x14ac:dyDescent="0.25">
      <c r="A15" t="s">
        <v>68</v>
      </c>
      <c r="B15" t="s">
        <v>177</v>
      </c>
      <c r="C15">
        <v>1</v>
      </c>
      <c r="D15" t="s">
        <v>132</v>
      </c>
      <c r="E15" t="s">
        <v>96</v>
      </c>
      <c r="F15" t="s">
        <v>126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177</v>
      </c>
      <c r="C16">
        <v>1</v>
      </c>
      <c r="D16" t="s">
        <v>133</v>
      </c>
      <c r="E16" t="s">
        <v>134</v>
      </c>
      <c r="F16" t="s">
        <v>126</v>
      </c>
      <c r="G16">
        <v>46.203853045504502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46.193538628207605</v>
      </c>
      <c r="L16" cm="1">
        <f t="array" ref="L16">IFERROR(_xlfn.STDEV.S(IF((OutputTable[GroupByKey]=OutputTable[[#This Row],[GroupByKey]]),(OutputTable[GroupByKey]=OutputTable[[#This Row],[GroupByKey]])*OutputTable[RecordedValue])),0)</f>
        <v>2.5990968367157583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" cm="1">
        <f t="array" ref="O16">MIN(IF((OutputTable[GroupByKey]=OutputTable[[#This Row],[GroupByKey]]),(OutputTable[GroupByKey]=OutputTable[[#This Row],[GroupByKey]])*OutputTable[RecordedValue]))</f>
        <v>40.192057014708602</v>
      </c>
      <c r="P16" cm="1">
        <f t="array" ref="P16">MAX(IF((OutputTable[GroupByKey]=OutputTable[[#This Row],[GroupByKey]]),(OutputTable[GroupByKey]=OutputTable[[#This Row],[GroupByKey]])*OutputTable[RecordedValue]))</f>
        <v>51.8214448971965</v>
      </c>
    </row>
    <row r="17" spans="1:16" x14ac:dyDescent="0.25">
      <c r="A17" t="s">
        <v>68</v>
      </c>
      <c r="B17" t="s">
        <v>177</v>
      </c>
      <c r="C17">
        <v>1</v>
      </c>
      <c r="D17" t="s">
        <v>135</v>
      </c>
      <c r="E17" t="s">
        <v>136</v>
      </c>
      <c r="F17" t="s">
        <v>126</v>
      </c>
      <c r="G17">
        <v>25.766456386360701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25.477747687177452</v>
      </c>
      <c r="L17" cm="1">
        <f t="array" ref="L17">IFERROR(_xlfn.STDEV.S(IF((OutputTable[GroupByKey]=OutputTable[[#This Row],[GroupByKey]]),(OutputTable[GroupByKey]=OutputTable[[#This Row],[GroupByKey]])*OutputTable[RecordedValue])),0)</f>
        <v>2.6141112136959852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" cm="1">
        <f t="array" ref="O17">MIN(IF((OutputTable[GroupByKey]=OutputTable[[#This Row],[GroupByKey]]),(OutputTable[GroupByKey]=OutputTable[[#This Row],[GroupByKey]])*OutputTable[RecordedValue]))</f>
        <v>19.727702576731101</v>
      </c>
      <c r="P17" cm="1">
        <f t="array" ref="P17">MAX(IF((OutputTable[GroupByKey]=OutputTable[[#This Row],[GroupByKey]]),(OutputTable[GroupByKey]=OutputTable[[#This Row],[GroupByKey]])*OutputTable[RecordedValue]))</f>
        <v>31.4558775795469</v>
      </c>
    </row>
    <row r="18" spans="1:16" x14ac:dyDescent="0.25">
      <c r="A18" t="s">
        <v>68</v>
      </c>
      <c r="B18" t="s">
        <v>177</v>
      </c>
      <c r="C18">
        <v>1</v>
      </c>
      <c r="D18" t="s">
        <v>137</v>
      </c>
      <c r="E18" t="s">
        <v>90</v>
      </c>
      <c r="F18" t="s">
        <v>126</v>
      </c>
      <c r="G18">
        <v>71.970309431865303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71.671286315385061</v>
      </c>
      <c r="L18" cm="1">
        <f t="array" ref="L18">IFERROR(_xlfn.STDEV.S(IF((OutputTable[GroupByKey]=OutputTable[[#This Row],[GroupByKey]]),(OutputTable[GroupByKey]=OutputTable[[#This Row],[GroupByKey]])*OutputTable[RecordedValue])),0)</f>
        <v>0.23863631661505638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" cm="1">
        <f t="array" ref="O18">MIN(IF((OutputTable[GroupByKey]=OutputTable[[#This Row],[GroupByKey]]),(OutputTable[GroupByKey]=OutputTable[[#This Row],[GroupByKey]])*OutputTable[RecordedValue]))</f>
        <v>70.910479456061694</v>
      </c>
      <c r="P18" cm="1">
        <f t="array" ref="P18">MAX(IF((OutputTable[GroupByKey]=OutputTable[[#This Row],[GroupByKey]]),(OutputTable[GroupByKey]=OutputTable[[#This Row],[GroupByKey]])*OutputTable[RecordedValue]))</f>
        <v>72</v>
      </c>
    </row>
    <row r="19" spans="1:16" x14ac:dyDescent="0.25">
      <c r="A19" t="s">
        <v>68</v>
      </c>
      <c r="B19" t="s">
        <v>177</v>
      </c>
      <c r="C19">
        <v>1</v>
      </c>
      <c r="D19" t="s">
        <v>138</v>
      </c>
      <c r="E19" t="s">
        <v>139</v>
      </c>
      <c r="F19" t="s">
        <v>126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177</v>
      </c>
      <c r="C20">
        <v>1</v>
      </c>
      <c r="D20" t="s">
        <v>140</v>
      </c>
      <c r="E20" t="s">
        <v>110</v>
      </c>
      <c r="F20" t="s">
        <v>72</v>
      </c>
      <c r="G20">
        <v>8.7937219470351504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9.2040198470736314</v>
      </c>
      <c r="L20" cm="1">
        <f t="array" ref="L20">IFERROR(_xlfn.STDEV.S(IF((OutputTable[GroupByKey]=OutputTable[[#This Row],[GroupByKey]]),(OutputTable[GroupByKey]=OutputTable[[#This Row],[GroupByKey]])*OutputTable[RecordedValue])),0)</f>
        <v>0.51270925803772061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" cm="1">
        <f t="array" ref="O20">MIN(IF((OutputTable[GroupByKey]=OutputTable[[#This Row],[GroupByKey]]),(OutputTable[GroupByKey]=OutputTable[[#This Row],[GroupByKey]])*OutputTable[RecordedValue]))</f>
        <v>8.1603642719926093</v>
      </c>
      <c r="P20" cm="1">
        <f t="array" ref="P20">MAX(IF((OutputTable[GroupByKey]=OutputTable[[#This Row],[GroupByKey]]),(OutputTable[GroupByKey]=OutputTable[[#This Row],[GroupByKey]])*OutputTable[RecordedValue]))</f>
        <v>10.3090977964694</v>
      </c>
    </row>
    <row r="21" spans="1:16" x14ac:dyDescent="0.25">
      <c r="A21" t="s">
        <v>68</v>
      </c>
      <c r="B21" t="s">
        <v>177</v>
      </c>
      <c r="C21">
        <v>1</v>
      </c>
      <c r="D21" t="s">
        <v>141</v>
      </c>
      <c r="E21" t="s">
        <v>112</v>
      </c>
      <c r="F21" t="s">
        <v>72</v>
      </c>
      <c r="G21">
        <v>527.62331682210902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552.24119082441791</v>
      </c>
      <c r="L21" cm="1">
        <f t="array" ref="L21">IFERROR(_xlfn.STDEV.S(IF((OutputTable[GroupByKey]=OutputTable[[#This Row],[GroupByKey]]),(OutputTable[GroupByKey]=OutputTable[[#This Row],[GroupByKey]])*OutputTable[RecordedValue])),0)</f>
        <v>30.76255548226289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" cm="1">
        <f t="array" ref="O21">MIN(IF((OutputTable[GroupByKey]=OutputTable[[#This Row],[GroupByKey]]),(OutputTable[GroupByKey]=OutputTable[[#This Row],[GroupByKey]])*OutputTable[RecordedValue]))</f>
        <v>489.62185631955703</v>
      </c>
      <c r="P21" cm="1">
        <f t="array" ref="P21">MAX(IF((OutputTable[GroupByKey]=OutputTable[[#This Row],[GroupByKey]]),(OutputTable[GroupByKey]=OutputTable[[#This Row],[GroupByKey]])*OutputTable[RecordedValue]))</f>
        <v>618.54586778816201</v>
      </c>
    </row>
    <row r="22" spans="1:16" x14ac:dyDescent="0.25">
      <c r="A22" t="s">
        <v>68</v>
      </c>
      <c r="B22" t="s">
        <v>177</v>
      </c>
      <c r="C22">
        <v>1</v>
      </c>
      <c r="D22" t="s">
        <v>142</v>
      </c>
      <c r="E22" t="s">
        <v>114</v>
      </c>
      <c r="F22" t="s">
        <v>72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177</v>
      </c>
      <c r="C23">
        <v>1</v>
      </c>
      <c r="D23" t="s">
        <v>143</v>
      </c>
      <c r="E23" t="s">
        <v>116</v>
      </c>
      <c r="F23" t="s">
        <v>72</v>
      </c>
      <c r="G23">
        <v>33.4633956517754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79.989395354893077</v>
      </c>
      <c r="L23" cm="1">
        <f t="array" ref="L23">IFERROR(_xlfn.STDEV.S(IF((OutputTable[GroupByKey]=OutputTable[[#This Row],[GroupByKey]]),(OutputTable[GroupByKey]=OutputTable[[#This Row],[GroupByKey]])*OutputTable[RecordedValue])),0)</f>
        <v>56.808360959149468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" cm="1">
        <f t="array" ref="O23">MIN(IF((OutputTable[GroupByKey]=OutputTable[[#This Row],[GroupByKey]]),(OutputTable[GroupByKey]=OutputTable[[#This Row],[GroupByKey]])*OutputTable[RecordedValue]))</f>
        <v>7.1867093340802297</v>
      </c>
      <c r="P23" cm="1">
        <f t="array" ref="P23">MAX(IF((OutputTable[GroupByKey]=OutputTable[[#This Row],[GroupByKey]]),(OutputTable[GroupByKey]=OutputTable[[#This Row],[GroupByKey]])*OutputTable[RecordedValue]))</f>
        <v>293.47566214357698</v>
      </c>
    </row>
    <row r="24" spans="1:16" x14ac:dyDescent="0.25">
      <c r="A24" t="s">
        <v>68</v>
      </c>
      <c r="B24" t="s">
        <v>177</v>
      </c>
      <c r="C24">
        <v>1</v>
      </c>
      <c r="D24" t="s">
        <v>144</v>
      </c>
      <c r="E24" t="s">
        <v>118</v>
      </c>
      <c r="F24" t="s">
        <v>72</v>
      </c>
      <c r="G24">
        <v>145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145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145</v>
      </c>
      <c r="P24" cm="1">
        <f t="array" ref="P24">MAX(IF((OutputTable[GroupByKey]=OutputTable[[#This Row],[GroupByKey]]),(OutputTable[GroupByKey]=OutputTable[[#This Row],[GroupByKey]])*OutputTable[RecordedValue]))</f>
        <v>145</v>
      </c>
    </row>
    <row r="25" spans="1:16" x14ac:dyDescent="0.25">
      <c r="A25" t="s">
        <v>68</v>
      </c>
      <c r="B25" t="s">
        <v>177</v>
      </c>
      <c r="C25">
        <v>1</v>
      </c>
      <c r="D25" t="s">
        <v>145</v>
      </c>
      <c r="E25" t="s">
        <v>120</v>
      </c>
      <c r="F25" t="s">
        <v>72</v>
      </c>
      <c r="G25">
        <v>144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143.46</v>
      </c>
      <c r="L25" cm="1">
        <f t="array" ref="L25">IFERROR(_xlfn.STDEV.S(IF((OutputTable[GroupByKey]=OutputTable[[#This Row],[GroupByKey]]),(OutputTable[GroupByKey]=OutputTable[[#This Row],[GroupByKey]])*OutputTable[RecordedValue])),0)</f>
        <v>0.761577310586391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" cm="1">
        <f t="array" ref="O25">MIN(IF((OutputTable[GroupByKey]=OutputTable[[#This Row],[GroupByKey]]),(OutputTable[GroupByKey]=OutputTable[[#This Row],[GroupByKey]])*OutputTable[RecordedValue]))</f>
        <v>141</v>
      </c>
      <c r="P25" cm="1">
        <f t="array" ref="P25">MAX(IF((OutputTable[GroupByKey]=OutputTable[[#This Row],[GroupByKey]]),(OutputTable[GroupByKey]=OutputTable[[#This Row],[GroupByKey]])*OutputTable[RecordedValue]))</f>
        <v>144</v>
      </c>
    </row>
    <row r="26" spans="1:16" x14ac:dyDescent="0.25">
      <c r="A26" t="s">
        <v>68</v>
      </c>
      <c r="B26" t="s">
        <v>177</v>
      </c>
      <c r="C26">
        <v>1</v>
      </c>
      <c r="D26" t="s">
        <v>146</v>
      </c>
      <c r="E26" t="s">
        <v>122</v>
      </c>
      <c r="F26" t="s">
        <v>72</v>
      </c>
      <c r="G26">
        <v>8.7937219470351504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9.2040198470736314</v>
      </c>
      <c r="L26" cm="1">
        <f t="array" ref="L26">IFERROR(_xlfn.STDEV.S(IF((OutputTable[GroupByKey]=OutputTable[[#This Row],[GroupByKey]]),(OutputTable[GroupByKey]=OutputTable[[#This Row],[GroupByKey]])*OutputTable[RecordedValue])),0)</f>
        <v>0.51270925803772061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" cm="1">
        <f t="array" ref="O26">MIN(IF((OutputTable[GroupByKey]=OutputTable[[#This Row],[GroupByKey]]),(OutputTable[GroupByKey]=OutputTable[[#This Row],[GroupByKey]])*OutputTable[RecordedValue]))</f>
        <v>8.1603642719926093</v>
      </c>
      <c r="P26" cm="1">
        <f t="array" ref="P26">MAX(IF((OutputTable[GroupByKey]=OutputTable[[#This Row],[GroupByKey]]),(OutputTable[GroupByKey]=OutputTable[[#This Row],[GroupByKey]])*OutputTable[RecordedValue]))</f>
        <v>10.3090977964694</v>
      </c>
    </row>
    <row r="27" spans="1:16" x14ac:dyDescent="0.25">
      <c r="A27" t="s">
        <v>68</v>
      </c>
      <c r="B27" t="s">
        <v>177</v>
      </c>
      <c r="C27">
        <v>1</v>
      </c>
      <c r="D27" t="s">
        <v>147</v>
      </c>
      <c r="E27" t="s">
        <v>124</v>
      </c>
      <c r="F27" t="s">
        <v>72</v>
      </c>
      <c r="G27">
        <v>561.08671247388395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632.23058617931088</v>
      </c>
      <c r="L27" cm="1">
        <f t="array" ref="L27">IFERROR(_xlfn.STDEV.S(IF((OutputTable[GroupByKey]=OutputTable[[#This Row],[GroupByKey]]),(OutputTable[GroupByKey]=OutputTable[[#This Row],[GroupByKey]])*OutputTable[RecordedValue])),0)</f>
        <v>75.537971994324181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7" cm="1">
        <f t="array" ref="O27">MIN(IF((OutputTable[GroupByKey]=OutputTable[[#This Row],[GroupByKey]]),(OutputTable[GroupByKey]=OutputTable[[#This Row],[GroupByKey]])*OutputTable[RecordedValue]))</f>
        <v>505.15304420889697</v>
      </c>
      <c r="P27" cm="1">
        <f t="array" ref="P27">MAX(IF((OutputTable[GroupByKey]=OutputTable[[#This Row],[GroupByKey]]),(OutputTable[GroupByKey]=OutputTable[[#This Row],[GroupByKey]])*OutputTable[RecordedValue]))</f>
        <v>850.69210649443096</v>
      </c>
    </row>
    <row r="28" spans="1:16" x14ac:dyDescent="0.25">
      <c r="A28" t="s">
        <v>68</v>
      </c>
      <c r="B28" t="s">
        <v>177</v>
      </c>
      <c r="C28">
        <v>1</v>
      </c>
      <c r="D28" t="s">
        <v>148</v>
      </c>
      <c r="E28" t="s">
        <v>118</v>
      </c>
      <c r="F28" t="s">
        <v>86</v>
      </c>
      <c r="G28">
        <v>145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145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145</v>
      </c>
      <c r="P28" cm="1">
        <f t="array" ref="P28">MAX(IF((OutputTable[GroupByKey]=OutputTable[[#This Row],[GroupByKey]]),(OutputTable[GroupByKey]=OutputTable[[#This Row],[GroupByKey]])*OutputTable[RecordedValue]))</f>
        <v>145</v>
      </c>
    </row>
    <row r="29" spans="1:16" x14ac:dyDescent="0.25">
      <c r="A29" t="s">
        <v>68</v>
      </c>
      <c r="B29" t="s">
        <v>177</v>
      </c>
      <c r="C29">
        <v>1</v>
      </c>
      <c r="D29" t="s">
        <v>149</v>
      </c>
      <c r="E29" t="s">
        <v>120</v>
      </c>
      <c r="F29" t="s">
        <v>86</v>
      </c>
      <c r="G29">
        <v>143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141.02000000000001</v>
      </c>
      <c r="L29" cm="1">
        <f t="array" ref="L29">IFERROR(_xlfn.STDEV.S(IF((OutputTable[GroupByKey]=OutputTable[[#This Row],[GroupByKey]]),(OutputTable[GroupByKey]=OutputTable[[#This Row],[GroupByKey]])*OutputTable[RecordedValue])),0)</f>
        <v>1.571298695931723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" cm="1">
        <f t="array" ref="O29">MIN(IF((OutputTable[GroupByKey]=OutputTable[[#This Row],[GroupByKey]]),(OutputTable[GroupByKey]=OutputTable[[#This Row],[GroupByKey]])*OutputTable[RecordedValue]))</f>
        <v>136</v>
      </c>
      <c r="P29" cm="1">
        <f t="array" ref="P29">MAX(IF((OutputTable[GroupByKey]=OutputTable[[#This Row],[GroupByKey]]),(OutputTable[GroupByKey]=OutputTable[[#This Row],[GroupByKey]])*OutputTable[RecordedValue]))</f>
        <v>144</v>
      </c>
    </row>
    <row r="30" spans="1:16" x14ac:dyDescent="0.25">
      <c r="A30" t="s">
        <v>68</v>
      </c>
      <c r="B30" t="s">
        <v>177</v>
      </c>
      <c r="C30">
        <v>1</v>
      </c>
      <c r="D30" t="s">
        <v>150</v>
      </c>
      <c r="E30" t="s">
        <v>134</v>
      </c>
      <c r="F30" t="s">
        <v>104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177</v>
      </c>
      <c r="C31">
        <v>1</v>
      </c>
      <c r="D31" t="s">
        <v>151</v>
      </c>
      <c r="E31" t="s">
        <v>136</v>
      </c>
      <c r="F31" t="s">
        <v>104</v>
      </c>
      <c r="G31">
        <v>12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12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 cm="1">
        <f t="array" ref="O31">MIN(IF((OutputTable[GroupByKey]=OutputTable[[#This Row],[GroupByKey]]),(OutputTable[GroupByKey]=OutputTable[[#This Row],[GroupByKey]])*OutputTable[RecordedValue]))</f>
        <v>12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25">
      <c r="A32" t="s">
        <v>68</v>
      </c>
      <c r="B32" t="s">
        <v>177</v>
      </c>
      <c r="C32">
        <v>1</v>
      </c>
      <c r="D32" t="s">
        <v>152</v>
      </c>
      <c r="E32" t="s">
        <v>153</v>
      </c>
      <c r="F32" t="s">
        <v>104</v>
      </c>
      <c r="G32">
        <v>0</v>
      </c>
      <c r="H32">
        <v>0</v>
      </c>
      <c r="I3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cm="1">
        <f t="array" ref="K32">IFERROR(AVERAGE(IF((OutputTable[GroupByKey]=OutputTable[[#This Row],[GroupByKey]]),(OutputTable[GroupByKey]=OutputTable[[#This Row],[GroupByKey]])*OutputTable[RecordedValue])),0)</f>
        <v>0</v>
      </c>
      <c r="L32" cm="1">
        <f t="array" ref="L32">IFERROR(_xlfn.STDEV.S(IF((OutputTable[GroupByKey]=OutputTable[[#This Row],[GroupByKey]]),(OutputTable[GroupByKey]=OutputTable[[#This Row],[GroupByKey]])*OutputTable[RecordedValue])),0)</f>
        <v>0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cm="1">
        <f t="array" ref="O32">MIN(IF((OutputTable[GroupByKey]=OutputTable[[#This Row],[GroupByKey]]),(OutputTable[GroupByKey]=OutputTable[[#This Row],[GroupByKey]])*OutputTable[RecordedValue]))</f>
        <v>0</v>
      </c>
      <c r="P32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177</v>
      </c>
      <c r="C33">
        <v>1</v>
      </c>
      <c r="D33" t="s">
        <v>154</v>
      </c>
      <c r="E33" t="s">
        <v>155</v>
      </c>
      <c r="F33" t="s">
        <v>104</v>
      </c>
      <c r="G33">
        <v>0</v>
      </c>
      <c r="H33">
        <v>0</v>
      </c>
      <c r="I3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cm="1">
        <f t="array" ref="K33">IFERROR(AVERAGE(IF((OutputTable[GroupByKey]=OutputTable[[#This Row],[GroupByKey]]),(OutputTable[GroupByKey]=OutputTable[[#This Row],[GroupByKey]])*OutputTable[RecordedValue])),0)</f>
        <v>0</v>
      </c>
      <c r="L33" cm="1">
        <f t="array" ref="L33">IFERROR(_xlfn.STDEV.S(IF((OutputTable[GroupByKey]=OutputTable[[#This Row],[GroupByKey]]),(OutputTable[GroupByKey]=OutputTable[[#This Row],[GroupByKey]])*OutputTable[RecordedValue])),0)</f>
        <v>0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cm="1">
        <f t="array" ref="O33">MIN(IF((OutputTable[GroupByKey]=OutputTable[[#This Row],[GroupByKey]]),(OutputTable[GroupByKey]=OutputTable[[#This Row],[GroupByKey]])*OutputTable[RecordedValue]))</f>
        <v>0</v>
      </c>
      <c r="P33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68</v>
      </c>
      <c r="B34" t="s">
        <v>177</v>
      </c>
      <c r="C34">
        <v>1</v>
      </c>
      <c r="D34" t="s">
        <v>156</v>
      </c>
      <c r="E34" t="s">
        <v>139</v>
      </c>
      <c r="F34" t="s">
        <v>104</v>
      </c>
      <c r="G34">
        <v>0</v>
      </c>
      <c r="H34">
        <v>0</v>
      </c>
      <c r="I3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cm="1">
        <f t="array" ref="K34">IFERROR(AVERAGE(IF((OutputTable[GroupByKey]=OutputTable[[#This Row],[GroupByKey]]),(OutputTable[GroupByKey]=OutputTable[[#This Row],[GroupByKey]])*OutputTable[RecordedValue])),0)</f>
        <v>0</v>
      </c>
      <c r="L34" cm="1">
        <f t="array" ref="L34">IFERROR(_xlfn.STDEV.S(IF((OutputTable[GroupByKey]=OutputTable[[#This Row],[GroupByKey]]),(OutputTable[GroupByKey]=OutputTable[[#This Row],[GroupByKey]])*OutputTable[RecordedValue])),0)</f>
        <v>0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cm="1">
        <f t="array" ref="O34">MIN(IF((OutputTable[GroupByKey]=OutputTable[[#This Row],[GroupByKey]]),(OutputTable[GroupByKey]=OutputTable[[#This Row],[GroupByKey]])*OutputTable[RecordedValue]))</f>
        <v>0</v>
      </c>
      <c r="P34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68</v>
      </c>
      <c r="B35" t="s">
        <v>177</v>
      </c>
      <c r="C35">
        <v>1</v>
      </c>
      <c r="D35" t="s">
        <v>157</v>
      </c>
      <c r="E35" t="s">
        <v>120</v>
      </c>
      <c r="F35" t="s">
        <v>126</v>
      </c>
      <c r="G35">
        <v>143</v>
      </c>
      <c r="H35">
        <v>0</v>
      </c>
      <c r="I35" t="str">
        <f>OutputTable[[#This Row],[ProjectName]]&amp;OutputTable[[#This Row],[Name]]&amp;OutputTable[[#This Row],[Type]]&amp;OutputTable[[#This Row],[Source]]</f>
        <v>Airport Security AnalysisSystem.NumberOutNumber OutSystem</v>
      </c>
      <c r="J3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cm="1">
        <f t="array" ref="K35">IFERROR(AVERAGE(IF((OutputTable[GroupByKey]=OutputTable[[#This Row],[GroupByKey]]),(OutputTable[GroupByKey]=OutputTable[[#This Row],[GroupByKey]])*OutputTable[RecordedValue])),0)</f>
        <v>141.02000000000001</v>
      </c>
      <c r="L35" cm="1">
        <f t="array" ref="L35">IFERROR(_xlfn.STDEV.S(IF((OutputTable[GroupByKey]=OutputTable[[#This Row],[GroupByKey]]),(OutputTable[GroupByKey]=OutputTable[[#This Row],[GroupByKey]])*OutputTable[RecordedValue])),0)</f>
        <v>1.571298695931723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" cm="1">
        <f t="array" ref="O35">MIN(IF((OutputTable[GroupByKey]=OutputTable[[#This Row],[GroupByKey]]),(OutputTable[GroupByKey]=OutputTable[[#This Row],[GroupByKey]])*OutputTable[RecordedValue]))</f>
        <v>136</v>
      </c>
      <c r="P35" cm="1">
        <f t="array" ref="P35">MAX(IF((OutputTable[GroupByKey]=OutputTable[[#This Row],[GroupByKey]]),(OutputTable[GroupByKey]=OutputTable[[#This Row],[GroupByKey]])*OutputTable[RecordedValue]))</f>
        <v>144</v>
      </c>
    </row>
    <row r="36" spans="1:16" x14ac:dyDescent="0.25">
      <c r="A36" t="s">
        <v>68</v>
      </c>
      <c r="B36" t="s">
        <v>177</v>
      </c>
      <c r="C36">
        <v>1</v>
      </c>
      <c r="D36" t="s">
        <v>158</v>
      </c>
      <c r="E36" t="s">
        <v>90</v>
      </c>
      <c r="F36" t="s">
        <v>126</v>
      </c>
      <c r="G36">
        <v>71.970309431865303</v>
      </c>
      <c r="H36">
        <v>0</v>
      </c>
      <c r="I36" t="str">
        <f>OutputTable[[#This Row],[ProjectName]]&amp;OutputTable[[#This Row],[Name]]&amp;OutputTable[[#This Row],[Type]]&amp;OutputTable[[#This Row],[Source]]</f>
        <v>Airport Security AnalysisSystem.TotalCostTotal CostSystem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cm="1">
        <f t="array" ref="K36">IFERROR(AVERAGE(IF((OutputTable[GroupByKey]=OutputTable[[#This Row],[GroupByKey]]),(OutputTable[GroupByKey]=OutputTable[[#This Row],[GroupByKey]])*OutputTable[RecordedValue])),0)</f>
        <v>71.671286315385061</v>
      </c>
      <c r="L36" cm="1">
        <f t="array" ref="L36">IFERROR(_xlfn.STDEV.S(IF((OutputTable[GroupByKey]=OutputTable[[#This Row],[GroupByKey]]),(OutputTable[GroupByKey]=OutputTable[[#This Row],[GroupByKey]])*OutputTable[RecordedValue])),0)</f>
        <v>0.23863631661505638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6" cm="1">
        <f t="array" ref="O36">MIN(IF((OutputTable[GroupByKey]=OutputTable[[#This Row],[GroupByKey]]),(OutputTable[GroupByKey]=OutputTable[[#This Row],[GroupByKey]])*OutputTable[RecordedValue]))</f>
        <v>70.910479456061694</v>
      </c>
      <c r="P36" cm="1">
        <f t="array" ref="P36">MAX(IF((OutputTable[GroupByKey]=OutputTable[[#This Row],[GroupByKey]]),(OutputTable[GroupByKey]=OutputTable[[#This Row],[GroupByKey]])*OutputTable[RecordedValue]))</f>
        <v>72</v>
      </c>
    </row>
    <row r="37" spans="1:16" x14ac:dyDescent="0.25">
      <c r="A37" t="s">
        <v>68</v>
      </c>
      <c r="B37" t="s">
        <v>177</v>
      </c>
      <c r="C37">
        <v>1</v>
      </c>
      <c r="D37" t="s">
        <v>159</v>
      </c>
      <c r="E37" t="s">
        <v>134</v>
      </c>
      <c r="F37" t="s">
        <v>104</v>
      </c>
      <c r="G37">
        <v>27.907147594806901</v>
      </c>
      <c r="H37">
        <v>0</v>
      </c>
      <c r="I3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cm="1">
        <f t="array" ref="K37">IFERROR(AVERAGE(IF((OutputTable[GroupByKey]=OutputTable[[#This Row],[GroupByKey]]),(OutputTable[GroupByKey]=OutputTable[[#This Row],[GroupByKey]])*OutputTable[RecordedValue])),0)</f>
        <v>28.130410032303338</v>
      </c>
      <c r="L37" cm="1">
        <f t="array" ref="L37">IFERROR(_xlfn.STDEV.S(IF((OutputTable[GroupByKey]=OutputTable[[#This Row],[GroupByKey]]),(OutputTable[GroupByKey]=OutputTable[[#This Row],[GroupByKey]])*OutputTable[RecordedValue])),0)</f>
        <v>1.5680861939239095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7" cm="1">
        <f t="array" ref="O37">MIN(IF((OutputTable[GroupByKey]=OutputTable[[#This Row],[GroupByKey]]),(OutputTable[GroupByKey]=OutputTable[[#This Row],[GroupByKey]])*OutputTable[RecordedValue]))</f>
        <v>24.466327701593499</v>
      </c>
      <c r="P37" cm="1">
        <f t="array" ref="P37">MAX(IF((OutputTable[GroupByKey]=OutputTable[[#This Row],[GroupByKey]]),(OutputTable[GroupByKey]=OutputTable[[#This Row],[GroupByKey]])*OutputTable[RecordedValue]))</f>
        <v>31.104540279981698</v>
      </c>
    </row>
    <row r="38" spans="1:16" x14ac:dyDescent="0.25">
      <c r="A38" t="s">
        <v>68</v>
      </c>
      <c r="B38" t="s">
        <v>177</v>
      </c>
      <c r="C38">
        <v>1</v>
      </c>
      <c r="D38" t="s">
        <v>160</v>
      </c>
      <c r="E38" t="s">
        <v>136</v>
      </c>
      <c r="F38" t="s">
        <v>104</v>
      </c>
      <c r="G38">
        <v>8.0780071211257596</v>
      </c>
      <c r="H38">
        <v>0</v>
      </c>
      <c r="I3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cm="1">
        <f t="array" ref="K38">IFERROR(AVERAGE(IF((OutputTable[GroupByKey]=OutputTable[[#This Row],[GroupByKey]]),(OutputTable[GroupByKey]=OutputTable[[#This Row],[GroupByKey]])*OutputTable[RecordedValue])),0)</f>
        <v>7.677923856469965</v>
      </c>
      <c r="L38" cm="1">
        <f t="array" ref="L38">IFERROR(_xlfn.STDEV.S(IF((OutputTable[GroupByKey]=OutputTable[[#This Row],[GroupByKey]]),(OutputTable[GroupByKey]=OutputTable[[#This Row],[GroupByKey]])*OutputTable[RecordedValue])),0)</f>
        <v>1.5599367309009138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8" cm="1">
        <f t="array" ref="O38">MIN(IF((OutputTable[GroupByKey]=OutputTable[[#This Row],[GroupByKey]]),(OutputTable[GroupByKey]=OutputTable[[#This Row],[GroupByKey]])*OutputTable[RecordedValue]))</f>
        <v>4.6700334569821003</v>
      </c>
      <c r="P38" cm="1">
        <f t="array" ref="P38">MAX(IF((OutputTable[GroupByKey]=OutputTable[[#This Row],[GroupByKey]]),(OutputTable[GroupByKey]=OutputTable[[#This Row],[GroupByKey]])*OutputTable[RecordedValue]))</f>
        <v>11.306663706390401</v>
      </c>
    </row>
    <row r="39" spans="1:16" x14ac:dyDescent="0.25">
      <c r="A39" t="s">
        <v>68</v>
      </c>
      <c r="B39" t="s">
        <v>177</v>
      </c>
      <c r="C39">
        <v>1</v>
      </c>
      <c r="D39" t="s">
        <v>161</v>
      </c>
      <c r="E39" t="s">
        <v>153</v>
      </c>
      <c r="F39" t="s">
        <v>104</v>
      </c>
      <c r="G39">
        <v>296</v>
      </c>
      <c r="H39">
        <v>0</v>
      </c>
      <c r="I3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cm="1">
        <f t="array" ref="K39">IFERROR(AVERAGE(IF((OutputTable[GroupByKey]=OutputTable[[#This Row],[GroupByKey]]),(OutputTable[GroupByKey]=OutputTable[[#This Row],[GroupByKey]])*OutputTable[RecordedValue])),0)</f>
        <v>291.82</v>
      </c>
      <c r="L39" cm="1">
        <f t="array" ref="L39">IFERROR(_xlfn.STDEV.S(IF((OutputTable[GroupByKey]=OutputTable[[#This Row],[GroupByKey]]),(OutputTable[GroupByKey]=OutputTable[[#This Row],[GroupByKey]])*OutputTable[RecordedValue])),0)</f>
        <v>4.3079897295843335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9" cm="1">
        <f t="array" ref="O39">MIN(IF((OutputTable[GroupByKey]=OutputTable[[#This Row],[GroupByKey]]),(OutputTable[GroupByKey]=OutputTable[[#This Row],[GroupByKey]])*OutputTable[RecordedValue]))</f>
        <v>281</v>
      </c>
      <c r="P39" cm="1">
        <f t="array" ref="P39">MAX(IF((OutputTable[GroupByKey]=OutputTable[[#This Row],[GroupByKey]]),(OutputTable[GroupByKey]=OutputTable[[#This Row],[GroupByKey]])*OutputTable[RecordedValue]))</f>
        <v>301</v>
      </c>
    </row>
    <row r="40" spans="1:16" x14ac:dyDescent="0.25">
      <c r="A40" t="s">
        <v>68</v>
      </c>
      <c r="B40" t="s">
        <v>177</v>
      </c>
      <c r="C40">
        <v>1</v>
      </c>
      <c r="D40" t="s">
        <v>162</v>
      </c>
      <c r="E40" t="s">
        <v>155</v>
      </c>
      <c r="F40" t="s">
        <v>104</v>
      </c>
      <c r="G40">
        <v>0.775610913302062</v>
      </c>
      <c r="H40">
        <v>0</v>
      </c>
      <c r="I4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cm="1">
        <f t="array" ref="K40">IFERROR(AVERAGE(IF((OutputTable[GroupByKey]=OutputTable[[#This Row],[GroupByKey]]),(OutputTable[GroupByKey]=OutputTable[[#This Row],[GroupByKey]])*OutputTable[RecordedValue])),0)</f>
        <v>0.7867243373202788</v>
      </c>
      <c r="L40" cm="1">
        <f t="array" ref="L40">IFERROR(_xlfn.STDEV.S(IF((OutputTable[GroupByKey]=OutputTable[[#This Row],[GroupByKey]]),(OutputTable[GroupByKey]=OutputTable[[#This Row],[GroupByKey]])*OutputTable[RecordedValue])),0)</f>
        <v>4.3331575858358527E-2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0" cm="1">
        <f t="array" ref="O40">MIN(IF((OutputTable[GroupByKey]=OutputTable[[#This Row],[GroupByKey]]),(OutputTable[GroupByKey]=OutputTable[[#This Row],[GroupByKey]])*OutputTable[RecordedValue]))</f>
        <v>0.68592600815582205</v>
      </c>
      <c r="P40" cm="1">
        <f t="array" ref="P40">MAX(IF((OutputTable[GroupByKey]=OutputTable[[#This Row],[GroupByKey]]),(OutputTable[GroupByKey]=OutputTable[[#This Row],[GroupByKey]])*OutputTable[RecordedValue]))</f>
        <v>0.87027684841716402</v>
      </c>
    </row>
    <row r="41" spans="1:16" x14ac:dyDescent="0.25">
      <c r="A41" t="s">
        <v>68</v>
      </c>
      <c r="B41" t="s">
        <v>177</v>
      </c>
      <c r="C41">
        <v>1</v>
      </c>
      <c r="D41" t="s">
        <v>163</v>
      </c>
      <c r="E41" t="s">
        <v>139</v>
      </c>
      <c r="F41" t="s">
        <v>104</v>
      </c>
      <c r="G41">
        <v>0</v>
      </c>
      <c r="H41">
        <v>0</v>
      </c>
      <c r="I4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cm="1">
        <f t="array" ref="K41">IFERROR(AVERAGE(IF((OutputTable[GroupByKey]=OutputTable[[#This Row],[GroupByKey]]),(OutputTable[GroupByKey]=OutputTable[[#This Row],[GroupByKey]])*OutputTable[RecordedValue])),0)</f>
        <v>0</v>
      </c>
      <c r="L41" cm="1">
        <f t="array" ref="L41">IFERROR(_xlfn.STDEV.S(IF((OutputTable[GroupByKey]=OutputTable[[#This Row],[GroupByKey]]),(OutputTable[GroupByKey]=OutputTable[[#This Row],[GroupByKey]])*OutputTable[RecordedValue])),0)</f>
        <v>0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cm="1">
        <f t="array" ref="O41">MIN(IF((OutputTable[GroupByKey]=OutputTable[[#This Row],[GroupByKey]]),(OutputTable[GroupByKey]=OutputTable[[#This Row],[GroupByKey]])*OutputTable[RecordedValue]))</f>
        <v>0</v>
      </c>
      <c r="P41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68</v>
      </c>
      <c r="B42" t="s">
        <v>177</v>
      </c>
      <c r="C42">
        <v>1</v>
      </c>
      <c r="D42" t="s">
        <v>164</v>
      </c>
      <c r="E42" t="s">
        <v>110</v>
      </c>
      <c r="F42" t="s">
        <v>72</v>
      </c>
      <c r="G42">
        <v>36.593410901395302</v>
      </c>
      <c r="H42">
        <v>0</v>
      </c>
      <c r="I4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2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cm="1">
        <f t="array" ref="K42">IFERROR(AVERAGE(IF((OutputTable[GroupByKey]=OutputTable[[#This Row],[GroupByKey]]),(OutputTable[GroupByKey]=OutputTable[[#This Row],[GroupByKey]])*OutputTable[RecordedValue])),0)</f>
        <v>36.126257191808556</v>
      </c>
      <c r="L42" cm="1">
        <f t="array" ref="L42">IFERROR(_xlfn.STDEV.S(IF((OutputTable[GroupByKey]=OutputTable[[#This Row],[GroupByKey]]),(OutputTable[GroupByKey]=OutputTable[[#This Row],[GroupByKey]])*OutputTable[RecordedValue])),0)</f>
        <v>2.1713259373529561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2" cm="1">
        <f t="array" ref="O42">MIN(IF((OutputTable[GroupByKey]=OutputTable[[#This Row],[GroupByKey]]),(OutputTable[GroupByKey]=OutputTable[[#This Row],[GroupByKey]])*OutputTable[RecordedValue]))</f>
        <v>31.451458626230401</v>
      </c>
      <c r="P42" cm="1">
        <f t="array" ref="P42">MAX(IF((OutputTable[GroupByKey]=OutputTable[[#This Row],[GroupByKey]]),(OutputTable[GroupByKey]=OutputTable[[#This Row],[GroupByKey]])*OutputTable[RecordedValue]))</f>
        <v>41.433809234429702</v>
      </c>
    </row>
    <row r="43" spans="1:16" x14ac:dyDescent="0.25">
      <c r="A43" t="s">
        <v>68</v>
      </c>
      <c r="B43" t="s">
        <v>177</v>
      </c>
      <c r="C43">
        <v>1</v>
      </c>
      <c r="D43" t="s">
        <v>165</v>
      </c>
      <c r="E43" t="s">
        <v>112</v>
      </c>
      <c r="F43" t="s">
        <v>72</v>
      </c>
      <c r="G43">
        <v>1097.8023270418601</v>
      </c>
      <c r="H43">
        <v>0</v>
      </c>
      <c r="I4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3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cm="1">
        <f t="array" ref="K43">IFERROR(AVERAGE(IF((OutputTable[GroupByKey]=OutputTable[[#This Row],[GroupByKey]]),(OutputTable[GroupByKey]=OutputTable[[#This Row],[GroupByKey]])*OutputTable[RecordedValue])),0)</f>
        <v>1083.7877157542564</v>
      </c>
      <c r="L43" cm="1">
        <f t="array" ref="L43">IFERROR(_xlfn.STDEV.S(IF((OutputTable[GroupByKey]=OutputTable[[#This Row],[GroupByKey]]),(OutputTable[GroupByKey]=OutputTable[[#This Row],[GroupByKey]])*OutputTable[RecordedValue])),0)</f>
        <v>65.139778120588559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3" cm="1">
        <f t="array" ref="O43">MIN(IF((OutputTable[GroupByKey]=OutputTable[[#This Row],[GroupByKey]]),(OutputTable[GroupByKey]=OutputTable[[#This Row],[GroupByKey]])*OutputTable[RecordedValue]))</f>
        <v>943.54375878691201</v>
      </c>
      <c r="P43" cm="1">
        <f t="array" ref="P43">MAX(IF((OutputTable[GroupByKey]=OutputTable[[#This Row],[GroupByKey]]),(OutputTable[GroupByKey]=OutputTable[[#This Row],[GroupByKey]])*OutputTable[RecordedValue]))</f>
        <v>1243.01427703289</v>
      </c>
    </row>
    <row r="44" spans="1:16" x14ac:dyDescent="0.25">
      <c r="A44" t="s">
        <v>68</v>
      </c>
      <c r="B44" t="s">
        <v>177</v>
      </c>
      <c r="C44">
        <v>1</v>
      </c>
      <c r="D44" t="s">
        <v>166</v>
      </c>
      <c r="E44" t="s">
        <v>114</v>
      </c>
      <c r="F44" t="s">
        <v>72</v>
      </c>
      <c r="G44">
        <v>0</v>
      </c>
      <c r="H44">
        <v>0</v>
      </c>
      <c r="I4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4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cm="1">
        <f t="array" ref="K44">IFERROR(AVERAGE(IF((OutputTable[GroupByKey]=OutputTable[[#This Row],[GroupByKey]]),(OutputTable[GroupByKey]=OutputTable[[#This Row],[GroupByKey]])*OutputTable[RecordedValue])),0)</f>
        <v>0</v>
      </c>
      <c r="L44" cm="1">
        <f t="array" ref="L44">IFERROR(_xlfn.STDEV.S(IF((OutputTable[GroupByKey]=OutputTable[[#This Row],[GroupByKey]]),(OutputTable[GroupByKey]=OutputTable[[#This Row],[GroupByKey]])*OutputTable[RecordedValue])),0)</f>
        <v>0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cm="1">
        <f t="array" ref="O44">MIN(IF((OutputTable[GroupByKey]=OutputTable[[#This Row],[GroupByKey]]),(OutputTable[GroupByKey]=OutputTable[[#This Row],[GroupByKey]])*OutputTable[RecordedValue]))</f>
        <v>0</v>
      </c>
      <c r="P44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68</v>
      </c>
      <c r="B45" t="s">
        <v>177</v>
      </c>
      <c r="C45">
        <v>1</v>
      </c>
      <c r="D45" t="s">
        <v>167</v>
      </c>
      <c r="E45" t="s">
        <v>116</v>
      </c>
      <c r="F45" t="s">
        <v>72</v>
      </c>
      <c r="G45">
        <v>632.54532477176201</v>
      </c>
      <c r="H45">
        <v>0</v>
      </c>
      <c r="I4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cm="1">
        <f t="array" ref="K45">IFERROR(AVERAGE(IF((OutputTable[GroupByKey]=OutputTable[[#This Row],[GroupByKey]]),(OutputTable[GroupByKey]=OutputTable[[#This Row],[GroupByKey]])*OutputTable[RecordedValue])),0)</f>
        <v>553.87401274968397</v>
      </c>
      <c r="L45" cm="1">
        <f t="array" ref="L45">IFERROR(_xlfn.STDEV.S(IF((OutputTable[GroupByKey]=OutputTable[[#This Row],[GroupByKey]]),(OutputTable[GroupByKey]=OutputTable[[#This Row],[GroupByKey]])*OutputTable[RecordedValue])),0)</f>
        <v>377.09122887289163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5" cm="1">
        <f t="array" ref="O45">MIN(IF((OutputTable[GroupByKey]=OutputTable[[#This Row],[GroupByKey]]),(OutputTable[GroupByKey]=OutputTable[[#This Row],[GroupByKey]])*OutputTable[RecordedValue]))</f>
        <v>153.85414011717199</v>
      </c>
      <c r="P45" cm="1">
        <f t="array" ref="P45">MAX(IF((OutputTable[GroupByKey]=OutputTable[[#This Row],[GroupByKey]]),(OutputTable[GroupByKey]=OutputTable[[#This Row],[GroupByKey]])*OutputTable[RecordedValue]))</f>
        <v>2328.4964964025999</v>
      </c>
    </row>
    <row r="46" spans="1:16" x14ac:dyDescent="0.25">
      <c r="A46" t="s">
        <v>68</v>
      </c>
      <c r="B46" t="s">
        <v>177</v>
      </c>
      <c r="C46">
        <v>1</v>
      </c>
      <c r="D46" t="s">
        <v>168</v>
      </c>
      <c r="E46" t="s">
        <v>118</v>
      </c>
      <c r="F46" t="s">
        <v>72</v>
      </c>
      <c r="G46">
        <v>142</v>
      </c>
      <c r="H46">
        <v>0</v>
      </c>
      <c r="I4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cm="1">
        <f t="array" ref="K46">IFERROR(AVERAGE(IF((OutputTable[GroupByKey]=OutputTable[[#This Row],[GroupByKey]]),(OutputTable[GroupByKey]=OutputTable[[#This Row],[GroupByKey]])*OutputTable[RecordedValue])),0)</f>
        <v>139.1</v>
      </c>
      <c r="L46" cm="1">
        <f t="array" ref="L46">IFERROR(_xlfn.STDEV.S(IF((OutputTable[GroupByKey]=OutputTable[[#This Row],[GroupByKey]]),(OutputTable[GroupByKey]=OutputTable[[#This Row],[GroupByKey]])*OutputTable[RecordedValue])),0)</f>
        <v>2.340852801167705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6" cm="1">
        <f t="array" ref="O46">MIN(IF((OutputTable[GroupByKey]=OutputTable[[#This Row],[GroupByKey]]),(OutputTable[GroupByKey]=OutputTable[[#This Row],[GroupByKey]])*OutputTable[RecordedValue]))</f>
        <v>132</v>
      </c>
      <c r="P46" cm="1">
        <f t="array" ref="P46">MAX(IF((OutputTable[GroupByKey]=OutputTable[[#This Row],[GroupByKey]]),(OutputTable[GroupByKey]=OutputTable[[#This Row],[GroupByKey]])*OutputTable[RecordedValue]))</f>
        <v>143</v>
      </c>
    </row>
    <row r="47" spans="1:16" x14ac:dyDescent="0.25">
      <c r="A47" t="s">
        <v>68</v>
      </c>
      <c r="B47" t="s">
        <v>177</v>
      </c>
      <c r="C47">
        <v>1</v>
      </c>
      <c r="D47" t="s">
        <v>169</v>
      </c>
      <c r="E47" t="s">
        <v>120</v>
      </c>
      <c r="F47" t="s">
        <v>72</v>
      </c>
      <c r="G47">
        <v>141</v>
      </c>
      <c r="H47">
        <v>0</v>
      </c>
      <c r="I4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cm="1">
        <f t="array" ref="K47">IFERROR(AVERAGE(IF((OutputTable[GroupByKey]=OutputTable[[#This Row],[GroupByKey]]),(OutputTable[GroupByKey]=OutputTable[[#This Row],[GroupByKey]])*OutputTable[RecordedValue])),0)</f>
        <v>136.88</v>
      </c>
      <c r="L47" cm="1">
        <f t="array" ref="L47">IFERROR(_xlfn.STDEV.S(IF((OutputTable[GroupByKey]=OutputTable[[#This Row],[GroupByKey]]),(OutputTable[GroupByKey]=OutputTable[[#This Row],[GroupByKey]])*OutputTable[RecordedValue])),0)</f>
        <v>2.7303285292343533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" cm="1">
        <f t="array" ref="O47">MIN(IF((OutputTable[GroupByKey]=OutputTable[[#This Row],[GroupByKey]]),(OutputTable[GroupByKey]=OutputTable[[#This Row],[GroupByKey]])*OutputTable[RecordedValue]))</f>
        <v>130</v>
      </c>
      <c r="P47" cm="1">
        <f t="array" ref="P47">MAX(IF((OutputTable[GroupByKey]=OutputTable[[#This Row],[GroupByKey]]),(OutputTable[GroupByKey]=OutputTable[[#This Row],[GroupByKey]])*OutputTable[RecordedValue]))</f>
        <v>141</v>
      </c>
    </row>
    <row r="48" spans="1:16" x14ac:dyDescent="0.25">
      <c r="A48" t="s">
        <v>68</v>
      </c>
      <c r="B48" t="s">
        <v>177</v>
      </c>
      <c r="C48">
        <v>1</v>
      </c>
      <c r="D48" t="s">
        <v>170</v>
      </c>
      <c r="E48" t="s">
        <v>122</v>
      </c>
      <c r="F48" t="s">
        <v>72</v>
      </c>
      <c r="G48">
        <v>36.593410901395302</v>
      </c>
      <c r="H48">
        <v>0</v>
      </c>
      <c r="I4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cm="1">
        <f t="array" ref="K48">IFERROR(AVERAGE(IF((OutputTable[GroupByKey]=OutputTable[[#This Row],[GroupByKey]]),(OutputTable[GroupByKey]=OutputTable[[#This Row],[GroupByKey]])*OutputTable[RecordedValue])),0)</f>
        <v>36.126257191808556</v>
      </c>
      <c r="L48" cm="1">
        <f t="array" ref="L48">IFERROR(_xlfn.STDEV.S(IF((OutputTable[GroupByKey]=OutputTable[[#This Row],[GroupByKey]]),(OutputTable[GroupByKey]=OutputTable[[#This Row],[GroupByKey]])*OutputTable[RecordedValue])),0)</f>
        <v>2.1713259373529561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8" cm="1">
        <f t="array" ref="O48">MIN(IF((OutputTable[GroupByKey]=OutputTable[[#This Row],[GroupByKey]]),(OutputTable[GroupByKey]=OutputTable[[#This Row],[GroupByKey]])*OutputTable[RecordedValue]))</f>
        <v>31.451458626230401</v>
      </c>
      <c r="P48" cm="1">
        <f t="array" ref="P48">MAX(IF((OutputTable[GroupByKey]=OutputTable[[#This Row],[GroupByKey]]),(OutputTable[GroupByKey]=OutputTable[[#This Row],[GroupByKey]])*OutputTable[RecordedValue]))</f>
        <v>41.433809234429702</v>
      </c>
    </row>
    <row r="49" spans="1:16" x14ac:dyDescent="0.25">
      <c r="A49" t="s">
        <v>68</v>
      </c>
      <c r="B49" t="s">
        <v>177</v>
      </c>
      <c r="C49">
        <v>1</v>
      </c>
      <c r="D49" t="s">
        <v>171</v>
      </c>
      <c r="E49" t="s">
        <v>124</v>
      </c>
      <c r="F49" t="s">
        <v>72</v>
      </c>
      <c r="G49">
        <v>1730.3476518136199</v>
      </c>
      <c r="H49">
        <v>0</v>
      </c>
      <c r="I4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9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cm="1">
        <f t="array" ref="K49">IFERROR(AVERAGE(IF((OutputTable[GroupByKey]=OutputTable[[#This Row],[GroupByKey]]),(OutputTable[GroupByKey]=OutputTable[[#This Row],[GroupByKey]])*OutputTable[RecordedValue])),0)</f>
        <v>1637.6617285039399</v>
      </c>
      <c r="L49" cm="1">
        <f t="array" ref="L49">IFERROR(_xlfn.STDEV.S(IF((OutputTable[GroupByKey]=OutputTable[[#This Row],[GroupByKey]]),(OutputTable[GroupByKey]=OutputTable[[#This Row],[GroupByKey]])*OutputTable[RecordedValue])),0)</f>
        <v>425.2629558634419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9" cm="1">
        <f t="array" ref="O49">MIN(IF((OutputTable[GroupByKey]=OutputTable[[#This Row],[GroupByKey]]),(OutputTable[GroupByKey]=OutputTable[[#This Row],[GroupByKey]])*OutputTable[RecordedValue]))</f>
        <v>1114.53760713569</v>
      </c>
      <c r="P49" cm="1">
        <f t="array" ref="P49">MAX(IF((OutputTable[GroupByKey]=OutputTable[[#This Row],[GroupByKey]]),(OutputTable[GroupByKey]=OutputTable[[#This Row],[GroupByKey]])*OutputTable[RecordedValue]))</f>
        <v>3571.5107734354901</v>
      </c>
    </row>
    <row r="50" spans="1:16" x14ac:dyDescent="0.25">
      <c r="A50" t="s">
        <v>68</v>
      </c>
      <c r="B50" t="s">
        <v>177</v>
      </c>
      <c r="C50">
        <v>1</v>
      </c>
      <c r="D50" t="s">
        <v>172</v>
      </c>
      <c r="E50" t="s">
        <v>134</v>
      </c>
      <c r="F50" t="s">
        <v>104</v>
      </c>
      <c r="G50">
        <v>18.296705450697601</v>
      </c>
      <c r="H50">
        <v>0</v>
      </c>
      <c r="I50" t="str">
        <f>OutputTable[[#This Row],[ProjectName]]&amp;OutputTable[[#This Row],[Name]]&amp;OutputTable[[#This Row],[Type]]&amp;OutputTable[[#This Row],[Source]]</f>
        <v>Airport Security AnalysisXray Machine.BusyCostBusy CostResource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cm="1">
        <f t="array" ref="K50">IFERROR(AVERAGE(IF((OutputTable[GroupByKey]=OutputTable[[#This Row],[GroupByKey]]),(OutputTable[GroupByKey]=OutputTable[[#This Row],[GroupByKey]])*OutputTable[RecordedValue])),0)</f>
        <v>18.06312859590426</v>
      </c>
      <c r="L50" cm="1">
        <f t="array" ref="L50">IFERROR(_xlfn.STDEV.S(IF((OutputTable[GroupByKey]=OutputTable[[#This Row],[GroupByKey]]),(OutputTable[GroupByKey]=OutputTable[[#This Row],[GroupByKey]])*OutputTable[RecordedValue])),0)</f>
        <v>1.0856629686764701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0" cm="1">
        <f t="array" ref="O50">MIN(IF((OutputTable[GroupByKey]=OutputTable[[#This Row],[GroupByKey]]),(OutputTable[GroupByKey]=OutputTable[[#This Row],[GroupByKey]])*OutputTable[RecordedValue]))</f>
        <v>15.725729313115201</v>
      </c>
      <c r="P50" cm="1">
        <f t="array" ref="P50">MAX(IF((OutputTable[GroupByKey]=OutputTable[[#This Row],[GroupByKey]]),(OutputTable[GroupByKey]=OutputTable[[#This Row],[GroupByKey]])*OutputTable[RecordedValue]))</f>
        <v>20.716904617214801</v>
      </c>
    </row>
    <row r="51" spans="1:16" x14ac:dyDescent="0.25">
      <c r="A51" t="s">
        <v>68</v>
      </c>
      <c r="B51" t="s">
        <v>177</v>
      </c>
      <c r="C51">
        <v>1</v>
      </c>
      <c r="D51" t="s">
        <v>173</v>
      </c>
      <c r="E51" t="s">
        <v>136</v>
      </c>
      <c r="F51" t="s">
        <v>104</v>
      </c>
      <c r="G51">
        <v>5.6884492652349801</v>
      </c>
      <c r="H51">
        <v>0</v>
      </c>
      <c r="I51" t="str">
        <f>OutputTable[[#This Row],[ProjectName]]&amp;OutputTable[[#This Row],[Name]]&amp;OutputTable[[#This Row],[Type]]&amp;OutputTable[[#This Row],[Source]]</f>
        <v>Airport Security AnalysisXray Machine.IdleCostIdle CostResource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cm="1">
        <f t="array" ref="K51">IFERROR(AVERAGE(IF((OutputTable[GroupByKey]=OutputTable[[#This Row],[GroupByKey]]),(OutputTable[GroupByKey]=OutputTable[[#This Row],[GroupByKey]])*OutputTable[RecordedValue])),0)</f>
        <v>5.7998238307074823</v>
      </c>
      <c r="L51" cm="1">
        <f t="array" ref="L51">IFERROR(_xlfn.STDEV.S(IF((OutputTable[GroupByKey]=OutputTable[[#This Row],[GroupByKey]]),(OutputTable[GroupByKey]=OutputTable[[#This Row],[GroupByKey]])*OutputTable[RecordedValue])),0)</f>
        <v>1.1088844702774887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1" cm="1">
        <f t="array" ref="O51">MIN(IF((OutputTable[GroupByKey]=OutputTable[[#This Row],[GroupByKey]]),(OutputTable[GroupByKey]=OutputTable[[#This Row],[GroupByKey]])*OutputTable[RecordedValue]))</f>
        <v>3.05766911974897</v>
      </c>
      <c r="P51" cm="1">
        <f t="array" ref="P51">MAX(IF((OutputTable[GroupByKey]=OutputTable[[#This Row],[GroupByKey]]),(OutputTable[GroupByKey]=OutputTable[[#This Row],[GroupByKey]])*OutputTable[RecordedValue]))</f>
        <v>8.1492138731565191</v>
      </c>
    </row>
    <row r="52" spans="1:16" x14ac:dyDescent="0.25">
      <c r="A52" t="s">
        <v>68</v>
      </c>
      <c r="B52" t="s">
        <v>177</v>
      </c>
      <c r="C52">
        <v>1</v>
      </c>
      <c r="D52" t="s">
        <v>174</v>
      </c>
      <c r="E52" t="s">
        <v>153</v>
      </c>
      <c r="F52" t="s">
        <v>104</v>
      </c>
      <c r="G52">
        <v>142</v>
      </c>
      <c r="H52">
        <v>0</v>
      </c>
      <c r="I5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cm="1">
        <f t="array" ref="K52">IFERROR(AVERAGE(IF((OutputTable[GroupByKey]=OutputTable[[#This Row],[GroupByKey]]),(OutputTable[GroupByKey]=OutputTable[[#This Row],[GroupByKey]])*OutputTable[RecordedValue])),0)</f>
        <v>138.4</v>
      </c>
      <c r="L52" cm="1">
        <f t="array" ref="L52">IFERROR(_xlfn.STDEV.S(IF((OutputTable[GroupByKey]=OutputTable[[#This Row],[GroupByKey]]),(OutputTable[GroupByKey]=OutputTable[[#This Row],[GroupByKey]])*OutputTable[RecordedValue])),0)</f>
        <v>2.6954231805876021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" cm="1">
        <f t="array" ref="O52">MIN(IF((OutputTable[GroupByKey]=OutputTable[[#This Row],[GroupByKey]]),(OutputTable[GroupByKey]=OutputTable[[#This Row],[GroupByKey]])*OutputTable[RecordedValue]))</f>
        <v>131</v>
      </c>
      <c r="P52" cm="1">
        <f t="array" ref="P52">MAX(IF((OutputTable[GroupByKey]=OutputTable[[#This Row],[GroupByKey]]),(OutputTable[GroupByKey]=OutputTable[[#This Row],[GroupByKey]])*OutputTable[RecordedValue]))</f>
        <v>143</v>
      </c>
    </row>
    <row r="53" spans="1:16" x14ac:dyDescent="0.25">
      <c r="A53" t="s">
        <v>68</v>
      </c>
      <c r="B53" t="s">
        <v>177</v>
      </c>
      <c r="C53">
        <v>1</v>
      </c>
      <c r="D53" t="s">
        <v>175</v>
      </c>
      <c r="E53" t="s">
        <v>155</v>
      </c>
      <c r="F53" t="s">
        <v>104</v>
      </c>
      <c r="G53">
        <v>0.76298128061520898</v>
      </c>
      <c r="H53">
        <v>0</v>
      </c>
      <c r="I5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cm="1">
        <f t="array" ref="K53">IFERROR(AVERAGE(IF((OutputTable[GroupByKey]=OutputTable[[#This Row],[GroupByKey]]),(OutputTable[GroupByKey]=OutputTable[[#This Row],[GroupByKey]])*OutputTable[RecordedValue])),0)</f>
        <v>0.7583406737205215</v>
      </c>
      <c r="L53" cm="1">
        <f t="array" ref="L53">IFERROR(_xlfn.STDEV.S(IF((OutputTable[GroupByKey]=OutputTable[[#This Row],[GroupByKey]]),(OutputTable[GroupByKey]=OutputTable[[#This Row],[GroupByKey]])*OutputTable[RecordedValue])),0)</f>
        <v>4.6203519594895187E-2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" cm="1">
        <f t="array" ref="O53">MIN(IF((OutputTable[GroupByKey]=OutputTable[[#This Row],[GroupByKey]]),(OutputTable[GroupByKey]=OutputTable[[#This Row],[GroupByKey]])*OutputTable[RecordedValue]))</f>
        <v>0.660449421951812</v>
      </c>
      <c r="P53" cm="1">
        <f t="array" ref="P53">MAX(IF((OutputTable[GroupByKey]=OutputTable[[#This Row],[GroupByKey]]),(OutputTable[GroupByKey]=OutputTable[[#This Row],[GroupByKey]])*OutputTable[RecordedValue]))</f>
        <v>0.87259712001045997</v>
      </c>
    </row>
    <row r="54" spans="1:16" x14ac:dyDescent="0.25">
      <c r="A54" t="s">
        <v>68</v>
      </c>
      <c r="B54" t="s">
        <v>177</v>
      </c>
      <c r="C54">
        <v>1</v>
      </c>
      <c r="D54" t="s">
        <v>176</v>
      </c>
      <c r="E54" t="s">
        <v>139</v>
      </c>
      <c r="F54" t="s">
        <v>104</v>
      </c>
      <c r="G54">
        <v>0</v>
      </c>
      <c r="H54">
        <v>0</v>
      </c>
      <c r="I5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cm="1">
        <f t="array" ref="K54">IFERROR(AVERAGE(IF((OutputTable[GroupByKey]=OutputTable[[#This Row],[GroupByKey]]),(OutputTable[GroupByKey]=OutputTable[[#This Row],[GroupByKey]])*OutputTable[RecordedValue])),0)</f>
        <v>0</v>
      </c>
      <c r="L54" cm="1">
        <f t="array" ref="L54">IFERROR(_xlfn.STDEV.S(IF((OutputTable[GroupByKey]=OutputTable[[#This Row],[GroupByKey]]),(OutputTable[GroupByKey]=OutputTable[[#This Row],[GroupByKey]])*OutputTable[RecordedValue])),0)</f>
        <v>0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cm="1">
        <f t="array" ref="O54">MIN(IF((OutputTable[GroupByKey]=OutputTable[[#This Row],[GroupByKey]]),(OutputTable[GroupByKey]=OutputTable[[#This Row],[GroupByKey]])*OutputTable[RecordedValue]))</f>
        <v>0</v>
      </c>
      <c r="P54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68</v>
      </c>
      <c r="B55" t="s">
        <v>177</v>
      </c>
      <c r="C55">
        <v>2</v>
      </c>
      <c r="D55" t="s">
        <v>109</v>
      </c>
      <c r="E55" t="s">
        <v>110</v>
      </c>
      <c r="F55" t="s">
        <v>72</v>
      </c>
      <c r="G55">
        <v>0.56903181133445402</v>
      </c>
      <c r="H55">
        <v>0</v>
      </c>
      <c r="I5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cm="1">
        <f t="array" ref="K55">IFERROR(AVERAGE(IF((OutputTable[GroupByKey]=OutputTable[[#This Row],[GroupByKey]]),(OutputTable[GroupByKey]=OutputTable[[#This Row],[GroupByKey]])*OutputTable[RecordedValue])),0)</f>
        <v>0.86326158932544617</v>
      </c>
      <c r="L55" cm="1">
        <f t="array" ref="L55">IFERROR(_xlfn.STDEV.S(IF((OutputTable[GroupByKey]=OutputTable[[#This Row],[GroupByKey]]),(OutputTable[GroupByKey]=OutputTable[[#This Row],[GroupByKey]])*OutputTable[RecordedValue])),0)</f>
        <v>0.44446417599979121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5" cm="1">
        <f t="array" ref="O55">MIN(IF((OutputTable[GroupByKey]=OutputTable[[#This Row],[GroupByKey]]),(OutputTable[GroupByKey]=OutputTable[[#This Row],[GroupByKey]])*OutputTable[RecordedValue]))</f>
        <v>0</v>
      </c>
      <c r="P55" cm="1">
        <f t="array" ref="P55">MAX(IF((OutputTable[GroupByKey]=OutputTable[[#This Row],[GroupByKey]]),(OutputTable[GroupByKey]=OutputTable[[#This Row],[GroupByKey]])*OutputTable[RecordedValue]))</f>
        <v>2.5547209929161401</v>
      </c>
    </row>
    <row r="56" spans="1:16" x14ac:dyDescent="0.25">
      <c r="A56" t="s">
        <v>68</v>
      </c>
      <c r="B56" t="s">
        <v>177</v>
      </c>
      <c r="C56">
        <v>2</v>
      </c>
      <c r="D56" t="s">
        <v>111</v>
      </c>
      <c r="E56" t="s">
        <v>112</v>
      </c>
      <c r="F56" t="s">
        <v>72</v>
      </c>
      <c r="G56">
        <v>34.141908680067203</v>
      </c>
      <c r="H56">
        <v>0</v>
      </c>
      <c r="I5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6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cm="1">
        <f t="array" ref="K56">IFERROR(AVERAGE(IF((OutputTable[GroupByKey]=OutputTable[[#This Row],[GroupByKey]]),(OutputTable[GroupByKey]=OutputTable[[#This Row],[GroupByKey]])*OutputTable[RecordedValue])),0)</f>
        <v>51.79569535952681</v>
      </c>
      <c r="L56" cm="1">
        <f t="array" ref="L56">IFERROR(_xlfn.STDEV.S(IF((OutputTable[GroupByKey]=OutputTable[[#This Row],[GroupByKey]]),(OutputTable[GroupByKey]=OutputTable[[#This Row],[GroupByKey]])*OutputTable[RecordedValue])),0)</f>
        <v>26.667850559987489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6" cm="1">
        <f t="array" ref="O56">MIN(IF((OutputTable[GroupByKey]=OutputTable[[#This Row],[GroupByKey]]),(OutputTable[GroupByKey]=OutputTable[[#This Row],[GroupByKey]])*OutputTable[RecordedValue]))</f>
        <v>0</v>
      </c>
      <c r="P56" cm="1">
        <f t="array" ref="P56">MAX(IF((OutputTable[GroupByKey]=OutputTable[[#This Row],[GroupByKey]]),(OutputTable[GroupByKey]=OutputTable[[#This Row],[GroupByKey]])*OutputTable[RecordedValue]))</f>
        <v>153.28325957496901</v>
      </c>
    </row>
    <row r="57" spans="1:16" x14ac:dyDescent="0.25">
      <c r="A57" t="s">
        <v>68</v>
      </c>
      <c r="B57" t="s">
        <v>177</v>
      </c>
      <c r="C57">
        <v>2</v>
      </c>
      <c r="D57" t="s">
        <v>113</v>
      </c>
      <c r="E57" t="s">
        <v>114</v>
      </c>
      <c r="F57" t="s">
        <v>72</v>
      </c>
      <c r="G57">
        <v>0</v>
      </c>
      <c r="H57">
        <v>0</v>
      </c>
      <c r="I5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7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cm="1">
        <f t="array" ref="K57">IFERROR(AVERAGE(IF((OutputTable[GroupByKey]=OutputTable[[#This Row],[GroupByKey]]),(OutputTable[GroupByKey]=OutputTable[[#This Row],[GroupByKey]])*OutputTable[RecordedValue])),0)</f>
        <v>0</v>
      </c>
      <c r="L57" cm="1">
        <f t="array" ref="L57">IFERROR(_xlfn.STDEV.S(IF((OutputTable[GroupByKey]=OutputTable[[#This Row],[GroupByKey]]),(OutputTable[GroupByKey]=OutputTable[[#This Row],[GroupByKey]])*OutputTable[RecordedValue])),0)</f>
        <v>0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cm="1">
        <f t="array" ref="O57">MIN(IF((OutputTable[GroupByKey]=OutputTable[[#This Row],[GroupByKey]]),(OutputTable[GroupByKey]=OutputTable[[#This Row],[GroupByKey]])*OutputTable[RecordedValue]))</f>
        <v>0</v>
      </c>
      <c r="P57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177</v>
      </c>
      <c r="C58">
        <v>2</v>
      </c>
      <c r="D58" t="s">
        <v>115</v>
      </c>
      <c r="E58" t="s">
        <v>116</v>
      </c>
      <c r="F58" t="s">
        <v>72</v>
      </c>
      <c r="G58">
        <v>10.1355783249324</v>
      </c>
      <c r="H58">
        <v>0</v>
      </c>
      <c r="I5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cm="1">
        <f t="array" ref="K58">IFERROR(AVERAGE(IF((OutputTable[GroupByKey]=OutputTable[[#This Row],[GroupByKey]]),(OutputTable[GroupByKey]=OutputTable[[#This Row],[GroupByKey]])*OutputTable[RecordedValue])),0)</f>
        <v>7.9031017037590718</v>
      </c>
      <c r="L58" cm="1">
        <f t="array" ref="L58">IFERROR(_xlfn.STDEV.S(IF((OutputTable[GroupByKey]=OutputTable[[#This Row],[GroupByKey]]),(OutputTable[GroupByKey]=OutputTable[[#This Row],[GroupByKey]])*OutputTable[RecordedValue])),0)</f>
        <v>6.1722634071914078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" cm="1">
        <f t="array" ref="O58">MIN(IF((OutputTable[GroupByKey]=OutputTable[[#This Row],[GroupByKey]]),(OutputTable[GroupByKey]=OutputTable[[#This Row],[GroupByKey]])*OutputTable[RecordedValue]))</f>
        <v>0</v>
      </c>
      <c r="P58" cm="1">
        <f t="array" ref="P58">MAX(IF((OutputTable[GroupByKey]=OutputTable[[#This Row],[GroupByKey]]),(OutputTable[GroupByKey]=OutputTable[[#This Row],[GroupByKey]])*OutputTable[RecordedValue]))</f>
        <v>30.196331317929101</v>
      </c>
    </row>
    <row r="59" spans="1:16" x14ac:dyDescent="0.25">
      <c r="A59" t="s">
        <v>68</v>
      </c>
      <c r="B59" t="s">
        <v>177</v>
      </c>
      <c r="C59">
        <v>2</v>
      </c>
      <c r="D59" t="s">
        <v>117</v>
      </c>
      <c r="E59" t="s">
        <v>118</v>
      </c>
      <c r="F59" t="s">
        <v>72</v>
      </c>
      <c r="G59">
        <v>6</v>
      </c>
      <c r="H59">
        <v>0</v>
      </c>
      <c r="I5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cm="1">
        <f t="array" ref="K59">IFERROR(AVERAGE(IF((OutputTable[GroupByKey]=OutputTable[[#This Row],[GroupByKey]]),(OutputTable[GroupByKey]=OutputTable[[#This Row],[GroupByKey]])*OutputTable[RecordedValue])),0)</f>
        <v>8.9</v>
      </c>
      <c r="L59" cm="1">
        <f t="array" ref="L59">IFERROR(_xlfn.STDEV.S(IF((OutputTable[GroupByKey]=OutputTable[[#This Row],[GroupByKey]]),(OutputTable[GroupByKey]=OutputTable[[#This Row],[GroupByKey]])*OutputTable[RecordedValue])),0)</f>
        <v>2.6049403612586386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9" cm="1">
        <f t="array" ref="O59">MIN(IF((OutputTable[GroupByKey]=OutputTable[[#This Row],[GroupByKey]]),(OutputTable[GroupByKey]=OutputTable[[#This Row],[GroupByKey]])*OutputTable[RecordedValue]))</f>
        <v>2</v>
      </c>
      <c r="P59" cm="1">
        <f t="array" ref="P59">MAX(IF((OutputTable[GroupByKey]=OutputTable[[#This Row],[GroupByKey]]),(OutputTable[GroupByKey]=OutputTable[[#This Row],[GroupByKey]])*OutputTable[RecordedValue]))</f>
        <v>14</v>
      </c>
    </row>
    <row r="60" spans="1:16" x14ac:dyDescent="0.25">
      <c r="A60" t="s">
        <v>68</v>
      </c>
      <c r="B60" t="s">
        <v>177</v>
      </c>
      <c r="C60">
        <v>2</v>
      </c>
      <c r="D60" t="s">
        <v>119</v>
      </c>
      <c r="E60" t="s">
        <v>120</v>
      </c>
      <c r="F60" t="s">
        <v>72</v>
      </c>
      <c r="G60">
        <v>6</v>
      </c>
      <c r="H60">
        <v>0</v>
      </c>
      <c r="I6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0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cm="1">
        <f t="array" ref="K60">IFERROR(AVERAGE(IF((OutputTable[GroupByKey]=OutputTable[[#This Row],[GroupByKey]]),(OutputTable[GroupByKey]=OutputTable[[#This Row],[GroupByKey]])*OutputTable[RecordedValue])),0)</f>
        <v>8.68</v>
      </c>
      <c r="L60" cm="1">
        <f t="array" ref="L60">IFERROR(_xlfn.STDEV.S(IF((OutputTable[GroupByKey]=OutputTable[[#This Row],[GroupByKey]]),(OutputTable[GroupByKey]=OutputTable[[#This Row],[GroupByKey]])*OutputTable[RecordedValue])),0)</f>
        <v>2.6064284735543972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0" cm="1">
        <f t="array" ref="O60">MIN(IF((OutputTable[GroupByKey]=OutputTable[[#This Row],[GroupByKey]]),(OutputTable[GroupByKey]=OutputTable[[#This Row],[GroupByKey]])*OutputTable[RecordedValue]))</f>
        <v>2</v>
      </c>
      <c r="P60" cm="1">
        <f t="array" ref="P60">MAX(IF((OutputTable[GroupByKey]=OutputTable[[#This Row],[GroupByKey]]),(OutputTable[GroupByKey]=OutputTable[[#This Row],[GroupByKey]])*OutputTable[RecordedValue]))</f>
        <v>14</v>
      </c>
    </row>
    <row r="61" spans="1:16" x14ac:dyDescent="0.25">
      <c r="A61" t="s">
        <v>68</v>
      </c>
      <c r="B61" t="s">
        <v>177</v>
      </c>
      <c r="C61">
        <v>2</v>
      </c>
      <c r="D61" t="s">
        <v>121</v>
      </c>
      <c r="E61" t="s">
        <v>122</v>
      </c>
      <c r="F61" t="s">
        <v>72</v>
      </c>
      <c r="G61">
        <v>0.56903181133445402</v>
      </c>
      <c r="H61">
        <v>0</v>
      </c>
      <c r="I6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cm="1">
        <f t="array" ref="K61">IFERROR(AVERAGE(IF((OutputTable[GroupByKey]=OutputTable[[#This Row],[GroupByKey]]),(OutputTable[GroupByKey]=OutputTable[[#This Row],[GroupByKey]])*OutputTable[RecordedValue])),0)</f>
        <v>0.86326158932544617</v>
      </c>
      <c r="L61" cm="1">
        <f t="array" ref="L61">IFERROR(_xlfn.STDEV.S(IF((OutputTable[GroupByKey]=OutputTable[[#This Row],[GroupByKey]]),(OutputTable[GroupByKey]=OutputTable[[#This Row],[GroupByKey]])*OutputTable[RecordedValue])),0)</f>
        <v>0.44446417599979121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1" cm="1">
        <f t="array" ref="O61">MIN(IF((OutputTable[GroupByKey]=OutputTable[[#This Row],[GroupByKey]]),(OutputTable[GroupByKey]=OutputTable[[#This Row],[GroupByKey]])*OutputTable[RecordedValue]))</f>
        <v>0</v>
      </c>
      <c r="P61" cm="1">
        <f t="array" ref="P61">MAX(IF((OutputTable[GroupByKey]=OutputTable[[#This Row],[GroupByKey]]),(OutputTable[GroupByKey]=OutputTable[[#This Row],[GroupByKey]])*OutputTable[RecordedValue]))</f>
        <v>2.5547209929161401</v>
      </c>
    </row>
    <row r="62" spans="1:16" x14ac:dyDescent="0.25">
      <c r="A62" t="s">
        <v>68</v>
      </c>
      <c r="B62" t="s">
        <v>177</v>
      </c>
      <c r="C62">
        <v>2</v>
      </c>
      <c r="D62" t="s">
        <v>123</v>
      </c>
      <c r="E62" t="s">
        <v>124</v>
      </c>
      <c r="F62" t="s">
        <v>72</v>
      </c>
      <c r="G62">
        <v>44.277487004999699</v>
      </c>
      <c r="H62">
        <v>0</v>
      </c>
      <c r="I6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2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cm="1">
        <f t="array" ref="K62">IFERROR(AVERAGE(IF((OutputTable[GroupByKey]=OutputTable[[#This Row],[GroupByKey]]),(OutputTable[GroupByKey]=OutputTable[[#This Row],[GroupByKey]])*OutputTable[RecordedValue])),0)</f>
        <v>59.698797063285873</v>
      </c>
      <c r="L62" cm="1">
        <f t="array" ref="L62">IFERROR(_xlfn.STDEV.S(IF((OutputTable[GroupByKey]=OutputTable[[#This Row],[GroupByKey]]),(OutputTable[GroupByKey]=OutputTable[[#This Row],[GroupByKey]])*OutputTable[RecordedValue])),0)</f>
        <v>29.848701664291458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2" cm="1">
        <f t="array" ref="O62">MIN(IF((OutputTable[GroupByKey]=OutputTable[[#This Row],[GroupByKey]]),(OutputTable[GroupByKey]=OutputTable[[#This Row],[GroupByKey]])*OutputTable[RecordedValue]))</f>
        <v>2.14281784239415</v>
      </c>
      <c r="P62" cm="1">
        <f t="array" ref="P62">MAX(IF((OutputTable[GroupByKey]=OutputTable[[#This Row],[GroupByKey]]),(OutputTable[GroupByKey]=OutputTable[[#This Row],[GroupByKey]])*OutputTable[RecordedValue]))</f>
        <v>183.47959089289799</v>
      </c>
    </row>
    <row r="63" spans="1:16" x14ac:dyDescent="0.25">
      <c r="A63" t="s">
        <v>68</v>
      </c>
      <c r="B63" t="s">
        <v>177</v>
      </c>
      <c r="C63">
        <v>2</v>
      </c>
      <c r="D63" t="s">
        <v>125</v>
      </c>
      <c r="E63" t="s">
        <v>85</v>
      </c>
      <c r="F63" t="s">
        <v>126</v>
      </c>
      <c r="G63">
        <v>0</v>
      </c>
      <c r="H63">
        <v>0</v>
      </c>
      <c r="I63" t="str">
        <f>OutputTable[[#This Row],[ProjectName]]&amp;OutputTable[[#This Row],[Name]]&amp;OutputTable[[#This Row],[Type]]&amp;OutputTable[[#This Row],[Source]]</f>
        <v>Airport Security AnalysisAll Entities.NVACostNVA CostSystem</v>
      </c>
      <c r="J63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cm="1">
        <f t="array" ref="K63">IFERROR(AVERAGE(IF((OutputTable[GroupByKey]=OutputTable[[#This Row],[GroupByKey]]),(OutputTable[GroupByKey]=OutputTable[[#This Row],[GroupByKey]])*OutputTable[RecordedValue])),0)</f>
        <v>0</v>
      </c>
      <c r="L63" cm="1">
        <f t="array" ref="L63">IFERROR(_xlfn.STDEV.S(IF((OutputTable[GroupByKey]=OutputTable[[#This Row],[GroupByKey]]),(OutputTable[GroupByKey]=OutputTable[[#This Row],[GroupByKey]])*OutputTable[RecordedValue])),0)</f>
        <v>0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cm="1">
        <f t="array" ref="O63">MIN(IF((OutputTable[GroupByKey]=OutputTable[[#This Row],[GroupByKey]]),(OutputTable[GroupByKey]=OutputTable[[#This Row],[GroupByKey]])*OutputTable[RecordedValue]))</f>
        <v>0</v>
      </c>
      <c r="P63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68</v>
      </c>
      <c r="B64" t="s">
        <v>177</v>
      </c>
      <c r="C64">
        <v>2</v>
      </c>
      <c r="D64" t="s">
        <v>127</v>
      </c>
      <c r="E64" t="s">
        <v>88</v>
      </c>
      <c r="F64" t="s">
        <v>126</v>
      </c>
      <c r="G64">
        <v>0</v>
      </c>
      <c r="H64">
        <v>0</v>
      </c>
      <c r="I64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cm="1">
        <f t="array" ref="K64">IFERROR(AVERAGE(IF((OutputTable[GroupByKey]=OutputTable[[#This Row],[GroupByKey]]),(OutputTable[GroupByKey]=OutputTable[[#This Row],[GroupByKey]])*OutputTable[RecordedValue])),0)</f>
        <v>0</v>
      </c>
      <c r="L64" cm="1">
        <f t="array" ref="L64">IFERROR(_xlfn.STDEV.S(IF((OutputTable[GroupByKey]=OutputTable[[#This Row],[GroupByKey]]),(OutputTable[GroupByKey]=OutputTable[[#This Row],[GroupByKey]])*OutputTable[RecordedValue])),0)</f>
        <v>0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cm="1">
        <f t="array" ref="O64">MIN(IF((OutputTable[GroupByKey]=OutputTable[[#This Row],[GroupByKey]]),(OutputTable[GroupByKey]=OutputTable[[#This Row],[GroupByKey]])*OutputTable[RecordedValue]))</f>
        <v>0</v>
      </c>
      <c r="P64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177</v>
      </c>
      <c r="C65">
        <v>2</v>
      </c>
      <c r="D65" t="s">
        <v>128</v>
      </c>
      <c r="E65" t="s">
        <v>90</v>
      </c>
      <c r="F65" t="s">
        <v>126</v>
      </c>
      <c r="G65">
        <v>43.905016262309204</v>
      </c>
      <c r="H65">
        <v>0</v>
      </c>
      <c r="I6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cm="1">
        <f t="array" ref="K65">IFERROR(AVERAGE(IF((OutputTable[GroupByKey]=OutputTable[[#This Row],[GroupByKey]]),(OutputTable[GroupByKey]=OutputTable[[#This Row],[GroupByKey]])*OutputTable[RecordedValue])),0)</f>
        <v>46.193538628207605</v>
      </c>
      <c r="L65" cm="1">
        <f t="array" ref="L65">IFERROR(_xlfn.STDEV.S(IF((OutputTable[GroupByKey]=OutputTable[[#This Row],[GroupByKey]]),(OutputTable[GroupByKey]=OutputTable[[#This Row],[GroupByKey]])*OutputTable[RecordedValue])),0)</f>
        <v>2.5990968367157539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" cm="1">
        <f t="array" ref="O65">MIN(IF((OutputTable[GroupByKey]=OutputTable[[#This Row],[GroupByKey]]),(OutputTable[GroupByKey]=OutputTable[[#This Row],[GroupByKey]])*OutputTable[RecordedValue]))</f>
        <v>40.192057014708702</v>
      </c>
      <c r="P65" cm="1">
        <f t="array" ref="P65">MAX(IF((OutputTable[GroupByKey]=OutputTable[[#This Row],[GroupByKey]]),(OutputTable[GroupByKey]=OutputTable[[#This Row],[GroupByKey]])*OutputTable[RecordedValue]))</f>
        <v>51.8214448971965</v>
      </c>
    </row>
    <row r="66" spans="1:16" x14ac:dyDescent="0.25">
      <c r="A66" t="s">
        <v>68</v>
      </c>
      <c r="B66" t="s">
        <v>177</v>
      </c>
      <c r="C66">
        <v>2</v>
      </c>
      <c r="D66" t="s">
        <v>129</v>
      </c>
      <c r="E66" t="s">
        <v>130</v>
      </c>
      <c r="F66" t="s">
        <v>126</v>
      </c>
      <c r="G66">
        <v>0</v>
      </c>
      <c r="H66">
        <v>0</v>
      </c>
      <c r="I66" t="str">
        <f>OutputTable[[#This Row],[ProjectName]]&amp;OutputTable[[#This Row],[Name]]&amp;OutputTable[[#This Row],[Type]]&amp;OutputTable[[#This Row],[Source]]</f>
        <v>Airport Security AnalysisAll Entities.TranCostTran CostSystem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cm="1">
        <f t="array" ref="K66">IFERROR(AVERAGE(IF((OutputTable[GroupByKey]=OutputTable[[#This Row],[GroupByKey]]),(OutputTable[GroupByKey]=OutputTable[[#This Row],[GroupByKey]])*OutputTable[RecordedValue])),0)</f>
        <v>0</v>
      </c>
      <c r="L66" cm="1">
        <f t="array" ref="L66">IFERROR(_xlfn.STDEV.S(IF((OutputTable[GroupByKey]=OutputTable[[#This Row],[GroupByKey]]),(OutputTable[GroupByKey]=OutputTable[[#This Row],[GroupByKey]])*OutputTable[RecordedValue])),0)</f>
        <v>0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cm="1">
        <f t="array" ref="O66">MIN(IF((OutputTable[GroupByKey]=OutputTable[[#This Row],[GroupByKey]]),(OutputTable[GroupByKey]=OutputTable[[#This Row],[GroupByKey]])*OutputTable[RecordedValue]))</f>
        <v>0</v>
      </c>
      <c r="P66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68</v>
      </c>
      <c r="B67" t="s">
        <v>177</v>
      </c>
      <c r="C67">
        <v>2</v>
      </c>
      <c r="D67" t="s">
        <v>131</v>
      </c>
      <c r="E67" t="s">
        <v>94</v>
      </c>
      <c r="F67" t="s">
        <v>126</v>
      </c>
      <c r="G67">
        <v>43.905016262309204</v>
      </c>
      <c r="H67">
        <v>0</v>
      </c>
      <c r="I67" t="str">
        <f>OutputTable[[#This Row],[ProjectName]]&amp;OutputTable[[#This Row],[Name]]&amp;OutputTable[[#This Row],[Type]]&amp;OutputTable[[#This Row],[Source]]</f>
        <v>Airport Security AnalysisAll Entities.VACostVA CostSystem</v>
      </c>
      <c r="J67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cm="1">
        <f t="array" ref="K67">IFERROR(AVERAGE(IF((OutputTable[GroupByKey]=OutputTable[[#This Row],[GroupByKey]]),(OutputTable[GroupByKey]=OutputTable[[#This Row],[GroupByKey]])*OutputTable[RecordedValue])),0)</f>
        <v>46.193538628207605</v>
      </c>
      <c r="L67" cm="1">
        <f t="array" ref="L67">IFERROR(_xlfn.STDEV.S(IF((OutputTable[GroupByKey]=OutputTable[[#This Row],[GroupByKey]]),(OutputTable[GroupByKey]=OutputTable[[#This Row],[GroupByKey]])*OutputTable[RecordedValue])),0)</f>
        <v>2.5990968367157539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7" cm="1">
        <f t="array" ref="O67">MIN(IF((OutputTable[GroupByKey]=OutputTable[[#This Row],[GroupByKey]]),(OutputTable[GroupByKey]=OutputTable[[#This Row],[GroupByKey]])*OutputTable[RecordedValue]))</f>
        <v>40.192057014708702</v>
      </c>
      <c r="P67" cm="1">
        <f t="array" ref="P67">MAX(IF((OutputTable[GroupByKey]=OutputTable[[#This Row],[GroupByKey]]),(OutputTable[GroupByKey]=OutputTable[[#This Row],[GroupByKey]])*OutputTable[RecordedValue]))</f>
        <v>51.8214448971965</v>
      </c>
    </row>
    <row r="68" spans="1:16" x14ac:dyDescent="0.25">
      <c r="A68" t="s">
        <v>68</v>
      </c>
      <c r="B68" t="s">
        <v>177</v>
      </c>
      <c r="C68">
        <v>2</v>
      </c>
      <c r="D68" t="s">
        <v>132</v>
      </c>
      <c r="E68" t="s">
        <v>96</v>
      </c>
      <c r="F68" t="s">
        <v>126</v>
      </c>
      <c r="G68">
        <v>0</v>
      </c>
      <c r="H68">
        <v>0</v>
      </c>
      <c r="I68" t="str">
        <f>OutputTable[[#This Row],[ProjectName]]&amp;OutputTable[[#This Row],[Name]]&amp;OutputTable[[#This Row],[Type]]&amp;OutputTable[[#This Row],[Source]]</f>
        <v>Airport Security AnalysisAll Entities.WaitCostWait CostSystem</v>
      </c>
      <c r="J68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cm="1">
        <f t="array" ref="K68">IFERROR(AVERAGE(IF((OutputTable[GroupByKey]=OutputTable[[#This Row],[GroupByKey]]),(OutputTable[GroupByKey]=OutputTable[[#This Row],[GroupByKey]])*OutputTable[RecordedValue])),0)</f>
        <v>0</v>
      </c>
      <c r="L68" cm="1">
        <f t="array" ref="L68">IFERROR(_xlfn.STDEV.S(IF((OutputTable[GroupByKey]=OutputTable[[#This Row],[GroupByKey]]),(OutputTable[GroupByKey]=OutputTable[[#This Row],[GroupByKey]])*OutputTable[RecordedValue])),0)</f>
        <v>0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cm="1">
        <f t="array" ref="O68">MIN(IF((OutputTable[GroupByKey]=OutputTable[[#This Row],[GroupByKey]]),(OutputTable[GroupByKey]=OutputTable[[#This Row],[GroupByKey]])*OutputTable[RecordedValue]))</f>
        <v>0</v>
      </c>
      <c r="P68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177</v>
      </c>
      <c r="C69">
        <v>2</v>
      </c>
      <c r="D69" t="s">
        <v>133</v>
      </c>
      <c r="E69" t="s">
        <v>134</v>
      </c>
      <c r="F69" t="s">
        <v>126</v>
      </c>
      <c r="G69">
        <v>43.905016262309204</v>
      </c>
      <c r="H69">
        <v>0</v>
      </c>
      <c r="I69" t="str">
        <f>OutputTable[[#This Row],[ProjectName]]&amp;OutputTable[[#This Row],[Name]]&amp;OutputTable[[#This Row],[Type]]&amp;OutputTable[[#This Row],[Source]]</f>
        <v>Airport Security AnalysisAll Resources.BusyCostBusy CostSystem</v>
      </c>
      <c r="J69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cm="1">
        <f t="array" ref="K69">IFERROR(AVERAGE(IF((OutputTable[GroupByKey]=OutputTable[[#This Row],[GroupByKey]]),(OutputTable[GroupByKey]=OutputTable[[#This Row],[GroupByKey]])*OutputTable[RecordedValue])),0)</f>
        <v>46.193538628207605</v>
      </c>
      <c r="L69" cm="1">
        <f t="array" ref="L69">IFERROR(_xlfn.STDEV.S(IF((OutputTable[GroupByKey]=OutputTable[[#This Row],[GroupByKey]]),(OutputTable[GroupByKey]=OutputTable[[#This Row],[GroupByKey]])*OutputTable[RecordedValue])),0)</f>
        <v>2.5990968367157583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9" cm="1">
        <f t="array" ref="O69">MIN(IF((OutputTable[GroupByKey]=OutputTable[[#This Row],[GroupByKey]]),(OutputTable[GroupByKey]=OutputTable[[#This Row],[GroupByKey]])*OutputTable[RecordedValue]))</f>
        <v>40.192057014708602</v>
      </c>
      <c r="P69" cm="1">
        <f t="array" ref="P69">MAX(IF((OutputTable[GroupByKey]=OutputTable[[#This Row],[GroupByKey]]),(OutputTable[GroupByKey]=OutputTable[[#This Row],[GroupByKey]])*OutputTable[RecordedValue]))</f>
        <v>51.8214448971965</v>
      </c>
    </row>
    <row r="70" spans="1:16" x14ac:dyDescent="0.25">
      <c r="A70" t="s">
        <v>68</v>
      </c>
      <c r="B70" t="s">
        <v>177</v>
      </c>
      <c r="C70">
        <v>2</v>
      </c>
      <c r="D70" t="s">
        <v>135</v>
      </c>
      <c r="E70" t="s">
        <v>136</v>
      </c>
      <c r="F70" t="s">
        <v>126</v>
      </c>
      <c r="G70">
        <v>27.744104163418299</v>
      </c>
      <c r="H70">
        <v>0</v>
      </c>
      <c r="I70" t="str">
        <f>OutputTable[[#This Row],[ProjectName]]&amp;OutputTable[[#This Row],[Name]]&amp;OutputTable[[#This Row],[Type]]&amp;OutputTable[[#This Row],[Source]]</f>
        <v>Airport Security AnalysisAll Resources.IdleCostIdle CostSystem</v>
      </c>
      <c r="J70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cm="1">
        <f t="array" ref="K70">IFERROR(AVERAGE(IF((OutputTable[GroupByKey]=OutputTable[[#This Row],[GroupByKey]]),(OutputTable[GroupByKey]=OutputTable[[#This Row],[GroupByKey]])*OutputTable[RecordedValue])),0)</f>
        <v>25.477747687177452</v>
      </c>
      <c r="L70" cm="1">
        <f t="array" ref="L70">IFERROR(_xlfn.STDEV.S(IF((OutputTable[GroupByKey]=OutputTable[[#This Row],[GroupByKey]]),(OutputTable[GroupByKey]=OutputTable[[#This Row],[GroupByKey]])*OutputTable[RecordedValue])),0)</f>
        <v>2.6141112136959852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" cm="1">
        <f t="array" ref="O70">MIN(IF((OutputTable[GroupByKey]=OutputTable[[#This Row],[GroupByKey]]),(OutputTable[GroupByKey]=OutputTable[[#This Row],[GroupByKey]])*OutputTable[RecordedValue]))</f>
        <v>19.727702576731101</v>
      </c>
      <c r="P70" cm="1">
        <f t="array" ref="P70">MAX(IF((OutputTable[GroupByKey]=OutputTable[[#This Row],[GroupByKey]]),(OutputTable[GroupByKey]=OutputTable[[#This Row],[GroupByKey]])*OutputTable[RecordedValue]))</f>
        <v>31.4558775795469</v>
      </c>
    </row>
    <row r="71" spans="1:16" x14ac:dyDescent="0.25">
      <c r="A71" t="s">
        <v>68</v>
      </c>
      <c r="B71" t="s">
        <v>177</v>
      </c>
      <c r="C71">
        <v>2</v>
      </c>
      <c r="D71" t="s">
        <v>137</v>
      </c>
      <c r="E71" t="s">
        <v>90</v>
      </c>
      <c r="F71" t="s">
        <v>126</v>
      </c>
      <c r="G71">
        <v>71.649120425727503</v>
      </c>
      <c r="H71">
        <v>0</v>
      </c>
      <c r="I7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cm="1">
        <f t="array" ref="K71">IFERROR(AVERAGE(IF((OutputTable[GroupByKey]=OutputTable[[#This Row],[GroupByKey]]),(OutputTable[GroupByKey]=OutputTable[[#This Row],[GroupByKey]])*OutputTable[RecordedValue])),0)</f>
        <v>71.671286315385061</v>
      </c>
      <c r="L71" cm="1">
        <f t="array" ref="L71">IFERROR(_xlfn.STDEV.S(IF((OutputTable[GroupByKey]=OutputTable[[#This Row],[GroupByKey]]),(OutputTable[GroupByKey]=OutputTable[[#This Row],[GroupByKey]])*OutputTable[RecordedValue])),0)</f>
        <v>0.23863631661505638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1" cm="1">
        <f t="array" ref="O71">MIN(IF((OutputTable[GroupByKey]=OutputTable[[#This Row],[GroupByKey]]),(OutputTable[GroupByKey]=OutputTable[[#This Row],[GroupByKey]])*OutputTable[RecordedValue]))</f>
        <v>70.910479456061694</v>
      </c>
      <c r="P71" cm="1">
        <f t="array" ref="P71">MAX(IF((OutputTable[GroupByKey]=OutputTable[[#This Row],[GroupByKey]]),(OutputTable[GroupByKey]=OutputTable[[#This Row],[GroupByKey]])*OutputTable[RecordedValue]))</f>
        <v>72</v>
      </c>
    </row>
    <row r="72" spans="1:16" x14ac:dyDescent="0.25">
      <c r="A72" t="s">
        <v>68</v>
      </c>
      <c r="B72" t="s">
        <v>177</v>
      </c>
      <c r="C72">
        <v>2</v>
      </c>
      <c r="D72" t="s">
        <v>138</v>
      </c>
      <c r="E72" t="s">
        <v>139</v>
      </c>
      <c r="F72" t="s">
        <v>126</v>
      </c>
      <c r="G72">
        <v>0</v>
      </c>
      <c r="H72">
        <v>0</v>
      </c>
      <c r="I7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cm="1">
        <f t="array" ref="K72">IFERROR(AVERAGE(IF((OutputTable[GroupByKey]=OutputTable[[#This Row],[GroupByKey]]),(OutputTable[GroupByKey]=OutputTable[[#This Row],[GroupByKey]])*OutputTable[RecordedValue])),0)</f>
        <v>0</v>
      </c>
      <c r="L72" cm="1">
        <f t="array" ref="L72">IFERROR(_xlfn.STDEV.S(IF((OutputTable[GroupByKey]=OutputTable[[#This Row],[GroupByKey]]),(OutputTable[GroupByKey]=OutputTable[[#This Row],[GroupByKey]])*OutputTable[RecordedValue])),0)</f>
        <v>0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cm="1">
        <f t="array" ref="O72">MIN(IF((OutputTable[GroupByKey]=OutputTable[[#This Row],[GroupByKey]]),(OutputTable[GroupByKey]=OutputTable[[#This Row],[GroupByKey]])*OutputTable[RecordedValue]))</f>
        <v>0</v>
      </c>
      <c r="P72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177</v>
      </c>
      <c r="C73">
        <v>2</v>
      </c>
      <c r="D73" t="s">
        <v>140</v>
      </c>
      <c r="E73" t="s">
        <v>110</v>
      </c>
      <c r="F73" t="s">
        <v>72</v>
      </c>
      <c r="G73">
        <v>8.6463305601215303</v>
      </c>
      <c r="H73">
        <v>0</v>
      </c>
      <c r="I7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3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cm="1">
        <f t="array" ref="K73">IFERROR(AVERAGE(IF((OutputTable[GroupByKey]=OutputTable[[#This Row],[GroupByKey]]),(OutputTable[GroupByKey]=OutputTable[[#This Row],[GroupByKey]])*OutputTable[RecordedValue])),0)</f>
        <v>9.2040198470736314</v>
      </c>
      <c r="L73" cm="1">
        <f t="array" ref="L73">IFERROR(_xlfn.STDEV.S(IF((OutputTable[GroupByKey]=OutputTable[[#This Row],[GroupByKey]]),(OutputTable[GroupByKey]=OutputTable[[#This Row],[GroupByKey]])*OutputTable[RecordedValue])),0)</f>
        <v>0.51270925803772061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3" cm="1">
        <f t="array" ref="O73">MIN(IF((OutputTable[GroupByKey]=OutputTable[[#This Row],[GroupByKey]]),(OutputTable[GroupByKey]=OutputTable[[#This Row],[GroupByKey]])*OutputTable[RecordedValue]))</f>
        <v>8.1603642719926093</v>
      </c>
      <c r="P73" cm="1">
        <f t="array" ref="P73">MAX(IF((OutputTable[GroupByKey]=OutputTable[[#This Row],[GroupByKey]]),(OutputTable[GroupByKey]=OutputTable[[#This Row],[GroupByKey]])*OutputTable[RecordedValue]))</f>
        <v>10.3090977964694</v>
      </c>
    </row>
    <row r="74" spans="1:16" x14ac:dyDescent="0.25">
      <c r="A74" t="s">
        <v>68</v>
      </c>
      <c r="B74" t="s">
        <v>177</v>
      </c>
      <c r="C74">
        <v>2</v>
      </c>
      <c r="D74" t="s">
        <v>141</v>
      </c>
      <c r="E74" t="s">
        <v>112</v>
      </c>
      <c r="F74" t="s">
        <v>72</v>
      </c>
      <c r="G74">
        <v>518.77983360729195</v>
      </c>
      <c r="H74">
        <v>0</v>
      </c>
      <c r="I7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4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cm="1">
        <f t="array" ref="K74">IFERROR(AVERAGE(IF((OutputTable[GroupByKey]=OutputTable[[#This Row],[GroupByKey]]),(OutputTable[GroupByKey]=OutputTable[[#This Row],[GroupByKey]])*OutputTable[RecordedValue])),0)</f>
        <v>552.24119082441791</v>
      </c>
      <c r="L74" cm="1">
        <f t="array" ref="L74">IFERROR(_xlfn.STDEV.S(IF((OutputTable[GroupByKey]=OutputTable[[#This Row],[GroupByKey]]),(OutputTable[GroupByKey]=OutputTable[[#This Row],[GroupByKey]])*OutputTable[RecordedValue])),0)</f>
        <v>30.76255548226289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4" cm="1">
        <f t="array" ref="O74">MIN(IF((OutputTable[GroupByKey]=OutputTable[[#This Row],[GroupByKey]]),(OutputTable[GroupByKey]=OutputTable[[#This Row],[GroupByKey]])*OutputTable[RecordedValue]))</f>
        <v>489.62185631955703</v>
      </c>
      <c r="P74" cm="1">
        <f t="array" ref="P74">MAX(IF((OutputTable[GroupByKey]=OutputTable[[#This Row],[GroupByKey]]),(OutputTable[GroupByKey]=OutputTable[[#This Row],[GroupByKey]])*OutputTable[RecordedValue]))</f>
        <v>618.54586778816201</v>
      </c>
    </row>
    <row r="75" spans="1:16" x14ac:dyDescent="0.25">
      <c r="A75" t="s">
        <v>68</v>
      </c>
      <c r="B75" t="s">
        <v>177</v>
      </c>
      <c r="C75">
        <v>2</v>
      </c>
      <c r="D75" t="s">
        <v>142</v>
      </c>
      <c r="E75" t="s">
        <v>114</v>
      </c>
      <c r="F75" t="s">
        <v>72</v>
      </c>
      <c r="G75">
        <v>0</v>
      </c>
      <c r="H75">
        <v>0</v>
      </c>
      <c r="I7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cm="1">
        <f t="array" ref="K75">IFERROR(AVERAGE(IF((OutputTable[GroupByKey]=OutputTable[[#This Row],[GroupByKey]]),(OutputTable[GroupByKey]=OutputTable[[#This Row],[GroupByKey]])*OutputTable[RecordedValue])),0)</f>
        <v>0</v>
      </c>
      <c r="L75" cm="1">
        <f t="array" ref="L75">IFERROR(_xlfn.STDEV.S(IF((OutputTable[GroupByKey]=OutputTable[[#This Row],[GroupByKey]]),(OutputTable[GroupByKey]=OutputTable[[#This Row],[GroupByKey]])*OutputTable[RecordedValue])),0)</f>
        <v>0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cm="1">
        <f t="array" ref="O75">MIN(IF((OutputTable[GroupByKey]=OutputTable[[#This Row],[GroupByKey]]),(OutputTable[GroupByKey]=OutputTable[[#This Row],[GroupByKey]])*OutputTable[RecordedValue]))</f>
        <v>0</v>
      </c>
      <c r="P7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68</v>
      </c>
      <c r="B76" t="s">
        <v>177</v>
      </c>
      <c r="C76">
        <v>2</v>
      </c>
      <c r="D76" t="s">
        <v>143</v>
      </c>
      <c r="E76" t="s">
        <v>116</v>
      </c>
      <c r="F76" t="s">
        <v>72</v>
      </c>
      <c r="G76">
        <v>46.801246669182298</v>
      </c>
      <c r="H76">
        <v>0</v>
      </c>
      <c r="I7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cm="1">
        <f t="array" ref="K76">IFERROR(AVERAGE(IF((OutputTable[GroupByKey]=OutputTable[[#This Row],[GroupByKey]]),(OutputTable[GroupByKey]=OutputTable[[#This Row],[GroupByKey]])*OutputTable[RecordedValue])),0)</f>
        <v>79.989395354893077</v>
      </c>
      <c r="L76" cm="1">
        <f t="array" ref="L76">IFERROR(_xlfn.STDEV.S(IF((OutputTable[GroupByKey]=OutputTable[[#This Row],[GroupByKey]]),(OutputTable[GroupByKey]=OutputTable[[#This Row],[GroupByKey]])*OutputTable[RecordedValue])),0)</f>
        <v>56.808360959149468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" cm="1">
        <f t="array" ref="O76">MIN(IF((OutputTable[GroupByKey]=OutputTable[[#This Row],[GroupByKey]]),(OutputTable[GroupByKey]=OutputTable[[#This Row],[GroupByKey]])*OutputTable[RecordedValue]))</f>
        <v>7.1867093340802297</v>
      </c>
      <c r="P76" cm="1">
        <f t="array" ref="P76">MAX(IF((OutputTable[GroupByKey]=OutputTable[[#This Row],[GroupByKey]]),(OutputTable[GroupByKey]=OutputTable[[#This Row],[GroupByKey]])*OutputTable[RecordedValue]))</f>
        <v>293.47566214357698</v>
      </c>
    </row>
    <row r="77" spans="1:16" x14ac:dyDescent="0.25">
      <c r="A77" t="s">
        <v>68</v>
      </c>
      <c r="B77" t="s">
        <v>177</v>
      </c>
      <c r="C77">
        <v>2</v>
      </c>
      <c r="D77" t="s">
        <v>144</v>
      </c>
      <c r="E77" t="s">
        <v>118</v>
      </c>
      <c r="F77" t="s">
        <v>72</v>
      </c>
      <c r="G77">
        <v>145</v>
      </c>
      <c r="H77">
        <v>0</v>
      </c>
      <c r="I7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7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cm="1">
        <f t="array" ref="K77">IFERROR(AVERAGE(IF((OutputTable[GroupByKey]=OutputTable[[#This Row],[GroupByKey]]),(OutputTable[GroupByKey]=OutputTable[[#This Row],[GroupByKey]])*OutputTable[RecordedValue])),0)</f>
        <v>145</v>
      </c>
      <c r="L77" cm="1">
        <f t="array" ref="L77">IFERROR(_xlfn.STDEV.S(IF((OutputTable[GroupByKey]=OutputTable[[#This Row],[GroupByKey]]),(OutputTable[GroupByKey]=OutputTable[[#This Row],[GroupByKey]])*OutputTable[RecordedValue])),0)</f>
        <v>0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cm="1">
        <f t="array" ref="O77">MIN(IF((OutputTable[GroupByKey]=OutputTable[[#This Row],[GroupByKey]]),(OutputTable[GroupByKey]=OutputTable[[#This Row],[GroupByKey]])*OutputTable[RecordedValue]))</f>
        <v>145</v>
      </c>
      <c r="P77" cm="1">
        <f t="array" ref="P77">MAX(IF((OutputTable[GroupByKey]=OutputTable[[#This Row],[GroupByKey]]),(OutputTable[GroupByKey]=OutputTable[[#This Row],[GroupByKey]])*OutputTable[RecordedValue]))</f>
        <v>145</v>
      </c>
    </row>
    <row r="78" spans="1:16" x14ac:dyDescent="0.25">
      <c r="A78" t="s">
        <v>68</v>
      </c>
      <c r="B78" t="s">
        <v>177</v>
      </c>
      <c r="C78">
        <v>2</v>
      </c>
      <c r="D78" t="s">
        <v>145</v>
      </c>
      <c r="E78" t="s">
        <v>120</v>
      </c>
      <c r="F78" t="s">
        <v>72</v>
      </c>
      <c r="G78">
        <v>144</v>
      </c>
      <c r="H78">
        <v>0</v>
      </c>
      <c r="I7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8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cm="1">
        <f t="array" ref="K78">IFERROR(AVERAGE(IF((OutputTable[GroupByKey]=OutputTable[[#This Row],[GroupByKey]]),(OutputTable[GroupByKey]=OutputTable[[#This Row],[GroupByKey]])*OutputTable[RecordedValue])),0)</f>
        <v>143.46</v>
      </c>
      <c r="L78" cm="1">
        <f t="array" ref="L78">IFERROR(_xlfn.STDEV.S(IF((OutputTable[GroupByKey]=OutputTable[[#This Row],[GroupByKey]]),(OutputTable[GroupByKey]=OutputTable[[#This Row],[GroupByKey]])*OutputTable[RecordedValue])),0)</f>
        <v>0.761577310586391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8" cm="1">
        <f t="array" ref="O78">MIN(IF((OutputTable[GroupByKey]=OutputTable[[#This Row],[GroupByKey]]),(OutputTable[GroupByKey]=OutputTable[[#This Row],[GroupByKey]])*OutputTable[RecordedValue]))</f>
        <v>141</v>
      </c>
      <c r="P78" cm="1">
        <f t="array" ref="P78">MAX(IF((OutputTable[GroupByKey]=OutputTable[[#This Row],[GroupByKey]]),(OutputTable[GroupByKey]=OutputTable[[#This Row],[GroupByKey]])*OutputTable[RecordedValue]))</f>
        <v>144</v>
      </c>
    </row>
    <row r="79" spans="1:16" x14ac:dyDescent="0.25">
      <c r="A79" t="s">
        <v>68</v>
      </c>
      <c r="B79" t="s">
        <v>177</v>
      </c>
      <c r="C79">
        <v>2</v>
      </c>
      <c r="D79" t="s">
        <v>146</v>
      </c>
      <c r="E79" t="s">
        <v>122</v>
      </c>
      <c r="F79" t="s">
        <v>72</v>
      </c>
      <c r="G79">
        <v>8.6463305601215303</v>
      </c>
      <c r="H79">
        <v>0</v>
      </c>
      <c r="I7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cm="1">
        <f t="array" ref="K79">IFERROR(AVERAGE(IF((OutputTable[GroupByKey]=OutputTable[[#This Row],[GroupByKey]]),(OutputTable[GroupByKey]=OutputTable[[#This Row],[GroupByKey]])*OutputTable[RecordedValue])),0)</f>
        <v>9.2040198470736314</v>
      </c>
      <c r="L79" cm="1">
        <f t="array" ref="L79">IFERROR(_xlfn.STDEV.S(IF((OutputTable[GroupByKey]=OutputTable[[#This Row],[GroupByKey]]),(OutputTable[GroupByKey]=OutputTable[[#This Row],[GroupByKey]])*OutputTable[RecordedValue])),0)</f>
        <v>0.51270925803772061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9" cm="1">
        <f t="array" ref="O79">MIN(IF((OutputTable[GroupByKey]=OutputTable[[#This Row],[GroupByKey]]),(OutputTable[GroupByKey]=OutputTable[[#This Row],[GroupByKey]])*OutputTable[RecordedValue]))</f>
        <v>8.1603642719926093</v>
      </c>
      <c r="P79" cm="1">
        <f t="array" ref="P79">MAX(IF((OutputTable[GroupByKey]=OutputTable[[#This Row],[GroupByKey]]),(OutputTable[GroupByKey]=OutputTable[[#This Row],[GroupByKey]])*OutputTable[RecordedValue]))</f>
        <v>10.3090977964694</v>
      </c>
    </row>
    <row r="80" spans="1:16" x14ac:dyDescent="0.25">
      <c r="A80" t="s">
        <v>68</v>
      </c>
      <c r="B80" t="s">
        <v>177</v>
      </c>
      <c r="C80">
        <v>2</v>
      </c>
      <c r="D80" t="s">
        <v>147</v>
      </c>
      <c r="E80" t="s">
        <v>124</v>
      </c>
      <c r="F80" t="s">
        <v>72</v>
      </c>
      <c r="G80">
        <v>565.58108027647404</v>
      </c>
      <c r="H80">
        <v>0</v>
      </c>
      <c r="I8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0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cm="1">
        <f t="array" ref="K80">IFERROR(AVERAGE(IF((OutputTable[GroupByKey]=OutputTable[[#This Row],[GroupByKey]]),(OutputTable[GroupByKey]=OutputTable[[#This Row],[GroupByKey]])*OutputTable[RecordedValue])),0)</f>
        <v>632.23058617931088</v>
      </c>
      <c r="L80" cm="1">
        <f t="array" ref="L80">IFERROR(_xlfn.STDEV.S(IF((OutputTable[GroupByKey]=OutputTable[[#This Row],[GroupByKey]]),(OutputTable[GroupByKey]=OutputTable[[#This Row],[GroupByKey]])*OutputTable[RecordedValue])),0)</f>
        <v>75.537971994324181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0" cm="1">
        <f t="array" ref="O80">MIN(IF((OutputTable[GroupByKey]=OutputTable[[#This Row],[GroupByKey]]),(OutputTable[GroupByKey]=OutputTable[[#This Row],[GroupByKey]])*OutputTable[RecordedValue]))</f>
        <v>505.15304420889697</v>
      </c>
      <c r="P80" cm="1">
        <f t="array" ref="P80">MAX(IF((OutputTable[GroupByKey]=OutputTable[[#This Row],[GroupByKey]]),(OutputTable[GroupByKey]=OutputTable[[#This Row],[GroupByKey]])*OutputTable[RecordedValue]))</f>
        <v>850.69210649443096</v>
      </c>
    </row>
    <row r="81" spans="1:16" x14ac:dyDescent="0.25">
      <c r="A81" t="s">
        <v>68</v>
      </c>
      <c r="B81" t="s">
        <v>177</v>
      </c>
      <c r="C81">
        <v>2</v>
      </c>
      <c r="D81" t="s">
        <v>148</v>
      </c>
      <c r="E81" t="s">
        <v>118</v>
      </c>
      <c r="F81" t="s">
        <v>86</v>
      </c>
      <c r="G81">
        <v>145</v>
      </c>
      <c r="H81">
        <v>0</v>
      </c>
      <c r="I81" t="str">
        <f>OutputTable[[#This Row],[ProjectName]]&amp;OutputTable[[#This Row],[Name]]&amp;OutputTable[[#This Row],[Type]]&amp;OutputTable[[#This Row],[Source]]</f>
        <v>Airport Security AnalysisEntity 1.NumberInNumber InEntity</v>
      </c>
      <c r="J81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cm="1">
        <f t="array" ref="K81">IFERROR(AVERAGE(IF((OutputTable[GroupByKey]=OutputTable[[#This Row],[GroupByKey]]),(OutputTable[GroupByKey]=OutputTable[[#This Row],[GroupByKey]])*OutputTable[RecordedValue])),0)</f>
        <v>145</v>
      </c>
      <c r="L81" cm="1">
        <f t="array" ref="L81">IFERROR(_xlfn.STDEV.S(IF((OutputTable[GroupByKey]=OutputTable[[#This Row],[GroupByKey]]),(OutputTable[GroupByKey]=OutputTable[[#This Row],[GroupByKey]])*OutputTable[RecordedValue])),0)</f>
        <v>0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cm="1">
        <f t="array" ref="O81">MIN(IF((OutputTable[GroupByKey]=OutputTable[[#This Row],[GroupByKey]]),(OutputTable[GroupByKey]=OutputTable[[#This Row],[GroupByKey]])*OutputTable[RecordedValue]))</f>
        <v>145</v>
      </c>
      <c r="P81" cm="1">
        <f t="array" ref="P81">MAX(IF((OutputTable[GroupByKey]=OutputTable[[#This Row],[GroupByKey]]),(OutputTable[GroupByKey]=OutputTable[[#This Row],[GroupByKey]])*OutputTable[RecordedValue]))</f>
        <v>145</v>
      </c>
    </row>
    <row r="82" spans="1:16" x14ac:dyDescent="0.25">
      <c r="A82" t="s">
        <v>68</v>
      </c>
      <c r="B82" t="s">
        <v>177</v>
      </c>
      <c r="C82">
        <v>2</v>
      </c>
      <c r="D82" t="s">
        <v>149</v>
      </c>
      <c r="E82" t="s">
        <v>120</v>
      </c>
      <c r="F82" t="s">
        <v>86</v>
      </c>
      <c r="G82">
        <v>142</v>
      </c>
      <c r="H82">
        <v>0</v>
      </c>
      <c r="I82" t="str">
        <f>OutputTable[[#This Row],[ProjectName]]&amp;OutputTable[[#This Row],[Name]]&amp;OutputTable[[#This Row],[Type]]&amp;OutputTable[[#This Row],[Source]]</f>
        <v>Airport Security AnalysisEntity 1.NumberOutNumber OutEntity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cm="1">
        <f t="array" ref="K82">IFERROR(AVERAGE(IF((OutputTable[GroupByKey]=OutputTable[[#This Row],[GroupByKey]]),(OutputTable[GroupByKey]=OutputTable[[#This Row],[GroupByKey]])*OutputTable[RecordedValue])),0)</f>
        <v>141.02000000000001</v>
      </c>
      <c r="L82" cm="1">
        <f t="array" ref="L82">IFERROR(_xlfn.STDEV.S(IF((OutputTable[GroupByKey]=OutputTable[[#This Row],[GroupByKey]]),(OutputTable[GroupByKey]=OutputTable[[#This Row],[GroupByKey]])*OutputTable[RecordedValue])),0)</f>
        <v>1.571298695931723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" cm="1">
        <f t="array" ref="O82">MIN(IF((OutputTable[GroupByKey]=OutputTable[[#This Row],[GroupByKey]]),(OutputTable[GroupByKey]=OutputTable[[#This Row],[GroupByKey]])*OutputTable[RecordedValue]))</f>
        <v>136</v>
      </c>
      <c r="P82" cm="1">
        <f t="array" ref="P82">MAX(IF((OutputTable[GroupByKey]=OutputTable[[#This Row],[GroupByKey]]),(OutputTable[GroupByKey]=OutputTable[[#This Row],[GroupByKey]])*OutputTable[RecordedValue]))</f>
        <v>144</v>
      </c>
    </row>
    <row r="83" spans="1:16" x14ac:dyDescent="0.25">
      <c r="A83" t="s">
        <v>68</v>
      </c>
      <c r="B83" t="s">
        <v>177</v>
      </c>
      <c r="C83">
        <v>2</v>
      </c>
      <c r="D83" t="s">
        <v>150</v>
      </c>
      <c r="E83" t="s">
        <v>134</v>
      </c>
      <c r="F83" t="s">
        <v>104</v>
      </c>
      <c r="G83">
        <v>0</v>
      </c>
      <c r="H83">
        <v>0</v>
      </c>
      <c r="I8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cm="1">
        <f t="array" ref="K83">IFERROR(AVERAGE(IF((OutputTable[GroupByKey]=OutputTable[[#This Row],[GroupByKey]]),(OutputTable[GroupByKey]=OutputTable[[#This Row],[GroupByKey]])*OutputTable[RecordedValue])),0)</f>
        <v>0</v>
      </c>
      <c r="L83" cm="1">
        <f t="array" ref="L83">IFERROR(_xlfn.STDEV.S(IF((OutputTable[GroupByKey]=OutputTable[[#This Row],[GroupByKey]]),(OutputTable[GroupByKey]=OutputTable[[#This Row],[GroupByKey]])*OutputTable[RecordedValue])),0)</f>
        <v>0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cm="1">
        <f t="array" ref="O83">MIN(IF((OutputTable[GroupByKey]=OutputTable[[#This Row],[GroupByKey]]),(OutputTable[GroupByKey]=OutputTable[[#This Row],[GroupByKey]])*OutputTable[RecordedValue]))</f>
        <v>0</v>
      </c>
      <c r="P83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177</v>
      </c>
      <c r="C84">
        <v>2</v>
      </c>
      <c r="D84" t="s">
        <v>151</v>
      </c>
      <c r="E84" t="s">
        <v>136</v>
      </c>
      <c r="F84" t="s">
        <v>104</v>
      </c>
      <c r="G84">
        <v>12</v>
      </c>
      <c r="H84">
        <v>0</v>
      </c>
      <c r="I8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cm="1">
        <f t="array" ref="K84">IFERROR(AVERAGE(IF((OutputTable[GroupByKey]=OutputTable[[#This Row],[GroupByKey]]),(OutputTable[GroupByKey]=OutputTable[[#This Row],[GroupByKey]])*OutputTable[RecordedValue])),0)</f>
        <v>12</v>
      </c>
      <c r="L84" cm="1">
        <f t="array" ref="L84">IFERROR(_xlfn.STDEV.S(IF((OutputTable[GroupByKey]=OutputTable[[#This Row],[GroupByKey]]),(OutputTable[GroupByKey]=OutputTable[[#This Row],[GroupByKey]])*OutputTable[RecordedValue])),0)</f>
        <v>0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cm="1">
        <f t="array" ref="O84">MIN(IF((OutputTable[GroupByKey]=OutputTable[[#This Row],[GroupByKey]]),(OutputTable[GroupByKey]=OutputTable[[#This Row],[GroupByKey]])*OutputTable[RecordedValue]))</f>
        <v>12</v>
      </c>
      <c r="P84" cm="1">
        <f t="array" ref="P84">MAX(IF((OutputTable[GroupByKey]=OutputTable[[#This Row],[GroupByKey]]),(OutputTable[GroupByKey]=OutputTable[[#This Row],[GroupByKey]])*OutputTable[RecordedValue]))</f>
        <v>12</v>
      </c>
    </row>
    <row r="85" spans="1:16" x14ac:dyDescent="0.25">
      <c r="A85" t="s">
        <v>68</v>
      </c>
      <c r="B85" t="s">
        <v>177</v>
      </c>
      <c r="C85">
        <v>2</v>
      </c>
      <c r="D85" t="s">
        <v>152</v>
      </c>
      <c r="E85" t="s">
        <v>153</v>
      </c>
      <c r="F85" t="s">
        <v>104</v>
      </c>
      <c r="G85">
        <v>0</v>
      </c>
      <c r="H85">
        <v>0</v>
      </c>
      <c r="I8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cm="1">
        <f t="array" ref="K85">IFERROR(AVERAGE(IF((OutputTable[GroupByKey]=OutputTable[[#This Row],[GroupByKey]]),(OutputTable[GroupByKey]=OutputTable[[#This Row],[GroupByKey]])*OutputTable[RecordedValue])),0)</f>
        <v>0</v>
      </c>
      <c r="L85" cm="1">
        <f t="array" ref="L85">IFERROR(_xlfn.STDEV.S(IF((OutputTable[GroupByKey]=OutputTable[[#This Row],[GroupByKey]]),(OutputTable[GroupByKey]=OutputTable[[#This Row],[GroupByKey]])*OutputTable[RecordedValue])),0)</f>
        <v>0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cm="1">
        <f t="array" ref="O85">MIN(IF((OutputTable[GroupByKey]=OutputTable[[#This Row],[GroupByKey]]),(OutputTable[GroupByKey]=OutputTable[[#This Row],[GroupByKey]])*OutputTable[RecordedValue]))</f>
        <v>0</v>
      </c>
      <c r="P8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68</v>
      </c>
      <c r="B86" t="s">
        <v>177</v>
      </c>
      <c r="C86">
        <v>2</v>
      </c>
      <c r="D86" t="s">
        <v>154</v>
      </c>
      <c r="E86" t="s">
        <v>155</v>
      </c>
      <c r="F86" t="s">
        <v>104</v>
      </c>
      <c r="G86">
        <v>0</v>
      </c>
      <c r="H86">
        <v>0</v>
      </c>
      <c r="I8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cm="1">
        <f t="array" ref="K86">IFERROR(AVERAGE(IF((OutputTable[GroupByKey]=OutputTable[[#This Row],[GroupByKey]]),(OutputTable[GroupByKey]=OutputTable[[#This Row],[GroupByKey]])*OutputTable[RecordedValue])),0)</f>
        <v>0</v>
      </c>
      <c r="L86" cm="1">
        <f t="array" ref="L86">IFERROR(_xlfn.STDEV.S(IF((OutputTable[GroupByKey]=OutputTable[[#This Row],[GroupByKey]]),(OutputTable[GroupByKey]=OutputTable[[#This Row],[GroupByKey]])*OutputTable[RecordedValue])),0)</f>
        <v>0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cm="1">
        <f t="array" ref="O86">MIN(IF((OutputTable[GroupByKey]=OutputTable[[#This Row],[GroupByKey]]),(OutputTable[GroupByKey]=OutputTable[[#This Row],[GroupByKey]])*OutputTable[RecordedValue]))</f>
        <v>0</v>
      </c>
      <c r="P86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68</v>
      </c>
      <c r="B87" t="s">
        <v>177</v>
      </c>
      <c r="C87">
        <v>2</v>
      </c>
      <c r="D87" t="s">
        <v>156</v>
      </c>
      <c r="E87" t="s">
        <v>139</v>
      </c>
      <c r="F87" t="s">
        <v>104</v>
      </c>
      <c r="G87">
        <v>0</v>
      </c>
      <c r="H87">
        <v>0</v>
      </c>
      <c r="I8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cm="1">
        <f t="array" ref="K87">IFERROR(AVERAGE(IF((OutputTable[GroupByKey]=OutputTable[[#This Row],[GroupByKey]]),(OutputTable[GroupByKey]=OutputTable[[#This Row],[GroupByKey]])*OutputTable[RecordedValue])),0)</f>
        <v>0</v>
      </c>
      <c r="L87" cm="1">
        <f t="array" ref="L87">IFERROR(_xlfn.STDEV.S(IF((OutputTable[GroupByKey]=OutputTable[[#This Row],[GroupByKey]]),(OutputTable[GroupByKey]=OutputTable[[#This Row],[GroupByKey]])*OutputTable[RecordedValue])),0)</f>
        <v>0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cm="1">
        <f t="array" ref="O87">MIN(IF((OutputTable[GroupByKey]=OutputTable[[#This Row],[GroupByKey]]),(OutputTable[GroupByKey]=OutputTable[[#This Row],[GroupByKey]])*OutputTable[RecordedValue]))</f>
        <v>0</v>
      </c>
      <c r="P87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68</v>
      </c>
      <c r="B88" t="s">
        <v>177</v>
      </c>
      <c r="C88">
        <v>2</v>
      </c>
      <c r="D88" t="s">
        <v>157</v>
      </c>
      <c r="E88" t="s">
        <v>120</v>
      </c>
      <c r="F88" t="s">
        <v>126</v>
      </c>
      <c r="G88">
        <v>142</v>
      </c>
      <c r="H88">
        <v>0</v>
      </c>
      <c r="I88" t="str">
        <f>OutputTable[[#This Row],[ProjectName]]&amp;OutputTable[[#This Row],[Name]]&amp;OutputTable[[#This Row],[Type]]&amp;OutputTable[[#This Row],[Source]]</f>
        <v>Airport Security AnalysisSystem.NumberOutNumber OutSystem</v>
      </c>
      <c r="J88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cm="1">
        <f t="array" ref="K88">IFERROR(AVERAGE(IF((OutputTable[GroupByKey]=OutputTable[[#This Row],[GroupByKey]]),(OutputTable[GroupByKey]=OutputTable[[#This Row],[GroupByKey]])*OutputTable[RecordedValue])),0)</f>
        <v>141.02000000000001</v>
      </c>
      <c r="L88" cm="1">
        <f t="array" ref="L88">IFERROR(_xlfn.STDEV.S(IF((OutputTable[GroupByKey]=OutputTable[[#This Row],[GroupByKey]]),(OutputTable[GroupByKey]=OutputTable[[#This Row],[GroupByKey]])*OutputTable[RecordedValue])),0)</f>
        <v>1.571298695931723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" cm="1">
        <f t="array" ref="O88">MIN(IF((OutputTable[GroupByKey]=OutputTable[[#This Row],[GroupByKey]]),(OutputTable[GroupByKey]=OutputTable[[#This Row],[GroupByKey]])*OutputTable[RecordedValue]))</f>
        <v>136</v>
      </c>
      <c r="P88" cm="1">
        <f t="array" ref="P88">MAX(IF((OutputTable[GroupByKey]=OutputTable[[#This Row],[GroupByKey]]),(OutputTable[GroupByKey]=OutputTable[[#This Row],[GroupByKey]])*OutputTable[RecordedValue]))</f>
        <v>144</v>
      </c>
    </row>
    <row r="89" spans="1:16" x14ac:dyDescent="0.25">
      <c r="A89" t="s">
        <v>68</v>
      </c>
      <c r="B89" t="s">
        <v>177</v>
      </c>
      <c r="C89">
        <v>2</v>
      </c>
      <c r="D89" t="s">
        <v>158</v>
      </c>
      <c r="E89" t="s">
        <v>90</v>
      </c>
      <c r="F89" t="s">
        <v>126</v>
      </c>
      <c r="G89">
        <v>71.649120425727503</v>
      </c>
      <c r="H89">
        <v>0</v>
      </c>
      <c r="I89" t="str">
        <f>OutputTable[[#This Row],[ProjectName]]&amp;OutputTable[[#This Row],[Name]]&amp;OutputTable[[#This Row],[Type]]&amp;OutputTable[[#This Row],[Source]]</f>
        <v>Airport Security AnalysisSystem.TotalCostTotal CostSystem</v>
      </c>
      <c r="J89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cm="1">
        <f t="array" ref="K89">IFERROR(AVERAGE(IF((OutputTable[GroupByKey]=OutputTable[[#This Row],[GroupByKey]]),(OutputTable[GroupByKey]=OutputTable[[#This Row],[GroupByKey]])*OutputTable[RecordedValue])),0)</f>
        <v>71.671286315385061</v>
      </c>
      <c r="L89" cm="1">
        <f t="array" ref="L89">IFERROR(_xlfn.STDEV.S(IF((OutputTable[GroupByKey]=OutputTable[[#This Row],[GroupByKey]]),(OutputTable[GroupByKey]=OutputTable[[#This Row],[GroupByKey]])*OutputTable[RecordedValue])),0)</f>
        <v>0.23863631661505638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9" cm="1">
        <f t="array" ref="O89">MIN(IF((OutputTable[GroupByKey]=OutputTable[[#This Row],[GroupByKey]]),(OutputTable[GroupByKey]=OutputTable[[#This Row],[GroupByKey]])*OutputTable[RecordedValue]))</f>
        <v>70.910479456061694</v>
      </c>
      <c r="P89" cm="1">
        <f t="array" ref="P89">MAX(IF((OutputTable[GroupByKey]=OutputTable[[#This Row],[GroupByKey]]),(OutputTable[GroupByKey]=OutputTable[[#This Row],[GroupByKey]])*OutputTable[RecordedValue]))</f>
        <v>72</v>
      </c>
    </row>
    <row r="90" spans="1:16" x14ac:dyDescent="0.25">
      <c r="A90" t="s">
        <v>68</v>
      </c>
      <c r="B90" t="s">
        <v>177</v>
      </c>
      <c r="C90">
        <v>2</v>
      </c>
      <c r="D90" t="s">
        <v>159</v>
      </c>
      <c r="E90" t="s">
        <v>134</v>
      </c>
      <c r="F90" t="s">
        <v>104</v>
      </c>
      <c r="G90">
        <v>26.5601893168826</v>
      </c>
      <c r="H90">
        <v>0</v>
      </c>
      <c r="I9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cm="1">
        <f t="array" ref="K90">IFERROR(AVERAGE(IF((OutputTable[GroupByKey]=OutputTable[[#This Row],[GroupByKey]]),(OutputTable[GroupByKey]=OutputTable[[#This Row],[GroupByKey]])*OutputTable[RecordedValue])),0)</f>
        <v>28.130410032303338</v>
      </c>
      <c r="L90" cm="1">
        <f t="array" ref="L90">IFERROR(_xlfn.STDEV.S(IF((OutputTable[GroupByKey]=OutputTable[[#This Row],[GroupByKey]]),(OutputTable[GroupByKey]=OutputTable[[#This Row],[GroupByKey]])*OutputTable[RecordedValue])),0)</f>
        <v>1.5680861939239095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0" cm="1">
        <f t="array" ref="O90">MIN(IF((OutputTable[GroupByKey]=OutputTable[[#This Row],[GroupByKey]]),(OutputTable[GroupByKey]=OutputTable[[#This Row],[GroupByKey]])*OutputTable[RecordedValue]))</f>
        <v>24.466327701593499</v>
      </c>
      <c r="P90" cm="1">
        <f t="array" ref="P90">MAX(IF((OutputTable[GroupByKey]=OutputTable[[#This Row],[GroupByKey]]),(OutputTable[GroupByKey]=OutputTable[[#This Row],[GroupByKey]])*OutputTable[RecordedValue]))</f>
        <v>31.104540279981698</v>
      </c>
    </row>
    <row r="91" spans="1:16" x14ac:dyDescent="0.25">
      <c r="A91" t="s">
        <v>68</v>
      </c>
      <c r="B91" t="s">
        <v>177</v>
      </c>
      <c r="C91">
        <v>2</v>
      </c>
      <c r="D91" t="s">
        <v>160</v>
      </c>
      <c r="E91" t="s">
        <v>136</v>
      </c>
      <c r="F91" t="s">
        <v>104</v>
      </c>
      <c r="G91">
        <v>9.2643708959811502</v>
      </c>
      <c r="H91">
        <v>0</v>
      </c>
      <c r="I9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cm="1">
        <f t="array" ref="K91">IFERROR(AVERAGE(IF((OutputTable[GroupByKey]=OutputTable[[#This Row],[GroupByKey]]),(OutputTable[GroupByKey]=OutputTable[[#This Row],[GroupByKey]])*OutputTable[RecordedValue])),0)</f>
        <v>7.677923856469965</v>
      </c>
      <c r="L91" cm="1">
        <f t="array" ref="L91">IFERROR(_xlfn.STDEV.S(IF((OutputTable[GroupByKey]=OutputTable[[#This Row],[GroupByKey]]),(OutputTable[GroupByKey]=OutputTable[[#This Row],[GroupByKey]])*OutputTable[RecordedValue])),0)</f>
        <v>1.5599367309009138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1" cm="1">
        <f t="array" ref="O91">MIN(IF((OutputTable[GroupByKey]=OutputTable[[#This Row],[GroupByKey]]),(OutputTable[GroupByKey]=OutputTable[[#This Row],[GroupByKey]])*OutputTable[RecordedValue]))</f>
        <v>4.6700334569821003</v>
      </c>
      <c r="P91" cm="1">
        <f t="array" ref="P91">MAX(IF((OutputTable[GroupByKey]=OutputTable[[#This Row],[GroupByKey]]),(OutputTable[GroupByKey]=OutputTable[[#This Row],[GroupByKey]])*OutputTable[RecordedValue]))</f>
        <v>11.306663706390401</v>
      </c>
    </row>
    <row r="92" spans="1:16" x14ac:dyDescent="0.25">
      <c r="A92" t="s">
        <v>68</v>
      </c>
      <c r="B92" t="s">
        <v>177</v>
      </c>
      <c r="C92">
        <v>2</v>
      </c>
      <c r="D92" t="s">
        <v>161</v>
      </c>
      <c r="E92" t="s">
        <v>153</v>
      </c>
      <c r="F92" t="s">
        <v>104</v>
      </c>
      <c r="G92">
        <v>291</v>
      </c>
      <c r="H92">
        <v>0</v>
      </c>
      <c r="I9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cm="1">
        <f t="array" ref="K92">IFERROR(AVERAGE(IF((OutputTable[GroupByKey]=OutputTable[[#This Row],[GroupByKey]]),(OutputTable[GroupByKey]=OutputTable[[#This Row],[GroupByKey]])*OutputTable[RecordedValue])),0)</f>
        <v>291.82</v>
      </c>
      <c r="L92" cm="1">
        <f t="array" ref="L92">IFERROR(_xlfn.STDEV.S(IF((OutputTable[GroupByKey]=OutputTable[[#This Row],[GroupByKey]]),(OutputTable[GroupByKey]=OutputTable[[#This Row],[GroupByKey]])*OutputTable[RecordedValue])),0)</f>
        <v>4.3079897295843335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2" cm="1">
        <f t="array" ref="O92">MIN(IF((OutputTable[GroupByKey]=OutputTable[[#This Row],[GroupByKey]]),(OutputTable[GroupByKey]=OutputTable[[#This Row],[GroupByKey]])*OutputTable[RecordedValue]))</f>
        <v>281</v>
      </c>
      <c r="P92" cm="1">
        <f t="array" ref="P92">MAX(IF((OutputTable[GroupByKey]=OutputTable[[#This Row],[GroupByKey]]),(OutputTable[GroupByKey]=OutputTable[[#This Row],[GroupByKey]])*OutputTable[RecordedValue]))</f>
        <v>301</v>
      </c>
    </row>
    <row r="93" spans="1:16" x14ac:dyDescent="0.25">
      <c r="A93" t="s">
        <v>68</v>
      </c>
      <c r="B93" t="s">
        <v>177</v>
      </c>
      <c r="C93">
        <v>2</v>
      </c>
      <c r="D93" t="s">
        <v>162</v>
      </c>
      <c r="E93" t="s">
        <v>155</v>
      </c>
      <c r="F93" t="s">
        <v>104</v>
      </c>
      <c r="G93">
        <v>0.74265636400052404</v>
      </c>
      <c r="H93">
        <v>0</v>
      </c>
      <c r="I9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cm="1">
        <f t="array" ref="K93">IFERROR(AVERAGE(IF((OutputTable[GroupByKey]=OutputTable[[#This Row],[GroupByKey]]),(OutputTable[GroupByKey]=OutputTable[[#This Row],[GroupByKey]])*OutputTable[RecordedValue])),0)</f>
        <v>0.7867243373202788</v>
      </c>
      <c r="L93" cm="1">
        <f t="array" ref="L93">IFERROR(_xlfn.STDEV.S(IF((OutputTable[GroupByKey]=OutputTable[[#This Row],[GroupByKey]]),(OutputTable[GroupByKey]=OutputTable[[#This Row],[GroupByKey]])*OutputTable[RecordedValue])),0)</f>
        <v>4.3331575858358527E-2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3" cm="1">
        <f t="array" ref="O93">MIN(IF((OutputTable[GroupByKey]=OutputTable[[#This Row],[GroupByKey]]),(OutputTable[GroupByKey]=OutputTable[[#This Row],[GroupByKey]])*OutputTable[RecordedValue]))</f>
        <v>0.68592600815582205</v>
      </c>
      <c r="P93" cm="1">
        <f t="array" ref="P93">MAX(IF((OutputTable[GroupByKey]=OutputTable[[#This Row],[GroupByKey]]),(OutputTable[GroupByKey]=OutputTable[[#This Row],[GroupByKey]])*OutputTable[RecordedValue]))</f>
        <v>0.87027684841716402</v>
      </c>
    </row>
    <row r="94" spans="1:16" x14ac:dyDescent="0.25">
      <c r="A94" t="s">
        <v>68</v>
      </c>
      <c r="B94" t="s">
        <v>177</v>
      </c>
      <c r="C94">
        <v>2</v>
      </c>
      <c r="D94" t="s">
        <v>163</v>
      </c>
      <c r="E94" t="s">
        <v>139</v>
      </c>
      <c r="F94" t="s">
        <v>104</v>
      </c>
      <c r="G94">
        <v>0</v>
      </c>
      <c r="H94">
        <v>0</v>
      </c>
      <c r="I9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cm="1">
        <f t="array" ref="K94">IFERROR(AVERAGE(IF((OutputTable[GroupByKey]=OutputTable[[#This Row],[GroupByKey]]),(OutputTable[GroupByKey]=OutputTable[[#This Row],[GroupByKey]])*OutputTable[RecordedValue])),0)</f>
        <v>0</v>
      </c>
      <c r="L94" cm="1">
        <f t="array" ref="L94">IFERROR(_xlfn.STDEV.S(IF((OutputTable[GroupByKey]=OutputTable[[#This Row],[GroupByKey]]),(OutputTable[GroupByKey]=OutputTable[[#This Row],[GroupByKey]])*OutputTable[RecordedValue])),0)</f>
        <v>0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cm="1">
        <f t="array" ref="O94">MIN(IF((OutputTable[GroupByKey]=OutputTable[[#This Row],[GroupByKey]]),(OutputTable[GroupByKey]=OutputTable[[#This Row],[GroupByKey]])*OutputTable[RecordedValue]))</f>
        <v>0</v>
      </c>
      <c r="P94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68</v>
      </c>
      <c r="B95" t="s">
        <v>177</v>
      </c>
      <c r="C95">
        <v>2</v>
      </c>
      <c r="D95" t="s">
        <v>164</v>
      </c>
      <c r="E95" t="s">
        <v>110</v>
      </c>
      <c r="F95" t="s">
        <v>72</v>
      </c>
      <c r="G95">
        <v>34.689653890853201</v>
      </c>
      <c r="H95">
        <v>0</v>
      </c>
      <c r="I9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cm="1">
        <f t="array" ref="K95">IFERROR(AVERAGE(IF((OutputTable[GroupByKey]=OutputTable[[#This Row],[GroupByKey]]),(OutputTable[GroupByKey]=OutputTable[[#This Row],[GroupByKey]])*OutputTable[RecordedValue])),0)</f>
        <v>36.126257191808556</v>
      </c>
      <c r="L95" cm="1">
        <f t="array" ref="L95">IFERROR(_xlfn.STDEV.S(IF((OutputTable[GroupByKey]=OutputTable[[#This Row],[GroupByKey]]),(OutputTable[GroupByKey]=OutputTable[[#This Row],[GroupByKey]])*OutputTable[RecordedValue])),0)</f>
        <v>2.1713259373529561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5" cm="1">
        <f t="array" ref="O95">MIN(IF((OutputTable[GroupByKey]=OutputTable[[#This Row],[GroupByKey]]),(OutputTable[GroupByKey]=OutputTable[[#This Row],[GroupByKey]])*OutputTable[RecordedValue]))</f>
        <v>31.451458626230401</v>
      </c>
      <c r="P95" cm="1">
        <f t="array" ref="P95">MAX(IF((OutputTable[GroupByKey]=OutputTable[[#This Row],[GroupByKey]]),(OutputTable[GroupByKey]=OutputTable[[#This Row],[GroupByKey]])*OutputTable[RecordedValue]))</f>
        <v>41.433809234429702</v>
      </c>
    </row>
    <row r="96" spans="1:16" x14ac:dyDescent="0.25">
      <c r="A96" t="s">
        <v>68</v>
      </c>
      <c r="B96" t="s">
        <v>177</v>
      </c>
      <c r="C96">
        <v>2</v>
      </c>
      <c r="D96" t="s">
        <v>165</v>
      </c>
      <c r="E96" t="s">
        <v>112</v>
      </c>
      <c r="F96" t="s">
        <v>72</v>
      </c>
      <c r="G96">
        <v>1040.6896167256</v>
      </c>
      <c r="H96">
        <v>0</v>
      </c>
      <c r="I9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cm="1">
        <f t="array" ref="K96">IFERROR(AVERAGE(IF((OutputTable[GroupByKey]=OutputTable[[#This Row],[GroupByKey]]),(OutputTable[GroupByKey]=OutputTable[[#This Row],[GroupByKey]])*OutputTable[RecordedValue])),0)</f>
        <v>1083.7877157542564</v>
      </c>
      <c r="L96" cm="1">
        <f t="array" ref="L96">IFERROR(_xlfn.STDEV.S(IF((OutputTable[GroupByKey]=OutputTable[[#This Row],[GroupByKey]]),(OutputTable[GroupByKey]=OutputTable[[#This Row],[GroupByKey]])*OutputTable[RecordedValue])),0)</f>
        <v>65.139778120588559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6" cm="1">
        <f t="array" ref="O96">MIN(IF((OutputTable[GroupByKey]=OutputTable[[#This Row],[GroupByKey]]),(OutputTable[GroupByKey]=OutputTable[[#This Row],[GroupByKey]])*OutputTable[RecordedValue]))</f>
        <v>943.54375878691201</v>
      </c>
      <c r="P96" cm="1">
        <f t="array" ref="P96">MAX(IF((OutputTable[GroupByKey]=OutputTable[[#This Row],[GroupByKey]]),(OutputTable[GroupByKey]=OutputTable[[#This Row],[GroupByKey]])*OutputTable[RecordedValue]))</f>
        <v>1243.01427703289</v>
      </c>
    </row>
    <row r="97" spans="1:16" x14ac:dyDescent="0.25">
      <c r="A97" t="s">
        <v>68</v>
      </c>
      <c r="B97" t="s">
        <v>177</v>
      </c>
      <c r="C97">
        <v>2</v>
      </c>
      <c r="D97" t="s">
        <v>166</v>
      </c>
      <c r="E97" t="s">
        <v>114</v>
      </c>
      <c r="F97" t="s">
        <v>72</v>
      </c>
      <c r="G97">
        <v>0</v>
      </c>
      <c r="H97">
        <v>0</v>
      </c>
      <c r="I9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7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cm="1">
        <f t="array" ref="K97">IFERROR(AVERAGE(IF((OutputTable[GroupByKey]=OutputTable[[#This Row],[GroupByKey]]),(OutputTable[GroupByKey]=OutputTable[[#This Row],[GroupByKey]])*OutputTable[RecordedValue])),0)</f>
        <v>0</v>
      </c>
      <c r="L97" cm="1">
        <f t="array" ref="L97">IFERROR(_xlfn.STDEV.S(IF((OutputTable[GroupByKey]=OutputTable[[#This Row],[GroupByKey]]),(OutputTable[GroupByKey]=OutputTable[[#This Row],[GroupByKey]])*OutputTable[RecordedValue])),0)</f>
        <v>0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cm="1">
        <f t="array" ref="O97">MIN(IF((OutputTable[GroupByKey]=OutputTable[[#This Row],[GroupByKey]]),(OutputTable[GroupByKey]=OutputTable[[#This Row],[GroupByKey]])*OutputTable[RecordedValue]))</f>
        <v>0</v>
      </c>
      <c r="P97" cm="1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68</v>
      </c>
      <c r="B98" t="s">
        <v>177</v>
      </c>
      <c r="C98">
        <v>2</v>
      </c>
      <c r="D98" t="s">
        <v>167</v>
      </c>
      <c r="E98" t="s">
        <v>116</v>
      </c>
      <c r="F98" t="s">
        <v>72</v>
      </c>
      <c r="G98">
        <v>329.12577096503998</v>
      </c>
      <c r="H98">
        <v>0</v>
      </c>
      <c r="I9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8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cm="1">
        <f t="array" ref="K98">IFERROR(AVERAGE(IF((OutputTable[GroupByKey]=OutputTable[[#This Row],[GroupByKey]]),(OutputTable[GroupByKey]=OutputTable[[#This Row],[GroupByKey]])*OutputTable[RecordedValue])),0)</f>
        <v>553.87401274968397</v>
      </c>
      <c r="L98" cm="1">
        <f t="array" ref="L98">IFERROR(_xlfn.STDEV.S(IF((OutputTable[GroupByKey]=OutputTable[[#This Row],[GroupByKey]]),(OutputTable[GroupByKey]=OutputTable[[#This Row],[GroupByKey]])*OutputTable[RecordedValue])),0)</f>
        <v>377.09122887289163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8" cm="1">
        <f t="array" ref="O98">MIN(IF((OutputTable[GroupByKey]=OutputTable[[#This Row],[GroupByKey]]),(OutputTable[GroupByKey]=OutputTable[[#This Row],[GroupByKey]])*OutputTable[RecordedValue]))</f>
        <v>153.85414011717199</v>
      </c>
      <c r="P98" cm="1">
        <f t="array" ref="P98">MAX(IF((OutputTable[GroupByKey]=OutputTable[[#This Row],[GroupByKey]]),(OutputTable[GroupByKey]=OutputTable[[#This Row],[GroupByKey]])*OutputTable[RecordedValue]))</f>
        <v>2328.4964964025999</v>
      </c>
    </row>
    <row r="99" spans="1:16" x14ac:dyDescent="0.25">
      <c r="A99" t="s">
        <v>68</v>
      </c>
      <c r="B99" t="s">
        <v>177</v>
      </c>
      <c r="C99">
        <v>2</v>
      </c>
      <c r="D99" t="s">
        <v>168</v>
      </c>
      <c r="E99" t="s">
        <v>118</v>
      </c>
      <c r="F99" t="s">
        <v>72</v>
      </c>
      <c r="G99">
        <v>140</v>
      </c>
      <c r="H99">
        <v>0</v>
      </c>
      <c r="I9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cm="1">
        <f t="array" ref="K99">IFERROR(AVERAGE(IF((OutputTable[GroupByKey]=OutputTable[[#This Row],[GroupByKey]]),(OutputTable[GroupByKey]=OutputTable[[#This Row],[GroupByKey]])*OutputTable[RecordedValue])),0)</f>
        <v>139.1</v>
      </c>
      <c r="L99" cm="1">
        <f t="array" ref="L99">IFERROR(_xlfn.STDEV.S(IF((OutputTable[GroupByKey]=OutputTable[[#This Row],[GroupByKey]]),(OutputTable[GroupByKey]=OutputTable[[#This Row],[GroupByKey]])*OutputTable[RecordedValue])),0)</f>
        <v>2.340852801167705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9" cm="1">
        <f t="array" ref="O99">MIN(IF((OutputTable[GroupByKey]=OutputTable[[#This Row],[GroupByKey]]),(OutputTable[GroupByKey]=OutputTable[[#This Row],[GroupByKey]])*OutputTable[RecordedValue]))</f>
        <v>132</v>
      </c>
      <c r="P99" cm="1">
        <f t="array" ref="P99">MAX(IF((OutputTable[GroupByKey]=OutputTable[[#This Row],[GroupByKey]]),(OutputTable[GroupByKey]=OutputTable[[#This Row],[GroupByKey]])*OutputTable[RecordedValue]))</f>
        <v>143</v>
      </c>
    </row>
    <row r="100" spans="1:16" x14ac:dyDescent="0.25">
      <c r="A100" t="s">
        <v>68</v>
      </c>
      <c r="B100" t="s">
        <v>177</v>
      </c>
      <c r="C100">
        <v>2</v>
      </c>
      <c r="D100" t="s">
        <v>169</v>
      </c>
      <c r="E100" t="s">
        <v>120</v>
      </c>
      <c r="F100" t="s">
        <v>72</v>
      </c>
      <c r="G100">
        <v>138</v>
      </c>
      <c r="H100">
        <v>0</v>
      </c>
      <c r="I10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cm="1">
        <f t="array" ref="K100">IFERROR(AVERAGE(IF((OutputTable[GroupByKey]=OutputTable[[#This Row],[GroupByKey]]),(OutputTable[GroupByKey]=OutputTable[[#This Row],[GroupByKey]])*OutputTable[RecordedValue])),0)</f>
        <v>136.88</v>
      </c>
      <c r="L100" cm="1">
        <f t="array" ref="L100">IFERROR(_xlfn.STDEV.S(IF((OutputTable[GroupByKey]=OutputTable[[#This Row],[GroupByKey]]),(OutputTable[GroupByKey]=OutputTable[[#This Row],[GroupByKey]])*OutputTable[RecordedValue])),0)</f>
        <v>2.7303285292343533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" cm="1">
        <f t="array" ref="O100">MIN(IF((OutputTable[GroupByKey]=OutputTable[[#This Row],[GroupByKey]]),(OutputTable[GroupByKey]=OutputTable[[#This Row],[GroupByKey]])*OutputTable[RecordedValue]))</f>
        <v>130</v>
      </c>
      <c r="P100" cm="1">
        <f t="array" ref="P100">MAX(IF((OutputTable[GroupByKey]=OutputTable[[#This Row],[GroupByKey]]),(OutputTable[GroupByKey]=OutputTable[[#This Row],[GroupByKey]])*OutputTable[RecordedValue]))</f>
        <v>141</v>
      </c>
    </row>
    <row r="101" spans="1:16" x14ac:dyDescent="0.25">
      <c r="A101" t="s">
        <v>68</v>
      </c>
      <c r="B101" t="s">
        <v>177</v>
      </c>
      <c r="C101">
        <v>2</v>
      </c>
      <c r="D101" t="s">
        <v>170</v>
      </c>
      <c r="E101" t="s">
        <v>122</v>
      </c>
      <c r="F101" t="s">
        <v>72</v>
      </c>
      <c r="G101">
        <v>34.689653890853201</v>
      </c>
      <c r="H101">
        <v>0</v>
      </c>
      <c r="I10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1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cm="1">
        <f t="array" ref="K101">IFERROR(AVERAGE(IF((OutputTable[GroupByKey]=OutputTable[[#This Row],[GroupByKey]]),(OutputTable[GroupByKey]=OutputTable[[#This Row],[GroupByKey]])*OutputTable[RecordedValue])),0)</f>
        <v>36.126257191808556</v>
      </c>
      <c r="L101" cm="1">
        <f t="array" ref="L101">IFERROR(_xlfn.STDEV.S(IF((OutputTable[GroupByKey]=OutputTable[[#This Row],[GroupByKey]]),(OutputTable[GroupByKey]=OutputTable[[#This Row],[GroupByKey]])*OutputTable[RecordedValue])),0)</f>
        <v>2.1713259373529561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1" cm="1">
        <f t="array" ref="O101">MIN(IF((OutputTable[GroupByKey]=OutputTable[[#This Row],[GroupByKey]]),(OutputTable[GroupByKey]=OutputTable[[#This Row],[GroupByKey]])*OutputTable[RecordedValue]))</f>
        <v>31.451458626230401</v>
      </c>
      <c r="P101" cm="1">
        <f t="array" ref="P101">MAX(IF((OutputTable[GroupByKey]=OutputTable[[#This Row],[GroupByKey]]),(OutputTable[GroupByKey]=OutputTable[[#This Row],[GroupByKey]])*OutputTable[RecordedValue]))</f>
        <v>41.433809234429702</v>
      </c>
    </row>
    <row r="102" spans="1:16" x14ac:dyDescent="0.25">
      <c r="A102" t="s">
        <v>68</v>
      </c>
      <c r="B102" t="s">
        <v>177</v>
      </c>
      <c r="C102">
        <v>2</v>
      </c>
      <c r="D102" t="s">
        <v>171</v>
      </c>
      <c r="E102" t="s">
        <v>124</v>
      </c>
      <c r="F102" t="s">
        <v>72</v>
      </c>
      <c r="G102">
        <v>1369.8153876906399</v>
      </c>
      <c r="H102">
        <v>0</v>
      </c>
      <c r="I10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2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cm="1">
        <f t="array" ref="K102">IFERROR(AVERAGE(IF((OutputTable[GroupByKey]=OutputTable[[#This Row],[GroupByKey]]),(OutputTable[GroupByKey]=OutputTable[[#This Row],[GroupByKey]])*OutputTable[RecordedValue])),0)</f>
        <v>1637.6617285039399</v>
      </c>
      <c r="L102" cm="1">
        <f t="array" ref="L102">IFERROR(_xlfn.STDEV.S(IF((OutputTable[GroupByKey]=OutputTable[[#This Row],[GroupByKey]]),(OutputTable[GroupByKey]=OutputTable[[#This Row],[GroupByKey]])*OutputTable[RecordedValue])),0)</f>
        <v>425.2629558634419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2" cm="1">
        <f t="array" ref="O102">MIN(IF((OutputTable[GroupByKey]=OutputTable[[#This Row],[GroupByKey]]),(OutputTable[GroupByKey]=OutputTable[[#This Row],[GroupByKey]])*OutputTable[RecordedValue]))</f>
        <v>1114.53760713569</v>
      </c>
      <c r="P102" cm="1">
        <f t="array" ref="P102">MAX(IF((OutputTable[GroupByKey]=OutputTable[[#This Row],[GroupByKey]]),(OutputTable[GroupByKey]=OutputTable[[#This Row],[GroupByKey]])*OutputTable[RecordedValue]))</f>
        <v>3571.5107734354901</v>
      </c>
    </row>
    <row r="103" spans="1:16" x14ac:dyDescent="0.25">
      <c r="A103" t="s">
        <v>68</v>
      </c>
      <c r="B103" t="s">
        <v>177</v>
      </c>
      <c r="C103">
        <v>2</v>
      </c>
      <c r="D103" t="s">
        <v>172</v>
      </c>
      <c r="E103" t="s">
        <v>134</v>
      </c>
      <c r="F103" t="s">
        <v>104</v>
      </c>
      <c r="G103">
        <v>17.3448269454266</v>
      </c>
      <c r="H103">
        <v>0</v>
      </c>
      <c r="I10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cm="1">
        <f t="array" ref="K103">IFERROR(AVERAGE(IF((OutputTable[GroupByKey]=OutputTable[[#This Row],[GroupByKey]]),(OutputTable[GroupByKey]=OutputTable[[#This Row],[GroupByKey]])*OutputTable[RecordedValue])),0)</f>
        <v>18.06312859590426</v>
      </c>
      <c r="L103" cm="1">
        <f t="array" ref="L103">IFERROR(_xlfn.STDEV.S(IF((OutputTable[GroupByKey]=OutputTable[[#This Row],[GroupByKey]]),(OutputTable[GroupByKey]=OutputTable[[#This Row],[GroupByKey]])*OutputTable[RecordedValue])),0)</f>
        <v>1.0856629686764701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3" cm="1">
        <f t="array" ref="O103">MIN(IF((OutputTable[GroupByKey]=OutputTable[[#This Row],[GroupByKey]]),(OutputTable[GroupByKey]=OutputTable[[#This Row],[GroupByKey]])*OutputTable[RecordedValue]))</f>
        <v>15.725729313115201</v>
      </c>
      <c r="P103" cm="1">
        <f t="array" ref="P103">MAX(IF((OutputTable[GroupByKey]=OutputTable[[#This Row],[GroupByKey]]),(OutputTable[GroupByKey]=OutputTable[[#This Row],[GroupByKey]])*OutputTable[RecordedValue]))</f>
        <v>20.716904617214801</v>
      </c>
    </row>
    <row r="104" spans="1:16" x14ac:dyDescent="0.25">
      <c r="A104" t="s">
        <v>68</v>
      </c>
      <c r="B104" t="s">
        <v>177</v>
      </c>
      <c r="C104">
        <v>2</v>
      </c>
      <c r="D104" t="s">
        <v>173</v>
      </c>
      <c r="E104" t="s">
        <v>136</v>
      </c>
      <c r="F104" t="s">
        <v>104</v>
      </c>
      <c r="G104">
        <v>6.4797332674371404</v>
      </c>
      <c r="H104">
        <v>0</v>
      </c>
      <c r="I10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cm="1">
        <f t="array" ref="K104">IFERROR(AVERAGE(IF((OutputTable[GroupByKey]=OutputTable[[#This Row],[GroupByKey]]),(OutputTable[GroupByKey]=OutputTable[[#This Row],[GroupByKey]])*OutputTable[RecordedValue])),0)</f>
        <v>5.7998238307074823</v>
      </c>
      <c r="L104" cm="1">
        <f t="array" ref="L104">IFERROR(_xlfn.STDEV.S(IF((OutputTable[GroupByKey]=OutputTable[[#This Row],[GroupByKey]]),(OutputTable[GroupByKey]=OutputTable[[#This Row],[GroupByKey]])*OutputTable[RecordedValue])),0)</f>
        <v>1.1088844702774887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4" cm="1">
        <f t="array" ref="O104">MIN(IF((OutputTable[GroupByKey]=OutputTable[[#This Row],[GroupByKey]]),(OutputTable[GroupByKey]=OutputTable[[#This Row],[GroupByKey]])*OutputTable[RecordedValue]))</f>
        <v>3.05766911974897</v>
      </c>
      <c r="P104" cm="1">
        <f t="array" ref="P104">MAX(IF((OutputTable[GroupByKey]=OutputTable[[#This Row],[GroupByKey]]),(OutputTable[GroupByKey]=OutputTable[[#This Row],[GroupByKey]])*OutputTable[RecordedValue]))</f>
        <v>8.1492138731565191</v>
      </c>
    </row>
    <row r="105" spans="1:16" x14ac:dyDescent="0.25">
      <c r="A105" t="s">
        <v>68</v>
      </c>
      <c r="B105" t="s">
        <v>177</v>
      </c>
      <c r="C105">
        <v>2</v>
      </c>
      <c r="D105" t="s">
        <v>174</v>
      </c>
      <c r="E105" t="s">
        <v>153</v>
      </c>
      <c r="F105" t="s">
        <v>104</v>
      </c>
      <c r="G105">
        <v>140</v>
      </c>
      <c r="H105">
        <v>0</v>
      </c>
      <c r="I10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cm="1">
        <f t="array" ref="K105">IFERROR(AVERAGE(IF((OutputTable[GroupByKey]=OutputTable[[#This Row],[GroupByKey]]),(OutputTable[GroupByKey]=OutputTable[[#This Row],[GroupByKey]])*OutputTable[RecordedValue])),0)</f>
        <v>138.4</v>
      </c>
      <c r="L105" cm="1">
        <f t="array" ref="L105">IFERROR(_xlfn.STDEV.S(IF((OutputTable[GroupByKey]=OutputTable[[#This Row],[GroupByKey]]),(OutputTable[GroupByKey]=OutputTable[[#This Row],[GroupByKey]])*OutputTable[RecordedValue])),0)</f>
        <v>2.6954231805876021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" cm="1">
        <f t="array" ref="O105">MIN(IF((OutputTable[GroupByKey]=OutputTable[[#This Row],[GroupByKey]]),(OutputTable[GroupByKey]=OutputTable[[#This Row],[GroupByKey]])*OutputTable[RecordedValue]))</f>
        <v>131</v>
      </c>
      <c r="P105" cm="1">
        <f t="array" ref="P105">MAX(IF((OutputTable[GroupByKey]=OutputTable[[#This Row],[GroupByKey]]),(OutputTable[GroupByKey]=OutputTable[[#This Row],[GroupByKey]])*OutputTable[RecordedValue]))</f>
        <v>143</v>
      </c>
    </row>
    <row r="106" spans="1:16" x14ac:dyDescent="0.25">
      <c r="A106" t="s">
        <v>68</v>
      </c>
      <c r="B106" t="s">
        <v>177</v>
      </c>
      <c r="C106">
        <v>2</v>
      </c>
      <c r="D106" t="s">
        <v>175</v>
      </c>
      <c r="E106" t="s">
        <v>155</v>
      </c>
      <c r="F106" t="s">
        <v>104</v>
      </c>
      <c r="G106">
        <v>0.73001111385678596</v>
      </c>
      <c r="H106">
        <v>0</v>
      </c>
      <c r="I10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cm="1">
        <f t="array" ref="K106">IFERROR(AVERAGE(IF((OutputTable[GroupByKey]=OutputTable[[#This Row],[GroupByKey]]),(OutputTable[GroupByKey]=OutputTable[[#This Row],[GroupByKey]])*OutputTable[RecordedValue])),0)</f>
        <v>0.7583406737205215</v>
      </c>
      <c r="L106" cm="1">
        <f t="array" ref="L106">IFERROR(_xlfn.STDEV.S(IF((OutputTable[GroupByKey]=OutputTable[[#This Row],[GroupByKey]]),(OutputTable[GroupByKey]=OutputTable[[#This Row],[GroupByKey]])*OutputTable[RecordedValue])),0)</f>
        <v>4.6203519594895187E-2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" cm="1">
        <f t="array" ref="O106">MIN(IF((OutputTable[GroupByKey]=OutputTable[[#This Row],[GroupByKey]]),(OutputTable[GroupByKey]=OutputTable[[#This Row],[GroupByKey]])*OutputTable[RecordedValue]))</f>
        <v>0.660449421951812</v>
      </c>
      <c r="P106" cm="1">
        <f t="array" ref="P106">MAX(IF((OutputTable[GroupByKey]=OutputTable[[#This Row],[GroupByKey]]),(OutputTable[GroupByKey]=OutputTable[[#This Row],[GroupByKey]])*OutputTable[RecordedValue]))</f>
        <v>0.87259712001045997</v>
      </c>
    </row>
    <row r="107" spans="1:16" x14ac:dyDescent="0.25">
      <c r="A107" t="s">
        <v>68</v>
      </c>
      <c r="B107" t="s">
        <v>177</v>
      </c>
      <c r="C107">
        <v>2</v>
      </c>
      <c r="D107" t="s">
        <v>176</v>
      </c>
      <c r="E107" t="s">
        <v>139</v>
      </c>
      <c r="F107" t="s">
        <v>104</v>
      </c>
      <c r="G107">
        <v>0</v>
      </c>
      <c r="H107">
        <v>0</v>
      </c>
      <c r="I10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cm="1">
        <f t="array" ref="K107">IFERROR(AVERAGE(IF((OutputTable[GroupByKey]=OutputTable[[#This Row],[GroupByKey]]),(OutputTable[GroupByKey]=OutputTable[[#This Row],[GroupByKey]])*OutputTable[RecordedValue])),0)</f>
        <v>0</v>
      </c>
      <c r="L107" cm="1">
        <f t="array" ref="L107">IFERROR(_xlfn.STDEV.S(IF((OutputTable[GroupByKey]=OutputTable[[#This Row],[GroupByKey]]),(OutputTable[GroupByKey]=OutputTable[[#This Row],[GroupByKey]])*OutputTable[RecordedValue])),0)</f>
        <v>0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cm="1">
        <f t="array" ref="O107">MIN(IF((OutputTable[GroupByKey]=OutputTable[[#This Row],[GroupByKey]]),(OutputTable[GroupByKey]=OutputTable[[#This Row],[GroupByKey]])*OutputTable[RecordedValue]))</f>
        <v>0</v>
      </c>
      <c r="P107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68</v>
      </c>
      <c r="B108" t="s">
        <v>177</v>
      </c>
      <c r="C108">
        <v>3</v>
      </c>
      <c r="D108" t="s">
        <v>109</v>
      </c>
      <c r="E108" t="s">
        <v>110</v>
      </c>
      <c r="F108" t="s">
        <v>72</v>
      </c>
      <c r="G108">
        <v>0.54828471444775495</v>
      </c>
      <c r="H108">
        <v>0</v>
      </c>
      <c r="I10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8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cm="1">
        <f t="array" ref="K108">IFERROR(AVERAGE(IF((OutputTable[GroupByKey]=OutputTable[[#This Row],[GroupByKey]]),(OutputTable[GroupByKey]=OutputTable[[#This Row],[GroupByKey]])*OutputTable[RecordedValue])),0)</f>
        <v>0.86326158932544617</v>
      </c>
      <c r="L108" cm="1">
        <f t="array" ref="L108">IFERROR(_xlfn.STDEV.S(IF((OutputTable[GroupByKey]=OutputTable[[#This Row],[GroupByKey]]),(OutputTable[GroupByKey]=OutputTable[[#This Row],[GroupByKey]])*OutputTable[RecordedValue])),0)</f>
        <v>0.44446417599979121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8" cm="1">
        <f t="array" ref="O108">MIN(IF((OutputTable[GroupByKey]=OutputTable[[#This Row],[GroupByKey]]),(OutputTable[GroupByKey]=OutputTable[[#This Row],[GroupByKey]])*OutputTable[RecordedValue]))</f>
        <v>0</v>
      </c>
      <c r="P108" cm="1">
        <f t="array" ref="P108">MAX(IF((OutputTable[GroupByKey]=OutputTable[[#This Row],[GroupByKey]]),(OutputTable[GroupByKey]=OutputTable[[#This Row],[GroupByKey]])*OutputTable[RecordedValue]))</f>
        <v>2.5547209929161401</v>
      </c>
    </row>
    <row r="109" spans="1:16" x14ac:dyDescent="0.25">
      <c r="A109" t="s">
        <v>68</v>
      </c>
      <c r="B109" t="s">
        <v>177</v>
      </c>
      <c r="C109">
        <v>3</v>
      </c>
      <c r="D109" t="s">
        <v>111</v>
      </c>
      <c r="E109" t="s">
        <v>112</v>
      </c>
      <c r="F109" t="s">
        <v>72</v>
      </c>
      <c r="G109">
        <v>32.897082866865297</v>
      </c>
      <c r="H109">
        <v>0</v>
      </c>
      <c r="I10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9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cm="1">
        <f t="array" ref="K109">IFERROR(AVERAGE(IF((OutputTable[GroupByKey]=OutputTable[[#This Row],[GroupByKey]]),(OutputTable[GroupByKey]=OutputTable[[#This Row],[GroupByKey]])*OutputTable[RecordedValue])),0)</f>
        <v>51.79569535952681</v>
      </c>
      <c r="L109" cm="1">
        <f t="array" ref="L109">IFERROR(_xlfn.STDEV.S(IF((OutputTable[GroupByKey]=OutputTable[[#This Row],[GroupByKey]]),(OutputTable[GroupByKey]=OutputTable[[#This Row],[GroupByKey]])*OutputTable[RecordedValue])),0)</f>
        <v>26.667850559987489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9" cm="1">
        <f t="array" ref="O109">MIN(IF((OutputTable[GroupByKey]=OutputTable[[#This Row],[GroupByKey]]),(OutputTable[GroupByKey]=OutputTable[[#This Row],[GroupByKey]])*OutputTable[RecordedValue]))</f>
        <v>0</v>
      </c>
      <c r="P109" cm="1">
        <f t="array" ref="P109">MAX(IF((OutputTable[GroupByKey]=OutputTable[[#This Row],[GroupByKey]]),(OutputTable[GroupByKey]=OutputTable[[#This Row],[GroupByKey]])*OutputTable[RecordedValue]))</f>
        <v>153.28325957496901</v>
      </c>
    </row>
    <row r="110" spans="1:16" x14ac:dyDescent="0.25">
      <c r="A110" t="s">
        <v>68</v>
      </c>
      <c r="B110" t="s">
        <v>177</v>
      </c>
      <c r="C110">
        <v>3</v>
      </c>
      <c r="D110" t="s">
        <v>113</v>
      </c>
      <c r="E110" t="s">
        <v>114</v>
      </c>
      <c r="F110" t="s">
        <v>72</v>
      </c>
      <c r="G110">
        <v>0</v>
      </c>
      <c r="H110">
        <v>0</v>
      </c>
      <c r="I11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cm="1">
        <f t="array" ref="K110">IFERROR(AVERAGE(IF((OutputTable[GroupByKey]=OutputTable[[#This Row],[GroupByKey]]),(OutputTable[GroupByKey]=OutputTable[[#This Row],[GroupByKey]])*OutputTable[RecordedValue])),0)</f>
        <v>0</v>
      </c>
      <c r="L110" cm="1">
        <f t="array" ref="L110">IFERROR(_xlfn.STDEV.S(IF((OutputTable[GroupByKey]=OutputTable[[#This Row],[GroupByKey]]),(OutputTable[GroupByKey]=OutputTable[[#This Row],[GroupByKey]])*OutputTable[RecordedValue])),0)</f>
        <v>0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cm="1">
        <f t="array" ref="O110">MIN(IF((OutputTable[GroupByKey]=OutputTable[[#This Row],[GroupByKey]]),(OutputTable[GroupByKey]=OutputTable[[#This Row],[GroupByKey]])*OutputTable[RecordedValue]))</f>
        <v>0</v>
      </c>
      <c r="P110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177</v>
      </c>
      <c r="C111">
        <v>3</v>
      </c>
      <c r="D111" t="s">
        <v>115</v>
      </c>
      <c r="E111" t="s">
        <v>116</v>
      </c>
      <c r="F111" t="s">
        <v>72</v>
      </c>
      <c r="G111">
        <v>5.5000200034209001</v>
      </c>
      <c r="H111">
        <v>0</v>
      </c>
      <c r="I11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cm="1">
        <f t="array" ref="K111">IFERROR(AVERAGE(IF((OutputTable[GroupByKey]=OutputTable[[#This Row],[GroupByKey]]),(OutputTable[GroupByKey]=OutputTable[[#This Row],[GroupByKey]])*OutputTable[RecordedValue])),0)</f>
        <v>7.9031017037590718</v>
      </c>
      <c r="L111" cm="1">
        <f t="array" ref="L111">IFERROR(_xlfn.STDEV.S(IF((OutputTable[GroupByKey]=OutputTable[[#This Row],[GroupByKey]]),(OutputTable[GroupByKey]=OutputTable[[#This Row],[GroupByKey]])*OutputTable[RecordedValue])),0)</f>
        <v>6.1722634071914078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" cm="1">
        <f t="array" ref="O111">MIN(IF((OutputTable[GroupByKey]=OutputTable[[#This Row],[GroupByKey]]),(OutputTable[GroupByKey]=OutputTable[[#This Row],[GroupByKey]])*OutputTable[RecordedValue]))</f>
        <v>0</v>
      </c>
      <c r="P111" cm="1">
        <f t="array" ref="P111">MAX(IF((OutputTable[GroupByKey]=OutputTable[[#This Row],[GroupByKey]]),(OutputTable[GroupByKey]=OutputTable[[#This Row],[GroupByKey]])*OutputTable[RecordedValue]))</f>
        <v>30.196331317929101</v>
      </c>
    </row>
    <row r="112" spans="1:16" x14ac:dyDescent="0.25">
      <c r="A112" t="s">
        <v>68</v>
      </c>
      <c r="B112" t="s">
        <v>177</v>
      </c>
      <c r="C112">
        <v>3</v>
      </c>
      <c r="D112" t="s">
        <v>117</v>
      </c>
      <c r="E112" t="s">
        <v>118</v>
      </c>
      <c r="F112" t="s">
        <v>72</v>
      </c>
      <c r="G112">
        <v>7</v>
      </c>
      <c r="H112">
        <v>0</v>
      </c>
      <c r="I11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cm="1">
        <f t="array" ref="K112">IFERROR(AVERAGE(IF((OutputTable[GroupByKey]=OutputTable[[#This Row],[GroupByKey]]),(OutputTable[GroupByKey]=OutputTable[[#This Row],[GroupByKey]])*OutputTable[RecordedValue])),0)</f>
        <v>8.9</v>
      </c>
      <c r="L112" cm="1">
        <f t="array" ref="L112">IFERROR(_xlfn.STDEV.S(IF((OutputTable[GroupByKey]=OutputTable[[#This Row],[GroupByKey]]),(OutputTable[GroupByKey]=OutputTable[[#This Row],[GroupByKey]])*OutputTable[RecordedValue])),0)</f>
        <v>2.6049403612586386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2" cm="1">
        <f t="array" ref="O112">MIN(IF((OutputTable[GroupByKey]=OutputTable[[#This Row],[GroupByKey]]),(OutputTable[GroupByKey]=OutputTable[[#This Row],[GroupByKey]])*OutputTable[RecordedValue]))</f>
        <v>2</v>
      </c>
      <c r="P112" cm="1">
        <f t="array" ref="P112">MAX(IF((OutputTable[GroupByKey]=OutputTable[[#This Row],[GroupByKey]]),(OutputTable[GroupByKey]=OutputTable[[#This Row],[GroupByKey]])*OutputTable[RecordedValue]))</f>
        <v>14</v>
      </c>
    </row>
    <row r="113" spans="1:16" x14ac:dyDescent="0.25">
      <c r="A113" t="s">
        <v>68</v>
      </c>
      <c r="B113" t="s">
        <v>177</v>
      </c>
      <c r="C113">
        <v>3</v>
      </c>
      <c r="D113" t="s">
        <v>119</v>
      </c>
      <c r="E113" t="s">
        <v>120</v>
      </c>
      <c r="F113" t="s">
        <v>72</v>
      </c>
      <c r="G113">
        <v>7</v>
      </c>
      <c r="H113">
        <v>0</v>
      </c>
      <c r="I11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3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cm="1">
        <f t="array" ref="K113">IFERROR(AVERAGE(IF((OutputTable[GroupByKey]=OutputTable[[#This Row],[GroupByKey]]),(OutputTable[GroupByKey]=OutputTable[[#This Row],[GroupByKey]])*OutputTable[RecordedValue])),0)</f>
        <v>8.68</v>
      </c>
      <c r="L113" cm="1">
        <f t="array" ref="L113">IFERROR(_xlfn.STDEV.S(IF((OutputTable[GroupByKey]=OutputTable[[#This Row],[GroupByKey]]),(OutputTable[GroupByKey]=OutputTable[[#This Row],[GroupByKey]])*OutputTable[RecordedValue])),0)</f>
        <v>2.6064284735543972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3" cm="1">
        <f t="array" ref="O113">MIN(IF((OutputTable[GroupByKey]=OutputTable[[#This Row],[GroupByKey]]),(OutputTable[GroupByKey]=OutputTable[[#This Row],[GroupByKey]])*OutputTable[RecordedValue]))</f>
        <v>2</v>
      </c>
      <c r="P113" cm="1">
        <f t="array" ref="P113">MAX(IF((OutputTable[GroupByKey]=OutputTable[[#This Row],[GroupByKey]]),(OutputTable[GroupByKey]=OutputTable[[#This Row],[GroupByKey]])*OutputTable[RecordedValue]))</f>
        <v>14</v>
      </c>
    </row>
    <row r="114" spans="1:16" x14ac:dyDescent="0.25">
      <c r="A114" t="s">
        <v>68</v>
      </c>
      <c r="B114" t="s">
        <v>177</v>
      </c>
      <c r="C114">
        <v>3</v>
      </c>
      <c r="D114" t="s">
        <v>121</v>
      </c>
      <c r="E114" t="s">
        <v>122</v>
      </c>
      <c r="F114" t="s">
        <v>72</v>
      </c>
      <c r="G114">
        <v>0.54828471444775495</v>
      </c>
      <c r="H114">
        <v>0</v>
      </c>
      <c r="I11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4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cm="1">
        <f t="array" ref="K114">IFERROR(AVERAGE(IF((OutputTable[GroupByKey]=OutputTable[[#This Row],[GroupByKey]]),(OutputTable[GroupByKey]=OutputTable[[#This Row],[GroupByKey]])*OutputTable[RecordedValue])),0)</f>
        <v>0.86326158932544617</v>
      </c>
      <c r="L114" cm="1">
        <f t="array" ref="L114">IFERROR(_xlfn.STDEV.S(IF((OutputTable[GroupByKey]=OutputTable[[#This Row],[GroupByKey]]),(OutputTable[GroupByKey]=OutputTable[[#This Row],[GroupByKey]])*OutputTable[RecordedValue])),0)</f>
        <v>0.44446417599979121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4" cm="1">
        <f t="array" ref="O114">MIN(IF((OutputTable[GroupByKey]=OutputTable[[#This Row],[GroupByKey]]),(OutputTable[GroupByKey]=OutputTable[[#This Row],[GroupByKey]])*OutputTable[RecordedValue]))</f>
        <v>0</v>
      </c>
      <c r="P114" cm="1">
        <f t="array" ref="P114">MAX(IF((OutputTable[GroupByKey]=OutputTable[[#This Row],[GroupByKey]]),(OutputTable[GroupByKey]=OutputTable[[#This Row],[GroupByKey]])*OutputTable[RecordedValue]))</f>
        <v>2.5547209929161401</v>
      </c>
    </row>
    <row r="115" spans="1:16" x14ac:dyDescent="0.25">
      <c r="A115" t="s">
        <v>68</v>
      </c>
      <c r="B115" t="s">
        <v>177</v>
      </c>
      <c r="C115">
        <v>3</v>
      </c>
      <c r="D115" t="s">
        <v>123</v>
      </c>
      <c r="E115" t="s">
        <v>124</v>
      </c>
      <c r="F115" t="s">
        <v>72</v>
      </c>
      <c r="G115">
        <v>38.397102870286197</v>
      </c>
      <c r="H115">
        <v>0</v>
      </c>
      <c r="I11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cm="1">
        <f t="array" ref="K115">IFERROR(AVERAGE(IF((OutputTable[GroupByKey]=OutputTable[[#This Row],[GroupByKey]]),(OutputTable[GroupByKey]=OutputTable[[#This Row],[GroupByKey]])*OutputTable[RecordedValue])),0)</f>
        <v>59.698797063285873</v>
      </c>
      <c r="L115" cm="1">
        <f t="array" ref="L115">IFERROR(_xlfn.STDEV.S(IF((OutputTable[GroupByKey]=OutputTable[[#This Row],[GroupByKey]]),(OutputTable[GroupByKey]=OutputTable[[#This Row],[GroupByKey]])*OutputTable[RecordedValue])),0)</f>
        <v>29.848701664291458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5" cm="1">
        <f t="array" ref="O115">MIN(IF((OutputTable[GroupByKey]=OutputTable[[#This Row],[GroupByKey]]),(OutputTable[GroupByKey]=OutputTable[[#This Row],[GroupByKey]])*OutputTable[RecordedValue]))</f>
        <v>2.14281784239415</v>
      </c>
      <c r="P115" cm="1">
        <f t="array" ref="P115">MAX(IF((OutputTable[GroupByKey]=OutputTable[[#This Row],[GroupByKey]]),(OutputTable[GroupByKey]=OutputTable[[#This Row],[GroupByKey]])*OutputTable[RecordedValue]))</f>
        <v>183.47959089289799</v>
      </c>
    </row>
    <row r="116" spans="1:16" x14ac:dyDescent="0.25">
      <c r="A116" t="s">
        <v>68</v>
      </c>
      <c r="B116" t="s">
        <v>177</v>
      </c>
      <c r="C116">
        <v>3</v>
      </c>
      <c r="D116" t="s">
        <v>125</v>
      </c>
      <c r="E116" t="s">
        <v>85</v>
      </c>
      <c r="F116" t="s">
        <v>126</v>
      </c>
      <c r="G116">
        <v>0</v>
      </c>
      <c r="H116">
        <v>0</v>
      </c>
      <c r="I116" t="str">
        <f>OutputTable[[#This Row],[ProjectName]]&amp;OutputTable[[#This Row],[Name]]&amp;OutputTable[[#This Row],[Type]]&amp;OutputTable[[#This Row],[Source]]</f>
        <v>Airport Security AnalysisAll Entities.NVACostNVA CostSystem</v>
      </c>
      <c r="J116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cm="1">
        <f t="array" ref="K116">IFERROR(AVERAGE(IF((OutputTable[GroupByKey]=OutputTable[[#This Row],[GroupByKey]]),(OutputTable[GroupByKey]=OutputTable[[#This Row],[GroupByKey]])*OutputTable[RecordedValue])),0)</f>
        <v>0</v>
      </c>
      <c r="L116" cm="1">
        <f t="array" ref="L116">IFERROR(_xlfn.STDEV.S(IF((OutputTable[GroupByKey]=OutputTable[[#This Row],[GroupByKey]]),(OutputTable[GroupByKey]=OutputTable[[#This Row],[GroupByKey]])*OutputTable[RecordedValue])),0)</f>
        <v>0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cm="1">
        <f t="array" ref="O116">MIN(IF((OutputTable[GroupByKey]=OutputTable[[#This Row],[GroupByKey]]),(OutputTable[GroupByKey]=OutputTable[[#This Row],[GroupByKey]])*OutputTable[RecordedValue]))</f>
        <v>0</v>
      </c>
      <c r="P116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177</v>
      </c>
      <c r="C117">
        <v>3</v>
      </c>
      <c r="D117" t="s">
        <v>127</v>
      </c>
      <c r="E117" t="s">
        <v>88</v>
      </c>
      <c r="F117" t="s">
        <v>126</v>
      </c>
      <c r="G117">
        <v>0</v>
      </c>
      <c r="H117">
        <v>0</v>
      </c>
      <c r="I11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cm="1">
        <f t="array" ref="K117">IFERROR(AVERAGE(IF((OutputTable[GroupByKey]=OutputTable[[#This Row],[GroupByKey]]),(OutputTable[GroupByKey]=OutputTable[[#This Row],[GroupByKey]])*OutputTable[RecordedValue])),0)</f>
        <v>0</v>
      </c>
      <c r="L117" cm="1">
        <f t="array" ref="L117">IFERROR(_xlfn.STDEV.S(IF((OutputTable[GroupByKey]=OutputTable[[#This Row],[GroupByKey]]),(OutputTable[GroupByKey]=OutputTable[[#This Row],[GroupByKey]])*OutputTable[RecordedValue])),0)</f>
        <v>0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cm="1">
        <f t="array" ref="O117">MIN(IF((OutputTable[GroupByKey]=OutputTable[[#This Row],[GroupByKey]]),(OutputTable[GroupByKey]=OutputTable[[#This Row],[GroupByKey]])*OutputTable[RecordedValue]))</f>
        <v>0</v>
      </c>
      <c r="P117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68</v>
      </c>
      <c r="B118" t="s">
        <v>177</v>
      </c>
      <c r="C118">
        <v>3</v>
      </c>
      <c r="D118" t="s">
        <v>128</v>
      </c>
      <c r="E118" t="s">
        <v>90</v>
      </c>
      <c r="F118" t="s">
        <v>126</v>
      </c>
      <c r="G118">
        <v>45.794621347686999</v>
      </c>
      <c r="H118">
        <v>0</v>
      </c>
      <c r="I11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8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cm="1">
        <f t="array" ref="K118">IFERROR(AVERAGE(IF((OutputTable[GroupByKey]=OutputTable[[#This Row],[GroupByKey]]),(OutputTable[GroupByKey]=OutputTable[[#This Row],[GroupByKey]])*OutputTable[RecordedValue])),0)</f>
        <v>46.193538628207605</v>
      </c>
      <c r="L118" cm="1">
        <f t="array" ref="L118">IFERROR(_xlfn.STDEV.S(IF((OutputTable[GroupByKey]=OutputTable[[#This Row],[GroupByKey]]),(OutputTable[GroupByKey]=OutputTable[[#This Row],[GroupByKey]])*OutputTable[RecordedValue])),0)</f>
        <v>2.5990968367157539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" cm="1">
        <f t="array" ref="O118">MIN(IF((OutputTable[GroupByKey]=OutputTable[[#This Row],[GroupByKey]]),(OutputTable[GroupByKey]=OutputTable[[#This Row],[GroupByKey]])*OutputTable[RecordedValue]))</f>
        <v>40.192057014708702</v>
      </c>
      <c r="P118" cm="1">
        <f t="array" ref="P118">MAX(IF((OutputTable[GroupByKey]=OutputTable[[#This Row],[GroupByKey]]),(OutputTable[GroupByKey]=OutputTable[[#This Row],[GroupByKey]])*OutputTable[RecordedValue]))</f>
        <v>51.8214448971965</v>
      </c>
    </row>
    <row r="119" spans="1:16" x14ac:dyDescent="0.25">
      <c r="A119" t="s">
        <v>68</v>
      </c>
      <c r="B119" t="s">
        <v>177</v>
      </c>
      <c r="C119">
        <v>3</v>
      </c>
      <c r="D119" t="s">
        <v>129</v>
      </c>
      <c r="E119" t="s">
        <v>130</v>
      </c>
      <c r="F119" t="s">
        <v>126</v>
      </c>
      <c r="G119">
        <v>0</v>
      </c>
      <c r="H119">
        <v>0</v>
      </c>
      <c r="I119" t="str">
        <f>OutputTable[[#This Row],[ProjectName]]&amp;OutputTable[[#This Row],[Name]]&amp;OutputTable[[#This Row],[Type]]&amp;OutputTable[[#This Row],[Source]]</f>
        <v>Airport Security AnalysisAll Entities.TranCostTran CostSystem</v>
      </c>
      <c r="J119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cm="1">
        <f t="array" ref="K119">IFERROR(AVERAGE(IF((OutputTable[GroupByKey]=OutputTable[[#This Row],[GroupByKey]]),(OutputTable[GroupByKey]=OutputTable[[#This Row],[GroupByKey]])*OutputTable[RecordedValue])),0)</f>
        <v>0</v>
      </c>
      <c r="L119" cm="1">
        <f t="array" ref="L119">IFERROR(_xlfn.STDEV.S(IF((OutputTable[GroupByKey]=OutputTable[[#This Row],[GroupByKey]]),(OutputTable[GroupByKey]=OutputTable[[#This Row],[GroupByKey]])*OutputTable[RecordedValue])),0)</f>
        <v>0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cm="1">
        <f t="array" ref="O119">MIN(IF((OutputTable[GroupByKey]=OutputTable[[#This Row],[GroupByKey]]),(OutputTable[GroupByKey]=OutputTable[[#This Row],[GroupByKey]])*OutputTable[RecordedValue]))</f>
        <v>0</v>
      </c>
      <c r="P119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177</v>
      </c>
      <c r="C120">
        <v>3</v>
      </c>
      <c r="D120" t="s">
        <v>131</v>
      </c>
      <c r="E120" t="s">
        <v>94</v>
      </c>
      <c r="F120" t="s">
        <v>126</v>
      </c>
      <c r="G120">
        <v>45.794621347686999</v>
      </c>
      <c r="H120">
        <v>0</v>
      </c>
      <c r="I120" t="str">
        <f>OutputTable[[#This Row],[ProjectName]]&amp;OutputTable[[#This Row],[Name]]&amp;OutputTable[[#This Row],[Type]]&amp;OutputTable[[#This Row],[Source]]</f>
        <v>Airport Security AnalysisAll Entities.VACostVA CostSystem</v>
      </c>
      <c r="J120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cm="1">
        <f t="array" ref="K120">IFERROR(AVERAGE(IF((OutputTable[GroupByKey]=OutputTable[[#This Row],[GroupByKey]]),(OutputTable[GroupByKey]=OutputTable[[#This Row],[GroupByKey]])*OutputTable[RecordedValue])),0)</f>
        <v>46.193538628207605</v>
      </c>
      <c r="L120" cm="1">
        <f t="array" ref="L120">IFERROR(_xlfn.STDEV.S(IF((OutputTable[GroupByKey]=OutputTable[[#This Row],[GroupByKey]]),(OutputTable[GroupByKey]=OutputTable[[#This Row],[GroupByKey]])*OutputTable[RecordedValue])),0)</f>
        <v>2.5990968367157539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0" cm="1">
        <f t="array" ref="O120">MIN(IF((OutputTable[GroupByKey]=OutputTable[[#This Row],[GroupByKey]]),(OutputTable[GroupByKey]=OutputTable[[#This Row],[GroupByKey]])*OutputTable[RecordedValue]))</f>
        <v>40.192057014708702</v>
      </c>
      <c r="P120" cm="1">
        <f t="array" ref="P120">MAX(IF((OutputTable[GroupByKey]=OutputTable[[#This Row],[GroupByKey]]),(OutputTable[GroupByKey]=OutputTable[[#This Row],[GroupByKey]])*OutputTable[RecordedValue]))</f>
        <v>51.8214448971965</v>
      </c>
    </row>
    <row r="121" spans="1:16" x14ac:dyDescent="0.25">
      <c r="A121" t="s">
        <v>68</v>
      </c>
      <c r="B121" t="s">
        <v>177</v>
      </c>
      <c r="C121">
        <v>3</v>
      </c>
      <c r="D121" t="s">
        <v>132</v>
      </c>
      <c r="E121" t="s">
        <v>96</v>
      </c>
      <c r="F121" t="s">
        <v>126</v>
      </c>
      <c r="G121">
        <v>0</v>
      </c>
      <c r="H121">
        <v>0</v>
      </c>
      <c r="I121" t="str">
        <f>OutputTable[[#This Row],[ProjectName]]&amp;OutputTable[[#This Row],[Name]]&amp;OutputTable[[#This Row],[Type]]&amp;OutputTable[[#This Row],[Source]]</f>
        <v>Airport Security AnalysisAll Entities.WaitCostWait CostSystem</v>
      </c>
      <c r="J121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cm="1">
        <f t="array" ref="K121">IFERROR(AVERAGE(IF((OutputTable[GroupByKey]=OutputTable[[#This Row],[GroupByKey]]),(OutputTable[GroupByKey]=OutputTable[[#This Row],[GroupByKey]])*OutputTable[RecordedValue])),0)</f>
        <v>0</v>
      </c>
      <c r="L121" cm="1">
        <f t="array" ref="L121">IFERROR(_xlfn.STDEV.S(IF((OutputTable[GroupByKey]=OutputTable[[#This Row],[GroupByKey]]),(OutputTable[GroupByKey]=OutputTable[[#This Row],[GroupByKey]])*OutputTable[RecordedValue])),0)</f>
        <v>0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cm="1">
        <f t="array" ref="O121">MIN(IF((OutputTable[GroupByKey]=OutputTable[[#This Row],[GroupByKey]]),(OutputTable[GroupByKey]=OutputTable[[#This Row],[GroupByKey]])*OutputTable[RecordedValue]))</f>
        <v>0</v>
      </c>
      <c r="P121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68</v>
      </c>
      <c r="B122" t="s">
        <v>177</v>
      </c>
      <c r="C122">
        <v>3</v>
      </c>
      <c r="D122" t="s">
        <v>133</v>
      </c>
      <c r="E122" t="s">
        <v>134</v>
      </c>
      <c r="F122" t="s">
        <v>126</v>
      </c>
      <c r="G122">
        <v>45.794621347686999</v>
      </c>
      <c r="H122">
        <v>0</v>
      </c>
      <c r="I122" t="str">
        <f>OutputTable[[#This Row],[ProjectName]]&amp;OutputTable[[#This Row],[Name]]&amp;OutputTable[[#This Row],[Type]]&amp;OutputTable[[#This Row],[Source]]</f>
        <v>Airport Security AnalysisAll Resources.BusyCostBusy CostSystem</v>
      </c>
      <c r="J122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cm="1">
        <f t="array" ref="K122">IFERROR(AVERAGE(IF((OutputTable[GroupByKey]=OutputTable[[#This Row],[GroupByKey]]),(OutputTable[GroupByKey]=OutputTable[[#This Row],[GroupByKey]])*OutputTable[RecordedValue])),0)</f>
        <v>46.193538628207605</v>
      </c>
      <c r="L122" cm="1">
        <f t="array" ref="L122">IFERROR(_xlfn.STDEV.S(IF((OutputTable[GroupByKey]=OutputTable[[#This Row],[GroupByKey]]),(OutputTable[GroupByKey]=OutputTable[[#This Row],[GroupByKey]])*OutputTable[RecordedValue])),0)</f>
        <v>2.5990968367157583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2" cm="1">
        <f t="array" ref="O122">MIN(IF((OutputTable[GroupByKey]=OutputTable[[#This Row],[GroupByKey]]),(OutputTable[GroupByKey]=OutputTable[[#This Row],[GroupByKey]])*OutputTable[RecordedValue]))</f>
        <v>40.192057014708602</v>
      </c>
      <c r="P122" cm="1">
        <f t="array" ref="P122">MAX(IF((OutputTable[GroupByKey]=OutputTable[[#This Row],[GroupByKey]]),(OutputTable[GroupByKey]=OutputTable[[#This Row],[GroupByKey]])*OutputTable[RecordedValue]))</f>
        <v>51.8214448971965</v>
      </c>
    </row>
    <row r="123" spans="1:16" x14ac:dyDescent="0.25">
      <c r="A123" t="s">
        <v>68</v>
      </c>
      <c r="B123" t="s">
        <v>177</v>
      </c>
      <c r="C123">
        <v>3</v>
      </c>
      <c r="D123" t="s">
        <v>135</v>
      </c>
      <c r="E123" t="s">
        <v>136</v>
      </c>
      <c r="F123" t="s">
        <v>126</v>
      </c>
      <c r="G123">
        <v>26.025251160543</v>
      </c>
      <c r="H123">
        <v>0</v>
      </c>
      <c r="I123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cm="1">
        <f t="array" ref="K123">IFERROR(AVERAGE(IF((OutputTable[GroupByKey]=OutputTable[[#This Row],[GroupByKey]]),(OutputTable[GroupByKey]=OutputTable[[#This Row],[GroupByKey]])*OutputTable[RecordedValue])),0)</f>
        <v>25.477747687177452</v>
      </c>
      <c r="L123" cm="1">
        <f t="array" ref="L123">IFERROR(_xlfn.STDEV.S(IF((OutputTable[GroupByKey]=OutputTable[[#This Row],[GroupByKey]]),(OutputTable[GroupByKey]=OutputTable[[#This Row],[GroupByKey]])*OutputTable[RecordedValue])),0)</f>
        <v>2.6141112136959852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" cm="1">
        <f t="array" ref="O123">MIN(IF((OutputTable[GroupByKey]=OutputTable[[#This Row],[GroupByKey]]),(OutputTable[GroupByKey]=OutputTable[[#This Row],[GroupByKey]])*OutputTable[RecordedValue]))</f>
        <v>19.727702576731101</v>
      </c>
      <c r="P123" cm="1">
        <f t="array" ref="P123">MAX(IF((OutputTable[GroupByKey]=OutputTable[[#This Row],[GroupByKey]]),(OutputTable[GroupByKey]=OutputTable[[#This Row],[GroupByKey]])*OutputTable[RecordedValue]))</f>
        <v>31.4558775795469</v>
      </c>
    </row>
    <row r="124" spans="1:16" x14ac:dyDescent="0.25">
      <c r="A124" t="s">
        <v>68</v>
      </c>
      <c r="B124" t="s">
        <v>177</v>
      </c>
      <c r="C124">
        <v>3</v>
      </c>
      <c r="D124" t="s">
        <v>137</v>
      </c>
      <c r="E124" t="s">
        <v>90</v>
      </c>
      <c r="F124" t="s">
        <v>126</v>
      </c>
      <c r="G124">
        <v>71.819872508230105</v>
      </c>
      <c r="H124">
        <v>0</v>
      </c>
      <c r="I12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4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cm="1">
        <f t="array" ref="K124">IFERROR(AVERAGE(IF((OutputTable[GroupByKey]=OutputTable[[#This Row],[GroupByKey]]),(OutputTable[GroupByKey]=OutputTable[[#This Row],[GroupByKey]])*OutputTable[RecordedValue])),0)</f>
        <v>71.671286315385061</v>
      </c>
      <c r="L124" cm="1">
        <f t="array" ref="L124">IFERROR(_xlfn.STDEV.S(IF((OutputTable[GroupByKey]=OutputTable[[#This Row],[GroupByKey]]),(OutputTable[GroupByKey]=OutputTable[[#This Row],[GroupByKey]])*OutputTable[RecordedValue])),0)</f>
        <v>0.23863631661505638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4" cm="1">
        <f t="array" ref="O124">MIN(IF((OutputTable[GroupByKey]=OutputTable[[#This Row],[GroupByKey]]),(OutputTable[GroupByKey]=OutputTable[[#This Row],[GroupByKey]])*OutputTable[RecordedValue]))</f>
        <v>70.910479456061694</v>
      </c>
      <c r="P124" cm="1">
        <f t="array" ref="P124">MAX(IF((OutputTable[GroupByKey]=OutputTable[[#This Row],[GroupByKey]]),(OutputTable[GroupByKey]=OutputTable[[#This Row],[GroupByKey]])*OutputTable[RecordedValue]))</f>
        <v>72</v>
      </c>
    </row>
    <row r="125" spans="1:16" x14ac:dyDescent="0.25">
      <c r="A125" t="s">
        <v>68</v>
      </c>
      <c r="B125" t="s">
        <v>177</v>
      </c>
      <c r="C125">
        <v>3</v>
      </c>
      <c r="D125" t="s">
        <v>138</v>
      </c>
      <c r="E125" t="s">
        <v>139</v>
      </c>
      <c r="F125" t="s">
        <v>126</v>
      </c>
      <c r="G125">
        <v>0</v>
      </c>
      <c r="H125">
        <v>0</v>
      </c>
      <c r="I12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cm="1">
        <f t="array" ref="K125">IFERROR(AVERAGE(IF((OutputTable[GroupByKey]=OutputTable[[#This Row],[GroupByKey]]),(OutputTable[GroupByKey]=OutputTable[[#This Row],[GroupByKey]])*OutputTable[RecordedValue])),0)</f>
        <v>0</v>
      </c>
      <c r="L125" cm="1">
        <f t="array" ref="L125">IFERROR(_xlfn.STDEV.S(IF((OutputTable[GroupByKey]=OutputTable[[#This Row],[GroupByKey]]),(OutputTable[GroupByKey]=OutputTable[[#This Row],[GroupByKey]])*OutputTable[RecordedValue])),0)</f>
        <v>0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cm="1">
        <f t="array" ref="O125">MIN(IF((OutputTable[GroupByKey]=OutputTable[[#This Row],[GroupByKey]]),(OutputTable[GroupByKey]=OutputTable[[#This Row],[GroupByKey]])*OutputTable[RecordedValue]))</f>
        <v>0</v>
      </c>
      <c r="P12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68</v>
      </c>
      <c r="B126" t="s">
        <v>177</v>
      </c>
      <c r="C126">
        <v>3</v>
      </c>
      <c r="D126" t="s">
        <v>140</v>
      </c>
      <c r="E126" t="s">
        <v>110</v>
      </c>
      <c r="F126" t="s">
        <v>72</v>
      </c>
      <c r="G126">
        <v>9.0814259573925096</v>
      </c>
      <c r="H126">
        <v>0</v>
      </c>
      <c r="I12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6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cm="1">
        <f t="array" ref="K126">IFERROR(AVERAGE(IF((OutputTable[GroupByKey]=OutputTable[[#This Row],[GroupByKey]]),(OutputTable[GroupByKey]=OutputTable[[#This Row],[GroupByKey]])*OutputTable[RecordedValue])),0)</f>
        <v>9.2040198470736314</v>
      </c>
      <c r="L126" cm="1">
        <f t="array" ref="L126">IFERROR(_xlfn.STDEV.S(IF((OutputTable[GroupByKey]=OutputTable[[#This Row],[GroupByKey]]),(OutputTable[GroupByKey]=OutputTable[[#This Row],[GroupByKey]])*OutputTable[RecordedValue])),0)</f>
        <v>0.51270925803772061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6" cm="1">
        <f t="array" ref="O126">MIN(IF((OutputTable[GroupByKey]=OutputTable[[#This Row],[GroupByKey]]),(OutputTable[GroupByKey]=OutputTable[[#This Row],[GroupByKey]])*OutputTable[RecordedValue]))</f>
        <v>8.1603642719926093</v>
      </c>
      <c r="P126" cm="1">
        <f t="array" ref="P126">MAX(IF((OutputTable[GroupByKey]=OutputTable[[#This Row],[GroupByKey]]),(OutputTable[GroupByKey]=OutputTable[[#This Row],[GroupByKey]])*OutputTable[RecordedValue]))</f>
        <v>10.3090977964694</v>
      </c>
    </row>
    <row r="127" spans="1:16" x14ac:dyDescent="0.25">
      <c r="A127" t="s">
        <v>68</v>
      </c>
      <c r="B127" t="s">
        <v>177</v>
      </c>
      <c r="C127">
        <v>3</v>
      </c>
      <c r="D127" t="s">
        <v>141</v>
      </c>
      <c r="E127" t="s">
        <v>112</v>
      </c>
      <c r="F127" t="s">
        <v>72</v>
      </c>
      <c r="G127">
        <v>544.88555744355006</v>
      </c>
      <c r="H127">
        <v>0</v>
      </c>
      <c r="I12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7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cm="1">
        <f t="array" ref="K127">IFERROR(AVERAGE(IF((OutputTable[GroupByKey]=OutputTable[[#This Row],[GroupByKey]]),(OutputTable[GroupByKey]=OutputTable[[#This Row],[GroupByKey]])*OutputTable[RecordedValue])),0)</f>
        <v>552.24119082441791</v>
      </c>
      <c r="L127" cm="1">
        <f t="array" ref="L127">IFERROR(_xlfn.STDEV.S(IF((OutputTable[GroupByKey]=OutputTable[[#This Row],[GroupByKey]]),(OutputTable[GroupByKey]=OutputTable[[#This Row],[GroupByKey]])*OutputTable[RecordedValue])),0)</f>
        <v>30.76255548226289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7" cm="1">
        <f t="array" ref="O127">MIN(IF((OutputTable[GroupByKey]=OutputTable[[#This Row],[GroupByKey]]),(OutputTable[GroupByKey]=OutputTable[[#This Row],[GroupByKey]])*OutputTable[RecordedValue]))</f>
        <v>489.62185631955703</v>
      </c>
      <c r="P127" cm="1">
        <f t="array" ref="P127">MAX(IF((OutputTable[GroupByKey]=OutputTable[[#This Row],[GroupByKey]]),(OutputTable[GroupByKey]=OutputTable[[#This Row],[GroupByKey]])*OutputTable[RecordedValue]))</f>
        <v>618.54586778816201</v>
      </c>
    </row>
    <row r="128" spans="1:16" x14ac:dyDescent="0.25">
      <c r="A128" t="s">
        <v>68</v>
      </c>
      <c r="B128" t="s">
        <v>177</v>
      </c>
      <c r="C128">
        <v>3</v>
      </c>
      <c r="D128" t="s">
        <v>142</v>
      </c>
      <c r="E128" t="s">
        <v>114</v>
      </c>
      <c r="F128" t="s">
        <v>72</v>
      </c>
      <c r="G128">
        <v>0</v>
      </c>
      <c r="H128">
        <v>0</v>
      </c>
      <c r="I12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8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cm="1">
        <f t="array" ref="K128">IFERROR(AVERAGE(IF((OutputTable[GroupByKey]=OutputTable[[#This Row],[GroupByKey]]),(OutputTable[GroupByKey]=OutputTable[[#This Row],[GroupByKey]])*OutputTable[RecordedValue])),0)</f>
        <v>0</v>
      </c>
      <c r="L128" cm="1">
        <f t="array" ref="L128">IFERROR(_xlfn.STDEV.S(IF((OutputTable[GroupByKey]=OutputTable[[#This Row],[GroupByKey]]),(OutputTable[GroupByKey]=OutputTable[[#This Row],[GroupByKey]])*OutputTable[RecordedValue])),0)</f>
        <v>0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cm="1">
        <f t="array" ref="O128">MIN(IF((OutputTable[GroupByKey]=OutputTable[[#This Row],[GroupByKey]]),(OutputTable[GroupByKey]=OutputTable[[#This Row],[GroupByKey]])*OutputTable[RecordedValue]))</f>
        <v>0</v>
      </c>
      <c r="P128" cm="1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68</v>
      </c>
      <c r="B129" t="s">
        <v>177</v>
      </c>
      <c r="C129">
        <v>3</v>
      </c>
      <c r="D129" t="s">
        <v>143</v>
      </c>
      <c r="E129" t="s">
        <v>116</v>
      </c>
      <c r="F129" t="s">
        <v>72</v>
      </c>
      <c r="G129">
        <v>59.165894846422603</v>
      </c>
      <c r="H129">
        <v>0</v>
      </c>
      <c r="I12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cm="1">
        <f t="array" ref="K129">IFERROR(AVERAGE(IF((OutputTable[GroupByKey]=OutputTable[[#This Row],[GroupByKey]]),(OutputTable[GroupByKey]=OutputTable[[#This Row],[GroupByKey]])*OutputTable[RecordedValue])),0)</f>
        <v>79.989395354893077</v>
      </c>
      <c r="L129" cm="1">
        <f t="array" ref="L129">IFERROR(_xlfn.STDEV.S(IF((OutputTable[GroupByKey]=OutputTable[[#This Row],[GroupByKey]]),(OutputTable[GroupByKey]=OutputTable[[#This Row],[GroupByKey]])*OutputTable[RecordedValue])),0)</f>
        <v>56.808360959149468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" cm="1">
        <f t="array" ref="O129">MIN(IF((OutputTable[GroupByKey]=OutputTable[[#This Row],[GroupByKey]]),(OutputTable[GroupByKey]=OutputTable[[#This Row],[GroupByKey]])*OutputTable[RecordedValue]))</f>
        <v>7.1867093340802297</v>
      </c>
      <c r="P129" cm="1">
        <f t="array" ref="P129">MAX(IF((OutputTable[GroupByKey]=OutputTable[[#This Row],[GroupByKey]]),(OutputTable[GroupByKey]=OutputTable[[#This Row],[GroupByKey]])*OutputTable[RecordedValue]))</f>
        <v>293.47566214357698</v>
      </c>
    </row>
    <row r="130" spans="1:16" x14ac:dyDescent="0.25">
      <c r="A130" t="s">
        <v>68</v>
      </c>
      <c r="B130" t="s">
        <v>177</v>
      </c>
      <c r="C130">
        <v>3</v>
      </c>
      <c r="D130" t="s">
        <v>144</v>
      </c>
      <c r="E130" t="s">
        <v>118</v>
      </c>
      <c r="F130" t="s">
        <v>72</v>
      </c>
      <c r="G130">
        <v>145</v>
      </c>
      <c r="H130">
        <v>0</v>
      </c>
      <c r="I13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cm="1">
        <f t="array" ref="K130">IFERROR(AVERAGE(IF((OutputTable[GroupByKey]=OutputTable[[#This Row],[GroupByKey]]),(OutputTable[GroupByKey]=OutputTable[[#This Row],[GroupByKey]])*OutputTable[RecordedValue])),0)</f>
        <v>145</v>
      </c>
      <c r="L130" cm="1">
        <f t="array" ref="L130">IFERROR(_xlfn.STDEV.S(IF((OutputTable[GroupByKey]=OutputTable[[#This Row],[GroupByKey]]),(OutputTable[GroupByKey]=OutputTable[[#This Row],[GroupByKey]])*OutputTable[RecordedValue])),0)</f>
        <v>0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cm="1">
        <f t="array" ref="O130">MIN(IF((OutputTable[GroupByKey]=OutputTable[[#This Row],[GroupByKey]]),(OutputTable[GroupByKey]=OutputTable[[#This Row],[GroupByKey]])*OutputTable[RecordedValue]))</f>
        <v>145</v>
      </c>
      <c r="P130" cm="1">
        <f t="array" ref="P130">MAX(IF((OutputTable[GroupByKey]=OutputTable[[#This Row],[GroupByKey]]),(OutputTable[GroupByKey]=OutputTable[[#This Row],[GroupByKey]])*OutputTable[RecordedValue]))</f>
        <v>145</v>
      </c>
    </row>
    <row r="131" spans="1:16" x14ac:dyDescent="0.25">
      <c r="A131" t="s">
        <v>68</v>
      </c>
      <c r="B131" t="s">
        <v>177</v>
      </c>
      <c r="C131">
        <v>3</v>
      </c>
      <c r="D131" t="s">
        <v>145</v>
      </c>
      <c r="E131" t="s">
        <v>120</v>
      </c>
      <c r="F131" t="s">
        <v>72</v>
      </c>
      <c r="G131">
        <v>144</v>
      </c>
      <c r="H131">
        <v>0</v>
      </c>
      <c r="I13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1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cm="1">
        <f t="array" ref="K131">IFERROR(AVERAGE(IF((OutputTable[GroupByKey]=OutputTable[[#This Row],[GroupByKey]]),(OutputTable[GroupByKey]=OutputTable[[#This Row],[GroupByKey]])*OutputTable[RecordedValue])),0)</f>
        <v>143.46</v>
      </c>
      <c r="L131" cm="1">
        <f t="array" ref="L131">IFERROR(_xlfn.STDEV.S(IF((OutputTable[GroupByKey]=OutputTable[[#This Row],[GroupByKey]]),(OutputTable[GroupByKey]=OutputTable[[#This Row],[GroupByKey]])*OutputTable[RecordedValue])),0)</f>
        <v>0.761577310586391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1" cm="1">
        <f t="array" ref="O131">MIN(IF((OutputTable[GroupByKey]=OutputTable[[#This Row],[GroupByKey]]),(OutputTable[GroupByKey]=OutputTable[[#This Row],[GroupByKey]])*OutputTable[RecordedValue]))</f>
        <v>141</v>
      </c>
      <c r="P131" cm="1">
        <f t="array" ref="P131">MAX(IF((OutputTable[GroupByKey]=OutputTable[[#This Row],[GroupByKey]]),(OutputTable[GroupByKey]=OutputTable[[#This Row],[GroupByKey]])*OutputTable[RecordedValue]))</f>
        <v>144</v>
      </c>
    </row>
    <row r="132" spans="1:16" x14ac:dyDescent="0.25">
      <c r="A132" t="s">
        <v>68</v>
      </c>
      <c r="B132" t="s">
        <v>177</v>
      </c>
      <c r="C132">
        <v>3</v>
      </c>
      <c r="D132" t="s">
        <v>146</v>
      </c>
      <c r="E132" t="s">
        <v>122</v>
      </c>
      <c r="F132" t="s">
        <v>72</v>
      </c>
      <c r="G132">
        <v>9.0814259573925096</v>
      </c>
      <c r="H132">
        <v>0</v>
      </c>
      <c r="I13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cm="1">
        <f t="array" ref="K132">IFERROR(AVERAGE(IF((OutputTable[GroupByKey]=OutputTable[[#This Row],[GroupByKey]]),(OutputTable[GroupByKey]=OutputTable[[#This Row],[GroupByKey]])*OutputTable[RecordedValue])),0)</f>
        <v>9.2040198470736314</v>
      </c>
      <c r="L132" cm="1">
        <f t="array" ref="L132">IFERROR(_xlfn.STDEV.S(IF((OutputTable[GroupByKey]=OutputTable[[#This Row],[GroupByKey]]),(OutputTable[GroupByKey]=OutputTable[[#This Row],[GroupByKey]])*OutputTable[RecordedValue])),0)</f>
        <v>0.51270925803772061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2" cm="1">
        <f t="array" ref="O132">MIN(IF((OutputTable[GroupByKey]=OutputTable[[#This Row],[GroupByKey]]),(OutputTable[GroupByKey]=OutputTable[[#This Row],[GroupByKey]])*OutputTable[RecordedValue]))</f>
        <v>8.1603642719926093</v>
      </c>
      <c r="P132" cm="1">
        <f t="array" ref="P132">MAX(IF((OutputTable[GroupByKey]=OutputTable[[#This Row],[GroupByKey]]),(OutputTable[GroupByKey]=OutputTable[[#This Row],[GroupByKey]])*OutputTable[RecordedValue]))</f>
        <v>10.3090977964694</v>
      </c>
    </row>
    <row r="133" spans="1:16" x14ac:dyDescent="0.25">
      <c r="A133" t="s">
        <v>68</v>
      </c>
      <c r="B133" t="s">
        <v>177</v>
      </c>
      <c r="C133">
        <v>3</v>
      </c>
      <c r="D133" t="s">
        <v>147</v>
      </c>
      <c r="E133" t="s">
        <v>124</v>
      </c>
      <c r="F133" t="s">
        <v>72</v>
      </c>
      <c r="G133">
        <v>604.05145228997299</v>
      </c>
      <c r="H133">
        <v>0</v>
      </c>
      <c r="I13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3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cm="1">
        <f t="array" ref="K133">IFERROR(AVERAGE(IF((OutputTable[GroupByKey]=OutputTable[[#This Row],[GroupByKey]]),(OutputTable[GroupByKey]=OutputTable[[#This Row],[GroupByKey]])*OutputTable[RecordedValue])),0)</f>
        <v>632.23058617931088</v>
      </c>
      <c r="L133" cm="1">
        <f t="array" ref="L133">IFERROR(_xlfn.STDEV.S(IF((OutputTable[GroupByKey]=OutputTable[[#This Row],[GroupByKey]]),(OutputTable[GroupByKey]=OutputTable[[#This Row],[GroupByKey]])*OutputTable[RecordedValue])),0)</f>
        <v>75.537971994324181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3" cm="1">
        <f t="array" ref="O133">MIN(IF((OutputTable[GroupByKey]=OutputTable[[#This Row],[GroupByKey]]),(OutputTable[GroupByKey]=OutputTable[[#This Row],[GroupByKey]])*OutputTable[RecordedValue]))</f>
        <v>505.15304420889697</v>
      </c>
      <c r="P133" cm="1">
        <f t="array" ref="P133">MAX(IF((OutputTable[GroupByKey]=OutputTable[[#This Row],[GroupByKey]]),(OutputTable[GroupByKey]=OutputTable[[#This Row],[GroupByKey]])*OutputTable[RecordedValue]))</f>
        <v>850.69210649443096</v>
      </c>
    </row>
    <row r="134" spans="1:16" x14ac:dyDescent="0.25">
      <c r="A134" t="s">
        <v>68</v>
      </c>
      <c r="B134" t="s">
        <v>177</v>
      </c>
      <c r="C134">
        <v>3</v>
      </c>
      <c r="D134" t="s">
        <v>148</v>
      </c>
      <c r="E134" t="s">
        <v>118</v>
      </c>
      <c r="F134" t="s">
        <v>86</v>
      </c>
      <c r="G134">
        <v>145</v>
      </c>
      <c r="H134">
        <v>0</v>
      </c>
      <c r="I134" t="str">
        <f>OutputTable[[#This Row],[ProjectName]]&amp;OutputTable[[#This Row],[Name]]&amp;OutputTable[[#This Row],[Type]]&amp;OutputTable[[#This Row],[Source]]</f>
        <v>Airport Security AnalysisEntity 1.NumberInNumber InEntity</v>
      </c>
      <c r="J134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cm="1">
        <f t="array" ref="K134">IFERROR(AVERAGE(IF((OutputTable[GroupByKey]=OutputTable[[#This Row],[GroupByKey]]),(OutputTable[GroupByKey]=OutputTable[[#This Row],[GroupByKey]])*OutputTable[RecordedValue])),0)</f>
        <v>145</v>
      </c>
      <c r="L134" cm="1">
        <f t="array" ref="L134">IFERROR(_xlfn.STDEV.S(IF((OutputTable[GroupByKey]=OutputTable[[#This Row],[GroupByKey]]),(OutputTable[GroupByKey]=OutputTable[[#This Row],[GroupByKey]])*OutputTable[RecordedValue])),0)</f>
        <v>0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cm="1">
        <f t="array" ref="O134">MIN(IF((OutputTable[GroupByKey]=OutputTable[[#This Row],[GroupByKey]]),(OutputTable[GroupByKey]=OutputTable[[#This Row],[GroupByKey]])*OutputTable[RecordedValue]))</f>
        <v>145</v>
      </c>
      <c r="P134" cm="1">
        <f t="array" ref="P134">MAX(IF((OutputTable[GroupByKey]=OutputTable[[#This Row],[GroupByKey]]),(OutputTable[GroupByKey]=OutputTable[[#This Row],[GroupByKey]])*OutputTable[RecordedValue]))</f>
        <v>145</v>
      </c>
    </row>
    <row r="135" spans="1:16" x14ac:dyDescent="0.25">
      <c r="A135" t="s">
        <v>68</v>
      </c>
      <c r="B135" t="s">
        <v>177</v>
      </c>
      <c r="C135">
        <v>3</v>
      </c>
      <c r="D135" t="s">
        <v>149</v>
      </c>
      <c r="E135" t="s">
        <v>120</v>
      </c>
      <c r="F135" t="s">
        <v>86</v>
      </c>
      <c r="G135">
        <v>142</v>
      </c>
      <c r="H135">
        <v>0</v>
      </c>
      <c r="I135" t="str">
        <f>OutputTable[[#This Row],[ProjectName]]&amp;OutputTable[[#This Row],[Name]]&amp;OutputTable[[#This Row],[Type]]&amp;OutputTable[[#This Row],[Source]]</f>
        <v>Airport Security AnalysisEntity 1.NumberOutNumber OutEntity</v>
      </c>
      <c r="J13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cm="1">
        <f t="array" ref="K135">IFERROR(AVERAGE(IF((OutputTable[GroupByKey]=OutputTable[[#This Row],[GroupByKey]]),(OutputTable[GroupByKey]=OutputTable[[#This Row],[GroupByKey]])*OutputTable[RecordedValue])),0)</f>
        <v>141.02000000000001</v>
      </c>
      <c r="L135" cm="1">
        <f t="array" ref="L135">IFERROR(_xlfn.STDEV.S(IF((OutputTable[GroupByKey]=OutputTable[[#This Row],[GroupByKey]]),(OutputTable[GroupByKey]=OutputTable[[#This Row],[GroupByKey]])*OutputTable[RecordedValue])),0)</f>
        <v>1.571298695931723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" cm="1">
        <f t="array" ref="O135">MIN(IF((OutputTable[GroupByKey]=OutputTable[[#This Row],[GroupByKey]]),(OutputTable[GroupByKey]=OutputTable[[#This Row],[GroupByKey]])*OutputTable[RecordedValue]))</f>
        <v>136</v>
      </c>
      <c r="P135" cm="1">
        <f t="array" ref="P135">MAX(IF((OutputTable[GroupByKey]=OutputTable[[#This Row],[GroupByKey]]),(OutputTable[GroupByKey]=OutputTable[[#This Row],[GroupByKey]])*OutputTable[RecordedValue]))</f>
        <v>144</v>
      </c>
    </row>
    <row r="136" spans="1:16" x14ac:dyDescent="0.25">
      <c r="A136" t="s">
        <v>68</v>
      </c>
      <c r="B136" t="s">
        <v>177</v>
      </c>
      <c r="C136">
        <v>3</v>
      </c>
      <c r="D136" t="s">
        <v>150</v>
      </c>
      <c r="E136" t="s">
        <v>134</v>
      </c>
      <c r="F136" t="s">
        <v>104</v>
      </c>
      <c r="G136">
        <v>0</v>
      </c>
      <c r="H136">
        <v>0</v>
      </c>
      <c r="I13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6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cm="1">
        <f t="array" ref="K136">IFERROR(AVERAGE(IF((OutputTable[GroupByKey]=OutputTable[[#This Row],[GroupByKey]]),(OutputTable[GroupByKey]=OutputTable[[#This Row],[GroupByKey]])*OutputTable[RecordedValue])),0)</f>
        <v>0</v>
      </c>
      <c r="L136" cm="1">
        <f t="array" ref="L136">IFERROR(_xlfn.STDEV.S(IF((OutputTable[GroupByKey]=OutputTable[[#This Row],[GroupByKey]]),(OutputTable[GroupByKey]=OutputTable[[#This Row],[GroupByKey]])*OutputTable[RecordedValue])),0)</f>
        <v>0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cm="1">
        <f t="array" ref="O136">MIN(IF((OutputTable[GroupByKey]=OutputTable[[#This Row],[GroupByKey]]),(OutputTable[GroupByKey]=OutputTable[[#This Row],[GroupByKey]])*OutputTable[RecordedValue]))</f>
        <v>0</v>
      </c>
      <c r="P136" cm="1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68</v>
      </c>
      <c r="B137" t="s">
        <v>177</v>
      </c>
      <c r="C137">
        <v>3</v>
      </c>
      <c r="D137" t="s">
        <v>151</v>
      </c>
      <c r="E137" t="s">
        <v>136</v>
      </c>
      <c r="F137" t="s">
        <v>104</v>
      </c>
      <c r="G137">
        <v>12</v>
      </c>
      <c r="H137">
        <v>0</v>
      </c>
      <c r="I13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7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cm="1">
        <f t="array" ref="K137">IFERROR(AVERAGE(IF((OutputTable[GroupByKey]=OutputTable[[#This Row],[GroupByKey]]),(OutputTable[GroupByKey]=OutputTable[[#This Row],[GroupByKey]])*OutputTable[RecordedValue])),0)</f>
        <v>12</v>
      </c>
      <c r="L137" cm="1">
        <f t="array" ref="L137">IFERROR(_xlfn.STDEV.S(IF((OutputTable[GroupByKey]=OutputTable[[#This Row],[GroupByKey]]),(OutputTable[GroupByKey]=OutputTable[[#This Row],[GroupByKey]])*OutputTable[RecordedValue])),0)</f>
        <v>0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cm="1">
        <f t="array" ref="O137">MIN(IF((OutputTable[GroupByKey]=OutputTable[[#This Row],[GroupByKey]]),(OutputTable[GroupByKey]=OutputTable[[#This Row],[GroupByKey]])*OutputTable[RecordedValue]))</f>
        <v>12</v>
      </c>
      <c r="P137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25">
      <c r="A138" t="s">
        <v>68</v>
      </c>
      <c r="B138" t="s">
        <v>177</v>
      </c>
      <c r="C138">
        <v>3</v>
      </c>
      <c r="D138" t="s">
        <v>152</v>
      </c>
      <c r="E138" t="s">
        <v>153</v>
      </c>
      <c r="F138" t="s">
        <v>104</v>
      </c>
      <c r="G138">
        <v>0</v>
      </c>
      <c r="H138">
        <v>0</v>
      </c>
      <c r="I13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cm="1">
        <f t="array" ref="K138">IFERROR(AVERAGE(IF((OutputTable[GroupByKey]=OutputTable[[#This Row],[GroupByKey]]),(OutputTable[GroupByKey]=OutputTable[[#This Row],[GroupByKey]])*OutputTable[RecordedValue])),0)</f>
        <v>0</v>
      </c>
      <c r="L138" cm="1">
        <f t="array" ref="L138">IFERROR(_xlfn.STDEV.S(IF((OutputTable[GroupByKey]=OutputTable[[#This Row],[GroupByKey]]),(OutputTable[GroupByKey]=OutputTable[[#This Row],[GroupByKey]])*OutputTable[RecordedValue])),0)</f>
        <v>0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cm="1">
        <f t="array" ref="O138">MIN(IF((OutputTable[GroupByKey]=OutputTable[[#This Row],[GroupByKey]]),(OutputTable[GroupByKey]=OutputTable[[#This Row],[GroupByKey]])*OutputTable[RecordedValue]))</f>
        <v>0</v>
      </c>
      <c r="P138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177</v>
      </c>
      <c r="C139">
        <v>3</v>
      </c>
      <c r="D139" t="s">
        <v>154</v>
      </c>
      <c r="E139" t="s">
        <v>155</v>
      </c>
      <c r="F139" t="s">
        <v>104</v>
      </c>
      <c r="G139">
        <v>0</v>
      </c>
      <c r="H139">
        <v>0</v>
      </c>
      <c r="I13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cm="1">
        <f t="array" ref="K139">IFERROR(AVERAGE(IF((OutputTable[GroupByKey]=OutputTable[[#This Row],[GroupByKey]]),(OutputTable[GroupByKey]=OutputTable[[#This Row],[GroupByKey]])*OutputTable[RecordedValue])),0)</f>
        <v>0</v>
      </c>
      <c r="L139" cm="1">
        <f t="array" ref="L139">IFERROR(_xlfn.STDEV.S(IF((OutputTable[GroupByKey]=OutputTable[[#This Row],[GroupByKey]]),(OutputTable[GroupByKey]=OutputTable[[#This Row],[GroupByKey]])*OutputTable[RecordedValue])),0)</f>
        <v>0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cm="1">
        <f t="array" ref="O139">MIN(IF((OutputTable[GroupByKey]=OutputTable[[#This Row],[GroupByKey]]),(OutputTable[GroupByKey]=OutputTable[[#This Row],[GroupByKey]])*OutputTable[RecordedValue]))</f>
        <v>0</v>
      </c>
      <c r="P139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68</v>
      </c>
      <c r="B140" t="s">
        <v>177</v>
      </c>
      <c r="C140">
        <v>3</v>
      </c>
      <c r="D140" t="s">
        <v>156</v>
      </c>
      <c r="E140" t="s">
        <v>139</v>
      </c>
      <c r="F140" t="s">
        <v>104</v>
      </c>
      <c r="G140">
        <v>0</v>
      </c>
      <c r="H140">
        <v>0</v>
      </c>
      <c r="I14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0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cm="1">
        <f t="array" ref="K140">IFERROR(AVERAGE(IF((OutputTable[GroupByKey]=OutputTable[[#This Row],[GroupByKey]]),(OutputTable[GroupByKey]=OutputTable[[#This Row],[GroupByKey]])*OutputTable[RecordedValue])),0)</f>
        <v>0</v>
      </c>
      <c r="L140" cm="1">
        <f t="array" ref="L140">IFERROR(_xlfn.STDEV.S(IF((OutputTable[GroupByKey]=OutputTable[[#This Row],[GroupByKey]]),(OutputTable[GroupByKey]=OutputTable[[#This Row],[GroupByKey]])*OutputTable[RecordedValue])),0)</f>
        <v>0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cm="1">
        <f t="array" ref="O140">MIN(IF((OutputTable[GroupByKey]=OutputTable[[#This Row],[GroupByKey]]),(OutputTable[GroupByKey]=OutputTable[[#This Row],[GroupByKey]])*OutputTable[RecordedValue]))</f>
        <v>0</v>
      </c>
      <c r="P140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68</v>
      </c>
      <c r="B141" t="s">
        <v>177</v>
      </c>
      <c r="C141">
        <v>3</v>
      </c>
      <c r="D141" t="s">
        <v>157</v>
      </c>
      <c r="E141" t="s">
        <v>120</v>
      </c>
      <c r="F141" t="s">
        <v>126</v>
      </c>
      <c r="G141">
        <v>142</v>
      </c>
      <c r="H141">
        <v>0</v>
      </c>
      <c r="I141" t="str">
        <f>OutputTable[[#This Row],[ProjectName]]&amp;OutputTable[[#This Row],[Name]]&amp;OutputTable[[#This Row],[Type]]&amp;OutputTable[[#This Row],[Source]]</f>
        <v>Airport Security AnalysisSystem.NumberOutNumber OutSystem</v>
      </c>
      <c r="J141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cm="1">
        <f t="array" ref="K141">IFERROR(AVERAGE(IF((OutputTable[GroupByKey]=OutputTable[[#This Row],[GroupByKey]]),(OutputTable[GroupByKey]=OutputTable[[#This Row],[GroupByKey]])*OutputTable[RecordedValue])),0)</f>
        <v>141.02000000000001</v>
      </c>
      <c r="L141" cm="1">
        <f t="array" ref="L141">IFERROR(_xlfn.STDEV.S(IF((OutputTable[GroupByKey]=OutputTable[[#This Row],[GroupByKey]]),(OutputTable[GroupByKey]=OutputTable[[#This Row],[GroupByKey]])*OutputTable[RecordedValue])),0)</f>
        <v>1.571298695931723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" cm="1">
        <f t="array" ref="O141">MIN(IF((OutputTable[GroupByKey]=OutputTable[[#This Row],[GroupByKey]]),(OutputTable[GroupByKey]=OutputTable[[#This Row],[GroupByKey]])*OutputTable[RecordedValue]))</f>
        <v>136</v>
      </c>
      <c r="P141" cm="1">
        <f t="array" ref="P141">MAX(IF((OutputTable[GroupByKey]=OutputTable[[#This Row],[GroupByKey]]),(OutputTable[GroupByKey]=OutputTable[[#This Row],[GroupByKey]])*OutputTable[RecordedValue]))</f>
        <v>144</v>
      </c>
    </row>
    <row r="142" spans="1:16" x14ac:dyDescent="0.25">
      <c r="A142" t="s">
        <v>68</v>
      </c>
      <c r="B142" t="s">
        <v>177</v>
      </c>
      <c r="C142">
        <v>3</v>
      </c>
      <c r="D142" t="s">
        <v>158</v>
      </c>
      <c r="E142" t="s">
        <v>90</v>
      </c>
      <c r="F142" t="s">
        <v>126</v>
      </c>
      <c r="G142">
        <v>71.819872508230105</v>
      </c>
      <c r="H142">
        <v>0</v>
      </c>
      <c r="I142" t="str">
        <f>OutputTable[[#This Row],[ProjectName]]&amp;OutputTable[[#This Row],[Name]]&amp;OutputTable[[#This Row],[Type]]&amp;OutputTable[[#This Row],[Source]]</f>
        <v>Airport Security AnalysisSystem.TotalCostTotal CostSystem</v>
      </c>
      <c r="J142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cm="1">
        <f t="array" ref="K142">IFERROR(AVERAGE(IF((OutputTable[GroupByKey]=OutputTable[[#This Row],[GroupByKey]]),(OutputTable[GroupByKey]=OutputTable[[#This Row],[GroupByKey]])*OutputTable[RecordedValue])),0)</f>
        <v>71.671286315385061</v>
      </c>
      <c r="L142" cm="1">
        <f t="array" ref="L142">IFERROR(_xlfn.STDEV.S(IF((OutputTable[GroupByKey]=OutputTable[[#This Row],[GroupByKey]]),(OutputTable[GroupByKey]=OutputTable[[#This Row],[GroupByKey]])*OutputTable[RecordedValue])),0)</f>
        <v>0.23863631661505638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2" cm="1">
        <f t="array" ref="O142">MIN(IF((OutputTable[GroupByKey]=OutputTable[[#This Row],[GroupByKey]]),(OutputTable[GroupByKey]=OutputTable[[#This Row],[GroupByKey]])*OutputTable[RecordedValue]))</f>
        <v>70.910479456061694</v>
      </c>
      <c r="P142" cm="1">
        <f t="array" ref="P142">MAX(IF((OutputTable[GroupByKey]=OutputTable[[#This Row],[GroupByKey]]),(OutputTable[GroupByKey]=OutputTable[[#This Row],[GroupByKey]])*OutputTable[RecordedValue]))</f>
        <v>72</v>
      </c>
    </row>
    <row r="143" spans="1:16" x14ac:dyDescent="0.25">
      <c r="A143" t="s">
        <v>68</v>
      </c>
      <c r="B143" t="s">
        <v>177</v>
      </c>
      <c r="C143">
        <v>3</v>
      </c>
      <c r="D143" t="s">
        <v>159</v>
      </c>
      <c r="E143" t="s">
        <v>134</v>
      </c>
      <c r="F143" t="s">
        <v>104</v>
      </c>
      <c r="G143">
        <v>27.7121660097636</v>
      </c>
      <c r="H143">
        <v>0</v>
      </c>
      <c r="I14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3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cm="1">
        <f t="array" ref="K143">IFERROR(AVERAGE(IF((OutputTable[GroupByKey]=OutputTable[[#This Row],[GroupByKey]]),(OutputTable[GroupByKey]=OutputTable[[#This Row],[GroupByKey]])*OutputTable[RecordedValue])),0)</f>
        <v>28.130410032303338</v>
      </c>
      <c r="L143" cm="1">
        <f t="array" ref="L143">IFERROR(_xlfn.STDEV.S(IF((OutputTable[GroupByKey]=OutputTable[[#This Row],[GroupByKey]]),(OutputTable[GroupByKey]=OutputTable[[#This Row],[GroupByKey]])*OutputTable[RecordedValue])),0)</f>
        <v>1.5680861939239095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3" cm="1">
        <f t="array" ref="O143">MIN(IF((OutputTable[GroupByKey]=OutputTable[[#This Row],[GroupByKey]]),(OutputTable[GroupByKey]=OutputTable[[#This Row],[GroupByKey]])*OutputTable[RecordedValue]))</f>
        <v>24.466327701593499</v>
      </c>
      <c r="P143" cm="1">
        <f t="array" ref="P143">MAX(IF((OutputTable[GroupByKey]=OutputTable[[#This Row],[GroupByKey]]),(OutputTable[GroupByKey]=OutputTable[[#This Row],[GroupByKey]])*OutputTable[RecordedValue]))</f>
        <v>31.104540279981698</v>
      </c>
    </row>
    <row r="144" spans="1:16" x14ac:dyDescent="0.25">
      <c r="A144" t="s">
        <v>68</v>
      </c>
      <c r="B144" t="s">
        <v>177</v>
      </c>
      <c r="C144">
        <v>3</v>
      </c>
      <c r="D144" t="s">
        <v>160</v>
      </c>
      <c r="E144" t="s">
        <v>136</v>
      </c>
      <c r="F144" t="s">
        <v>104</v>
      </c>
      <c r="G144">
        <v>8.1977702443513891</v>
      </c>
      <c r="H144">
        <v>0</v>
      </c>
      <c r="I14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cm="1">
        <f t="array" ref="K144">IFERROR(AVERAGE(IF((OutputTable[GroupByKey]=OutputTable[[#This Row],[GroupByKey]]),(OutputTable[GroupByKey]=OutputTable[[#This Row],[GroupByKey]])*OutputTable[RecordedValue])),0)</f>
        <v>7.677923856469965</v>
      </c>
      <c r="L144" cm="1">
        <f t="array" ref="L144">IFERROR(_xlfn.STDEV.S(IF((OutputTable[GroupByKey]=OutputTable[[#This Row],[GroupByKey]]),(OutputTable[GroupByKey]=OutputTable[[#This Row],[GroupByKey]])*OutputTable[RecordedValue])),0)</f>
        <v>1.5599367309009138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4" cm="1">
        <f t="array" ref="O144">MIN(IF((OutputTable[GroupByKey]=OutputTable[[#This Row],[GroupByKey]]),(OutputTable[GroupByKey]=OutputTable[[#This Row],[GroupByKey]])*OutputTable[RecordedValue]))</f>
        <v>4.6700334569821003</v>
      </c>
      <c r="P144" cm="1">
        <f t="array" ref="P144">MAX(IF((OutputTable[GroupByKey]=OutputTable[[#This Row],[GroupByKey]]),(OutputTable[GroupByKey]=OutputTable[[#This Row],[GroupByKey]])*OutputTable[RecordedValue]))</f>
        <v>11.306663706390401</v>
      </c>
    </row>
    <row r="145" spans="1:16" x14ac:dyDescent="0.25">
      <c r="A145" t="s">
        <v>68</v>
      </c>
      <c r="B145" t="s">
        <v>177</v>
      </c>
      <c r="C145">
        <v>3</v>
      </c>
      <c r="D145" t="s">
        <v>161</v>
      </c>
      <c r="E145" t="s">
        <v>153</v>
      </c>
      <c r="F145" t="s">
        <v>104</v>
      </c>
      <c r="G145">
        <v>291</v>
      </c>
      <c r="H145">
        <v>0</v>
      </c>
      <c r="I14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cm="1">
        <f t="array" ref="K145">IFERROR(AVERAGE(IF((OutputTable[GroupByKey]=OutputTable[[#This Row],[GroupByKey]]),(OutputTable[GroupByKey]=OutputTable[[#This Row],[GroupByKey]])*OutputTable[RecordedValue])),0)</f>
        <v>291.82</v>
      </c>
      <c r="L145" cm="1">
        <f t="array" ref="L145">IFERROR(_xlfn.STDEV.S(IF((OutputTable[GroupByKey]=OutputTable[[#This Row],[GroupByKey]]),(OutputTable[GroupByKey]=OutputTable[[#This Row],[GroupByKey]])*OutputTable[RecordedValue])),0)</f>
        <v>4.3079897295843335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5" cm="1">
        <f t="array" ref="O145">MIN(IF((OutputTable[GroupByKey]=OutputTable[[#This Row],[GroupByKey]]),(OutputTable[GroupByKey]=OutputTable[[#This Row],[GroupByKey]])*OutputTable[RecordedValue]))</f>
        <v>281</v>
      </c>
      <c r="P145" cm="1">
        <f t="array" ref="P145">MAX(IF((OutputTable[GroupByKey]=OutputTable[[#This Row],[GroupByKey]]),(OutputTable[GroupByKey]=OutputTable[[#This Row],[GroupByKey]])*OutputTable[RecordedValue]))</f>
        <v>301</v>
      </c>
    </row>
    <row r="146" spans="1:16" x14ac:dyDescent="0.25">
      <c r="A146" t="s">
        <v>68</v>
      </c>
      <c r="B146" t="s">
        <v>177</v>
      </c>
      <c r="C146">
        <v>3</v>
      </c>
      <c r="D146" t="s">
        <v>162</v>
      </c>
      <c r="E146" t="s">
        <v>155</v>
      </c>
      <c r="F146" t="s">
        <v>104</v>
      </c>
      <c r="G146">
        <v>0.77228415987912802</v>
      </c>
      <c r="H146">
        <v>0</v>
      </c>
      <c r="I14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cm="1">
        <f t="array" ref="K146">IFERROR(AVERAGE(IF((OutputTable[GroupByKey]=OutputTable[[#This Row],[GroupByKey]]),(OutputTable[GroupByKey]=OutputTable[[#This Row],[GroupByKey]])*OutputTable[RecordedValue])),0)</f>
        <v>0.7867243373202788</v>
      </c>
      <c r="L146" cm="1">
        <f t="array" ref="L146">IFERROR(_xlfn.STDEV.S(IF((OutputTable[GroupByKey]=OutputTable[[#This Row],[GroupByKey]]),(OutputTable[GroupByKey]=OutputTable[[#This Row],[GroupByKey]])*OutputTable[RecordedValue])),0)</f>
        <v>4.3331575858358527E-2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6" cm="1">
        <f t="array" ref="O146">MIN(IF((OutputTable[GroupByKey]=OutputTable[[#This Row],[GroupByKey]]),(OutputTable[GroupByKey]=OutputTable[[#This Row],[GroupByKey]])*OutputTable[RecordedValue]))</f>
        <v>0.68592600815582205</v>
      </c>
      <c r="P146" cm="1">
        <f t="array" ref="P146">MAX(IF((OutputTable[GroupByKey]=OutputTable[[#This Row],[GroupByKey]]),(OutputTable[GroupByKey]=OutputTable[[#This Row],[GroupByKey]])*OutputTable[RecordedValue]))</f>
        <v>0.87027684841716402</v>
      </c>
    </row>
    <row r="147" spans="1:16" x14ac:dyDescent="0.25">
      <c r="A147" t="s">
        <v>68</v>
      </c>
      <c r="B147" t="s">
        <v>177</v>
      </c>
      <c r="C147">
        <v>3</v>
      </c>
      <c r="D147" t="s">
        <v>163</v>
      </c>
      <c r="E147" t="s">
        <v>139</v>
      </c>
      <c r="F147" t="s">
        <v>104</v>
      </c>
      <c r="G147">
        <v>0</v>
      </c>
      <c r="H147">
        <v>0</v>
      </c>
      <c r="I14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cm="1">
        <f t="array" ref="K147">IFERROR(AVERAGE(IF((OutputTable[GroupByKey]=OutputTable[[#This Row],[GroupByKey]]),(OutputTable[GroupByKey]=OutputTable[[#This Row],[GroupByKey]])*OutputTable[RecordedValue])),0)</f>
        <v>0</v>
      </c>
      <c r="L147" cm="1">
        <f t="array" ref="L147">IFERROR(_xlfn.STDEV.S(IF((OutputTable[GroupByKey]=OutputTable[[#This Row],[GroupByKey]]),(OutputTable[GroupByKey]=OutputTable[[#This Row],[GroupByKey]])*OutputTable[RecordedValue])),0)</f>
        <v>0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cm="1">
        <f t="array" ref="O147">MIN(IF((OutputTable[GroupByKey]=OutputTable[[#This Row],[GroupByKey]]),(OutputTable[GroupByKey]=OutputTable[[#This Row],[GroupByKey]])*OutputTable[RecordedValue]))</f>
        <v>0</v>
      </c>
      <c r="P147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68</v>
      </c>
      <c r="B148" t="s">
        <v>177</v>
      </c>
      <c r="C148">
        <v>3</v>
      </c>
      <c r="D148" t="s">
        <v>164</v>
      </c>
      <c r="E148" t="s">
        <v>110</v>
      </c>
      <c r="F148" t="s">
        <v>72</v>
      </c>
      <c r="G148">
        <v>36.164910675846798</v>
      </c>
      <c r="H148">
        <v>0</v>
      </c>
      <c r="I14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8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cm="1">
        <f t="array" ref="K148">IFERROR(AVERAGE(IF((OutputTable[GroupByKey]=OutputTable[[#This Row],[GroupByKey]]),(OutputTable[GroupByKey]=OutputTable[[#This Row],[GroupByKey]])*OutputTable[RecordedValue])),0)</f>
        <v>36.126257191808556</v>
      </c>
      <c r="L148" cm="1">
        <f t="array" ref="L148">IFERROR(_xlfn.STDEV.S(IF((OutputTable[GroupByKey]=OutputTable[[#This Row],[GroupByKey]]),(OutputTable[GroupByKey]=OutputTable[[#This Row],[GroupByKey]])*OutputTable[RecordedValue])),0)</f>
        <v>2.1713259373529561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8" cm="1">
        <f t="array" ref="O148">MIN(IF((OutputTable[GroupByKey]=OutputTable[[#This Row],[GroupByKey]]),(OutputTable[GroupByKey]=OutputTable[[#This Row],[GroupByKey]])*OutputTable[RecordedValue]))</f>
        <v>31.451458626230401</v>
      </c>
      <c r="P148" cm="1">
        <f t="array" ref="P148">MAX(IF((OutputTable[GroupByKey]=OutputTable[[#This Row],[GroupByKey]]),(OutputTable[GroupByKey]=OutputTable[[#This Row],[GroupByKey]])*OutputTable[RecordedValue]))</f>
        <v>41.433809234429702</v>
      </c>
    </row>
    <row r="149" spans="1:16" x14ac:dyDescent="0.25">
      <c r="A149" t="s">
        <v>68</v>
      </c>
      <c r="B149" t="s">
        <v>177</v>
      </c>
      <c r="C149">
        <v>3</v>
      </c>
      <c r="D149" t="s">
        <v>165</v>
      </c>
      <c r="E149" t="s">
        <v>112</v>
      </c>
      <c r="F149" t="s">
        <v>72</v>
      </c>
      <c r="G149">
        <v>1084.9473202754</v>
      </c>
      <c r="H149">
        <v>0</v>
      </c>
      <c r="I14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9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cm="1">
        <f t="array" ref="K149">IFERROR(AVERAGE(IF((OutputTable[GroupByKey]=OutputTable[[#This Row],[GroupByKey]]),(OutputTable[GroupByKey]=OutputTable[[#This Row],[GroupByKey]])*OutputTable[RecordedValue])),0)</f>
        <v>1083.7877157542564</v>
      </c>
      <c r="L149" cm="1">
        <f t="array" ref="L149">IFERROR(_xlfn.STDEV.S(IF((OutputTable[GroupByKey]=OutputTable[[#This Row],[GroupByKey]]),(OutputTable[GroupByKey]=OutputTable[[#This Row],[GroupByKey]])*OutputTable[RecordedValue])),0)</f>
        <v>65.139778120588559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9" cm="1">
        <f t="array" ref="O149">MIN(IF((OutputTable[GroupByKey]=OutputTable[[#This Row],[GroupByKey]]),(OutputTable[GroupByKey]=OutputTable[[#This Row],[GroupByKey]])*OutputTable[RecordedValue]))</f>
        <v>943.54375878691201</v>
      </c>
      <c r="P149" cm="1">
        <f t="array" ref="P149">MAX(IF((OutputTable[GroupByKey]=OutputTable[[#This Row],[GroupByKey]]),(OutputTable[GroupByKey]=OutputTable[[#This Row],[GroupByKey]])*OutputTable[RecordedValue]))</f>
        <v>1243.01427703289</v>
      </c>
    </row>
    <row r="150" spans="1:16" x14ac:dyDescent="0.25">
      <c r="A150" t="s">
        <v>68</v>
      </c>
      <c r="B150" t="s">
        <v>177</v>
      </c>
      <c r="C150">
        <v>3</v>
      </c>
      <c r="D150" t="s">
        <v>166</v>
      </c>
      <c r="E150" t="s">
        <v>114</v>
      </c>
      <c r="F150" t="s">
        <v>72</v>
      </c>
      <c r="G150">
        <v>0</v>
      </c>
      <c r="H150">
        <v>0</v>
      </c>
      <c r="I15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0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cm="1">
        <f t="array" ref="K150">IFERROR(AVERAGE(IF((OutputTable[GroupByKey]=OutputTable[[#This Row],[GroupByKey]]),(OutputTable[GroupByKey]=OutputTable[[#This Row],[GroupByKey]])*OutputTable[RecordedValue])),0)</f>
        <v>0</v>
      </c>
      <c r="L150" cm="1">
        <f t="array" ref="L150">IFERROR(_xlfn.STDEV.S(IF((OutputTable[GroupByKey]=OutputTable[[#This Row],[GroupByKey]]),(OutputTable[GroupByKey]=OutputTable[[#This Row],[GroupByKey]])*OutputTable[RecordedValue])),0)</f>
        <v>0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cm="1">
        <f t="array" ref="O150">MIN(IF((OutputTable[GroupByKey]=OutputTable[[#This Row],[GroupByKey]]),(OutputTable[GroupByKey]=OutputTable[[#This Row],[GroupByKey]])*OutputTable[RecordedValue]))</f>
        <v>0</v>
      </c>
      <c r="P150" cm="1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68</v>
      </c>
      <c r="B151" t="s">
        <v>177</v>
      </c>
      <c r="C151">
        <v>3</v>
      </c>
      <c r="D151" t="s">
        <v>167</v>
      </c>
      <c r="E151" t="s">
        <v>116</v>
      </c>
      <c r="F151" t="s">
        <v>72</v>
      </c>
      <c r="G151">
        <v>571.63025623772103</v>
      </c>
      <c r="H151">
        <v>0</v>
      </c>
      <c r="I15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cm="1">
        <f t="array" ref="K151">IFERROR(AVERAGE(IF((OutputTable[GroupByKey]=OutputTable[[#This Row],[GroupByKey]]),(OutputTable[GroupByKey]=OutputTable[[#This Row],[GroupByKey]])*OutputTable[RecordedValue])),0)</f>
        <v>553.87401274968397</v>
      </c>
      <c r="L151" cm="1">
        <f t="array" ref="L151">IFERROR(_xlfn.STDEV.S(IF((OutputTable[GroupByKey]=OutputTable[[#This Row],[GroupByKey]]),(OutputTable[GroupByKey]=OutputTable[[#This Row],[GroupByKey]])*OutputTable[RecordedValue])),0)</f>
        <v>377.09122887289163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1" cm="1">
        <f t="array" ref="O151">MIN(IF((OutputTable[GroupByKey]=OutputTable[[#This Row],[GroupByKey]]),(OutputTable[GroupByKey]=OutputTable[[#This Row],[GroupByKey]])*OutputTable[RecordedValue]))</f>
        <v>153.85414011717199</v>
      </c>
      <c r="P151" cm="1">
        <f t="array" ref="P151">MAX(IF((OutputTable[GroupByKey]=OutputTable[[#This Row],[GroupByKey]]),(OutputTable[GroupByKey]=OutputTable[[#This Row],[GroupByKey]])*OutputTable[RecordedValue]))</f>
        <v>2328.4964964025999</v>
      </c>
    </row>
    <row r="152" spans="1:16" x14ac:dyDescent="0.25">
      <c r="A152" t="s">
        <v>68</v>
      </c>
      <c r="B152" t="s">
        <v>177</v>
      </c>
      <c r="C152">
        <v>3</v>
      </c>
      <c r="D152" t="s">
        <v>168</v>
      </c>
      <c r="E152" t="s">
        <v>118</v>
      </c>
      <c r="F152" t="s">
        <v>72</v>
      </c>
      <c r="G152">
        <v>139</v>
      </c>
      <c r="H152">
        <v>0</v>
      </c>
      <c r="I15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cm="1">
        <f t="array" ref="K152">IFERROR(AVERAGE(IF((OutputTable[GroupByKey]=OutputTable[[#This Row],[GroupByKey]]),(OutputTable[GroupByKey]=OutputTable[[#This Row],[GroupByKey]])*OutputTable[RecordedValue])),0)</f>
        <v>139.1</v>
      </c>
      <c r="L152" cm="1">
        <f t="array" ref="L152">IFERROR(_xlfn.STDEV.S(IF((OutputTable[GroupByKey]=OutputTable[[#This Row],[GroupByKey]]),(OutputTable[GroupByKey]=OutputTable[[#This Row],[GroupByKey]])*OutputTable[RecordedValue])),0)</f>
        <v>2.340852801167705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2" cm="1">
        <f t="array" ref="O152">MIN(IF((OutputTable[GroupByKey]=OutputTable[[#This Row],[GroupByKey]]),(OutputTable[GroupByKey]=OutputTable[[#This Row],[GroupByKey]])*OutputTable[RecordedValue]))</f>
        <v>132</v>
      </c>
      <c r="P152" cm="1">
        <f t="array" ref="P152">MAX(IF((OutputTable[GroupByKey]=OutputTable[[#This Row],[GroupByKey]]),(OutputTable[GroupByKey]=OutputTable[[#This Row],[GroupByKey]])*OutputTable[RecordedValue]))</f>
        <v>143</v>
      </c>
    </row>
    <row r="153" spans="1:16" x14ac:dyDescent="0.25">
      <c r="A153" t="s">
        <v>68</v>
      </c>
      <c r="B153" t="s">
        <v>177</v>
      </c>
      <c r="C153">
        <v>3</v>
      </c>
      <c r="D153" t="s">
        <v>169</v>
      </c>
      <c r="E153" t="s">
        <v>120</v>
      </c>
      <c r="F153" t="s">
        <v>72</v>
      </c>
      <c r="G153">
        <v>137</v>
      </c>
      <c r="H153">
        <v>0</v>
      </c>
      <c r="I15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cm="1">
        <f t="array" ref="K153">IFERROR(AVERAGE(IF((OutputTable[GroupByKey]=OutputTable[[#This Row],[GroupByKey]]),(OutputTable[GroupByKey]=OutputTable[[#This Row],[GroupByKey]])*OutputTable[RecordedValue])),0)</f>
        <v>136.88</v>
      </c>
      <c r="L153" cm="1">
        <f t="array" ref="L153">IFERROR(_xlfn.STDEV.S(IF((OutputTable[GroupByKey]=OutputTable[[#This Row],[GroupByKey]]),(OutputTable[GroupByKey]=OutputTable[[#This Row],[GroupByKey]])*OutputTable[RecordedValue])),0)</f>
        <v>2.7303285292343533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" cm="1">
        <f t="array" ref="O153">MIN(IF((OutputTable[GroupByKey]=OutputTable[[#This Row],[GroupByKey]]),(OutputTable[GroupByKey]=OutputTable[[#This Row],[GroupByKey]])*OutputTable[RecordedValue]))</f>
        <v>130</v>
      </c>
      <c r="P153" cm="1">
        <f t="array" ref="P153">MAX(IF((OutputTable[GroupByKey]=OutputTable[[#This Row],[GroupByKey]]),(OutputTable[GroupByKey]=OutputTable[[#This Row],[GroupByKey]])*OutputTable[RecordedValue]))</f>
        <v>141</v>
      </c>
    </row>
    <row r="154" spans="1:16" x14ac:dyDescent="0.25">
      <c r="A154" t="s">
        <v>68</v>
      </c>
      <c r="B154" t="s">
        <v>177</v>
      </c>
      <c r="C154">
        <v>3</v>
      </c>
      <c r="D154" t="s">
        <v>170</v>
      </c>
      <c r="E154" t="s">
        <v>122</v>
      </c>
      <c r="F154" t="s">
        <v>72</v>
      </c>
      <c r="G154">
        <v>36.164910675846798</v>
      </c>
      <c r="H154">
        <v>0</v>
      </c>
      <c r="I15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4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cm="1">
        <f t="array" ref="K154">IFERROR(AVERAGE(IF((OutputTable[GroupByKey]=OutputTable[[#This Row],[GroupByKey]]),(OutputTable[GroupByKey]=OutputTable[[#This Row],[GroupByKey]])*OutputTable[RecordedValue])),0)</f>
        <v>36.126257191808556</v>
      </c>
      <c r="L154" cm="1">
        <f t="array" ref="L154">IFERROR(_xlfn.STDEV.S(IF((OutputTable[GroupByKey]=OutputTable[[#This Row],[GroupByKey]]),(OutputTable[GroupByKey]=OutputTable[[#This Row],[GroupByKey]])*OutputTable[RecordedValue])),0)</f>
        <v>2.1713259373529561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4" cm="1">
        <f t="array" ref="O154">MIN(IF((OutputTable[GroupByKey]=OutputTable[[#This Row],[GroupByKey]]),(OutputTable[GroupByKey]=OutputTable[[#This Row],[GroupByKey]])*OutputTable[RecordedValue]))</f>
        <v>31.451458626230401</v>
      </c>
      <c r="P154" cm="1">
        <f t="array" ref="P154">MAX(IF((OutputTable[GroupByKey]=OutputTable[[#This Row],[GroupByKey]]),(OutputTable[GroupByKey]=OutputTable[[#This Row],[GroupByKey]])*OutputTable[RecordedValue]))</f>
        <v>41.433809234429702</v>
      </c>
    </row>
    <row r="155" spans="1:16" x14ac:dyDescent="0.25">
      <c r="A155" t="s">
        <v>68</v>
      </c>
      <c r="B155" t="s">
        <v>177</v>
      </c>
      <c r="C155">
        <v>3</v>
      </c>
      <c r="D155" t="s">
        <v>171</v>
      </c>
      <c r="E155" t="s">
        <v>124</v>
      </c>
      <c r="F155" t="s">
        <v>72</v>
      </c>
      <c r="G155">
        <v>1656.57757651312</v>
      </c>
      <c r="H155">
        <v>0</v>
      </c>
      <c r="I15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cm="1">
        <f t="array" ref="K155">IFERROR(AVERAGE(IF((OutputTable[GroupByKey]=OutputTable[[#This Row],[GroupByKey]]),(OutputTable[GroupByKey]=OutputTable[[#This Row],[GroupByKey]])*OutputTable[RecordedValue])),0)</f>
        <v>1637.6617285039399</v>
      </c>
      <c r="L155" cm="1">
        <f t="array" ref="L155">IFERROR(_xlfn.STDEV.S(IF((OutputTable[GroupByKey]=OutputTable[[#This Row],[GroupByKey]]),(OutputTable[GroupByKey]=OutputTable[[#This Row],[GroupByKey]])*OutputTable[RecordedValue])),0)</f>
        <v>425.2629558634419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5" cm="1">
        <f t="array" ref="O155">MIN(IF((OutputTable[GroupByKey]=OutputTable[[#This Row],[GroupByKey]]),(OutputTable[GroupByKey]=OutputTable[[#This Row],[GroupByKey]])*OutputTable[RecordedValue]))</f>
        <v>1114.53760713569</v>
      </c>
      <c r="P155" cm="1">
        <f t="array" ref="P155">MAX(IF((OutputTable[GroupByKey]=OutputTable[[#This Row],[GroupByKey]]),(OutputTable[GroupByKey]=OutputTable[[#This Row],[GroupByKey]])*OutputTable[RecordedValue]))</f>
        <v>3571.5107734354901</v>
      </c>
    </row>
    <row r="156" spans="1:16" x14ac:dyDescent="0.25">
      <c r="A156" t="s">
        <v>68</v>
      </c>
      <c r="B156" t="s">
        <v>177</v>
      </c>
      <c r="C156">
        <v>3</v>
      </c>
      <c r="D156" t="s">
        <v>172</v>
      </c>
      <c r="E156" t="s">
        <v>134</v>
      </c>
      <c r="F156" t="s">
        <v>104</v>
      </c>
      <c r="G156">
        <v>18.082455337923399</v>
      </c>
      <c r="H156">
        <v>0</v>
      </c>
      <c r="I15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6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cm="1">
        <f t="array" ref="K156">IFERROR(AVERAGE(IF((OutputTable[GroupByKey]=OutputTable[[#This Row],[GroupByKey]]),(OutputTable[GroupByKey]=OutputTable[[#This Row],[GroupByKey]])*OutputTable[RecordedValue])),0)</f>
        <v>18.06312859590426</v>
      </c>
      <c r="L156" cm="1">
        <f t="array" ref="L156">IFERROR(_xlfn.STDEV.S(IF((OutputTable[GroupByKey]=OutputTable[[#This Row],[GroupByKey]]),(OutputTable[GroupByKey]=OutputTable[[#This Row],[GroupByKey]])*OutputTable[RecordedValue])),0)</f>
        <v>1.0856629686764701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6" cm="1">
        <f t="array" ref="O156">MIN(IF((OutputTable[GroupByKey]=OutputTable[[#This Row],[GroupByKey]]),(OutputTable[GroupByKey]=OutputTable[[#This Row],[GroupByKey]])*OutputTable[RecordedValue]))</f>
        <v>15.725729313115201</v>
      </c>
      <c r="P156" cm="1">
        <f t="array" ref="P156">MAX(IF((OutputTable[GroupByKey]=OutputTable[[#This Row],[GroupByKey]]),(OutputTable[GroupByKey]=OutputTable[[#This Row],[GroupByKey]])*OutputTable[RecordedValue]))</f>
        <v>20.716904617214801</v>
      </c>
    </row>
    <row r="157" spans="1:16" x14ac:dyDescent="0.25">
      <c r="A157" t="s">
        <v>68</v>
      </c>
      <c r="B157" t="s">
        <v>177</v>
      </c>
      <c r="C157">
        <v>3</v>
      </c>
      <c r="D157" t="s">
        <v>173</v>
      </c>
      <c r="E157" t="s">
        <v>136</v>
      </c>
      <c r="F157" t="s">
        <v>104</v>
      </c>
      <c r="G157">
        <v>5.8274809161916599</v>
      </c>
      <c r="H157">
        <v>0</v>
      </c>
      <c r="I15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7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cm="1">
        <f t="array" ref="K157">IFERROR(AVERAGE(IF((OutputTable[GroupByKey]=OutputTable[[#This Row],[GroupByKey]]),(OutputTable[GroupByKey]=OutputTable[[#This Row],[GroupByKey]])*OutputTable[RecordedValue])),0)</f>
        <v>5.7998238307074823</v>
      </c>
      <c r="L157" cm="1">
        <f t="array" ref="L157">IFERROR(_xlfn.STDEV.S(IF((OutputTable[GroupByKey]=OutputTable[[#This Row],[GroupByKey]]),(OutputTable[GroupByKey]=OutputTable[[#This Row],[GroupByKey]])*OutputTable[RecordedValue])),0)</f>
        <v>1.1088844702774887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7" cm="1">
        <f t="array" ref="O157">MIN(IF((OutputTable[GroupByKey]=OutputTable[[#This Row],[GroupByKey]]),(OutputTable[GroupByKey]=OutputTable[[#This Row],[GroupByKey]])*OutputTable[RecordedValue]))</f>
        <v>3.05766911974897</v>
      </c>
      <c r="P157" cm="1">
        <f t="array" ref="P157">MAX(IF((OutputTable[GroupByKey]=OutputTable[[#This Row],[GroupByKey]]),(OutputTable[GroupByKey]=OutputTable[[#This Row],[GroupByKey]])*OutputTable[RecordedValue]))</f>
        <v>8.1492138731565191</v>
      </c>
    </row>
    <row r="158" spans="1:16" x14ac:dyDescent="0.25">
      <c r="A158" t="s">
        <v>68</v>
      </c>
      <c r="B158" t="s">
        <v>177</v>
      </c>
      <c r="C158">
        <v>3</v>
      </c>
      <c r="D158" t="s">
        <v>174</v>
      </c>
      <c r="E158" t="s">
        <v>153</v>
      </c>
      <c r="F158" t="s">
        <v>104</v>
      </c>
      <c r="G158">
        <v>139</v>
      </c>
      <c r="H158">
        <v>0</v>
      </c>
      <c r="I15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cm="1">
        <f t="array" ref="K158">IFERROR(AVERAGE(IF((OutputTable[GroupByKey]=OutputTable[[#This Row],[GroupByKey]]),(OutputTable[GroupByKey]=OutputTable[[#This Row],[GroupByKey]])*OutputTable[RecordedValue])),0)</f>
        <v>138.4</v>
      </c>
      <c r="L158" cm="1">
        <f t="array" ref="L158">IFERROR(_xlfn.STDEV.S(IF((OutputTable[GroupByKey]=OutputTable[[#This Row],[GroupByKey]]),(OutputTable[GroupByKey]=OutputTable[[#This Row],[GroupByKey]])*OutputTable[RecordedValue])),0)</f>
        <v>2.6954231805876021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" cm="1">
        <f t="array" ref="O158">MIN(IF((OutputTable[GroupByKey]=OutputTable[[#This Row],[GroupByKey]]),(OutputTable[GroupByKey]=OutputTable[[#This Row],[GroupByKey]])*OutputTable[RecordedValue]))</f>
        <v>131</v>
      </c>
      <c r="P158" cm="1">
        <f t="array" ref="P158">MAX(IF((OutputTable[GroupByKey]=OutputTable[[#This Row],[GroupByKey]]),(OutputTable[GroupByKey]=OutputTable[[#This Row],[GroupByKey]])*OutputTable[RecordedValue]))</f>
        <v>143</v>
      </c>
    </row>
    <row r="159" spans="1:16" x14ac:dyDescent="0.25">
      <c r="A159" t="s">
        <v>68</v>
      </c>
      <c r="B159" t="s">
        <v>177</v>
      </c>
      <c r="C159">
        <v>3</v>
      </c>
      <c r="D159" t="s">
        <v>175</v>
      </c>
      <c r="E159" t="s">
        <v>155</v>
      </c>
      <c r="F159" t="s">
        <v>104</v>
      </c>
      <c r="G159">
        <v>0.75718829515868002</v>
      </c>
      <c r="H159">
        <v>0</v>
      </c>
      <c r="I15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cm="1">
        <f t="array" ref="K159">IFERROR(AVERAGE(IF((OutputTable[GroupByKey]=OutputTable[[#This Row],[GroupByKey]]),(OutputTable[GroupByKey]=OutputTable[[#This Row],[GroupByKey]])*OutputTable[RecordedValue])),0)</f>
        <v>0.7583406737205215</v>
      </c>
      <c r="L159" cm="1">
        <f t="array" ref="L159">IFERROR(_xlfn.STDEV.S(IF((OutputTable[GroupByKey]=OutputTable[[#This Row],[GroupByKey]]),(OutputTable[GroupByKey]=OutputTable[[#This Row],[GroupByKey]])*OutputTable[RecordedValue])),0)</f>
        <v>4.6203519594895187E-2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" cm="1">
        <f t="array" ref="O159">MIN(IF((OutputTable[GroupByKey]=OutputTable[[#This Row],[GroupByKey]]),(OutputTable[GroupByKey]=OutputTable[[#This Row],[GroupByKey]])*OutputTable[RecordedValue]))</f>
        <v>0.660449421951812</v>
      </c>
      <c r="P159" cm="1">
        <f t="array" ref="P159">MAX(IF((OutputTable[GroupByKey]=OutputTable[[#This Row],[GroupByKey]]),(OutputTable[GroupByKey]=OutputTable[[#This Row],[GroupByKey]])*OutputTable[RecordedValue]))</f>
        <v>0.87259712001045997</v>
      </c>
    </row>
    <row r="160" spans="1:16" x14ac:dyDescent="0.25">
      <c r="A160" t="s">
        <v>68</v>
      </c>
      <c r="B160" t="s">
        <v>177</v>
      </c>
      <c r="C160">
        <v>3</v>
      </c>
      <c r="D160" t="s">
        <v>176</v>
      </c>
      <c r="E160" t="s">
        <v>139</v>
      </c>
      <c r="F160" t="s">
        <v>104</v>
      </c>
      <c r="G160">
        <v>0</v>
      </c>
      <c r="H160">
        <v>0</v>
      </c>
      <c r="I16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0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cm="1">
        <f t="array" ref="K160">IFERROR(AVERAGE(IF((OutputTable[GroupByKey]=OutputTable[[#This Row],[GroupByKey]]),(OutputTable[GroupByKey]=OutputTable[[#This Row],[GroupByKey]])*OutputTable[RecordedValue])),0)</f>
        <v>0</v>
      </c>
      <c r="L160" cm="1">
        <f t="array" ref="L160">IFERROR(_xlfn.STDEV.S(IF((OutputTable[GroupByKey]=OutputTable[[#This Row],[GroupByKey]]),(OutputTable[GroupByKey]=OutputTable[[#This Row],[GroupByKey]])*OutputTable[RecordedValue])),0)</f>
        <v>0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cm="1">
        <f t="array" ref="O160">MIN(IF((OutputTable[GroupByKey]=OutputTable[[#This Row],[GroupByKey]]),(OutputTable[GroupByKey]=OutputTable[[#This Row],[GroupByKey]])*OutputTable[RecordedValue]))</f>
        <v>0</v>
      </c>
      <c r="P160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68</v>
      </c>
      <c r="B161" t="s">
        <v>177</v>
      </c>
      <c r="C161">
        <v>4</v>
      </c>
      <c r="D161" t="s">
        <v>109</v>
      </c>
      <c r="E161" t="s">
        <v>110</v>
      </c>
      <c r="F161" t="s">
        <v>72</v>
      </c>
      <c r="G161">
        <v>0.45166031055941103</v>
      </c>
      <c r="H161">
        <v>0</v>
      </c>
      <c r="I16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1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cm="1">
        <f t="array" ref="K161">IFERROR(AVERAGE(IF((OutputTable[GroupByKey]=OutputTable[[#This Row],[GroupByKey]]),(OutputTable[GroupByKey]=OutputTable[[#This Row],[GroupByKey]])*OutputTable[RecordedValue])),0)</f>
        <v>0.86326158932544617</v>
      </c>
      <c r="L161" cm="1">
        <f t="array" ref="L161">IFERROR(_xlfn.STDEV.S(IF((OutputTable[GroupByKey]=OutputTable[[#This Row],[GroupByKey]]),(OutputTable[GroupByKey]=OutputTable[[#This Row],[GroupByKey]])*OutputTable[RecordedValue])),0)</f>
        <v>0.44446417599979121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1" cm="1">
        <f t="array" ref="O161">MIN(IF((OutputTable[GroupByKey]=OutputTable[[#This Row],[GroupByKey]]),(OutputTable[GroupByKey]=OutputTable[[#This Row],[GroupByKey]])*OutputTable[RecordedValue]))</f>
        <v>0</v>
      </c>
      <c r="P161" cm="1">
        <f t="array" ref="P161">MAX(IF((OutputTable[GroupByKey]=OutputTable[[#This Row],[GroupByKey]]),(OutputTable[GroupByKey]=OutputTable[[#This Row],[GroupByKey]])*OutputTable[RecordedValue]))</f>
        <v>2.5547209929161401</v>
      </c>
    </row>
    <row r="162" spans="1:16" x14ac:dyDescent="0.25">
      <c r="A162" t="s">
        <v>68</v>
      </c>
      <c r="B162" t="s">
        <v>177</v>
      </c>
      <c r="C162">
        <v>4</v>
      </c>
      <c r="D162" t="s">
        <v>111</v>
      </c>
      <c r="E162" t="s">
        <v>112</v>
      </c>
      <c r="F162" t="s">
        <v>72</v>
      </c>
      <c r="G162">
        <v>27.099618633564699</v>
      </c>
      <c r="H162">
        <v>0</v>
      </c>
      <c r="I16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2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cm="1">
        <f t="array" ref="K162">IFERROR(AVERAGE(IF((OutputTable[GroupByKey]=OutputTable[[#This Row],[GroupByKey]]),(OutputTable[GroupByKey]=OutputTable[[#This Row],[GroupByKey]])*OutputTable[RecordedValue])),0)</f>
        <v>51.79569535952681</v>
      </c>
      <c r="L162" cm="1">
        <f t="array" ref="L162">IFERROR(_xlfn.STDEV.S(IF((OutputTable[GroupByKey]=OutputTable[[#This Row],[GroupByKey]]),(OutputTable[GroupByKey]=OutputTable[[#This Row],[GroupByKey]])*OutputTable[RecordedValue])),0)</f>
        <v>26.667850559987489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2" cm="1">
        <f t="array" ref="O162">MIN(IF((OutputTable[GroupByKey]=OutputTable[[#This Row],[GroupByKey]]),(OutputTable[GroupByKey]=OutputTable[[#This Row],[GroupByKey]])*OutputTable[RecordedValue]))</f>
        <v>0</v>
      </c>
      <c r="P162" cm="1">
        <f t="array" ref="P162">MAX(IF((OutputTable[GroupByKey]=OutputTable[[#This Row],[GroupByKey]]),(OutputTable[GroupByKey]=OutputTable[[#This Row],[GroupByKey]])*OutputTable[RecordedValue]))</f>
        <v>153.28325957496901</v>
      </c>
    </row>
    <row r="163" spans="1:16" x14ac:dyDescent="0.25">
      <c r="A163" t="s">
        <v>68</v>
      </c>
      <c r="B163" t="s">
        <v>177</v>
      </c>
      <c r="C163">
        <v>4</v>
      </c>
      <c r="D163" t="s">
        <v>113</v>
      </c>
      <c r="E163" t="s">
        <v>114</v>
      </c>
      <c r="F163" t="s">
        <v>72</v>
      </c>
      <c r="G163">
        <v>0</v>
      </c>
      <c r="H163">
        <v>0</v>
      </c>
      <c r="I16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3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cm="1">
        <f t="array" ref="K163">IFERROR(AVERAGE(IF((OutputTable[GroupByKey]=OutputTable[[#This Row],[GroupByKey]]),(OutputTable[GroupByKey]=OutputTable[[#This Row],[GroupByKey]])*OutputTable[RecordedValue])),0)</f>
        <v>0</v>
      </c>
      <c r="L163" cm="1">
        <f t="array" ref="L163">IFERROR(_xlfn.STDEV.S(IF((OutputTable[GroupByKey]=OutputTable[[#This Row],[GroupByKey]]),(OutputTable[GroupByKey]=OutputTable[[#This Row],[GroupByKey]])*OutputTable[RecordedValue])),0)</f>
        <v>0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cm="1">
        <f t="array" ref="O163">MIN(IF((OutputTable[GroupByKey]=OutputTable[[#This Row],[GroupByKey]]),(OutputTable[GroupByKey]=OutputTable[[#This Row],[GroupByKey]])*OutputTable[RecordedValue]))</f>
        <v>0</v>
      </c>
      <c r="P163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68</v>
      </c>
      <c r="B164" t="s">
        <v>177</v>
      </c>
      <c r="C164">
        <v>4</v>
      </c>
      <c r="D164" t="s">
        <v>115</v>
      </c>
      <c r="E164" t="s">
        <v>116</v>
      </c>
      <c r="F164" t="s">
        <v>72</v>
      </c>
      <c r="G164">
        <v>3.7474856493945499</v>
      </c>
      <c r="H164">
        <v>0</v>
      </c>
      <c r="I16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cm="1">
        <f t="array" ref="K164">IFERROR(AVERAGE(IF((OutputTable[GroupByKey]=OutputTable[[#This Row],[GroupByKey]]),(OutputTable[GroupByKey]=OutputTable[[#This Row],[GroupByKey]])*OutputTable[RecordedValue])),0)</f>
        <v>7.9031017037590718</v>
      </c>
      <c r="L164" cm="1">
        <f t="array" ref="L164">IFERROR(_xlfn.STDEV.S(IF((OutputTable[GroupByKey]=OutputTable[[#This Row],[GroupByKey]]),(OutputTable[GroupByKey]=OutputTable[[#This Row],[GroupByKey]])*OutputTable[RecordedValue])),0)</f>
        <v>6.1722634071914078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" cm="1">
        <f t="array" ref="O164">MIN(IF((OutputTable[GroupByKey]=OutputTable[[#This Row],[GroupByKey]]),(OutputTable[GroupByKey]=OutputTable[[#This Row],[GroupByKey]])*OutputTable[RecordedValue]))</f>
        <v>0</v>
      </c>
      <c r="P164" cm="1">
        <f t="array" ref="P164">MAX(IF((OutputTable[GroupByKey]=OutputTable[[#This Row],[GroupByKey]]),(OutputTable[GroupByKey]=OutputTable[[#This Row],[GroupByKey]])*OutputTable[RecordedValue]))</f>
        <v>30.196331317929101</v>
      </c>
    </row>
    <row r="165" spans="1:16" x14ac:dyDescent="0.25">
      <c r="A165" t="s">
        <v>68</v>
      </c>
      <c r="B165" t="s">
        <v>177</v>
      </c>
      <c r="C165">
        <v>4</v>
      </c>
      <c r="D165" t="s">
        <v>117</v>
      </c>
      <c r="E165" t="s">
        <v>118</v>
      </c>
      <c r="F165" t="s">
        <v>72</v>
      </c>
      <c r="G165">
        <v>9</v>
      </c>
      <c r="H165">
        <v>0</v>
      </c>
      <c r="I16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cm="1">
        <f t="array" ref="K165">IFERROR(AVERAGE(IF((OutputTable[GroupByKey]=OutputTable[[#This Row],[GroupByKey]]),(OutputTable[GroupByKey]=OutputTable[[#This Row],[GroupByKey]])*OutputTable[RecordedValue])),0)</f>
        <v>8.9</v>
      </c>
      <c r="L165" cm="1">
        <f t="array" ref="L165">IFERROR(_xlfn.STDEV.S(IF((OutputTable[GroupByKey]=OutputTable[[#This Row],[GroupByKey]]),(OutputTable[GroupByKey]=OutputTable[[#This Row],[GroupByKey]])*OutputTable[RecordedValue])),0)</f>
        <v>2.6049403612586386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5" cm="1">
        <f t="array" ref="O165">MIN(IF((OutputTable[GroupByKey]=OutputTable[[#This Row],[GroupByKey]]),(OutputTable[GroupByKey]=OutputTable[[#This Row],[GroupByKey]])*OutputTable[RecordedValue]))</f>
        <v>2</v>
      </c>
      <c r="P165" cm="1">
        <f t="array" ref="P165">MAX(IF((OutputTable[GroupByKey]=OutputTable[[#This Row],[GroupByKey]]),(OutputTable[GroupByKey]=OutputTable[[#This Row],[GroupByKey]])*OutputTable[RecordedValue]))</f>
        <v>14</v>
      </c>
    </row>
    <row r="166" spans="1:16" x14ac:dyDescent="0.25">
      <c r="A166" t="s">
        <v>68</v>
      </c>
      <c r="B166" t="s">
        <v>177</v>
      </c>
      <c r="C166">
        <v>4</v>
      </c>
      <c r="D166" t="s">
        <v>119</v>
      </c>
      <c r="E166" t="s">
        <v>120</v>
      </c>
      <c r="F166" t="s">
        <v>72</v>
      </c>
      <c r="G166">
        <v>8</v>
      </c>
      <c r="H166">
        <v>0</v>
      </c>
      <c r="I16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6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cm="1">
        <f t="array" ref="K166">IFERROR(AVERAGE(IF((OutputTable[GroupByKey]=OutputTable[[#This Row],[GroupByKey]]),(OutputTable[GroupByKey]=OutputTable[[#This Row],[GroupByKey]])*OutputTable[RecordedValue])),0)</f>
        <v>8.68</v>
      </c>
      <c r="L166" cm="1">
        <f t="array" ref="L166">IFERROR(_xlfn.STDEV.S(IF((OutputTable[GroupByKey]=OutputTable[[#This Row],[GroupByKey]]),(OutputTable[GroupByKey]=OutputTable[[#This Row],[GroupByKey]])*OutputTable[RecordedValue])),0)</f>
        <v>2.6064284735543972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6" cm="1">
        <f t="array" ref="O166">MIN(IF((OutputTable[GroupByKey]=OutputTable[[#This Row],[GroupByKey]]),(OutputTable[GroupByKey]=OutputTable[[#This Row],[GroupByKey]])*OutputTable[RecordedValue]))</f>
        <v>2</v>
      </c>
      <c r="P166" cm="1">
        <f t="array" ref="P166">MAX(IF((OutputTable[GroupByKey]=OutputTable[[#This Row],[GroupByKey]]),(OutputTable[GroupByKey]=OutputTable[[#This Row],[GroupByKey]])*OutputTable[RecordedValue]))</f>
        <v>14</v>
      </c>
    </row>
    <row r="167" spans="1:16" x14ac:dyDescent="0.25">
      <c r="A167" t="s">
        <v>68</v>
      </c>
      <c r="B167" t="s">
        <v>177</v>
      </c>
      <c r="C167">
        <v>4</v>
      </c>
      <c r="D167" t="s">
        <v>121</v>
      </c>
      <c r="E167" t="s">
        <v>122</v>
      </c>
      <c r="F167" t="s">
        <v>72</v>
      </c>
      <c r="G167">
        <v>0.45166031055941103</v>
      </c>
      <c r="H167">
        <v>0</v>
      </c>
      <c r="I16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7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cm="1">
        <f t="array" ref="K167">IFERROR(AVERAGE(IF((OutputTable[GroupByKey]=OutputTable[[#This Row],[GroupByKey]]),(OutputTable[GroupByKey]=OutputTable[[#This Row],[GroupByKey]])*OutputTable[RecordedValue])),0)</f>
        <v>0.86326158932544617</v>
      </c>
      <c r="L167" cm="1">
        <f t="array" ref="L167">IFERROR(_xlfn.STDEV.S(IF((OutputTable[GroupByKey]=OutputTable[[#This Row],[GroupByKey]]),(OutputTable[GroupByKey]=OutputTable[[#This Row],[GroupByKey]])*OutputTable[RecordedValue])),0)</f>
        <v>0.44446417599979121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7" cm="1">
        <f t="array" ref="O167">MIN(IF((OutputTable[GroupByKey]=OutputTable[[#This Row],[GroupByKey]]),(OutputTable[GroupByKey]=OutputTable[[#This Row],[GroupByKey]])*OutputTable[RecordedValue]))</f>
        <v>0</v>
      </c>
      <c r="P167" cm="1">
        <f t="array" ref="P167">MAX(IF((OutputTable[GroupByKey]=OutputTable[[#This Row],[GroupByKey]]),(OutputTable[GroupByKey]=OutputTable[[#This Row],[GroupByKey]])*OutputTable[RecordedValue]))</f>
        <v>2.5547209929161401</v>
      </c>
    </row>
    <row r="168" spans="1:16" x14ac:dyDescent="0.25">
      <c r="A168" t="s">
        <v>68</v>
      </c>
      <c r="B168" t="s">
        <v>177</v>
      </c>
      <c r="C168">
        <v>4</v>
      </c>
      <c r="D168" t="s">
        <v>123</v>
      </c>
      <c r="E168" t="s">
        <v>124</v>
      </c>
      <c r="F168" t="s">
        <v>72</v>
      </c>
      <c r="G168">
        <v>30.847104282959201</v>
      </c>
      <c r="H168">
        <v>0</v>
      </c>
      <c r="I16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8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cm="1">
        <f t="array" ref="K168">IFERROR(AVERAGE(IF((OutputTable[GroupByKey]=OutputTable[[#This Row],[GroupByKey]]),(OutputTable[GroupByKey]=OutputTable[[#This Row],[GroupByKey]])*OutputTable[RecordedValue])),0)</f>
        <v>59.698797063285873</v>
      </c>
      <c r="L168" cm="1">
        <f t="array" ref="L168">IFERROR(_xlfn.STDEV.S(IF((OutputTable[GroupByKey]=OutputTable[[#This Row],[GroupByKey]]),(OutputTable[GroupByKey]=OutputTable[[#This Row],[GroupByKey]])*OutputTable[RecordedValue])),0)</f>
        <v>29.848701664291458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8" cm="1">
        <f t="array" ref="O168">MIN(IF((OutputTable[GroupByKey]=OutputTable[[#This Row],[GroupByKey]]),(OutputTable[GroupByKey]=OutputTable[[#This Row],[GroupByKey]])*OutputTable[RecordedValue]))</f>
        <v>2.14281784239415</v>
      </c>
      <c r="P168" cm="1">
        <f t="array" ref="P168">MAX(IF((OutputTable[GroupByKey]=OutputTable[[#This Row],[GroupByKey]]),(OutputTable[GroupByKey]=OutputTable[[#This Row],[GroupByKey]])*OutputTable[RecordedValue]))</f>
        <v>183.47959089289799</v>
      </c>
    </row>
    <row r="169" spans="1:16" x14ac:dyDescent="0.25">
      <c r="A169" t="s">
        <v>68</v>
      </c>
      <c r="B169" t="s">
        <v>177</v>
      </c>
      <c r="C169">
        <v>4</v>
      </c>
      <c r="D169" t="s">
        <v>125</v>
      </c>
      <c r="E169" t="s">
        <v>85</v>
      </c>
      <c r="F169" t="s">
        <v>126</v>
      </c>
      <c r="G169">
        <v>0</v>
      </c>
      <c r="H169">
        <v>0</v>
      </c>
      <c r="I169" t="str">
        <f>OutputTable[[#This Row],[ProjectName]]&amp;OutputTable[[#This Row],[Name]]&amp;OutputTable[[#This Row],[Type]]&amp;OutputTable[[#This Row],[Source]]</f>
        <v>Airport Security AnalysisAll Entities.NVACostNVA CostSystem</v>
      </c>
      <c r="J169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cm="1">
        <f t="array" ref="K169">IFERROR(AVERAGE(IF((OutputTable[GroupByKey]=OutputTable[[#This Row],[GroupByKey]]),(OutputTable[GroupByKey]=OutputTable[[#This Row],[GroupByKey]])*OutputTable[RecordedValue])),0)</f>
        <v>0</v>
      </c>
      <c r="L169" cm="1">
        <f t="array" ref="L169">IFERROR(_xlfn.STDEV.S(IF((OutputTable[GroupByKey]=OutputTable[[#This Row],[GroupByKey]]),(OutputTable[GroupByKey]=OutputTable[[#This Row],[GroupByKey]])*OutputTable[RecordedValue])),0)</f>
        <v>0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cm="1">
        <f t="array" ref="O169">MIN(IF((OutputTable[GroupByKey]=OutputTable[[#This Row],[GroupByKey]]),(OutputTable[GroupByKey]=OutputTable[[#This Row],[GroupByKey]])*OutputTable[RecordedValue]))</f>
        <v>0</v>
      </c>
      <c r="P169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68</v>
      </c>
      <c r="B170" t="s">
        <v>177</v>
      </c>
      <c r="C170">
        <v>4</v>
      </c>
      <c r="D170" t="s">
        <v>127</v>
      </c>
      <c r="E170" t="s">
        <v>88</v>
      </c>
      <c r="F170" t="s">
        <v>126</v>
      </c>
      <c r="G170">
        <v>0</v>
      </c>
      <c r="H170">
        <v>0</v>
      </c>
      <c r="I17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cm="1">
        <f t="array" ref="K170">IFERROR(AVERAGE(IF((OutputTable[GroupByKey]=OutputTable[[#This Row],[GroupByKey]]),(OutputTable[GroupByKey]=OutputTable[[#This Row],[GroupByKey]])*OutputTable[RecordedValue])),0)</f>
        <v>0</v>
      </c>
      <c r="L170" cm="1">
        <f t="array" ref="L170">IFERROR(_xlfn.STDEV.S(IF((OutputTable[GroupByKey]=OutputTable[[#This Row],[GroupByKey]]),(OutputTable[GroupByKey]=OutputTable[[#This Row],[GroupByKey]])*OutputTable[RecordedValue])),0)</f>
        <v>0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cm="1">
        <f t="array" ref="O170">MIN(IF((OutputTable[GroupByKey]=OutputTable[[#This Row],[GroupByKey]]),(OutputTable[GroupByKey]=OutputTable[[#This Row],[GroupByKey]])*OutputTable[RecordedValue]))</f>
        <v>0</v>
      </c>
      <c r="P170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177</v>
      </c>
      <c r="C171">
        <v>4</v>
      </c>
      <c r="D171" t="s">
        <v>128</v>
      </c>
      <c r="E171" t="s">
        <v>90</v>
      </c>
      <c r="F171" t="s">
        <v>126</v>
      </c>
      <c r="G171">
        <v>40.192057014708702</v>
      </c>
      <c r="H171">
        <v>0</v>
      </c>
      <c r="I17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1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cm="1">
        <f t="array" ref="K171">IFERROR(AVERAGE(IF((OutputTable[GroupByKey]=OutputTable[[#This Row],[GroupByKey]]),(OutputTable[GroupByKey]=OutputTable[[#This Row],[GroupByKey]])*OutputTable[RecordedValue])),0)</f>
        <v>46.193538628207605</v>
      </c>
      <c r="L171" cm="1">
        <f t="array" ref="L171">IFERROR(_xlfn.STDEV.S(IF((OutputTable[GroupByKey]=OutputTable[[#This Row],[GroupByKey]]),(OutputTable[GroupByKey]=OutputTable[[#This Row],[GroupByKey]])*OutputTable[RecordedValue])),0)</f>
        <v>2.5990968367157539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" cm="1">
        <f t="array" ref="O171">MIN(IF((OutputTable[GroupByKey]=OutputTable[[#This Row],[GroupByKey]]),(OutputTable[GroupByKey]=OutputTable[[#This Row],[GroupByKey]])*OutputTable[RecordedValue]))</f>
        <v>40.192057014708702</v>
      </c>
      <c r="P171" cm="1">
        <f t="array" ref="P171">MAX(IF((OutputTable[GroupByKey]=OutputTable[[#This Row],[GroupByKey]]),(OutputTable[GroupByKey]=OutputTable[[#This Row],[GroupByKey]])*OutputTable[RecordedValue]))</f>
        <v>51.8214448971965</v>
      </c>
    </row>
    <row r="172" spans="1:16" x14ac:dyDescent="0.25">
      <c r="A172" t="s">
        <v>68</v>
      </c>
      <c r="B172" t="s">
        <v>177</v>
      </c>
      <c r="C172">
        <v>4</v>
      </c>
      <c r="D172" t="s">
        <v>129</v>
      </c>
      <c r="E172" t="s">
        <v>130</v>
      </c>
      <c r="F172" t="s">
        <v>126</v>
      </c>
      <c r="G172">
        <v>0</v>
      </c>
      <c r="H172">
        <v>0</v>
      </c>
      <c r="I172" t="str">
        <f>OutputTable[[#This Row],[ProjectName]]&amp;OutputTable[[#This Row],[Name]]&amp;OutputTable[[#This Row],[Type]]&amp;OutputTable[[#This Row],[Source]]</f>
        <v>Airport Security AnalysisAll Entities.TranCostTran CostSystem</v>
      </c>
      <c r="J172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cm="1">
        <f t="array" ref="K172">IFERROR(AVERAGE(IF((OutputTable[GroupByKey]=OutputTable[[#This Row],[GroupByKey]]),(OutputTable[GroupByKey]=OutputTable[[#This Row],[GroupByKey]])*OutputTable[RecordedValue])),0)</f>
        <v>0</v>
      </c>
      <c r="L172" cm="1">
        <f t="array" ref="L172">IFERROR(_xlfn.STDEV.S(IF((OutputTable[GroupByKey]=OutputTable[[#This Row],[GroupByKey]]),(OutputTable[GroupByKey]=OutputTable[[#This Row],[GroupByKey]])*OutputTable[RecordedValue])),0)</f>
        <v>0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cm="1">
        <f t="array" ref="O172">MIN(IF((OutputTable[GroupByKey]=OutputTable[[#This Row],[GroupByKey]]),(OutputTable[GroupByKey]=OutputTable[[#This Row],[GroupByKey]])*OutputTable[RecordedValue]))</f>
        <v>0</v>
      </c>
      <c r="P172" cm="1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68</v>
      </c>
      <c r="B173" t="s">
        <v>177</v>
      </c>
      <c r="C173">
        <v>4</v>
      </c>
      <c r="D173" t="s">
        <v>131</v>
      </c>
      <c r="E173" t="s">
        <v>94</v>
      </c>
      <c r="F173" t="s">
        <v>126</v>
      </c>
      <c r="G173">
        <v>40.192057014708702</v>
      </c>
      <c r="H173">
        <v>0</v>
      </c>
      <c r="I173" t="str">
        <f>OutputTable[[#This Row],[ProjectName]]&amp;OutputTable[[#This Row],[Name]]&amp;OutputTable[[#This Row],[Type]]&amp;OutputTable[[#This Row],[Source]]</f>
        <v>Airport Security AnalysisAll Entities.VACostVA CostSystem</v>
      </c>
      <c r="J173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cm="1">
        <f t="array" ref="K173">IFERROR(AVERAGE(IF((OutputTable[GroupByKey]=OutputTable[[#This Row],[GroupByKey]]),(OutputTable[GroupByKey]=OutputTable[[#This Row],[GroupByKey]])*OutputTable[RecordedValue])),0)</f>
        <v>46.193538628207605</v>
      </c>
      <c r="L173" cm="1">
        <f t="array" ref="L173">IFERROR(_xlfn.STDEV.S(IF((OutputTable[GroupByKey]=OutputTable[[#This Row],[GroupByKey]]),(OutputTable[GroupByKey]=OutputTable[[#This Row],[GroupByKey]])*OutputTable[RecordedValue])),0)</f>
        <v>2.5990968367157539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3" cm="1">
        <f t="array" ref="O173">MIN(IF((OutputTable[GroupByKey]=OutputTable[[#This Row],[GroupByKey]]),(OutputTable[GroupByKey]=OutputTable[[#This Row],[GroupByKey]])*OutputTable[RecordedValue]))</f>
        <v>40.192057014708702</v>
      </c>
      <c r="P173" cm="1">
        <f t="array" ref="P173">MAX(IF((OutputTable[GroupByKey]=OutputTable[[#This Row],[GroupByKey]]),(OutputTable[GroupByKey]=OutputTable[[#This Row],[GroupByKey]])*OutputTable[RecordedValue]))</f>
        <v>51.8214448971965</v>
      </c>
    </row>
    <row r="174" spans="1:16" x14ac:dyDescent="0.25">
      <c r="A174" t="s">
        <v>68</v>
      </c>
      <c r="B174" t="s">
        <v>177</v>
      </c>
      <c r="C174">
        <v>4</v>
      </c>
      <c r="D174" t="s">
        <v>132</v>
      </c>
      <c r="E174" t="s">
        <v>96</v>
      </c>
      <c r="F174" t="s">
        <v>126</v>
      </c>
      <c r="G174">
        <v>0</v>
      </c>
      <c r="H174">
        <v>0</v>
      </c>
      <c r="I174" t="str">
        <f>OutputTable[[#This Row],[ProjectName]]&amp;OutputTable[[#This Row],[Name]]&amp;OutputTable[[#This Row],[Type]]&amp;OutputTable[[#This Row],[Source]]</f>
        <v>Airport Security AnalysisAll Entities.WaitCostWait CostSystem</v>
      </c>
      <c r="J174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cm="1">
        <f t="array" ref="K174">IFERROR(AVERAGE(IF((OutputTable[GroupByKey]=OutputTable[[#This Row],[GroupByKey]]),(OutputTable[GroupByKey]=OutputTable[[#This Row],[GroupByKey]])*OutputTable[RecordedValue])),0)</f>
        <v>0</v>
      </c>
      <c r="L174" cm="1">
        <f t="array" ref="L174">IFERROR(_xlfn.STDEV.S(IF((OutputTable[GroupByKey]=OutputTable[[#This Row],[GroupByKey]]),(OutputTable[GroupByKey]=OutputTable[[#This Row],[GroupByKey]])*OutputTable[RecordedValue])),0)</f>
        <v>0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cm="1">
        <f t="array" ref="O174">MIN(IF((OutputTable[GroupByKey]=OutputTable[[#This Row],[GroupByKey]]),(OutputTable[GroupByKey]=OutputTable[[#This Row],[GroupByKey]])*OutputTable[RecordedValue]))</f>
        <v>0</v>
      </c>
      <c r="P174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177</v>
      </c>
      <c r="C175">
        <v>4</v>
      </c>
      <c r="D175" t="s">
        <v>133</v>
      </c>
      <c r="E175" t="s">
        <v>134</v>
      </c>
      <c r="F175" t="s">
        <v>126</v>
      </c>
      <c r="G175">
        <v>40.192057014708602</v>
      </c>
      <c r="H175">
        <v>0</v>
      </c>
      <c r="I17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cm="1">
        <f t="array" ref="K175">IFERROR(AVERAGE(IF((OutputTable[GroupByKey]=OutputTable[[#This Row],[GroupByKey]]),(OutputTable[GroupByKey]=OutputTable[[#This Row],[GroupByKey]])*OutputTable[RecordedValue])),0)</f>
        <v>46.193538628207605</v>
      </c>
      <c r="L175" cm="1">
        <f t="array" ref="L175">IFERROR(_xlfn.STDEV.S(IF((OutputTable[GroupByKey]=OutputTable[[#This Row],[GroupByKey]]),(OutputTable[GroupByKey]=OutputTable[[#This Row],[GroupByKey]])*OutputTable[RecordedValue])),0)</f>
        <v>2.5990968367157583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5" cm="1">
        <f t="array" ref="O175">MIN(IF((OutputTable[GroupByKey]=OutputTable[[#This Row],[GroupByKey]]),(OutputTable[GroupByKey]=OutputTable[[#This Row],[GroupByKey]])*OutputTable[RecordedValue]))</f>
        <v>40.192057014708602</v>
      </c>
      <c r="P175" cm="1">
        <f t="array" ref="P175">MAX(IF((OutputTable[GroupByKey]=OutputTable[[#This Row],[GroupByKey]]),(OutputTable[GroupByKey]=OutputTable[[#This Row],[GroupByKey]])*OutputTable[RecordedValue]))</f>
        <v>51.8214448971965</v>
      </c>
    </row>
    <row r="176" spans="1:16" x14ac:dyDescent="0.25">
      <c r="A176" t="s">
        <v>68</v>
      </c>
      <c r="B176" t="s">
        <v>177</v>
      </c>
      <c r="C176">
        <v>4</v>
      </c>
      <c r="D176" t="s">
        <v>135</v>
      </c>
      <c r="E176" t="s">
        <v>136</v>
      </c>
      <c r="F176" t="s">
        <v>126</v>
      </c>
      <c r="G176">
        <v>31.4558775795469</v>
      </c>
      <c r="H176">
        <v>0</v>
      </c>
      <c r="I176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cm="1">
        <f t="array" ref="K176">IFERROR(AVERAGE(IF((OutputTable[GroupByKey]=OutputTable[[#This Row],[GroupByKey]]),(OutputTable[GroupByKey]=OutputTable[[#This Row],[GroupByKey]])*OutputTable[RecordedValue])),0)</f>
        <v>25.477747687177452</v>
      </c>
      <c r="L176" cm="1">
        <f t="array" ref="L176">IFERROR(_xlfn.STDEV.S(IF((OutputTable[GroupByKey]=OutputTable[[#This Row],[GroupByKey]]),(OutputTable[GroupByKey]=OutputTable[[#This Row],[GroupByKey]])*OutputTable[RecordedValue])),0)</f>
        <v>2.6141112136959852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" cm="1">
        <f t="array" ref="O176">MIN(IF((OutputTable[GroupByKey]=OutputTable[[#This Row],[GroupByKey]]),(OutputTable[GroupByKey]=OutputTable[[#This Row],[GroupByKey]])*OutputTable[RecordedValue]))</f>
        <v>19.727702576731101</v>
      </c>
      <c r="P176" cm="1">
        <f t="array" ref="P176">MAX(IF((OutputTable[GroupByKey]=OutputTable[[#This Row],[GroupByKey]]),(OutputTable[GroupByKey]=OutputTable[[#This Row],[GroupByKey]])*OutputTable[RecordedValue]))</f>
        <v>31.4558775795469</v>
      </c>
    </row>
    <row r="177" spans="1:16" x14ac:dyDescent="0.25">
      <c r="A177" t="s">
        <v>68</v>
      </c>
      <c r="B177" t="s">
        <v>177</v>
      </c>
      <c r="C177">
        <v>4</v>
      </c>
      <c r="D177" t="s">
        <v>137</v>
      </c>
      <c r="E177" t="s">
        <v>90</v>
      </c>
      <c r="F177" t="s">
        <v>126</v>
      </c>
      <c r="G177">
        <v>71.647934594255602</v>
      </c>
      <c r="H177">
        <v>0</v>
      </c>
      <c r="I17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7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cm="1">
        <f t="array" ref="K177">IFERROR(AVERAGE(IF((OutputTable[GroupByKey]=OutputTable[[#This Row],[GroupByKey]]),(OutputTable[GroupByKey]=OutputTable[[#This Row],[GroupByKey]])*OutputTable[RecordedValue])),0)</f>
        <v>71.671286315385061</v>
      </c>
      <c r="L177" cm="1">
        <f t="array" ref="L177">IFERROR(_xlfn.STDEV.S(IF((OutputTable[GroupByKey]=OutputTable[[#This Row],[GroupByKey]]),(OutputTable[GroupByKey]=OutputTable[[#This Row],[GroupByKey]])*OutputTable[RecordedValue])),0)</f>
        <v>0.23863631661505638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7" cm="1">
        <f t="array" ref="O177">MIN(IF((OutputTable[GroupByKey]=OutputTable[[#This Row],[GroupByKey]]),(OutputTable[GroupByKey]=OutputTable[[#This Row],[GroupByKey]])*OutputTable[RecordedValue]))</f>
        <v>70.910479456061694</v>
      </c>
      <c r="P177" cm="1">
        <f t="array" ref="P177">MAX(IF((OutputTable[GroupByKey]=OutputTable[[#This Row],[GroupByKey]]),(OutputTable[GroupByKey]=OutputTable[[#This Row],[GroupByKey]])*OutputTable[RecordedValue]))</f>
        <v>72</v>
      </c>
    </row>
    <row r="178" spans="1:16" x14ac:dyDescent="0.25">
      <c r="A178" t="s">
        <v>68</v>
      </c>
      <c r="B178" t="s">
        <v>177</v>
      </c>
      <c r="C178">
        <v>4</v>
      </c>
      <c r="D178" t="s">
        <v>138</v>
      </c>
      <c r="E178" t="s">
        <v>139</v>
      </c>
      <c r="F178" t="s">
        <v>126</v>
      </c>
      <c r="G178">
        <v>0</v>
      </c>
      <c r="H178">
        <v>0</v>
      </c>
      <c r="I17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cm="1">
        <f t="array" ref="K178">IFERROR(AVERAGE(IF((OutputTable[GroupByKey]=OutputTable[[#This Row],[GroupByKey]]),(OutputTable[GroupByKey]=OutputTable[[#This Row],[GroupByKey]])*OutputTable[RecordedValue])),0)</f>
        <v>0</v>
      </c>
      <c r="L178" cm="1">
        <f t="array" ref="L178">IFERROR(_xlfn.STDEV.S(IF((OutputTable[GroupByKey]=OutputTable[[#This Row],[GroupByKey]]),(OutputTable[GroupByKey]=OutputTable[[#This Row],[GroupByKey]])*OutputTable[RecordedValue])),0)</f>
        <v>0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cm="1">
        <f t="array" ref="O178">MIN(IF((OutputTable[GroupByKey]=OutputTable[[#This Row],[GroupByKey]]),(OutputTable[GroupByKey]=OutputTable[[#This Row],[GroupByKey]])*OutputTable[RecordedValue]))</f>
        <v>0</v>
      </c>
      <c r="P178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177</v>
      </c>
      <c r="C179">
        <v>4</v>
      </c>
      <c r="D179" t="s">
        <v>140</v>
      </c>
      <c r="E179" t="s">
        <v>110</v>
      </c>
      <c r="F179" t="s">
        <v>72</v>
      </c>
      <c r="G179">
        <v>8.2889380779188393</v>
      </c>
      <c r="H179">
        <v>0</v>
      </c>
      <c r="I17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9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cm="1">
        <f t="array" ref="K179">IFERROR(AVERAGE(IF((OutputTable[GroupByKey]=OutputTable[[#This Row],[GroupByKey]]),(OutputTable[GroupByKey]=OutputTable[[#This Row],[GroupByKey]])*OutputTable[RecordedValue])),0)</f>
        <v>9.2040198470736314</v>
      </c>
      <c r="L179" cm="1">
        <f t="array" ref="L179">IFERROR(_xlfn.STDEV.S(IF((OutputTable[GroupByKey]=OutputTable[[#This Row],[GroupByKey]]),(OutputTable[GroupByKey]=OutputTable[[#This Row],[GroupByKey]])*OutputTable[RecordedValue])),0)</f>
        <v>0.51270925803772061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9" cm="1">
        <f t="array" ref="O179">MIN(IF((OutputTable[GroupByKey]=OutputTable[[#This Row],[GroupByKey]]),(OutputTable[GroupByKey]=OutputTable[[#This Row],[GroupByKey]])*OutputTable[RecordedValue]))</f>
        <v>8.1603642719926093</v>
      </c>
      <c r="P179" cm="1">
        <f t="array" ref="P179">MAX(IF((OutputTable[GroupByKey]=OutputTable[[#This Row],[GroupByKey]]),(OutputTable[GroupByKey]=OutputTable[[#This Row],[GroupByKey]])*OutputTable[RecordedValue]))</f>
        <v>10.3090977964694</v>
      </c>
    </row>
    <row r="180" spans="1:16" x14ac:dyDescent="0.25">
      <c r="A180" t="s">
        <v>68</v>
      </c>
      <c r="B180" t="s">
        <v>177</v>
      </c>
      <c r="C180">
        <v>4</v>
      </c>
      <c r="D180" t="s">
        <v>141</v>
      </c>
      <c r="E180" t="s">
        <v>112</v>
      </c>
      <c r="F180" t="s">
        <v>72</v>
      </c>
      <c r="G180">
        <v>497.33628467513</v>
      </c>
      <c r="H180">
        <v>0</v>
      </c>
      <c r="I18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0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cm="1">
        <f t="array" ref="K180">IFERROR(AVERAGE(IF((OutputTable[GroupByKey]=OutputTable[[#This Row],[GroupByKey]]),(OutputTable[GroupByKey]=OutputTable[[#This Row],[GroupByKey]])*OutputTable[RecordedValue])),0)</f>
        <v>552.24119082441791</v>
      </c>
      <c r="L180" cm="1">
        <f t="array" ref="L180">IFERROR(_xlfn.STDEV.S(IF((OutputTable[GroupByKey]=OutputTable[[#This Row],[GroupByKey]]),(OutputTable[GroupByKey]=OutputTable[[#This Row],[GroupByKey]])*OutputTable[RecordedValue])),0)</f>
        <v>30.76255548226289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0" cm="1">
        <f t="array" ref="O180">MIN(IF((OutputTable[GroupByKey]=OutputTable[[#This Row],[GroupByKey]]),(OutputTable[GroupByKey]=OutputTable[[#This Row],[GroupByKey]])*OutputTable[RecordedValue]))</f>
        <v>489.62185631955703</v>
      </c>
      <c r="P180" cm="1">
        <f t="array" ref="P180">MAX(IF((OutputTable[GroupByKey]=OutputTable[[#This Row],[GroupByKey]]),(OutputTable[GroupByKey]=OutputTable[[#This Row],[GroupByKey]])*OutputTable[RecordedValue]))</f>
        <v>618.54586778816201</v>
      </c>
    </row>
    <row r="181" spans="1:16" x14ac:dyDescent="0.25">
      <c r="A181" t="s">
        <v>68</v>
      </c>
      <c r="B181" t="s">
        <v>177</v>
      </c>
      <c r="C181">
        <v>4</v>
      </c>
      <c r="D181" t="s">
        <v>142</v>
      </c>
      <c r="E181" t="s">
        <v>114</v>
      </c>
      <c r="F181" t="s">
        <v>72</v>
      </c>
      <c r="G181">
        <v>0</v>
      </c>
      <c r="H181">
        <v>0</v>
      </c>
      <c r="I18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1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cm="1">
        <f t="array" ref="K181">IFERROR(AVERAGE(IF((OutputTable[GroupByKey]=OutputTable[[#This Row],[GroupByKey]]),(OutputTable[GroupByKey]=OutputTable[[#This Row],[GroupByKey]])*OutputTable[RecordedValue])),0)</f>
        <v>0</v>
      </c>
      <c r="L181" cm="1">
        <f t="array" ref="L181">IFERROR(_xlfn.STDEV.S(IF((OutputTable[GroupByKey]=OutputTable[[#This Row],[GroupByKey]]),(OutputTable[GroupByKey]=OutputTable[[#This Row],[GroupByKey]])*OutputTable[RecordedValue])),0)</f>
        <v>0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cm="1">
        <f t="array" ref="O181">MIN(IF((OutputTable[GroupByKey]=OutputTable[[#This Row],[GroupByKey]]),(OutputTable[GroupByKey]=OutputTable[[#This Row],[GroupByKey]])*OutputTable[RecordedValue]))</f>
        <v>0</v>
      </c>
      <c r="P181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177</v>
      </c>
      <c r="C182">
        <v>4</v>
      </c>
      <c r="D182" t="s">
        <v>143</v>
      </c>
      <c r="E182" t="s">
        <v>116</v>
      </c>
      <c r="F182" t="s">
        <v>72</v>
      </c>
      <c r="G182">
        <v>11.3026167286712</v>
      </c>
      <c r="H182">
        <v>0</v>
      </c>
      <c r="I18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cm="1">
        <f t="array" ref="K182">IFERROR(AVERAGE(IF((OutputTable[GroupByKey]=OutputTable[[#This Row],[GroupByKey]]),(OutputTable[GroupByKey]=OutputTable[[#This Row],[GroupByKey]])*OutputTable[RecordedValue])),0)</f>
        <v>79.989395354893077</v>
      </c>
      <c r="L182" cm="1">
        <f t="array" ref="L182">IFERROR(_xlfn.STDEV.S(IF((OutputTable[GroupByKey]=OutputTable[[#This Row],[GroupByKey]]),(OutputTable[GroupByKey]=OutputTable[[#This Row],[GroupByKey]])*OutputTable[RecordedValue])),0)</f>
        <v>56.808360959149468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" cm="1">
        <f t="array" ref="O182">MIN(IF((OutputTable[GroupByKey]=OutputTable[[#This Row],[GroupByKey]]),(OutputTable[GroupByKey]=OutputTable[[#This Row],[GroupByKey]])*OutputTable[RecordedValue]))</f>
        <v>7.1867093340802297</v>
      </c>
      <c r="P182" cm="1">
        <f t="array" ref="P182">MAX(IF((OutputTable[GroupByKey]=OutputTable[[#This Row],[GroupByKey]]),(OutputTable[GroupByKey]=OutputTable[[#This Row],[GroupByKey]])*OutputTable[RecordedValue]))</f>
        <v>293.47566214357698</v>
      </c>
    </row>
    <row r="183" spans="1:16" x14ac:dyDescent="0.25">
      <c r="A183" t="s">
        <v>68</v>
      </c>
      <c r="B183" t="s">
        <v>177</v>
      </c>
      <c r="C183">
        <v>4</v>
      </c>
      <c r="D183" t="s">
        <v>144</v>
      </c>
      <c r="E183" t="s">
        <v>118</v>
      </c>
      <c r="F183" t="s">
        <v>72</v>
      </c>
      <c r="G183">
        <v>145</v>
      </c>
      <c r="H183">
        <v>0</v>
      </c>
      <c r="I18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3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cm="1">
        <f t="array" ref="K183">IFERROR(AVERAGE(IF((OutputTable[GroupByKey]=OutputTable[[#This Row],[GroupByKey]]),(OutputTable[GroupByKey]=OutputTable[[#This Row],[GroupByKey]])*OutputTable[RecordedValue])),0)</f>
        <v>145</v>
      </c>
      <c r="L183" cm="1">
        <f t="array" ref="L183">IFERROR(_xlfn.STDEV.S(IF((OutputTable[GroupByKey]=OutputTable[[#This Row],[GroupByKey]]),(OutputTable[GroupByKey]=OutputTable[[#This Row],[GroupByKey]])*OutputTable[RecordedValue])),0)</f>
        <v>0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cm="1">
        <f t="array" ref="O183">MIN(IF((OutputTable[GroupByKey]=OutputTable[[#This Row],[GroupByKey]]),(OutputTable[GroupByKey]=OutputTable[[#This Row],[GroupByKey]])*OutputTable[RecordedValue]))</f>
        <v>145</v>
      </c>
      <c r="P183" cm="1">
        <f t="array" ref="P183">MAX(IF((OutputTable[GroupByKey]=OutputTable[[#This Row],[GroupByKey]]),(OutputTable[GroupByKey]=OutputTable[[#This Row],[GroupByKey]])*OutputTable[RecordedValue]))</f>
        <v>145</v>
      </c>
    </row>
    <row r="184" spans="1:16" x14ac:dyDescent="0.25">
      <c r="A184" t="s">
        <v>68</v>
      </c>
      <c r="B184" t="s">
        <v>177</v>
      </c>
      <c r="C184">
        <v>4</v>
      </c>
      <c r="D184" t="s">
        <v>145</v>
      </c>
      <c r="E184" t="s">
        <v>120</v>
      </c>
      <c r="F184" t="s">
        <v>72</v>
      </c>
      <c r="G184">
        <v>143</v>
      </c>
      <c r="H184">
        <v>0</v>
      </c>
      <c r="I18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4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cm="1">
        <f t="array" ref="K184">IFERROR(AVERAGE(IF((OutputTable[GroupByKey]=OutputTable[[#This Row],[GroupByKey]]),(OutputTable[GroupByKey]=OutputTable[[#This Row],[GroupByKey]])*OutputTable[RecordedValue])),0)</f>
        <v>143.46</v>
      </c>
      <c r="L184" cm="1">
        <f t="array" ref="L184">IFERROR(_xlfn.STDEV.S(IF((OutputTable[GroupByKey]=OutputTable[[#This Row],[GroupByKey]]),(OutputTable[GroupByKey]=OutputTable[[#This Row],[GroupByKey]])*OutputTable[RecordedValue])),0)</f>
        <v>0.761577310586391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4" cm="1">
        <f t="array" ref="O184">MIN(IF((OutputTable[GroupByKey]=OutputTable[[#This Row],[GroupByKey]]),(OutputTable[GroupByKey]=OutputTable[[#This Row],[GroupByKey]])*OutputTable[RecordedValue]))</f>
        <v>141</v>
      </c>
      <c r="P184" cm="1">
        <f t="array" ref="P184">MAX(IF((OutputTable[GroupByKey]=OutputTable[[#This Row],[GroupByKey]]),(OutputTable[GroupByKey]=OutputTable[[#This Row],[GroupByKey]])*OutputTable[RecordedValue]))</f>
        <v>144</v>
      </c>
    </row>
    <row r="185" spans="1:16" x14ac:dyDescent="0.25">
      <c r="A185" t="s">
        <v>68</v>
      </c>
      <c r="B185" t="s">
        <v>177</v>
      </c>
      <c r="C185">
        <v>4</v>
      </c>
      <c r="D185" t="s">
        <v>146</v>
      </c>
      <c r="E185" t="s">
        <v>122</v>
      </c>
      <c r="F185" t="s">
        <v>72</v>
      </c>
      <c r="G185">
        <v>8.2889380779188393</v>
      </c>
      <c r="H185">
        <v>0</v>
      </c>
      <c r="I18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cm="1">
        <f t="array" ref="K185">IFERROR(AVERAGE(IF((OutputTable[GroupByKey]=OutputTable[[#This Row],[GroupByKey]]),(OutputTable[GroupByKey]=OutputTable[[#This Row],[GroupByKey]])*OutputTable[RecordedValue])),0)</f>
        <v>9.2040198470736314</v>
      </c>
      <c r="L185" cm="1">
        <f t="array" ref="L185">IFERROR(_xlfn.STDEV.S(IF((OutputTable[GroupByKey]=OutputTable[[#This Row],[GroupByKey]]),(OutputTable[GroupByKey]=OutputTable[[#This Row],[GroupByKey]])*OutputTable[RecordedValue])),0)</f>
        <v>0.51270925803772061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5" cm="1">
        <f t="array" ref="O185">MIN(IF((OutputTable[GroupByKey]=OutputTable[[#This Row],[GroupByKey]]),(OutputTable[GroupByKey]=OutputTable[[#This Row],[GroupByKey]])*OutputTable[RecordedValue]))</f>
        <v>8.1603642719926093</v>
      </c>
      <c r="P185" cm="1">
        <f t="array" ref="P185">MAX(IF((OutputTable[GroupByKey]=OutputTable[[#This Row],[GroupByKey]]),(OutputTable[GroupByKey]=OutputTable[[#This Row],[GroupByKey]])*OutputTable[RecordedValue]))</f>
        <v>10.3090977964694</v>
      </c>
    </row>
    <row r="186" spans="1:16" x14ac:dyDescent="0.25">
      <c r="A186" t="s">
        <v>68</v>
      </c>
      <c r="B186" t="s">
        <v>177</v>
      </c>
      <c r="C186">
        <v>4</v>
      </c>
      <c r="D186" t="s">
        <v>147</v>
      </c>
      <c r="E186" t="s">
        <v>124</v>
      </c>
      <c r="F186" t="s">
        <v>72</v>
      </c>
      <c r="G186">
        <v>508.63890140380198</v>
      </c>
      <c r="H186">
        <v>0</v>
      </c>
      <c r="I18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6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cm="1">
        <f t="array" ref="K186">IFERROR(AVERAGE(IF((OutputTable[GroupByKey]=OutputTable[[#This Row],[GroupByKey]]),(OutputTable[GroupByKey]=OutputTable[[#This Row],[GroupByKey]])*OutputTable[RecordedValue])),0)</f>
        <v>632.23058617931088</v>
      </c>
      <c r="L186" cm="1">
        <f t="array" ref="L186">IFERROR(_xlfn.STDEV.S(IF((OutputTable[GroupByKey]=OutputTable[[#This Row],[GroupByKey]]),(OutputTable[GroupByKey]=OutputTable[[#This Row],[GroupByKey]])*OutputTable[RecordedValue])),0)</f>
        <v>75.537971994324181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6" cm="1">
        <f t="array" ref="O186">MIN(IF((OutputTable[GroupByKey]=OutputTable[[#This Row],[GroupByKey]]),(OutputTable[GroupByKey]=OutputTable[[#This Row],[GroupByKey]])*OutputTable[RecordedValue]))</f>
        <v>505.15304420889697</v>
      </c>
      <c r="P186" cm="1">
        <f t="array" ref="P186">MAX(IF((OutputTable[GroupByKey]=OutputTable[[#This Row],[GroupByKey]]),(OutputTable[GroupByKey]=OutputTable[[#This Row],[GroupByKey]])*OutputTable[RecordedValue]))</f>
        <v>850.69210649443096</v>
      </c>
    </row>
    <row r="187" spans="1:16" x14ac:dyDescent="0.25">
      <c r="A187" t="s">
        <v>68</v>
      </c>
      <c r="B187" t="s">
        <v>177</v>
      </c>
      <c r="C187">
        <v>4</v>
      </c>
      <c r="D187" t="s">
        <v>148</v>
      </c>
      <c r="E187" t="s">
        <v>118</v>
      </c>
      <c r="F187" t="s">
        <v>86</v>
      </c>
      <c r="G187">
        <v>145</v>
      </c>
      <c r="H187">
        <v>0</v>
      </c>
      <c r="I187" t="str">
        <f>OutputTable[[#This Row],[ProjectName]]&amp;OutputTable[[#This Row],[Name]]&amp;OutputTable[[#This Row],[Type]]&amp;OutputTable[[#This Row],[Source]]</f>
        <v>Airport Security AnalysisEntity 1.NumberInNumber InEntity</v>
      </c>
      <c r="J187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cm="1">
        <f t="array" ref="K187">IFERROR(AVERAGE(IF((OutputTable[GroupByKey]=OutputTable[[#This Row],[GroupByKey]]),(OutputTable[GroupByKey]=OutputTable[[#This Row],[GroupByKey]])*OutputTable[RecordedValue])),0)</f>
        <v>145</v>
      </c>
      <c r="L187" cm="1">
        <f t="array" ref="L187">IFERROR(_xlfn.STDEV.S(IF((OutputTable[GroupByKey]=OutputTable[[#This Row],[GroupByKey]]),(OutputTable[GroupByKey]=OutputTable[[#This Row],[GroupByKey]])*OutputTable[RecordedValue])),0)</f>
        <v>0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cm="1">
        <f t="array" ref="O187">MIN(IF((OutputTable[GroupByKey]=OutputTable[[#This Row],[GroupByKey]]),(OutputTable[GroupByKey]=OutputTable[[#This Row],[GroupByKey]])*OutputTable[RecordedValue]))</f>
        <v>145</v>
      </c>
      <c r="P187" cm="1">
        <f t="array" ref="P187">MAX(IF((OutputTable[GroupByKey]=OutputTable[[#This Row],[GroupByKey]]),(OutputTable[GroupByKey]=OutputTable[[#This Row],[GroupByKey]])*OutputTable[RecordedValue]))</f>
        <v>145</v>
      </c>
    </row>
    <row r="188" spans="1:16" x14ac:dyDescent="0.25">
      <c r="A188" t="s">
        <v>68</v>
      </c>
      <c r="B188" t="s">
        <v>177</v>
      </c>
      <c r="C188">
        <v>4</v>
      </c>
      <c r="D188" t="s">
        <v>149</v>
      </c>
      <c r="E188" t="s">
        <v>120</v>
      </c>
      <c r="F188" t="s">
        <v>86</v>
      </c>
      <c r="G188">
        <v>141</v>
      </c>
      <c r="H188">
        <v>0</v>
      </c>
      <c r="I188" t="str">
        <f>OutputTable[[#This Row],[ProjectName]]&amp;OutputTable[[#This Row],[Name]]&amp;OutputTable[[#This Row],[Type]]&amp;OutputTable[[#This Row],[Source]]</f>
        <v>Airport Security AnalysisEntity 1.NumberOutNumber OutEntity</v>
      </c>
      <c r="J188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cm="1">
        <f t="array" ref="K188">IFERROR(AVERAGE(IF((OutputTable[GroupByKey]=OutputTable[[#This Row],[GroupByKey]]),(OutputTable[GroupByKey]=OutputTable[[#This Row],[GroupByKey]])*OutputTable[RecordedValue])),0)</f>
        <v>141.02000000000001</v>
      </c>
      <c r="L188" cm="1">
        <f t="array" ref="L188">IFERROR(_xlfn.STDEV.S(IF((OutputTable[GroupByKey]=OutputTable[[#This Row],[GroupByKey]]),(OutputTable[GroupByKey]=OutputTable[[#This Row],[GroupByKey]])*OutputTable[RecordedValue])),0)</f>
        <v>1.571298695931723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" cm="1">
        <f t="array" ref="O188">MIN(IF((OutputTable[GroupByKey]=OutputTable[[#This Row],[GroupByKey]]),(OutputTable[GroupByKey]=OutputTable[[#This Row],[GroupByKey]])*OutputTable[RecordedValue]))</f>
        <v>136</v>
      </c>
      <c r="P188" cm="1">
        <f t="array" ref="P188">MAX(IF((OutputTable[GroupByKey]=OutputTable[[#This Row],[GroupByKey]]),(OutputTable[GroupByKey]=OutputTable[[#This Row],[GroupByKey]])*OutputTable[RecordedValue]))</f>
        <v>144</v>
      </c>
    </row>
    <row r="189" spans="1:16" x14ac:dyDescent="0.25">
      <c r="A189" t="s">
        <v>68</v>
      </c>
      <c r="B189" t="s">
        <v>177</v>
      </c>
      <c r="C189">
        <v>4</v>
      </c>
      <c r="D189" t="s">
        <v>150</v>
      </c>
      <c r="E189" t="s">
        <v>134</v>
      </c>
      <c r="F189" t="s">
        <v>104</v>
      </c>
      <c r="G189">
        <v>0</v>
      </c>
      <c r="H189">
        <v>0</v>
      </c>
      <c r="I18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9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cm="1">
        <f t="array" ref="K189">IFERROR(AVERAGE(IF((OutputTable[GroupByKey]=OutputTable[[#This Row],[GroupByKey]]),(OutputTable[GroupByKey]=OutputTable[[#This Row],[GroupByKey]])*OutputTable[RecordedValue])),0)</f>
        <v>0</v>
      </c>
      <c r="L189" cm="1">
        <f t="array" ref="L189">IFERROR(_xlfn.STDEV.S(IF((OutputTable[GroupByKey]=OutputTable[[#This Row],[GroupByKey]]),(OutputTable[GroupByKey]=OutputTable[[#This Row],[GroupByKey]])*OutputTable[RecordedValue])),0)</f>
        <v>0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cm="1">
        <f t="array" ref="O189">MIN(IF((OutputTable[GroupByKey]=OutputTable[[#This Row],[GroupByKey]]),(OutputTable[GroupByKey]=OutputTable[[#This Row],[GroupByKey]])*OutputTable[RecordedValue]))</f>
        <v>0</v>
      </c>
      <c r="P189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68</v>
      </c>
      <c r="B190" t="s">
        <v>177</v>
      </c>
      <c r="C190">
        <v>4</v>
      </c>
      <c r="D190" t="s">
        <v>151</v>
      </c>
      <c r="E190" t="s">
        <v>136</v>
      </c>
      <c r="F190" t="s">
        <v>104</v>
      </c>
      <c r="G190">
        <v>12</v>
      </c>
      <c r="H190">
        <v>0</v>
      </c>
      <c r="I19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0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cm="1">
        <f t="array" ref="K190">IFERROR(AVERAGE(IF((OutputTable[GroupByKey]=OutputTable[[#This Row],[GroupByKey]]),(OutputTable[GroupByKey]=OutputTable[[#This Row],[GroupByKey]])*OutputTable[RecordedValue])),0)</f>
        <v>12</v>
      </c>
      <c r="L190" cm="1">
        <f t="array" ref="L190">IFERROR(_xlfn.STDEV.S(IF((OutputTable[GroupByKey]=OutputTable[[#This Row],[GroupByKey]]),(OutputTable[GroupByKey]=OutputTable[[#This Row],[GroupByKey]])*OutputTable[RecordedValue])),0)</f>
        <v>0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cm="1">
        <f t="array" ref="O190">MIN(IF((OutputTable[GroupByKey]=OutputTable[[#This Row],[GroupByKey]]),(OutputTable[GroupByKey]=OutputTable[[#This Row],[GroupByKey]])*OutputTable[RecordedValue]))</f>
        <v>12</v>
      </c>
      <c r="P190" cm="1">
        <f t="array" ref="P190">MAX(IF((OutputTable[GroupByKey]=OutputTable[[#This Row],[GroupByKey]]),(OutputTable[GroupByKey]=OutputTable[[#This Row],[GroupByKey]])*OutputTable[RecordedValue]))</f>
        <v>12</v>
      </c>
    </row>
    <row r="191" spans="1:16" x14ac:dyDescent="0.25">
      <c r="A191" t="s">
        <v>68</v>
      </c>
      <c r="B191" t="s">
        <v>177</v>
      </c>
      <c r="C191">
        <v>4</v>
      </c>
      <c r="D191" t="s">
        <v>152</v>
      </c>
      <c r="E191" t="s">
        <v>153</v>
      </c>
      <c r="F191" t="s">
        <v>104</v>
      </c>
      <c r="G191">
        <v>0</v>
      </c>
      <c r="H191">
        <v>0</v>
      </c>
      <c r="I19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1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cm="1">
        <f t="array" ref="K191">IFERROR(AVERAGE(IF((OutputTable[GroupByKey]=OutputTable[[#This Row],[GroupByKey]]),(OutputTable[GroupByKey]=OutputTable[[#This Row],[GroupByKey]])*OutputTable[RecordedValue])),0)</f>
        <v>0</v>
      </c>
      <c r="L191" cm="1">
        <f t="array" ref="L191">IFERROR(_xlfn.STDEV.S(IF((OutputTable[GroupByKey]=OutputTable[[#This Row],[GroupByKey]]),(OutputTable[GroupByKey]=OutputTable[[#This Row],[GroupByKey]])*OutputTable[RecordedValue])),0)</f>
        <v>0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cm="1">
        <f t="array" ref="O191">MIN(IF((OutputTable[GroupByKey]=OutputTable[[#This Row],[GroupByKey]]),(OutputTable[GroupByKey]=OutputTable[[#This Row],[GroupByKey]])*OutputTable[RecordedValue]))</f>
        <v>0</v>
      </c>
      <c r="P191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68</v>
      </c>
      <c r="B192" t="s">
        <v>177</v>
      </c>
      <c r="C192">
        <v>4</v>
      </c>
      <c r="D192" t="s">
        <v>154</v>
      </c>
      <c r="E192" t="s">
        <v>155</v>
      </c>
      <c r="F192" t="s">
        <v>104</v>
      </c>
      <c r="G192">
        <v>0</v>
      </c>
      <c r="H192">
        <v>0</v>
      </c>
      <c r="I19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cm="1">
        <f t="array" ref="K192">IFERROR(AVERAGE(IF((OutputTable[GroupByKey]=OutputTable[[#This Row],[GroupByKey]]),(OutputTable[GroupByKey]=OutputTable[[#This Row],[GroupByKey]])*OutputTable[RecordedValue])),0)</f>
        <v>0</v>
      </c>
      <c r="L192" cm="1">
        <f t="array" ref="L192">IFERROR(_xlfn.STDEV.S(IF((OutputTable[GroupByKey]=OutputTable[[#This Row],[GroupByKey]]),(OutputTable[GroupByKey]=OutputTable[[#This Row],[GroupByKey]])*OutputTable[RecordedValue])),0)</f>
        <v>0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cm="1">
        <f t="array" ref="O192">MIN(IF((OutputTable[GroupByKey]=OutputTable[[#This Row],[GroupByKey]]),(OutputTable[GroupByKey]=OutputTable[[#This Row],[GroupByKey]])*OutputTable[RecordedValue]))</f>
        <v>0</v>
      </c>
      <c r="P192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177</v>
      </c>
      <c r="C193">
        <v>4</v>
      </c>
      <c r="D193" t="s">
        <v>156</v>
      </c>
      <c r="E193" t="s">
        <v>139</v>
      </c>
      <c r="F193" t="s">
        <v>104</v>
      </c>
      <c r="G193">
        <v>0</v>
      </c>
      <c r="H193">
        <v>0</v>
      </c>
      <c r="I19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cm="1">
        <f t="array" ref="K193">IFERROR(AVERAGE(IF((OutputTable[GroupByKey]=OutputTable[[#This Row],[GroupByKey]]),(OutputTable[GroupByKey]=OutputTable[[#This Row],[GroupByKey]])*OutputTable[RecordedValue])),0)</f>
        <v>0</v>
      </c>
      <c r="L193" cm="1">
        <f t="array" ref="L193">IFERROR(_xlfn.STDEV.S(IF((OutputTable[GroupByKey]=OutputTable[[#This Row],[GroupByKey]]),(OutputTable[GroupByKey]=OutputTable[[#This Row],[GroupByKey]])*OutputTable[RecordedValue])),0)</f>
        <v>0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cm="1">
        <f t="array" ref="O193">MIN(IF((OutputTable[GroupByKey]=OutputTable[[#This Row],[GroupByKey]]),(OutputTable[GroupByKey]=OutputTable[[#This Row],[GroupByKey]])*OutputTable[RecordedValue]))</f>
        <v>0</v>
      </c>
      <c r="P193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177</v>
      </c>
      <c r="C194">
        <v>4</v>
      </c>
      <c r="D194" t="s">
        <v>157</v>
      </c>
      <c r="E194" t="s">
        <v>120</v>
      </c>
      <c r="F194" t="s">
        <v>126</v>
      </c>
      <c r="G194">
        <v>141</v>
      </c>
      <c r="H194">
        <v>0</v>
      </c>
      <c r="I194" t="str">
        <f>OutputTable[[#This Row],[ProjectName]]&amp;OutputTable[[#This Row],[Name]]&amp;OutputTable[[#This Row],[Type]]&amp;OutputTable[[#This Row],[Source]]</f>
        <v>Airport Security AnalysisSystem.NumberOutNumber OutSystem</v>
      </c>
      <c r="J194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cm="1">
        <f t="array" ref="K194">IFERROR(AVERAGE(IF((OutputTable[GroupByKey]=OutputTable[[#This Row],[GroupByKey]]),(OutputTable[GroupByKey]=OutputTable[[#This Row],[GroupByKey]])*OutputTable[RecordedValue])),0)</f>
        <v>141.02000000000001</v>
      </c>
      <c r="L194" cm="1">
        <f t="array" ref="L194">IFERROR(_xlfn.STDEV.S(IF((OutputTable[GroupByKey]=OutputTable[[#This Row],[GroupByKey]]),(OutputTable[GroupByKey]=OutputTable[[#This Row],[GroupByKey]])*OutputTable[RecordedValue])),0)</f>
        <v>1.571298695931723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" cm="1">
        <f t="array" ref="O194">MIN(IF((OutputTable[GroupByKey]=OutputTable[[#This Row],[GroupByKey]]),(OutputTable[GroupByKey]=OutputTable[[#This Row],[GroupByKey]])*OutputTable[RecordedValue]))</f>
        <v>136</v>
      </c>
      <c r="P194" cm="1">
        <f t="array" ref="P194">MAX(IF((OutputTable[GroupByKey]=OutputTable[[#This Row],[GroupByKey]]),(OutputTable[GroupByKey]=OutputTable[[#This Row],[GroupByKey]])*OutputTable[RecordedValue]))</f>
        <v>144</v>
      </c>
    </row>
    <row r="195" spans="1:16" x14ac:dyDescent="0.25">
      <c r="A195" t="s">
        <v>68</v>
      </c>
      <c r="B195" t="s">
        <v>177</v>
      </c>
      <c r="C195">
        <v>4</v>
      </c>
      <c r="D195" t="s">
        <v>158</v>
      </c>
      <c r="E195" t="s">
        <v>90</v>
      </c>
      <c r="F195" t="s">
        <v>126</v>
      </c>
      <c r="G195">
        <v>71.647934594255602</v>
      </c>
      <c r="H195">
        <v>0</v>
      </c>
      <c r="I195" t="str">
        <f>OutputTable[[#This Row],[ProjectName]]&amp;OutputTable[[#This Row],[Name]]&amp;OutputTable[[#This Row],[Type]]&amp;OutputTable[[#This Row],[Source]]</f>
        <v>Airport Security AnalysisSystem.TotalCostTotal CostSystem</v>
      </c>
      <c r="J19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cm="1">
        <f t="array" ref="K195">IFERROR(AVERAGE(IF((OutputTable[GroupByKey]=OutputTable[[#This Row],[GroupByKey]]),(OutputTable[GroupByKey]=OutputTable[[#This Row],[GroupByKey]])*OutputTable[RecordedValue])),0)</f>
        <v>71.671286315385061</v>
      </c>
      <c r="L195" cm="1">
        <f t="array" ref="L195">IFERROR(_xlfn.STDEV.S(IF((OutputTable[GroupByKey]=OutputTable[[#This Row],[GroupByKey]]),(OutputTable[GroupByKey]=OutputTable[[#This Row],[GroupByKey]])*OutputTable[RecordedValue])),0)</f>
        <v>0.23863631661505638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5" cm="1">
        <f t="array" ref="O195">MIN(IF((OutputTable[GroupByKey]=OutputTable[[#This Row],[GroupByKey]]),(OutputTable[GroupByKey]=OutputTable[[#This Row],[GroupByKey]])*OutputTable[RecordedValue]))</f>
        <v>70.910479456061694</v>
      </c>
      <c r="P195" cm="1">
        <f t="array" ref="P195">MAX(IF((OutputTable[GroupByKey]=OutputTable[[#This Row],[GroupByKey]]),(OutputTable[GroupByKey]=OutputTable[[#This Row],[GroupByKey]])*OutputTable[RecordedValue]))</f>
        <v>72</v>
      </c>
    </row>
    <row r="196" spans="1:16" x14ac:dyDescent="0.25">
      <c r="A196" t="s">
        <v>68</v>
      </c>
      <c r="B196" t="s">
        <v>177</v>
      </c>
      <c r="C196">
        <v>4</v>
      </c>
      <c r="D196" t="s">
        <v>159</v>
      </c>
      <c r="E196" t="s">
        <v>134</v>
      </c>
      <c r="F196" t="s">
        <v>104</v>
      </c>
      <c r="G196">
        <v>24.466327701593499</v>
      </c>
      <c r="H196">
        <v>0</v>
      </c>
      <c r="I19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6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cm="1">
        <f t="array" ref="K196">IFERROR(AVERAGE(IF((OutputTable[GroupByKey]=OutputTable[[#This Row],[GroupByKey]]),(OutputTable[GroupByKey]=OutputTable[[#This Row],[GroupByKey]])*OutputTable[RecordedValue])),0)</f>
        <v>28.130410032303338</v>
      </c>
      <c r="L196" cm="1">
        <f t="array" ref="L196">IFERROR(_xlfn.STDEV.S(IF((OutputTable[GroupByKey]=OutputTable[[#This Row],[GroupByKey]]),(OutputTable[GroupByKey]=OutputTable[[#This Row],[GroupByKey]])*OutputTable[RecordedValue])),0)</f>
        <v>1.5680861939239095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6" cm="1">
        <f t="array" ref="O196">MIN(IF((OutputTable[GroupByKey]=OutputTable[[#This Row],[GroupByKey]]),(OutputTable[GroupByKey]=OutputTable[[#This Row],[GroupByKey]])*OutputTable[RecordedValue]))</f>
        <v>24.466327701593499</v>
      </c>
      <c r="P196" cm="1">
        <f t="array" ref="P196">MAX(IF((OutputTable[GroupByKey]=OutputTable[[#This Row],[GroupByKey]]),(OutputTable[GroupByKey]=OutputTable[[#This Row],[GroupByKey]])*OutputTable[RecordedValue]))</f>
        <v>31.104540279981698</v>
      </c>
    </row>
    <row r="197" spans="1:16" x14ac:dyDescent="0.25">
      <c r="A197" t="s">
        <v>68</v>
      </c>
      <c r="B197" t="s">
        <v>177</v>
      </c>
      <c r="C197">
        <v>4</v>
      </c>
      <c r="D197" t="s">
        <v>160</v>
      </c>
      <c r="E197" t="s">
        <v>136</v>
      </c>
      <c r="F197" t="s">
        <v>104</v>
      </c>
      <c r="G197">
        <v>11.306663706390401</v>
      </c>
      <c r="H197">
        <v>0</v>
      </c>
      <c r="I19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7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cm="1">
        <f t="array" ref="K197">IFERROR(AVERAGE(IF((OutputTable[GroupByKey]=OutputTable[[#This Row],[GroupByKey]]),(OutputTable[GroupByKey]=OutputTable[[#This Row],[GroupByKey]])*OutputTable[RecordedValue])),0)</f>
        <v>7.677923856469965</v>
      </c>
      <c r="L197" cm="1">
        <f t="array" ref="L197">IFERROR(_xlfn.STDEV.S(IF((OutputTable[GroupByKey]=OutputTable[[#This Row],[GroupByKey]]),(OutputTable[GroupByKey]=OutputTable[[#This Row],[GroupByKey]])*OutputTable[RecordedValue])),0)</f>
        <v>1.5599367309009138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7" cm="1">
        <f t="array" ref="O197">MIN(IF((OutputTable[GroupByKey]=OutputTable[[#This Row],[GroupByKey]]),(OutputTable[GroupByKey]=OutputTable[[#This Row],[GroupByKey]])*OutputTable[RecordedValue]))</f>
        <v>4.6700334569821003</v>
      </c>
      <c r="P197" cm="1">
        <f t="array" ref="P197">MAX(IF((OutputTable[GroupByKey]=OutputTable[[#This Row],[GroupByKey]]),(OutputTable[GroupByKey]=OutputTable[[#This Row],[GroupByKey]])*OutputTable[RecordedValue]))</f>
        <v>11.306663706390401</v>
      </c>
    </row>
    <row r="198" spans="1:16" x14ac:dyDescent="0.25">
      <c r="A198" t="s">
        <v>68</v>
      </c>
      <c r="B198" t="s">
        <v>177</v>
      </c>
      <c r="C198">
        <v>4</v>
      </c>
      <c r="D198" t="s">
        <v>161</v>
      </c>
      <c r="E198" t="s">
        <v>153</v>
      </c>
      <c r="F198" t="s">
        <v>104</v>
      </c>
      <c r="G198">
        <v>292</v>
      </c>
      <c r="H198">
        <v>0</v>
      </c>
      <c r="I19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8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cm="1">
        <f t="array" ref="K198">IFERROR(AVERAGE(IF((OutputTable[GroupByKey]=OutputTable[[#This Row],[GroupByKey]]),(OutputTable[GroupByKey]=OutputTable[[#This Row],[GroupByKey]])*OutputTable[RecordedValue])),0)</f>
        <v>291.82</v>
      </c>
      <c r="L198" cm="1">
        <f t="array" ref="L198">IFERROR(_xlfn.STDEV.S(IF((OutputTable[GroupByKey]=OutputTable[[#This Row],[GroupByKey]]),(OutputTable[GroupByKey]=OutputTable[[#This Row],[GroupByKey]])*OutputTable[RecordedValue])),0)</f>
        <v>4.3079897295843335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8" cm="1">
        <f t="array" ref="O198">MIN(IF((OutputTable[GroupByKey]=OutputTable[[#This Row],[GroupByKey]]),(OutputTable[GroupByKey]=OutputTable[[#This Row],[GroupByKey]])*OutputTable[RecordedValue]))</f>
        <v>281</v>
      </c>
      <c r="P198" cm="1">
        <f t="array" ref="P198">MAX(IF((OutputTable[GroupByKey]=OutputTable[[#This Row],[GroupByKey]]),(OutputTable[GroupByKey]=OutputTable[[#This Row],[GroupByKey]])*OutputTable[RecordedValue]))</f>
        <v>301</v>
      </c>
    </row>
    <row r="199" spans="1:16" x14ac:dyDescent="0.25">
      <c r="A199" t="s">
        <v>68</v>
      </c>
      <c r="B199" t="s">
        <v>177</v>
      </c>
      <c r="C199">
        <v>4</v>
      </c>
      <c r="D199" t="s">
        <v>162</v>
      </c>
      <c r="E199" t="s">
        <v>155</v>
      </c>
      <c r="F199" t="s">
        <v>104</v>
      </c>
      <c r="G199">
        <v>0.68592600815582205</v>
      </c>
      <c r="H199">
        <v>0</v>
      </c>
      <c r="I19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cm="1">
        <f t="array" ref="K199">IFERROR(AVERAGE(IF((OutputTable[GroupByKey]=OutputTable[[#This Row],[GroupByKey]]),(OutputTable[GroupByKey]=OutputTable[[#This Row],[GroupByKey]])*OutputTable[RecordedValue])),0)</f>
        <v>0.7867243373202788</v>
      </c>
      <c r="L199" cm="1">
        <f t="array" ref="L199">IFERROR(_xlfn.STDEV.S(IF((OutputTable[GroupByKey]=OutputTable[[#This Row],[GroupByKey]]),(OutputTable[GroupByKey]=OutputTable[[#This Row],[GroupByKey]])*OutputTable[RecordedValue])),0)</f>
        <v>4.3331575858358527E-2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9" cm="1">
        <f t="array" ref="O199">MIN(IF((OutputTable[GroupByKey]=OutputTable[[#This Row],[GroupByKey]]),(OutputTable[GroupByKey]=OutputTable[[#This Row],[GroupByKey]])*OutputTable[RecordedValue]))</f>
        <v>0.68592600815582205</v>
      </c>
      <c r="P199" cm="1">
        <f t="array" ref="P199">MAX(IF((OutputTable[GroupByKey]=OutputTable[[#This Row],[GroupByKey]]),(OutputTable[GroupByKey]=OutputTable[[#This Row],[GroupByKey]])*OutputTable[RecordedValue]))</f>
        <v>0.87027684841716402</v>
      </c>
    </row>
    <row r="200" spans="1:16" x14ac:dyDescent="0.25">
      <c r="A200" t="s">
        <v>68</v>
      </c>
      <c r="B200" t="s">
        <v>177</v>
      </c>
      <c r="C200">
        <v>4</v>
      </c>
      <c r="D200" t="s">
        <v>163</v>
      </c>
      <c r="E200" t="s">
        <v>139</v>
      </c>
      <c r="F200" t="s">
        <v>104</v>
      </c>
      <c r="G200">
        <v>0</v>
      </c>
      <c r="H200">
        <v>0</v>
      </c>
      <c r="I20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cm="1">
        <f t="array" ref="K200">IFERROR(AVERAGE(IF((OutputTable[GroupByKey]=OutputTable[[#This Row],[GroupByKey]]),(OutputTable[GroupByKey]=OutputTable[[#This Row],[GroupByKey]])*OutputTable[RecordedValue])),0)</f>
        <v>0</v>
      </c>
      <c r="L200" cm="1">
        <f t="array" ref="L200">IFERROR(_xlfn.STDEV.S(IF((OutputTable[GroupByKey]=OutputTable[[#This Row],[GroupByKey]]),(OutputTable[GroupByKey]=OutputTable[[#This Row],[GroupByKey]])*OutputTable[RecordedValue])),0)</f>
        <v>0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cm="1">
        <f t="array" ref="O200">MIN(IF((OutputTable[GroupByKey]=OutputTable[[#This Row],[GroupByKey]]),(OutputTable[GroupByKey]=OutputTable[[#This Row],[GroupByKey]])*OutputTable[RecordedValue]))</f>
        <v>0</v>
      </c>
      <c r="P200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68</v>
      </c>
      <c r="B201" t="s">
        <v>177</v>
      </c>
      <c r="C201">
        <v>4</v>
      </c>
      <c r="D201" t="s">
        <v>164</v>
      </c>
      <c r="E201" t="s">
        <v>110</v>
      </c>
      <c r="F201" t="s">
        <v>72</v>
      </c>
      <c r="G201">
        <v>31.451458626230401</v>
      </c>
      <c r="H201">
        <v>0</v>
      </c>
      <c r="I20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1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cm="1">
        <f t="array" ref="K201">IFERROR(AVERAGE(IF((OutputTable[GroupByKey]=OutputTable[[#This Row],[GroupByKey]]),(OutputTable[GroupByKey]=OutputTable[[#This Row],[GroupByKey]])*OutputTable[RecordedValue])),0)</f>
        <v>36.126257191808556</v>
      </c>
      <c r="L201" cm="1">
        <f t="array" ref="L201">IFERROR(_xlfn.STDEV.S(IF((OutputTable[GroupByKey]=OutputTable[[#This Row],[GroupByKey]]),(OutputTable[GroupByKey]=OutputTable[[#This Row],[GroupByKey]])*OutputTable[RecordedValue])),0)</f>
        <v>2.1713259373529561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1" cm="1">
        <f t="array" ref="O201">MIN(IF((OutputTable[GroupByKey]=OutputTable[[#This Row],[GroupByKey]]),(OutputTable[GroupByKey]=OutputTable[[#This Row],[GroupByKey]])*OutputTable[RecordedValue]))</f>
        <v>31.451458626230401</v>
      </c>
      <c r="P201" cm="1">
        <f t="array" ref="P201">MAX(IF((OutputTable[GroupByKey]=OutputTable[[#This Row],[GroupByKey]]),(OutputTable[GroupByKey]=OutputTable[[#This Row],[GroupByKey]])*OutputTable[RecordedValue]))</f>
        <v>41.433809234429702</v>
      </c>
    </row>
    <row r="202" spans="1:16" x14ac:dyDescent="0.25">
      <c r="A202" t="s">
        <v>68</v>
      </c>
      <c r="B202" t="s">
        <v>177</v>
      </c>
      <c r="C202">
        <v>4</v>
      </c>
      <c r="D202" t="s">
        <v>165</v>
      </c>
      <c r="E202" t="s">
        <v>112</v>
      </c>
      <c r="F202" t="s">
        <v>72</v>
      </c>
      <c r="G202">
        <v>943.54375878691201</v>
      </c>
      <c r="H202">
        <v>0</v>
      </c>
      <c r="I20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2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cm="1">
        <f t="array" ref="K202">IFERROR(AVERAGE(IF((OutputTable[GroupByKey]=OutputTable[[#This Row],[GroupByKey]]),(OutputTable[GroupByKey]=OutputTable[[#This Row],[GroupByKey]])*OutputTable[RecordedValue])),0)</f>
        <v>1083.7877157542564</v>
      </c>
      <c r="L202" cm="1">
        <f t="array" ref="L202">IFERROR(_xlfn.STDEV.S(IF((OutputTable[GroupByKey]=OutputTable[[#This Row],[GroupByKey]]),(OutputTable[GroupByKey]=OutputTable[[#This Row],[GroupByKey]])*OutputTable[RecordedValue])),0)</f>
        <v>65.139778120588559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2" cm="1">
        <f t="array" ref="O202">MIN(IF((OutputTable[GroupByKey]=OutputTable[[#This Row],[GroupByKey]]),(OutputTable[GroupByKey]=OutputTable[[#This Row],[GroupByKey]])*OutputTable[RecordedValue]))</f>
        <v>943.54375878691201</v>
      </c>
      <c r="P202" cm="1">
        <f t="array" ref="P202">MAX(IF((OutputTable[GroupByKey]=OutputTable[[#This Row],[GroupByKey]]),(OutputTable[GroupByKey]=OutputTable[[#This Row],[GroupByKey]])*OutputTable[RecordedValue]))</f>
        <v>1243.01427703289</v>
      </c>
    </row>
    <row r="203" spans="1:16" x14ac:dyDescent="0.25">
      <c r="A203" t="s">
        <v>68</v>
      </c>
      <c r="B203" t="s">
        <v>177</v>
      </c>
      <c r="C203">
        <v>4</v>
      </c>
      <c r="D203" t="s">
        <v>166</v>
      </c>
      <c r="E203" t="s">
        <v>114</v>
      </c>
      <c r="F203" t="s">
        <v>72</v>
      </c>
      <c r="G203">
        <v>0</v>
      </c>
      <c r="H203">
        <v>0</v>
      </c>
      <c r="I20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3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cm="1">
        <f t="array" ref="K203">IFERROR(AVERAGE(IF((OutputTable[GroupByKey]=OutputTable[[#This Row],[GroupByKey]]),(OutputTable[GroupByKey]=OutputTable[[#This Row],[GroupByKey]])*OutputTable[RecordedValue])),0)</f>
        <v>0</v>
      </c>
      <c r="L203" cm="1">
        <f t="array" ref="L203">IFERROR(_xlfn.STDEV.S(IF((OutputTable[GroupByKey]=OutputTable[[#This Row],[GroupByKey]]),(OutputTable[GroupByKey]=OutputTable[[#This Row],[GroupByKey]])*OutputTable[RecordedValue])),0)</f>
        <v>0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cm="1">
        <f t="array" ref="O203">MIN(IF((OutputTable[GroupByKey]=OutputTable[[#This Row],[GroupByKey]]),(OutputTable[GroupByKey]=OutputTable[[#This Row],[GroupByKey]])*OutputTable[RecordedValue]))</f>
        <v>0</v>
      </c>
      <c r="P203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177</v>
      </c>
      <c r="C204">
        <v>4</v>
      </c>
      <c r="D204" t="s">
        <v>167</v>
      </c>
      <c r="E204" t="s">
        <v>116</v>
      </c>
      <c r="F204" t="s">
        <v>72</v>
      </c>
      <c r="G204">
        <v>188.202152211201</v>
      </c>
      <c r="H204">
        <v>0</v>
      </c>
      <c r="I20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4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cm="1">
        <f t="array" ref="K204">IFERROR(AVERAGE(IF((OutputTable[GroupByKey]=OutputTable[[#This Row],[GroupByKey]]),(OutputTable[GroupByKey]=OutputTable[[#This Row],[GroupByKey]])*OutputTable[RecordedValue])),0)</f>
        <v>553.87401274968397</v>
      </c>
      <c r="L204" cm="1">
        <f t="array" ref="L204">IFERROR(_xlfn.STDEV.S(IF((OutputTable[GroupByKey]=OutputTable[[#This Row],[GroupByKey]]),(OutputTable[GroupByKey]=OutputTable[[#This Row],[GroupByKey]])*OutputTable[RecordedValue])),0)</f>
        <v>377.09122887289163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4" cm="1">
        <f t="array" ref="O204">MIN(IF((OutputTable[GroupByKey]=OutputTable[[#This Row],[GroupByKey]]),(OutputTable[GroupByKey]=OutputTable[[#This Row],[GroupByKey]])*OutputTable[RecordedValue]))</f>
        <v>153.85414011717199</v>
      </c>
      <c r="P204" cm="1">
        <f t="array" ref="P204">MAX(IF((OutputTable[GroupByKey]=OutputTable[[#This Row],[GroupByKey]]),(OutputTable[GroupByKey]=OutputTable[[#This Row],[GroupByKey]])*OutputTable[RecordedValue]))</f>
        <v>2328.4964964025999</v>
      </c>
    </row>
    <row r="205" spans="1:16" x14ac:dyDescent="0.25">
      <c r="A205" t="s">
        <v>68</v>
      </c>
      <c r="B205" t="s">
        <v>177</v>
      </c>
      <c r="C205">
        <v>4</v>
      </c>
      <c r="D205" t="s">
        <v>168</v>
      </c>
      <c r="E205" t="s">
        <v>118</v>
      </c>
      <c r="F205" t="s">
        <v>72</v>
      </c>
      <c r="G205">
        <v>139</v>
      </c>
      <c r="H205">
        <v>0</v>
      </c>
      <c r="I20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cm="1">
        <f t="array" ref="K205">IFERROR(AVERAGE(IF((OutputTable[GroupByKey]=OutputTable[[#This Row],[GroupByKey]]),(OutputTable[GroupByKey]=OutputTable[[#This Row],[GroupByKey]])*OutputTable[RecordedValue])),0)</f>
        <v>139.1</v>
      </c>
      <c r="L205" cm="1">
        <f t="array" ref="L205">IFERROR(_xlfn.STDEV.S(IF((OutputTable[GroupByKey]=OutputTable[[#This Row],[GroupByKey]]),(OutputTable[GroupByKey]=OutputTable[[#This Row],[GroupByKey]])*OutputTable[RecordedValue])),0)</f>
        <v>2.340852801167705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5" cm="1">
        <f t="array" ref="O205">MIN(IF((OutputTable[GroupByKey]=OutputTable[[#This Row],[GroupByKey]]),(OutputTable[GroupByKey]=OutputTable[[#This Row],[GroupByKey]])*OutputTable[RecordedValue]))</f>
        <v>132</v>
      </c>
      <c r="P205" cm="1">
        <f t="array" ref="P205">MAX(IF((OutputTable[GroupByKey]=OutputTable[[#This Row],[GroupByKey]]),(OutputTable[GroupByKey]=OutputTable[[#This Row],[GroupByKey]])*OutputTable[RecordedValue]))</f>
        <v>143</v>
      </c>
    </row>
    <row r="206" spans="1:16" x14ac:dyDescent="0.25">
      <c r="A206" t="s">
        <v>68</v>
      </c>
      <c r="B206" t="s">
        <v>177</v>
      </c>
      <c r="C206">
        <v>4</v>
      </c>
      <c r="D206" t="s">
        <v>169</v>
      </c>
      <c r="E206" t="s">
        <v>120</v>
      </c>
      <c r="F206" t="s">
        <v>72</v>
      </c>
      <c r="G206">
        <v>138</v>
      </c>
      <c r="H206">
        <v>0</v>
      </c>
      <c r="I20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cm="1">
        <f t="array" ref="K206">IFERROR(AVERAGE(IF((OutputTable[GroupByKey]=OutputTable[[#This Row],[GroupByKey]]),(OutputTable[GroupByKey]=OutputTable[[#This Row],[GroupByKey]])*OutputTable[RecordedValue])),0)</f>
        <v>136.88</v>
      </c>
      <c r="L206" cm="1">
        <f t="array" ref="L206">IFERROR(_xlfn.STDEV.S(IF((OutputTable[GroupByKey]=OutputTable[[#This Row],[GroupByKey]]),(OutputTable[GroupByKey]=OutputTable[[#This Row],[GroupByKey]])*OutputTable[RecordedValue])),0)</f>
        <v>2.7303285292343533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" cm="1">
        <f t="array" ref="O206">MIN(IF((OutputTable[GroupByKey]=OutputTable[[#This Row],[GroupByKey]]),(OutputTable[GroupByKey]=OutputTable[[#This Row],[GroupByKey]])*OutputTable[RecordedValue]))</f>
        <v>130</v>
      </c>
      <c r="P206" cm="1">
        <f t="array" ref="P206">MAX(IF((OutputTable[GroupByKey]=OutputTable[[#This Row],[GroupByKey]]),(OutputTable[GroupByKey]=OutputTable[[#This Row],[GroupByKey]])*OutputTable[RecordedValue]))</f>
        <v>141</v>
      </c>
    </row>
    <row r="207" spans="1:16" x14ac:dyDescent="0.25">
      <c r="A207" t="s">
        <v>68</v>
      </c>
      <c r="B207" t="s">
        <v>177</v>
      </c>
      <c r="C207">
        <v>4</v>
      </c>
      <c r="D207" t="s">
        <v>170</v>
      </c>
      <c r="E207" t="s">
        <v>122</v>
      </c>
      <c r="F207" t="s">
        <v>72</v>
      </c>
      <c r="G207">
        <v>31.451458626230401</v>
      </c>
      <c r="H207">
        <v>0</v>
      </c>
      <c r="I20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7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cm="1">
        <f t="array" ref="K207">IFERROR(AVERAGE(IF((OutputTable[GroupByKey]=OutputTable[[#This Row],[GroupByKey]]),(OutputTable[GroupByKey]=OutputTable[[#This Row],[GroupByKey]])*OutputTable[RecordedValue])),0)</f>
        <v>36.126257191808556</v>
      </c>
      <c r="L207" cm="1">
        <f t="array" ref="L207">IFERROR(_xlfn.STDEV.S(IF((OutputTable[GroupByKey]=OutputTable[[#This Row],[GroupByKey]]),(OutputTable[GroupByKey]=OutputTable[[#This Row],[GroupByKey]])*OutputTable[RecordedValue])),0)</f>
        <v>2.1713259373529561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7" cm="1">
        <f t="array" ref="O207">MIN(IF((OutputTable[GroupByKey]=OutputTable[[#This Row],[GroupByKey]]),(OutputTable[GroupByKey]=OutputTable[[#This Row],[GroupByKey]])*OutputTable[RecordedValue]))</f>
        <v>31.451458626230401</v>
      </c>
      <c r="P207" cm="1">
        <f t="array" ref="P207">MAX(IF((OutputTable[GroupByKey]=OutputTable[[#This Row],[GroupByKey]]),(OutputTable[GroupByKey]=OutputTable[[#This Row],[GroupByKey]])*OutputTable[RecordedValue]))</f>
        <v>41.433809234429702</v>
      </c>
    </row>
    <row r="208" spans="1:16" x14ac:dyDescent="0.25">
      <c r="A208" t="s">
        <v>68</v>
      </c>
      <c r="B208" t="s">
        <v>177</v>
      </c>
      <c r="C208">
        <v>4</v>
      </c>
      <c r="D208" t="s">
        <v>171</v>
      </c>
      <c r="E208" t="s">
        <v>124</v>
      </c>
      <c r="F208" t="s">
        <v>72</v>
      </c>
      <c r="G208">
        <v>1131.74591099811</v>
      </c>
      <c r="H208">
        <v>0</v>
      </c>
      <c r="I20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8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cm="1">
        <f t="array" ref="K208">IFERROR(AVERAGE(IF((OutputTable[GroupByKey]=OutputTable[[#This Row],[GroupByKey]]),(OutputTable[GroupByKey]=OutputTable[[#This Row],[GroupByKey]])*OutputTable[RecordedValue])),0)</f>
        <v>1637.6617285039399</v>
      </c>
      <c r="L208" cm="1">
        <f t="array" ref="L208">IFERROR(_xlfn.STDEV.S(IF((OutputTable[GroupByKey]=OutputTable[[#This Row],[GroupByKey]]),(OutputTable[GroupByKey]=OutputTable[[#This Row],[GroupByKey]])*OutputTable[RecordedValue])),0)</f>
        <v>425.2629558634419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8" cm="1">
        <f t="array" ref="O208">MIN(IF((OutputTable[GroupByKey]=OutputTable[[#This Row],[GroupByKey]]),(OutputTable[GroupByKey]=OutputTable[[#This Row],[GroupByKey]])*OutputTable[RecordedValue]))</f>
        <v>1114.53760713569</v>
      </c>
      <c r="P208" cm="1">
        <f t="array" ref="P208">MAX(IF((OutputTable[GroupByKey]=OutputTable[[#This Row],[GroupByKey]]),(OutputTable[GroupByKey]=OutputTable[[#This Row],[GroupByKey]])*OutputTable[RecordedValue]))</f>
        <v>3571.5107734354901</v>
      </c>
    </row>
    <row r="209" spans="1:16" x14ac:dyDescent="0.25">
      <c r="A209" t="s">
        <v>68</v>
      </c>
      <c r="B209" t="s">
        <v>177</v>
      </c>
      <c r="C209">
        <v>4</v>
      </c>
      <c r="D209" t="s">
        <v>172</v>
      </c>
      <c r="E209" t="s">
        <v>134</v>
      </c>
      <c r="F209" t="s">
        <v>104</v>
      </c>
      <c r="G209">
        <v>15.725729313115201</v>
      </c>
      <c r="H209">
        <v>0</v>
      </c>
      <c r="I209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9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cm="1">
        <f t="array" ref="K209">IFERROR(AVERAGE(IF((OutputTable[GroupByKey]=OutputTable[[#This Row],[GroupByKey]]),(OutputTable[GroupByKey]=OutputTable[[#This Row],[GroupByKey]])*OutputTable[RecordedValue])),0)</f>
        <v>18.06312859590426</v>
      </c>
      <c r="L209" cm="1">
        <f t="array" ref="L209">IFERROR(_xlfn.STDEV.S(IF((OutputTable[GroupByKey]=OutputTable[[#This Row],[GroupByKey]]),(OutputTable[GroupByKey]=OutputTable[[#This Row],[GroupByKey]])*OutputTable[RecordedValue])),0)</f>
        <v>1.0856629686764701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9" cm="1">
        <f t="array" ref="O209">MIN(IF((OutputTable[GroupByKey]=OutputTable[[#This Row],[GroupByKey]]),(OutputTable[GroupByKey]=OutputTable[[#This Row],[GroupByKey]])*OutputTable[RecordedValue]))</f>
        <v>15.725729313115201</v>
      </c>
      <c r="P209" cm="1">
        <f t="array" ref="P209">MAX(IF((OutputTable[GroupByKey]=OutputTable[[#This Row],[GroupByKey]]),(OutputTable[GroupByKey]=OutputTable[[#This Row],[GroupByKey]])*OutputTable[RecordedValue]))</f>
        <v>20.716904617214801</v>
      </c>
    </row>
    <row r="210" spans="1:16" x14ac:dyDescent="0.25">
      <c r="A210" t="s">
        <v>68</v>
      </c>
      <c r="B210" t="s">
        <v>177</v>
      </c>
      <c r="C210">
        <v>4</v>
      </c>
      <c r="D210" t="s">
        <v>173</v>
      </c>
      <c r="E210" t="s">
        <v>136</v>
      </c>
      <c r="F210" t="s">
        <v>104</v>
      </c>
      <c r="G210">
        <v>8.1492138731565191</v>
      </c>
      <c r="H210">
        <v>0</v>
      </c>
      <c r="I210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0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cm="1">
        <f t="array" ref="K210">IFERROR(AVERAGE(IF((OutputTable[GroupByKey]=OutputTable[[#This Row],[GroupByKey]]),(OutputTable[GroupByKey]=OutputTable[[#This Row],[GroupByKey]])*OutputTable[RecordedValue])),0)</f>
        <v>5.7998238307074823</v>
      </c>
      <c r="L210" cm="1">
        <f t="array" ref="L210">IFERROR(_xlfn.STDEV.S(IF((OutputTable[GroupByKey]=OutputTable[[#This Row],[GroupByKey]]),(OutputTable[GroupByKey]=OutputTable[[#This Row],[GroupByKey]])*OutputTable[RecordedValue])),0)</f>
        <v>1.1088844702774887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0" cm="1">
        <f t="array" ref="O210">MIN(IF((OutputTable[GroupByKey]=OutputTable[[#This Row],[GroupByKey]]),(OutputTable[GroupByKey]=OutputTable[[#This Row],[GroupByKey]])*OutputTable[RecordedValue]))</f>
        <v>3.05766911974897</v>
      </c>
      <c r="P210" cm="1">
        <f t="array" ref="P210">MAX(IF((OutputTable[GroupByKey]=OutputTable[[#This Row],[GroupByKey]]),(OutputTable[GroupByKey]=OutputTable[[#This Row],[GroupByKey]])*OutputTable[RecordedValue]))</f>
        <v>8.1492138731565191</v>
      </c>
    </row>
    <row r="211" spans="1:16" x14ac:dyDescent="0.25">
      <c r="A211" t="s">
        <v>68</v>
      </c>
      <c r="B211" t="s">
        <v>177</v>
      </c>
      <c r="C211">
        <v>4</v>
      </c>
      <c r="D211" t="s">
        <v>174</v>
      </c>
      <c r="E211" t="s">
        <v>153</v>
      </c>
      <c r="F211" t="s">
        <v>104</v>
      </c>
      <c r="G211">
        <v>139</v>
      </c>
      <c r="H211">
        <v>0</v>
      </c>
      <c r="I21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cm="1">
        <f t="array" ref="K211">IFERROR(AVERAGE(IF((OutputTable[GroupByKey]=OutputTable[[#This Row],[GroupByKey]]),(OutputTable[GroupByKey]=OutputTable[[#This Row],[GroupByKey]])*OutputTable[RecordedValue])),0)</f>
        <v>138.4</v>
      </c>
      <c r="L211" cm="1">
        <f t="array" ref="L211">IFERROR(_xlfn.STDEV.S(IF((OutputTable[GroupByKey]=OutputTable[[#This Row],[GroupByKey]]),(OutputTable[GroupByKey]=OutputTable[[#This Row],[GroupByKey]])*OutputTable[RecordedValue])),0)</f>
        <v>2.6954231805876021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" cm="1">
        <f t="array" ref="O211">MIN(IF((OutputTable[GroupByKey]=OutputTable[[#This Row],[GroupByKey]]),(OutputTable[GroupByKey]=OutputTable[[#This Row],[GroupByKey]])*OutputTable[RecordedValue]))</f>
        <v>131</v>
      </c>
      <c r="P211" cm="1">
        <f t="array" ref="P211">MAX(IF((OutputTable[GroupByKey]=OutputTable[[#This Row],[GroupByKey]]),(OutputTable[GroupByKey]=OutputTable[[#This Row],[GroupByKey]])*OutputTable[RecordedValue]))</f>
        <v>143</v>
      </c>
    </row>
    <row r="212" spans="1:16" x14ac:dyDescent="0.25">
      <c r="A212" t="s">
        <v>68</v>
      </c>
      <c r="B212" t="s">
        <v>177</v>
      </c>
      <c r="C212">
        <v>4</v>
      </c>
      <c r="D212" t="s">
        <v>175</v>
      </c>
      <c r="E212" t="s">
        <v>155</v>
      </c>
      <c r="F212" t="s">
        <v>104</v>
      </c>
      <c r="G212">
        <v>0.660449421951812</v>
      </c>
      <c r="H212">
        <v>0</v>
      </c>
      <c r="I21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cm="1">
        <f t="array" ref="K212">IFERROR(AVERAGE(IF((OutputTable[GroupByKey]=OutputTable[[#This Row],[GroupByKey]]),(OutputTable[GroupByKey]=OutputTable[[#This Row],[GroupByKey]])*OutputTable[RecordedValue])),0)</f>
        <v>0.7583406737205215</v>
      </c>
      <c r="L212" cm="1">
        <f t="array" ref="L212">IFERROR(_xlfn.STDEV.S(IF((OutputTable[GroupByKey]=OutputTable[[#This Row],[GroupByKey]]),(OutputTable[GroupByKey]=OutputTable[[#This Row],[GroupByKey]])*OutputTable[RecordedValue])),0)</f>
        <v>4.6203519594895187E-2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" cm="1">
        <f t="array" ref="O212">MIN(IF((OutputTable[GroupByKey]=OutputTable[[#This Row],[GroupByKey]]),(OutputTable[GroupByKey]=OutputTable[[#This Row],[GroupByKey]])*OutputTable[RecordedValue]))</f>
        <v>0.660449421951812</v>
      </c>
      <c r="P212" cm="1">
        <f t="array" ref="P212">MAX(IF((OutputTable[GroupByKey]=OutputTable[[#This Row],[GroupByKey]]),(OutputTable[GroupByKey]=OutputTable[[#This Row],[GroupByKey]])*OutputTable[RecordedValue]))</f>
        <v>0.87259712001045997</v>
      </c>
    </row>
    <row r="213" spans="1:16" x14ac:dyDescent="0.25">
      <c r="A213" t="s">
        <v>68</v>
      </c>
      <c r="B213" t="s">
        <v>177</v>
      </c>
      <c r="C213">
        <v>4</v>
      </c>
      <c r="D213" t="s">
        <v>176</v>
      </c>
      <c r="E213" t="s">
        <v>139</v>
      </c>
      <c r="F213" t="s">
        <v>104</v>
      </c>
      <c r="G213">
        <v>0</v>
      </c>
      <c r="H213">
        <v>0</v>
      </c>
      <c r="I21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cm="1">
        <f t="array" ref="K213">IFERROR(AVERAGE(IF((OutputTable[GroupByKey]=OutputTable[[#This Row],[GroupByKey]]),(OutputTable[GroupByKey]=OutputTable[[#This Row],[GroupByKey]])*OutputTable[RecordedValue])),0)</f>
        <v>0</v>
      </c>
      <c r="L213" cm="1">
        <f t="array" ref="L213">IFERROR(_xlfn.STDEV.S(IF((OutputTable[GroupByKey]=OutputTable[[#This Row],[GroupByKey]]),(OutputTable[GroupByKey]=OutputTable[[#This Row],[GroupByKey]])*OutputTable[RecordedValue])),0)</f>
        <v>0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cm="1">
        <f t="array" ref="O213">MIN(IF((OutputTable[GroupByKey]=OutputTable[[#This Row],[GroupByKey]]),(OutputTable[GroupByKey]=OutputTable[[#This Row],[GroupByKey]])*OutputTable[RecordedValue]))</f>
        <v>0</v>
      </c>
      <c r="P213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177</v>
      </c>
      <c r="C214">
        <v>5</v>
      </c>
      <c r="D214" t="s">
        <v>109</v>
      </c>
      <c r="E214" t="s">
        <v>110</v>
      </c>
      <c r="F214" t="s">
        <v>72</v>
      </c>
      <c r="G214">
        <v>0.81388543272757297</v>
      </c>
      <c r="H214">
        <v>0</v>
      </c>
      <c r="I21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4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cm="1">
        <f t="array" ref="K214">IFERROR(AVERAGE(IF((OutputTable[GroupByKey]=OutputTable[[#This Row],[GroupByKey]]),(OutputTable[GroupByKey]=OutputTable[[#This Row],[GroupByKey]])*OutputTable[RecordedValue])),0)</f>
        <v>0.86326158932544617</v>
      </c>
      <c r="L214" cm="1">
        <f t="array" ref="L214">IFERROR(_xlfn.STDEV.S(IF((OutputTable[GroupByKey]=OutputTable[[#This Row],[GroupByKey]]),(OutputTable[GroupByKey]=OutputTable[[#This Row],[GroupByKey]])*OutputTable[RecordedValue])),0)</f>
        <v>0.44446417599979121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4" cm="1">
        <f t="array" ref="O214">MIN(IF((OutputTable[GroupByKey]=OutputTable[[#This Row],[GroupByKey]]),(OutputTable[GroupByKey]=OutputTable[[#This Row],[GroupByKey]])*OutputTable[RecordedValue]))</f>
        <v>0</v>
      </c>
      <c r="P214" cm="1">
        <f t="array" ref="P214">MAX(IF((OutputTable[GroupByKey]=OutputTable[[#This Row],[GroupByKey]]),(OutputTable[GroupByKey]=OutputTable[[#This Row],[GroupByKey]])*OutputTable[RecordedValue]))</f>
        <v>2.5547209929161401</v>
      </c>
    </row>
    <row r="215" spans="1:16" x14ac:dyDescent="0.25">
      <c r="A215" t="s">
        <v>68</v>
      </c>
      <c r="B215" t="s">
        <v>177</v>
      </c>
      <c r="C215">
        <v>5</v>
      </c>
      <c r="D215" t="s">
        <v>111</v>
      </c>
      <c r="E215" t="s">
        <v>112</v>
      </c>
      <c r="F215" t="s">
        <v>72</v>
      </c>
      <c r="G215">
        <v>48.833125963654403</v>
      </c>
      <c r="H215">
        <v>0</v>
      </c>
      <c r="I21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cm="1">
        <f t="array" ref="K215">IFERROR(AVERAGE(IF((OutputTable[GroupByKey]=OutputTable[[#This Row],[GroupByKey]]),(OutputTable[GroupByKey]=OutputTable[[#This Row],[GroupByKey]])*OutputTable[RecordedValue])),0)</f>
        <v>51.79569535952681</v>
      </c>
      <c r="L215" cm="1">
        <f t="array" ref="L215">IFERROR(_xlfn.STDEV.S(IF((OutputTable[GroupByKey]=OutputTable[[#This Row],[GroupByKey]]),(OutputTable[GroupByKey]=OutputTable[[#This Row],[GroupByKey]])*OutputTable[RecordedValue])),0)</f>
        <v>26.667850559987489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5" cm="1">
        <f t="array" ref="O215">MIN(IF((OutputTable[GroupByKey]=OutputTable[[#This Row],[GroupByKey]]),(OutputTable[GroupByKey]=OutputTable[[#This Row],[GroupByKey]])*OutputTable[RecordedValue]))</f>
        <v>0</v>
      </c>
      <c r="P215" cm="1">
        <f t="array" ref="P215">MAX(IF((OutputTable[GroupByKey]=OutputTable[[#This Row],[GroupByKey]]),(OutputTable[GroupByKey]=OutputTable[[#This Row],[GroupByKey]])*OutputTable[RecordedValue]))</f>
        <v>153.28325957496901</v>
      </c>
    </row>
    <row r="216" spans="1:16" x14ac:dyDescent="0.25">
      <c r="A216" t="s">
        <v>68</v>
      </c>
      <c r="B216" t="s">
        <v>177</v>
      </c>
      <c r="C216">
        <v>5</v>
      </c>
      <c r="D216" t="s">
        <v>113</v>
      </c>
      <c r="E216" t="s">
        <v>114</v>
      </c>
      <c r="F216" t="s">
        <v>72</v>
      </c>
      <c r="G216">
        <v>0</v>
      </c>
      <c r="H216">
        <v>0</v>
      </c>
      <c r="I21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6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cm="1">
        <f t="array" ref="K216">IFERROR(AVERAGE(IF((OutputTable[GroupByKey]=OutputTable[[#This Row],[GroupByKey]]),(OutputTable[GroupByKey]=OutputTable[[#This Row],[GroupByKey]])*OutputTable[RecordedValue])),0)</f>
        <v>0</v>
      </c>
      <c r="L216" cm="1">
        <f t="array" ref="L216">IFERROR(_xlfn.STDEV.S(IF((OutputTable[GroupByKey]=OutputTable[[#This Row],[GroupByKey]]),(OutputTable[GroupByKey]=OutputTable[[#This Row],[GroupByKey]])*OutputTable[RecordedValue])),0)</f>
        <v>0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cm="1">
        <f t="array" ref="O216">MIN(IF((OutputTable[GroupByKey]=OutputTable[[#This Row],[GroupByKey]]),(OutputTable[GroupByKey]=OutputTable[[#This Row],[GroupByKey]])*OutputTable[RecordedValue]))</f>
        <v>0</v>
      </c>
      <c r="P216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68</v>
      </c>
      <c r="B217" t="s">
        <v>177</v>
      </c>
      <c r="C217">
        <v>5</v>
      </c>
      <c r="D217" t="s">
        <v>115</v>
      </c>
      <c r="E217" t="s">
        <v>116</v>
      </c>
      <c r="F217" t="s">
        <v>72</v>
      </c>
      <c r="G217">
        <v>6.1610448399384303</v>
      </c>
      <c r="H217">
        <v>0</v>
      </c>
      <c r="I21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cm="1">
        <f t="array" ref="K217">IFERROR(AVERAGE(IF((OutputTable[GroupByKey]=OutputTable[[#This Row],[GroupByKey]]),(OutputTable[GroupByKey]=OutputTable[[#This Row],[GroupByKey]])*OutputTable[RecordedValue])),0)</f>
        <v>7.9031017037590718</v>
      </c>
      <c r="L217" cm="1">
        <f t="array" ref="L217">IFERROR(_xlfn.STDEV.S(IF((OutputTable[GroupByKey]=OutputTable[[#This Row],[GroupByKey]]),(OutputTable[GroupByKey]=OutputTable[[#This Row],[GroupByKey]])*OutputTable[RecordedValue])),0)</f>
        <v>6.1722634071914078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" cm="1">
        <f t="array" ref="O217">MIN(IF((OutputTable[GroupByKey]=OutputTable[[#This Row],[GroupByKey]]),(OutputTable[GroupByKey]=OutputTable[[#This Row],[GroupByKey]])*OutputTable[RecordedValue]))</f>
        <v>0</v>
      </c>
      <c r="P217" cm="1">
        <f t="array" ref="P217">MAX(IF((OutputTable[GroupByKey]=OutputTable[[#This Row],[GroupByKey]]),(OutputTable[GroupByKey]=OutputTable[[#This Row],[GroupByKey]])*OutputTable[RecordedValue]))</f>
        <v>30.196331317929101</v>
      </c>
    </row>
    <row r="218" spans="1:16" x14ac:dyDescent="0.25">
      <c r="A218" t="s">
        <v>68</v>
      </c>
      <c r="B218" t="s">
        <v>177</v>
      </c>
      <c r="C218">
        <v>5</v>
      </c>
      <c r="D218" t="s">
        <v>117</v>
      </c>
      <c r="E218" t="s">
        <v>118</v>
      </c>
      <c r="F218" t="s">
        <v>72</v>
      </c>
      <c r="G218">
        <v>9</v>
      </c>
      <c r="H218">
        <v>0</v>
      </c>
      <c r="I21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cm="1">
        <f t="array" ref="K218">IFERROR(AVERAGE(IF((OutputTable[GroupByKey]=OutputTable[[#This Row],[GroupByKey]]),(OutputTable[GroupByKey]=OutputTable[[#This Row],[GroupByKey]])*OutputTable[RecordedValue])),0)</f>
        <v>8.9</v>
      </c>
      <c r="L218" cm="1">
        <f t="array" ref="L218">IFERROR(_xlfn.STDEV.S(IF((OutputTable[GroupByKey]=OutputTable[[#This Row],[GroupByKey]]),(OutputTable[GroupByKey]=OutputTable[[#This Row],[GroupByKey]])*OutputTable[RecordedValue])),0)</f>
        <v>2.6049403612586386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8" cm="1">
        <f t="array" ref="O218">MIN(IF((OutputTable[GroupByKey]=OutputTable[[#This Row],[GroupByKey]]),(OutputTable[GroupByKey]=OutputTable[[#This Row],[GroupByKey]])*OutputTable[RecordedValue]))</f>
        <v>2</v>
      </c>
      <c r="P218" cm="1">
        <f t="array" ref="P218">MAX(IF((OutputTable[GroupByKey]=OutputTable[[#This Row],[GroupByKey]]),(OutputTable[GroupByKey]=OutputTable[[#This Row],[GroupByKey]])*OutputTable[RecordedValue]))</f>
        <v>14</v>
      </c>
    </row>
    <row r="219" spans="1:16" x14ac:dyDescent="0.25">
      <c r="A219" t="s">
        <v>68</v>
      </c>
      <c r="B219" t="s">
        <v>177</v>
      </c>
      <c r="C219">
        <v>5</v>
      </c>
      <c r="D219" t="s">
        <v>119</v>
      </c>
      <c r="E219" t="s">
        <v>120</v>
      </c>
      <c r="F219" t="s">
        <v>72</v>
      </c>
      <c r="G219">
        <v>9</v>
      </c>
      <c r="H219">
        <v>0</v>
      </c>
      <c r="I21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9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cm="1">
        <f t="array" ref="K219">IFERROR(AVERAGE(IF((OutputTable[GroupByKey]=OutputTable[[#This Row],[GroupByKey]]),(OutputTable[GroupByKey]=OutputTable[[#This Row],[GroupByKey]])*OutputTable[RecordedValue])),0)</f>
        <v>8.68</v>
      </c>
      <c r="L219" cm="1">
        <f t="array" ref="L219">IFERROR(_xlfn.STDEV.S(IF((OutputTable[GroupByKey]=OutputTable[[#This Row],[GroupByKey]]),(OutputTable[GroupByKey]=OutputTable[[#This Row],[GroupByKey]])*OutputTable[RecordedValue])),0)</f>
        <v>2.6064284735543972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9" cm="1">
        <f t="array" ref="O219">MIN(IF((OutputTable[GroupByKey]=OutputTable[[#This Row],[GroupByKey]]),(OutputTable[GroupByKey]=OutputTable[[#This Row],[GroupByKey]])*OutputTable[RecordedValue]))</f>
        <v>2</v>
      </c>
      <c r="P219" cm="1">
        <f t="array" ref="P219">MAX(IF((OutputTable[GroupByKey]=OutputTable[[#This Row],[GroupByKey]]),(OutputTable[GroupByKey]=OutputTable[[#This Row],[GroupByKey]])*OutputTable[RecordedValue]))</f>
        <v>14</v>
      </c>
    </row>
    <row r="220" spans="1:16" x14ac:dyDescent="0.25">
      <c r="A220" t="s">
        <v>68</v>
      </c>
      <c r="B220" t="s">
        <v>177</v>
      </c>
      <c r="C220">
        <v>5</v>
      </c>
      <c r="D220" t="s">
        <v>121</v>
      </c>
      <c r="E220" t="s">
        <v>122</v>
      </c>
      <c r="F220" t="s">
        <v>72</v>
      </c>
      <c r="G220">
        <v>0.81388543272757297</v>
      </c>
      <c r="H220">
        <v>0</v>
      </c>
      <c r="I22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cm="1">
        <f t="array" ref="K220">IFERROR(AVERAGE(IF((OutputTable[GroupByKey]=OutputTable[[#This Row],[GroupByKey]]),(OutputTable[GroupByKey]=OutputTable[[#This Row],[GroupByKey]])*OutputTable[RecordedValue])),0)</f>
        <v>0.86326158932544617</v>
      </c>
      <c r="L220" cm="1">
        <f t="array" ref="L220">IFERROR(_xlfn.STDEV.S(IF((OutputTable[GroupByKey]=OutputTable[[#This Row],[GroupByKey]]),(OutputTable[GroupByKey]=OutputTable[[#This Row],[GroupByKey]])*OutputTable[RecordedValue])),0)</f>
        <v>0.44446417599979121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0" cm="1">
        <f t="array" ref="O220">MIN(IF((OutputTable[GroupByKey]=OutputTable[[#This Row],[GroupByKey]]),(OutputTable[GroupByKey]=OutputTable[[#This Row],[GroupByKey]])*OutputTable[RecordedValue]))</f>
        <v>0</v>
      </c>
      <c r="P220" cm="1">
        <f t="array" ref="P220">MAX(IF((OutputTable[GroupByKey]=OutputTable[[#This Row],[GroupByKey]]),(OutputTable[GroupByKey]=OutputTable[[#This Row],[GroupByKey]])*OutputTable[RecordedValue]))</f>
        <v>2.5547209929161401</v>
      </c>
    </row>
    <row r="221" spans="1:16" x14ac:dyDescent="0.25">
      <c r="A221" t="s">
        <v>68</v>
      </c>
      <c r="B221" t="s">
        <v>177</v>
      </c>
      <c r="C221">
        <v>5</v>
      </c>
      <c r="D221" t="s">
        <v>123</v>
      </c>
      <c r="E221" t="s">
        <v>124</v>
      </c>
      <c r="F221" t="s">
        <v>72</v>
      </c>
      <c r="G221">
        <v>54.994170803592802</v>
      </c>
      <c r="H221">
        <v>0</v>
      </c>
      <c r="I22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1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cm="1">
        <f t="array" ref="K221">IFERROR(AVERAGE(IF((OutputTable[GroupByKey]=OutputTable[[#This Row],[GroupByKey]]),(OutputTable[GroupByKey]=OutputTable[[#This Row],[GroupByKey]])*OutputTable[RecordedValue])),0)</f>
        <v>59.698797063285873</v>
      </c>
      <c r="L221" cm="1">
        <f t="array" ref="L221">IFERROR(_xlfn.STDEV.S(IF((OutputTable[GroupByKey]=OutputTable[[#This Row],[GroupByKey]]),(OutputTable[GroupByKey]=OutputTable[[#This Row],[GroupByKey]])*OutputTable[RecordedValue])),0)</f>
        <v>29.848701664291458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1" cm="1">
        <f t="array" ref="O221">MIN(IF((OutputTable[GroupByKey]=OutputTable[[#This Row],[GroupByKey]]),(OutputTable[GroupByKey]=OutputTable[[#This Row],[GroupByKey]])*OutputTable[RecordedValue]))</f>
        <v>2.14281784239415</v>
      </c>
      <c r="P221" cm="1">
        <f t="array" ref="P221">MAX(IF((OutputTable[GroupByKey]=OutputTable[[#This Row],[GroupByKey]]),(OutputTable[GroupByKey]=OutputTable[[#This Row],[GroupByKey]])*OutputTable[RecordedValue]))</f>
        <v>183.47959089289799</v>
      </c>
    </row>
    <row r="222" spans="1:16" x14ac:dyDescent="0.25">
      <c r="A222" t="s">
        <v>68</v>
      </c>
      <c r="B222" t="s">
        <v>177</v>
      </c>
      <c r="C222">
        <v>5</v>
      </c>
      <c r="D222" t="s">
        <v>125</v>
      </c>
      <c r="E222" t="s">
        <v>85</v>
      </c>
      <c r="F222" t="s">
        <v>126</v>
      </c>
      <c r="G222">
        <v>0</v>
      </c>
      <c r="H222">
        <v>0</v>
      </c>
      <c r="I222" t="str">
        <f>OutputTable[[#This Row],[ProjectName]]&amp;OutputTable[[#This Row],[Name]]&amp;OutputTable[[#This Row],[Type]]&amp;OutputTable[[#This Row],[Source]]</f>
        <v>Airport Security AnalysisAll Entities.NVACostNVA CostSystem</v>
      </c>
      <c r="J222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cm="1">
        <f t="array" ref="K222">IFERROR(AVERAGE(IF((OutputTable[GroupByKey]=OutputTable[[#This Row],[GroupByKey]]),(OutputTable[GroupByKey]=OutputTable[[#This Row],[GroupByKey]])*OutputTable[RecordedValue])),0)</f>
        <v>0</v>
      </c>
      <c r="L222" cm="1">
        <f t="array" ref="L222">IFERROR(_xlfn.STDEV.S(IF((OutputTable[GroupByKey]=OutputTable[[#This Row],[GroupByKey]]),(OutputTable[GroupByKey]=OutputTable[[#This Row],[GroupByKey]])*OutputTable[RecordedValue])),0)</f>
        <v>0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cm="1">
        <f t="array" ref="O222">MIN(IF((OutputTable[GroupByKey]=OutputTable[[#This Row],[GroupByKey]]),(OutputTable[GroupByKey]=OutputTable[[#This Row],[GroupByKey]])*OutputTable[RecordedValue]))</f>
        <v>0</v>
      </c>
      <c r="P222" cm="1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68</v>
      </c>
      <c r="B223" t="s">
        <v>177</v>
      </c>
      <c r="C223">
        <v>5</v>
      </c>
      <c r="D223" t="s">
        <v>127</v>
      </c>
      <c r="E223" t="s">
        <v>88</v>
      </c>
      <c r="F223" t="s">
        <v>126</v>
      </c>
      <c r="G223">
        <v>0</v>
      </c>
      <c r="H223">
        <v>0</v>
      </c>
      <c r="I223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cm="1">
        <f t="array" ref="K223">IFERROR(AVERAGE(IF((OutputTable[GroupByKey]=OutputTable[[#This Row],[GroupByKey]]),(OutputTable[GroupByKey]=OutputTable[[#This Row],[GroupByKey]])*OutputTable[RecordedValue])),0)</f>
        <v>0</v>
      </c>
      <c r="L223" cm="1">
        <f t="array" ref="L223">IFERROR(_xlfn.STDEV.S(IF((OutputTable[GroupByKey]=OutputTable[[#This Row],[GroupByKey]]),(OutputTable[GroupByKey]=OutputTable[[#This Row],[GroupByKey]])*OutputTable[RecordedValue])),0)</f>
        <v>0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cm="1">
        <f t="array" ref="O223">MIN(IF((OutputTable[GroupByKey]=OutputTable[[#This Row],[GroupByKey]]),(OutputTable[GroupByKey]=OutputTable[[#This Row],[GroupByKey]])*OutputTable[RecordedValue]))</f>
        <v>0</v>
      </c>
      <c r="P223" cm="1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68</v>
      </c>
      <c r="B224" t="s">
        <v>177</v>
      </c>
      <c r="C224">
        <v>5</v>
      </c>
      <c r="D224" t="s">
        <v>128</v>
      </c>
      <c r="E224" t="s">
        <v>90</v>
      </c>
      <c r="F224" t="s">
        <v>126</v>
      </c>
      <c r="G224">
        <v>46.346871186317799</v>
      </c>
      <c r="H224">
        <v>0</v>
      </c>
      <c r="I224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4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cm="1">
        <f t="array" ref="K224">IFERROR(AVERAGE(IF((OutputTable[GroupByKey]=OutputTable[[#This Row],[GroupByKey]]),(OutputTable[GroupByKey]=OutputTable[[#This Row],[GroupByKey]])*OutputTable[RecordedValue])),0)</f>
        <v>46.193538628207605</v>
      </c>
      <c r="L224" cm="1">
        <f t="array" ref="L224">IFERROR(_xlfn.STDEV.S(IF((OutputTable[GroupByKey]=OutputTable[[#This Row],[GroupByKey]]),(OutputTable[GroupByKey]=OutputTable[[#This Row],[GroupByKey]])*OutputTable[RecordedValue])),0)</f>
        <v>2.5990968367157539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" cm="1">
        <f t="array" ref="O224">MIN(IF((OutputTable[GroupByKey]=OutputTable[[#This Row],[GroupByKey]]),(OutputTable[GroupByKey]=OutputTable[[#This Row],[GroupByKey]])*OutputTable[RecordedValue]))</f>
        <v>40.192057014708702</v>
      </c>
      <c r="P224" cm="1">
        <f t="array" ref="P224">MAX(IF((OutputTable[GroupByKey]=OutputTable[[#This Row],[GroupByKey]]),(OutputTable[GroupByKey]=OutputTable[[#This Row],[GroupByKey]])*OutputTable[RecordedValue]))</f>
        <v>51.8214448971965</v>
      </c>
    </row>
    <row r="225" spans="1:16" x14ac:dyDescent="0.25">
      <c r="A225" t="s">
        <v>68</v>
      </c>
      <c r="B225" t="s">
        <v>177</v>
      </c>
      <c r="C225">
        <v>5</v>
      </c>
      <c r="D225" t="s">
        <v>129</v>
      </c>
      <c r="E225" t="s">
        <v>130</v>
      </c>
      <c r="F225" t="s">
        <v>126</v>
      </c>
      <c r="G225">
        <v>0</v>
      </c>
      <c r="H225">
        <v>0</v>
      </c>
      <c r="I22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cm="1">
        <f t="array" ref="K225">IFERROR(AVERAGE(IF((OutputTable[GroupByKey]=OutputTable[[#This Row],[GroupByKey]]),(OutputTable[GroupByKey]=OutputTable[[#This Row],[GroupByKey]])*OutputTable[RecordedValue])),0)</f>
        <v>0</v>
      </c>
      <c r="L225" cm="1">
        <f t="array" ref="L225">IFERROR(_xlfn.STDEV.S(IF((OutputTable[GroupByKey]=OutputTable[[#This Row],[GroupByKey]]),(OutputTable[GroupByKey]=OutputTable[[#This Row],[GroupByKey]])*OutputTable[RecordedValue])),0)</f>
        <v>0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cm="1">
        <f t="array" ref="O225">MIN(IF((OutputTable[GroupByKey]=OutputTable[[#This Row],[GroupByKey]]),(OutputTable[GroupByKey]=OutputTable[[#This Row],[GroupByKey]])*OutputTable[RecordedValue]))</f>
        <v>0</v>
      </c>
      <c r="P22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177</v>
      </c>
      <c r="C226">
        <v>5</v>
      </c>
      <c r="D226" t="s">
        <v>131</v>
      </c>
      <c r="E226" t="s">
        <v>94</v>
      </c>
      <c r="F226" t="s">
        <v>126</v>
      </c>
      <c r="G226">
        <v>46.346871186317799</v>
      </c>
      <c r="H226">
        <v>0</v>
      </c>
      <c r="I226" t="str">
        <f>OutputTable[[#This Row],[ProjectName]]&amp;OutputTable[[#This Row],[Name]]&amp;OutputTable[[#This Row],[Type]]&amp;OutputTable[[#This Row],[Source]]</f>
        <v>Airport Security AnalysisAll Entities.VACostVA CostSystem</v>
      </c>
      <c r="J226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cm="1">
        <f t="array" ref="K226">IFERROR(AVERAGE(IF((OutputTable[GroupByKey]=OutputTable[[#This Row],[GroupByKey]]),(OutputTable[GroupByKey]=OutputTable[[#This Row],[GroupByKey]])*OutputTable[RecordedValue])),0)</f>
        <v>46.193538628207605</v>
      </c>
      <c r="L226" cm="1">
        <f t="array" ref="L226">IFERROR(_xlfn.STDEV.S(IF((OutputTable[GroupByKey]=OutputTable[[#This Row],[GroupByKey]]),(OutputTable[GroupByKey]=OutputTable[[#This Row],[GroupByKey]])*OutputTable[RecordedValue])),0)</f>
        <v>2.5990968367157539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6" cm="1">
        <f t="array" ref="O226">MIN(IF((OutputTable[GroupByKey]=OutputTable[[#This Row],[GroupByKey]]),(OutputTable[GroupByKey]=OutputTable[[#This Row],[GroupByKey]])*OutputTable[RecordedValue]))</f>
        <v>40.192057014708702</v>
      </c>
      <c r="P226" cm="1">
        <f t="array" ref="P226">MAX(IF((OutputTable[GroupByKey]=OutputTable[[#This Row],[GroupByKey]]),(OutputTable[GroupByKey]=OutputTable[[#This Row],[GroupByKey]])*OutputTable[RecordedValue]))</f>
        <v>51.8214448971965</v>
      </c>
    </row>
    <row r="227" spans="1:16" x14ac:dyDescent="0.25">
      <c r="A227" t="s">
        <v>68</v>
      </c>
      <c r="B227" t="s">
        <v>177</v>
      </c>
      <c r="C227">
        <v>5</v>
      </c>
      <c r="D227" t="s">
        <v>132</v>
      </c>
      <c r="E227" t="s">
        <v>96</v>
      </c>
      <c r="F227" t="s">
        <v>126</v>
      </c>
      <c r="G227">
        <v>0</v>
      </c>
      <c r="H227">
        <v>0</v>
      </c>
      <c r="I227" t="str">
        <f>OutputTable[[#This Row],[ProjectName]]&amp;OutputTable[[#This Row],[Name]]&amp;OutputTable[[#This Row],[Type]]&amp;OutputTable[[#This Row],[Source]]</f>
        <v>Airport Security AnalysisAll Entities.WaitCostWait CostSystem</v>
      </c>
      <c r="J227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cm="1">
        <f t="array" ref="K227">IFERROR(AVERAGE(IF((OutputTable[GroupByKey]=OutputTable[[#This Row],[GroupByKey]]),(OutputTable[GroupByKey]=OutputTable[[#This Row],[GroupByKey]])*OutputTable[RecordedValue])),0)</f>
        <v>0</v>
      </c>
      <c r="L227" cm="1">
        <f t="array" ref="L227">IFERROR(_xlfn.STDEV.S(IF((OutputTable[GroupByKey]=OutputTable[[#This Row],[GroupByKey]]),(OutputTable[GroupByKey]=OutputTable[[#This Row],[GroupByKey]])*OutputTable[RecordedValue])),0)</f>
        <v>0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cm="1">
        <f t="array" ref="O227">MIN(IF((OutputTable[GroupByKey]=OutputTable[[#This Row],[GroupByKey]]),(OutputTable[GroupByKey]=OutputTable[[#This Row],[GroupByKey]])*OutputTable[RecordedValue]))</f>
        <v>0</v>
      </c>
      <c r="P227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177</v>
      </c>
      <c r="C228">
        <v>5</v>
      </c>
      <c r="D228" t="s">
        <v>133</v>
      </c>
      <c r="E228" t="s">
        <v>134</v>
      </c>
      <c r="F228" t="s">
        <v>126</v>
      </c>
      <c r="G228">
        <v>46.346871186317699</v>
      </c>
      <c r="H228">
        <v>0</v>
      </c>
      <c r="I228" t="str">
        <f>OutputTable[[#This Row],[ProjectName]]&amp;OutputTable[[#This Row],[Name]]&amp;OutputTable[[#This Row],[Type]]&amp;OutputTable[[#This Row],[Source]]</f>
        <v>Airport Security AnalysisAll Resources.BusyCostBusy CostSystem</v>
      </c>
      <c r="J228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cm="1">
        <f t="array" ref="K228">IFERROR(AVERAGE(IF((OutputTable[GroupByKey]=OutputTable[[#This Row],[GroupByKey]]),(OutputTable[GroupByKey]=OutputTable[[#This Row],[GroupByKey]])*OutputTable[RecordedValue])),0)</f>
        <v>46.193538628207605</v>
      </c>
      <c r="L228" cm="1">
        <f t="array" ref="L228">IFERROR(_xlfn.STDEV.S(IF((OutputTable[GroupByKey]=OutputTable[[#This Row],[GroupByKey]]),(OutputTable[GroupByKey]=OutputTable[[#This Row],[GroupByKey]])*OutputTable[RecordedValue])),0)</f>
        <v>2.5990968367157583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8" cm="1">
        <f t="array" ref="O228">MIN(IF((OutputTable[GroupByKey]=OutputTable[[#This Row],[GroupByKey]]),(OutputTable[GroupByKey]=OutputTable[[#This Row],[GroupByKey]])*OutputTable[RecordedValue]))</f>
        <v>40.192057014708602</v>
      </c>
      <c r="P228" cm="1">
        <f t="array" ref="P228">MAX(IF((OutputTable[GroupByKey]=OutputTable[[#This Row],[GroupByKey]]),(OutputTable[GroupByKey]=OutputTable[[#This Row],[GroupByKey]])*OutputTable[RecordedValue]))</f>
        <v>51.8214448971965</v>
      </c>
    </row>
    <row r="229" spans="1:16" x14ac:dyDescent="0.25">
      <c r="A229" t="s">
        <v>68</v>
      </c>
      <c r="B229" t="s">
        <v>177</v>
      </c>
      <c r="C229">
        <v>5</v>
      </c>
      <c r="D229" t="s">
        <v>135</v>
      </c>
      <c r="E229" t="s">
        <v>136</v>
      </c>
      <c r="F229" t="s">
        <v>126</v>
      </c>
      <c r="G229">
        <v>25.403128813682301</v>
      </c>
      <c r="H229">
        <v>0</v>
      </c>
      <c r="I229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cm="1">
        <f t="array" ref="K229">IFERROR(AVERAGE(IF((OutputTable[GroupByKey]=OutputTable[[#This Row],[GroupByKey]]),(OutputTable[GroupByKey]=OutputTable[[#This Row],[GroupByKey]])*OutputTable[RecordedValue])),0)</f>
        <v>25.477747687177452</v>
      </c>
      <c r="L229" cm="1">
        <f t="array" ref="L229">IFERROR(_xlfn.STDEV.S(IF((OutputTable[GroupByKey]=OutputTable[[#This Row],[GroupByKey]]),(OutputTable[GroupByKey]=OutputTable[[#This Row],[GroupByKey]])*OutputTable[RecordedValue])),0)</f>
        <v>2.6141112136959852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" cm="1">
        <f t="array" ref="O229">MIN(IF((OutputTable[GroupByKey]=OutputTable[[#This Row],[GroupByKey]]),(OutputTable[GroupByKey]=OutputTable[[#This Row],[GroupByKey]])*OutputTable[RecordedValue]))</f>
        <v>19.727702576731101</v>
      </c>
      <c r="P229" cm="1">
        <f t="array" ref="P229">MAX(IF((OutputTable[GroupByKey]=OutputTable[[#This Row],[GroupByKey]]),(OutputTable[GroupByKey]=OutputTable[[#This Row],[GroupByKey]])*OutputTable[RecordedValue]))</f>
        <v>31.4558775795469</v>
      </c>
    </row>
    <row r="230" spans="1:16" x14ac:dyDescent="0.25">
      <c r="A230" t="s">
        <v>68</v>
      </c>
      <c r="B230" t="s">
        <v>177</v>
      </c>
      <c r="C230">
        <v>5</v>
      </c>
      <c r="D230" t="s">
        <v>137</v>
      </c>
      <c r="E230" t="s">
        <v>90</v>
      </c>
      <c r="F230" t="s">
        <v>126</v>
      </c>
      <c r="G230">
        <v>71.75</v>
      </c>
      <c r="H230">
        <v>0</v>
      </c>
      <c r="I23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0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cm="1">
        <f t="array" ref="K230">IFERROR(AVERAGE(IF((OutputTable[GroupByKey]=OutputTable[[#This Row],[GroupByKey]]),(OutputTable[GroupByKey]=OutputTable[[#This Row],[GroupByKey]])*OutputTable[RecordedValue])),0)</f>
        <v>71.671286315385061</v>
      </c>
      <c r="L230" cm="1">
        <f t="array" ref="L230">IFERROR(_xlfn.STDEV.S(IF((OutputTable[GroupByKey]=OutputTable[[#This Row],[GroupByKey]]),(OutputTable[GroupByKey]=OutputTable[[#This Row],[GroupByKey]])*OutputTable[RecordedValue])),0)</f>
        <v>0.23863631661505638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0" cm="1">
        <f t="array" ref="O230">MIN(IF((OutputTable[GroupByKey]=OutputTable[[#This Row],[GroupByKey]]),(OutputTable[GroupByKey]=OutputTable[[#This Row],[GroupByKey]])*OutputTable[RecordedValue]))</f>
        <v>70.910479456061694</v>
      </c>
      <c r="P230" cm="1">
        <f t="array" ref="P230">MAX(IF((OutputTable[GroupByKey]=OutputTable[[#This Row],[GroupByKey]]),(OutputTable[GroupByKey]=OutputTable[[#This Row],[GroupByKey]])*OutputTable[RecordedValue]))</f>
        <v>72</v>
      </c>
    </row>
    <row r="231" spans="1:16" x14ac:dyDescent="0.25">
      <c r="A231" t="s">
        <v>68</v>
      </c>
      <c r="B231" t="s">
        <v>177</v>
      </c>
      <c r="C231">
        <v>5</v>
      </c>
      <c r="D231" t="s">
        <v>138</v>
      </c>
      <c r="E231" t="s">
        <v>139</v>
      </c>
      <c r="F231" t="s">
        <v>126</v>
      </c>
      <c r="G231">
        <v>0</v>
      </c>
      <c r="H231">
        <v>0</v>
      </c>
      <c r="I23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cm="1">
        <f t="array" ref="K231">IFERROR(AVERAGE(IF((OutputTable[GroupByKey]=OutputTable[[#This Row],[GroupByKey]]),(OutputTable[GroupByKey]=OutputTable[[#This Row],[GroupByKey]])*OutputTable[RecordedValue])),0)</f>
        <v>0</v>
      </c>
      <c r="L231" cm="1">
        <f t="array" ref="L231">IFERROR(_xlfn.STDEV.S(IF((OutputTable[GroupByKey]=OutputTable[[#This Row],[GroupByKey]]),(OutputTable[GroupByKey]=OutputTable[[#This Row],[GroupByKey]])*OutputTable[RecordedValue])),0)</f>
        <v>0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cm="1">
        <f t="array" ref="O231">MIN(IF((OutputTable[GroupByKey]=OutputTable[[#This Row],[GroupByKey]]),(OutputTable[GroupByKey]=OutputTable[[#This Row],[GroupByKey]])*OutputTable[RecordedValue]))</f>
        <v>0</v>
      </c>
      <c r="P231" cm="1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68</v>
      </c>
      <c r="B232" t="s">
        <v>177</v>
      </c>
      <c r="C232">
        <v>5</v>
      </c>
      <c r="D232" t="s">
        <v>140</v>
      </c>
      <c r="E232" t="s">
        <v>110</v>
      </c>
      <c r="F232" t="s">
        <v>72</v>
      </c>
      <c r="G232">
        <v>9.1397639706363503</v>
      </c>
      <c r="H232">
        <v>0</v>
      </c>
      <c r="I23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2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cm="1">
        <f t="array" ref="K232">IFERROR(AVERAGE(IF((OutputTable[GroupByKey]=OutputTable[[#This Row],[GroupByKey]]),(OutputTable[GroupByKey]=OutputTable[[#This Row],[GroupByKey]])*OutputTable[RecordedValue])),0)</f>
        <v>9.2040198470736314</v>
      </c>
      <c r="L232" cm="1">
        <f t="array" ref="L232">IFERROR(_xlfn.STDEV.S(IF((OutputTable[GroupByKey]=OutputTable[[#This Row],[GroupByKey]]),(OutputTable[GroupByKey]=OutputTable[[#This Row],[GroupByKey]])*OutputTable[RecordedValue])),0)</f>
        <v>0.51270925803772061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2" cm="1">
        <f t="array" ref="O232">MIN(IF((OutputTable[GroupByKey]=OutputTable[[#This Row],[GroupByKey]]),(OutputTable[GroupByKey]=OutputTable[[#This Row],[GroupByKey]])*OutputTable[RecordedValue]))</f>
        <v>8.1603642719926093</v>
      </c>
      <c r="P232" cm="1">
        <f t="array" ref="P232">MAX(IF((OutputTable[GroupByKey]=OutputTable[[#This Row],[GroupByKey]]),(OutputTable[GroupByKey]=OutputTable[[#This Row],[GroupByKey]])*OutputTable[RecordedValue]))</f>
        <v>10.3090977964694</v>
      </c>
    </row>
    <row r="233" spans="1:16" x14ac:dyDescent="0.25">
      <c r="A233" t="s">
        <v>68</v>
      </c>
      <c r="B233" t="s">
        <v>177</v>
      </c>
      <c r="C233">
        <v>5</v>
      </c>
      <c r="D233" t="s">
        <v>141</v>
      </c>
      <c r="E233" t="s">
        <v>112</v>
      </c>
      <c r="F233" t="s">
        <v>72</v>
      </c>
      <c r="G233">
        <v>548.38583823818101</v>
      </c>
      <c r="H233">
        <v>0</v>
      </c>
      <c r="I23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cm="1">
        <f t="array" ref="K233">IFERROR(AVERAGE(IF((OutputTable[GroupByKey]=OutputTable[[#This Row],[GroupByKey]]),(OutputTable[GroupByKey]=OutputTable[[#This Row],[GroupByKey]])*OutputTable[RecordedValue])),0)</f>
        <v>552.24119082441791</v>
      </c>
      <c r="L233" cm="1">
        <f t="array" ref="L233">IFERROR(_xlfn.STDEV.S(IF((OutputTable[GroupByKey]=OutputTable[[#This Row],[GroupByKey]]),(OutputTable[GroupByKey]=OutputTable[[#This Row],[GroupByKey]])*OutputTable[RecordedValue])),0)</f>
        <v>30.76255548226289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3" cm="1">
        <f t="array" ref="O233">MIN(IF((OutputTable[GroupByKey]=OutputTable[[#This Row],[GroupByKey]]),(OutputTable[GroupByKey]=OutputTable[[#This Row],[GroupByKey]])*OutputTable[RecordedValue]))</f>
        <v>489.62185631955703</v>
      </c>
      <c r="P233" cm="1">
        <f t="array" ref="P233">MAX(IF((OutputTable[GroupByKey]=OutputTable[[#This Row],[GroupByKey]]),(OutputTable[GroupByKey]=OutputTable[[#This Row],[GroupByKey]])*OutputTable[RecordedValue]))</f>
        <v>618.54586778816201</v>
      </c>
    </row>
    <row r="234" spans="1:16" x14ac:dyDescent="0.25">
      <c r="A234" t="s">
        <v>68</v>
      </c>
      <c r="B234" t="s">
        <v>177</v>
      </c>
      <c r="C234">
        <v>5</v>
      </c>
      <c r="D234" t="s">
        <v>142</v>
      </c>
      <c r="E234" t="s">
        <v>114</v>
      </c>
      <c r="F234" t="s">
        <v>72</v>
      </c>
      <c r="G234">
        <v>0</v>
      </c>
      <c r="H234">
        <v>0</v>
      </c>
      <c r="I23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cm="1">
        <f t="array" ref="K234">IFERROR(AVERAGE(IF((OutputTable[GroupByKey]=OutputTable[[#This Row],[GroupByKey]]),(OutputTable[GroupByKey]=OutputTable[[#This Row],[GroupByKey]])*OutputTable[RecordedValue])),0)</f>
        <v>0</v>
      </c>
      <c r="L234" cm="1">
        <f t="array" ref="L234">IFERROR(_xlfn.STDEV.S(IF((OutputTable[GroupByKey]=OutputTable[[#This Row],[GroupByKey]]),(OutputTable[GroupByKey]=OutputTable[[#This Row],[GroupByKey]])*OutputTable[RecordedValue])),0)</f>
        <v>0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cm="1">
        <f t="array" ref="O234">MIN(IF((OutputTable[GroupByKey]=OutputTable[[#This Row],[GroupByKey]]),(OutputTable[GroupByKey]=OutputTable[[#This Row],[GroupByKey]])*OutputTable[RecordedValue]))</f>
        <v>0</v>
      </c>
      <c r="P234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177</v>
      </c>
      <c r="C235">
        <v>5</v>
      </c>
      <c r="D235" t="s">
        <v>143</v>
      </c>
      <c r="E235" t="s">
        <v>116</v>
      </c>
      <c r="F235" t="s">
        <v>72</v>
      </c>
      <c r="G235">
        <v>74.829260273428503</v>
      </c>
      <c r="H235">
        <v>0</v>
      </c>
      <c r="I23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cm="1">
        <f t="array" ref="K235">IFERROR(AVERAGE(IF((OutputTable[GroupByKey]=OutputTable[[#This Row],[GroupByKey]]),(OutputTable[GroupByKey]=OutputTable[[#This Row],[GroupByKey]])*OutputTable[RecordedValue])),0)</f>
        <v>79.989395354893077</v>
      </c>
      <c r="L235" cm="1">
        <f t="array" ref="L235">IFERROR(_xlfn.STDEV.S(IF((OutputTable[GroupByKey]=OutputTable[[#This Row],[GroupByKey]]),(OutputTable[GroupByKey]=OutputTable[[#This Row],[GroupByKey]])*OutputTable[RecordedValue])),0)</f>
        <v>56.808360959149468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" cm="1">
        <f t="array" ref="O235">MIN(IF((OutputTable[GroupByKey]=OutputTable[[#This Row],[GroupByKey]]),(OutputTable[GroupByKey]=OutputTable[[#This Row],[GroupByKey]])*OutputTable[RecordedValue]))</f>
        <v>7.1867093340802297</v>
      </c>
      <c r="P235" cm="1">
        <f t="array" ref="P235">MAX(IF((OutputTable[GroupByKey]=OutputTable[[#This Row],[GroupByKey]]),(OutputTable[GroupByKey]=OutputTable[[#This Row],[GroupByKey]])*OutputTable[RecordedValue]))</f>
        <v>293.47566214357698</v>
      </c>
    </row>
    <row r="236" spans="1:16" x14ac:dyDescent="0.25">
      <c r="A236" t="s">
        <v>68</v>
      </c>
      <c r="B236" t="s">
        <v>177</v>
      </c>
      <c r="C236">
        <v>5</v>
      </c>
      <c r="D236" t="s">
        <v>144</v>
      </c>
      <c r="E236" t="s">
        <v>118</v>
      </c>
      <c r="F236" t="s">
        <v>72</v>
      </c>
      <c r="G236">
        <v>145</v>
      </c>
      <c r="H236">
        <v>0</v>
      </c>
      <c r="I23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6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cm="1">
        <f t="array" ref="K236">IFERROR(AVERAGE(IF((OutputTable[GroupByKey]=OutputTable[[#This Row],[GroupByKey]]),(OutputTable[GroupByKey]=OutputTable[[#This Row],[GroupByKey]])*OutputTable[RecordedValue])),0)</f>
        <v>145</v>
      </c>
      <c r="L236" cm="1">
        <f t="array" ref="L236">IFERROR(_xlfn.STDEV.S(IF((OutputTable[GroupByKey]=OutputTable[[#This Row],[GroupByKey]]),(OutputTable[GroupByKey]=OutputTable[[#This Row],[GroupByKey]])*OutputTable[RecordedValue])),0)</f>
        <v>0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cm="1">
        <f t="array" ref="O236">MIN(IF((OutputTable[GroupByKey]=OutputTable[[#This Row],[GroupByKey]]),(OutputTable[GroupByKey]=OutputTable[[#This Row],[GroupByKey]])*OutputTable[RecordedValue]))</f>
        <v>145</v>
      </c>
      <c r="P236" cm="1">
        <f t="array" ref="P236">MAX(IF((OutputTable[GroupByKey]=OutputTable[[#This Row],[GroupByKey]]),(OutputTable[GroupByKey]=OutputTable[[#This Row],[GroupByKey]])*OutputTable[RecordedValue]))</f>
        <v>145</v>
      </c>
    </row>
    <row r="237" spans="1:16" x14ac:dyDescent="0.25">
      <c r="A237" t="s">
        <v>68</v>
      </c>
      <c r="B237" t="s">
        <v>177</v>
      </c>
      <c r="C237">
        <v>5</v>
      </c>
      <c r="D237" t="s">
        <v>145</v>
      </c>
      <c r="E237" t="s">
        <v>120</v>
      </c>
      <c r="F237" t="s">
        <v>72</v>
      </c>
      <c r="G237">
        <v>142</v>
      </c>
      <c r="H237">
        <v>0</v>
      </c>
      <c r="I23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7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cm="1">
        <f t="array" ref="K237">IFERROR(AVERAGE(IF((OutputTable[GroupByKey]=OutputTable[[#This Row],[GroupByKey]]),(OutputTable[GroupByKey]=OutputTable[[#This Row],[GroupByKey]])*OutputTable[RecordedValue])),0)</f>
        <v>143.46</v>
      </c>
      <c r="L237" cm="1">
        <f t="array" ref="L237">IFERROR(_xlfn.STDEV.S(IF((OutputTable[GroupByKey]=OutputTable[[#This Row],[GroupByKey]]),(OutputTable[GroupByKey]=OutputTable[[#This Row],[GroupByKey]])*OutputTable[RecordedValue])),0)</f>
        <v>0.761577310586391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7" cm="1">
        <f t="array" ref="O237">MIN(IF((OutputTable[GroupByKey]=OutputTable[[#This Row],[GroupByKey]]),(OutputTable[GroupByKey]=OutputTable[[#This Row],[GroupByKey]])*OutputTable[RecordedValue]))</f>
        <v>141</v>
      </c>
      <c r="P237" cm="1">
        <f t="array" ref="P237">MAX(IF((OutputTable[GroupByKey]=OutputTable[[#This Row],[GroupByKey]]),(OutputTable[GroupByKey]=OutputTable[[#This Row],[GroupByKey]])*OutputTable[RecordedValue]))</f>
        <v>144</v>
      </c>
    </row>
    <row r="238" spans="1:16" x14ac:dyDescent="0.25">
      <c r="A238" t="s">
        <v>68</v>
      </c>
      <c r="B238" t="s">
        <v>177</v>
      </c>
      <c r="C238">
        <v>5</v>
      </c>
      <c r="D238" t="s">
        <v>146</v>
      </c>
      <c r="E238" t="s">
        <v>122</v>
      </c>
      <c r="F238" t="s">
        <v>72</v>
      </c>
      <c r="G238">
        <v>9.1397639706363503</v>
      </c>
      <c r="H238">
        <v>0</v>
      </c>
      <c r="I23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cm="1">
        <f t="array" ref="K238">IFERROR(AVERAGE(IF((OutputTable[GroupByKey]=OutputTable[[#This Row],[GroupByKey]]),(OutputTable[GroupByKey]=OutputTable[[#This Row],[GroupByKey]])*OutputTable[RecordedValue])),0)</f>
        <v>9.2040198470736314</v>
      </c>
      <c r="L238" cm="1">
        <f t="array" ref="L238">IFERROR(_xlfn.STDEV.S(IF((OutputTable[GroupByKey]=OutputTable[[#This Row],[GroupByKey]]),(OutputTable[GroupByKey]=OutputTable[[#This Row],[GroupByKey]])*OutputTable[RecordedValue])),0)</f>
        <v>0.51270925803772061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8" cm="1">
        <f t="array" ref="O238">MIN(IF((OutputTable[GroupByKey]=OutputTable[[#This Row],[GroupByKey]]),(OutputTable[GroupByKey]=OutputTable[[#This Row],[GroupByKey]])*OutputTable[RecordedValue]))</f>
        <v>8.1603642719926093</v>
      </c>
      <c r="P238" cm="1">
        <f t="array" ref="P238">MAX(IF((OutputTable[GroupByKey]=OutputTable[[#This Row],[GroupByKey]]),(OutputTable[GroupByKey]=OutputTable[[#This Row],[GroupByKey]])*OutputTable[RecordedValue]))</f>
        <v>10.3090977964694</v>
      </c>
    </row>
    <row r="239" spans="1:16" x14ac:dyDescent="0.25">
      <c r="A239" t="s">
        <v>68</v>
      </c>
      <c r="B239" t="s">
        <v>177</v>
      </c>
      <c r="C239">
        <v>5</v>
      </c>
      <c r="D239" t="s">
        <v>147</v>
      </c>
      <c r="E239" t="s">
        <v>124</v>
      </c>
      <c r="F239" t="s">
        <v>72</v>
      </c>
      <c r="G239">
        <v>623.21509851160999</v>
      </c>
      <c r="H239">
        <v>0</v>
      </c>
      <c r="I23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9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cm="1">
        <f t="array" ref="K239">IFERROR(AVERAGE(IF((OutputTable[GroupByKey]=OutputTable[[#This Row],[GroupByKey]]),(OutputTable[GroupByKey]=OutputTable[[#This Row],[GroupByKey]])*OutputTable[RecordedValue])),0)</f>
        <v>632.23058617931088</v>
      </c>
      <c r="L239" cm="1">
        <f t="array" ref="L239">IFERROR(_xlfn.STDEV.S(IF((OutputTable[GroupByKey]=OutputTable[[#This Row],[GroupByKey]]),(OutputTable[GroupByKey]=OutputTable[[#This Row],[GroupByKey]])*OutputTable[RecordedValue])),0)</f>
        <v>75.537971994324181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9" cm="1">
        <f t="array" ref="O239">MIN(IF((OutputTable[GroupByKey]=OutputTable[[#This Row],[GroupByKey]]),(OutputTable[GroupByKey]=OutputTable[[#This Row],[GroupByKey]])*OutputTable[RecordedValue]))</f>
        <v>505.15304420889697</v>
      </c>
      <c r="P239" cm="1">
        <f t="array" ref="P239">MAX(IF((OutputTable[GroupByKey]=OutputTable[[#This Row],[GroupByKey]]),(OutputTable[GroupByKey]=OutputTable[[#This Row],[GroupByKey]])*OutputTable[RecordedValue]))</f>
        <v>850.69210649443096</v>
      </c>
    </row>
    <row r="240" spans="1:16" x14ac:dyDescent="0.25">
      <c r="A240" t="s">
        <v>68</v>
      </c>
      <c r="B240" t="s">
        <v>177</v>
      </c>
      <c r="C240">
        <v>5</v>
      </c>
      <c r="D240" t="s">
        <v>148</v>
      </c>
      <c r="E240" t="s">
        <v>118</v>
      </c>
      <c r="F240" t="s">
        <v>86</v>
      </c>
      <c r="G240">
        <v>145</v>
      </c>
      <c r="H240">
        <v>0</v>
      </c>
      <c r="I240" t="str">
        <f>OutputTable[[#This Row],[ProjectName]]&amp;OutputTable[[#This Row],[Name]]&amp;OutputTable[[#This Row],[Type]]&amp;OutputTable[[#This Row],[Source]]</f>
        <v>Airport Security AnalysisEntity 1.NumberInNumber InEntity</v>
      </c>
      <c r="J240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cm="1">
        <f t="array" ref="K240">IFERROR(AVERAGE(IF((OutputTable[GroupByKey]=OutputTable[[#This Row],[GroupByKey]]),(OutputTable[GroupByKey]=OutputTable[[#This Row],[GroupByKey]])*OutputTable[RecordedValue])),0)</f>
        <v>145</v>
      </c>
      <c r="L240" cm="1">
        <f t="array" ref="L240">IFERROR(_xlfn.STDEV.S(IF((OutputTable[GroupByKey]=OutputTable[[#This Row],[GroupByKey]]),(OutputTable[GroupByKey]=OutputTable[[#This Row],[GroupByKey]])*OutputTable[RecordedValue])),0)</f>
        <v>0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cm="1">
        <f t="array" ref="O240">MIN(IF((OutputTable[GroupByKey]=OutputTable[[#This Row],[GroupByKey]]),(OutputTable[GroupByKey]=OutputTable[[#This Row],[GroupByKey]])*OutputTable[RecordedValue]))</f>
        <v>145</v>
      </c>
      <c r="P240" cm="1">
        <f t="array" ref="P240">MAX(IF((OutputTable[GroupByKey]=OutputTable[[#This Row],[GroupByKey]]),(OutputTable[GroupByKey]=OutputTable[[#This Row],[GroupByKey]])*OutputTable[RecordedValue]))</f>
        <v>145</v>
      </c>
    </row>
    <row r="241" spans="1:16" x14ac:dyDescent="0.25">
      <c r="A241" t="s">
        <v>68</v>
      </c>
      <c r="B241" t="s">
        <v>177</v>
      </c>
      <c r="C241">
        <v>5</v>
      </c>
      <c r="D241" t="s">
        <v>149</v>
      </c>
      <c r="E241" t="s">
        <v>120</v>
      </c>
      <c r="F241" t="s">
        <v>86</v>
      </c>
      <c r="G241">
        <v>142</v>
      </c>
      <c r="H241">
        <v>0</v>
      </c>
      <c r="I241" t="str">
        <f>OutputTable[[#This Row],[ProjectName]]&amp;OutputTable[[#This Row],[Name]]&amp;OutputTable[[#This Row],[Type]]&amp;OutputTable[[#This Row],[Source]]</f>
        <v>Airport Security AnalysisEntity 1.NumberOutNumber OutEntity</v>
      </c>
      <c r="J241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cm="1">
        <f t="array" ref="K241">IFERROR(AVERAGE(IF((OutputTable[GroupByKey]=OutputTable[[#This Row],[GroupByKey]]),(OutputTable[GroupByKey]=OutputTable[[#This Row],[GroupByKey]])*OutputTable[RecordedValue])),0)</f>
        <v>141.02000000000001</v>
      </c>
      <c r="L241" cm="1">
        <f t="array" ref="L241">IFERROR(_xlfn.STDEV.S(IF((OutputTable[GroupByKey]=OutputTable[[#This Row],[GroupByKey]]),(OutputTable[GroupByKey]=OutputTable[[#This Row],[GroupByKey]])*OutputTable[RecordedValue])),0)</f>
        <v>1.571298695931723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" cm="1">
        <f t="array" ref="O241">MIN(IF((OutputTable[GroupByKey]=OutputTable[[#This Row],[GroupByKey]]),(OutputTable[GroupByKey]=OutputTable[[#This Row],[GroupByKey]])*OutputTable[RecordedValue]))</f>
        <v>136</v>
      </c>
      <c r="P241" cm="1">
        <f t="array" ref="P241">MAX(IF((OutputTable[GroupByKey]=OutputTable[[#This Row],[GroupByKey]]),(OutputTable[GroupByKey]=OutputTable[[#This Row],[GroupByKey]])*OutputTable[RecordedValue]))</f>
        <v>144</v>
      </c>
    </row>
    <row r="242" spans="1:16" x14ac:dyDescent="0.25">
      <c r="A242" t="s">
        <v>68</v>
      </c>
      <c r="B242" t="s">
        <v>177</v>
      </c>
      <c r="C242">
        <v>5</v>
      </c>
      <c r="D242" t="s">
        <v>150</v>
      </c>
      <c r="E242" t="s">
        <v>134</v>
      </c>
      <c r="F242" t="s">
        <v>104</v>
      </c>
      <c r="G242">
        <v>0</v>
      </c>
      <c r="H242">
        <v>0</v>
      </c>
      <c r="I24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2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cm="1">
        <f t="array" ref="K242">IFERROR(AVERAGE(IF((OutputTable[GroupByKey]=OutputTable[[#This Row],[GroupByKey]]),(OutputTable[GroupByKey]=OutputTable[[#This Row],[GroupByKey]])*OutputTable[RecordedValue])),0)</f>
        <v>0</v>
      </c>
      <c r="L242" cm="1">
        <f t="array" ref="L242">IFERROR(_xlfn.STDEV.S(IF((OutputTable[GroupByKey]=OutputTable[[#This Row],[GroupByKey]]),(OutputTable[GroupByKey]=OutputTable[[#This Row],[GroupByKey]])*OutputTable[RecordedValue])),0)</f>
        <v>0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cm="1">
        <f t="array" ref="O242">MIN(IF((OutputTable[GroupByKey]=OutputTable[[#This Row],[GroupByKey]]),(OutputTable[GroupByKey]=OutputTable[[#This Row],[GroupByKey]])*OutputTable[RecordedValue]))</f>
        <v>0</v>
      </c>
      <c r="P242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177</v>
      </c>
      <c r="C243">
        <v>5</v>
      </c>
      <c r="D243" t="s">
        <v>151</v>
      </c>
      <c r="E243" t="s">
        <v>136</v>
      </c>
      <c r="F243" t="s">
        <v>104</v>
      </c>
      <c r="G243">
        <v>12</v>
      </c>
      <c r="H243">
        <v>0</v>
      </c>
      <c r="I24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3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cm="1">
        <f t="array" ref="K243">IFERROR(AVERAGE(IF((OutputTable[GroupByKey]=OutputTable[[#This Row],[GroupByKey]]),(OutputTable[GroupByKey]=OutputTable[[#This Row],[GroupByKey]])*OutputTable[RecordedValue])),0)</f>
        <v>12</v>
      </c>
      <c r="L243" cm="1">
        <f t="array" ref="L243">IFERROR(_xlfn.STDEV.S(IF((OutputTable[GroupByKey]=OutputTable[[#This Row],[GroupByKey]]),(OutputTable[GroupByKey]=OutputTable[[#This Row],[GroupByKey]])*OutputTable[RecordedValue])),0)</f>
        <v>0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cm="1">
        <f t="array" ref="O243">MIN(IF((OutputTable[GroupByKey]=OutputTable[[#This Row],[GroupByKey]]),(OutputTable[GroupByKey]=OutputTable[[#This Row],[GroupByKey]])*OutputTable[RecordedValue]))</f>
        <v>12</v>
      </c>
      <c r="P243" cm="1">
        <f t="array" ref="P243">MAX(IF((OutputTable[GroupByKey]=OutputTable[[#This Row],[GroupByKey]]),(OutputTable[GroupByKey]=OutputTable[[#This Row],[GroupByKey]])*OutputTable[RecordedValue]))</f>
        <v>12</v>
      </c>
    </row>
    <row r="244" spans="1:16" x14ac:dyDescent="0.25">
      <c r="A244" t="s">
        <v>68</v>
      </c>
      <c r="B244" t="s">
        <v>177</v>
      </c>
      <c r="C244">
        <v>5</v>
      </c>
      <c r="D244" t="s">
        <v>152</v>
      </c>
      <c r="E244" t="s">
        <v>153</v>
      </c>
      <c r="F244" t="s">
        <v>104</v>
      </c>
      <c r="G244">
        <v>0</v>
      </c>
      <c r="H244">
        <v>0</v>
      </c>
      <c r="I24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4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cm="1">
        <f t="array" ref="K244">IFERROR(AVERAGE(IF((OutputTable[GroupByKey]=OutputTable[[#This Row],[GroupByKey]]),(OutputTable[GroupByKey]=OutputTable[[#This Row],[GroupByKey]])*OutputTable[RecordedValue])),0)</f>
        <v>0</v>
      </c>
      <c r="L244" cm="1">
        <f t="array" ref="L244">IFERROR(_xlfn.STDEV.S(IF((OutputTable[GroupByKey]=OutputTable[[#This Row],[GroupByKey]]),(OutputTable[GroupByKey]=OutputTable[[#This Row],[GroupByKey]])*OutputTable[RecordedValue])),0)</f>
        <v>0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cm="1">
        <f t="array" ref="O244">MIN(IF((OutputTable[GroupByKey]=OutputTable[[#This Row],[GroupByKey]]),(OutputTable[GroupByKey]=OutputTable[[#This Row],[GroupByKey]])*OutputTable[RecordedValue]))</f>
        <v>0</v>
      </c>
      <c r="P244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177</v>
      </c>
      <c r="C245">
        <v>5</v>
      </c>
      <c r="D245" t="s">
        <v>154</v>
      </c>
      <c r="E245" t="s">
        <v>155</v>
      </c>
      <c r="F245" t="s">
        <v>104</v>
      </c>
      <c r="G245">
        <v>0</v>
      </c>
      <c r="H245">
        <v>0</v>
      </c>
      <c r="I24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cm="1">
        <f t="array" ref="K245">IFERROR(AVERAGE(IF((OutputTable[GroupByKey]=OutputTable[[#This Row],[GroupByKey]]),(OutputTable[GroupByKey]=OutputTable[[#This Row],[GroupByKey]])*OutputTable[RecordedValue])),0)</f>
        <v>0</v>
      </c>
      <c r="L245" cm="1">
        <f t="array" ref="L245">IFERROR(_xlfn.STDEV.S(IF((OutputTable[GroupByKey]=OutputTable[[#This Row],[GroupByKey]]),(OutputTable[GroupByKey]=OutputTable[[#This Row],[GroupByKey]])*OutputTable[RecordedValue])),0)</f>
        <v>0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cm="1">
        <f t="array" ref="O245">MIN(IF((OutputTable[GroupByKey]=OutputTable[[#This Row],[GroupByKey]]),(OutputTable[GroupByKey]=OutputTable[[#This Row],[GroupByKey]])*OutputTable[RecordedValue]))</f>
        <v>0</v>
      </c>
      <c r="P24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177</v>
      </c>
      <c r="C246">
        <v>5</v>
      </c>
      <c r="D246" t="s">
        <v>156</v>
      </c>
      <c r="E246" t="s">
        <v>139</v>
      </c>
      <c r="F246" t="s">
        <v>104</v>
      </c>
      <c r="G246">
        <v>0</v>
      </c>
      <c r="H246">
        <v>0</v>
      </c>
      <c r="I24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6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cm="1">
        <f t="array" ref="K246">IFERROR(AVERAGE(IF((OutputTable[GroupByKey]=OutputTable[[#This Row],[GroupByKey]]),(OutputTable[GroupByKey]=OutputTable[[#This Row],[GroupByKey]])*OutputTable[RecordedValue])),0)</f>
        <v>0</v>
      </c>
      <c r="L246" cm="1">
        <f t="array" ref="L246">IFERROR(_xlfn.STDEV.S(IF((OutputTable[GroupByKey]=OutputTable[[#This Row],[GroupByKey]]),(OutputTable[GroupByKey]=OutputTable[[#This Row],[GroupByKey]])*OutputTable[RecordedValue])),0)</f>
        <v>0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cm="1">
        <f t="array" ref="O246">MIN(IF((OutputTable[GroupByKey]=OutputTable[[#This Row],[GroupByKey]]),(OutputTable[GroupByKey]=OutputTable[[#This Row],[GroupByKey]])*OutputTable[RecordedValue]))</f>
        <v>0</v>
      </c>
      <c r="P246" cm="1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68</v>
      </c>
      <c r="B247" t="s">
        <v>177</v>
      </c>
      <c r="C247">
        <v>5</v>
      </c>
      <c r="D247" t="s">
        <v>157</v>
      </c>
      <c r="E247" t="s">
        <v>120</v>
      </c>
      <c r="F247" t="s">
        <v>126</v>
      </c>
      <c r="G247">
        <v>142</v>
      </c>
      <c r="H247">
        <v>0</v>
      </c>
      <c r="I247" t="str">
        <f>OutputTable[[#This Row],[ProjectName]]&amp;OutputTable[[#This Row],[Name]]&amp;OutputTable[[#This Row],[Type]]&amp;OutputTable[[#This Row],[Source]]</f>
        <v>Airport Security AnalysisSystem.NumberOutNumber OutSystem</v>
      </c>
      <c r="J247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cm="1">
        <f t="array" ref="K247">IFERROR(AVERAGE(IF((OutputTable[GroupByKey]=OutputTable[[#This Row],[GroupByKey]]),(OutputTable[GroupByKey]=OutputTable[[#This Row],[GroupByKey]])*OutputTable[RecordedValue])),0)</f>
        <v>141.02000000000001</v>
      </c>
      <c r="L247" cm="1">
        <f t="array" ref="L247">IFERROR(_xlfn.STDEV.S(IF((OutputTable[GroupByKey]=OutputTable[[#This Row],[GroupByKey]]),(OutputTable[GroupByKey]=OutputTable[[#This Row],[GroupByKey]])*OutputTable[RecordedValue])),0)</f>
        <v>1.571298695931723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" cm="1">
        <f t="array" ref="O247">MIN(IF((OutputTable[GroupByKey]=OutputTable[[#This Row],[GroupByKey]]),(OutputTable[GroupByKey]=OutputTable[[#This Row],[GroupByKey]])*OutputTable[RecordedValue]))</f>
        <v>136</v>
      </c>
      <c r="P247" cm="1">
        <f t="array" ref="P247">MAX(IF((OutputTable[GroupByKey]=OutputTable[[#This Row],[GroupByKey]]),(OutputTable[GroupByKey]=OutputTable[[#This Row],[GroupByKey]])*OutputTable[RecordedValue]))</f>
        <v>144</v>
      </c>
    </row>
    <row r="248" spans="1:16" x14ac:dyDescent="0.25">
      <c r="A248" t="s">
        <v>68</v>
      </c>
      <c r="B248" t="s">
        <v>177</v>
      </c>
      <c r="C248">
        <v>5</v>
      </c>
      <c r="D248" t="s">
        <v>158</v>
      </c>
      <c r="E248" t="s">
        <v>90</v>
      </c>
      <c r="F248" t="s">
        <v>126</v>
      </c>
      <c r="G248">
        <v>71.75</v>
      </c>
      <c r="H248">
        <v>0</v>
      </c>
      <c r="I248" t="str">
        <f>OutputTable[[#This Row],[ProjectName]]&amp;OutputTable[[#This Row],[Name]]&amp;OutputTable[[#This Row],[Type]]&amp;OutputTable[[#This Row],[Source]]</f>
        <v>Airport Security AnalysisSystem.TotalCostTotal CostSystem</v>
      </c>
      <c r="J248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cm="1">
        <f t="array" ref="K248">IFERROR(AVERAGE(IF((OutputTable[GroupByKey]=OutputTable[[#This Row],[GroupByKey]]),(OutputTable[GroupByKey]=OutputTable[[#This Row],[GroupByKey]])*OutputTable[RecordedValue])),0)</f>
        <v>71.671286315385061</v>
      </c>
      <c r="L248" cm="1">
        <f t="array" ref="L248">IFERROR(_xlfn.STDEV.S(IF((OutputTable[GroupByKey]=OutputTable[[#This Row],[GroupByKey]]),(OutputTable[GroupByKey]=OutputTable[[#This Row],[GroupByKey]])*OutputTable[RecordedValue])),0)</f>
        <v>0.23863631661505638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8" cm="1">
        <f t="array" ref="O248">MIN(IF((OutputTable[GroupByKey]=OutputTable[[#This Row],[GroupByKey]]),(OutputTable[GroupByKey]=OutputTable[[#This Row],[GroupByKey]])*OutputTable[RecordedValue]))</f>
        <v>70.910479456061694</v>
      </c>
      <c r="P248" cm="1">
        <f t="array" ref="P248">MAX(IF((OutputTable[GroupByKey]=OutputTable[[#This Row],[GroupByKey]]),(OutputTable[GroupByKey]=OutputTable[[#This Row],[GroupByKey]])*OutputTable[RecordedValue]))</f>
        <v>72</v>
      </c>
    </row>
    <row r="249" spans="1:16" x14ac:dyDescent="0.25">
      <c r="A249" t="s">
        <v>68</v>
      </c>
      <c r="B249" t="s">
        <v>177</v>
      </c>
      <c r="C249">
        <v>5</v>
      </c>
      <c r="D249" t="s">
        <v>159</v>
      </c>
      <c r="E249" t="s">
        <v>134</v>
      </c>
      <c r="F249" t="s">
        <v>104</v>
      </c>
      <c r="G249">
        <v>28.150260294840798</v>
      </c>
      <c r="H249">
        <v>0</v>
      </c>
      <c r="I24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9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cm="1">
        <f t="array" ref="K249">IFERROR(AVERAGE(IF((OutputTable[GroupByKey]=OutputTable[[#This Row],[GroupByKey]]),(OutputTable[GroupByKey]=OutputTable[[#This Row],[GroupByKey]])*OutputTable[RecordedValue])),0)</f>
        <v>28.130410032303338</v>
      </c>
      <c r="L249" cm="1">
        <f t="array" ref="L249">IFERROR(_xlfn.STDEV.S(IF((OutputTable[GroupByKey]=OutputTable[[#This Row],[GroupByKey]]),(OutputTable[GroupByKey]=OutputTable[[#This Row],[GroupByKey]])*OutputTable[RecordedValue])),0)</f>
        <v>1.5680861939239095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9" cm="1">
        <f t="array" ref="O249">MIN(IF((OutputTable[GroupByKey]=OutputTable[[#This Row],[GroupByKey]]),(OutputTable[GroupByKey]=OutputTable[[#This Row],[GroupByKey]])*OutputTable[RecordedValue]))</f>
        <v>24.466327701593499</v>
      </c>
      <c r="P249" cm="1">
        <f t="array" ref="P249">MAX(IF((OutputTable[GroupByKey]=OutputTable[[#This Row],[GroupByKey]]),(OutputTable[GroupByKey]=OutputTable[[#This Row],[GroupByKey]])*OutputTable[RecordedValue]))</f>
        <v>31.104540279981698</v>
      </c>
    </row>
    <row r="250" spans="1:16" x14ac:dyDescent="0.25">
      <c r="A250" t="s">
        <v>68</v>
      </c>
      <c r="B250" t="s">
        <v>177</v>
      </c>
      <c r="C250">
        <v>5</v>
      </c>
      <c r="D250" t="s">
        <v>160</v>
      </c>
      <c r="E250" t="s">
        <v>136</v>
      </c>
      <c r="F250" t="s">
        <v>104</v>
      </c>
      <c r="G250">
        <v>7.59973970515916</v>
      </c>
      <c r="H250">
        <v>0</v>
      </c>
      <c r="I25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0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cm="1">
        <f t="array" ref="K250">IFERROR(AVERAGE(IF((OutputTable[GroupByKey]=OutputTable[[#This Row],[GroupByKey]]),(OutputTable[GroupByKey]=OutputTable[[#This Row],[GroupByKey]])*OutputTable[RecordedValue])),0)</f>
        <v>7.677923856469965</v>
      </c>
      <c r="L250" cm="1">
        <f t="array" ref="L250">IFERROR(_xlfn.STDEV.S(IF((OutputTable[GroupByKey]=OutputTable[[#This Row],[GroupByKey]]),(OutputTable[GroupByKey]=OutputTable[[#This Row],[GroupByKey]])*OutputTable[RecordedValue])),0)</f>
        <v>1.5599367309009138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0" cm="1">
        <f t="array" ref="O250">MIN(IF((OutputTable[GroupByKey]=OutputTable[[#This Row],[GroupByKey]]),(OutputTable[GroupByKey]=OutputTable[[#This Row],[GroupByKey]])*OutputTable[RecordedValue]))</f>
        <v>4.6700334569821003</v>
      </c>
      <c r="P250" cm="1">
        <f t="array" ref="P250">MAX(IF((OutputTable[GroupByKey]=OutputTable[[#This Row],[GroupByKey]]),(OutputTable[GroupByKey]=OutputTable[[#This Row],[GroupByKey]])*OutputTable[RecordedValue]))</f>
        <v>11.306663706390401</v>
      </c>
    </row>
    <row r="251" spans="1:16" x14ac:dyDescent="0.25">
      <c r="A251" t="s">
        <v>68</v>
      </c>
      <c r="B251" t="s">
        <v>177</v>
      </c>
      <c r="C251">
        <v>5</v>
      </c>
      <c r="D251" t="s">
        <v>161</v>
      </c>
      <c r="E251" t="s">
        <v>153</v>
      </c>
      <c r="F251" t="s">
        <v>104</v>
      </c>
      <c r="G251">
        <v>293</v>
      </c>
      <c r="H251">
        <v>0</v>
      </c>
      <c r="I25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1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cm="1">
        <f t="array" ref="K251">IFERROR(AVERAGE(IF((OutputTable[GroupByKey]=OutputTable[[#This Row],[GroupByKey]]),(OutputTable[GroupByKey]=OutputTable[[#This Row],[GroupByKey]])*OutputTable[RecordedValue])),0)</f>
        <v>291.82</v>
      </c>
      <c r="L251" cm="1">
        <f t="array" ref="L251">IFERROR(_xlfn.STDEV.S(IF((OutputTable[GroupByKey]=OutputTable[[#This Row],[GroupByKey]]),(OutputTable[GroupByKey]=OutputTable[[#This Row],[GroupByKey]])*OutputTable[RecordedValue])),0)</f>
        <v>4.3079897295843335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1" cm="1">
        <f t="array" ref="O251">MIN(IF((OutputTable[GroupByKey]=OutputTable[[#This Row],[GroupByKey]]),(OutputTable[GroupByKey]=OutputTable[[#This Row],[GroupByKey]])*OutputTable[RecordedValue]))</f>
        <v>281</v>
      </c>
      <c r="P251" cm="1">
        <f t="array" ref="P251">MAX(IF((OutputTable[GroupByKey]=OutputTable[[#This Row],[GroupByKey]]),(OutputTable[GroupByKey]=OutputTable[[#This Row],[GroupByKey]])*OutputTable[RecordedValue]))</f>
        <v>301</v>
      </c>
    </row>
    <row r="252" spans="1:16" x14ac:dyDescent="0.25">
      <c r="A252" t="s">
        <v>68</v>
      </c>
      <c r="B252" t="s">
        <v>177</v>
      </c>
      <c r="C252">
        <v>5</v>
      </c>
      <c r="D252" t="s">
        <v>162</v>
      </c>
      <c r="E252" t="s">
        <v>155</v>
      </c>
      <c r="F252" t="s">
        <v>104</v>
      </c>
      <c r="G252">
        <v>0.78889611930113501</v>
      </c>
      <c r="H252">
        <v>0</v>
      </c>
      <c r="I25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cm="1">
        <f t="array" ref="K252">IFERROR(AVERAGE(IF((OutputTable[GroupByKey]=OutputTable[[#This Row],[GroupByKey]]),(OutputTable[GroupByKey]=OutputTable[[#This Row],[GroupByKey]])*OutputTable[RecordedValue])),0)</f>
        <v>0.7867243373202788</v>
      </c>
      <c r="L252" cm="1">
        <f t="array" ref="L252">IFERROR(_xlfn.STDEV.S(IF((OutputTable[GroupByKey]=OutputTable[[#This Row],[GroupByKey]]),(OutputTable[GroupByKey]=OutputTable[[#This Row],[GroupByKey]])*OutputTable[RecordedValue])),0)</f>
        <v>4.3331575858358527E-2</v>
      </c>
      <c r="M252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2" cm="1">
        <f t="array" ref="O252">MIN(IF((OutputTable[GroupByKey]=OutputTable[[#This Row],[GroupByKey]]),(OutputTable[GroupByKey]=OutputTable[[#This Row],[GroupByKey]])*OutputTable[RecordedValue]))</f>
        <v>0.68592600815582205</v>
      </c>
      <c r="P252" cm="1">
        <f t="array" ref="P252">MAX(IF((OutputTable[GroupByKey]=OutputTable[[#This Row],[GroupByKey]]),(OutputTable[GroupByKey]=OutputTable[[#This Row],[GroupByKey]])*OutputTable[RecordedValue]))</f>
        <v>0.87027684841716402</v>
      </c>
    </row>
    <row r="253" spans="1:16" x14ac:dyDescent="0.25">
      <c r="A253" t="s">
        <v>68</v>
      </c>
      <c r="B253" t="s">
        <v>177</v>
      </c>
      <c r="C253">
        <v>5</v>
      </c>
      <c r="D253" t="s">
        <v>163</v>
      </c>
      <c r="E253" t="s">
        <v>139</v>
      </c>
      <c r="F253" t="s">
        <v>104</v>
      </c>
      <c r="G253">
        <v>0</v>
      </c>
      <c r="H253">
        <v>0</v>
      </c>
      <c r="I25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cm="1">
        <f t="array" ref="K253">IFERROR(AVERAGE(IF((OutputTable[GroupByKey]=OutputTable[[#This Row],[GroupByKey]]),(OutputTable[GroupByKey]=OutputTable[[#This Row],[GroupByKey]])*OutputTable[RecordedValue])),0)</f>
        <v>0</v>
      </c>
      <c r="L253" cm="1">
        <f t="array" ref="L253">IFERROR(_xlfn.STDEV.S(IF((OutputTable[GroupByKey]=OutputTable[[#This Row],[GroupByKey]]),(OutputTable[GroupByKey]=OutputTable[[#This Row],[GroupByKey]])*OutputTable[RecordedValue])),0)</f>
        <v>0</v>
      </c>
      <c r="M253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cm="1">
        <f t="array" ref="O253">MIN(IF((OutputTable[GroupByKey]=OutputTable[[#This Row],[GroupByKey]]),(OutputTable[GroupByKey]=OutputTable[[#This Row],[GroupByKey]])*OutputTable[RecordedValue]))</f>
        <v>0</v>
      </c>
      <c r="P253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177</v>
      </c>
      <c r="C254">
        <v>5</v>
      </c>
      <c r="D254" t="s">
        <v>164</v>
      </c>
      <c r="E254" t="s">
        <v>110</v>
      </c>
      <c r="F254" t="s">
        <v>72</v>
      </c>
      <c r="G254">
        <v>36.393221782953802</v>
      </c>
      <c r="H254">
        <v>0</v>
      </c>
      <c r="I25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4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cm="1">
        <f t="array" ref="K254">IFERROR(AVERAGE(IF((OutputTable[GroupByKey]=OutputTable[[#This Row],[GroupByKey]]),(OutputTable[GroupByKey]=OutputTable[[#This Row],[GroupByKey]])*OutputTable[RecordedValue])),0)</f>
        <v>36.126257191808556</v>
      </c>
      <c r="L254" cm="1">
        <f t="array" ref="L254">IFERROR(_xlfn.STDEV.S(IF((OutputTable[GroupByKey]=OutputTable[[#This Row],[GroupByKey]]),(OutputTable[GroupByKey]=OutputTable[[#This Row],[GroupByKey]])*OutputTable[RecordedValue])),0)</f>
        <v>2.1713259373529561</v>
      </c>
      <c r="M254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4" cm="1">
        <f t="array" ref="O254">MIN(IF((OutputTable[GroupByKey]=OutputTable[[#This Row],[GroupByKey]]),(OutputTable[GroupByKey]=OutputTable[[#This Row],[GroupByKey]])*OutputTable[RecordedValue]))</f>
        <v>31.451458626230401</v>
      </c>
      <c r="P254" cm="1">
        <f t="array" ref="P254">MAX(IF((OutputTable[GroupByKey]=OutputTable[[#This Row],[GroupByKey]]),(OutputTable[GroupByKey]=OutputTable[[#This Row],[GroupByKey]])*OutputTable[RecordedValue]))</f>
        <v>41.433809234429702</v>
      </c>
    </row>
    <row r="255" spans="1:16" x14ac:dyDescent="0.25">
      <c r="A255" t="s">
        <v>68</v>
      </c>
      <c r="B255" t="s">
        <v>177</v>
      </c>
      <c r="C255">
        <v>5</v>
      </c>
      <c r="D255" t="s">
        <v>165</v>
      </c>
      <c r="E255" t="s">
        <v>112</v>
      </c>
      <c r="F255" t="s">
        <v>72</v>
      </c>
      <c r="G255">
        <v>1091.79665348861</v>
      </c>
      <c r="H255">
        <v>0</v>
      </c>
      <c r="I25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cm="1">
        <f t="array" ref="K255">IFERROR(AVERAGE(IF((OutputTable[GroupByKey]=OutputTable[[#This Row],[GroupByKey]]),(OutputTable[GroupByKey]=OutputTable[[#This Row],[GroupByKey]])*OutputTable[RecordedValue])),0)</f>
        <v>1083.7877157542564</v>
      </c>
      <c r="L255" cm="1">
        <f t="array" ref="L255">IFERROR(_xlfn.STDEV.S(IF((OutputTable[GroupByKey]=OutputTable[[#This Row],[GroupByKey]]),(OutputTable[GroupByKey]=OutputTable[[#This Row],[GroupByKey]])*OutputTable[RecordedValue])),0)</f>
        <v>65.139778120588559</v>
      </c>
      <c r="M25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5" cm="1">
        <f t="array" ref="O255">MIN(IF((OutputTable[GroupByKey]=OutputTable[[#This Row],[GroupByKey]]),(OutputTable[GroupByKey]=OutputTable[[#This Row],[GroupByKey]])*OutputTable[RecordedValue]))</f>
        <v>943.54375878691201</v>
      </c>
      <c r="P255" cm="1">
        <f t="array" ref="P255">MAX(IF((OutputTable[GroupByKey]=OutputTable[[#This Row],[GroupByKey]]),(OutputTable[GroupByKey]=OutputTable[[#This Row],[GroupByKey]])*OutputTable[RecordedValue]))</f>
        <v>1243.01427703289</v>
      </c>
    </row>
    <row r="256" spans="1:16" x14ac:dyDescent="0.25">
      <c r="A256" t="s">
        <v>68</v>
      </c>
      <c r="B256" t="s">
        <v>177</v>
      </c>
      <c r="C256">
        <v>5</v>
      </c>
      <c r="D256" t="s">
        <v>166</v>
      </c>
      <c r="E256" t="s">
        <v>114</v>
      </c>
      <c r="F256" t="s">
        <v>72</v>
      </c>
      <c r="G256">
        <v>0</v>
      </c>
      <c r="H256">
        <v>0</v>
      </c>
      <c r="I25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6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cm="1">
        <f t="array" ref="K256">IFERROR(AVERAGE(IF((OutputTable[GroupByKey]=OutputTable[[#This Row],[GroupByKey]]),(OutputTable[GroupByKey]=OutputTable[[#This Row],[GroupByKey]])*OutputTable[RecordedValue])),0)</f>
        <v>0</v>
      </c>
      <c r="L256" cm="1">
        <f t="array" ref="L256">IFERROR(_xlfn.STDEV.S(IF((OutputTable[GroupByKey]=OutputTable[[#This Row],[GroupByKey]]),(OutputTable[GroupByKey]=OutputTable[[#This Row],[GroupByKey]])*OutputTable[RecordedValue])),0)</f>
        <v>0</v>
      </c>
      <c r="M256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cm="1">
        <f t="array" ref="O256">MIN(IF((OutputTable[GroupByKey]=OutputTable[[#This Row],[GroupByKey]]),(OutputTable[GroupByKey]=OutputTable[[#This Row],[GroupByKey]])*OutputTable[RecordedValue]))</f>
        <v>0</v>
      </c>
      <c r="P256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177</v>
      </c>
      <c r="C257">
        <v>5</v>
      </c>
      <c r="D257" t="s">
        <v>167</v>
      </c>
      <c r="E257" t="s">
        <v>116</v>
      </c>
      <c r="F257" t="s">
        <v>72</v>
      </c>
      <c r="G257">
        <v>486.52589913750103</v>
      </c>
      <c r="H257">
        <v>0</v>
      </c>
      <c r="I25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7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cm="1">
        <f t="array" ref="K257">IFERROR(AVERAGE(IF((OutputTable[GroupByKey]=OutputTable[[#This Row],[GroupByKey]]),(OutputTable[GroupByKey]=OutputTable[[#This Row],[GroupByKey]])*OutputTable[RecordedValue])),0)</f>
        <v>553.87401274968397</v>
      </c>
      <c r="L257" cm="1">
        <f t="array" ref="L257">IFERROR(_xlfn.STDEV.S(IF((OutputTable[GroupByKey]=OutputTable[[#This Row],[GroupByKey]]),(OutputTable[GroupByKey]=OutputTable[[#This Row],[GroupByKey]])*OutputTable[RecordedValue])),0)</f>
        <v>377.09122887289163</v>
      </c>
      <c r="M257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7" cm="1">
        <f t="array" ref="O257">MIN(IF((OutputTable[GroupByKey]=OutputTable[[#This Row],[GroupByKey]]),(OutputTable[GroupByKey]=OutputTable[[#This Row],[GroupByKey]])*OutputTable[RecordedValue]))</f>
        <v>153.85414011717199</v>
      </c>
      <c r="P257" cm="1">
        <f t="array" ref="P257">MAX(IF((OutputTable[GroupByKey]=OutputTable[[#This Row],[GroupByKey]]),(OutputTable[GroupByKey]=OutputTable[[#This Row],[GroupByKey]])*OutputTable[RecordedValue]))</f>
        <v>2328.4964964025999</v>
      </c>
    </row>
    <row r="258" spans="1:16" x14ac:dyDescent="0.25">
      <c r="A258" t="s">
        <v>68</v>
      </c>
      <c r="B258" t="s">
        <v>177</v>
      </c>
      <c r="C258">
        <v>5</v>
      </c>
      <c r="D258" t="s">
        <v>168</v>
      </c>
      <c r="E258" t="s">
        <v>118</v>
      </c>
      <c r="F258" t="s">
        <v>72</v>
      </c>
      <c r="G258">
        <v>139</v>
      </c>
      <c r="H258">
        <v>0</v>
      </c>
      <c r="I25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cm="1">
        <f t="array" ref="K258">IFERROR(AVERAGE(IF((OutputTable[GroupByKey]=OutputTable[[#This Row],[GroupByKey]]),(OutputTable[GroupByKey]=OutputTable[[#This Row],[GroupByKey]])*OutputTable[RecordedValue])),0)</f>
        <v>139.1</v>
      </c>
      <c r="L258" cm="1">
        <f t="array" ref="L258">IFERROR(_xlfn.STDEV.S(IF((OutputTable[GroupByKey]=OutputTable[[#This Row],[GroupByKey]]),(OutputTable[GroupByKey]=OutputTable[[#This Row],[GroupByKey]])*OutputTable[RecordedValue])),0)</f>
        <v>2.340852801167705</v>
      </c>
      <c r="M258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8" cm="1">
        <f t="array" ref="O258">MIN(IF((OutputTable[GroupByKey]=OutputTable[[#This Row],[GroupByKey]]),(OutputTable[GroupByKey]=OutputTable[[#This Row],[GroupByKey]])*OutputTable[RecordedValue]))</f>
        <v>132</v>
      </c>
      <c r="P258" cm="1">
        <f t="array" ref="P258">MAX(IF((OutputTable[GroupByKey]=OutputTable[[#This Row],[GroupByKey]]),(OutputTable[GroupByKey]=OutputTable[[#This Row],[GroupByKey]])*OutputTable[RecordedValue]))</f>
        <v>143</v>
      </c>
    </row>
    <row r="259" spans="1:16" x14ac:dyDescent="0.25">
      <c r="A259" t="s">
        <v>68</v>
      </c>
      <c r="B259" t="s">
        <v>177</v>
      </c>
      <c r="C259">
        <v>5</v>
      </c>
      <c r="D259" t="s">
        <v>169</v>
      </c>
      <c r="E259" t="s">
        <v>120</v>
      </c>
      <c r="F259" t="s">
        <v>72</v>
      </c>
      <c r="G259">
        <v>139</v>
      </c>
      <c r="H259">
        <v>0</v>
      </c>
      <c r="I25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cm="1">
        <f t="array" ref="K259">IFERROR(AVERAGE(IF((OutputTable[GroupByKey]=OutputTable[[#This Row],[GroupByKey]]),(OutputTable[GroupByKey]=OutputTable[[#This Row],[GroupByKey]])*OutputTable[RecordedValue])),0)</f>
        <v>136.88</v>
      </c>
      <c r="L259" cm="1">
        <f t="array" ref="L259">IFERROR(_xlfn.STDEV.S(IF((OutputTable[GroupByKey]=OutputTable[[#This Row],[GroupByKey]]),(OutputTable[GroupByKey]=OutputTable[[#This Row],[GroupByKey]])*OutputTable[RecordedValue])),0)</f>
        <v>2.7303285292343533</v>
      </c>
      <c r="M259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" cm="1">
        <f t="array" ref="O259">MIN(IF((OutputTable[GroupByKey]=OutputTable[[#This Row],[GroupByKey]]),(OutputTable[GroupByKey]=OutputTable[[#This Row],[GroupByKey]])*OutputTable[RecordedValue]))</f>
        <v>130</v>
      </c>
      <c r="P259" cm="1">
        <f t="array" ref="P259">MAX(IF((OutputTable[GroupByKey]=OutputTable[[#This Row],[GroupByKey]]),(OutputTable[GroupByKey]=OutputTable[[#This Row],[GroupByKey]])*OutputTable[RecordedValue]))</f>
        <v>141</v>
      </c>
    </row>
    <row r="260" spans="1:16" x14ac:dyDescent="0.25">
      <c r="A260" t="s">
        <v>68</v>
      </c>
      <c r="B260" t="s">
        <v>177</v>
      </c>
      <c r="C260">
        <v>5</v>
      </c>
      <c r="D260" t="s">
        <v>170</v>
      </c>
      <c r="E260" t="s">
        <v>122</v>
      </c>
      <c r="F260" t="s">
        <v>72</v>
      </c>
      <c r="G260">
        <v>36.393221782953802</v>
      </c>
      <c r="H260">
        <v>0</v>
      </c>
      <c r="I26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0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cm="1">
        <f t="array" ref="K260">IFERROR(AVERAGE(IF((OutputTable[GroupByKey]=OutputTable[[#This Row],[GroupByKey]]),(OutputTable[GroupByKey]=OutputTable[[#This Row],[GroupByKey]])*OutputTable[RecordedValue])),0)</f>
        <v>36.126257191808556</v>
      </c>
      <c r="L260" cm="1">
        <f t="array" ref="L260">IFERROR(_xlfn.STDEV.S(IF((OutputTable[GroupByKey]=OutputTable[[#This Row],[GroupByKey]]),(OutputTable[GroupByKey]=OutputTable[[#This Row],[GroupByKey]])*OutputTable[RecordedValue])),0)</f>
        <v>2.1713259373529561</v>
      </c>
      <c r="M260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0" cm="1">
        <f t="array" ref="O260">MIN(IF((OutputTable[GroupByKey]=OutputTable[[#This Row],[GroupByKey]]),(OutputTable[GroupByKey]=OutputTable[[#This Row],[GroupByKey]])*OutputTable[RecordedValue]))</f>
        <v>31.451458626230401</v>
      </c>
      <c r="P260" cm="1">
        <f t="array" ref="P260">MAX(IF((OutputTable[GroupByKey]=OutputTable[[#This Row],[GroupByKey]]),(OutputTable[GroupByKey]=OutputTable[[#This Row],[GroupByKey]])*OutputTable[RecordedValue]))</f>
        <v>41.433809234429702</v>
      </c>
    </row>
    <row r="261" spans="1:16" x14ac:dyDescent="0.25">
      <c r="A261" t="s">
        <v>68</v>
      </c>
      <c r="B261" t="s">
        <v>177</v>
      </c>
      <c r="C261">
        <v>5</v>
      </c>
      <c r="D261" t="s">
        <v>171</v>
      </c>
      <c r="E261" t="s">
        <v>124</v>
      </c>
      <c r="F261" t="s">
        <v>72</v>
      </c>
      <c r="G261">
        <v>1578.3225526261199</v>
      </c>
      <c r="H261">
        <v>0</v>
      </c>
      <c r="I26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cm="1">
        <f t="array" ref="K261">IFERROR(AVERAGE(IF((OutputTable[GroupByKey]=OutputTable[[#This Row],[GroupByKey]]),(OutputTable[GroupByKey]=OutputTable[[#This Row],[GroupByKey]])*OutputTable[RecordedValue])),0)</f>
        <v>1637.6617285039399</v>
      </c>
      <c r="L261" cm="1">
        <f t="array" ref="L261">IFERROR(_xlfn.STDEV.S(IF((OutputTable[GroupByKey]=OutputTable[[#This Row],[GroupByKey]]),(OutputTable[GroupByKey]=OutputTable[[#This Row],[GroupByKey]])*OutputTable[RecordedValue])),0)</f>
        <v>425.2629558634419</v>
      </c>
      <c r="M261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1" cm="1">
        <f t="array" ref="O261">MIN(IF((OutputTable[GroupByKey]=OutputTable[[#This Row],[GroupByKey]]),(OutputTable[GroupByKey]=OutputTable[[#This Row],[GroupByKey]])*OutputTable[RecordedValue]))</f>
        <v>1114.53760713569</v>
      </c>
      <c r="P261" cm="1">
        <f t="array" ref="P261">MAX(IF((OutputTable[GroupByKey]=OutputTable[[#This Row],[GroupByKey]]),(OutputTable[GroupByKey]=OutputTable[[#This Row],[GroupByKey]])*OutputTable[RecordedValue]))</f>
        <v>3571.5107734354901</v>
      </c>
    </row>
    <row r="262" spans="1:16" x14ac:dyDescent="0.25">
      <c r="A262" t="s">
        <v>68</v>
      </c>
      <c r="B262" t="s">
        <v>177</v>
      </c>
      <c r="C262">
        <v>5</v>
      </c>
      <c r="D262" t="s">
        <v>172</v>
      </c>
      <c r="E262" t="s">
        <v>134</v>
      </c>
      <c r="F262" t="s">
        <v>104</v>
      </c>
      <c r="G262">
        <v>18.196610891476901</v>
      </c>
      <c r="H262">
        <v>0</v>
      </c>
      <c r="I262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cm="1">
        <f t="array" ref="K262">IFERROR(AVERAGE(IF((OutputTable[GroupByKey]=OutputTable[[#This Row],[GroupByKey]]),(OutputTable[GroupByKey]=OutputTable[[#This Row],[GroupByKey]])*OutputTable[RecordedValue])),0)</f>
        <v>18.06312859590426</v>
      </c>
      <c r="L262" cm="1">
        <f t="array" ref="L262">IFERROR(_xlfn.STDEV.S(IF((OutputTable[GroupByKey]=OutputTable[[#This Row],[GroupByKey]]),(OutputTable[GroupByKey]=OutputTable[[#This Row],[GroupByKey]])*OutputTable[RecordedValue])),0)</f>
        <v>1.0856629686764701</v>
      </c>
      <c r="M262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2" cm="1">
        <f t="array" ref="O262">MIN(IF((OutputTable[GroupByKey]=OutputTable[[#This Row],[GroupByKey]]),(OutputTable[GroupByKey]=OutputTable[[#This Row],[GroupByKey]])*OutputTable[RecordedValue]))</f>
        <v>15.725729313115201</v>
      </c>
      <c r="P262" cm="1">
        <f t="array" ref="P262">MAX(IF((OutputTable[GroupByKey]=OutputTable[[#This Row],[GroupByKey]]),(OutputTable[GroupByKey]=OutputTable[[#This Row],[GroupByKey]])*OutputTable[RecordedValue]))</f>
        <v>20.716904617214801</v>
      </c>
    </row>
    <row r="263" spans="1:16" x14ac:dyDescent="0.25">
      <c r="A263" t="s">
        <v>68</v>
      </c>
      <c r="B263" t="s">
        <v>177</v>
      </c>
      <c r="C263">
        <v>5</v>
      </c>
      <c r="D263" t="s">
        <v>173</v>
      </c>
      <c r="E263" t="s">
        <v>136</v>
      </c>
      <c r="F263" t="s">
        <v>104</v>
      </c>
      <c r="G263">
        <v>5.8033891085230902</v>
      </c>
      <c r="H263">
        <v>0</v>
      </c>
      <c r="I263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3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cm="1">
        <f t="array" ref="K263">IFERROR(AVERAGE(IF((OutputTable[GroupByKey]=OutputTable[[#This Row],[GroupByKey]]),(OutputTable[GroupByKey]=OutputTable[[#This Row],[GroupByKey]])*OutputTable[RecordedValue])),0)</f>
        <v>5.7998238307074823</v>
      </c>
      <c r="L263" cm="1">
        <f t="array" ref="L263">IFERROR(_xlfn.STDEV.S(IF((OutputTable[GroupByKey]=OutputTable[[#This Row],[GroupByKey]]),(OutputTable[GroupByKey]=OutputTable[[#This Row],[GroupByKey]])*OutputTable[RecordedValue])),0)</f>
        <v>1.1088844702774887</v>
      </c>
      <c r="M263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3" cm="1">
        <f t="array" ref="O263">MIN(IF((OutputTable[GroupByKey]=OutputTable[[#This Row],[GroupByKey]]),(OutputTable[GroupByKey]=OutputTable[[#This Row],[GroupByKey]])*OutputTable[RecordedValue]))</f>
        <v>3.05766911974897</v>
      </c>
      <c r="P263" cm="1">
        <f t="array" ref="P263">MAX(IF((OutputTable[GroupByKey]=OutputTable[[#This Row],[GroupByKey]]),(OutputTable[GroupByKey]=OutputTable[[#This Row],[GroupByKey]])*OutputTable[RecordedValue]))</f>
        <v>8.1492138731565191</v>
      </c>
    </row>
    <row r="264" spans="1:16" x14ac:dyDescent="0.25">
      <c r="A264" t="s">
        <v>68</v>
      </c>
      <c r="B264" t="s">
        <v>177</v>
      </c>
      <c r="C264">
        <v>5</v>
      </c>
      <c r="D264" t="s">
        <v>174</v>
      </c>
      <c r="E264" t="s">
        <v>153</v>
      </c>
      <c r="F264" t="s">
        <v>104</v>
      </c>
      <c r="G264">
        <v>139</v>
      </c>
      <c r="H264">
        <v>0</v>
      </c>
      <c r="I26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cm="1">
        <f t="array" ref="K264">IFERROR(AVERAGE(IF((OutputTable[GroupByKey]=OutputTable[[#This Row],[GroupByKey]]),(OutputTable[GroupByKey]=OutputTable[[#This Row],[GroupByKey]])*OutputTable[RecordedValue])),0)</f>
        <v>138.4</v>
      </c>
      <c r="L264" cm="1">
        <f t="array" ref="L264">IFERROR(_xlfn.STDEV.S(IF((OutputTable[GroupByKey]=OutputTable[[#This Row],[GroupByKey]]),(OutputTable[GroupByKey]=OutputTable[[#This Row],[GroupByKey]])*OutputTable[RecordedValue])),0)</f>
        <v>2.6954231805876021</v>
      </c>
      <c r="M264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" cm="1">
        <f t="array" ref="O264">MIN(IF((OutputTable[GroupByKey]=OutputTable[[#This Row],[GroupByKey]]),(OutputTable[GroupByKey]=OutputTable[[#This Row],[GroupByKey]])*OutputTable[RecordedValue]))</f>
        <v>131</v>
      </c>
      <c r="P264" cm="1">
        <f t="array" ref="P264">MAX(IF((OutputTable[GroupByKey]=OutputTable[[#This Row],[GroupByKey]]),(OutputTable[GroupByKey]=OutputTable[[#This Row],[GroupByKey]])*OutputTable[RecordedValue]))</f>
        <v>143</v>
      </c>
    </row>
    <row r="265" spans="1:16" x14ac:dyDescent="0.25">
      <c r="A265" t="s">
        <v>68</v>
      </c>
      <c r="B265" t="s">
        <v>177</v>
      </c>
      <c r="C265">
        <v>5</v>
      </c>
      <c r="D265" t="s">
        <v>175</v>
      </c>
      <c r="E265" t="s">
        <v>155</v>
      </c>
      <c r="F265" t="s">
        <v>104</v>
      </c>
      <c r="G265">
        <v>0.75819212047820495</v>
      </c>
      <c r="H265">
        <v>0</v>
      </c>
      <c r="I26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cm="1">
        <f t="array" ref="K265">IFERROR(AVERAGE(IF((OutputTable[GroupByKey]=OutputTable[[#This Row],[GroupByKey]]),(OutputTable[GroupByKey]=OutputTable[[#This Row],[GroupByKey]])*OutputTable[RecordedValue])),0)</f>
        <v>0.7583406737205215</v>
      </c>
      <c r="L265" cm="1">
        <f t="array" ref="L265">IFERROR(_xlfn.STDEV.S(IF((OutputTable[GroupByKey]=OutputTable[[#This Row],[GroupByKey]]),(OutputTable[GroupByKey]=OutputTable[[#This Row],[GroupByKey]])*OutputTable[RecordedValue])),0)</f>
        <v>4.6203519594895187E-2</v>
      </c>
      <c r="M26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" cm="1">
        <f t="array" ref="O265">MIN(IF((OutputTable[GroupByKey]=OutputTable[[#This Row],[GroupByKey]]),(OutputTable[GroupByKey]=OutputTable[[#This Row],[GroupByKey]])*OutputTable[RecordedValue]))</f>
        <v>0.660449421951812</v>
      </c>
      <c r="P265" cm="1">
        <f t="array" ref="P265">MAX(IF((OutputTable[GroupByKey]=OutputTable[[#This Row],[GroupByKey]]),(OutputTable[GroupByKey]=OutputTable[[#This Row],[GroupByKey]])*OutputTable[RecordedValue]))</f>
        <v>0.87259712001045997</v>
      </c>
    </row>
    <row r="266" spans="1:16" x14ac:dyDescent="0.25">
      <c r="A266" t="s">
        <v>68</v>
      </c>
      <c r="B266" t="s">
        <v>177</v>
      </c>
      <c r="C266">
        <v>5</v>
      </c>
      <c r="D266" t="s">
        <v>176</v>
      </c>
      <c r="E266" t="s">
        <v>139</v>
      </c>
      <c r="F266" t="s">
        <v>104</v>
      </c>
      <c r="G266">
        <v>0</v>
      </c>
      <c r="H266">
        <v>0</v>
      </c>
      <c r="I26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6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cm="1">
        <f t="array" ref="K266">IFERROR(AVERAGE(IF((OutputTable[GroupByKey]=OutputTable[[#This Row],[GroupByKey]]),(OutputTable[GroupByKey]=OutputTable[[#This Row],[GroupByKey]])*OutputTable[RecordedValue])),0)</f>
        <v>0</v>
      </c>
      <c r="L266" cm="1">
        <f t="array" ref="L266">IFERROR(_xlfn.STDEV.S(IF((OutputTable[GroupByKey]=OutputTable[[#This Row],[GroupByKey]]),(OutputTable[GroupByKey]=OutputTable[[#This Row],[GroupByKey]])*OutputTable[RecordedValue])),0)</f>
        <v>0</v>
      </c>
      <c r="M266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cm="1">
        <f t="array" ref="O266">MIN(IF((OutputTable[GroupByKey]=OutputTable[[#This Row],[GroupByKey]]),(OutputTable[GroupByKey]=OutputTable[[#This Row],[GroupByKey]])*OutputTable[RecordedValue]))</f>
        <v>0</v>
      </c>
      <c r="P266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177</v>
      </c>
      <c r="C267">
        <v>6</v>
      </c>
      <c r="D267" t="s">
        <v>109</v>
      </c>
      <c r="E267" t="s">
        <v>110</v>
      </c>
      <c r="F267" t="s">
        <v>72</v>
      </c>
      <c r="G267">
        <v>0.63692246465622404</v>
      </c>
      <c r="H267">
        <v>0</v>
      </c>
      <c r="I26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7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cm="1">
        <f t="array" ref="K267">IFERROR(AVERAGE(IF((OutputTable[GroupByKey]=OutputTable[[#This Row],[GroupByKey]]),(OutputTable[GroupByKey]=OutputTable[[#This Row],[GroupByKey]])*OutputTable[RecordedValue])),0)</f>
        <v>0.86326158932544617</v>
      </c>
      <c r="L267" cm="1">
        <f t="array" ref="L267">IFERROR(_xlfn.STDEV.S(IF((OutputTable[GroupByKey]=OutputTable[[#This Row],[GroupByKey]]),(OutputTable[GroupByKey]=OutputTable[[#This Row],[GroupByKey]])*OutputTable[RecordedValue])),0)</f>
        <v>0.44446417599979121</v>
      </c>
      <c r="M267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7" cm="1">
        <f t="array" ref="O267">MIN(IF((OutputTable[GroupByKey]=OutputTable[[#This Row],[GroupByKey]]),(OutputTable[GroupByKey]=OutputTable[[#This Row],[GroupByKey]])*OutputTable[RecordedValue]))</f>
        <v>0</v>
      </c>
      <c r="P267" cm="1">
        <f t="array" ref="P267">MAX(IF((OutputTable[GroupByKey]=OutputTable[[#This Row],[GroupByKey]]),(OutputTable[GroupByKey]=OutputTable[[#This Row],[GroupByKey]])*OutputTable[RecordedValue]))</f>
        <v>2.5547209929161401</v>
      </c>
    </row>
    <row r="268" spans="1:16" x14ac:dyDescent="0.25">
      <c r="A268" t="s">
        <v>68</v>
      </c>
      <c r="B268" t="s">
        <v>177</v>
      </c>
      <c r="C268">
        <v>6</v>
      </c>
      <c r="D268" t="s">
        <v>111</v>
      </c>
      <c r="E268" t="s">
        <v>112</v>
      </c>
      <c r="F268" t="s">
        <v>72</v>
      </c>
      <c r="G268">
        <v>38.215347879373397</v>
      </c>
      <c r="H268">
        <v>0</v>
      </c>
      <c r="I26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cm="1">
        <f t="array" ref="K268">IFERROR(AVERAGE(IF((OutputTable[GroupByKey]=OutputTable[[#This Row],[GroupByKey]]),(OutputTable[GroupByKey]=OutputTable[[#This Row],[GroupByKey]])*OutputTable[RecordedValue])),0)</f>
        <v>51.79569535952681</v>
      </c>
      <c r="L268" cm="1">
        <f t="array" ref="L268">IFERROR(_xlfn.STDEV.S(IF((OutputTable[GroupByKey]=OutputTable[[#This Row],[GroupByKey]]),(OutputTable[GroupByKey]=OutputTable[[#This Row],[GroupByKey]])*OutputTable[RecordedValue])),0)</f>
        <v>26.667850559987489</v>
      </c>
      <c r="M268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8" cm="1">
        <f t="array" ref="O268">MIN(IF((OutputTable[GroupByKey]=OutputTable[[#This Row],[GroupByKey]]),(OutputTable[GroupByKey]=OutputTable[[#This Row],[GroupByKey]])*OutputTable[RecordedValue]))</f>
        <v>0</v>
      </c>
      <c r="P268" cm="1">
        <f t="array" ref="P268">MAX(IF((OutputTable[GroupByKey]=OutputTable[[#This Row],[GroupByKey]]),(OutputTable[GroupByKey]=OutputTable[[#This Row],[GroupByKey]])*OutputTable[RecordedValue]))</f>
        <v>153.28325957496901</v>
      </c>
    </row>
    <row r="269" spans="1:16" x14ac:dyDescent="0.25">
      <c r="A269" t="s">
        <v>68</v>
      </c>
      <c r="B269" t="s">
        <v>177</v>
      </c>
      <c r="C269">
        <v>6</v>
      </c>
      <c r="D269" t="s">
        <v>113</v>
      </c>
      <c r="E269" t="s">
        <v>114</v>
      </c>
      <c r="F269" t="s">
        <v>72</v>
      </c>
      <c r="G269">
        <v>0</v>
      </c>
      <c r="H269">
        <v>0</v>
      </c>
      <c r="I26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9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cm="1">
        <f t="array" ref="K269">IFERROR(AVERAGE(IF((OutputTable[GroupByKey]=OutputTable[[#This Row],[GroupByKey]]),(OutputTable[GroupByKey]=OutputTable[[#This Row],[GroupByKey]])*OutputTable[RecordedValue])),0)</f>
        <v>0</v>
      </c>
      <c r="L269" cm="1">
        <f t="array" ref="L269">IFERROR(_xlfn.STDEV.S(IF((OutputTable[GroupByKey]=OutputTable[[#This Row],[GroupByKey]]),(OutputTable[GroupByKey]=OutputTable[[#This Row],[GroupByKey]])*OutputTable[RecordedValue])),0)</f>
        <v>0</v>
      </c>
      <c r="M269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cm="1">
        <f t="array" ref="O269">MIN(IF((OutputTable[GroupByKey]=OutputTable[[#This Row],[GroupByKey]]),(OutputTable[GroupByKey]=OutputTable[[#This Row],[GroupByKey]])*OutputTable[RecordedValue]))</f>
        <v>0</v>
      </c>
      <c r="P269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177</v>
      </c>
      <c r="C270">
        <v>6</v>
      </c>
      <c r="D270" t="s">
        <v>115</v>
      </c>
      <c r="E270" t="s">
        <v>116</v>
      </c>
      <c r="F270" t="s">
        <v>72</v>
      </c>
      <c r="G270">
        <v>4.1955592163289301</v>
      </c>
      <c r="H270">
        <v>0</v>
      </c>
      <c r="I27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0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cm="1">
        <f t="array" ref="K270">IFERROR(AVERAGE(IF((OutputTable[GroupByKey]=OutputTable[[#This Row],[GroupByKey]]),(OutputTable[GroupByKey]=OutputTable[[#This Row],[GroupByKey]])*OutputTable[RecordedValue])),0)</f>
        <v>7.9031017037590718</v>
      </c>
      <c r="L270" cm="1">
        <f t="array" ref="L270">IFERROR(_xlfn.STDEV.S(IF((OutputTable[GroupByKey]=OutputTable[[#This Row],[GroupByKey]]),(OutputTable[GroupByKey]=OutputTable[[#This Row],[GroupByKey]])*OutputTable[RecordedValue])),0)</f>
        <v>6.1722634071914078</v>
      </c>
      <c r="M270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70" cm="1">
        <f t="array" ref="O270">MIN(IF((OutputTable[GroupByKey]=OutputTable[[#This Row],[GroupByKey]]),(OutputTable[GroupByKey]=OutputTable[[#This Row],[GroupByKey]])*OutputTable[RecordedValue]))</f>
        <v>0</v>
      </c>
      <c r="P270" cm="1">
        <f t="array" ref="P270">MAX(IF((OutputTable[GroupByKey]=OutputTable[[#This Row],[GroupByKey]]),(OutputTable[GroupByKey]=OutputTable[[#This Row],[GroupByKey]])*OutputTable[RecordedValue]))</f>
        <v>30.196331317929101</v>
      </c>
    </row>
    <row r="271" spans="1:16" x14ac:dyDescent="0.25">
      <c r="A271" t="s">
        <v>68</v>
      </c>
      <c r="B271" t="s">
        <v>177</v>
      </c>
      <c r="C271">
        <v>6</v>
      </c>
      <c r="D271" t="s">
        <v>117</v>
      </c>
      <c r="E271" t="s">
        <v>118</v>
      </c>
      <c r="F271" t="s">
        <v>72</v>
      </c>
      <c r="G271">
        <v>7</v>
      </c>
      <c r="H271">
        <v>0</v>
      </c>
      <c r="I27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cm="1">
        <f t="array" ref="K271">IFERROR(AVERAGE(IF((OutputTable[GroupByKey]=OutputTable[[#This Row],[GroupByKey]]),(OutputTable[GroupByKey]=OutputTable[[#This Row],[GroupByKey]])*OutputTable[RecordedValue])),0)</f>
        <v>8.9</v>
      </c>
      <c r="L271" cm="1">
        <f t="array" ref="L271">IFERROR(_xlfn.STDEV.S(IF((OutputTable[GroupByKey]=OutputTable[[#This Row],[GroupByKey]]),(OutputTable[GroupByKey]=OutputTable[[#This Row],[GroupByKey]])*OutputTable[RecordedValue])),0)</f>
        <v>2.6049403612586386</v>
      </c>
      <c r="M271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71" cm="1">
        <f t="array" ref="O271">MIN(IF((OutputTable[GroupByKey]=OutputTable[[#This Row],[GroupByKey]]),(OutputTable[GroupByKey]=OutputTable[[#This Row],[GroupByKey]])*OutputTable[RecordedValue]))</f>
        <v>2</v>
      </c>
      <c r="P271" cm="1">
        <f t="array" ref="P271">MAX(IF((OutputTable[GroupByKey]=OutputTable[[#This Row],[GroupByKey]]),(OutputTable[GroupByKey]=OutputTable[[#This Row],[GroupByKey]])*OutputTable[RecordedValue]))</f>
        <v>14</v>
      </c>
    </row>
    <row r="272" spans="1:16" x14ac:dyDescent="0.25">
      <c r="A272" t="s">
        <v>68</v>
      </c>
      <c r="B272" t="s">
        <v>177</v>
      </c>
      <c r="C272">
        <v>6</v>
      </c>
      <c r="D272" t="s">
        <v>119</v>
      </c>
      <c r="E272" t="s">
        <v>120</v>
      </c>
      <c r="F272" t="s">
        <v>72</v>
      </c>
      <c r="G272">
        <v>6</v>
      </c>
      <c r="H272">
        <v>0</v>
      </c>
      <c r="I27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2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cm="1">
        <f t="array" ref="K272">IFERROR(AVERAGE(IF((OutputTable[GroupByKey]=OutputTable[[#This Row],[GroupByKey]]),(OutputTable[GroupByKey]=OutputTable[[#This Row],[GroupByKey]])*OutputTable[RecordedValue])),0)</f>
        <v>8.68</v>
      </c>
      <c r="L272" cm="1">
        <f t="array" ref="L272">IFERROR(_xlfn.STDEV.S(IF((OutputTable[GroupByKey]=OutputTable[[#This Row],[GroupByKey]]),(OutputTable[GroupByKey]=OutputTable[[#This Row],[GroupByKey]])*OutputTable[RecordedValue])),0)</f>
        <v>2.6064284735543972</v>
      </c>
      <c r="M272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72" cm="1">
        <f t="array" ref="O272">MIN(IF((OutputTable[GroupByKey]=OutputTable[[#This Row],[GroupByKey]]),(OutputTable[GroupByKey]=OutputTable[[#This Row],[GroupByKey]])*OutputTable[RecordedValue]))</f>
        <v>2</v>
      </c>
      <c r="P272" cm="1">
        <f t="array" ref="P272">MAX(IF((OutputTable[GroupByKey]=OutputTable[[#This Row],[GroupByKey]]),(OutputTable[GroupByKey]=OutputTable[[#This Row],[GroupByKey]])*OutputTable[RecordedValue]))</f>
        <v>14</v>
      </c>
    </row>
    <row r="273" spans="1:16" x14ac:dyDescent="0.25">
      <c r="A273" t="s">
        <v>68</v>
      </c>
      <c r="B273" t="s">
        <v>177</v>
      </c>
      <c r="C273">
        <v>6</v>
      </c>
      <c r="D273" t="s">
        <v>121</v>
      </c>
      <c r="E273" t="s">
        <v>122</v>
      </c>
      <c r="F273" t="s">
        <v>72</v>
      </c>
      <c r="G273">
        <v>0.63692246465622404</v>
      </c>
      <c r="H273">
        <v>0</v>
      </c>
      <c r="I27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3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cm="1">
        <f t="array" ref="K273">IFERROR(AVERAGE(IF((OutputTable[GroupByKey]=OutputTable[[#This Row],[GroupByKey]]),(OutputTable[GroupByKey]=OutputTable[[#This Row],[GroupByKey]])*OutputTable[RecordedValue])),0)</f>
        <v>0.86326158932544617</v>
      </c>
      <c r="L273" cm="1">
        <f t="array" ref="L273">IFERROR(_xlfn.STDEV.S(IF((OutputTable[GroupByKey]=OutputTable[[#This Row],[GroupByKey]]),(OutputTable[GroupByKey]=OutputTable[[#This Row],[GroupByKey]])*OutputTable[RecordedValue])),0)</f>
        <v>0.44446417599979121</v>
      </c>
      <c r="M273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73" cm="1">
        <f t="array" ref="O273">MIN(IF((OutputTable[GroupByKey]=OutputTable[[#This Row],[GroupByKey]]),(OutputTable[GroupByKey]=OutputTable[[#This Row],[GroupByKey]])*OutputTable[RecordedValue]))</f>
        <v>0</v>
      </c>
      <c r="P273" cm="1">
        <f t="array" ref="P273">MAX(IF((OutputTable[GroupByKey]=OutputTable[[#This Row],[GroupByKey]]),(OutputTable[GroupByKey]=OutputTable[[#This Row],[GroupByKey]])*OutputTable[RecordedValue]))</f>
        <v>2.5547209929161401</v>
      </c>
    </row>
    <row r="274" spans="1:16" x14ac:dyDescent="0.25">
      <c r="A274" t="s">
        <v>68</v>
      </c>
      <c r="B274" t="s">
        <v>177</v>
      </c>
      <c r="C274">
        <v>6</v>
      </c>
      <c r="D274" t="s">
        <v>123</v>
      </c>
      <c r="E274" t="s">
        <v>124</v>
      </c>
      <c r="F274" t="s">
        <v>72</v>
      </c>
      <c r="G274">
        <v>42.410907095702399</v>
      </c>
      <c r="H274">
        <v>0</v>
      </c>
      <c r="I27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4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cm="1">
        <f t="array" ref="K274">IFERROR(AVERAGE(IF((OutputTable[GroupByKey]=OutputTable[[#This Row],[GroupByKey]]),(OutputTable[GroupByKey]=OutputTable[[#This Row],[GroupByKey]])*OutputTable[RecordedValue])),0)</f>
        <v>59.698797063285873</v>
      </c>
      <c r="L274" cm="1">
        <f t="array" ref="L274">IFERROR(_xlfn.STDEV.S(IF((OutputTable[GroupByKey]=OutputTable[[#This Row],[GroupByKey]]),(OutputTable[GroupByKey]=OutputTable[[#This Row],[GroupByKey]])*OutputTable[RecordedValue])),0)</f>
        <v>29.848701664291458</v>
      </c>
      <c r="M274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74" cm="1">
        <f t="array" ref="O274">MIN(IF((OutputTable[GroupByKey]=OutputTable[[#This Row],[GroupByKey]]),(OutputTable[GroupByKey]=OutputTable[[#This Row],[GroupByKey]])*OutputTable[RecordedValue]))</f>
        <v>2.14281784239415</v>
      </c>
      <c r="P274" cm="1">
        <f t="array" ref="P274">MAX(IF((OutputTable[GroupByKey]=OutputTable[[#This Row],[GroupByKey]]),(OutputTable[GroupByKey]=OutputTable[[#This Row],[GroupByKey]])*OutputTable[RecordedValue]))</f>
        <v>183.47959089289799</v>
      </c>
    </row>
    <row r="275" spans="1:16" x14ac:dyDescent="0.25">
      <c r="A275" t="s">
        <v>68</v>
      </c>
      <c r="B275" t="s">
        <v>177</v>
      </c>
      <c r="C275">
        <v>6</v>
      </c>
      <c r="D275" t="s">
        <v>125</v>
      </c>
      <c r="E275" t="s">
        <v>85</v>
      </c>
      <c r="F275" t="s">
        <v>126</v>
      </c>
      <c r="G275">
        <v>0</v>
      </c>
      <c r="H275">
        <v>0</v>
      </c>
      <c r="I275" t="str">
        <f>OutputTable[[#This Row],[ProjectName]]&amp;OutputTable[[#This Row],[Name]]&amp;OutputTable[[#This Row],[Type]]&amp;OutputTable[[#This Row],[Source]]</f>
        <v>Airport Security AnalysisAll Entities.NVACostNVA CostSystem</v>
      </c>
      <c r="J27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cm="1">
        <f t="array" ref="K275">IFERROR(AVERAGE(IF((OutputTable[GroupByKey]=OutputTable[[#This Row],[GroupByKey]]),(OutputTable[GroupByKey]=OutputTable[[#This Row],[GroupByKey]])*OutputTable[RecordedValue])),0)</f>
        <v>0</v>
      </c>
      <c r="L275" cm="1">
        <f t="array" ref="L275">IFERROR(_xlfn.STDEV.S(IF((OutputTable[GroupByKey]=OutputTable[[#This Row],[GroupByKey]]),(OutputTable[GroupByKey]=OutputTable[[#This Row],[GroupByKey]])*OutputTable[RecordedValue])),0)</f>
        <v>0</v>
      </c>
      <c r="M27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cm="1">
        <f t="array" ref="O275">MIN(IF((OutputTable[GroupByKey]=OutputTable[[#This Row],[GroupByKey]]),(OutputTable[GroupByKey]=OutputTable[[#This Row],[GroupByKey]])*OutputTable[RecordedValue]))</f>
        <v>0</v>
      </c>
      <c r="P275" cm="1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68</v>
      </c>
      <c r="B276" t="s">
        <v>177</v>
      </c>
      <c r="C276">
        <v>6</v>
      </c>
      <c r="D276" t="s">
        <v>127</v>
      </c>
      <c r="E276" t="s">
        <v>88</v>
      </c>
      <c r="F276" t="s">
        <v>126</v>
      </c>
      <c r="G276">
        <v>0</v>
      </c>
      <c r="H276">
        <v>0</v>
      </c>
      <c r="I276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6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cm="1">
        <f t="array" ref="K276">IFERROR(AVERAGE(IF((OutputTable[GroupByKey]=OutputTable[[#This Row],[GroupByKey]]),(OutputTable[GroupByKey]=OutputTable[[#This Row],[GroupByKey]])*OutputTable[RecordedValue])),0)</f>
        <v>0</v>
      </c>
      <c r="L276" cm="1">
        <f t="array" ref="L276">IFERROR(_xlfn.STDEV.S(IF((OutputTable[GroupByKey]=OutputTable[[#This Row],[GroupByKey]]),(OutputTable[GroupByKey]=OutputTable[[#This Row],[GroupByKey]])*OutputTable[RecordedValue])),0)</f>
        <v>0</v>
      </c>
      <c r="M276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cm="1">
        <f t="array" ref="O276">MIN(IF((OutputTable[GroupByKey]=OutputTable[[#This Row],[GroupByKey]]),(OutputTable[GroupByKey]=OutputTable[[#This Row],[GroupByKey]])*OutputTable[RecordedValue]))</f>
        <v>0</v>
      </c>
      <c r="P276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177</v>
      </c>
      <c r="C277">
        <v>6</v>
      </c>
      <c r="D277" t="s">
        <v>128</v>
      </c>
      <c r="E277" t="s">
        <v>90</v>
      </c>
      <c r="F277" t="s">
        <v>126</v>
      </c>
      <c r="G277">
        <v>41.276172189906902</v>
      </c>
      <c r="H277">
        <v>0</v>
      </c>
      <c r="I277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7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cm="1">
        <f t="array" ref="K277">IFERROR(AVERAGE(IF((OutputTable[GroupByKey]=OutputTable[[#This Row],[GroupByKey]]),(OutputTable[GroupByKey]=OutputTable[[#This Row],[GroupByKey]])*OutputTable[RecordedValue])),0)</f>
        <v>46.193538628207605</v>
      </c>
      <c r="L277" cm="1">
        <f t="array" ref="L277">IFERROR(_xlfn.STDEV.S(IF((OutputTable[GroupByKey]=OutputTable[[#This Row],[GroupByKey]]),(OutputTable[GroupByKey]=OutputTable[[#This Row],[GroupByKey]])*OutputTable[RecordedValue])),0)</f>
        <v>2.5990968367157539</v>
      </c>
      <c r="M277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7" cm="1">
        <f t="array" ref="O277">MIN(IF((OutputTable[GroupByKey]=OutputTable[[#This Row],[GroupByKey]]),(OutputTable[GroupByKey]=OutputTable[[#This Row],[GroupByKey]])*OutputTable[RecordedValue]))</f>
        <v>40.192057014708702</v>
      </c>
      <c r="P277" cm="1">
        <f t="array" ref="P277">MAX(IF((OutputTable[GroupByKey]=OutputTable[[#This Row],[GroupByKey]]),(OutputTable[GroupByKey]=OutputTable[[#This Row],[GroupByKey]])*OutputTable[RecordedValue]))</f>
        <v>51.8214448971965</v>
      </c>
    </row>
    <row r="278" spans="1:16" x14ac:dyDescent="0.25">
      <c r="A278" t="s">
        <v>68</v>
      </c>
      <c r="B278" t="s">
        <v>177</v>
      </c>
      <c r="C278">
        <v>6</v>
      </c>
      <c r="D278" t="s">
        <v>129</v>
      </c>
      <c r="E278" t="s">
        <v>130</v>
      </c>
      <c r="F278" t="s">
        <v>126</v>
      </c>
      <c r="G278">
        <v>0</v>
      </c>
      <c r="H278">
        <v>0</v>
      </c>
      <c r="I278" t="str">
        <f>OutputTable[[#This Row],[ProjectName]]&amp;OutputTable[[#This Row],[Name]]&amp;OutputTable[[#This Row],[Type]]&amp;OutputTable[[#This Row],[Source]]</f>
        <v>Airport Security AnalysisAll Entities.TranCostTran CostSystem</v>
      </c>
      <c r="J278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cm="1">
        <f t="array" ref="K278">IFERROR(AVERAGE(IF((OutputTable[GroupByKey]=OutputTable[[#This Row],[GroupByKey]]),(OutputTable[GroupByKey]=OutputTable[[#This Row],[GroupByKey]])*OutputTable[RecordedValue])),0)</f>
        <v>0</v>
      </c>
      <c r="L278" cm="1">
        <f t="array" ref="L278">IFERROR(_xlfn.STDEV.S(IF((OutputTable[GroupByKey]=OutputTable[[#This Row],[GroupByKey]]),(OutputTable[GroupByKey]=OutputTable[[#This Row],[GroupByKey]])*OutputTable[RecordedValue])),0)</f>
        <v>0</v>
      </c>
      <c r="M278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cm="1">
        <f t="array" ref="O278">MIN(IF((OutputTable[GroupByKey]=OutputTable[[#This Row],[GroupByKey]]),(OutputTable[GroupByKey]=OutputTable[[#This Row],[GroupByKey]])*OutputTable[RecordedValue]))</f>
        <v>0</v>
      </c>
      <c r="P278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68</v>
      </c>
      <c r="B279" t="s">
        <v>177</v>
      </c>
      <c r="C279">
        <v>6</v>
      </c>
      <c r="D279" t="s">
        <v>131</v>
      </c>
      <c r="E279" t="s">
        <v>94</v>
      </c>
      <c r="F279" t="s">
        <v>126</v>
      </c>
      <c r="G279">
        <v>41.276172189906902</v>
      </c>
      <c r="H279">
        <v>0</v>
      </c>
      <c r="I279" t="str">
        <f>OutputTable[[#This Row],[ProjectName]]&amp;OutputTable[[#This Row],[Name]]&amp;OutputTable[[#This Row],[Type]]&amp;OutputTable[[#This Row],[Source]]</f>
        <v>Airport Security AnalysisAll Entities.VACostVA CostSystem</v>
      </c>
      <c r="J279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cm="1">
        <f t="array" ref="K279">IFERROR(AVERAGE(IF((OutputTable[GroupByKey]=OutputTable[[#This Row],[GroupByKey]]),(OutputTable[GroupByKey]=OutputTable[[#This Row],[GroupByKey]])*OutputTable[RecordedValue])),0)</f>
        <v>46.193538628207605</v>
      </c>
      <c r="L279" cm="1">
        <f t="array" ref="L279">IFERROR(_xlfn.STDEV.S(IF((OutputTable[GroupByKey]=OutputTable[[#This Row],[GroupByKey]]),(OutputTable[GroupByKey]=OutputTable[[#This Row],[GroupByKey]])*OutputTable[RecordedValue])),0)</f>
        <v>2.5990968367157539</v>
      </c>
      <c r="M279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9" cm="1">
        <f t="array" ref="O279">MIN(IF((OutputTable[GroupByKey]=OutputTable[[#This Row],[GroupByKey]]),(OutputTable[GroupByKey]=OutputTable[[#This Row],[GroupByKey]])*OutputTable[RecordedValue]))</f>
        <v>40.192057014708702</v>
      </c>
      <c r="P279" cm="1">
        <f t="array" ref="P279">MAX(IF((OutputTable[GroupByKey]=OutputTable[[#This Row],[GroupByKey]]),(OutputTable[GroupByKey]=OutputTable[[#This Row],[GroupByKey]])*OutputTable[RecordedValue]))</f>
        <v>51.8214448971965</v>
      </c>
    </row>
    <row r="280" spans="1:16" x14ac:dyDescent="0.25">
      <c r="A280" t="s">
        <v>68</v>
      </c>
      <c r="B280" t="s">
        <v>177</v>
      </c>
      <c r="C280">
        <v>6</v>
      </c>
      <c r="D280" t="s">
        <v>132</v>
      </c>
      <c r="E280" t="s">
        <v>96</v>
      </c>
      <c r="F280" t="s">
        <v>126</v>
      </c>
      <c r="G280">
        <v>0</v>
      </c>
      <c r="H280">
        <v>0</v>
      </c>
      <c r="I280" t="str">
        <f>OutputTable[[#This Row],[ProjectName]]&amp;OutputTable[[#This Row],[Name]]&amp;OutputTable[[#This Row],[Type]]&amp;OutputTable[[#This Row],[Source]]</f>
        <v>Airport Security AnalysisAll Entities.WaitCostWait CostSystem</v>
      </c>
      <c r="J280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cm="1">
        <f t="array" ref="K280">IFERROR(AVERAGE(IF((OutputTable[GroupByKey]=OutputTable[[#This Row],[GroupByKey]]),(OutputTable[GroupByKey]=OutputTable[[#This Row],[GroupByKey]])*OutputTable[RecordedValue])),0)</f>
        <v>0</v>
      </c>
      <c r="L280" cm="1">
        <f t="array" ref="L280">IFERROR(_xlfn.STDEV.S(IF((OutputTable[GroupByKey]=OutputTable[[#This Row],[GroupByKey]]),(OutputTable[GroupByKey]=OutputTable[[#This Row],[GroupByKey]])*OutputTable[RecordedValue])),0)</f>
        <v>0</v>
      </c>
      <c r="M280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cm="1">
        <f t="array" ref="O280">MIN(IF((OutputTable[GroupByKey]=OutputTable[[#This Row],[GroupByKey]]),(OutputTable[GroupByKey]=OutputTable[[#This Row],[GroupByKey]])*OutputTable[RecordedValue]))</f>
        <v>0</v>
      </c>
      <c r="P280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177</v>
      </c>
      <c r="C281">
        <v>6</v>
      </c>
      <c r="D281" t="s">
        <v>133</v>
      </c>
      <c r="E281" t="s">
        <v>134</v>
      </c>
      <c r="F281" t="s">
        <v>126</v>
      </c>
      <c r="G281">
        <v>41.276172189906902</v>
      </c>
      <c r="H281">
        <v>0</v>
      </c>
      <c r="I281" t="str">
        <f>OutputTable[[#This Row],[ProjectName]]&amp;OutputTable[[#This Row],[Name]]&amp;OutputTable[[#This Row],[Type]]&amp;OutputTable[[#This Row],[Source]]</f>
        <v>Airport Security AnalysisAll Resources.BusyCostBusy CostSystem</v>
      </c>
      <c r="J281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cm="1">
        <f t="array" ref="K281">IFERROR(AVERAGE(IF((OutputTable[GroupByKey]=OutputTable[[#This Row],[GroupByKey]]),(OutputTable[GroupByKey]=OutputTable[[#This Row],[GroupByKey]])*OutputTable[RecordedValue])),0)</f>
        <v>46.193538628207605</v>
      </c>
      <c r="L281" cm="1">
        <f t="array" ref="L281">IFERROR(_xlfn.STDEV.S(IF((OutputTable[GroupByKey]=OutputTable[[#This Row],[GroupByKey]]),(OutputTable[GroupByKey]=OutputTable[[#This Row],[GroupByKey]])*OutputTable[RecordedValue])),0)</f>
        <v>2.5990968367157583</v>
      </c>
      <c r="M281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81" cm="1">
        <f t="array" ref="O281">MIN(IF((OutputTable[GroupByKey]=OutputTable[[#This Row],[GroupByKey]]),(OutputTable[GroupByKey]=OutputTable[[#This Row],[GroupByKey]])*OutputTable[RecordedValue]))</f>
        <v>40.192057014708602</v>
      </c>
      <c r="P281" cm="1">
        <f t="array" ref="P281">MAX(IF((OutputTable[GroupByKey]=OutputTable[[#This Row],[GroupByKey]]),(OutputTable[GroupByKey]=OutputTable[[#This Row],[GroupByKey]])*OutputTable[RecordedValue]))</f>
        <v>51.8214448971965</v>
      </c>
    </row>
    <row r="282" spans="1:16" x14ac:dyDescent="0.25">
      <c r="A282" t="s">
        <v>68</v>
      </c>
      <c r="B282" t="s">
        <v>177</v>
      </c>
      <c r="C282">
        <v>6</v>
      </c>
      <c r="D282" t="s">
        <v>135</v>
      </c>
      <c r="E282" t="s">
        <v>136</v>
      </c>
      <c r="F282" t="s">
        <v>126</v>
      </c>
      <c r="G282">
        <v>30.502570780050501</v>
      </c>
      <c r="H282">
        <v>0</v>
      </c>
      <c r="I282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cm="1">
        <f t="array" ref="K282">IFERROR(AVERAGE(IF((OutputTable[GroupByKey]=OutputTable[[#This Row],[GroupByKey]]),(OutputTable[GroupByKey]=OutputTable[[#This Row],[GroupByKey]])*OutputTable[RecordedValue])),0)</f>
        <v>25.477747687177452</v>
      </c>
      <c r="L282" cm="1">
        <f t="array" ref="L282">IFERROR(_xlfn.STDEV.S(IF((OutputTable[GroupByKey]=OutputTable[[#This Row],[GroupByKey]]),(OutputTable[GroupByKey]=OutputTable[[#This Row],[GroupByKey]])*OutputTable[RecordedValue])),0)</f>
        <v>2.6141112136959852</v>
      </c>
      <c r="M282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82" cm="1">
        <f t="array" ref="O282">MIN(IF((OutputTable[GroupByKey]=OutputTable[[#This Row],[GroupByKey]]),(OutputTable[GroupByKey]=OutputTable[[#This Row],[GroupByKey]])*OutputTable[RecordedValue]))</f>
        <v>19.727702576731101</v>
      </c>
      <c r="P282" cm="1">
        <f t="array" ref="P282">MAX(IF((OutputTable[GroupByKey]=OutputTable[[#This Row],[GroupByKey]]),(OutputTable[GroupByKey]=OutputTable[[#This Row],[GroupByKey]])*OutputTable[RecordedValue]))</f>
        <v>31.4558775795469</v>
      </c>
    </row>
    <row r="283" spans="1:16" x14ac:dyDescent="0.25">
      <c r="A283" t="s">
        <v>68</v>
      </c>
      <c r="B283" t="s">
        <v>177</v>
      </c>
      <c r="C283">
        <v>6</v>
      </c>
      <c r="D283" t="s">
        <v>137</v>
      </c>
      <c r="E283" t="s">
        <v>90</v>
      </c>
      <c r="F283" t="s">
        <v>126</v>
      </c>
      <c r="G283">
        <v>71.778742969957406</v>
      </c>
      <c r="H283">
        <v>0</v>
      </c>
      <c r="I28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3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cm="1">
        <f t="array" ref="K283">IFERROR(AVERAGE(IF((OutputTable[GroupByKey]=OutputTable[[#This Row],[GroupByKey]]),(OutputTable[GroupByKey]=OutputTable[[#This Row],[GroupByKey]])*OutputTable[RecordedValue])),0)</f>
        <v>71.671286315385061</v>
      </c>
      <c r="L283" cm="1">
        <f t="array" ref="L283">IFERROR(_xlfn.STDEV.S(IF((OutputTable[GroupByKey]=OutputTable[[#This Row],[GroupByKey]]),(OutputTable[GroupByKey]=OutputTable[[#This Row],[GroupByKey]])*OutputTable[RecordedValue])),0)</f>
        <v>0.23863631661505638</v>
      </c>
      <c r="M283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83" cm="1">
        <f t="array" ref="O283">MIN(IF((OutputTable[GroupByKey]=OutputTable[[#This Row],[GroupByKey]]),(OutputTable[GroupByKey]=OutputTable[[#This Row],[GroupByKey]])*OutputTable[RecordedValue]))</f>
        <v>70.910479456061694</v>
      </c>
      <c r="P283" cm="1">
        <f t="array" ref="P283">MAX(IF((OutputTable[GroupByKey]=OutputTable[[#This Row],[GroupByKey]]),(OutputTable[GroupByKey]=OutputTable[[#This Row],[GroupByKey]])*OutputTable[RecordedValue]))</f>
        <v>72</v>
      </c>
    </row>
    <row r="284" spans="1:16" x14ac:dyDescent="0.25">
      <c r="A284" t="s">
        <v>68</v>
      </c>
      <c r="B284" t="s">
        <v>177</v>
      </c>
      <c r="C284">
        <v>6</v>
      </c>
      <c r="D284" t="s">
        <v>138</v>
      </c>
      <c r="E284" t="s">
        <v>139</v>
      </c>
      <c r="F284" t="s">
        <v>126</v>
      </c>
      <c r="G284">
        <v>0</v>
      </c>
      <c r="H284">
        <v>0</v>
      </c>
      <c r="I28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cm="1">
        <f t="array" ref="K284">IFERROR(AVERAGE(IF((OutputTable[GroupByKey]=OutputTable[[#This Row],[GroupByKey]]),(OutputTable[GroupByKey]=OutputTable[[#This Row],[GroupByKey]])*OutputTable[RecordedValue])),0)</f>
        <v>0</v>
      </c>
      <c r="L284" cm="1">
        <f t="array" ref="L284">IFERROR(_xlfn.STDEV.S(IF((OutputTable[GroupByKey]=OutputTable[[#This Row],[GroupByKey]]),(OutputTable[GroupByKey]=OutputTable[[#This Row],[GroupByKey]])*OutputTable[RecordedValue])),0)</f>
        <v>0</v>
      </c>
      <c r="M284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cm="1">
        <f t="array" ref="O284">MIN(IF((OutputTable[GroupByKey]=OutputTable[[#This Row],[GroupByKey]]),(OutputTable[GroupByKey]=OutputTable[[#This Row],[GroupByKey]])*OutputTable[RecordedValue]))</f>
        <v>0</v>
      </c>
      <c r="P284" cm="1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68</v>
      </c>
      <c r="B285" t="s">
        <v>177</v>
      </c>
      <c r="C285">
        <v>6</v>
      </c>
      <c r="D285" t="s">
        <v>140</v>
      </c>
      <c r="E285" t="s">
        <v>110</v>
      </c>
      <c r="F285" t="s">
        <v>72</v>
      </c>
      <c r="G285">
        <v>8.1603642719926093</v>
      </c>
      <c r="H285">
        <v>0</v>
      </c>
      <c r="I28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cm="1">
        <f t="array" ref="K285">IFERROR(AVERAGE(IF((OutputTable[GroupByKey]=OutputTable[[#This Row],[GroupByKey]]),(OutputTable[GroupByKey]=OutputTable[[#This Row],[GroupByKey]])*OutputTable[RecordedValue])),0)</f>
        <v>9.2040198470736314</v>
      </c>
      <c r="L285" cm="1">
        <f t="array" ref="L285">IFERROR(_xlfn.STDEV.S(IF((OutputTable[GroupByKey]=OutputTable[[#This Row],[GroupByKey]]),(OutputTable[GroupByKey]=OutputTable[[#This Row],[GroupByKey]])*OutputTable[RecordedValue])),0)</f>
        <v>0.51270925803772061</v>
      </c>
      <c r="M28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85" cm="1">
        <f t="array" ref="O285">MIN(IF((OutputTable[GroupByKey]=OutputTable[[#This Row],[GroupByKey]]),(OutputTable[GroupByKey]=OutputTable[[#This Row],[GroupByKey]])*OutputTable[RecordedValue]))</f>
        <v>8.1603642719926093</v>
      </c>
      <c r="P285" cm="1">
        <f t="array" ref="P285">MAX(IF((OutputTable[GroupByKey]=OutputTable[[#This Row],[GroupByKey]]),(OutputTable[GroupByKey]=OutputTable[[#This Row],[GroupByKey]])*OutputTable[RecordedValue]))</f>
        <v>10.3090977964694</v>
      </c>
    </row>
    <row r="286" spans="1:16" x14ac:dyDescent="0.25">
      <c r="A286" t="s">
        <v>68</v>
      </c>
      <c r="B286" t="s">
        <v>177</v>
      </c>
      <c r="C286">
        <v>6</v>
      </c>
      <c r="D286" t="s">
        <v>141</v>
      </c>
      <c r="E286" t="s">
        <v>112</v>
      </c>
      <c r="F286" t="s">
        <v>72</v>
      </c>
      <c r="G286">
        <v>489.62185631955703</v>
      </c>
      <c r="H286">
        <v>0</v>
      </c>
      <c r="I28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6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cm="1">
        <f t="array" ref="K286">IFERROR(AVERAGE(IF((OutputTable[GroupByKey]=OutputTable[[#This Row],[GroupByKey]]),(OutputTable[GroupByKey]=OutputTable[[#This Row],[GroupByKey]])*OutputTable[RecordedValue])),0)</f>
        <v>552.24119082441791</v>
      </c>
      <c r="L286" cm="1">
        <f t="array" ref="L286">IFERROR(_xlfn.STDEV.S(IF((OutputTable[GroupByKey]=OutputTable[[#This Row],[GroupByKey]]),(OutputTable[GroupByKey]=OutputTable[[#This Row],[GroupByKey]])*OutputTable[RecordedValue])),0)</f>
        <v>30.76255548226289</v>
      </c>
      <c r="M286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86" cm="1">
        <f t="array" ref="O286">MIN(IF((OutputTable[GroupByKey]=OutputTable[[#This Row],[GroupByKey]]),(OutputTable[GroupByKey]=OutputTable[[#This Row],[GroupByKey]])*OutputTable[RecordedValue]))</f>
        <v>489.62185631955703</v>
      </c>
      <c r="P286" cm="1">
        <f t="array" ref="P286">MAX(IF((OutputTable[GroupByKey]=OutputTable[[#This Row],[GroupByKey]]),(OutputTable[GroupByKey]=OutputTable[[#This Row],[GroupByKey]])*OutputTable[RecordedValue]))</f>
        <v>618.54586778816201</v>
      </c>
    </row>
    <row r="287" spans="1:16" x14ac:dyDescent="0.25">
      <c r="A287" t="s">
        <v>68</v>
      </c>
      <c r="B287" t="s">
        <v>177</v>
      </c>
      <c r="C287">
        <v>6</v>
      </c>
      <c r="D287" t="s">
        <v>142</v>
      </c>
      <c r="E287" t="s">
        <v>114</v>
      </c>
      <c r="F287" t="s">
        <v>72</v>
      </c>
      <c r="G287">
        <v>0</v>
      </c>
      <c r="H287">
        <v>0</v>
      </c>
      <c r="I28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7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cm="1">
        <f t="array" ref="K287">IFERROR(AVERAGE(IF((OutputTable[GroupByKey]=OutputTable[[#This Row],[GroupByKey]]),(OutputTable[GroupByKey]=OutputTable[[#This Row],[GroupByKey]])*OutputTable[RecordedValue])),0)</f>
        <v>0</v>
      </c>
      <c r="L287" cm="1">
        <f t="array" ref="L287">IFERROR(_xlfn.STDEV.S(IF((OutputTable[GroupByKey]=OutputTable[[#This Row],[GroupByKey]]),(OutputTable[GroupByKey]=OutputTable[[#This Row],[GroupByKey]])*OutputTable[RecordedValue])),0)</f>
        <v>0</v>
      </c>
      <c r="M287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cm="1">
        <f t="array" ref="O287">MIN(IF((OutputTable[GroupByKey]=OutputTable[[#This Row],[GroupByKey]]),(OutputTable[GroupByKey]=OutputTable[[#This Row],[GroupByKey]])*OutputTable[RecordedValue]))</f>
        <v>0</v>
      </c>
      <c r="P287" cm="1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68</v>
      </c>
      <c r="B288" t="s">
        <v>177</v>
      </c>
      <c r="C288">
        <v>6</v>
      </c>
      <c r="D288" t="s">
        <v>143</v>
      </c>
      <c r="E288" t="s">
        <v>116</v>
      </c>
      <c r="F288" t="s">
        <v>72</v>
      </c>
      <c r="G288">
        <v>60.080283087790399</v>
      </c>
      <c r="H288">
        <v>0</v>
      </c>
      <c r="I28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8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cm="1">
        <f t="array" ref="K288">IFERROR(AVERAGE(IF((OutputTable[GroupByKey]=OutputTable[[#This Row],[GroupByKey]]),(OutputTable[GroupByKey]=OutputTable[[#This Row],[GroupByKey]])*OutputTable[RecordedValue])),0)</f>
        <v>79.989395354893077</v>
      </c>
      <c r="L288" cm="1">
        <f t="array" ref="L288">IFERROR(_xlfn.STDEV.S(IF((OutputTable[GroupByKey]=OutputTable[[#This Row],[GroupByKey]]),(OutputTable[GroupByKey]=OutputTable[[#This Row],[GroupByKey]])*OutputTable[RecordedValue])),0)</f>
        <v>56.808360959149468</v>
      </c>
      <c r="M288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88" cm="1">
        <f t="array" ref="O288">MIN(IF((OutputTable[GroupByKey]=OutputTable[[#This Row],[GroupByKey]]),(OutputTable[GroupByKey]=OutputTable[[#This Row],[GroupByKey]])*OutputTable[RecordedValue]))</f>
        <v>7.1867093340802297</v>
      </c>
      <c r="P288" cm="1">
        <f t="array" ref="P288">MAX(IF((OutputTable[GroupByKey]=OutputTable[[#This Row],[GroupByKey]]),(OutputTable[GroupByKey]=OutputTable[[#This Row],[GroupByKey]])*OutputTable[RecordedValue]))</f>
        <v>293.47566214357698</v>
      </c>
    </row>
    <row r="289" spans="1:16" x14ac:dyDescent="0.25">
      <c r="A289" t="s">
        <v>68</v>
      </c>
      <c r="B289" t="s">
        <v>177</v>
      </c>
      <c r="C289">
        <v>6</v>
      </c>
      <c r="D289" t="s">
        <v>144</v>
      </c>
      <c r="E289" t="s">
        <v>118</v>
      </c>
      <c r="F289" t="s">
        <v>72</v>
      </c>
      <c r="G289">
        <v>145</v>
      </c>
      <c r="H289">
        <v>0</v>
      </c>
      <c r="I28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cm="1">
        <f t="array" ref="K289">IFERROR(AVERAGE(IF((OutputTable[GroupByKey]=OutputTable[[#This Row],[GroupByKey]]),(OutputTable[GroupByKey]=OutputTable[[#This Row],[GroupByKey]])*OutputTable[RecordedValue])),0)</f>
        <v>145</v>
      </c>
      <c r="L289" cm="1">
        <f t="array" ref="L289">IFERROR(_xlfn.STDEV.S(IF((OutputTable[GroupByKey]=OutputTable[[#This Row],[GroupByKey]]),(OutputTable[GroupByKey]=OutputTable[[#This Row],[GroupByKey]])*OutputTable[RecordedValue])),0)</f>
        <v>0</v>
      </c>
      <c r="M289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cm="1">
        <f t="array" ref="O289">MIN(IF((OutputTable[GroupByKey]=OutputTable[[#This Row],[GroupByKey]]),(OutputTable[GroupByKey]=OutputTable[[#This Row],[GroupByKey]])*OutputTable[RecordedValue]))</f>
        <v>145</v>
      </c>
      <c r="P289" cm="1">
        <f t="array" ref="P289">MAX(IF((OutputTable[GroupByKey]=OutputTable[[#This Row],[GroupByKey]]),(OutputTable[GroupByKey]=OutputTable[[#This Row],[GroupByKey]])*OutputTable[RecordedValue]))</f>
        <v>145</v>
      </c>
    </row>
    <row r="290" spans="1:16" x14ac:dyDescent="0.25">
      <c r="A290" t="s">
        <v>68</v>
      </c>
      <c r="B290" t="s">
        <v>177</v>
      </c>
      <c r="C290">
        <v>6</v>
      </c>
      <c r="D290" t="s">
        <v>145</v>
      </c>
      <c r="E290" t="s">
        <v>120</v>
      </c>
      <c r="F290" t="s">
        <v>72</v>
      </c>
      <c r="G290">
        <v>143</v>
      </c>
      <c r="H290">
        <v>0</v>
      </c>
      <c r="I29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0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cm="1">
        <f t="array" ref="K290">IFERROR(AVERAGE(IF((OutputTable[GroupByKey]=OutputTable[[#This Row],[GroupByKey]]),(OutputTable[GroupByKey]=OutputTable[[#This Row],[GroupByKey]])*OutputTable[RecordedValue])),0)</f>
        <v>143.46</v>
      </c>
      <c r="L290" cm="1">
        <f t="array" ref="L290">IFERROR(_xlfn.STDEV.S(IF((OutputTable[GroupByKey]=OutputTable[[#This Row],[GroupByKey]]),(OutputTable[GroupByKey]=OutputTable[[#This Row],[GroupByKey]])*OutputTable[RecordedValue])),0)</f>
        <v>0.761577310586391</v>
      </c>
      <c r="M290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90" cm="1">
        <f t="array" ref="O290">MIN(IF((OutputTable[GroupByKey]=OutputTable[[#This Row],[GroupByKey]]),(OutputTable[GroupByKey]=OutputTable[[#This Row],[GroupByKey]])*OutputTable[RecordedValue]))</f>
        <v>141</v>
      </c>
      <c r="P290" cm="1">
        <f t="array" ref="P290">MAX(IF((OutputTable[GroupByKey]=OutputTable[[#This Row],[GroupByKey]]),(OutputTable[GroupByKey]=OutputTable[[#This Row],[GroupByKey]])*OutputTable[RecordedValue]))</f>
        <v>144</v>
      </c>
    </row>
    <row r="291" spans="1:16" x14ac:dyDescent="0.25">
      <c r="A291" t="s">
        <v>68</v>
      </c>
      <c r="B291" t="s">
        <v>177</v>
      </c>
      <c r="C291">
        <v>6</v>
      </c>
      <c r="D291" t="s">
        <v>146</v>
      </c>
      <c r="E291" t="s">
        <v>122</v>
      </c>
      <c r="F291" t="s">
        <v>72</v>
      </c>
      <c r="G291">
        <v>8.1603642719926093</v>
      </c>
      <c r="H291">
        <v>0</v>
      </c>
      <c r="I29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cm="1">
        <f t="array" ref="K291">IFERROR(AVERAGE(IF((OutputTable[GroupByKey]=OutputTable[[#This Row],[GroupByKey]]),(OutputTable[GroupByKey]=OutputTable[[#This Row],[GroupByKey]])*OutputTable[RecordedValue])),0)</f>
        <v>9.2040198470736314</v>
      </c>
      <c r="L291" cm="1">
        <f t="array" ref="L291">IFERROR(_xlfn.STDEV.S(IF((OutputTable[GroupByKey]=OutputTable[[#This Row],[GroupByKey]]),(OutputTable[GroupByKey]=OutputTable[[#This Row],[GroupByKey]])*OutputTable[RecordedValue])),0)</f>
        <v>0.51270925803772061</v>
      </c>
      <c r="M291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91" cm="1">
        <f t="array" ref="O291">MIN(IF((OutputTable[GroupByKey]=OutputTable[[#This Row],[GroupByKey]]),(OutputTable[GroupByKey]=OutputTable[[#This Row],[GroupByKey]])*OutputTable[RecordedValue]))</f>
        <v>8.1603642719926093</v>
      </c>
      <c r="P291" cm="1">
        <f t="array" ref="P291">MAX(IF((OutputTable[GroupByKey]=OutputTable[[#This Row],[GroupByKey]]),(OutputTable[GroupByKey]=OutputTable[[#This Row],[GroupByKey]])*OutputTable[RecordedValue]))</f>
        <v>10.3090977964694</v>
      </c>
    </row>
    <row r="292" spans="1:16" x14ac:dyDescent="0.25">
      <c r="A292" t="s">
        <v>68</v>
      </c>
      <c r="B292" t="s">
        <v>177</v>
      </c>
      <c r="C292">
        <v>6</v>
      </c>
      <c r="D292" t="s">
        <v>147</v>
      </c>
      <c r="E292" t="s">
        <v>124</v>
      </c>
      <c r="F292" t="s">
        <v>72</v>
      </c>
      <c r="G292">
        <v>549.70213940734698</v>
      </c>
      <c r="H292">
        <v>0</v>
      </c>
      <c r="I29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2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cm="1">
        <f t="array" ref="K292">IFERROR(AVERAGE(IF((OutputTable[GroupByKey]=OutputTable[[#This Row],[GroupByKey]]),(OutputTable[GroupByKey]=OutputTable[[#This Row],[GroupByKey]])*OutputTable[RecordedValue])),0)</f>
        <v>632.23058617931088</v>
      </c>
      <c r="L292" cm="1">
        <f t="array" ref="L292">IFERROR(_xlfn.STDEV.S(IF((OutputTable[GroupByKey]=OutputTable[[#This Row],[GroupByKey]]),(OutputTable[GroupByKey]=OutputTable[[#This Row],[GroupByKey]])*OutputTable[RecordedValue])),0)</f>
        <v>75.537971994324181</v>
      </c>
      <c r="M292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92" cm="1">
        <f t="array" ref="O292">MIN(IF((OutputTable[GroupByKey]=OutputTable[[#This Row],[GroupByKey]]),(OutputTable[GroupByKey]=OutputTable[[#This Row],[GroupByKey]])*OutputTable[RecordedValue]))</f>
        <v>505.15304420889697</v>
      </c>
      <c r="P292" cm="1">
        <f t="array" ref="P292">MAX(IF((OutputTable[GroupByKey]=OutputTable[[#This Row],[GroupByKey]]),(OutputTable[GroupByKey]=OutputTable[[#This Row],[GroupByKey]])*OutputTable[RecordedValue]))</f>
        <v>850.69210649443096</v>
      </c>
    </row>
    <row r="293" spans="1:16" x14ac:dyDescent="0.25">
      <c r="A293" t="s">
        <v>68</v>
      </c>
      <c r="B293" t="s">
        <v>177</v>
      </c>
      <c r="C293">
        <v>6</v>
      </c>
      <c r="D293" t="s">
        <v>148</v>
      </c>
      <c r="E293" t="s">
        <v>118</v>
      </c>
      <c r="F293" t="s">
        <v>86</v>
      </c>
      <c r="G293">
        <v>145</v>
      </c>
      <c r="H293">
        <v>0</v>
      </c>
      <c r="I293" t="str">
        <f>OutputTable[[#This Row],[ProjectName]]&amp;OutputTable[[#This Row],[Name]]&amp;OutputTable[[#This Row],[Type]]&amp;OutputTable[[#This Row],[Source]]</f>
        <v>Airport Security AnalysisEntity 1.NumberInNumber InEntity</v>
      </c>
      <c r="J293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cm="1">
        <f t="array" ref="K293">IFERROR(AVERAGE(IF((OutputTable[GroupByKey]=OutputTable[[#This Row],[GroupByKey]]),(OutputTable[GroupByKey]=OutputTable[[#This Row],[GroupByKey]])*OutputTable[RecordedValue])),0)</f>
        <v>145</v>
      </c>
      <c r="L293" cm="1">
        <f t="array" ref="L293">IFERROR(_xlfn.STDEV.S(IF((OutputTable[GroupByKey]=OutputTable[[#This Row],[GroupByKey]]),(OutputTable[GroupByKey]=OutputTable[[#This Row],[GroupByKey]])*OutputTable[RecordedValue])),0)</f>
        <v>0</v>
      </c>
      <c r="M293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cm="1">
        <f t="array" ref="O293">MIN(IF((OutputTable[GroupByKey]=OutputTable[[#This Row],[GroupByKey]]),(OutputTable[GroupByKey]=OutputTable[[#This Row],[GroupByKey]])*OutputTable[RecordedValue]))</f>
        <v>145</v>
      </c>
      <c r="P293" cm="1">
        <f t="array" ref="P293">MAX(IF((OutputTable[GroupByKey]=OutputTable[[#This Row],[GroupByKey]]),(OutputTable[GroupByKey]=OutputTable[[#This Row],[GroupByKey]])*OutputTable[RecordedValue]))</f>
        <v>145</v>
      </c>
    </row>
    <row r="294" spans="1:16" x14ac:dyDescent="0.25">
      <c r="A294" t="s">
        <v>68</v>
      </c>
      <c r="B294" t="s">
        <v>177</v>
      </c>
      <c r="C294">
        <v>6</v>
      </c>
      <c r="D294" t="s">
        <v>149</v>
      </c>
      <c r="E294" t="s">
        <v>120</v>
      </c>
      <c r="F294" t="s">
        <v>86</v>
      </c>
      <c r="G294">
        <v>142</v>
      </c>
      <c r="H294">
        <v>0</v>
      </c>
      <c r="I294" t="str">
        <f>OutputTable[[#This Row],[ProjectName]]&amp;OutputTable[[#This Row],[Name]]&amp;OutputTable[[#This Row],[Type]]&amp;OutputTable[[#This Row],[Source]]</f>
        <v>Airport Security AnalysisEntity 1.NumberOutNumber OutEntity</v>
      </c>
      <c r="J294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cm="1">
        <f t="array" ref="K294">IFERROR(AVERAGE(IF((OutputTable[GroupByKey]=OutputTable[[#This Row],[GroupByKey]]),(OutputTable[GroupByKey]=OutputTable[[#This Row],[GroupByKey]])*OutputTable[RecordedValue])),0)</f>
        <v>141.02000000000001</v>
      </c>
      <c r="L294" cm="1">
        <f t="array" ref="L294">IFERROR(_xlfn.STDEV.S(IF((OutputTable[GroupByKey]=OutputTable[[#This Row],[GroupByKey]]),(OutputTable[GroupByKey]=OutputTable[[#This Row],[GroupByKey]])*OutputTable[RecordedValue])),0)</f>
        <v>1.571298695931723</v>
      </c>
      <c r="M294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4" cm="1">
        <f t="array" ref="O294">MIN(IF((OutputTable[GroupByKey]=OutputTable[[#This Row],[GroupByKey]]),(OutputTable[GroupByKey]=OutputTable[[#This Row],[GroupByKey]])*OutputTable[RecordedValue]))</f>
        <v>136</v>
      </c>
      <c r="P294" cm="1">
        <f t="array" ref="P294">MAX(IF((OutputTable[GroupByKey]=OutputTable[[#This Row],[GroupByKey]]),(OutputTable[GroupByKey]=OutputTable[[#This Row],[GroupByKey]])*OutputTable[RecordedValue]))</f>
        <v>144</v>
      </c>
    </row>
    <row r="295" spans="1:16" x14ac:dyDescent="0.25">
      <c r="A295" t="s">
        <v>68</v>
      </c>
      <c r="B295" t="s">
        <v>177</v>
      </c>
      <c r="C295">
        <v>6</v>
      </c>
      <c r="D295" t="s">
        <v>150</v>
      </c>
      <c r="E295" t="s">
        <v>134</v>
      </c>
      <c r="F295" t="s">
        <v>104</v>
      </c>
      <c r="G295">
        <v>0</v>
      </c>
      <c r="H295">
        <v>0</v>
      </c>
      <c r="I29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cm="1">
        <f t="array" ref="K295">IFERROR(AVERAGE(IF((OutputTable[GroupByKey]=OutputTable[[#This Row],[GroupByKey]]),(OutputTable[GroupByKey]=OutputTable[[#This Row],[GroupByKey]])*OutputTable[RecordedValue])),0)</f>
        <v>0</v>
      </c>
      <c r="L295" cm="1">
        <f t="array" ref="L295">IFERROR(_xlfn.STDEV.S(IF((OutputTable[GroupByKey]=OutputTable[[#This Row],[GroupByKey]]),(OutputTable[GroupByKey]=OutputTable[[#This Row],[GroupByKey]])*OutputTable[RecordedValue])),0)</f>
        <v>0</v>
      </c>
      <c r="M29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cm="1">
        <f t="array" ref="O295">MIN(IF((OutputTable[GroupByKey]=OutputTable[[#This Row],[GroupByKey]]),(OutputTable[GroupByKey]=OutputTable[[#This Row],[GroupByKey]])*OutputTable[RecordedValue]))</f>
        <v>0</v>
      </c>
      <c r="P29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68</v>
      </c>
      <c r="B296" t="s">
        <v>177</v>
      </c>
      <c r="C296">
        <v>6</v>
      </c>
      <c r="D296" t="s">
        <v>151</v>
      </c>
      <c r="E296" t="s">
        <v>136</v>
      </c>
      <c r="F296" t="s">
        <v>104</v>
      </c>
      <c r="G296">
        <v>12</v>
      </c>
      <c r="H296">
        <v>0</v>
      </c>
      <c r="I29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cm="1">
        <f t="array" ref="K296">IFERROR(AVERAGE(IF((OutputTable[GroupByKey]=OutputTable[[#This Row],[GroupByKey]]),(OutputTable[GroupByKey]=OutputTable[[#This Row],[GroupByKey]])*OutputTable[RecordedValue])),0)</f>
        <v>12</v>
      </c>
      <c r="L296" cm="1">
        <f t="array" ref="L296">IFERROR(_xlfn.STDEV.S(IF((OutputTable[GroupByKey]=OutputTable[[#This Row],[GroupByKey]]),(OutputTable[GroupByKey]=OutputTable[[#This Row],[GroupByKey]])*OutputTable[RecordedValue])),0)</f>
        <v>0</v>
      </c>
      <c r="M296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cm="1">
        <f t="array" ref="O296">MIN(IF((OutputTable[GroupByKey]=OutputTable[[#This Row],[GroupByKey]]),(OutputTable[GroupByKey]=OutputTable[[#This Row],[GroupByKey]])*OutputTable[RecordedValue]))</f>
        <v>12</v>
      </c>
      <c r="P296" cm="1">
        <f t="array" ref="P296">MAX(IF((OutputTable[GroupByKey]=OutputTable[[#This Row],[GroupByKey]]),(OutputTable[GroupByKey]=OutputTable[[#This Row],[GroupByKey]])*OutputTable[RecordedValue]))</f>
        <v>12</v>
      </c>
    </row>
    <row r="297" spans="1:16" x14ac:dyDescent="0.25">
      <c r="A297" t="s">
        <v>68</v>
      </c>
      <c r="B297" t="s">
        <v>177</v>
      </c>
      <c r="C297">
        <v>6</v>
      </c>
      <c r="D297" t="s">
        <v>152</v>
      </c>
      <c r="E297" t="s">
        <v>153</v>
      </c>
      <c r="F297" t="s">
        <v>104</v>
      </c>
      <c r="G297">
        <v>0</v>
      </c>
      <c r="H297">
        <v>0</v>
      </c>
      <c r="I29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7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cm="1">
        <f t="array" ref="K297">IFERROR(AVERAGE(IF((OutputTable[GroupByKey]=OutputTable[[#This Row],[GroupByKey]]),(OutputTable[GroupByKey]=OutputTable[[#This Row],[GroupByKey]])*OutputTable[RecordedValue])),0)</f>
        <v>0</v>
      </c>
      <c r="L297" cm="1">
        <f t="array" ref="L297">IFERROR(_xlfn.STDEV.S(IF((OutputTable[GroupByKey]=OutputTable[[#This Row],[GroupByKey]]),(OutputTable[GroupByKey]=OutputTable[[#This Row],[GroupByKey]])*OutputTable[RecordedValue])),0)</f>
        <v>0</v>
      </c>
      <c r="M297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cm="1">
        <f t="array" ref="O297">MIN(IF((OutputTable[GroupByKey]=OutputTable[[#This Row],[GroupByKey]]),(OutputTable[GroupByKey]=OutputTable[[#This Row],[GroupByKey]])*OutputTable[RecordedValue]))</f>
        <v>0</v>
      </c>
      <c r="P297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177</v>
      </c>
      <c r="C298">
        <v>6</v>
      </c>
      <c r="D298" t="s">
        <v>154</v>
      </c>
      <c r="E298" t="s">
        <v>155</v>
      </c>
      <c r="F298" t="s">
        <v>104</v>
      </c>
      <c r="G298">
        <v>0</v>
      </c>
      <c r="H298">
        <v>0</v>
      </c>
      <c r="I29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8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cm="1">
        <f t="array" ref="K298">IFERROR(AVERAGE(IF((OutputTable[GroupByKey]=OutputTable[[#This Row],[GroupByKey]]),(OutputTable[GroupByKey]=OutputTable[[#This Row],[GroupByKey]])*OutputTable[RecordedValue])),0)</f>
        <v>0</v>
      </c>
      <c r="L298" cm="1">
        <f t="array" ref="L298">IFERROR(_xlfn.STDEV.S(IF((OutputTable[GroupByKey]=OutputTable[[#This Row],[GroupByKey]]),(OutputTable[GroupByKey]=OutputTable[[#This Row],[GroupByKey]])*OutputTable[RecordedValue])),0)</f>
        <v>0</v>
      </c>
      <c r="M298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cm="1">
        <f t="array" ref="O298">MIN(IF((OutputTable[GroupByKey]=OutputTable[[#This Row],[GroupByKey]]),(OutputTable[GroupByKey]=OutputTable[[#This Row],[GroupByKey]])*OutputTable[RecordedValue]))</f>
        <v>0</v>
      </c>
      <c r="P298" cm="1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68</v>
      </c>
      <c r="B299" t="s">
        <v>177</v>
      </c>
      <c r="C299">
        <v>6</v>
      </c>
      <c r="D299" t="s">
        <v>156</v>
      </c>
      <c r="E299" t="s">
        <v>139</v>
      </c>
      <c r="F299" t="s">
        <v>104</v>
      </c>
      <c r="G299">
        <v>0</v>
      </c>
      <c r="H299">
        <v>0</v>
      </c>
      <c r="I29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9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cm="1">
        <f t="array" ref="K299">IFERROR(AVERAGE(IF((OutputTable[GroupByKey]=OutputTable[[#This Row],[GroupByKey]]),(OutputTable[GroupByKey]=OutputTable[[#This Row],[GroupByKey]])*OutputTable[RecordedValue])),0)</f>
        <v>0</v>
      </c>
      <c r="L299" cm="1">
        <f t="array" ref="L299">IFERROR(_xlfn.STDEV.S(IF((OutputTable[GroupByKey]=OutputTable[[#This Row],[GroupByKey]]),(OutputTable[GroupByKey]=OutputTable[[#This Row],[GroupByKey]])*OutputTable[RecordedValue])),0)</f>
        <v>0</v>
      </c>
      <c r="M299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cm="1">
        <f t="array" ref="O299">MIN(IF((OutputTable[GroupByKey]=OutputTable[[#This Row],[GroupByKey]]),(OutputTable[GroupByKey]=OutputTable[[#This Row],[GroupByKey]])*OutputTable[RecordedValue]))</f>
        <v>0</v>
      </c>
      <c r="P299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68</v>
      </c>
      <c r="B300" t="s">
        <v>177</v>
      </c>
      <c r="C300">
        <v>6</v>
      </c>
      <c r="D300" t="s">
        <v>157</v>
      </c>
      <c r="E300" t="s">
        <v>120</v>
      </c>
      <c r="F300" t="s">
        <v>126</v>
      </c>
      <c r="G300">
        <v>142</v>
      </c>
      <c r="H300">
        <v>0</v>
      </c>
      <c r="I300" t="str">
        <f>OutputTable[[#This Row],[ProjectName]]&amp;OutputTable[[#This Row],[Name]]&amp;OutputTable[[#This Row],[Type]]&amp;OutputTable[[#This Row],[Source]]</f>
        <v>Airport Security AnalysisSystem.NumberOutNumber OutSystem</v>
      </c>
      <c r="J300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cm="1">
        <f t="array" ref="K300">IFERROR(AVERAGE(IF((OutputTable[GroupByKey]=OutputTable[[#This Row],[GroupByKey]]),(OutputTable[GroupByKey]=OutputTable[[#This Row],[GroupByKey]])*OutputTable[RecordedValue])),0)</f>
        <v>141.02000000000001</v>
      </c>
      <c r="L300" cm="1">
        <f t="array" ref="L300">IFERROR(_xlfn.STDEV.S(IF((OutputTable[GroupByKey]=OutputTable[[#This Row],[GroupByKey]]),(OutputTable[GroupByKey]=OutputTable[[#This Row],[GroupByKey]])*OutputTable[RecordedValue])),0)</f>
        <v>1.571298695931723</v>
      </c>
      <c r="M300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00" cm="1">
        <f t="array" ref="O300">MIN(IF((OutputTable[GroupByKey]=OutputTable[[#This Row],[GroupByKey]]),(OutputTable[GroupByKey]=OutputTable[[#This Row],[GroupByKey]])*OutputTable[RecordedValue]))</f>
        <v>136</v>
      </c>
      <c r="P300" cm="1">
        <f t="array" ref="P300">MAX(IF((OutputTable[GroupByKey]=OutputTable[[#This Row],[GroupByKey]]),(OutputTable[GroupByKey]=OutputTable[[#This Row],[GroupByKey]])*OutputTable[RecordedValue]))</f>
        <v>144</v>
      </c>
    </row>
    <row r="301" spans="1:16" x14ac:dyDescent="0.25">
      <c r="A301" t="s">
        <v>68</v>
      </c>
      <c r="B301" t="s">
        <v>177</v>
      </c>
      <c r="C301">
        <v>6</v>
      </c>
      <c r="D301" t="s">
        <v>158</v>
      </c>
      <c r="E301" t="s">
        <v>90</v>
      </c>
      <c r="F301" t="s">
        <v>126</v>
      </c>
      <c r="G301">
        <v>71.778742969957406</v>
      </c>
      <c r="H301">
        <v>0</v>
      </c>
      <c r="I301" t="str">
        <f>OutputTable[[#This Row],[ProjectName]]&amp;OutputTable[[#This Row],[Name]]&amp;OutputTable[[#This Row],[Type]]&amp;OutputTable[[#This Row],[Source]]</f>
        <v>Airport Security AnalysisSystem.TotalCostTotal CostSystem</v>
      </c>
      <c r="J301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cm="1">
        <f t="array" ref="K301">IFERROR(AVERAGE(IF((OutputTable[GroupByKey]=OutputTable[[#This Row],[GroupByKey]]),(OutputTable[GroupByKey]=OutputTable[[#This Row],[GroupByKey]])*OutputTable[RecordedValue])),0)</f>
        <v>71.671286315385061</v>
      </c>
      <c r="L301" cm="1">
        <f t="array" ref="L301">IFERROR(_xlfn.STDEV.S(IF((OutputTable[GroupByKey]=OutputTable[[#This Row],[GroupByKey]]),(OutputTable[GroupByKey]=OutputTable[[#This Row],[GroupByKey]])*OutputTable[RecordedValue])),0)</f>
        <v>0.23863631661505638</v>
      </c>
      <c r="M301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01" cm="1">
        <f t="array" ref="O301">MIN(IF((OutputTable[GroupByKey]=OutputTable[[#This Row],[GroupByKey]]),(OutputTable[GroupByKey]=OutputTable[[#This Row],[GroupByKey]])*OutputTable[RecordedValue]))</f>
        <v>70.910479456061694</v>
      </c>
      <c r="P301" cm="1">
        <f t="array" ref="P301">MAX(IF((OutputTable[GroupByKey]=OutputTable[[#This Row],[GroupByKey]]),(OutputTable[GroupByKey]=OutputTable[[#This Row],[GroupByKey]])*OutputTable[RecordedValue]))</f>
        <v>72</v>
      </c>
    </row>
    <row r="302" spans="1:16" x14ac:dyDescent="0.25">
      <c r="A302" t="s">
        <v>68</v>
      </c>
      <c r="B302" t="s">
        <v>177</v>
      </c>
      <c r="C302">
        <v>6</v>
      </c>
      <c r="D302" t="s">
        <v>159</v>
      </c>
      <c r="E302" t="s">
        <v>134</v>
      </c>
      <c r="F302" t="s">
        <v>104</v>
      </c>
      <c r="G302">
        <v>25.036729463277901</v>
      </c>
      <c r="H302">
        <v>0</v>
      </c>
      <c r="I30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2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cm="1">
        <f t="array" ref="K302">IFERROR(AVERAGE(IF((OutputTable[GroupByKey]=OutputTable[[#This Row],[GroupByKey]]),(OutputTable[GroupByKey]=OutputTable[[#This Row],[GroupByKey]])*OutputTable[RecordedValue])),0)</f>
        <v>28.130410032303338</v>
      </c>
      <c r="L302" cm="1">
        <f t="array" ref="L302">IFERROR(_xlfn.STDEV.S(IF((OutputTable[GroupByKey]=OutputTable[[#This Row],[GroupByKey]]),(OutputTable[GroupByKey]=OutputTable[[#This Row],[GroupByKey]])*OutputTable[RecordedValue])),0)</f>
        <v>1.5680861939239095</v>
      </c>
      <c r="M302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02" cm="1">
        <f t="array" ref="O302">MIN(IF((OutputTable[GroupByKey]=OutputTable[[#This Row],[GroupByKey]]),(OutputTable[GroupByKey]=OutputTable[[#This Row],[GroupByKey]])*OutputTable[RecordedValue]))</f>
        <v>24.466327701593499</v>
      </c>
      <c r="P302" cm="1">
        <f t="array" ref="P302">MAX(IF((OutputTable[GroupByKey]=OutputTable[[#This Row],[GroupByKey]]),(OutputTable[GroupByKey]=OutputTable[[#This Row],[GroupByKey]])*OutputTable[RecordedValue]))</f>
        <v>31.104540279981698</v>
      </c>
    </row>
    <row r="303" spans="1:16" x14ac:dyDescent="0.25">
      <c r="A303" t="s">
        <v>68</v>
      </c>
      <c r="B303" t="s">
        <v>177</v>
      </c>
      <c r="C303">
        <v>6</v>
      </c>
      <c r="D303" t="s">
        <v>160</v>
      </c>
      <c r="E303" t="s">
        <v>136</v>
      </c>
      <c r="F303" t="s">
        <v>104</v>
      </c>
      <c r="G303">
        <v>10.7420135066796</v>
      </c>
      <c r="H303">
        <v>0</v>
      </c>
      <c r="I30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cm="1">
        <f t="array" ref="K303">IFERROR(AVERAGE(IF((OutputTable[GroupByKey]=OutputTable[[#This Row],[GroupByKey]]),(OutputTable[GroupByKey]=OutputTable[[#This Row],[GroupByKey]])*OutputTable[RecordedValue])),0)</f>
        <v>7.677923856469965</v>
      </c>
      <c r="L303" cm="1">
        <f t="array" ref="L303">IFERROR(_xlfn.STDEV.S(IF((OutputTable[GroupByKey]=OutputTable[[#This Row],[GroupByKey]]),(OutputTable[GroupByKey]=OutputTable[[#This Row],[GroupByKey]])*OutputTable[RecordedValue])),0)</f>
        <v>1.5599367309009138</v>
      </c>
      <c r="M303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03" cm="1">
        <f t="array" ref="O303">MIN(IF((OutputTable[GroupByKey]=OutputTable[[#This Row],[GroupByKey]]),(OutputTable[GroupByKey]=OutputTable[[#This Row],[GroupByKey]])*OutputTable[RecordedValue]))</f>
        <v>4.6700334569821003</v>
      </c>
      <c r="P303" cm="1">
        <f t="array" ref="P303">MAX(IF((OutputTable[GroupByKey]=OutputTable[[#This Row],[GroupByKey]]),(OutputTable[GroupByKey]=OutputTable[[#This Row],[GroupByKey]])*OutputTable[RecordedValue]))</f>
        <v>11.306663706390401</v>
      </c>
    </row>
    <row r="304" spans="1:16" x14ac:dyDescent="0.25">
      <c r="A304" t="s">
        <v>68</v>
      </c>
      <c r="B304" t="s">
        <v>177</v>
      </c>
      <c r="C304">
        <v>6</v>
      </c>
      <c r="D304" t="s">
        <v>161</v>
      </c>
      <c r="E304" t="s">
        <v>153</v>
      </c>
      <c r="F304" t="s">
        <v>104</v>
      </c>
      <c r="G304">
        <v>289</v>
      </c>
      <c r="H304">
        <v>0</v>
      </c>
      <c r="I30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4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cm="1">
        <f t="array" ref="K304">IFERROR(AVERAGE(IF((OutputTable[GroupByKey]=OutputTable[[#This Row],[GroupByKey]]),(OutputTable[GroupByKey]=OutputTable[[#This Row],[GroupByKey]])*OutputTable[RecordedValue])),0)</f>
        <v>291.82</v>
      </c>
      <c r="L304" cm="1">
        <f t="array" ref="L304">IFERROR(_xlfn.STDEV.S(IF((OutputTable[GroupByKey]=OutputTable[[#This Row],[GroupByKey]]),(OutputTable[GroupByKey]=OutputTable[[#This Row],[GroupByKey]])*OutputTable[RecordedValue])),0)</f>
        <v>4.3079897295843335</v>
      </c>
      <c r="M304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04" cm="1">
        <f t="array" ref="O304">MIN(IF((OutputTable[GroupByKey]=OutputTable[[#This Row],[GroupByKey]]),(OutputTable[GroupByKey]=OutputTable[[#This Row],[GroupByKey]])*OutputTable[RecordedValue]))</f>
        <v>281</v>
      </c>
      <c r="P304" cm="1">
        <f t="array" ref="P304">MAX(IF((OutputTable[GroupByKey]=OutputTable[[#This Row],[GroupByKey]]),(OutputTable[GroupByKey]=OutputTable[[#This Row],[GroupByKey]])*OutputTable[RecordedValue]))</f>
        <v>301</v>
      </c>
    </row>
    <row r="305" spans="1:16" x14ac:dyDescent="0.25">
      <c r="A305" t="s">
        <v>68</v>
      </c>
      <c r="B305" t="s">
        <v>177</v>
      </c>
      <c r="C305">
        <v>6</v>
      </c>
      <c r="D305" t="s">
        <v>162</v>
      </c>
      <c r="E305" t="s">
        <v>155</v>
      </c>
      <c r="F305" t="s">
        <v>104</v>
      </c>
      <c r="G305">
        <v>0.701610735925567</v>
      </c>
      <c r="H305">
        <v>0</v>
      </c>
      <c r="I30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cm="1">
        <f t="array" ref="K305">IFERROR(AVERAGE(IF((OutputTable[GroupByKey]=OutputTable[[#This Row],[GroupByKey]]),(OutputTable[GroupByKey]=OutputTable[[#This Row],[GroupByKey]])*OutputTable[RecordedValue])),0)</f>
        <v>0.7867243373202788</v>
      </c>
      <c r="L305" cm="1">
        <f t="array" ref="L305">IFERROR(_xlfn.STDEV.S(IF((OutputTable[GroupByKey]=OutputTable[[#This Row],[GroupByKey]]),(OutputTable[GroupByKey]=OutputTable[[#This Row],[GroupByKey]])*OutputTable[RecordedValue])),0)</f>
        <v>4.3331575858358527E-2</v>
      </c>
      <c r="M30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05" cm="1">
        <f t="array" ref="O305">MIN(IF((OutputTable[GroupByKey]=OutputTable[[#This Row],[GroupByKey]]),(OutputTable[GroupByKey]=OutputTable[[#This Row],[GroupByKey]])*OutputTable[RecordedValue]))</f>
        <v>0.68592600815582205</v>
      </c>
      <c r="P305" cm="1">
        <f t="array" ref="P305">MAX(IF((OutputTable[GroupByKey]=OutputTable[[#This Row],[GroupByKey]]),(OutputTable[GroupByKey]=OutputTable[[#This Row],[GroupByKey]])*OutputTable[RecordedValue]))</f>
        <v>0.87027684841716402</v>
      </c>
    </row>
    <row r="306" spans="1:16" x14ac:dyDescent="0.25">
      <c r="A306" t="s">
        <v>68</v>
      </c>
      <c r="B306" t="s">
        <v>177</v>
      </c>
      <c r="C306">
        <v>6</v>
      </c>
      <c r="D306" t="s">
        <v>163</v>
      </c>
      <c r="E306" t="s">
        <v>139</v>
      </c>
      <c r="F306" t="s">
        <v>104</v>
      </c>
      <c r="G306">
        <v>0</v>
      </c>
      <c r="H306">
        <v>0</v>
      </c>
      <c r="I30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6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cm="1">
        <f t="array" ref="K306">IFERROR(AVERAGE(IF((OutputTable[GroupByKey]=OutputTable[[#This Row],[GroupByKey]]),(OutputTable[GroupByKey]=OutputTable[[#This Row],[GroupByKey]])*OutputTable[RecordedValue])),0)</f>
        <v>0</v>
      </c>
      <c r="L306" cm="1">
        <f t="array" ref="L306">IFERROR(_xlfn.STDEV.S(IF((OutputTable[GroupByKey]=OutputTable[[#This Row],[GroupByKey]]),(OutputTable[GroupByKey]=OutputTable[[#This Row],[GroupByKey]])*OutputTable[RecordedValue])),0)</f>
        <v>0</v>
      </c>
      <c r="M306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cm="1">
        <f t="array" ref="O306">MIN(IF((OutputTable[GroupByKey]=OutputTable[[#This Row],[GroupByKey]]),(OutputTable[GroupByKey]=OutputTable[[#This Row],[GroupByKey]])*OutputTable[RecordedValue]))</f>
        <v>0</v>
      </c>
      <c r="P306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177</v>
      </c>
      <c r="C307">
        <v>6</v>
      </c>
      <c r="D307" t="s">
        <v>164</v>
      </c>
      <c r="E307" t="s">
        <v>110</v>
      </c>
      <c r="F307" t="s">
        <v>72</v>
      </c>
      <c r="G307">
        <v>32.478885453258101</v>
      </c>
      <c r="H307">
        <v>0</v>
      </c>
      <c r="I30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7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cm="1">
        <f t="array" ref="K307">IFERROR(AVERAGE(IF((OutputTable[GroupByKey]=OutputTable[[#This Row],[GroupByKey]]),(OutputTable[GroupByKey]=OutputTable[[#This Row],[GroupByKey]])*OutputTable[RecordedValue])),0)</f>
        <v>36.126257191808556</v>
      </c>
      <c r="L307" cm="1">
        <f t="array" ref="L307">IFERROR(_xlfn.STDEV.S(IF((OutputTable[GroupByKey]=OutputTable[[#This Row],[GroupByKey]]),(OutputTable[GroupByKey]=OutputTable[[#This Row],[GroupByKey]])*OutputTable[RecordedValue])),0)</f>
        <v>2.1713259373529561</v>
      </c>
      <c r="M307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07" cm="1">
        <f t="array" ref="O307">MIN(IF((OutputTable[GroupByKey]=OutputTable[[#This Row],[GroupByKey]]),(OutputTable[GroupByKey]=OutputTable[[#This Row],[GroupByKey]])*OutputTable[RecordedValue]))</f>
        <v>31.451458626230401</v>
      </c>
      <c r="P307" cm="1">
        <f t="array" ref="P307">MAX(IF((OutputTable[GroupByKey]=OutputTable[[#This Row],[GroupByKey]]),(OutputTable[GroupByKey]=OutputTable[[#This Row],[GroupByKey]])*OutputTable[RecordedValue]))</f>
        <v>41.433809234429702</v>
      </c>
    </row>
    <row r="308" spans="1:16" x14ac:dyDescent="0.25">
      <c r="A308" t="s">
        <v>68</v>
      </c>
      <c r="B308" t="s">
        <v>177</v>
      </c>
      <c r="C308">
        <v>6</v>
      </c>
      <c r="D308" t="s">
        <v>165</v>
      </c>
      <c r="E308" t="s">
        <v>112</v>
      </c>
      <c r="F308" t="s">
        <v>72</v>
      </c>
      <c r="G308">
        <v>974.36656359774304</v>
      </c>
      <c r="H308">
        <v>0</v>
      </c>
      <c r="I30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8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cm="1">
        <f t="array" ref="K308">IFERROR(AVERAGE(IF((OutputTable[GroupByKey]=OutputTable[[#This Row],[GroupByKey]]),(OutputTable[GroupByKey]=OutputTable[[#This Row],[GroupByKey]])*OutputTable[RecordedValue])),0)</f>
        <v>1083.7877157542564</v>
      </c>
      <c r="L308" cm="1">
        <f t="array" ref="L308">IFERROR(_xlfn.STDEV.S(IF((OutputTable[GroupByKey]=OutputTable[[#This Row],[GroupByKey]]),(OutputTable[GroupByKey]=OutputTable[[#This Row],[GroupByKey]])*OutputTable[RecordedValue])),0)</f>
        <v>65.139778120588559</v>
      </c>
      <c r="M308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08" cm="1">
        <f t="array" ref="O308">MIN(IF((OutputTable[GroupByKey]=OutputTable[[#This Row],[GroupByKey]]),(OutputTable[GroupByKey]=OutputTable[[#This Row],[GroupByKey]])*OutputTable[RecordedValue]))</f>
        <v>943.54375878691201</v>
      </c>
      <c r="P308" cm="1">
        <f t="array" ref="P308">MAX(IF((OutputTable[GroupByKey]=OutputTable[[#This Row],[GroupByKey]]),(OutputTable[GroupByKey]=OutputTable[[#This Row],[GroupByKey]])*OutputTable[RecordedValue]))</f>
        <v>1243.01427703289</v>
      </c>
    </row>
    <row r="309" spans="1:16" x14ac:dyDescent="0.25">
      <c r="A309" t="s">
        <v>68</v>
      </c>
      <c r="B309" t="s">
        <v>177</v>
      </c>
      <c r="C309">
        <v>6</v>
      </c>
      <c r="D309" t="s">
        <v>166</v>
      </c>
      <c r="E309" t="s">
        <v>114</v>
      </c>
      <c r="F309" t="s">
        <v>72</v>
      </c>
      <c r="G309">
        <v>0</v>
      </c>
      <c r="H309">
        <v>0</v>
      </c>
      <c r="I30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9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cm="1">
        <f t="array" ref="K309">IFERROR(AVERAGE(IF((OutputTable[GroupByKey]=OutputTable[[#This Row],[GroupByKey]]),(OutputTable[GroupByKey]=OutputTable[[#This Row],[GroupByKey]])*OutputTable[RecordedValue])),0)</f>
        <v>0</v>
      </c>
      <c r="L309" cm="1">
        <f t="array" ref="L309">IFERROR(_xlfn.STDEV.S(IF((OutputTable[GroupByKey]=OutputTable[[#This Row],[GroupByKey]]),(OutputTable[GroupByKey]=OutputTable[[#This Row],[GroupByKey]])*OutputTable[RecordedValue])),0)</f>
        <v>0</v>
      </c>
      <c r="M309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cm="1">
        <f t="array" ref="O309">MIN(IF((OutputTable[GroupByKey]=OutputTable[[#This Row],[GroupByKey]]),(OutputTable[GroupByKey]=OutputTable[[#This Row],[GroupByKey]])*OutputTable[RecordedValue]))</f>
        <v>0</v>
      </c>
      <c r="P309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177</v>
      </c>
      <c r="C310">
        <v>6</v>
      </c>
      <c r="D310" t="s">
        <v>167</v>
      </c>
      <c r="E310" t="s">
        <v>116</v>
      </c>
      <c r="F310" t="s">
        <v>72</v>
      </c>
      <c r="G310">
        <v>461.91124399143803</v>
      </c>
      <c r="H310">
        <v>0</v>
      </c>
      <c r="I31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10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cm="1">
        <f t="array" ref="K310">IFERROR(AVERAGE(IF((OutputTable[GroupByKey]=OutputTable[[#This Row],[GroupByKey]]),(OutputTable[GroupByKey]=OutputTable[[#This Row],[GroupByKey]])*OutputTable[RecordedValue])),0)</f>
        <v>553.87401274968397</v>
      </c>
      <c r="L310" cm="1">
        <f t="array" ref="L310">IFERROR(_xlfn.STDEV.S(IF((OutputTable[GroupByKey]=OutputTable[[#This Row],[GroupByKey]]),(OutputTable[GroupByKey]=OutputTable[[#This Row],[GroupByKey]])*OutputTable[RecordedValue])),0)</f>
        <v>377.09122887289163</v>
      </c>
      <c r="M310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10" cm="1">
        <f t="array" ref="O310">MIN(IF((OutputTable[GroupByKey]=OutputTable[[#This Row],[GroupByKey]]),(OutputTable[GroupByKey]=OutputTable[[#This Row],[GroupByKey]])*OutputTable[RecordedValue]))</f>
        <v>153.85414011717199</v>
      </c>
      <c r="P310" cm="1">
        <f t="array" ref="P310">MAX(IF((OutputTable[GroupByKey]=OutputTable[[#This Row],[GroupByKey]]),(OutputTable[GroupByKey]=OutputTable[[#This Row],[GroupByKey]])*OutputTable[RecordedValue]))</f>
        <v>2328.4964964025999</v>
      </c>
    </row>
    <row r="311" spans="1:16" x14ac:dyDescent="0.25">
      <c r="A311" t="s">
        <v>68</v>
      </c>
      <c r="B311" t="s">
        <v>177</v>
      </c>
      <c r="C311">
        <v>6</v>
      </c>
      <c r="D311" t="s">
        <v>168</v>
      </c>
      <c r="E311" t="s">
        <v>118</v>
      </c>
      <c r="F311" t="s">
        <v>72</v>
      </c>
      <c r="G311">
        <v>137</v>
      </c>
      <c r="H311">
        <v>0</v>
      </c>
      <c r="I31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11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cm="1">
        <f t="array" ref="K311">IFERROR(AVERAGE(IF((OutputTable[GroupByKey]=OutputTable[[#This Row],[GroupByKey]]),(OutputTable[GroupByKey]=OutputTable[[#This Row],[GroupByKey]])*OutputTable[RecordedValue])),0)</f>
        <v>139.1</v>
      </c>
      <c r="L311" cm="1">
        <f t="array" ref="L311">IFERROR(_xlfn.STDEV.S(IF((OutputTable[GroupByKey]=OutputTable[[#This Row],[GroupByKey]]),(OutputTable[GroupByKey]=OutputTable[[#This Row],[GroupByKey]])*OutputTable[RecordedValue])),0)</f>
        <v>2.340852801167705</v>
      </c>
      <c r="M311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11" cm="1">
        <f t="array" ref="O311">MIN(IF((OutputTable[GroupByKey]=OutputTable[[#This Row],[GroupByKey]]),(OutputTable[GroupByKey]=OutputTable[[#This Row],[GroupByKey]])*OutputTable[RecordedValue]))</f>
        <v>132</v>
      </c>
      <c r="P311" cm="1">
        <f t="array" ref="P311">MAX(IF((OutputTable[GroupByKey]=OutputTable[[#This Row],[GroupByKey]]),(OutputTable[GroupByKey]=OutputTable[[#This Row],[GroupByKey]])*OutputTable[RecordedValue]))</f>
        <v>143</v>
      </c>
    </row>
    <row r="312" spans="1:16" x14ac:dyDescent="0.25">
      <c r="A312" t="s">
        <v>68</v>
      </c>
      <c r="B312" t="s">
        <v>177</v>
      </c>
      <c r="C312">
        <v>6</v>
      </c>
      <c r="D312" t="s">
        <v>169</v>
      </c>
      <c r="E312" t="s">
        <v>120</v>
      </c>
      <c r="F312" t="s">
        <v>72</v>
      </c>
      <c r="G312">
        <v>137</v>
      </c>
      <c r="H312">
        <v>0</v>
      </c>
      <c r="I31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12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cm="1">
        <f t="array" ref="K312">IFERROR(AVERAGE(IF((OutputTable[GroupByKey]=OutputTable[[#This Row],[GroupByKey]]),(OutputTable[GroupByKey]=OutputTable[[#This Row],[GroupByKey]])*OutputTable[RecordedValue])),0)</f>
        <v>136.88</v>
      </c>
      <c r="L312" cm="1">
        <f t="array" ref="L312">IFERROR(_xlfn.STDEV.S(IF((OutputTable[GroupByKey]=OutputTable[[#This Row],[GroupByKey]]),(OutputTable[GroupByKey]=OutputTable[[#This Row],[GroupByKey]])*OutputTable[RecordedValue])),0)</f>
        <v>2.7303285292343533</v>
      </c>
      <c r="M312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12" cm="1">
        <f t="array" ref="O312">MIN(IF((OutputTable[GroupByKey]=OutputTable[[#This Row],[GroupByKey]]),(OutputTable[GroupByKey]=OutputTable[[#This Row],[GroupByKey]])*OutputTable[RecordedValue]))</f>
        <v>130</v>
      </c>
      <c r="P312" cm="1">
        <f t="array" ref="P312">MAX(IF((OutputTable[GroupByKey]=OutputTable[[#This Row],[GroupByKey]]),(OutputTable[GroupByKey]=OutputTable[[#This Row],[GroupByKey]])*OutputTable[RecordedValue]))</f>
        <v>141</v>
      </c>
    </row>
    <row r="313" spans="1:16" x14ac:dyDescent="0.25">
      <c r="A313" t="s">
        <v>68</v>
      </c>
      <c r="B313" t="s">
        <v>177</v>
      </c>
      <c r="C313">
        <v>6</v>
      </c>
      <c r="D313" t="s">
        <v>170</v>
      </c>
      <c r="E313" t="s">
        <v>122</v>
      </c>
      <c r="F313" t="s">
        <v>72</v>
      </c>
      <c r="G313">
        <v>32.478885453258101</v>
      </c>
      <c r="H313">
        <v>0</v>
      </c>
      <c r="I31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13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cm="1">
        <f t="array" ref="K313">IFERROR(AVERAGE(IF((OutputTable[GroupByKey]=OutputTable[[#This Row],[GroupByKey]]),(OutputTable[GroupByKey]=OutputTable[[#This Row],[GroupByKey]])*OutputTable[RecordedValue])),0)</f>
        <v>36.126257191808556</v>
      </c>
      <c r="L313" cm="1">
        <f t="array" ref="L313">IFERROR(_xlfn.STDEV.S(IF((OutputTable[GroupByKey]=OutputTable[[#This Row],[GroupByKey]]),(OutputTable[GroupByKey]=OutputTable[[#This Row],[GroupByKey]])*OutputTable[RecordedValue])),0)</f>
        <v>2.1713259373529561</v>
      </c>
      <c r="M313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13" cm="1">
        <f t="array" ref="O313">MIN(IF((OutputTable[GroupByKey]=OutputTable[[#This Row],[GroupByKey]]),(OutputTable[GroupByKey]=OutputTable[[#This Row],[GroupByKey]])*OutputTable[RecordedValue]))</f>
        <v>31.451458626230401</v>
      </c>
      <c r="P313" cm="1">
        <f t="array" ref="P313">MAX(IF((OutputTable[GroupByKey]=OutputTable[[#This Row],[GroupByKey]]),(OutputTable[GroupByKey]=OutputTable[[#This Row],[GroupByKey]])*OutputTable[RecordedValue]))</f>
        <v>41.433809234429702</v>
      </c>
    </row>
    <row r="314" spans="1:16" x14ac:dyDescent="0.25">
      <c r="A314" t="s">
        <v>68</v>
      </c>
      <c r="B314" t="s">
        <v>177</v>
      </c>
      <c r="C314">
        <v>6</v>
      </c>
      <c r="D314" t="s">
        <v>171</v>
      </c>
      <c r="E314" t="s">
        <v>124</v>
      </c>
      <c r="F314" t="s">
        <v>72</v>
      </c>
      <c r="G314">
        <v>1436.2778075891799</v>
      </c>
      <c r="H314">
        <v>0</v>
      </c>
      <c r="I31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14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cm="1">
        <f t="array" ref="K314">IFERROR(AVERAGE(IF((OutputTable[GroupByKey]=OutputTable[[#This Row],[GroupByKey]]),(OutputTable[GroupByKey]=OutputTable[[#This Row],[GroupByKey]])*OutputTable[RecordedValue])),0)</f>
        <v>1637.6617285039399</v>
      </c>
      <c r="L314" cm="1">
        <f t="array" ref="L314">IFERROR(_xlfn.STDEV.S(IF((OutputTable[GroupByKey]=OutputTable[[#This Row],[GroupByKey]]),(OutputTable[GroupByKey]=OutputTable[[#This Row],[GroupByKey]])*OutputTable[RecordedValue])),0)</f>
        <v>425.2629558634419</v>
      </c>
      <c r="M314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14" cm="1">
        <f t="array" ref="O314">MIN(IF((OutputTable[GroupByKey]=OutputTable[[#This Row],[GroupByKey]]),(OutputTable[GroupByKey]=OutputTable[[#This Row],[GroupByKey]])*OutputTable[RecordedValue]))</f>
        <v>1114.53760713569</v>
      </c>
      <c r="P314" cm="1">
        <f t="array" ref="P314">MAX(IF((OutputTable[GroupByKey]=OutputTable[[#This Row],[GroupByKey]]),(OutputTable[GroupByKey]=OutputTable[[#This Row],[GroupByKey]])*OutputTable[RecordedValue]))</f>
        <v>3571.5107734354901</v>
      </c>
    </row>
    <row r="315" spans="1:16" x14ac:dyDescent="0.25">
      <c r="A315" t="s">
        <v>68</v>
      </c>
      <c r="B315" t="s">
        <v>177</v>
      </c>
      <c r="C315">
        <v>6</v>
      </c>
      <c r="D315" t="s">
        <v>172</v>
      </c>
      <c r="E315" t="s">
        <v>134</v>
      </c>
      <c r="F315" t="s">
        <v>104</v>
      </c>
      <c r="G315">
        <v>16.239442726629001</v>
      </c>
      <c r="H315">
        <v>0</v>
      </c>
      <c r="I31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1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cm="1">
        <f t="array" ref="K315">IFERROR(AVERAGE(IF((OutputTable[GroupByKey]=OutputTable[[#This Row],[GroupByKey]]),(OutputTable[GroupByKey]=OutputTable[[#This Row],[GroupByKey]])*OutputTable[RecordedValue])),0)</f>
        <v>18.06312859590426</v>
      </c>
      <c r="L315" cm="1">
        <f t="array" ref="L315">IFERROR(_xlfn.STDEV.S(IF((OutputTable[GroupByKey]=OutputTable[[#This Row],[GroupByKey]]),(OutputTable[GroupByKey]=OutputTable[[#This Row],[GroupByKey]])*OutputTable[RecordedValue])),0)</f>
        <v>1.0856629686764701</v>
      </c>
      <c r="M31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15" cm="1">
        <f t="array" ref="O315">MIN(IF((OutputTable[GroupByKey]=OutputTable[[#This Row],[GroupByKey]]),(OutputTable[GroupByKey]=OutputTable[[#This Row],[GroupByKey]])*OutputTable[RecordedValue]))</f>
        <v>15.725729313115201</v>
      </c>
      <c r="P315" cm="1">
        <f t="array" ref="P315">MAX(IF((OutputTable[GroupByKey]=OutputTable[[#This Row],[GroupByKey]]),(OutputTable[GroupByKey]=OutputTable[[#This Row],[GroupByKey]])*OutputTable[RecordedValue]))</f>
        <v>20.716904617214801</v>
      </c>
    </row>
    <row r="316" spans="1:16" x14ac:dyDescent="0.25">
      <c r="A316" t="s">
        <v>68</v>
      </c>
      <c r="B316" t="s">
        <v>177</v>
      </c>
      <c r="C316">
        <v>6</v>
      </c>
      <c r="D316" t="s">
        <v>173</v>
      </c>
      <c r="E316" t="s">
        <v>136</v>
      </c>
      <c r="F316" t="s">
        <v>104</v>
      </c>
      <c r="G316">
        <v>7.7605572733709502</v>
      </c>
      <c r="H316">
        <v>0</v>
      </c>
      <c r="I316" t="str">
        <f>OutputTable[[#This Row],[ProjectName]]&amp;OutputTable[[#This Row],[Name]]&amp;OutputTable[[#This Row],[Type]]&amp;OutputTable[[#This Row],[Source]]</f>
        <v>Airport Security AnalysisXray Machine.IdleCostIdle CostResource</v>
      </c>
      <c r="J316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cm="1">
        <f t="array" ref="K316">IFERROR(AVERAGE(IF((OutputTable[GroupByKey]=OutputTable[[#This Row],[GroupByKey]]),(OutputTable[GroupByKey]=OutputTable[[#This Row],[GroupByKey]])*OutputTable[RecordedValue])),0)</f>
        <v>5.7998238307074823</v>
      </c>
      <c r="L316" cm="1">
        <f t="array" ref="L316">IFERROR(_xlfn.STDEV.S(IF((OutputTable[GroupByKey]=OutputTable[[#This Row],[GroupByKey]]),(OutputTable[GroupByKey]=OutputTable[[#This Row],[GroupByKey]])*OutputTable[RecordedValue])),0)</f>
        <v>1.1088844702774887</v>
      </c>
      <c r="M316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16" cm="1">
        <f t="array" ref="O316">MIN(IF((OutputTable[GroupByKey]=OutputTable[[#This Row],[GroupByKey]]),(OutputTable[GroupByKey]=OutputTable[[#This Row],[GroupByKey]])*OutputTable[RecordedValue]))</f>
        <v>3.05766911974897</v>
      </c>
      <c r="P316" cm="1">
        <f t="array" ref="P316">MAX(IF((OutputTable[GroupByKey]=OutputTable[[#This Row],[GroupByKey]]),(OutputTable[GroupByKey]=OutputTable[[#This Row],[GroupByKey]])*OutputTable[RecordedValue]))</f>
        <v>8.1492138731565191</v>
      </c>
    </row>
    <row r="317" spans="1:16" x14ac:dyDescent="0.25">
      <c r="A317" t="s">
        <v>68</v>
      </c>
      <c r="B317" t="s">
        <v>177</v>
      </c>
      <c r="C317">
        <v>6</v>
      </c>
      <c r="D317" t="s">
        <v>174</v>
      </c>
      <c r="E317" t="s">
        <v>153</v>
      </c>
      <c r="F317" t="s">
        <v>104</v>
      </c>
      <c r="G317">
        <v>137</v>
      </c>
      <c r="H317">
        <v>0</v>
      </c>
      <c r="I31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17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cm="1">
        <f t="array" ref="K317">IFERROR(AVERAGE(IF((OutputTable[GroupByKey]=OutputTable[[#This Row],[GroupByKey]]),(OutputTable[GroupByKey]=OutputTable[[#This Row],[GroupByKey]])*OutputTable[RecordedValue])),0)</f>
        <v>138.4</v>
      </c>
      <c r="L317" cm="1">
        <f t="array" ref="L317">IFERROR(_xlfn.STDEV.S(IF((OutputTable[GroupByKey]=OutputTable[[#This Row],[GroupByKey]]),(OutputTable[GroupByKey]=OutputTable[[#This Row],[GroupByKey]])*OutputTable[RecordedValue])),0)</f>
        <v>2.6954231805876021</v>
      </c>
      <c r="M317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17" cm="1">
        <f t="array" ref="O317">MIN(IF((OutputTable[GroupByKey]=OutputTable[[#This Row],[GroupByKey]]),(OutputTable[GroupByKey]=OutputTable[[#This Row],[GroupByKey]])*OutputTable[RecordedValue]))</f>
        <v>131</v>
      </c>
      <c r="P317" cm="1">
        <f t="array" ref="P317">MAX(IF((OutputTable[GroupByKey]=OutputTable[[#This Row],[GroupByKey]]),(OutputTable[GroupByKey]=OutputTable[[#This Row],[GroupByKey]])*OutputTable[RecordedValue]))</f>
        <v>143</v>
      </c>
    </row>
    <row r="318" spans="1:16" x14ac:dyDescent="0.25">
      <c r="A318" t="s">
        <v>68</v>
      </c>
      <c r="B318" t="s">
        <v>177</v>
      </c>
      <c r="C318">
        <v>6</v>
      </c>
      <c r="D318" t="s">
        <v>175</v>
      </c>
      <c r="E318" t="s">
        <v>155</v>
      </c>
      <c r="F318" t="s">
        <v>104</v>
      </c>
      <c r="G318">
        <v>0.67664344694287704</v>
      </c>
      <c r="H318">
        <v>0</v>
      </c>
      <c r="I31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18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cm="1">
        <f t="array" ref="K318">IFERROR(AVERAGE(IF((OutputTable[GroupByKey]=OutputTable[[#This Row],[GroupByKey]]),(OutputTable[GroupByKey]=OutputTable[[#This Row],[GroupByKey]])*OutputTable[RecordedValue])),0)</f>
        <v>0.7583406737205215</v>
      </c>
      <c r="L318" cm="1">
        <f t="array" ref="L318">IFERROR(_xlfn.STDEV.S(IF((OutputTable[GroupByKey]=OutputTable[[#This Row],[GroupByKey]]),(OutputTable[GroupByKey]=OutputTable[[#This Row],[GroupByKey]])*OutputTable[RecordedValue])),0)</f>
        <v>4.6203519594895187E-2</v>
      </c>
      <c r="M318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18" cm="1">
        <f t="array" ref="O318">MIN(IF((OutputTable[GroupByKey]=OutputTable[[#This Row],[GroupByKey]]),(OutputTable[GroupByKey]=OutputTable[[#This Row],[GroupByKey]])*OutputTable[RecordedValue]))</f>
        <v>0.660449421951812</v>
      </c>
      <c r="P318" cm="1">
        <f t="array" ref="P318">MAX(IF((OutputTable[GroupByKey]=OutputTable[[#This Row],[GroupByKey]]),(OutputTable[GroupByKey]=OutputTable[[#This Row],[GroupByKey]])*OutputTable[RecordedValue]))</f>
        <v>0.87259712001045997</v>
      </c>
    </row>
    <row r="319" spans="1:16" x14ac:dyDescent="0.25">
      <c r="A319" t="s">
        <v>68</v>
      </c>
      <c r="B319" t="s">
        <v>177</v>
      </c>
      <c r="C319">
        <v>6</v>
      </c>
      <c r="D319" t="s">
        <v>176</v>
      </c>
      <c r="E319" t="s">
        <v>139</v>
      </c>
      <c r="F319" t="s">
        <v>104</v>
      </c>
      <c r="G319">
        <v>0</v>
      </c>
      <c r="H319">
        <v>0</v>
      </c>
      <c r="I31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19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cm="1">
        <f t="array" ref="K319">IFERROR(AVERAGE(IF((OutputTable[GroupByKey]=OutputTable[[#This Row],[GroupByKey]]),(OutputTable[GroupByKey]=OutputTable[[#This Row],[GroupByKey]])*OutputTable[RecordedValue])),0)</f>
        <v>0</v>
      </c>
      <c r="L319" cm="1">
        <f t="array" ref="L319">IFERROR(_xlfn.STDEV.S(IF((OutputTable[GroupByKey]=OutputTable[[#This Row],[GroupByKey]]),(OutputTable[GroupByKey]=OutputTable[[#This Row],[GroupByKey]])*OutputTable[RecordedValue])),0)</f>
        <v>0</v>
      </c>
      <c r="M319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cm="1">
        <f t="array" ref="O319">MIN(IF((OutputTable[GroupByKey]=OutputTable[[#This Row],[GroupByKey]]),(OutputTable[GroupByKey]=OutputTable[[#This Row],[GroupByKey]])*OutputTable[RecordedValue]))</f>
        <v>0</v>
      </c>
      <c r="P319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68</v>
      </c>
      <c r="B320" t="s">
        <v>177</v>
      </c>
      <c r="C320">
        <v>7</v>
      </c>
      <c r="D320" t="s">
        <v>109</v>
      </c>
      <c r="E320" t="s">
        <v>110</v>
      </c>
      <c r="F320" t="s">
        <v>72</v>
      </c>
      <c r="G320">
        <v>1.12075084542825</v>
      </c>
      <c r="H320">
        <v>0</v>
      </c>
      <c r="I32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20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cm="1">
        <f t="array" ref="K320">IFERROR(AVERAGE(IF((OutputTable[GroupByKey]=OutputTable[[#This Row],[GroupByKey]]),(OutputTable[GroupByKey]=OutputTable[[#This Row],[GroupByKey]])*OutputTable[RecordedValue])),0)</f>
        <v>0.86326158932544617</v>
      </c>
      <c r="L320" cm="1">
        <f t="array" ref="L320">IFERROR(_xlfn.STDEV.S(IF((OutputTable[GroupByKey]=OutputTable[[#This Row],[GroupByKey]]),(OutputTable[GroupByKey]=OutputTable[[#This Row],[GroupByKey]])*OutputTable[RecordedValue])),0)</f>
        <v>0.44446417599979121</v>
      </c>
      <c r="M320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0" cm="1">
        <f t="array" ref="O320">MIN(IF((OutputTable[GroupByKey]=OutputTable[[#This Row],[GroupByKey]]),(OutputTable[GroupByKey]=OutputTable[[#This Row],[GroupByKey]])*OutputTable[RecordedValue]))</f>
        <v>0</v>
      </c>
      <c r="P320" cm="1">
        <f t="array" ref="P320">MAX(IF((OutputTable[GroupByKey]=OutputTable[[#This Row],[GroupByKey]]),(OutputTable[GroupByKey]=OutputTable[[#This Row],[GroupByKey]])*OutputTable[RecordedValue]))</f>
        <v>2.5547209929161401</v>
      </c>
    </row>
    <row r="321" spans="1:16" x14ac:dyDescent="0.25">
      <c r="A321" t="s">
        <v>68</v>
      </c>
      <c r="B321" t="s">
        <v>177</v>
      </c>
      <c r="C321">
        <v>7</v>
      </c>
      <c r="D321" t="s">
        <v>111</v>
      </c>
      <c r="E321" t="s">
        <v>112</v>
      </c>
      <c r="F321" t="s">
        <v>72</v>
      </c>
      <c r="G321">
        <v>67.245050725695094</v>
      </c>
      <c r="H321">
        <v>0</v>
      </c>
      <c r="I32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21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cm="1">
        <f t="array" ref="K321">IFERROR(AVERAGE(IF((OutputTable[GroupByKey]=OutputTable[[#This Row],[GroupByKey]]),(OutputTable[GroupByKey]=OutputTable[[#This Row],[GroupByKey]])*OutputTable[RecordedValue])),0)</f>
        <v>51.79569535952681</v>
      </c>
      <c r="L321" cm="1">
        <f t="array" ref="L321">IFERROR(_xlfn.STDEV.S(IF((OutputTable[GroupByKey]=OutputTable[[#This Row],[GroupByKey]]),(OutputTable[GroupByKey]=OutputTable[[#This Row],[GroupByKey]])*OutputTable[RecordedValue])),0)</f>
        <v>26.667850559987489</v>
      </c>
      <c r="M321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21" cm="1">
        <f t="array" ref="O321">MIN(IF((OutputTable[GroupByKey]=OutputTable[[#This Row],[GroupByKey]]),(OutputTable[GroupByKey]=OutputTable[[#This Row],[GroupByKey]])*OutputTable[RecordedValue]))</f>
        <v>0</v>
      </c>
      <c r="P321" cm="1">
        <f t="array" ref="P321">MAX(IF((OutputTable[GroupByKey]=OutputTable[[#This Row],[GroupByKey]]),(OutputTable[GroupByKey]=OutputTable[[#This Row],[GroupByKey]])*OutputTable[RecordedValue]))</f>
        <v>153.28325957496901</v>
      </c>
    </row>
    <row r="322" spans="1:16" x14ac:dyDescent="0.25">
      <c r="A322" t="s">
        <v>68</v>
      </c>
      <c r="B322" t="s">
        <v>177</v>
      </c>
      <c r="C322">
        <v>7</v>
      </c>
      <c r="D322" t="s">
        <v>113</v>
      </c>
      <c r="E322" t="s">
        <v>114</v>
      </c>
      <c r="F322" t="s">
        <v>72</v>
      </c>
      <c r="G322">
        <v>0</v>
      </c>
      <c r="H322">
        <v>0</v>
      </c>
      <c r="I32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22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cm="1">
        <f t="array" ref="K322">IFERROR(AVERAGE(IF((OutputTable[GroupByKey]=OutputTable[[#This Row],[GroupByKey]]),(OutputTable[GroupByKey]=OutputTable[[#This Row],[GroupByKey]])*OutputTable[RecordedValue])),0)</f>
        <v>0</v>
      </c>
      <c r="L322" cm="1">
        <f t="array" ref="L322">IFERROR(_xlfn.STDEV.S(IF((OutputTable[GroupByKey]=OutputTable[[#This Row],[GroupByKey]]),(OutputTable[GroupByKey]=OutputTable[[#This Row],[GroupByKey]])*OutputTable[RecordedValue])),0)</f>
        <v>0</v>
      </c>
      <c r="M322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cm="1">
        <f t="array" ref="O322">MIN(IF((OutputTable[GroupByKey]=OutputTable[[#This Row],[GroupByKey]]),(OutputTable[GroupByKey]=OutputTable[[#This Row],[GroupByKey]])*OutputTable[RecordedValue]))</f>
        <v>0</v>
      </c>
      <c r="P322" cm="1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68</v>
      </c>
      <c r="B323" t="s">
        <v>177</v>
      </c>
      <c r="C323">
        <v>7</v>
      </c>
      <c r="D323" t="s">
        <v>115</v>
      </c>
      <c r="E323" t="s">
        <v>116</v>
      </c>
      <c r="F323" t="s">
        <v>72</v>
      </c>
      <c r="G323">
        <v>9.9966453619028908</v>
      </c>
      <c r="H323">
        <v>0</v>
      </c>
      <c r="I32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23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cm="1">
        <f t="array" ref="K323">IFERROR(AVERAGE(IF((OutputTable[GroupByKey]=OutputTable[[#This Row],[GroupByKey]]),(OutputTable[GroupByKey]=OutputTable[[#This Row],[GroupByKey]])*OutputTable[RecordedValue])),0)</f>
        <v>7.9031017037590718</v>
      </c>
      <c r="L323" cm="1">
        <f t="array" ref="L323">IFERROR(_xlfn.STDEV.S(IF((OutputTable[GroupByKey]=OutputTable[[#This Row],[GroupByKey]]),(OutputTable[GroupByKey]=OutputTable[[#This Row],[GroupByKey]])*OutputTable[RecordedValue])),0)</f>
        <v>6.1722634071914078</v>
      </c>
      <c r="M323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23" cm="1">
        <f t="array" ref="O323">MIN(IF((OutputTable[GroupByKey]=OutputTable[[#This Row],[GroupByKey]]),(OutputTable[GroupByKey]=OutputTable[[#This Row],[GroupByKey]])*OutputTable[RecordedValue]))</f>
        <v>0</v>
      </c>
      <c r="P323" cm="1">
        <f t="array" ref="P323">MAX(IF((OutputTable[GroupByKey]=OutputTable[[#This Row],[GroupByKey]]),(OutputTable[GroupByKey]=OutputTable[[#This Row],[GroupByKey]])*OutputTable[RecordedValue]))</f>
        <v>30.196331317929101</v>
      </c>
    </row>
    <row r="324" spans="1:16" x14ac:dyDescent="0.25">
      <c r="A324" t="s">
        <v>68</v>
      </c>
      <c r="B324" t="s">
        <v>177</v>
      </c>
      <c r="C324">
        <v>7</v>
      </c>
      <c r="D324" t="s">
        <v>117</v>
      </c>
      <c r="E324" t="s">
        <v>118</v>
      </c>
      <c r="F324" t="s">
        <v>72</v>
      </c>
      <c r="G324">
        <v>8</v>
      </c>
      <c r="H324">
        <v>0</v>
      </c>
      <c r="I32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24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cm="1">
        <f t="array" ref="K324">IFERROR(AVERAGE(IF((OutputTable[GroupByKey]=OutputTable[[#This Row],[GroupByKey]]),(OutputTable[GroupByKey]=OutputTable[[#This Row],[GroupByKey]])*OutputTable[RecordedValue])),0)</f>
        <v>8.9</v>
      </c>
      <c r="L324" cm="1">
        <f t="array" ref="L324">IFERROR(_xlfn.STDEV.S(IF((OutputTable[GroupByKey]=OutputTable[[#This Row],[GroupByKey]]),(OutputTable[GroupByKey]=OutputTable[[#This Row],[GroupByKey]])*OutputTable[RecordedValue])),0)</f>
        <v>2.6049403612586386</v>
      </c>
      <c r="M324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24" cm="1">
        <f t="array" ref="O324">MIN(IF((OutputTable[GroupByKey]=OutputTable[[#This Row],[GroupByKey]]),(OutputTable[GroupByKey]=OutputTable[[#This Row],[GroupByKey]])*OutputTable[RecordedValue]))</f>
        <v>2</v>
      </c>
      <c r="P324" cm="1">
        <f t="array" ref="P324">MAX(IF((OutputTable[GroupByKey]=OutputTable[[#This Row],[GroupByKey]]),(OutputTable[GroupByKey]=OutputTable[[#This Row],[GroupByKey]])*OutputTable[RecordedValue]))</f>
        <v>14</v>
      </c>
    </row>
    <row r="325" spans="1:16" x14ac:dyDescent="0.25">
      <c r="A325" t="s">
        <v>68</v>
      </c>
      <c r="B325" t="s">
        <v>177</v>
      </c>
      <c r="C325">
        <v>7</v>
      </c>
      <c r="D325" t="s">
        <v>119</v>
      </c>
      <c r="E325" t="s">
        <v>120</v>
      </c>
      <c r="F325" t="s">
        <v>72</v>
      </c>
      <c r="G325">
        <v>8</v>
      </c>
      <c r="H325">
        <v>0</v>
      </c>
      <c r="I32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2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cm="1">
        <f t="array" ref="K325">IFERROR(AVERAGE(IF((OutputTable[GroupByKey]=OutputTable[[#This Row],[GroupByKey]]),(OutputTable[GroupByKey]=OutputTable[[#This Row],[GroupByKey]])*OutputTable[RecordedValue])),0)</f>
        <v>8.68</v>
      </c>
      <c r="L325" cm="1">
        <f t="array" ref="L325">IFERROR(_xlfn.STDEV.S(IF((OutputTable[GroupByKey]=OutputTable[[#This Row],[GroupByKey]]),(OutputTable[GroupByKey]=OutputTable[[#This Row],[GroupByKey]])*OutputTable[RecordedValue])),0)</f>
        <v>2.6064284735543972</v>
      </c>
      <c r="M32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25" cm="1">
        <f t="array" ref="O325">MIN(IF((OutputTable[GroupByKey]=OutputTable[[#This Row],[GroupByKey]]),(OutputTable[GroupByKey]=OutputTable[[#This Row],[GroupByKey]])*OutputTable[RecordedValue]))</f>
        <v>2</v>
      </c>
      <c r="P325" cm="1">
        <f t="array" ref="P325">MAX(IF((OutputTable[GroupByKey]=OutputTable[[#This Row],[GroupByKey]]),(OutputTable[GroupByKey]=OutputTable[[#This Row],[GroupByKey]])*OutputTable[RecordedValue]))</f>
        <v>14</v>
      </c>
    </row>
    <row r="326" spans="1:16" x14ac:dyDescent="0.25">
      <c r="A326" t="s">
        <v>68</v>
      </c>
      <c r="B326" t="s">
        <v>177</v>
      </c>
      <c r="C326">
        <v>7</v>
      </c>
      <c r="D326" t="s">
        <v>121</v>
      </c>
      <c r="E326" t="s">
        <v>122</v>
      </c>
      <c r="F326" t="s">
        <v>72</v>
      </c>
      <c r="G326">
        <v>1.12075084542825</v>
      </c>
      <c r="H326">
        <v>0</v>
      </c>
      <c r="I32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26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cm="1">
        <f t="array" ref="K326">IFERROR(AVERAGE(IF((OutputTable[GroupByKey]=OutputTable[[#This Row],[GroupByKey]]),(OutputTable[GroupByKey]=OutputTable[[#This Row],[GroupByKey]])*OutputTable[RecordedValue])),0)</f>
        <v>0.86326158932544617</v>
      </c>
      <c r="L326" cm="1">
        <f t="array" ref="L326">IFERROR(_xlfn.STDEV.S(IF((OutputTable[GroupByKey]=OutputTable[[#This Row],[GroupByKey]]),(OutputTable[GroupByKey]=OutputTable[[#This Row],[GroupByKey]])*OutputTable[RecordedValue])),0)</f>
        <v>0.44446417599979121</v>
      </c>
      <c r="M326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6" cm="1">
        <f t="array" ref="O326">MIN(IF((OutputTable[GroupByKey]=OutputTable[[#This Row],[GroupByKey]]),(OutputTable[GroupByKey]=OutputTable[[#This Row],[GroupByKey]])*OutputTable[RecordedValue]))</f>
        <v>0</v>
      </c>
      <c r="P326" cm="1">
        <f t="array" ref="P326">MAX(IF((OutputTable[GroupByKey]=OutputTable[[#This Row],[GroupByKey]]),(OutputTable[GroupByKey]=OutputTable[[#This Row],[GroupByKey]])*OutputTable[RecordedValue]))</f>
        <v>2.5547209929161401</v>
      </c>
    </row>
    <row r="327" spans="1:16" x14ac:dyDescent="0.25">
      <c r="A327" t="s">
        <v>68</v>
      </c>
      <c r="B327" t="s">
        <v>177</v>
      </c>
      <c r="C327">
        <v>7</v>
      </c>
      <c r="D327" t="s">
        <v>123</v>
      </c>
      <c r="E327" t="s">
        <v>124</v>
      </c>
      <c r="F327" t="s">
        <v>72</v>
      </c>
      <c r="G327">
        <v>77.241696087598001</v>
      </c>
      <c r="H327">
        <v>0</v>
      </c>
      <c r="I32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27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cm="1">
        <f t="array" ref="K327">IFERROR(AVERAGE(IF((OutputTable[GroupByKey]=OutputTable[[#This Row],[GroupByKey]]),(OutputTable[GroupByKey]=OutputTable[[#This Row],[GroupByKey]])*OutputTable[RecordedValue])),0)</f>
        <v>59.698797063285873</v>
      </c>
      <c r="L327" cm="1">
        <f t="array" ref="L327">IFERROR(_xlfn.STDEV.S(IF((OutputTable[GroupByKey]=OutputTable[[#This Row],[GroupByKey]]),(OutputTable[GroupByKey]=OutputTable[[#This Row],[GroupByKey]])*OutputTable[RecordedValue])),0)</f>
        <v>29.848701664291458</v>
      </c>
      <c r="M327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27" cm="1">
        <f t="array" ref="O327">MIN(IF((OutputTable[GroupByKey]=OutputTable[[#This Row],[GroupByKey]]),(OutputTable[GroupByKey]=OutputTable[[#This Row],[GroupByKey]])*OutputTable[RecordedValue]))</f>
        <v>2.14281784239415</v>
      </c>
      <c r="P327" cm="1">
        <f t="array" ref="P327">MAX(IF((OutputTable[GroupByKey]=OutputTable[[#This Row],[GroupByKey]]),(OutputTable[GroupByKey]=OutputTable[[#This Row],[GroupByKey]])*OutputTable[RecordedValue]))</f>
        <v>183.47959089289799</v>
      </c>
    </row>
    <row r="328" spans="1:16" x14ac:dyDescent="0.25">
      <c r="A328" t="s">
        <v>68</v>
      </c>
      <c r="B328" t="s">
        <v>177</v>
      </c>
      <c r="C328">
        <v>7</v>
      </c>
      <c r="D328" t="s">
        <v>125</v>
      </c>
      <c r="E328" t="s">
        <v>85</v>
      </c>
      <c r="F328" t="s">
        <v>126</v>
      </c>
      <c r="G328">
        <v>0</v>
      </c>
      <c r="H328">
        <v>0</v>
      </c>
      <c r="I328" t="str">
        <f>OutputTable[[#This Row],[ProjectName]]&amp;OutputTable[[#This Row],[Name]]&amp;OutputTable[[#This Row],[Type]]&amp;OutputTable[[#This Row],[Source]]</f>
        <v>Airport Security AnalysisAll Entities.NVACostNVA CostSystem</v>
      </c>
      <c r="J328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cm="1">
        <f t="array" ref="K328">IFERROR(AVERAGE(IF((OutputTable[GroupByKey]=OutputTable[[#This Row],[GroupByKey]]),(OutputTable[GroupByKey]=OutputTable[[#This Row],[GroupByKey]])*OutputTable[RecordedValue])),0)</f>
        <v>0</v>
      </c>
      <c r="L328" cm="1">
        <f t="array" ref="L328">IFERROR(_xlfn.STDEV.S(IF((OutputTable[GroupByKey]=OutputTable[[#This Row],[GroupByKey]]),(OutputTable[GroupByKey]=OutputTable[[#This Row],[GroupByKey]])*OutputTable[RecordedValue])),0)</f>
        <v>0</v>
      </c>
      <c r="M328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cm="1">
        <f t="array" ref="O328">MIN(IF((OutputTable[GroupByKey]=OutputTable[[#This Row],[GroupByKey]]),(OutputTable[GroupByKey]=OutputTable[[#This Row],[GroupByKey]])*OutputTable[RecordedValue]))</f>
        <v>0</v>
      </c>
      <c r="P328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68</v>
      </c>
      <c r="B329" t="s">
        <v>177</v>
      </c>
      <c r="C329">
        <v>7</v>
      </c>
      <c r="D329" t="s">
        <v>127</v>
      </c>
      <c r="E329" t="s">
        <v>88</v>
      </c>
      <c r="F329" t="s">
        <v>126</v>
      </c>
      <c r="G329">
        <v>0</v>
      </c>
      <c r="H329">
        <v>0</v>
      </c>
      <c r="I329" t="str">
        <f>OutputTable[[#This Row],[ProjectName]]&amp;OutputTable[[#This Row],[Name]]&amp;OutputTable[[#This Row],[Type]]&amp;OutputTable[[#This Row],[Source]]</f>
        <v>Airport Security AnalysisAll Entities.OtherCostOther CostSystem</v>
      </c>
      <c r="J329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cm="1">
        <f t="array" ref="K329">IFERROR(AVERAGE(IF((OutputTable[GroupByKey]=OutputTable[[#This Row],[GroupByKey]]),(OutputTable[GroupByKey]=OutputTable[[#This Row],[GroupByKey]])*OutputTable[RecordedValue])),0)</f>
        <v>0</v>
      </c>
      <c r="L329" cm="1">
        <f t="array" ref="L329">IFERROR(_xlfn.STDEV.S(IF((OutputTable[GroupByKey]=OutputTable[[#This Row],[GroupByKey]]),(OutputTable[GroupByKey]=OutputTable[[#This Row],[GroupByKey]])*OutputTable[RecordedValue])),0)</f>
        <v>0</v>
      </c>
      <c r="M329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cm="1">
        <f t="array" ref="O329">MIN(IF((OutputTable[GroupByKey]=OutputTable[[#This Row],[GroupByKey]]),(OutputTable[GroupByKey]=OutputTable[[#This Row],[GroupByKey]])*OutputTable[RecordedValue]))</f>
        <v>0</v>
      </c>
      <c r="P329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68</v>
      </c>
      <c r="B330" t="s">
        <v>177</v>
      </c>
      <c r="C330">
        <v>7</v>
      </c>
      <c r="D330" t="s">
        <v>128</v>
      </c>
      <c r="E330" t="s">
        <v>90</v>
      </c>
      <c r="F330" t="s">
        <v>126</v>
      </c>
      <c r="G330">
        <v>46.035173719670802</v>
      </c>
      <c r="H330">
        <v>0</v>
      </c>
      <c r="I330" t="str">
        <f>OutputTable[[#This Row],[ProjectName]]&amp;OutputTable[[#This Row],[Name]]&amp;OutputTable[[#This Row],[Type]]&amp;OutputTable[[#This Row],[Source]]</f>
        <v>Airport Security AnalysisAll Entities.TotalCostTotal CostSystem</v>
      </c>
      <c r="J330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cm="1">
        <f t="array" ref="K330">IFERROR(AVERAGE(IF((OutputTable[GroupByKey]=OutputTable[[#This Row],[GroupByKey]]),(OutputTable[GroupByKey]=OutputTable[[#This Row],[GroupByKey]])*OutputTable[RecordedValue])),0)</f>
        <v>46.193538628207605</v>
      </c>
      <c r="L330" cm="1">
        <f t="array" ref="L330">IFERROR(_xlfn.STDEV.S(IF((OutputTable[GroupByKey]=OutputTable[[#This Row],[GroupByKey]]),(OutputTable[GroupByKey]=OutputTable[[#This Row],[GroupByKey]])*OutputTable[RecordedValue])),0)</f>
        <v>2.5990968367157539</v>
      </c>
      <c r="M330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0" cm="1">
        <f t="array" ref="O330">MIN(IF((OutputTable[GroupByKey]=OutputTable[[#This Row],[GroupByKey]]),(OutputTable[GroupByKey]=OutputTable[[#This Row],[GroupByKey]])*OutputTable[RecordedValue]))</f>
        <v>40.192057014708702</v>
      </c>
      <c r="P330" cm="1">
        <f t="array" ref="P330">MAX(IF((OutputTable[GroupByKey]=OutputTable[[#This Row],[GroupByKey]]),(OutputTable[GroupByKey]=OutputTable[[#This Row],[GroupByKey]])*OutputTable[RecordedValue]))</f>
        <v>51.8214448971965</v>
      </c>
    </row>
    <row r="331" spans="1:16" x14ac:dyDescent="0.25">
      <c r="A331" t="s">
        <v>68</v>
      </c>
      <c r="B331" t="s">
        <v>177</v>
      </c>
      <c r="C331">
        <v>7</v>
      </c>
      <c r="D331" t="s">
        <v>129</v>
      </c>
      <c r="E331" t="s">
        <v>130</v>
      </c>
      <c r="F331" t="s">
        <v>126</v>
      </c>
      <c r="G331">
        <v>0</v>
      </c>
      <c r="H331">
        <v>0</v>
      </c>
      <c r="I331" t="str">
        <f>OutputTable[[#This Row],[ProjectName]]&amp;OutputTable[[#This Row],[Name]]&amp;OutputTable[[#This Row],[Type]]&amp;OutputTable[[#This Row],[Source]]</f>
        <v>Airport Security AnalysisAll Entities.TranCostTran CostSystem</v>
      </c>
      <c r="J331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cm="1">
        <f t="array" ref="K331">IFERROR(AVERAGE(IF((OutputTable[GroupByKey]=OutputTable[[#This Row],[GroupByKey]]),(OutputTable[GroupByKey]=OutputTable[[#This Row],[GroupByKey]])*OutputTable[RecordedValue])),0)</f>
        <v>0</v>
      </c>
      <c r="L331" cm="1">
        <f t="array" ref="L331">IFERROR(_xlfn.STDEV.S(IF((OutputTable[GroupByKey]=OutputTable[[#This Row],[GroupByKey]]),(OutputTable[GroupByKey]=OutputTable[[#This Row],[GroupByKey]])*OutputTable[RecordedValue])),0)</f>
        <v>0</v>
      </c>
      <c r="M331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cm="1">
        <f t="array" ref="O331">MIN(IF((OutputTable[GroupByKey]=OutputTable[[#This Row],[GroupByKey]]),(OutputTable[GroupByKey]=OutputTable[[#This Row],[GroupByKey]])*OutputTable[RecordedValue]))</f>
        <v>0</v>
      </c>
      <c r="P331" cm="1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68</v>
      </c>
      <c r="B332" t="s">
        <v>177</v>
      </c>
      <c r="C332">
        <v>7</v>
      </c>
      <c r="D332" t="s">
        <v>131</v>
      </c>
      <c r="E332" t="s">
        <v>94</v>
      </c>
      <c r="F332" t="s">
        <v>126</v>
      </c>
      <c r="G332">
        <v>46.035173719670802</v>
      </c>
      <c r="H332">
        <v>0</v>
      </c>
      <c r="I332" t="str">
        <f>OutputTable[[#This Row],[ProjectName]]&amp;OutputTable[[#This Row],[Name]]&amp;OutputTable[[#This Row],[Type]]&amp;OutputTable[[#This Row],[Source]]</f>
        <v>Airport Security AnalysisAll Entities.VACostVA CostSystem</v>
      </c>
      <c r="J332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cm="1">
        <f t="array" ref="K332">IFERROR(AVERAGE(IF((OutputTable[GroupByKey]=OutputTable[[#This Row],[GroupByKey]]),(OutputTable[GroupByKey]=OutputTable[[#This Row],[GroupByKey]])*OutputTable[RecordedValue])),0)</f>
        <v>46.193538628207605</v>
      </c>
      <c r="L332" cm="1">
        <f t="array" ref="L332">IFERROR(_xlfn.STDEV.S(IF((OutputTable[GroupByKey]=OutputTable[[#This Row],[GroupByKey]]),(OutputTable[GroupByKey]=OutputTable[[#This Row],[GroupByKey]])*OutputTable[RecordedValue])),0)</f>
        <v>2.5990968367157539</v>
      </c>
      <c r="M332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2" cm="1">
        <f t="array" ref="O332">MIN(IF((OutputTable[GroupByKey]=OutputTable[[#This Row],[GroupByKey]]),(OutputTable[GroupByKey]=OutputTable[[#This Row],[GroupByKey]])*OutputTable[RecordedValue]))</f>
        <v>40.192057014708702</v>
      </c>
      <c r="P332" cm="1">
        <f t="array" ref="P332">MAX(IF((OutputTable[GroupByKey]=OutputTable[[#This Row],[GroupByKey]]),(OutputTable[GroupByKey]=OutputTable[[#This Row],[GroupByKey]])*OutputTable[RecordedValue]))</f>
        <v>51.8214448971965</v>
      </c>
    </row>
    <row r="333" spans="1:16" x14ac:dyDescent="0.25">
      <c r="A333" t="s">
        <v>68</v>
      </c>
      <c r="B333" t="s">
        <v>177</v>
      </c>
      <c r="C333">
        <v>7</v>
      </c>
      <c r="D333" t="s">
        <v>132</v>
      </c>
      <c r="E333" t="s">
        <v>96</v>
      </c>
      <c r="F333" t="s">
        <v>126</v>
      </c>
      <c r="G333">
        <v>0</v>
      </c>
      <c r="H333">
        <v>0</v>
      </c>
      <c r="I333" t="str">
        <f>OutputTable[[#This Row],[ProjectName]]&amp;OutputTable[[#This Row],[Name]]&amp;OutputTable[[#This Row],[Type]]&amp;OutputTable[[#This Row],[Source]]</f>
        <v>Airport Security AnalysisAll Entities.WaitCostWait CostSystem</v>
      </c>
      <c r="J333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cm="1">
        <f t="array" ref="K333">IFERROR(AVERAGE(IF((OutputTable[GroupByKey]=OutputTable[[#This Row],[GroupByKey]]),(OutputTable[GroupByKey]=OutputTable[[#This Row],[GroupByKey]])*OutputTable[RecordedValue])),0)</f>
        <v>0</v>
      </c>
      <c r="L333" cm="1">
        <f t="array" ref="L333">IFERROR(_xlfn.STDEV.S(IF((OutputTable[GroupByKey]=OutputTable[[#This Row],[GroupByKey]]),(OutputTable[GroupByKey]=OutputTable[[#This Row],[GroupByKey]])*OutputTable[RecordedValue])),0)</f>
        <v>0</v>
      </c>
      <c r="M333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cm="1">
        <f t="array" ref="O333">MIN(IF((OutputTable[GroupByKey]=OutputTable[[#This Row],[GroupByKey]]),(OutputTable[GroupByKey]=OutputTable[[#This Row],[GroupByKey]])*OutputTable[RecordedValue]))</f>
        <v>0</v>
      </c>
      <c r="P333" cm="1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68</v>
      </c>
      <c r="B334" t="s">
        <v>177</v>
      </c>
      <c r="C334">
        <v>7</v>
      </c>
      <c r="D334" t="s">
        <v>133</v>
      </c>
      <c r="E334" t="s">
        <v>134</v>
      </c>
      <c r="F334" t="s">
        <v>126</v>
      </c>
      <c r="G334">
        <v>46.035173719670802</v>
      </c>
      <c r="H334">
        <v>0</v>
      </c>
      <c r="I334" t="str">
        <f>OutputTable[[#This Row],[ProjectName]]&amp;OutputTable[[#This Row],[Name]]&amp;OutputTable[[#This Row],[Type]]&amp;OutputTable[[#This Row],[Source]]</f>
        <v>Airport Security AnalysisAll Resources.BusyCostBusy CostSystem</v>
      </c>
      <c r="J334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cm="1">
        <f t="array" ref="K334">IFERROR(AVERAGE(IF((OutputTable[GroupByKey]=OutputTable[[#This Row],[GroupByKey]]),(OutputTable[GroupByKey]=OutputTable[[#This Row],[GroupByKey]])*OutputTable[RecordedValue])),0)</f>
        <v>46.193538628207605</v>
      </c>
      <c r="L334" cm="1">
        <f t="array" ref="L334">IFERROR(_xlfn.STDEV.S(IF((OutputTable[GroupByKey]=OutputTable[[#This Row],[GroupByKey]]),(OutputTable[GroupByKey]=OutputTable[[#This Row],[GroupByKey]])*OutputTable[RecordedValue])),0)</f>
        <v>2.5990968367157583</v>
      </c>
      <c r="M334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34" cm="1">
        <f t="array" ref="O334">MIN(IF((OutputTable[GroupByKey]=OutputTable[[#This Row],[GroupByKey]]),(OutputTable[GroupByKey]=OutputTable[[#This Row],[GroupByKey]])*OutputTable[RecordedValue]))</f>
        <v>40.192057014708602</v>
      </c>
      <c r="P334" cm="1">
        <f t="array" ref="P334">MAX(IF((OutputTable[GroupByKey]=OutputTable[[#This Row],[GroupByKey]]),(OutputTable[GroupByKey]=OutputTable[[#This Row],[GroupByKey]])*OutputTable[RecordedValue]))</f>
        <v>51.8214448971965</v>
      </c>
    </row>
    <row r="335" spans="1:16" x14ac:dyDescent="0.25">
      <c r="A335" t="s">
        <v>68</v>
      </c>
      <c r="B335" t="s">
        <v>177</v>
      </c>
      <c r="C335">
        <v>7</v>
      </c>
      <c r="D335" t="s">
        <v>135</v>
      </c>
      <c r="E335" t="s">
        <v>136</v>
      </c>
      <c r="F335" t="s">
        <v>126</v>
      </c>
      <c r="G335">
        <v>25.8573881791052</v>
      </c>
      <c r="H335">
        <v>0</v>
      </c>
      <c r="I335" t="str">
        <f>OutputTable[[#This Row],[ProjectName]]&amp;OutputTable[[#This Row],[Name]]&amp;OutputTable[[#This Row],[Type]]&amp;OutputTable[[#This Row],[Source]]</f>
        <v>Airport Security AnalysisAll Resources.IdleCostIdle CostSystem</v>
      </c>
      <c r="J33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cm="1">
        <f t="array" ref="K335">IFERROR(AVERAGE(IF((OutputTable[GroupByKey]=OutputTable[[#This Row],[GroupByKey]]),(OutputTable[GroupByKey]=OutputTable[[#This Row],[GroupByKey]])*OutputTable[RecordedValue])),0)</f>
        <v>25.477747687177452</v>
      </c>
      <c r="L335" cm="1">
        <f t="array" ref="L335">IFERROR(_xlfn.STDEV.S(IF((OutputTable[GroupByKey]=OutputTable[[#This Row],[GroupByKey]]),(OutputTable[GroupByKey]=OutputTable[[#This Row],[GroupByKey]])*OutputTable[RecordedValue])),0)</f>
        <v>2.6141112136959852</v>
      </c>
      <c r="M33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35" cm="1">
        <f t="array" ref="O335">MIN(IF((OutputTable[GroupByKey]=OutputTable[[#This Row],[GroupByKey]]),(OutputTable[GroupByKey]=OutputTable[[#This Row],[GroupByKey]])*OutputTable[RecordedValue]))</f>
        <v>19.727702576731101</v>
      </c>
      <c r="P335" cm="1">
        <f t="array" ref="P335">MAX(IF((OutputTable[GroupByKey]=OutputTable[[#This Row],[GroupByKey]]),(OutputTable[GroupByKey]=OutputTable[[#This Row],[GroupByKey]])*OutputTable[RecordedValue]))</f>
        <v>31.4558775795469</v>
      </c>
    </row>
    <row r="336" spans="1:16" x14ac:dyDescent="0.25">
      <c r="A336" t="s">
        <v>68</v>
      </c>
      <c r="B336" t="s">
        <v>177</v>
      </c>
      <c r="C336">
        <v>7</v>
      </c>
      <c r="D336" t="s">
        <v>137</v>
      </c>
      <c r="E336" t="s">
        <v>90</v>
      </c>
      <c r="F336" t="s">
        <v>126</v>
      </c>
      <c r="G336">
        <v>71.892561898775995</v>
      </c>
      <c r="H336">
        <v>0</v>
      </c>
      <c r="I33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36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cm="1">
        <f t="array" ref="K336">IFERROR(AVERAGE(IF((OutputTable[GroupByKey]=OutputTable[[#This Row],[GroupByKey]]),(OutputTable[GroupByKey]=OutputTable[[#This Row],[GroupByKey]])*OutputTable[RecordedValue])),0)</f>
        <v>71.671286315385061</v>
      </c>
      <c r="L336" cm="1">
        <f t="array" ref="L336">IFERROR(_xlfn.STDEV.S(IF((OutputTable[GroupByKey]=OutputTable[[#This Row],[GroupByKey]]),(OutputTable[GroupByKey]=OutputTable[[#This Row],[GroupByKey]])*OutputTable[RecordedValue])),0)</f>
        <v>0.23863631661505638</v>
      </c>
      <c r="M336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36" cm="1">
        <f t="array" ref="O336">MIN(IF((OutputTable[GroupByKey]=OutputTable[[#This Row],[GroupByKey]]),(OutputTable[GroupByKey]=OutputTable[[#This Row],[GroupByKey]])*OutputTable[RecordedValue]))</f>
        <v>70.910479456061694</v>
      </c>
      <c r="P336" cm="1">
        <f t="array" ref="P336">MAX(IF((OutputTable[GroupByKey]=OutputTable[[#This Row],[GroupByKey]]),(OutputTable[GroupByKey]=OutputTable[[#This Row],[GroupByKey]])*OutputTable[RecordedValue]))</f>
        <v>72</v>
      </c>
    </row>
    <row r="337" spans="1:16" x14ac:dyDescent="0.25">
      <c r="A337" t="s">
        <v>68</v>
      </c>
      <c r="B337" t="s">
        <v>177</v>
      </c>
      <c r="C337">
        <v>7</v>
      </c>
      <c r="D337" t="s">
        <v>138</v>
      </c>
      <c r="E337" t="s">
        <v>139</v>
      </c>
      <c r="F337" t="s">
        <v>126</v>
      </c>
      <c r="G337">
        <v>0</v>
      </c>
      <c r="H337">
        <v>0</v>
      </c>
      <c r="I33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37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cm="1">
        <f t="array" ref="K337">IFERROR(AVERAGE(IF((OutputTable[GroupByKey]=OutputTable[[#This Row],[GroupByKey]]),(OutputTable[GroupByKey]=OutputTable[[#This Row],[GroupByKey]])*OutputTable[RecordedValue])),0)</f>
        <v>0</v>
      </c>
      <c r="L337" cm="1">
        <f t="array" ref="L337">IFERROR(_xlfn.STDEV.S(IF((OutputTable[GroupByKey]=OutputTable[[#This Row],[GroupByKey]]),(OutputTable[GroupByKey]=OutputTable[[#This Row],[GroupByKey]])*OutputTable[RecordedValue])),0)</f>
        <v>0</v>
      </c>
      <c r="M337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cm="1">
        <f t="array" ref="O337">MIN(IF((OutputTable[GroupByKey]=OutputTable[[#This Row],[GroupByKey]]),(OutputTable[GroupByKey]=OutputTable[[#This Row],[GroupByKey]])*OutputTable[RecordedValue]))</f>
        <v>0</v>
      </c>
      <c r="P337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177</v>
      </c>
      <c r="C338">
        <v>7</v>
      </c>
      <c r="D338" t="s">
        <v>140</v>
      </c>
      <c r="E338" t="s">
        <v>110</v>
      </c>
      <c r="F338" t="s">
        <v>72</v>
      </c>
      <c r="G338">
        <v>9.0078219481007196</v>
      </c>
      <c r="H338">
        <v>0</v>
      </c>
      <c r="I33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38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cm="1">
        <f t="array" ref="K338">IFERROR(AVERAGE(IF((OutputTable[GroupByKey]=OutputTable[[#This Row],[GroupByKey]]),(OutputTable[GroupByKey]=OutputTable[[#This Row],[GroupByKey]])*OutputTable[RecordedValue])),0)</f>
        <v>9.2040198470736314</v>
      </c>
      <c r="L338" cm="1">
        <f t="array" ref="L338">IFERROR(_xlfn.STDEV.S(IF((OutputTable[GroupByKey]=OutputTable[[#This Row],[GroupByKey]]),(OutputTable[GroupByKey]=OutputTable[[#This Row],[GroupByKey]])*OutputTable[RecordedValue])),0)</f>
        <v>0.51270925803772061</v>
      </c>
      <c r="M338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38" cm="1">
        <f t="array" ref="O338">MIN(IF((OutputTable[GroupByKey]=OutputTable[[#This Row],[GroupByKey]]),(OutputTable[GroupByKey]=OutputTable[[#This Row],[GroupByKey]])*OutputTable[RecordedValue]))</f>
        <v>8.1603642719926093</v>
      </c>
      <c r="P338" cm="1">
        <f t="array" ref="P338">MAX(IF((OutputTable[GroupByKey]=OutputTable[[#This Row],[GroupByKey]]),(OutputTable[GroupByKey]=OutputTable[[#This Row],[GroupByKey]])*OutputTable[RecordedValue]))</f>
        <v>10.3090977964694</v>
      </c>
    </row>
    <row r="339" spans="1:16" x14ac:dyDescent="0.25">
      <c r="A339" t="s">
        <v>68</v>
      </c>
      <c r="B339" t="s">
        <v>177</v>
      </c>
      <c r="C339">
        <v>7</v>
      </c>
      <c r="D339" t="s">
        <v>141</v>
      </c>
      <c r="E339" t="s">
        <v>112</v>
      </c>
      <c r="F339" t="s">
        <v>72</v>
      </c>
      <c r="G339">
        <v>540.469316886044</v>
      </c>
      <c r="H339">
        <v>0</v>
      </c>
      <c r="I33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39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cm="1">
        <f t="array" ref="K339">IFERROR(AVERAGE(IF((OutputTable[GroupByKey]=OutputTable[[#This Row],[GroupByKey]]),(OutputTable[GroupByKey]=OutputTable[[#This Row],[GroupByKey]])*OutputTable[RecordedValue])),0)</f>
        <v>552.24119082441791</v>
      </c>
      <c r="L339" cm="1">
        <f t="array" ref="L339">IFERROR(_xlfn.STDEV.S(IF((OutputTable[GroupByKey]=OutputTable[[#This Row],[GroupByKey]]),(OutputTable[GroupByKey]=OutputTable[[#This Row],[GroupByKey]])*OutputTable[RecordedValue])),0)</f>
        <v>30.76255548226289</v>
      </c>
      <c r="M339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39" cm="1">
        <f t="array" ref="O339">MIN(IF((OutputTable[GroupByKey]=OutputTable[[#This Row],[GroupByKey]]),(OutputTable[GroupByKey]=OutputTable[[#This Row],[GroupByKey]])*OutputTable[RecordedValue]))</f>
        <v>489.62185631955703</v>
      </c>
      <c r="P339" cm="1">
        <f t="array" ref="P339">MAX(IF((OutputTable[GroupByKey]=OutputTable[[#This Row],[GroupByKey]]),(OutputTable[GroupByKey]=OutputTable[[#This Row],[GroupByKey]])*OutputTable[RecordedValue]))</f>
        <v>618.54586778816201</v>
      </c>
    </row>
    <row r="340" spans="1:16" x14ac:dyDescent="0.25">
      <c r="A340" t="s">
        <v>68</v>
      </c>
      <c r="B340" t="s">
        <v>177</v>
      </c>
      <c r="C340">
        <v>7</v>
      </c>
      <c r="D340" t="s">
        <v>142</v>
      </c>
      <c r="E340" t="s">
        <v>114</v>
      </c>
      <c r="F340" t="s">
        <v>72</v>
      </c>
      <c r="G340">
        <v>0</v>
      </c>
      <c r="H340">
        <v>0</v>
      </c>
      <c r="I34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40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cm="1">
        <f t="array" ref="K340">IFERROR(AVERAGE(IF((OutputTable[GroupByKey]=OutputTable[[#This Row],[GroupByKey]]),(OutputTable[GroupByKey]=OutputTable[[#This Row],[GroupByKey]])*OutputTable[RecordedValue])),0)</f>
        <v>0</v>
      </c>
      <c r="L340" cm="1">
        <f t="array" ref="L340">IFERROR(_xlfn.STDEV.S(IF((OutputTable[GroupByKey]=OutputTable[[#This Row],[GroupByKey]]),(OutputTable[GroupByKey]=OutputTable[[#This Row],[GroupByKey]])*OutputTable[RecordedValue])),0)</f>
        <v>0</v>
      </c>
      <c r="M340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cm="1">
        <f t="array" ref="O340">MIN(IF((OutputTable[GroupByKey]=OutputTable[[#This Row],[GroupByKey]]),(OutputTable[GroupByKey]=OutputTable[[#This Row],[GroupByKey]])*OutputTable[RecordedValue]))</f>
        <v>0</v>
      </c>
      <c r="P340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68</v>
      </c>
      <c r="B341" t="s">
        <v>177</v>
      </c>
      <c r="C341">
        <v>7</v>
      </c>
      <c r="D341" t="s">
        <v>143</v>
      </c>
      <c r="E341" t="s">
        <v>116</v>
      </c>
      <c r="F341" t="s">
        <v>72</v>
      </c>
      <c r="G341">
        <v>125.89818106154399</v>
      </c>
      <c r="H341">
        <v>0</v>
      </c>
      <c r="I34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41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cm="1">
        <f t="array" ref="K341">IFERROR(AVERAGE(IF((OutputTable[GroupByKey]=OutputTable[[#This Row],[GroupByKey]]),(OutputTable[GroupByKey]=OutputTable[[#This Row],[GroupByKey]])*OutputTable[RecordedValue])),0)</f>
        <v>79.989395354893077</v>
      </c>
      <c r="L341" cm="1">
        <f t="array" ref="L341">IFERROR(_xlfn.STDEV.S(IF((OutputTable[GroupByKey]=OutputTable[[#This Row],[GroupByKey]]),(OutputTable[GroupByKey]=OutputTable[[#This Row],[GroupByKey]])*OutputTable[RecordedValue])),0)</f>
        <v>56.808360959149468</v>
      </c>
      <c r="M341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41" cm="1">
        <f t="array" ref="O341">MIN(IF((OutputTable[GroupByKey]=OutputTable[[#This Row],[GroupByKey]]),(OutputTable[GroupByKey]=OutputTable[[#This Row],[GroupByKey]])*OutputTable[RecordedValue]))</f>
        <v>7.1867093340802297</v>
      </c>
      <c r="P341" cm="1">
        <f t="array" ref="P341">MAX(IF((OutputTable[GroupByKey]=OutputTable[[#This Row],[GroupByKey]]),(OutputTable[GroupByKey]=OutputTable[[#This Row],[GroupByKey]])*OutputTable[RecordedValue]))</f>
        <v>293.47566214357698</v>
      </c>
    </row>
    <row r="342" spans="1:16" x14ac:dyDescent="0.25">
      <c r="A342" t="s">
        <v>68</v>
      </c>
      <c r="B342" t="s">
        <v>177</v>
      </c>
      <c r="C342">
        <v>7</v>
      </c>
      <c r="D342" t="s">
        <v>144</v>
      </c>
      <c r="E342" t="s">
        <v>118</v>
      </c>
      <c r="F342" t="s">
        <v>72</v>
      </c>
      <c r="G342">
        <v>145</v>
      </c>
      <c r="H342">
        <v>0</v>
      </c>
      <c r="I34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42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cm="1">
        <f t="array" ref="K342">IFERROR(AVERAGE(IF((OutputTable[GroupByKey]=OutputTable[[#This Row],[GroupByKey]]),(OutputTable[GroupByKey]=OutputTable[[#This Row],[GroupByKey]])*OutputTable[RecordedValue])),0)</f>
        <v>145</v>
      </c>
      <c r="L342" cm="1">
        <f t="array" ref="L342">IFERROR(_xlfn.STDEV.S(IF((OutputTable[GroupByKey]=OutputTable[[#This Row],[GroupByKey]]),(OutputTable[GroupByKey]=OutputTable[[#This Row],[GroupByKey]])*OutputTable[RecordedValue])),0)</f>
        <v>0</v>
      </c>
      <c r="M342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cm="1">
        <f t="array" ref="O342">MIN(IF((OutputTable[GroupByKey]=OutputTable[[#This Row],[GroupByKey]]),(OutputTable[GroupByKey]=OutputTable[[#This Row],[GroupByKey]])*OutputTable[RecordedValue]))</f>
        <v>145</v>
      </c>
      <c r="P342" cm="1">
        <f t="array" ref="P342">MAX(IF((OutputTable[GroupByKey]=OutputTable[[#This Row],[GroupByKey]]),(OutputTable[GroupByKey]=OutputTable[[#This Row],[GroupByKey]])*OutputTable[RecordedValue]))</f>
        <v>145</v>
      </c>
    </row>
    <row r="343" spans="1:16" x14ac:dyDescent="0.25">
      <c r="A343" t="s">
        <v>68</v>
      </c>
      <c r="B343" t="s">
        <v>177</v>
      </c>
      <c r="C343">
        <v>7</v>
      </c>
      <c r="D343" t="s">
        <v>145</v>
      </c>
      <c r="E343" t="s">
        <v>120</v>
      </c>
      <c r="F343" t="s">
        <v>72</v>
      </c>
      <c r="G343">
        <v>144</v>
      </c>
      <c r="H343">
        <v>0</v>
      </c>
      <c r="I34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43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cm="1">
        <f t="array" ref="K343">IFERROR(AVERAGE(IF((OutputTable[GroupByKey]=OutputTable[[#This Row],[GroupByKey]]),(OutputTable[GroupByKey]=OutputTable[[#This Row],[GroupByKey]])*OutputTable[RecordedValue])),0)</f>
        <v>143.46</v>
      </c>
      <c r="L343" cm="1">
        <f t="array" ref="L343">IFERROR(_xlfn.STDEV.S(IF((OutputTable[GroupByKey]=OutputTable[[#This Row],[GroupByKey]]),(OutputTable[GroupByKey]=OutputTable[[#This Row],[GroupByKey]])*OutputTable[RecordedValue])),0)</f>
        <v>0.761577310586391</v>
      </c>
      <c r="M343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43" cm="1">
        <f t="array" ref="O343">MIN(IF((OutputTable[GroupByKey]=OutputTable[[#This Row],[GroupByKey]]),(OutputTable[GroupByKey]=OutputTable[[#This Row],[GroupByKey]])*OutputTable[RecordedValue]))</f>
        <v>141</v>
      </c>
      <c r="P343" cm="1">
        <f t="array" ref="P343">MAX(IF((OutputTable[GroupByKey]=OutputTable[[#This Row],[GroupByKey]]),(OutputTable[GroupByKey]=OutputTable[[#This Row],[GroupByKey]])*OutputTable[RecordedValue]))</f>
        <v>144</v>
      </c>
    </row>
    <row r="344" spans="1:16" x14ac:dyDescent="0.25">
      <c r="A344" t="s">
        <v>68</v>
      </c>
      <c r="B344" t="s">
        <v>177</v>
      </c>
      <c r="C344">
        <v>7</v>
      </c>
      <c r="D344" t="s">
        <v>146</v>
      </c>
      <c r="E344" t="s">
        <v>122</v>
      </c>
      <c r="F344" t="s">
        <v>72</v>
      </c>
      <c r="G344">
        <v>9.0078219481007196</v>
      </c>
      <c r="H344">
        <v>0</v>
      </c>
      <c r="I34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44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cm="1">
        <f t="array" ref="K344">IFERROR(AVERAGE(IF((OutputTable[GroupByKey]=OutputTable[[#This Row],[GroupByKey]]),(OutputTable[GroupByKey]=OutputTable[[#This Row],[GroupByKey]])*OutputTable[RecordedValue])),0)</f>
        <v>9.2040198470736314</v>
      </c>
      <c r="L344" cm="1">
        <f t="array" ref="L344">IFERROR(_xlfn.STDEV.S(IF((OutputTable[GroupByKey]=OutputTable[[#This Row],[GroupByKey]]),(OutputTable[GroupByKey]=OutputTable[[#This Row],[GroupByKey]])*OutputTable[RecordedValue])),0)</f>
        <v>0.51270925803772061</v>
      </c>
      <c r="M344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44" cm="1">
        <f t="array" ref="O344">MIN(IF((OutputTable[GroupByKey]=OutputTable[[#This Row],[GroupByKey]]),(OutputTable[GroupByKey]=OutputTable[[#This Row],[GroupByKey]])*OutputTable[RecordedValue]))</f>
        <v>8.1603642719926093</v>
      </c>
      <c r="P344" cm="1">
        <f t="array" ref="P344">MAX(IF((OutputTable[GroupByKey]=OutputTable[[#This Row],[GroupByKey]]),(OutputTable[GroupByKey]=OutputTable[[#This Row],[GroupByKey]])*OutputTable[RecordedValue]))</f>
        <v>10.3090977964694</v>
      </c>
    </row>
    <row r="345" spans="1:16" x14ac:dyDescent="0.25">
      <c r="A345" t="s">
        <v>68</v>
      </c>
      <c r="B345" t="s">
        <v>177</v>
      </c>
      <c r="C345">
        <v>7</v>
      </c>
      <c r="D345" t="s">
        <v>147</v>
      </c>
      <c r="E345" t="s">
        <v>124</v>
      </c>
      <c r="F345" t="s">
        <v>72</v>
      </c>
      <c r="G345">
        <v>666.36749794758805</v>
      </c>
      <c r="H345">
        <v>0</v>
      </c>
      <c r="I34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4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cm="1">
        <f t="array" ref="K345">IFERROR(AVERAGE(IF((OutputTable[GroupByKey]=OutputTable[[#This Row],[GroupByKey]]),(OutputTable[GroupByKey]=OutputTable[[#This Row],[GroupByKey]])*OutputTable[RecordedValue])),0)</f>
        <v>632.23058617931088</v>
      </c>
      <c r="L345" cm="1">
        <f t="array" ref="L345">IFERROR(_xlfn.STDEV.S(IF((OutputTable[GroupByKey]=OutputTable[[#This Row],[GroupByKey]]),(OutputTable[GroupByKey]=OutputTable[[#This Row],[GroupByKey]])*OutputTable[RecordedValue])),0)</f>
        <v>75.537971994324181</v>
      </c>
      <c r="M34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45" cm="1">
        <f t="array" ref="O345">MIN(IF((OutputTable[GroupByKey]=OutputTable[[#This Row],[GroupByKey]]),(OutputTable[GroupByKey]=OutputTable[[#This Row],[GroupByKey]])*OutputTable[RecordedValue]))</f>
        <v>505.15304420889697</v>
      </c>
      <c r="P345" cm="1">
        <f t="array" ref="P345">MAX(IF((OutputTable[GroupByKey]=OutputTable[[#This Row],[GroupByKey]]),(OutputTable[GroupByKey]=OutputTable[[#This Row],[GroupByKey]])*OutputTable[RecordedValue]))</f>
        <v>850.69210649443096</v>
      </c>
    </row>
    <row r="346" spans="1:16" x14ac:dyDescent="0.25">
      <c r="A346" t="s">
        <v>68</v>
      </c>
      <c r="B346" t="s">
        <v>177</v>
      </c>
      <c r="C346">
        <v>7</v>
      </c>
      <c r="D346" t="s">
        <v>148</v>
      </c>
      <c r="E346" t="s">
        <v>118</v>
      </c>
      <c r="F346" t="s">
        <v>86</v>
      </c>
      <c r="G346">
        <v>145</v>
      </c>
      <c r="H346">
        <v>0</v>
      </c>
      <c r="I346" t="str">
        <f>OutputTable[[#This Row],[ProjectName]]&amp;OutputTable[[#This Row],[Name]]&amp;OutputTable[[#This Row],[Type]]&amp;OutputTable[[#This Row],[Source]]</f>
        <v>Airport Security AnalysisEntity 1.NumberInNumber InEntity</v>
      </c>
      <c r="J346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cm="1">
        <f t="array" ref="K346">IFERROR(AVERAGE(IF((OutputTable[GroupByKey]=OutputTable[[#This Row],[GroupByKey]]),(OutputTable[GroupByKey]=OutputTable[[#This Row],[GroupByKey]])*OutputTable[RecordedValue])),0)</f>
        <v>145</v>
      </c>
      <c r="L346" cm="1">
        <f t="array" ref="L346">IFERROR(_xlfn.STDEV.S(IF((OutputTable[GroupByKey]=OutputTable[[#This Row],[GroupByKey]]),(OutputTable[GroupByKey]=OutputTable[[#This Row],[GroupByKey]])*OutputTable[RecordedValue])),0)</f>
        <v>0</v>
      </c>
      <c r="M346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cm="1">
        <f t="array" ref="O346">MIN(IF((OutputTable[GroupByKey]=OutputTable[[#This Row],[GroupByKey]]),(OutputTable[GroupByKey]=OutputTable[[#This Row],[GroupByKey]])*OutputTable[RecordedValue]))</f>
        <v>145</v>
      </c>
      <c r="P346" cm="1">
        <f t="array" ref="P346">MAX(IF((OutputTable[GroupByKey]=OutputTable[[#This Row],[GroupByKey]]),(OutputTable[GroupByKey]=OutputTable[[#This Row],[GroupByKey]])*OutputTable[RecordedValue]))</f>
        <v>145</v>
      </c>
    </row>
    <row r="347" spans="1:16" x14ac:dyDescent="0.25">
      <c r="A347" t="s">
        <v>68</v>
      </c>
      <c r="B347" t="s">
        <v>177</v>
      </c>
      <c r="C347">
        <v>7</v>
      </c>
      <c r="D347" t="s">
        <v>149</v>
      </c>
      <c r="E347" t="s">
        <v>120</v>
      </c>
      <c r="F347" t="s">
        <v>86</v>
      </c>
      <c r="G347">
        <v>142</v>
      </c>
      <c r="H347">
        <v>0</v>
      </c>
      <c r="I347" t="str">
        <f>OutputTable[[#This Row],[ProjectName]]&amp;OutputTable[[#This Row],[Name]]&amp;OutputTable[[#This Row],[Type]]&amp;OutputTable[[#This Row],[Source]]</f>
        <v>Airport Security AnalysisEntity 1.NumberOutNumber OutEntity</v>
      </c>
      <c r="J347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cm="1">
        <f t="array" ref="K347">IFERROR(AVERAGE(IF((OutputTable[GroupByKey]=OutputTable[[#This Row],[GroupByKey]]),(OutputTable[GroupByKey]=OutputTable[[#This Row],[GroupByKey]])*OutputTable[RecordedValue])),0)</f>
        <v>141.02000000000001</v>
      </c>
      <c r="L347" cm="1">
        <f t="array" ref="L347">IFERROR(_xlfn.STDEV.S(IF((OutputTable[GroupByKey]=OutputTable[[#This Row],[GroupByKey]]),(OutputTable[GroupByKey]=OutputTable[[#This Row],[GroupByKey]])*OutputTable[RecordedValue])),0)</f>
        <v>1.571298695931723</v>
      </c>
      <c r="M347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47" cm="1">
        <f t="array" ref="O347">MIN(IF((OutputTable[GroupByKey]=OutputTable[[#This Row],[GroupByKey]]),(OutputTable[GroupByKey]=OutputTable[[#This Row],[GroupByKey]])*OutputTable[RecordedValue]))</f>
        <v>136</v>
      </c>
      <c r="P347" cm="1">
        <f t="array" ref="P347">MAX(IF((OutputTable[GroupByKey]=OutputTable[[#This Row],[GroupByKey]]),(OutputTable[GroupByKey]=OutputTable[[#This Row],[GroupByKey]])*OutputTable[RecordedValue]))</f>
        <v>144</v>
      </c>
    </row>
    <row r="348" spans="1:16" x14ac:dyDescent="0.25">
      <c r="A348" t="s">
        <v>68</v>
      </c>
      <c r="B348" t="s">
        <v>177</v>
      </c>
      <c r="C348">
        <v>7</v>
      </c>
      <c r="D348" t="s">
        <v>150</v>
      </c>
      <c r="E348" t="s">
        <v>134</v>
      </c>
      <c r="F348" t="s">
        <v>104</v>
      </c>
      <c r="G348">
        <v>0</v>
      </c>
      <c r="H348">
        <v>0</v>
      </c>
      <c r="I34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8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cm="1">
        <f t="array" ref="K348">IFERROR(AVERAGE(IF((OutputTable[GroupByKey]=OutputTable[[#This Row],[GroupByKey]]),(OutputTable[GroupByKey]=OutputTable[[#This Row],[GroupByKey]])*OutputTable[RecordedValue])),0)</f>
        <v>0</v>
      </c>
      <c r="L348" cm="1">
        <f t="array" ref="L348">IFERROR(_xlfn.STDEV.S(IF((OutputTable[GroupByKey]=OutputTable[[#This Row],[GroupByKey]]),(OutputTable[GroupByKey]=OutputTable[[#This Row],[GroupByKey]])*OutputTable[RecordedValue])),0)</f>
        <v>0</v>
      </c>
      <c r="M348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cm="1">
        <f t="array" ref="O348">MIN(IF((OutputTable[GroupByKey]=OutputTable[[#This Row],[GroupByKey]]),(OutputTable[GroupByKey]=OutputTable[[#This Row],[GroupByKey]])*OutputTable[RecordedValue]))</f>
        <v>0</v>
      </c>
      <c r="P348" cm="1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68</v>
      </c>
      <c r="B349" t="s">
        <v>177</v>
      </c>
      <c r="C349">
        <v>7</v>
      </c>
      <c r="D349" t="s">
        <v>151</v>
      </c>
      <c r="E349" t="s">
        <v>136</v>
      </c>
      <c r="F349" t="s">
        <v>104</v>
      </c>
      <c r="G349">
        <v>12</v>
      </c>
      <c r="H349">
        <v>0</v>
      </c>
      <c r="I34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9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cm="1">
        <f t="array" ref="K349">IFERROR(AVERAGE(IF((OutputTable[GroupByKey]=OutputTable[[#This Row],[GroupByKey]]),(OutputTable[GroupByKey]=OutputTable[[#This Row],[GroupByKey]])*OutputTable[RecordedValue])),0)</f>
        <v>12</v>
      </c>
      <c r="L349" cm="1">
        <f t="array" ref="L349">IFERROR(_xlfn.STDEV.S(IF((OutputTable[GroupByKey]=OutputTable[[#This Row],[GroupByKey]]),(OutputTable[GroupByKey]=OutputTable[[#This Row],[GroupByKey]])*OutputTable[RecordedValue])),0)</f>
        <v>0</v>
      </c>
      <c r="M349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cm="1">
        <f t="array" ref="O349">MIN(IF((OutputTable[GroupByKey]=OutputTable[[#This Row],[GroupByKey]]),(OutputTable[GroupByKey]=OutputTable[[#This Row],[GroupByKey]])*OutputTable[RecordedValue]))</f>
        <v>12</v>
      </c>
      <c r="P349" cm="1">
        <f t="array" ref="P349">MAX(IF((OutputTable[GroupByKey]=OutputTable[[#This Row],[GroupByKey]]),(OutputTable[GroupByKey]=OutputTable[[#This Row],[GroupByKey]])*OutputTable[RecordedValue]))</f>
        <v>12</v>
      </c>
    </row>
    <row r="350" spans="1:16" x14ac:dyDescent="0.25">
      <c r="A350" t="s">
        <v>68</v>
      </c>
      <c r="B350" t="s">
        <v>177</v>
      </c>
      <c r="C350">
        <v>7</v>
      </c>
      <c r="D350" t="s">
        <v>152</v>
      </c>
      <c r="E350" t="s">
        <v>153</v>
      </c>
      <c r="F350" t="s">
        <v>104</v>
      </c>
      <c r="G350">
        <v>0</v>
      </c>
      <c r="H350">
        <v>0</v>
      </c>
      <c r="I35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50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cm="1">
        <f t="array" ref="K350">IFERROR(AVERAGE(IF((OutputTable[GroupByKey]=OutputTable[[#This Row],[GroupByKey]]),(OutputTable[GroupByKey]=OutputTable[[#This Row],[GroupByKey]])*OutputTable[RecordedValue])),0)</f>
        <v>0</v>
      </c>
      <c r="L350" cm="1">
        <f t="array" ref="L350">IFERROR(_xlfn.STDEV.S(IF((OutputTable[GroupByKey]=OutputTable[[#This Row],[GroupByKey]]),(OutputTable[GroupByKey]=OutputTable[[#This Row],[GroupByKey]])*OutputTable[RecordedValue])),0)</f>
        <v>0</v>
      </c>
      <c r="M350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cm="1">
        <f t="array" ref="O350">MIN(IF((OutputTable[GroupByKey]=OutputTable[[#This Row],[GroupByKey]]),(OutputTable[GroupByKey]=OutputTable[[#This Row],[GroupByKey]])*OutputTable[RecordedValue]))</f>
        <v>0</v>
      </c>
      <c r="P350" cm="1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68</v>
      </c>
      <c r="B351" t="s">
        <v>177</v>
      </c>
      <c r="C351">
        <v>7</v>
      </c>
      <c r="D351" t="s">
        <v>154</v>
      </c>
      <c r="E351" t="s">
        <v>155</v>
      </c>
      <c r="F351" t="s">
        <v>104</v>
      </c>
      <c r="G351">
        <v>0</v>
      </c>
      <c r="H351">
        <v>0</v>
      </c>
      <c r="I35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51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cm="1">
        <f t="array" ref="K351">IFERROR(AVERAGE(IF((OutputTable[GroupByKey]=OutputTable[[#This Row],[GroupByKey]]),(OutputTable[GroupByKey]=OutputTable[[#This Row],[GroupByKey]])*OutputTable[RecordedValue])),0)</f>
        <v>0</v>
      </c>
      <c r="L351" cm="1">
        <f t="array" ref="L351">IFERROR(_xlfn.STDEV.S(IF((OutputTable[GroupByKey]=OutputTable[[#This Row],[GroupByKey]]),(OutputTable[GroupByKey]=OutputTable[[#This Row],[GroupByKey]])*OutputTable[RecordedValue])),0)</f>
        <v>0</v>
      </c>
      <c r="M351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cm="1">
        <f t="array" ref="O351">MIN(IF((OutputTable[GroupByKey]=OutputTable[[#This Row],[GroupByKey]]),(OutputTable[GroupByKey]=OutputTable[[#This Row],[GroupByKey]])*OutputTable[RecordedValue]))</f>
        <v>0</v>
      </c>
      <c r="P351" cm="1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68</v>
      </c>
      <c r="B352" t="s">
        <v>177</v>
      </c>
      <c r="C352">
        <v>7</v>
      </c>
      <c r="D352" t="s">
        <v>156</v>
      </c>
      <c r="E352" t="s">
        <v>139</v>
      </c>
      <c r="F352" t="s">
        <v>104</v>
      </c>
      <c r="G352">
        <v>0</v>
      </c>
      <c r="H352">
        <v>0</v>
      </c>
      <c r="I35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52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cm="1">
        <f t="array" ref="K352">IFERROR(AVERAGE(IF((OutputTable[GroupByKey]=OutputTable[[#This Row],[GroupByKey]]),(OutputTable[GroupByKey]=OutputTable[[#This Row],[GroupByKey]])*OutputTable[RecordedValue])),0)</f>
        <v>0</v>
      </c>
      <c r="L352" cm="1">
        <f t="array" ref="L352">IFERROR(_xlfn.STDEV.S(IF((OutputTable[GroupByKey]=OutputTable[[#This Row],[GroupByKey]]),(OutputTable[GroupByKey]=OutputTable[[#This Row],[GroupByKey]])*OutputTable[RecordedValue])),0)</f>
        <v>0</v>
      </c>
      <c r="M352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cm="1">
        <f t="array" ref="O352">MIN(IF((OutputTable[GroupByKey]=OutputTable[[#This Row],[GroupByKey]]),(OutputTable[GroupByKey]=OutputTable[[#This Row],[GroupByKey]])*OutputTable[RecordedValue]))</f>
        <v>0</v>
      </c>
      <c r="P352" cm="1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68</v>
      </c>
      <c r="B353" t="s">
        <v>177</v>
      </c>
      <c r="C353">
        <v>7</v>
      </c>
      <c r="D353" t="s">
        <v>157</v>
      </c>
      <c r="E353" t="s">
        <v>120</v>
      </c>
      <c r="F353" t="s">
        <v>126</v>
      </c>
      <c r="G353">
        <v>142</v>
      </c>
      <c r="H353">
        <v>0</v>
      </c>
      <c r="I353" t="str">
        <f>OutputTable[[#This Row],[ProjectName]]&amp;OutputTable[[#This Row],[Name]]&amp;OutputTable[[#This Row],[Type]]&amp;OutputTable[[#This Row],[Source]]</f>
        <v>Airport Security AnalysisSystem.NumberOutNumber OutSystem</v>
      </c>
      <c r="J353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cm="1">
        <f t="array" ref="K353">IFERROR(AVERAGE(IF((OutputTable[GroupByKey]=OutputTable[[#This Row],[GroupByKey]]),(OutputTable[GroupByKey]=OutputTable[[#This Row],[GroupByKey]])*OutputTable[RecordedValue])),0)</f>
        <v>141.02000000000001</v>
      </c>
      <c r="L353" cm="1">
        <f t="array" ref="L353">IFERROR(_xlfn.STDEV.S(IF((OutputTable[GroupByKey]=OutputTable[[#This Row],[GroupByKey]]),(OutputTable[GroupByKey]=OutputTable[[#This Row],[GroupByKey]])*OutputTable[RecordedValue])),0)</f>
        <v>1.571298695931723</v>
      </c>
      <c r="M353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3" cm="1">
        <f t="array" ref="O353">MIN(IF((OutputTable[GroupByKey]=OutputTable[[#This Row],[GroupByKey]]),(OutputTable[GroupByKey]=OutputTable[[#This Row],[GroupByKey]])*OutputTable[RecordedValue]))</f>
        <v>136</v>
      </c>
      <c r="P353" cm="1">
        <f t="array" ref="P353">MAX(IF((OutputTable[GroupByKey]=OutputTable[[#This Row],[GroupByKey]]),(OutputTable[GroupByKey]=OutputTable[[#This Row],[GroupByKey]])*OutputTable[RecordedValue]))</f>
        <v>144</v>
      </c>
    </row>
    <row r="354" spans="1:16" x14ac:dyDescent="0.25">
      <c r="A354" t="s">
        <v>68</v>
      </c>
      <c r="B354" t="s">
        <v>177</v>
      </c>
      <c r="C354">
        <v>7</v>
      </c>
      <c r="D354" t="s">
        <v>158</v>
      </c>
      <c r="E354" t="s">
        <v>90</v>
      </c>
      <c r="F354" t="s">
        <v>126</v>
      </c>
      <c r="G354">
        <v>71.892561898775995</v>
      </c>
      <c r="H354">
        <v>0</v>
      </c>
      <c r="I354" t="str">
        <f>OutputTable[[#This Row],[ProjectName]]&amp;OutputTable[[#This Row],[Name]]&amp;OutputTable[[#This Row],[Type]]&amp;OutputTable[[#This Row],[Source]]</f>
        <v>Airport Security AnalysisSystem.TotalCostTotal CostSystem</v>
      </c>
      <c r="J354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cm="1">
        <f t="array" ref="K354">IFERROR(AVERAGE(IF((OutputTable[GroupByKey]=OutputTable[[#This Row],[GroupByKey]]),(OutputTable[GroupByKey]=OutputTable[[#This Row],[GroupByKey]])*OutputTable[RecordedValue])),0)</f>
        <v>71.671286315385061</v>
      </c>
      <c r="L354" cm="1">
        <f t="array" ref="L354">IFERROR(_xlfn.STDEV.S(IF((OutputTable[GroupByKey]=OutputTable[[#This Row],[GroupByKey]]),(OutputTable[GroupByKey]=OutputTable[[#This Row],[GroupByKey]])*OutputTable[RecordedValue])),0)</f>
        <v>0.23863631661505638</v>
      </c>
      <c r="M354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54" cm="1">
        <f t="array" ref="O354">MIN(IF((OutputTable[GroupByKey]=OutputTable[[#This Row],[GroupByKey]]),(OutputTable[GroupByKey]=OutputTable[[#This Row],[GroupByKey]])*OutputTable[RecordedValue]))</f>
        <v>70.910479456061694</v>
      </c>
      <c r="P354" cm="1">
        <f t="array" ref="P354">MAX(IF((OutputTable[GroupByKey]=OutputTable[[#This Row],[GroupByKey]]),(OutputTable[GroupByKey]=OutputTable[[#This Row],[GroupByKey]])*OutputTable[RecordedValue]))</f>
        <v>72</v>
      </c>
    </row>
    <row r="355" spans="1:16" x14ac:dyDescent="0.25">
      <c r="A355" t="s">
        <v>68</v>
      </c>
      <c r="B355" t="s">
        <v>177</v>
      </c>
      <c r="C355">
        <v>7</v>
      </c>
      <c r="D355" t="s">
        <v>159</v>
      </c>
      <c r="E355" t="s">
        <v>134</v>
      </c>
      <c r="F355" t="s">
        <v>104</v>
      </c>
      <c r="G355">
        <v>28.081873256599899</v>
      </c>
      <c r="H355">
        <v>0</v>
      </c>
      <c r="I35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cm="1">
        <f t="array" ref="K355">IFERROR(AVERAGE(IF((OutputTable[GroupByKey]=OutputTable[[#This Row],[GroupByKey]]),(OutputTable[GroupByKey]=OutputTable[[#This Row],[GroupByKey]])*OutputTable[RecordedValue])),0)</f>
        <v>28.130410032303338</v>
      </c>
      <c r="L355" cm="1">
        <f t="array" ref="L355">IFERROR(_xlfn.STDEV.S(IF((OutputTable[GroupByKey]=OutputTable[[#This Row],[GroupByKey]]),(OutputTable[GroupByKey]=OutputTable[[#This Row],[GroupByKey]])*OutputTable[RecordedValue])),0)</f>
        <v>1.5680861939239095</v>
      </c>
      <c r="M35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55" cm="1">
        <f t="array" ref="O355">MIN(IF((OutputTable[GroupByKey]=OutputTable[[#This Row],[GroupByKey]]),(OutputTable[GroupByKey]=OutputTable[[#This Row],[GroupByKey]])*OutputTable[RecordedValue]))</f>
        <v>24.466327701593499</v>
      </c>
      <c r="P355" cm="1">
        <f t="array" ref="P355">MAX(IF((OutputTable[GroupByKey]=OutputTable[[#This Row],[GroupByKey]]),(OutputTable[GroupByKey]=OutputTable[[#This Row],[GroupByKey]])*OutputTable[RecordedValue]))</f>
        <v>31.104540279981698</v>
      </c>
    </row>
    <row r="356" spans="1:16" x14ac:dyDescent="0.25">
      <c r="A356" t="s">
        <v>68</v>
      </c>
      <c r="B356" t="s">
        <v>177</v>
      </c>
      <c r="C356">
        <v>7</v>
      </c>
      <c r="D356" t="s">
        <v>160</v>
      </c>
      <c r="E356" t="s">
        <v>136</v>
      </c>
      <c r="F356" t="s">
        <v>104</v>
      </c>
      <c r="G356">
        <v>7.8644076927881104</v>
      </c>
      <c r="H356">
        <v>0</v>
      </c>
      <c r="I35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6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cm="1">
        <f t="array" ref="K356">IFERROR(AVERAGE(IF((OutputTable[GroupByKey]=OutputTable[[#This Row],[GroupByKey]]),(OutputTable[GroupByKey]=OutputTable[[#This Row],[GroupByKey]])*OutputTable[RecordedValue])),0)</f>
        <v>7.677923856469965</v>
      </c>
      <c r="L356" cm="1">
        <f t="array" ref="L356">IFERROR(_xlfn.STDEV.S(IF((OutputTable[GroupByKey]=OutputTable[[#This Row],[GroupByKey]]),(OutputTable[GroupByKey]=OutputTable[[#This Row],[GroupByKey]])*OutputTable[RecordedValue])),0)</f>
        <v>1.5599367309009138</v>
      </c>
      <c r="M356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56" cm="1">
        <f t="array" ref="O356">MIN(IF((OutputTable[GroupByKey]=OutputTable[[#This Row],[GroupByKey]]),(OutputTable[GroupByKey]=OutputTable[[#This Row],[GroupByKey]])*OutputTable[RecordedValue]))</f>
        <v>4.6700334569821003</v>
      </c>
      <c r="P356" cm="1">
        <f t="array" ref="P356">MAX(IF((OutputTable[GroupByKey]=OutputTable[[#This Row],[GroupByKey]]),(OutputTable[GroupByKey]=OutputTable[[#This Row],[GroupByKey]])*OutputTable[RecordedValue]))</f>
        <v>11.306663706390401</v>
      </c>
    </row>
    <row r="357" spans="1:16" x14ac:dyDescent="0.25">
      <c r="A357" t="s">
        <v>68</v>
      </c>
      <c r="B357" t="s">
        <v>177</v>
      </c>
      <c r="C357">
        <v>7</v>
      </c>
      <c r="D357" t="s">
        <v>161</v>
      </c>
      <c r="E357" t="s">
        <v>153</v>
      </c>
      <c r="F357" t="s">
        <v>104</v>
      </c>
      <c r="G357">
        <v>295</v>
      </c>
      <c r="H357">
        <v>0</v>
      </c>
      <c r="I35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7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cm="1">
        <f t="array" ref="K357">IFERROR(AVERAGE(IF((OutputTable[GroupByKey]=OutputTable[[#This Row],[GroupByKey]]),(OutputTable[GroupByKey]=OutputTable[[#This Row],[GroupByKey]])*OutputTable[RecordedValue])),0)</f>
        <v>291.82</v>
      </c>
      <c r="L357" cm="1">
        <f t="array" ref="L357">IFERROR(_xlfn.STDEV.S(IF((OutputTable[GroupByKey]=OutputTable[[#This Row],[GroupByKey]]),(OutputTable[GroupByKey]=OutputTable[[#This Row],[GroupByKey]])*OutputTable[RecordedValue])),0)</f>
        <v>4.3079897295843335</v>
      </c>
      <c r="M357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57" cm="1">
        <f t="array" ref="O357">MIN(IF((OutputTable[GroupByKey]=OutputTable[[#This Row],[GroupByKey]]),(OutputTable[GroupByKey]=OutputTable[[#This Row],[GroupByKey]])*OutputTable[RecordedValue]))</f>
        <v>281</v>
      </c>
      <c r="P357" cm="1">
        <f t="array" ref="P357">MAX(IF((OutputTable[GroupByKey]=OutputTable[[#This Row],[GroupByKey]]),(OutputTable[GroupByKey]=OutputTable[[#This Row],[GroupByKey]])*OutputTable[RecordedValue]))</f>
        <v>301</v>
      </c>
    </row>
    <row r="358" spans="1:16" x14ac:dyDescent="0.25">
      <c r="A358" t="s">
        <v>68</v>
      </c>
      <c r="B358" t="s">
        <v>177</v>
      </c>
      <c r="C358">
        <v>7</v>
      </c>
      <c r="D358" t="s">
        <v>162</v>
      </c>
      <c r="E358" t="s">
        <v>155</v>
      </c>
      <c r="F358" t="s">
        <v>104</v>
      </c>
      <c r="G358">
        <v>0.78154423075588597</v>
      </c>
      <c r="H358">
        <v>0</v>
      </c>
      <c r="I35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8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cm="1">
        <f t="array" ref="K358">IFERROR(AVERAGE(IF((OutputTable[GroupByKey]=OutputTable[[#This Row],[GroupByKey]]),(OutputTable[GroupByKey]=OutputTable[[#This Row],[GroupByKey]])*OutputTable[RecordedValue])),0)</f>
        <v>0.7867243373202788</v>
      </c>
      <c r="L358" cm="1">
        <f t="array" ref="L358">IFERROR(_xlfn.STDEV.S(IF((OutputTable[GroupByKey]=OutputTable[[#This Row],[GroupByKey]]),(OutputTable[GroupByKey]=OutputTable[[#This Row],[GroupByKey]])*OutputTable[RecordedValue])),0)</f>
        <v>4.3331575858358527E-2</v>
      </c>
      <c r="M358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58" cm="1">
        <f t="array" ref="O358">MIN(IF((OutputTable[GroupByKey]=OutputTable[[#This Row],[GroupByKey]]),(OutputTable[GroupByKey]=OutputTable[[#This Row],[GroupByKey]])*OutputTable[RecordedValue]))</f>
        <v>0.68592600815582205</v>
      </c>
      <c r="P358" cm="1">
        <f t="array" ref="P358">MAX(IF((OutputTable[GroupByKey]=OutputTable[[#This Row],[GroupByKey]]),(OutputTable[GroupByKey]=OutputTable[[#This Row],[GroupByKey]])*OutputTable[RecordedValue]))</f>
        <v>0.87027684841716402</v>
      </c>
    </row>
    <row r="359" spans="1:16" x14ac:dyDescent="0.25">
      <c r="A359" t="s">
        <v>68</v>
      </c>
      <c r="B359" t="s">
        <v>177</v>
      </c>
      <c r="C359">
        <v>7</v>
      </c>
      <c r="D359" t="s">
        <v>163</v>
      </c>
      <c r="E359" t="s">
        <v>139</v>
      </c>
      <c r="F359" t="s">
        <v>104</v>
      </c>
      <c r="G359">
        <v>0</v>
      </c>
      <c r="H359">
        <v>0</v>
      </c>
      <c r="I35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9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cm="1">
        <f t="array" ref="K359">IFERROR(AVERAGE(IF((OutputTable[GroupByKey]=OutputTable[[#This Row],[GroupByKey]]),(OutputTable[GroupByKey]=OutputTable[[#This Row],[GroupByKey]])*OutputTable[RecordedValue])),0)</f>
        <v>0</v>
      </c>
      <c r="L359" cm="1">
        <f t="array" ref="L359">IFERROR(_xlfn.STDEV.S(IF((OutputTable[GroupByKey]=OutputTable[[#This Row],[GroupByKey]]),(OutputTable[GroupByKey]=OutputTable[[#This Row],[GroupByKey]])*OutputTable[RecordedValue])),0)</f>
        <v>0</v>
      </c>
      <c r="M359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cm="1">
        <f t="array" ref="O359">MIN(IF((OutputTable[GroupByKey]=OutputTable[[#This Row],[GroupByKey]]),(OutputTable[GroupByKey]=OutputTable[[#This Row],[GroupByKey]])*OutputTable[RecordedValue]))</f>
        <v>0</v>
      </c>
      <c r="P359" cm="1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68</v>
      </c>
      <c r="B360" t="s">
        <v>177</v>
      </c>
      <c r="C360">
        <v>7</v>
      </c>
      <c r="D360" t="s">
        <v>164</v>
      </c>
      <c r="E360" t="s">
        <v>110</v>
      </c>
      <c r="F360" t="s">
        <v>72</v>
      </c>
      <c r="G360">
        <v>35.906600926141799</v>
      </c>
      <c r="H360">
        <v>0</v>
      </c>
      <c r="I36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60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cm="1">
        <f t="array" ref="K360">IFERROR(AVERAGE(IF((OutputTable[GroupByKey]=OutputTable[[#This Row],[GroupByKey]]),(OutputTable[GroupByKey]=OutputTable[[#This Row],[GroupByKey]])*OutputTable[RecordedValue])),0)</f>
        <v>36.126257191808556</v>
      </c>
      <c r="L360" cm="1">
        <f t="array" ref="L360">IFERROR(_xlfn.STDEV.S(IF((OutputTable[GroupByKey]=OutputTable[[#This Row],[GroupByKey]]),(OutputTable[GroupByKey]=OutputTable[[#This Row],[GroupByKey]])*OutputTable[RecordedValue])),0)</f>
        <v>2.1713259373529561</v>
      </c>
      <c r="M360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0" cm="1">
        <f t="array" ref="O360">MIN(IF((OutputTable[GroupByKey]=OutputTable[[#This Row],[GroupByKey]]),(OutputTable[GroupByKey]=OutputTable[[#This Row],[GroupByKey]])*OutputTable[RecordedValue]))</f>
        <v>31.451458626230401</v>
      </c>
      <c r="P360" cm="1">
        <f t="array" ref="P360">MAX(IF((OutputTable[GroupByKey]=OutputTable[[#This Row],[GroupByKey]]),(OutputTable[GroupByKey]=OutputTable[[#This Row],[GroupByKey]])*OutputTable[RecordedValue]))</f>
        <v>41.433809234429702</v>
      </c>
    </row>
    <row r="361" spans="1:16" x14ac:dyDescent="0.25">
      <c r="A361" t="s">
        <v>68</v>
      </c>
      <c r="B361" t="s">
        <v>177</v>
      </c>
      <c r="C361">
        <v>7</v>
      </c>
      <c r="D361" t="s">
        <v>165</v>
      </c>
      <c r="E361" t="s">
        <v>112</v>
      </c>
      <c r="F361" t="s">
        <v>72</v>
      </c>
      <c r="G361">
        <v>1077.1980277842499</v>
      </c>
      <c r="H361">
        <v>0</v>
      </c>
      <c r="I36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61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cm="1">
        <f t="array" ref="K361">IFERROR(AVERAGE(IF((OutputTable[GroupByKey]=OutputTable[[#This Row],[GroupByKey]]),(OutputTable[GroupByKey]=OutputTable[[#This Row],[GroupByKey]])*OutputTable[RecordedValue])),0)</f>
        <v>1083.7877157542564</v>
      </c>
      <c r="L361" cm="1">
        <f t="array" ref="L361">IFERROR(_xlfn.STDEV.S(IF((OutputTable[GroupByKey]=OutputTable[[#This Row],[GroupByKey]]),(OutputTable[GroupByKey]=OutputTable[[#This Row],[GroupByKey]])*OutputTable[RecordedValue])),0)</f>
        <v>65.139778120588559</v>
      </c>
      <c r="M361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61" cm="1">
        <f t="array" ref="O361">MIN(IF((OutputTable[GroupByKey]=OutputTable[[#This Row],[GroupByKey]]),(OutputTable[GroupByKey]=OutputTable[[#This Row],[GroupByKey]])*OutputTable[RecordedValue]))</f>
        <v>943.54375878691201</v>
      </c>
      <c r="P361" cm="1">
        <f t="array" ref="P361">MAX(IF((OutputTable[GroupByKey]=OutputTable[[#This Row],[GroupByKey]]),(OutputTable[GroupByKey]=OutputTable[[#This Row],[GroupByKey]])*OutputTable[RecordedValue]))</f>
        <v>1243.01427703289</v>
      </c>
    </row>
    <row r="362" spans="1:16" x14ac:dyDescent="0.25">
      <c r="A362" t="s">
        <v>68</v>
      </c>
      <c r="B362" t="s">
        <v>177</v>
      </c>
      <c r="C362">
        <v>7</v>
      </c>
      <c r="D362" t="s">
        <v>166</v>
      </c>
      <c r="E362" t="s">
        <v>114</v>
      </c>
      <c r="F362" t="s">
        <v>72</v>
      </c>
      <c r="G362">
        <v>0</v>
      </c>
      <c r="H362">
        <v>0</v>
      </c>
      <c r="I36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62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cm="1">
        <f t="array" ref="K362">IFERROR(AVERAGE(IF((OutputTable[GroupByKey]=OutputTable[[#This Row],[GroupByKey]]),(OutputTable[GroupByKey]=OutputTable[[#This Row],[GroupByKey]])*OutputTable[RecordedValue])),0)</f>
        <v>0</v>
      </c>
      <c r="L362" cm="1">
        <f t="array" ref="L362">IFERROR(_xlfn.STDEV.S(IF((OutputTable[GroupByKey]=OutputTable[[#This Row],[GroupByKey]]),(OutputTable[GroupByKey]=OutputTable[[#This Row],[GroupByKey]])*OutputTable[RecordedValue])),0)</f>
        <v>0</v>
      </c>
      <c r="M362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cm="1">
        <f t="array" ref="O362">MIN(IF((OutputTable[GroupByKey]=OutputTable[[#This Row],[GroupByKey]]),(OutputTable[GroupByKey]=OutputTable[[#This Row],[GroupByKey]])*OutputTable[RecordedValue]))</f>
        <v>0</v>
      </c>
      <c r="P362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177</v>
      </c>
      <c r="C363">
        <v>7</v>
      </c>
      <c r="D363" t="s">
        <v>167</v>
      </c>
      <c r="E363" t="s">
        <v>116</v>
      </c>
      <c r="F363" t="s">
        <v>72</v>
      </c>
      <c r="G363">
        <v>519.27147478904601</v>
      </c>
      <c r="H363">
        <v>0</v>
      </c>
      <c r="I36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63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cm="1">
        <f t="array" ref="K363">IFERROR(AVERAGE(IF((OutputTable[GroupByKey]=OutputTable[[#This Row],[GroupByKey]]),(OutputTable[GroupByKey]=OutputTable[[#This Row],[GroupByKey]])*OutputTable[RecordedValue])),0)</f>
        <v>553.87401274968397</v>
      </c>
      <c r="L363" cm="1">
        <f t="array" ref="L363">IFERROR(_xlfn.STDEV.S(IF((OutputTable[GroupByKey]=OutputTable[[#This Row],[GroupByKey]]),(OutputTable[GroupByKey]=OutputTable[[#This Row],[GroupByKey]])*OutputTable[RecordedValue])),0)</f>
        <v>377.09122887289163</v>
      </c>
      <c r="M363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63" cm="1">
        <f t="array" ref="O363">MIN(IF((OutputTable[GroupByKey]=OutputTable[[#This Row],[GroupByKey]]),(OutputTable[GroupByKey]=OutputTable[[#This Row],[GroupByKey]])*OutputTable[RecordedValue]))</f>
        <v>153.85414011717199</v>
      </c>
      <c r="P363" cm="1">
        <f t="array" ref="P363">MAX(IF((OutputTable[GroupByKey]=OutputTable[[#This Row],[GroupByKey]]),(OutputTable[GroupByKey]=OutputTable[[#This Row],[GroupByKey]])*OutputTable[RecordedValue]))</f>
        <v>2328.4964964025999</v>
      </c>
    </row>
    <row r="364" spans="1:16" x14ac:dyDescent="0.25">
      <c r="A364" t="s">
        <v>68</v>
      </c>
      <c r="B364" t="s">
        <v>177</v>
      </c>
      <c r="C364">
        <v>7</v>
      </c>
      <c r="D364" t="s">
        <v>168</v>
      </c>
      <c r="E364" t="s">
        <v>118</v>
      </c>
      <c r="F364" t="s">
        <v>72</v>
      </c>
      <c r="G364">
        <v>142</v>
      </c>
      <c r="H364">
        <v>0</v>
      </c>
      <c r="I36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64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cm="1">
        <f t="array" ref="K364">IFERROR(AVERAGE(IF((OutputTable[GroupByKey]=OutputTable[[#This Row],[GroupByKey]]),(OutputTable[GroupByKey]=OutputTable[[#This Row],[GroupByKey]])*OutputTable[RecordedValue])),0)</f>
        <v>139.1</v>
      </c>
      <c r="L364" cm="1">
        <f t="array" ref="L364">IFERROR(_xlfn.STDEV.S(IF((OutputTable[GroupByKey]=OutputTable[[#This Row],[GroupByKey]]),(OutputTable[GroupByKey]=OutputTable[[#This Row],[GroupByKey]])*OutputTable[RecordedValue])),0)</f>
        <v>2.340852801167705</v>
      </c>
      <c r="M364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64" cm="1">
        <f t="array" ref="O364">MIN(IF((OutputTable[GroupByKey]=OutputTable[[#This Row],[GroupByKey]]),(OutputTable[GroupByKey]=OutputTable[[#This Row],[GroupByKey]])*OutputTable[RecordedValue]))</f>
        <v>132</v>
      </c>
      <c r="P364" cm="1">
        <f t="array" ref="P364">MAX(IF((OutputTable[GroupByKey]=OutputTable[[#This Row],[GroupByKey]]),(OutputTable[GroupByKey]=OutputTable[[#This Row],[GroupByKey]])*OutputTable[RecordedValue]))</f>
        <v>143</v>
      </c>
    </row>
    <row r="365" spans="1:16" x14ac:dyDescent="0.25">
      <c r="A365" t="s">
        <v>68</v>
      </c>
      <c r="B365" t="s">
        <v>177</v>
      </c>
      <c r="C365">
        <v>7</v>
      </c>
      <c r="D365" t="s">
        <v>169</v>
      </c>
      <c r="E365" t="s">
        <v>120</v>
      </c>
      <c r="F365" t="s">
        <v>72</v>
      </c>
      <c r="G365">
        <v>140</v>
      </c>
      <c r="H365">
        <v>0</v>
      </c>
      <c r="I36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cm="1">
        <f t="array" ref="K365">IFERROR(AVERAGE(IF((OutputTable[GroupByKey]=OutputTable[[#This Row],[GroupByKey]]),(OutputTable[GroupByKey]=OutputTable[[#This Row],[GroupByKey]])*OutputTable[RecordedValue])),0)</f>
        <v>136.88</v>
      </c>
      <c r="L365" cm="1">
        <f t="array" ref="L365">IFERROR(_xlfn.STDEV.S(IF((OutputTable[GroupByKey]=OutputTable[[#This Row],[GroupByKey]]),(OutputTable[GroupByKey]=OutputTable[[#This Row],[GroupByKey]])*OutputTable[RecordedValue])),0)</f>
        <v>2.7303285292343533</v>
      </c>
      <c r="M36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65" cm="1">
        <f t="array" ref="O365">MIN(IF((OutputTable[GroupByKey]=OutputTable[[#This Row],[GroupByKey]]),(OutputTable[GroupByKey]=OutputTable[[#This Row],[GroupByKey]])*OutputTable[RecordedValue]))</f>
        <v>130</v>
      </c>
      <c r="P365" cm="1">
        <f t="array" ref="P365">MAX(IF((OutputTable[GroupByKey]=OutputTable[[#This Row],[GroupByKey]]),(OutputTable[GroupByKey]=OutputTable[[#This Row],[GroupByKey]])*OutputTable[RecordedValue]))</f>
        <v>141</v>
      </c>
    </row>
    <row r="366" spans="1:16" x14ac:dyDescent="0.25">
      <c r="A366" t="s">
        <v>68</v>
      </c>
      <c r="B366" t="s">
        <v>177</v>
      </c>
      <c r="C366">
        <v>7</v>
      </c>
      <c r="D366" t="s">
        <v>170</v>
      </c>
      <c r="E366" t="s">
        <v>122</v>
      </c>
      <c r="F366" t="s">
        <v>72</v>
      </c>
      <c r="G366">
        <v>35.906600926141799</v>
      </c>
      <c r="H366">
        <v>0</v>
      </c>
      <c r="I36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6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cm="1">
        <f t="array" ref="K366">IFERROR(AVERAGE(IF((OutputTable[GroupByKey]=OutputTable[[#This Row],[GroupByKey]]),(OutputTable[GroupByKey]=OutputTable[[#This Row],[GroupByKey]])*OutputTable[RecordedValue])),0)</f>
        <v>36.126257191808556</v>
      </c>
      <c r="L366" cm="1">
        <f t="array" ref="L366">IFERROR(_xlfn.STDEV.S(IF((OutputTable[GroupByKey]=OutputTable[[#This Row],[GroupByKey]]),(OutputTable[GroupByKey]=OutputTable[[#This Row],[GroupByKey]])*OutputTable[RecordedValue])),0)</f>
        <v>2.1713259373529561</v>
      </c>
      <c r="M366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6" cm="1">
        <f t="array" ref="O366">MIN(IF((OutputTable[GroupByKey]=OutputTable[[#This Row],[GroupByKey]]),(OutputTable[GroupByKey]=OutputTable[[#This Row],[GroupByKey]])*OutputTable[RecordedValue]))</f>
        <v>31.451458626230401</v>
      </c>
      <c r="P366" cm="1">
        <f t="array" ref="P366">MAX(IF((OutputTable[GroupByKey]=OutputTable[[#This Row],[GroupByKey]]),(OutputTable[GroupByKey]=OutputTable[[#This Row],[GroupByKey]])*OutputTable[RecordedValue]))</f>
        <v>41.433809234429702</v>
      </c>
    </row>
    <row r="367" spans="1:16" x14ac:dyDescent="0.25">
      <c r="A367" t="s">
        <v>68</v>
      </c>
      <c r="B367" t="s">
        <v>177</v>
      </c>
      <c r="C367">
        <v>7</v>
      </c>
      <c r="D367" t="s">
        <v>171</v>
      </c>
      <c r="E367" t="s">
        <v>124</v>
      </c>
      <c r="F367" t="s">
        <v>72</v>
      </c>
      <c r="G367">
        <v>1596.4695025732999</v>
      </c>
      <c r="H367">
        <v>0</v>
      </c>
      <c r="I36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7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cm="1">
        <f t="array" ref="K367">IFERROR(AVERAGE(IF((OutputTable[GroupByKey]=OutputTable[[#This Row],[GroupByKey]]),(OutputTable[GroupByKey]=OutputTable[[#This Row],[GroupByKey]])*OutputTable[RecordedValue])),0)</f>
        <v>1637.6617285039399</v>
      </c>
      <c r="L367" cm="1">
        <f t="array" ref="L367">IFERROR(_xlfn.STDEV.S(IF((OutputTable[GroupByKey]=OutputTable[[#This Row],[GroupByKey]]),(OutputTable[GroupByKey]=OutputTable[[#This Row],[GroupByKey]])*OutputTable[RecordedValue])),0)</f>
        <v>425.2629558634419</v>
      </c>
      <c r="M367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67" cm="1">
        <f t="array" ref="O367">MIN(IF((OutputTable[GroupByKey]=OutputTable[[#This Row],[GroupByKey]]),(OutputTable[GroupByKey]=OutputTable[[#This Row],[GroupByKey]])*OutputTable[RecordedValue]))</f>
        <v>1114.53760713569</v>
      </c>
      <c r="P367" cm="1">
        <f t="array" ref="P367">MAX(IF((OutputTable[GroupByKey]=OutputTable[[#This Row],[GroupByKey]]),(OutputTable[GroupByKey]=OutputTable[[#This Row],[GroupByKey]])*OutputTable[RecordedValue]))</f>
        <v>3571.5107734354901</v>
      </c>
    </row>
    <row r="368" spans="1:16" x14ac:dyDescent="0.25">
      <c r="A368" t="s">
        <v>68</v>
      </c>
      <c r="B368" t="s">
        <v>177</v>
      </c>
      <c r="C368">
        <v>7</v>
      </c>
      <c r="D368" t="s">
        <v>172</v>
      </c>
      <c r="E368" t="s">
        <v>134</v>
      </c>
      <c r="F368" t="s">
        <v>104</v>
      </c>
      <c r="G368">
        <v>17.953300463070899</v>
      </c>
      <c r="H368">
        <v>0</v>
      </c>
      <c r="I368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8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cm="1">
        <f t="array" ref="K368">IFERROR(AVERAGE(IF((OutputTable[GroupByKey]=OutputTable[[#This Row],[GroupByKey]]),(OutputTable[GroupByKey]=OutputTable[[#This Row],[GroupByKey]])*OutputTable[RecordedValue])),0)</f>
        <v>18.06312859590426</v>
      </c>
      <c r="L368" cm="1">
        <f t="array" ref="L368">IFERROR(_xlfn.STDEV.S(IF((OutputTable[GroupByKey]=OutputTable[[#This Row],[GroupByKey]]),(OutputTable[GroupByKey]=OutputTable[[#This Row],[GroupByKey]])*OutputTable[RecordedValue])),0)</f>
        <v>1.0856629686764701</v>
      </c>
      <c r="M368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68" cm="1">
        <f t="array" ref="O368">MIN(IF((OutputTable[GroupByKey]=OutputTable[[#This Row],[GroupByKey]]),(OutputTable[GroupByKey]=OutputTable[[#This Row],[GroupByKey]])*OutputTable[RecordedValue]))</f>
        <v>15.725729313115201</v>
      </c>
      <c r="P368" cm="1">
        <f t="array" ref="P368">MAX(IF((OutputTable[GroupByKey]=OutputTable[[#This Row],[GroupByKey]]),(OutputTable[GroupByKey]=OutputTable[[#This Row],[GroupByKey]])*OutputTable[RecordedValue]))</f>
        <v>20.716904617214801</v>
      </c>
    </row>
    <row r="369" spans="1:16" x14ac:dyDescent="0.25">
      <c r="A369" t="s">
        <v>68</v>
      </c>
      <c r="B369" t="s">
        <v>177</v>
      </c>
      <c r="C369">
        <v>7</v>
      </c>
      <c r="D369" t="s">
        <v>173</v>
      </c>
      <c r="E369" t="s">
        <v>136</v>
      </c>
      <c r="F369" t="s">
        <v>104</v>
      </c>
      <c r="G369">
        <v>5.9929804863170899</v>
      </c>
      <c r="H369">
        <v>0</v>
      </c>
      <c r="I369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9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cm="1">
        <f t="array" ref="K369">IFERROR(AVERAGE(IF((OutputTable[GroupByKey]=OutputTable[[#This Row],[GroupByKey]]),(OutputTable[GroupByKey]=OutputTable[[#This Row],[GroupByKey]])*OutputTable[RecordedValue])),0)</f>
        <v>5.7998238307074823</v>
      </c>
      <c r="L369" cm="1">
        <f t="array" ref="L369">IFERROR(_xlfn.STDEV.S(IF((OutputTable[GroupByKey]=OutputTable[[#This Row],[GroupByKey]]),(OutputTable[GroupByKey]=OutputTable[[#This Row],[GroupByKey]])*OutputTable[RecordedValue])),0)</f>
        <v>1.1088844702774887</v>
      </c>
      <c r="M369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69" cm="1">
        <f t="array" ref="O369">MIN(IF((OutputTable[GroupByKey]=OutputTable[[#This Row],[GroupByKey]]),(OutputTable[GroupByKey]=OutputTable[[#This Row],[GroupByKey]])*OutputTable[RecordedValue]))</f>
        <v>3.05766911974897</v>
      </c>
      <c r="P369" cm="1">
        <f t="array" ref="P369">MAX(IF((OutputTable[GroupByKey]=OutputTable[[#This Row],[GroupByKey]]),(OutputTable[GroupByKey]=OutputTable[[#This Row],[GroupByKey]])*OutputTable[RecordedValue]))</f>
        <v>8.1492138731565191</v>
      </c>
    </row>
    <row r="370" spans="1:16" x14ac:dyDescent="0.25">
      <c r="A370" t="s">
        <v>68</v>
      </c>
      <c r="B370" t="s">
        <v>177</v>
      </c>
      <c r="C370">
        <v>7</v>
      </c>
      <c r="D370" t="s">
        <v>174</v>
      </c>
      <c r="E370" t="s">
        <v>153</v>
      </c>
      <c r="F370" t="s">
        <v>104</v>
      </c>
      <c r="G370">
        <v>142</v>
      </c>
      <c r="H370">
        <v>0</v>
      </c>
      <c r="I37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70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cm="1">
        <f t="array" ref="K370">IFERROR(AVERAGE(IF((OutputTable[GroupByKey]=OutputTable[[#This Row],[GroupByKey]]),(OutputTable[GroupByKey]=OutputTable[[#This Row],[GroupByKey]])*OutputTable[RecordedValue])),0)</f>
        <v>138.4</v>
      </c>
      <c r="L370" cm="1">
        <f t="array" ref="L370">IFERROR(_xlfn.STDEV.S(IF((OutputTable[GroupByKey]=OutputTable[[#This Row],[GroupByKey]]),(OutputTable[GroupByKey]=OutputTable[[#This Row],[GroupByKey]])*OutputTable[RecordedValue])),0)</f>
        <v>2.6954231805876021</v>
      </c>
      <c r="M370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70" cm="1">
        <f t="array" ref="O370">MIN(IF((OutputTable[GroupByKey]=OutputTable[[#This Row],[GroupByKey]]),(OutputTable[GroupByKey]=OutputTable[[#This Row],[GroupByKey]])*OutputTable[RecordedValue]))</f>
        <v>131</v>
      </c>
      <c r="P370" cm="1">
        <f t="array" ref="P370">MAX(IF((OutputTable[GroupByKey]=OutputTable[[#This Row],[GroupByKey]]),(OutputTable[GroupByKey]=OutputTable[[#This Row],[GroupByKey]])*OutputTable[RecordedValue]))</f>
        <v>143</v>
      </c>
    </row>
    <row r="371" spans="1:16" x14ac:dyDescent="0.25">
      <c r="A371" t="s">
        <v>68</v>
      </c>
      <c r="B371" t="s">
        <v>177</v>
      </c>
      <c r="C371">
        <v>7</v>
      </c>
      <c r="D371" t="s">
        <v>175</v>
      </c>
      <c r="E371" t="s">
        <v>155</v>
      </c>
      <c r="F371" t="s">
        <v>104</v>
      </c>
      <c r="G371">
        <v>0.75029247973678803</v>
      </c>
      <c r="H371">
        <v>0</v>
      </c>
      <c r="I37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71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cm="1">
        <f t="array" ref="K371">IFERROR(AVERAGE(IF((OutputTable[GroupByKey]=OutputTable[[#This Row],[GroupByKey]]),(OutputTable[GroupByKey]=OutputTable[[#This Row],[GroupByKey]])*OutputTable[RecordedValue])),0)</f>
        <v>0.7583406737205215</v>
      </c>
      <c r="L371" cm="1">
        <f t="array" ref="L371">IFERROR(_xlfn.STDEV.S(IF((OutputTable[GroupByKey]=OutputTable[[#This Row],[GroupByKey]]),(OutputTable[GroupByKey]=OutputTable[[#This Row],[GroupByKey]])*OutputTable[RecordedValue])),0)</f>
        <v>4.6203519594895187E-2</v>
      </c>
      <c r="M371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71" cm="1">
        <f t="array" ref="O371">MIN(IF((OutputTable[GroupByKey]=OutputTable[[#This Row],[GroupByKey]]),(OutputTable[GroupByKey]=OutputTable[[#This Row],[GroupByKey]])*OutputTable[RecordedValue]))</f>
        <v>0.660449421951812</v>
      </c>
      <c r="P371" cm="1">
        <f t="array" ref="P371">MAX(IF((OutputTable[GroupByKey]=OutputTable[[#This Row],[GroupByKey]]),(OutputTable[GroupByKey]=OutputTable[[#This Row],[GroupByKey]])*OutputTable[RecordedValue]))</f>
        <v>0.87259712001045997</v>
      </c>
    </row>
    <row r="372" spans="1:16" x14ac:dyDescent="0.25">
      <c r="A372" t="s">
        <v>68</v>
      </c>
      <c r="B372" t="s">
        <v>177</v>
      </c>
      <c r="C372">
        <v>7</v>
      </c>
      <c r="D372" t="s">
        <v>176</v>
      </c>
      <c r="E372" t="s">
        <v>139</v>
      </c>
      <c r="F372" t="s">
        <v>104</v>
      </c>
      <c r="G372">
        <v>0</v>
      </c>
      <c r="H372">
        <v>0</v>
      </c>
      <c r="I37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72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cm="1">
        <f t="array" ref="K372">IFERROR(AVERAGE(IF((OutputTable[GroupByKey]=OutputTable[[#This Row],[GroupByKey]]),(OutputTable[GroupByKey]=OutputTable[[#This Row],[GroupByKey]])*OutputTable[RecordedValue])),0)</f>
        <v>0</v>
      </c>
      <c r="L372" cm="1">
        <f t="array" ref="L372">IFERROR(_xlfn.STDEV.S(IF((OutputTable[GroupByKey]=OutputTable[[#This Row],[GroupByKey]]),(OutputTable[GroupByKey]=OutputTable[[#This Row],[GroupByKey]])*OutputTable[RecordedValue])),0)</f>
        <v>0</v>
      </c>
      <c r="M372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cm="1">
        <f t="array" ref="O372">MIN(IF((OutputTable[GroupByKey]=OutputTable[[#This Row],[GroupByKey]]),(OutputTable[GroupByKey]=OutputTable[[#This Row],[GroupByKey]])*OutputTable[RecordedValue]))</f>
        <v>0</v>
      </c>
      <c r="P372" cm="1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68</v>
      </c>
      <c r="B373" t="s">
        <v>177</v>
      </c>
      <c r="C373">
        <v>8</v>
      </c>
      <c r="D373" t="s">
        <v>109</v>
      </c>
      <c r="E373" t="s">
        <v>110</v>
      </c>
      <c r="F373" t="s">
        <v>72</v>
      </c>
      <c r="G373">
        <v>1.0068488881556199</v>
      </c>
      <c r="H373">
        <v>0</v>
      </c>
      <c r="I37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73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cm="1">
        <f t="array" ref="K373">IFERROR(AVERAGE(IF((OutputTable[GroupByKey]=OutputTable[[#This Row],[GroupByKey]]),(OutputTable[GroupByKey]=OutputTable[[#This Row],[GroupByKey]])*OutputTable[RecordedValue])),0)</f>
        <v>0.86326158932544617</v>
      </c>
      <c r="L373" cm="1">
        <f t="array" ref="L373">IFERROR(_xlfn.STDEV.S(IF((OutputTable[GroupByKey]=OutputTable[[#This Row],[GroupByKey]]),(OutputTable[GroupByKey]=OutputTable[[#This Row],[GroupByKey]])*OutputTable[RecordedValue])),0)</f>
        <v>0.44446417599979121</v>
      </c>
      <c r="M373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3" cm="1">
        <f t="array" ref="O373">MIN(IF((OutputTable[GroupByKey]=OutputTable[[#This Row],[GroupByKey]]),(OutputTable[GroupByKey]=OutputTable[[#This Row],[GroupByKey]])*OutputTable[RecordedValue]))</f>
        <v>0</v>
      </c>
      <c r="P373" cm="1">
        <f t="array" ref="P373">MAX(IF((OutputTable[GroupByKey]=OutputTable[[#This Row],[GroupByKey]]),(OutputTable[GroupByKey]=OutputTable[[#This Row],[GroupByKey]])*OutputTable[RecordedValue]))</f>
        <v>2.5547209929161401</v>
      </c>
    </row>
    <row r="374" spans="1:16" x14ac:dyDescent="0.25">
      <c r="A374" t="s">
        <v>68</v>
      </c>
      <c r="B374" t="s">
        <v>177</v>
      </c>
      <c r="C374">
        <v>8</v>
      </c>
      <c r="D374" t="s">
        <v>111</v>
      </c>
      <c r="E374" t="s">
        <v>112</v>
      </c>
      <c r="F374" t="s">
        <v>72</v>
      </c>
      <c r="G374">
        <v>60.410933289337002</v>
      </c>
      <c r="H374">
        <v>0</v>
      </c>
      <c r="I37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74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cm="1">
        <f t="array" ref="K374">IFERROR(AVERAGE(IF((OutputTable[GroupByKey]=OutputTable[[#This Row],[GroupByKey]]),(OutputTable[GroupByKey]=OutputTable[[#This Row],[GroupByKey]])*OutputTable[RecordedValue])),0)</f>
        <v>51.79569535952681</v>
      </c>
      <c r="L374" cm="1">
        <f t="array" ref="L374">IFERROR(_xlfn.STDEV.S(IF((OutputTable[GroupByKey]=OutputTable[[#This Row],[GroupByKey]]),(OutputTable[GroupByKey]=OutputTable[[#This Row],[GroupByKey]])*OutputTable[RecordedValue])),0)</f>
        <v>26.667850559987489</v>
      </c>
      <c r="M374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74" cm="1">
        <f t="array" ref="O374">MIN(IF((OutputTable[GroupByKey]=OutputTable[[#This Row],[GroupByKey]]),(OutputTable[GroupByKey]=OutputTable[[#This Row],[GroupByKey]])*OutputTable[RecordedValue]))</f>
        <v>0</v>
      </c>
      <c r="P374" cm="1">
        <f t="array" ref="P374">MAX(IF((OutputTable[GroupByKey]=OutputTable[[#This Row],[GroupByKey]]),(OutputTable[GroupByKey]=OutputTable[[#This Row],[GroupByKey]])*OutputTable[RecordedValue]))</f>
        <v>153.28325957496901</v>
      </c>
    </row>
    <row r="375" spans="1:16" x14ac:dyDescent="0.25">
      <c r="A375" t="s">
        <v>68</v>
      </c>
      <c r="B375" t="s">
        <v>177</v>
      </c>
      <c r="C375">
        <v>8</v>
      </c>
      <c r="D375" t="s">
        <v>113</v>
      </c>
      <c r="E375" t="s">
        <v>114</v>
      </c>
      <c r="F375" t="s">
        <v>72</v>
      </c>
      <c r="G375">
        <v>0</v>
      </c>
      <c r="H375">
        <v>0</v>
      </c>
      <c r="I37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cm="1">
        <f t="array" ref="K375">IFERROR(AVERAGE(IF((OutputTable[GroupByKey]=OutputTable[[#This Row],[GroupByKey]]),(OutputTable[GroupByKey]=OutputTable[[#This Row],[GroupByKey]])*OutputTable[RecordedValue])),0)</f>
        <v>0</v>
      </c>
      <c r="L375" cm="1">
        <f t="array" ref="L375">IFERROR(_xlfn.STDEV.S(IF((OutputTable[GroupByKey]=OutputTable[[#This Row],[GroupByKey]]),(OutputTable[GroupByKey]=OutputTable[[#This Row],[GroupByKey]])*OutputTable[RecordedValue])),0)</f>
        <v>0</v>
      </c>
      <c r="M37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cm="1">
        <f t="array" ref="O375">MIN(IF((OutputTable[GroupByKey]=OutputTable[[#This Row],[GroupByKey]]),(OutputTable[GroupByKey]=OutputTable[[#This Row],[GroupByKey]])*OutputTable[RecordedValue]))</f>
        <v>0</v>
      </c>
      <c r="P375" cm="1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68</v>
      </c>
      <c r="B376" t="s">
        <v>177</v>
      </c>
      <c r="C376">
        <v>8</v>
      </c>
      <c r="D376" t="s">
        <v>115</v>
      </c>
      <c r="E376" t="s">
        <v>116</v>
      </c>
      <c r="F376" t="s">
        <v>72</v>
      </c>
      <c r="G376">
        <v>24.449881190899099</v>
      </c>
      <c r="H376">
        <v>0</v>
      </c>
      <c r="I37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6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cm="1">
        <f t="array" ref="K376">IFERROR(AVERAGE(IF((OutputTable[GroupByKey]=OutputTable[[#This Row],[GroupByKey]]),(OutputTable[GroupByKey]=OutputTable[[#This Row],[GroupByKey]])*OutputTable[RecordedValue])),0)</f>
        <v>7.9031017037590718</v>
      </c>
      <c r="L376" cm="1">
        <f t="array" ref="L376">IFERROR(_xlfn.STDEV.S(IF((OutputTable[GroupByKey]=OutputTable[[#This Row],[GroupByKey]]),(OutputTable[GroupByKey]=OutputTable[[#This Row],[GroupByKey]])*OutputTable[RecordedValue])),0)</f>
        <v>6.1722634071914078</v>
      </c>
      <c r="M376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76" cm="1">
        <f t="array" ref="O376">MIN(IF((OutputTable[GroupByKey]=OutputTable[[#This Row],[GroupByKey]]),(OutputTable[GroupByKey]=OutputTable[[#This Row],[GroupByKey]])*OutputTable[RecordedValue]))</f>
        <v>0</v>
      </c>
      <c r="P376" cm="1">
        <f t="array" ref="P376">MAX(IF((OutputTable[GroupByKey]=OutputTable[[#This Row],[GroupByKey]]),(OutputTable[GroupByKey]=OutputTable[[#This Row],[GroupByKey]])*OutputTable[RecordedValue]))</f>
        <v>30.196331317929101</v>
      </c>
    </row>
    <row r="377" spans="1:16" x14ac:dyDescent="0.25">
      <c r="A377" t="s">
        <v>68</v>
      </c>
      <c r="B377" t="s">
        <v>177</v>
      </c>
      <c r="C377">
        <v>8</v>
      </c>
      <c r="D377" t="s">
        <v>117</v>
      </c>
      <c r="E377" t="s">
        <v>118</v>
      </c>
      <c r="F377" t="s">
        <v>72</v>
      </c>
      <c r="G377">
        <v>9</v>
      </c>
      <c r="H377">
        <v>0</v>
      </c>
      <c r="I37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7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cm="1">
        <f t="array" ref="K377">IFERROR(AVERAGE(IF((OutputTable[GroupByKey]=OutputTable[[#This Row],[GroupByKey]]),(OutputTable[GroupByKey]=OutputTable[[#This Row],[GroupByKey]])*OutputTable[RecordedValue])),0)</f>
        <v>8.9</v>
      </c>
      <c r="L377" cm="1">
        <f t="array" ref="L377">IFERROR(_xlfn.STDEV.S(IF((OutputTable[GroupByKey]=OutputTable[[#This Row],[GroupByKey]]),(OutputTable[GroupByKey]=OutputTable[[#This Row],[GroupByKey]])*OutputTable[RecordedValue])),0)</f>
        <v>2.6049403612586386</v>
      </c>
      <c r="M377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77" cm="1">
        <f t="array" ref="O377">MIN(IF((OutputTable[GroupByKey]=OutputTable[[#This Row],[GroupByKey]]),(OutputTable[GroupByKey]=OutputTable[[#This Row],[GroupByKey]])*OutputTable[RecordedValue]))</f>
        <v>2</v>
      </c>
      <c r="P377" cm="1">
        <f t="array" ref="P377">MAX(IF((OutputTable[GroupByKey]=OutputTable[[#This Row],[GroupByKey]]),(OutputTable[GroupByKey]=OutputTable[[#This Row],[GroupByKey]])*OutputTable[RecordedValue]))</f>
        <v>14</v>
      </c>
    </row>
    <row r="378" spans="1:16" x14ac:dyDescent="0.25">
      <c r="A378" t="s">
        <v>68</v>
      </c>
      <c r="B378" t="s">
        <v>177</v>
      </c>
      <c r="C378">
        <v>8</v>
      </c>
      <c r="D378" t="s">
        <v>119</v>
      </c>
      <c r="E378" t="s">
        <v>120</v>
      </c>
      <c r="F378" t="s">
        <v>72</v>
      </c>
      <c r="G378">
        <v>9</v>
      </c>
      <c r="H378">
        <v>0</v>
      </c>
      <c r="I37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8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cm="1">
        <f t="array" ref="K378">IFERROR(AVERAGE(IF((OutputTable[GroupByKey]=OutputTable[[#This Row],[GroupByKey]]),(OutputTable[GroupByKey]=OutputTable[[#This Row],[GroupByKey]])*OutputTable[RecordedValue])),0)</f>
        <v>8.68</v>
      </c>
      <c r="L378" cm="1">
        <f t="array" ref="L378">IFERROR(_xlfn.STDEV.S(IF((OutputTable[GroupByKey]=OutputTable[[#This Row],[GroupByKey]]),(OutputTable[GroupByKey]=OutputTable[[#This Row],[GroupByKey]])*OutputTable[RecordedValue])),0)</f>
        <v>2.6064284735543972</v>
      </c>
      <c r="M378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78" cm="1">
        <f t="array" ref="O378">MIN(IF((OutputTable[GroupByKey]=OutputTable[[#This Row],[GroupByKey]]),(OutputTable[GroupByKey]=OutputTable[[#This Row],[GroupByKey]])*OutputTable[RecordedValue]))</f>
        <v>2</v>
      </c>
      <c r="P378" cm="1">
        <f t="array" ref="P378">MAX(IF((OutputTable[GroupByKey]=OutputTable[[#This Row],[GroupByKey]]),(OutputTable[GroupByKey]=OutputTable[[#This Row],[GroupByKey]])*OutputTable[RecordedValue]))</f>
        <v>14</v>
      </c>
    </row>
    <row r="379" spans="1:16" x14ac:dyDescent="0.25">
      <c r="A379" t="s">
        <v>68</v>
      </c>
      <c r="B379" t="s">
        <v>177</v>
      </c>
      <c r="C379">
        <v>8</v>
      </c>
      <c r="D379" t="s">
        <v>121</v>
      </c>
      <c r="E379" t="s">
        <v>122</v>
      </c>
      <c r="F379" t="s">
        <v>72</v>
      </c>
      <c r="G379">
        <v>1.0068488881556199</v>
      </c>
      <c r="H379">
        <v>0</v>
      </c>
      <c r="I37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9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cm="1">
        <f t="array" ref="K379">IFERROR(AVERAGE(IF((OutputTable[GroupByKey]=OutputTable[[#This Row],[GroupByKey]]),(OutputTable[GroupByKey]=OutputTable[[#This Row],[GroupByKey]])*OutputTable[RecordedValue])),0)</f>
        <v>0.86326158932544617</v>
      </c>
      <c r="L379" cm="1">
        <f t="array" ref="L379">IFERROR(_xlfn.STDEV.S(IF((OutputTable[GroupByKey]=OutputTable[[#This Row],[GroupByKey]]),(OutputTable[GroupByKey]=OutputTable[[#This Row],[GroupByKey]])*OutputTable[RecordedValue])),0)</f>
        <v>0.44446417599979121</v>
      </c>
      <c r="M379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9" cm="1">
        <f t="array" ref="O379">MIN(IF((OutputTable[GroupByKey]=OutputTable[[#This Row],[GroupByKey]]),(OutputTable[GroupByKey]=OutputTable[[#This Row],[GroupByKey]])*OutputTable[RecordedValue]))</f>
        <v>0</v>
      </c>
      <c r="P379" cm="1">
        <f t="array" ref="P379">MAX(IF((OutputTable[GroupByKey]=OutputTable[[#This Row],[GroupByKey]]),(OutputTable[GroupByKey]=OutputTable[[#This Row],[GroupByKey]])*OutputTable[RecordedValue]))</f>
        <v>2.5547209929161401</v>
      </c>
    </row>
    <row r="380" spans="1:16" x14ac:dyDescent="0.25">
      <c r="A380" t="s">
        <v>68</v>
      </c>
      <c r="B380" t="s">
        <v>177</v>
      </c>
      <c r="C380">
        <v>8</v>
      </c>
      <c r="D380" t="s">
        <v>123</v>
      </c>
      <c r="E380" t="s">
        <v>124</v>
      </c>
      <c r="F380" t="s">
        <v>72</v>
      </c>
      <c r="G380">
        <v>84.860814480236201</v>
      </c>
      <c r="H380">
        <v>0</v>
      </c>
      <c r="I38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80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cm="1">
        <f t="array" ref="K380">IFERROR(AVERAGE(IF((OutputTable[GroupByKey]=OutputTable[[#This Row],[GroupByKey]]),(OutputTable[GroupByKey]=OutputTable[[#This Row],[GroupByKey]])*OutputTable[RecordedValue])),0)</f>
        <v>59.698797063285873</v>
      </c>
      <c r="L380" cm="1">
        <f t="array" ref="L380">IFERROR(_xlfn.STDEV.S(IF((OutputTable[GroupByKey]=OutputTable[[#This Row],[GroupByKey]]),(OutputTable[GroupByKey]=OutputTable[[#This Row],[GroupByKey]])*OutputTable[RecordedValue])),0)</f>
        <v>29.848701664291458</v>
      </c>
      <c r="M380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80" cm="1">
        <f t="array" ref="O380">MIN(IF((OutputTable[GroupByKey]=OutputTable[[#This Row],[GroupByKey]]),(OutputTable[GroupByKey]=OutputTable[[#This Row],[GroupByKey]])*OutputTable[RecordedValue]))</f>
        <v>2.14281784239415</v>
      </c>
      <c r="P380" cm="1">
        <f t="array" ref="P380">MAX(IF((OutputTable[GroupByKey]=OutputTable[[#This Row],[GroupByKey]]),(OutputTable[GroupByKey]=OutputTable[[#This Row],[GroupByKey]])*OutputTable[RecordedValue]))</f>
        <v>183.47959089289799</v>
      </c>
    </row>
    <row r="381" spans="1:16" x14ac:dyDescent="0.25">
      <c r="A381" t="s">
        <v>68</v>
      </c>
      <c r="B381" t="s">
        <v>177</v>
      </c>
      <c r="C381">
        <v>8</v>
      </c>
      <c r="D381" t="s">
        <v>125</v>
      </c>
      <c r="E381" t="s">
        <v>85</v>
      </c>
      <c r="F381" t="s">
        <v>126</v>
      </c>
      <c r="G381">
        <v>0</v>
      </c>
      <c r="H381">
        <v>0</v>
      </c>
      <c r="I381" t="str">
        <f>OutputTable[[#This Row],[ProjectName]]&amp;OutputTable[[#This Row],[Name]]&amp;OutputTable[[#This Row],[Type]]&amp;OutputTable[[#This Row],[Source]]</f>
        <v>Airport Security AnalysisAll Entities.NVACostNVA CostSystem</v>
      </c>
      <c r="J381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cm="1">
        <f t="array" ref="K381">IFERROR(AVERAGE(IF((OutputTable[GroupByKey]=OutputTable[[#This Row],[GroupByKey]]),(OutputTable[GroupByKey]=OutputTable[[#This Row],[GroupByKey]])*OutputTable[RecordedValue])),0)</f>
        <v>0</v>
      </c>
      <c r="L381" cm="1">
        <f t="array" ref="L381">IFERROR(_xlfn.STDEV.S(IF((OutputTable[GroupByKey]=OutputTable[[#This Row],[GroupByKey]]),(OutputTable[GroupByKey]=OutputTable[[#This Row],[GroupByKey]])*OutputTable[RecordedValue])),0)</f>
        <v>0</v>
      </c>
      <c r="M381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cm="1">
        <f t="array" ref="O381">MIN(IF((OutputTable[GroupByKey]=OutputTable[[#This Row],[GroupByKey]]),(OutputTable[GroupByKey]=OutputTable[[#This Row],[GroupByKey]])*OutputTable[RecordedValue]))</f>
        <v>0</v>
      </c>
      <c r="P381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177</v>
      </c>
      <c r="C382">
        <v>8</v>
      </c>
      <c r="D382" t="s">
        <v>127</v>
      </c>
      <c r="E382" t="s">
        <v>88</v>
      </c>
      <c r="F382" t="s">
        <v>126</v>
      </c>
      <c r="G382">
        <v>0</v>
      </c>
      <c r="H382">
        <v>0</v>
      </c>
      <c r="I382" t="str">
        <f>OutputTable[[#This Row],[ProjectName]]&amp;OutputTable[[#This Row],[Name]]&amp;OutputTable[[#This Row],[Type]]&amp;OutputTable[[#This Row],[Source]]</f>
        <v>Airport Security AnalysisAll Entities.OtherCostOther CostSystem</v>
      </c>
      <c r="J382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cm="1">
        <f t="array" ref="K382">IFERROR(AVERAGE(IF((OutputTable[GroupByKey]=OutputTable[[#This Row],[GroupByKey]]),(OutputTable[GroupByKey]=OutputTable[[#This Row],[GroupByKey]])*OutputTable[RecordedValue])),0)</f>
        <v>0</v>
      </c>
      <c r="L382" cm="1">
        <f t="array" ref="L382">IFERROR(_xlfn.STDEV.S(IF((OutputTable[GroupByKey]=OutputTable[[#This Row],[GroupByKey]]),(OutputTable[GroupByKey]=OutputTable[[#This Row],[GroupByKey]])*OutputTable[RecordedValue])),0)</f>
        <v>0</v>
      </c>
      <c r="M382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cm="1">
        <f t="array" ref="O382">MIN(IF((OutputTable[GroupByKey]=OutputTable[[#This Row],[GroupByKey]]),(OutputTable[GroupByKey]=OutputTable[[#This Row],[GroupByKey]])*OutputTable[RecordedValue]))</f>
        <v>0</v>
      </c>
      <c r="P382" cm="1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68</v>
      </c>
      <c r="B383" t="s">
        <v>177</v>
      </c>
      <c r="C383">
        <v>8</v>
      </c>
      <c r="D383" t="s">
        <v>128</v>
      </c>
      <c r="E383" t="s">
        <v>90</v>
      </c>
      <c r="F383" t="s">
        <v>126</v>
      </c>
      <c r="G383">
        <v>48.325029167161198</v>
      </c>
      <c r="H383">
        <v>0</v>
      </c>
      <c r="I383" t="str">
        <f>OutputTable[[#This Row],[ProjectName]]&amp;OutputTable[[#This Row],[Name]]&amp;OutputTable[[#This Row],[Type]]&amp;OutputTable[[#This Row],[Source]]</f>
        <v>Airport Security AnalysisAll Entities.TotalCostTotal CostSystem</v>
      </c>
      <c r="J383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cm="1">
        <f t="array" ref="K383">IFERROR(AVERAGE(IF((OutputTable[GroupByKey]=OutputTable[[#This Row],[GroupByKey]]),(OutputTable[GroupByKey]=OutputTable[[#This Row],[GroupByKey]])*OutputTable[RecordedValue])),0)</f>
        <v>46.193538628207605</v>
      </c>
      <c r="L383" cm="1">
        <f t="array" ref="L383">IFERROR(_xlfn.STDEV.S(IF((OutputTable[GroupByKey]=OutputTable[[#This Row],[GroupByKey]]),(OutputTable[GroupByKey]=OutputTable[[#This Row],[GroupByKey]])*OutputTable[RecordedValue])),0)</f>
        <v>2.5990968367157539</v>
      </c>
      <c r="M383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3" cm="1">
        <f t="array" ref="O383">MIN(IF((OutputTable[GroupByKey]=OutputTable[[#This Row],[GroupByKey]]),(OutputTable[GroupByKey]=OutputTable[[#This Row],[GroupByKey]])*OutputTable[RecordedValue]))</f>
        <v>40.192057014708702</v>
      </c>
      <c r="P383" cm="1">
        <f t="array" ref="P383">MAX(IF((OutputTable[GroupByKey]=OutputTable[[#This Row],[GroupByKey]]),(OutputTable[GroupByKey]=OutputTable[[#This Row],[GroupByKey]])*OutputTable[RecordedValue]))</f>
        <v>51.8214448971965</v>
      </c>
    </row>
    <row r="384" spans="1:16" x14ac:dyDescent="0.25">
      <c r="A384" t="s">
        <v>68</v>
      </c>
      <c r="B384" t="s">
        <v>177</v>
      </c>
      <c r="C384">
        <v>8</v>
      </c>
      <c r="D384" t="s">
        <v>129</v>
      </c>
      <c r="E384" t="s">
        <v>130</v>
      </c>
      <c r="F384" t="s">
        <v>126</v>
      </c>
      <c r="G384">
        <v>0</v>
      </c>
      <c r="H384">
        <v>0</v>
      </c>
      <c r="I384" t="str">
        <f>OutputTable[[#This Row],[ProjectName]]&amp;OutputTable[[#This Row],[Name]]&amp;OutputTable[[#This Row],[Type]]&amp;OutputTable[[#This Row],[Source]]</f>
        <v>Airport Security AnalysisAll Entities.TranCostTran CostSystem</v>
      </c>
      <c r="J384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cm="1">
        <f t="array" ref="K384">IFERROR(AVERAGE(IF((OutputTable[GroupByKey]=OutputTable[[#This Row],[GroupByKey]]),(OutputTable[GroupByKey]=OutputTable[[#This Row],[GroupByKey]])*OutputTable[RecordedValue])),0)</f>
        <v>0</v>
      </c>
      <c r="L384" cm="1">
        <f t="array" ref="L384">IFERROR(_xlfn.STDEV.S(IF((OutputTable[GroupByKey]=OutputTable[[#This Row],[GroupByKey]]),(OutputTable[GroupByKey]=OutputTable[[#This Row],[GroupByKey]])*OutputTable[RecordedValue])),0)</f>
        <v>0</v>
      </c>
      <c r="M384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cm="1">
        <f t="array" ref="O384">MIN(IF((OutputTable[GroupByKey]=OutputTable[[#This Row],[GroupByKey]]),(OutputTable[GroupByKey]=OutputTable[[#This Row],[GroupByKey]])*OutputTable[RecordedValue]))</f>
        <v>0</v>
      </c>
      <c r="P384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177</v>
      </c>
      <c r="C385">
        <v>8</v>
      </c>
      <c r="D385" t="s">
        <v>131</v>
      </c>
      <c r="E385" t="s">
        <v>94</v>
      </c>
      <c r="F385" t="s">
        <v>126</v>
      </c>
      <c r="G385">
        <v>48.325029167161198</v>
      </c>
      <c r="H385">
        <v>0</v>
      </c>
      <c r="I385" t="str">
        <f>OutputTable[[#This Row],[ProjectName]]&amp;OutputTable[[#This Row],[Name]]&amp;OutputTable[[#This Row],[Type]]&amp;OutputTable[[#This Row],[Source]]</f>
        <v>Airport Security AnalysisAll Entities.VACostVA CostSystem</v>
      </c>
      <c r="J38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cm="1">
        <f t="array" ref="K385">IFERROR(AVERAGE(IF((OutputTable[GroupByKey]=OutputTable[[#This Row],[GroupByKey]]),(OutputTable[GroupByKey]=OutputTable[[#This Row],[GroupByKey]])*OutputTable[RecordedValue])),0)</f>
        <v>46.193538628207605</v>
      </c>
      <c r="L385" cm="1">
        <f t="array" ref="L385">IFERROR(_xlfn.STDEV.S(IF((OutputTable[GroupByKey]=OutputTable[[#This Row],[GroupByKey]]),(OutputTable[GroupByKey]=OutputTable[[#This Row],[GroupByKey]])*OutputTable[RecordedValue])),0)</f>
        <v>2.5990968367157539</v>
      </c>
      <c r="M38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5" cm="1">
        <f t="array" ref="O385">MIN(IF((OutputTable[GroupByKey]=OutputTable[[#This Row],[GroupByKey]]),(OutputTable[GroupByKey]=OutputTable[[#This Row],[GroupByKey]])*OutputTable[RecordedValue]))</f>
        <v>40.192057014708702</v>
      </c>
      <c r="P385" cm="1">
        <f t="array" ref="P385">MAX(IF((OutputTable[GroupByKey]=OutputTable[[#This Row],[GroupByKey]]),(OutputTable[GroupByKey]=OutputTable[[#This Row],[GroupByKey]])*OutputTable[RecordedValue]))</f>
        <v>51.8214448971965</v>
      </c>
    </row>
    <row r="386" spans="1:16" x14ac:dyDescent="0.25">
      <c r="A386" t="s">
        <v>68</v>
      </c>
      <c r="B386" t="s">
        <v>177</v>
      </c>
      <c r="C386">
        <v>8</v>
      </c>
      <c r="D386" t="s">
        <v>132</v>
      </c>
      <c r="E386" t="s">
        <v>96</v>
      </c>
      <c r="F386" t="s">
        <v>126</v>
      </c>
      <c r="G386">
        <v>0</v>
      </c>
      <c r="H386">
        <v>0</v>
      </c>
      <c r="I386" t="str">
        <f>OutputTable[[#This Row],[ProjectName]]&amp;OutputTable[[#This Row],[Name]]&amp;OutputTable[[#This Row],[Type]]&amp;OutputTable[[#This Row],[Source]]</f>
        <v>Airport Security AnalysisAll Entities.WaitCostWait CostSystem</v>
      </c>
      <c r="J386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cm="1">
        <f t="array" ref="K386">IFERROR(AVERAGE(IF((OutputTable[GroupByKey]=OutputTable[[#This Row],[GroupByKey]]),(OutputTable[GroupByKey]=OutputTable[[#This Row],[GroupByKey]])*OutputTable[RecordedValue])),0)</f>
        <v>0</v>
      </c>
      <c r="L386" cm="1">
        <f t="array" ref="L386">IFERROR(_xlfn.STDEV.S(IF((OutputTable[GroupByKey]=OutputTable[[#This Row],[GroupByKey]]),(OutputTable[GroupByKey]=OutputTable[[#This Row],[GroupByKey]])*OutputTable[RecordedValue])),0)</f>
        <v>0</v>
      </c>
      <c r="M386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cm="1">
        <f t="array" ref="O386">MIN(IF((OutputTable[GroupByKey]=OutputTable[[#This Row],[GroupByKey]]),(OutputTable[GroupByKey]=OutputTable[[#This Row],[GroupByKey]])*OutputTable[RecordedValue]))</f>
        <v>0</v>
      </c>
      <c r="P386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68</v>
      </c>
      <c r="B387" t="s">
        <v>177</v>
      </c>
      <c r="C387">
        <v>8</v>
      </c>
      <c r="D387" t="s">
        <v>133</v>
      </c>
      <c r="E387" t="s">
        <v>134</v>
      </c>
      <c r="F387" t="s">
        <v>126</v>
      </c>
      <c r="G387">
        <v>48.325029167161198</v>
      </c>
      <c r="H387">
        <v>0</v>
      </c>
      <c r="I387" t="str">
        <f>OutputTable[[#This Row],[ProjectName]]&amp;OutputTable[[#This Row],[Name]]&amp;OutputTable[[#This Row],[Type]]&amp;OutputTable[[#This Row],[Source]]</f>
        <v>Airport Security AnalysisAll Resources.BusyCostBusy CostSystem</v>
      </c>
      <c r="J387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cm="1">
        <f t="array" ref="K387">IFERROR(AVERAGE(IF((OutputTable[GroupByKey]=OutputTable[[#This Row],[GroupByKey]]),(OutputTable[GroupByKey]=OutputTable[[#This Row],[GroupByKey]])*OutputTable[RecordedValue])),0)</f>
        <v>46.193538628207605</v>
      </c>
      <c r="L387" cm="1">
        <f t="array" ref="L387">IFERROR(_xlfn.STDEV.S(IF((OutputTable[GroupByKey]=OutputTable[[#This Row],[GroupByKey]]),(OutputTable[GroupByKey]=OutputTable[[#This Row],[GroupByKey]])*OutputTable[RecordedValue])),0)</f>
        <v>2.5990968367157583</v>
      </c>
      <c r="M387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87" cm="1">
        <f t="array" ref="O387">MIN(IF((OutputTable[GroupByKey]=OutputTable[[#This Row],[GroupByKey]]),(OutputTable[GroupByKey]=OutputTable[[#This Row],[GroupByKey]])*OutputTable[RecordedValue]))</f>
        <v>40.192057014708602</v>
      </c>
      <c r="P387" cm="1">
        <f t="array" ref="P387">MAX(IF((OutputTable[GroupByKey]=OutputTable[[#This Row],[GroupByKey]]),(OutputTable[GroupByKey]=OutputTable[[#This Row],[GroupByKey]])*OutputTable[RecordedValue]))</f>
        <v>51.8214448971965</v>
      </c>
    </row>
    <row r="388" spans="1:16" x14ac:dyDescent="0.25">
      <c r="A388" t="s">
        <v>68</v>
      </c>
      <c r="B388" t="s">
        <v>177</v>
      </c>
      <c r="C388">
        <v>8</v>
      </c>
      <c r="D388" t="s">
        <v>135</v>
      </c>
      <c r="E388" t="s">
        <v>136</v>
      </c>
      <c r="F388" t="s">
        <v>126</v>
      </c>
      <c r="G388">
        <v>23.253132978143899</v>
      </c>
      <c r="H388">
        <v>0</v>
      </c>
      <c r="I388" t="str">
        <f>OutputTable[[#This Row],[ProjectName]]&amp;OutputTable[[#This Row],[Name]]&amp;OutputTable[[#This Row],[Type]]&amp;OutputTable[[#This Row],[Source]]</f>
        <v>Airport Security AnalysisAll Resources.IdleCostIdle CostSystem</v>
      </c>
      <c r="J388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cm="1">
        <f t="array" ref="K388">IFERROR(AVERAGE(IF((OutputTable[GroupByKey]=OutputTable[[#This Row],[GroupByKey]]),(OutputTable[GroupByKey]=OutputTable[[#This Row],[GroupByKey]])*OutputTable[RecordedValue])),0)</f>
        <v>25.477747687177452</v>
      </c>
      <c r="L388" cm="1">
        <f t="array" ref="L388">IFERROR(_xlfn.STDEV.S(IF((OutputTable[GroupByKey]=OutputTable[[#This Row],[GroupByKey]]),(OutputTable[GroupByKey]=OutputTable[[#This Row],[GroupByKey]])*OutputTable[RecordedValue])),0)</f>
        <v>2.6141112136959852</v>
      </c>
      <c r="M388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88" cm="1">
        <f t="array" ref="O388">MIN(IF((OutputTable[GroupByKey]=OutputTable[[#This Row],[GroupByKey]]),(OutputTable[GroupByKey]=OutputTable[[#This Row],[GroupByKey]])*OutputTable[RecordedValue]))</f>
        <v>19.727702576731101</v>
      </c>
      <c r="P388" cm="1">
        <f t="array" ref="P388">MAX(IF((OutputTable[GroupByKey]=OutputTable[[#This Row],[GroupByKey]]),(OutputTable[GroupByKey]=OutputTable[[#This Row],[GroupByKey]])*OutputTable[RecordedValue]))</f>
        <v>31.4558775795469</v>
      </c>
    </row>
    <row r="389" spans="1:16" x14ac:dyDescent="0.25">
      <c r="A389" t="s">
        <v>68</v>
      </c>
      <c r="B389" t="s">
        <v>177</v>
      </c>
      <c r="C389">
        <v>8</v>
      </c>
      <c r="D389" t="s">
        <v>137</v>
      </c>
      <c r="E389" t="s">
        <v>90</v>
      </c>
      <c r="F389" t="s">
        <v>126</v>
      </c>
      <c r="G389">
        <v>71.5781621453051</v>
      </c>
      <c r="H389">
        <v>0</v>
      </c>
      <c r="I38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9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cm="1">
        <f t="array" ref="K389">IFERROR(AVERAGE(IF((OutputTable[GroupByKey]=OutputTable[[#This Row],[GroupByKey]]),(OutputTable[GroupByKey]=OutputTable[[#This Row],[GroupByKey]])*OutputTable[RecordedValue])),0)</f>
        <v>71.671286315385061</v>
      </c>
      <c r="L389" cm="1">
        <f t="array" ref="L389">IFERROR(_xlfn.STDEV.S(IF((OutputTable[GroupByKey]=OutputTable[[#This Row],[GroupByKey]]),(OutputTable[GroupByKey]=OutputTable[[#This Row],[GroupByKey]])*OutputTable[RecordedValue])),0)</f>
        <v>0.23863631661505638</v>
      </c>
      <c r="M389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89" cm="1">
        <f t="array" ref="O389">MIN(IF((OutputTable[GroupByKey]=OutputTable[[#This Row],[GroupByKey]]),(OutputTable[GroupByKey]=OutputTable[[#This Row],[GroupByKey]])*OutputTable[RecordedValue]))</f>
        <v>70.910479456061694</v>
      </c>
      <c r="P389" cm="1">
        <f t="array" ref="P389">MAX(IF((OutputTable[GroupByKey]=OutputTable[[#This Row],[GroupByKey]]),(OutputTable[GroupByKey]=OutputTable[[#This Row],[GroupByKey]])*OutputTable[RecordedValue]))</f>
        <v>72</v>
      </c>
    </row>
    <row r="390" spans="1:16" x14ac:dyDescent="0.25">
      <c r="A390" t="s">
        <v>68</v>
      </c>
      <c r="B390" t="s">
        <v>177</v>
      </c>
      <c r="C390">
        <v>8</v>
      </c>
      <c r="D390" t="s">
        <v>138</v>
      </c>
      <c r="E390" t="s">
        <v>139</v>
      </c>
      <c r="F390" t="s">
        <v>126</v>
      </c>
      <c r="G390">
        <v>0</v>
      </c>
      <c r="H390">
        <v>0</v>
      </c>
      <c r="I39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90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cm="1">
        <f t="array" ref="K390">IFERROR(AVERAGE(IF((OutputTable[GroupByKey]=OutputTable[[#This Row],[GroupByKey]]),(OutputTable[GroupByKey]=OutputTable[[#This Row],[GroupByKey]])*OutputTable[RecordedValue])),0)</f>
        <v>0</v>
      </c>
      <c r="L390" cm="1">
        <f t="array" ref="L390">IFERROR(_xlfn.STDEV.S(IF((OutputTable[GroupByKey]=OutputTable[[#This Row],[GroupByKey]]),(OutputTable[GroupByKey]=OutputTable[[#This Row],[GroupByKey]])*OutputTable[RecordedValue])),0)</f>
        <v>0</v>
      </c>
      <c r="M390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cm="1">
        <f t="array" ref="O390">MIN(IF((OutputTable[GroupByKey]=OutputTable[[#This Row],[GroupByKey]]),(OutputTable[GroupByKey]=OutputTable[[#This Row],[GroupByKey]])*OutputTable[RecordedValue]))</f>
        <v>0</v>
      </c>
      <c r="P390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68</v>
      </c>
      <c r="B391" t="s">
        <v>177</v>
      </c>
      <c r="C391">
        <v>8</v>
      </c>
      <c r="D391" t="s">
        <v>140</v>
      </c>
      <c r="E391" t="s">
        <v>110</v>
      </c>
      <c r="F391" t="s">
        <v>72</v>
      </c>
      <c r="G391">
        <v>9.1771268306347302</v>
      </c>
      <c r="H391">
        <v>0</v>
      </c>
      <c r="I39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91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cm="1">
        <f t="array" ref="K391">IFERROR(AVERAGE(IF((OutputTable[GroupByKey]=OutputTable[[#This Row],[GroupByKey]]),(OutputTable[GroupByKey]=OutputTable[[#This Row],[GroupByKey]])*OutputTable[RecordedValue])),0)</f>
        <v>9.2040198470736314</v>
      </c>
      <c r="L391" cm="1">
        <f t="array" ref="L391">IFERROR(_xlfn.STDEV.S(IF((OutputTable[GroupByKey]=OutputTable[[#This Row],[GroupByKey]]),(OutputTable[GroupByKey]=OutputTable[[#This Row],[GroupByKey]])*OutputTable[RecordedValue])),0)</f>
        <v>0.51270925803772061</v>
      </c>
      <c r="M391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1" cm="1">
        <f t="array" ref="O391">MIN(IF((OutputTable[GroupByKey]=OutputTable[[#This Row],[GroupByKey]]),(OutputTable[GroupByKey]=OutputTable[[#This Row],[GroupByKey]])*OutputTable[RecordedValue]))</f>
        <v>8.1603642719926093</v>
      </c>
      <c r="P391" cm="1">
        <f t="array" ref="P391">MAX(IF((OutputTable[GroupByKey]=OutputTable[[#This Row],[GroupByKey]]),(OutputTable[GroupByKey]=OutputTable[[#This Row],[GroupByKey]])*OutputTable[RecordedValue]))</f>
        <v>10.3090977964694</v>
      </c>
    </row>
    <row r="392" spans="1:16" x14ac:dyDescent="0.25">
      <c r="A392" t="s">
        <v>68</v>
      </c>
      <c r="B392" t="s">
        <v>177</v>
      </c>
      <c r="C392">
        <v>8</v>
      </c>
      <c r="D392" t="s">
        <v>141</v>
      </c>
      <c r="E392" t="s">
        <v>112</v>
      </c>
      <c r="F392" t="s">
        <v>72</v>
      </c>
      <c r="G392">
        <v>550.62760983808403</v>
      </c>
      <c r="H392">
        <v>0</v>
      </c>
      <c r="I39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92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cm="1">
        <f t="array" ref="K392">IFERROR(AVERAGE(IF((OutputTable[GroupByKey]=OutputTable[[#This Row],[GroupByKey]]),(OutputTable[GroupByKey]=OutputTable[[#This Row],[GroupByKey]])*OutputTable[RecordedValue])),0)</f>
        <v>552.24119082441791</v>
      </c>
      <c r="L392" cm="1">
        <f t="array" ref="L392">IFERROR(_xlfn.STDEV.S(IF((OutputTable[GroupByKey]=OutputTable[[#This Row],[GroupByKey]]),(OutputTable[GroupByKey]=OutputTable[[#This Row],[GroupByKey]])*OutputTable[RecordedValue])),0)</f>
        <v>30.76255548226289</v>
      </c>
      <c r="M392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92" cm="1">
        <f t="array" ref="O392">MIN(IF((OutputTable[GroupByKey]=OutputTable[[#This Row],[GroupByKey]]),(OutputTable[GroupByKey]=OutputTable[[#This Row],[GroupByKey]])*OutputTable[RecordedValue]))</f>
        <v>489.62185631955703</v>
      </c>
      <c r="P392" cm="1">
        <f t="array" ref="P392">MAX(IF((OutputTable[GroupByKey]=OutputTable[[#This Row],[GroupByKey]]),(OutputTable[GroupByKey]=OutputTable[[#This Row],[GroupByKey]])*OutputTable[RecordedValue]))</f>
        <v>618.54586778816201</v>
      </c>
    </row>
    <row r="393" spans="1:16" x14ac:dyDescent="0.25">
      <c r="A393" t="s">
        <v>68</v>
      </c>
      <c r="B393" t="s">
        <v>177</v>
      </c>
      <c r="C393">
        <v>8</v>
      </c>
      <c r="D393" t="s">
        <v>142</v>
      </c>
      <c r="E393" t="s">
        <v>114</v>
      </c>
      <c r="F393" t="s">
        <v>72</v>
      </c>
      <c r="G393">
        <v>0</v>
      </c>
      <c r="H393">
        <v>0</v>
      </c>
      <c r="I39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93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cm="1">
        <f t="array" ref="K393">IFERROR(AVERAGE(IF((OutputTable[GroupByKey]=OutputTable[[#This Row],[GroupByKey]]),(OutputTable[GroupByKey]=OutputTable[[#This Row],[GroupByKey]])*OutputTable[RecordedValue])),0)</f>
        <v>0</v>
      </c>
      <c r="L393" cm="1">
        <f t="array" ref="L393">IFERROR(_xlfn.STDEV.S(IF((OutputTable[GroupByKey]=OutputTable[[#This Row],[GroupByKey]]),(OutputTable[GroupByKey]=OutputTable[[#This Row],[GroupByKey]])*OutputTable[RecordedValue])),0)</f>
        <v>0</v>
      </c>
      <c r="M393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cm="1">
        <f t="array" ref="O393">MIN(IF((OutputTable[GroupByKey]=OutputTable[[#This Row],[GroupByKey]]),(OutputTable[GroupByKey]=OutputTable[[#This Row],[GroupByKey]])*OutputTable[RecordedValue]))</f>
        <v>0</v>
      </c>
      <c r="P393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68</v>
      </c>
      <c r="B394" t="s">
        <v>177</v>
      </c>
      <c r="C394">
        <v>8</v>
      </c>
      <c r="D394" t="s">
        <v>143</v>
      </c>
      <c r="E394" t="s">
        <v>116</v>
      </c>
      <c r="F394" t="s">
        <v>72</v>
      </c>
      <c r="G394">
        <v>175.257055415004</v>
      </c>
      <c r="H394">
        <v>0</v>
      </c>
      <c r="I39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94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cm="1">
        <f t="array" ref="K394">IFERROR(AVERAGE(IF((OutputTable[GroupByKey]=OutputTable[[#This Row],[GroupByKey]]),(OutputTable[GroupByKey]=OutputTable[[#This Row],[GroupByKey]])*OutputTable[RecordedValue])),0)</f>
        <v>79.989395354893077</v>
      </c>
      <c r="L394" cm="1">
        <f t="array" ref="L394">IFERROR(_xlfn.STDEV.S(IF((OutputTable[GroupByKey]=OutputTable[[#This Row],[GroupByKey]]),(OutputTable[GroupByKey]=OutputTable[[#This Row],[GroupByKey]])*OutputTable[RecordedValue])),0)</f>
        <v>56.808360959149468</v>
      </c>
      <c r="M394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94" cm="1">
        <f t="array" ref="O394">MIN(IF((OutputTable[GroupByKey]=OutputTable[[#This Row],[GroupByKey]]),(OutputTable[GroupByKey]=OutputTable[[#This Row],[GroupByKey]])*OutputTable[RecordedValue]))</f>
        <v>7.1867093340802297</v>
      </c>
      <c r="P394" cm="1">
        <f t="array" ref="P394">MAX(IF((OutputTable[GroupByKey]=OutputTable[[#This Row],[GroupByKey]]),(OutputTable[GroupByKey]=OutputTable[[#This Row],[GroupByKey]])*OutputTable[RecordedValue]))</f>
        <v>293.47566214357698</v>
      </c>
    </row>
    <row r="395" spans="1:16" x14ac:dyDescent="0.25">
      <c r="A395" t="s">
        <v>68</v>
      </c>
      <c r="B395" t="s">
        <v>177</v>
      </c>
      <c r="C395">
        <v>8</v>
      </c>
      <c r="D395" t="s">
        <v>144</v>
      </c>
      <c r="E395" t="s">
        <v>118</v>
      </c>
      <c r="F395" t="s">
        <v>72</v>
      </c>
      <c r="G395">
        <v>145</v>
      </c>
      <c r="H395">
        <v>0</v>
      </c>
      <c r="I39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cm="1">
        <f t="array" ref="K395">IFERROR(AVERAGE(IF((OutputTable[GroupByKey]=OutputTable[[#This Row],[GroupByKey]]),(OutputTable[GroupByKey]=OutputTable[[#This Row],[GroupByKey]])*OutputTable[RecordedValue])),0)</f>
        <v>145</v>
      </c>
      <c r="L395" cm="1">
        <f t="array" ref="L395">IFERROR(_xlfn.STDEV.S(IF((OutputTable[GroupByKey]=OutputTable[[#This Row],[GroupByKey]]),(OutputTable[GroupByKey]=OutputTable[[#This Row],[GroupByKey]])*OutputTable[RecordedValue])),0)</f>
        <v>0</v>
      </c>
      <c r="M39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cm="1">
        <f t="array" ref="O395">MIN(IF((OutputTable[GroupByKey]=OutputTable[[#This Row],[GroupByKey]]),(OutputTable[GroupByKey]=OutputTable[[#This Row],[GroupByKey]])*OutputTable[RecordedValue]))</f>
        <v>145</v>
      </c>
      <c r="P395" cm="1">
        <f t="array" ref="P395">MAX(IF((OutputTable[GroupByKey]=OutputTable[[#This Row],[GroupByKey]]),(OutputTable[GroupByKey]=OutputTable[[#This Row],[GroupByKey]])*OutputTable[RecordedValue]))</f>
        <v>145</v>
      </c>
    </row>
    <row r="396" spans="1:16" x14ac:dyDescent="0.25">
      <c r="A396" t="s">
        <v>68</v>
      </c>
      <c r="B396" t="s">
        <v>177</v>
      </c>
      <c r="C396">
        <v>8</v>
      </c>
      <c r="D396" t="s">
        <v>145</v>
      </c>
      <c r="E396" t="s">
        <v>120</v>
      </c>
      <c r="F396" t="s">
        <v>72</v>
      </c>
      <c r="G396">
        <v>143</v>
      </c>
      <c r="H396">
        <v>0</v>
      </c>
      <c r="I39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6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cm="1">
        <f t="array" ref="K396">IFERROR(AVERAGE(IF((OutputTable[GroupByKey]=OutputTable[[#This Row],[GroupByKey]]),(OutputTable[GroupByKey]=OutputTable[[#This Row],[GroupByKey]])*OutputTable[RecordedValue])),0)</f>
        <v>143.46</v>
      </c>
      <c r="L396" cm="1">
        <f t="array" ref="L396">IFERROR(_xlfn.STDEV.S(IF((OutputTable[GroupByKey]=OutputTable[[#This Row],[GroupByKey]]),(OutputTable[GroupByKey]=OutputTable[[#This Row],[GroupByKey]])*OutputTable[RecordedValue])),0)</f>
        <v>0.761577310586391</v>
      </c>
      <c r="M396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96" cm="1">
        <f t="array" ref="O396">MIN(IF((OutputTable[GroupByKey]=OutputTable[[#This Row],[GroupByKey]]),(OutputTable[GroupByKey]=OutputTable[[#This Row],[GroupByKey]])*OutputTable[RecordedValue]))</f>
        <v>141</v>
      </c>
      <c r="P396" cm="1">
        <f t="array" ref="P396">MAX(IF((OutputTable[GroupByKey]=OutputTable[[#This Row],[GroupByKey]]),(OutputTable[GroupByKey]=OutputTable[[#This Row],[GroupByKey]])*OutputTable[RecordedValue]))</f>
        <v>144</v>
      </c>
    </row>
    <row r="397" spans="1:16" x14ac:dyDescent="0.25">
      <c r="A397" t="s">
        <v>68</v>
      </c>
      <c r="B397" t="s">
        <v>177</v>
      </c>
      <c r="C397">
        <v>8</v>
      </c>
      <c r="D397" t="s">
        <v>146</v>
      </c>
      <c r="E397" t="s">
        <v>122</v>
      </c>
      <c r="F397" t="s">
        <v>72</v>
      </c>
      <c r="G397">
        <v>9.1771268306347302</v>
      </c>
      <c r="H397">
        <v>0</v>
      </c>
      <c r="I39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7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cm="1">
        <f t="array" ref="K397">IFERROR(AVERAGE(IF((OutputTable[GroupByKey]=OutputTable[[#This Row],[GroupByKey]]),(OutputTable[GroupByKey]=OutputTable[[#This Row],[GroupByKey]])*OutputTable[RecordedValue])),0)</f>
        <v>9.2040198470736314</v>
      </c>
      <c r="L397" cm="1">
        <f t="array" ref="L397">IFERROR(_xlfn.STDEV.S(IF((OutputTable[GroupByKey]=OutputTable[[#This Row],[GroupByKey]]),(OutputTable[GroupByKey]=OutputTable[[#This Row],[GroupByKey]])*OutputTable[RecordedValue])),0)</f>
        <v>0.51270925803772061</v>
      </c>
      <c r="M397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7" cm="1">
        <f t="array" ref="O397">MIN(IF((OutputTable[GroupByKey]=OutputTable[[#This Row],[GroupByKey]]),(OutputTable[GroupByKey]=OutputTable[[#This Row],[GroupByKey]])*OutputTable[RecordedValue]))</f>
        <v>8.1603642719926093</v>
      </c>
      <c r="P397" cm="1">
        <f t="array" ref="P397">MAX(IF((OutputTable[GroupByKey]=OutputTable[[#This Row],[GroupByKey]]),(OutputTable[GroupByKey]=OutputTable[[#This Row],[GroupByKey]])*OutputTable[RecordedValue]))</f>
        <v>10.3090977964694</v>
      </c>
    </row>
    <row r="398" spans="1:16" x14ac:dyDescent="0.25">
      <c r="A398" t="s">
        <v>68</v>
      </c>
      <c r="B398" t="s">
        <v>177</v>
      </c>
      <c r="C398">
        <v>8</v>
      </c>
      <c r="D398" t="s">
        <v>147</v>
      </c>
      <c r="E398" t="s">
        <v>124</v>
      </c>
      <c r="F398" t="s">
        <v>72</v>
      </c>
      <c r="G398">
        <v>725.88466525308797</v>
      </c>
      <c r="H398">
        <v>0</v>
      </c>
      <c r="I39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8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cm="1">
        <f t="array" ref="K398">IFERROR(AVERAGE(IF((OutputTable[GroupByKey]=OutputTable[[#This Row],[GroupByKey]]),(OutputTable[GroupByKey]=OutputTable[[#This Row],[GroupByKey]])*OutputTable[RecordedValue])),0)</f>
        <v>632.23058617931088</v>
      </c>
      <c r="L398" cm="1">
        <f t="array" ref="L398">IFERROR(_xlfn.STDEV.S(IF((OutputTable[GroupByKey]=OutputTable[[#This Row],[GroupByKey]]),(OutputTable[GroupByKey]=OutputTable[[#This Row],[GroupByKey]])*OutputTable[RecordedValue])),0)</f>
        <v>75.537971994324181</v>
      </c>
      <c r="M398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98" cm="1">
        <f t="array" ref="O398">MIN(IF((OutputTable[GroupByKey]=OutputTable[[#This Row],[GroupByKey]]),(OutputTable[GroupByKey]=OutputTable[[#This Row],[GroupByKey]])*OutputTable[RecordedValue]))</f>
        <v>505.15304420889697</v>
      </c>
      <c r="P398" cm="1">
        <f t="array" ref="P398">MAX(IF((OutputTable[GroupByKey]=OutputTable[[#This Row],[GroupByKey]]),(OutputTable[GroupByKey]=OutputTable[[#This Row],[GroupByKey]])*OutputTable[RecordedValue]))</f>
        <v>850.69210649443096</v>
      </c>
    </row>
    <row r="399" spans="1:16" x14ac:dyDescent="0.25">
      <c r="A399" t="s">
        <v>68</v>
      </c>
      <c r="B399" t="s">
        <v>177</v>
      </c>
      <c r="C399">
        <v>8</v>
      </c>
      <c r="D399" t="s">
        <v>148</v>
      </c>
      <c r="E399" t="s">
        <v>118</v>
      </c>
      <c r="F399" t="s">
        <v>86</v>
      </c>
      <c r="G399">
        <v>145</v>
      </c>
      <c r="H399">
        <v>0</v>
      </c>
      <c r="I399" t="str">
        <f>OutputTable[[#This Row],[ProjectName]]&amp;OutputTable[[#This Row],[Name]]&amp;OutputTable[[#This Row],[Type]]&amp;OutputTable[[#This Row],[Source]]</f>
        <v>Airport Security AnalysisEntity 1.NumberInNumber InEntity</v>
      </c>
      <c r="J399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cm="1">
        <f t="array" ref="K399">IFERROR(AVERAGE(IF((OutputTable[GroupByKey]=OutputTable[[#This Row],[GroupByKey]]),(OutputTable[GroupByKey]=OutputTable[[#This Row],[GroupByKey]])*OutputTable[RecordedValue])),0)</f>
        <v>145</v>
      </c>
      <c r="L399" cm="1">
        <f t="array" ref="L399">IFERROR(_xlfn.STDEV.S(IF((OutputTable[GroupByKey]=OutputTable[[#This Row],[GroupByKey]]),(OutputTable[GroupByKey]=OutputTable[[#This Row],[GroupByKey]])*OutputTable[RecordedValue])),0)</f>
        <v>0</v>
      </c>
      <c r="M399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cm="1">
        <f t="array" ref="O399">MIN(IF((OutputTable[GroupByKey]=OutputTable[[#This Row],[GroupByKey]]),(OutputTable[GroupByKey]=OutputTable[[#This Row],[GroupByKey]])*OutputTable[RecordedValue]))</f>
        <v>145</v>
      </c>
      <c r="P399" cm="1">
        <f t="array" ref="P399">MAX(IF((OutputTable[GroupByKey]=OutputTable[[#This Row],[GroupByKey]]),(OutputTable[GroupByKey]=OutputTable[[#This Row],[GroupByKey]])*OutputTable[RecordedValue]))</f>
        <v>145</v>
      </c>
    </row>
    <row r="400" spans="1:16" x14ac:dyDescent="0.25">
      <c r="A400" t="s">
        <v>68</v>
      </c>
      <c r="B400" t="s">
        <v>177</v>
      </c>
      <c r="C400">
        <v>8</v>
      </c>
      <c r="D400" t="s">
        <v>149</v>
      </c>
      <c r="E400" t="s">
        <v>120</v>
      </c>
      <c r="F400" t="s">
        <v>86</v>
      </c>
      <c r="G400">
        <v>139</v>
      </c>
      <c r="H400">
        <v>0</v>
      </c>
      <c r="I400" t="str">
        <f>OutputTable[[#This Row],[ProjectName]]&amp;OutputTable[[#This Row],[Name]]&amp;OutputTable[[#This Row],[Type]]&amp;OutputTable[[#This Row],[Source]]</f>
        <v>Airport Security AnalysisEntity 1.NumberOutNumber OutEntity</v>
      </c>
      <c r="J400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cm="1">
        <f t="array" ref="K400">IFERROR(AVERAGE(IF((OutputTable[GroupByKey]=OutputTable[[#This Row],[GroupByKey]]),(OutputTable[GroupByKey]=OutputTable[[#This Row],[GroupByKey]])*OutputTable[RecordedValue])),0)</f>
        <v>141.02000000000001</v>
      </c>
      <c r="L400" cm="1">
        <f t="array" ref="L400">IFERROR(_xlfn.STDEV.S(IF((OutputTable[GroupByKey]=OutputTable[[#This Row],[GroupByKey]]),(OutputTable[GroupByKey]=OutputTable[[#This Row],[GroupByKey]])*OutputTable[RecordedValue])),0)</f>
        <v>1.571298695931723</v>
      </c>
      <c r="M400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0" cm="1">
        <f t="array" ref="O400">MIN(IF((OutputTable[GroupByKey]=OutputTable[[#This Row],[GroupByKey]]),(OutputTable[GroupByKey]=OutputTable[[#This Row],[GroupByKey]])*OutputTable[RecordedValue]))</f>
        <v>136</v>
      </c>
      <c r="P400" cm="1">
        <f t="array" ref="P400">MAX(IF((OutputTable[GroupByKey]=OutputTable[[#This Row],[GroupByKey]]),(OutputTable[GroupByKey]=OutputTable[[#This Row],[GroupByKey]])*OutputTable[RecordedValue]))</f>
        <v>144</v>
      </c>
    </row>
    <row r="401" spans="1:16" x14ac:dyDescent="0.25">
      <c r="A401" t="s">
        <v>68</v>
      </c>
      <c r="B401" t="s">
        <v>177</v>
      </c>
      <c r="C401">
        <v>8</v>
      </c>
      <c r="D401" t="s">
        <v>150</v>
      </c>
      <c r="E401" t="s">
        <v>134</v>
      </c>
      <c r="F401" t="s">
        <v>104</v>
      </c>
      <c r="G401">
        <v>0</v>
      </c>
      <c r="H401">
        <v>0</v>
      </c>
      <c r="I40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1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cm="1">
        <f t="array" ref="K401">IFERROR(AVERAGE(IF((OutputTable[GroupByKey]=OutputTable[[#This Row],[GroupByKey]]),(OutputTable[GroupByKey]=OutputTable[[#This Row],[GroupByKey]])*OutputTable[RecordedValue])),0)</f>
        <v>0</v>
      </c>
      <c r="L401" cm="1">
        <f t="array" ref="L401">IFERROR(_xlfn.STDEV.S(IF((OutputTable[GroupByKey]=OutputTable[[#This Row],[GroupByKey]]),(OutputTable[GroupByKey]=OutputTable[[#This Row],[GroupByKey]])*OutputTable[RecordedValue])),0)</f>
        <v>0</v>
      </c>
      <c r="M401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cm="1">
        <f t="array" ref="O401">MIN(IF((OutputTable[GroupByKey]=OutputTable[[#This Row],[GroupByKey]]),(OutputTable[GroupByKey]=OutputTable[[#This Row],[GroupByKey]])*OutputTable[RecordedValue]))</f>
        <v>0</v>
      </c>
      <c r="P401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177</v>
      </c>
      <c r="C402">
        <v>8</v>
      </c>
      <c r="D402" t="s">
        <v>151</v>
      </c>
      <c r="E402" t="s">
        <v>136</v>
      </c>
      <c r="F402" t="s">
        <v>104</v>
      </c>
      <c r="G402">
        <v>12</v>
      </c>
      <c r="H402">
        <v>0</v>
      </c>
      <c r="I40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2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cm="1">
        <f t="array" ref="K402">IFERROR(AVERAGE(IF((OutputTable[GroupByKey]=OutputTable[[#This Row],[GroupByKey]]),(OutputTable[GroupByKey]=OutputTable[[#This Row],[GroupByKey]])*OutputTable[RecordedValue])),0)</f>
        <v>12</v>
      </c>
      <c r="L402" cm="1">
        <f t="array" ref="L402">IFERROR(_xlfn.STDEV.S(IF((OutputTable[GroupByKey]=OutputTable[[#This Row],[GroupByKey]]),(OutputTable[GroupByKey]=OutputTable[[#This Row],[GroupByKey]])*OutputTable[RecordedValue])),0)</f>
        <v>0</v>
      </c>
      <c r="M402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cm="1">
        <f t="array" ref="O402">MIN(IF((OutputTable[GroupByKey]=OutputTable[[#This Row],[GroupByKey]]),(OutputTable[GroupByKey]=OutputTable[[#This Row],[GroupByKey]])*OutputTable[RecordedValue]))</f>
        <v>12</v>
      </c>
      <c r="P402" cm="1">
        <f t="array" ref="P402">MAX(IF((OutputTable[GroupByKey]=OutputTable[[#This Row],[GroupByKey]]),(OutputTable[GroupByKey]=OutputTable[[#This Row],[GroupByKey]])*OutputTable[RecordedValue]))</f>
        <v>12</v>
      </c>
    </row>
    <row r="403" spans="1:16" x14ac:dyDescent="0.25">
      <c r="A403" t="s">
        <v>68</v>
      </c>
      <c r="B403" t="s">
        <v>177</v>
      </c>
      <c r="C403">
        <v>8</v>
      </c>
      <c r="D403" t="s">
        <v>152</v>
      </c>
      <c r="E403" t="s">
        <v>153</v>
      </c>
      <c r="F403" t="s">
        <v>104</v>
      </c>
      <c r="G403">
        <v>0</v>
      </c>
      <c r="H403">
        <v>0</v>
      </c>
      <c r="I40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3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cm="1">
        <f t="array" ref="K403">IFERROR(AVERAGE(IF((OutputTable[GroupByKey]=OutputTable[[#This Row],[GroupByKey]]),(OutputTable[GroupByKey]=OutputTable[[#This Row],[GroupByKey]])*OutputTable[RecordedValue])),0)</f>
        <v>0</v>
      </c>
      <c r="L403" cm="1">
        <f t="array" ref="L403">IFERROR(_xlfn.STDEV.S(IF((OutputTable[GroupByKey]=OutputTable[[#This Row],[GroupByKey]]),(OutputTable[GroupByKey]=OutputTable[[#This Row],[GroupByKey]])*OutputTable[RecordedValue])),0)</f>
        <v>0</v>
      </c>
      <c r="M403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cm="1">
        <f t="array" ref="O403">MIN(IF((OutputTable[GroupByKey]=OutputTable[[#This Row],[GroupByKey]]),(OutputTable[GroupByKey]=OutputTable[[#This Row],[GroupByKey]])*OutputTable[RecordedValue]))</f>
        <v>0</v>
      </c>
      <c r="P403" cm="1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68</v>
      </c>
      <c r="B404" t="s">
        <v>177</v>
      </c>
      <c r="C404">
        <v>8</v>
      </c>
      <c r="D404" t="s">
        <v>154</v>
      </c>
      <c r="E404" t="s">
        <v>155</v>
      </c>
      <c r="F404" t="s">
        <v>104</v>
      </c>
      <c r="G404">
        <v>0</v>
      </c>
      <c r="H404">
        <v>0</v>
      </c>
      <c r="I40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4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cm="1">
        <f t="array" ref="K404">IFERROR(AVERAGE(IF((OutputTable[GroupByKey]=OutputTable[[#This Row],[GroupByKey]]),(OutputTable[GroupByKey]=OutputTable[[#This Row],[GroupByKey]])*OutputTable[RecordedValue])),0)</f>
        <v>0</v>
      </c>
      <c r="L404" cm="1">
        <f t="array" ref="L404">IFERROR(_xlfn.STDEV.S(IF((OutputTable[GroupByKey]=OutputTable[[#This Row],[GroupByKey]]),(OutputTable[GroupByKey]=OutputTable[[#This Row],[GroupByKey]])*OutputTable[RecordedValue])),0)</f>
        <v>0</v>
      </c>
      <c r="M404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cm="1">
        <f t="array" ref="O404">MIN(IF((OutputTable[GroupByKey]=OutputTable[[#This Row],[GroupByKey]]),(OutputTable[GroupByKey]=OutputTable[[#This Row],[GroupByKey]])*OutputTable[RecordedValue]))</f>
        <v>0</v>
      </c>
      <c r="P404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177</v>
      </c>
      <c r="C405">
        <v>8</v>
      </c>
      <c r="D405" t="s">
        <v>156</v>
      </c>
      <c r="E405" t="s">
        <v>139</v>
      </c>
      <c r="F405" t="s">
        <v>104</v>
      </c>
      <c r="G405">
        <v>0</v>
      </c>
      <c r="H405">
        <v>0</v>
      </c>
      <c r="I40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cm="1">
        <f t="array" ref="K405">IFERROR(AVERAGE(IF((OutputTable[GroupByKey]=OutputTable[[#This Row],[GroupByKey]]),(OutputTable[GroupByKey]=OutputTable[[#This Row],[GroupByKey]])*OutputTable[RecordedValue])),0)</f>
        <v>0</v>
      </c>
      <c r="L405" cm="1">
        <f t="array" ref="L405">IFERROR(_xlfn.STDEV.S(IF((OutputTable[GroupByKey]=OutputTable[[#This Row],[GroupByKey]]),(OutputTable[GroupByKey]=OutputTable[[#This Row],[GroupByKey]])*OutputTable[RecordedValue])),0)</f>
        <v>0</v>
      </c>
      <c r="M40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cm="1">
        <f t="array" ref="O405">MIN(IF((OutputTable[GroupByKey]=OutputTable[[#This Row],[GroupByKey]]),(OutputTable[GroupByKey]=OutputTable[[#This Row],[GroupByKey]])*OutputTable[RecordedValue]))</f>
        <v>0</v>
      </c>
      <c r="P40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177</v>
      </c>
      <c r="C406">
        <v>8</v>
      </c>
      <c r="D406" t="s">
        <v>157</v>
      </c>
      <c r="E406" t="s">
        <v>120</v>
      </c>
      <c r="F406" t="s">
        <v>126</v>
      </c>
      <c r="G406">
        <v>139</v>
      </c>
      <c r="H406">
        <v>0</v>
      </c>
      <c r="I406" t="str">
        <f>OutputTable[[#This Row],[ProjectName]]&amp;OutputTable[[#This Row],[Name]]&amp;OutputTable[[#This Row],[Type]]&amp;OutputTable[[#This Row],[Source]]</f>
        <v>Airport Security AnalysisSystem.NumberOutNumber OutSystem</v>
      </c>
      <c r="J406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cm="1">
        <f t="array" ref="K406">IFERROR(AVERAGE(IF((OutputTable[GroupByKey]=OutputTable[[#This Row],[GroupByKey]]),(OutputTable[GroupByKey]=OutputTable[[#This Row],[GroupByKey]])*OutputTable[RecordedValue])),0)</f>
        <v>141.02000000000001</v>
      </c>
      <c r="L406" cm="1">
        <f t="array" ref="L406">IFERROR(_xlfn.STDEV.S(IF((OutputTable[GroupByKey]=OutputTable[[#This Row],[GroupByKey]]),(OutputTable[GroupByKey]=OutputTable[[#This Row],[GroupByKey]])*OutputTable[RecordedValue])),0)</f>
        <v>1.571298695931723</v>
      </c>
      <c r="M406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6" cm="1">
        <f t="array" ref="O406">MIN(IF((OutputTable[GroupByKey]=OutputTable[[#This Row],[GroupByKey]]),(OutputTable[GroupByKey]=OutputTable[[#This Row],[GroupByKey]])*OutputTable[RecordedValue]))</f>
        <v>136</v>
      </c>
      <c r="P406" cm="1">
        <f t="array" ref="P406">MAX(IF((OutputTable[GroupByKey]=OutputTable[[#This Row],[GroupByKey]]),(OutputTable[GroupByKey]=OutputTable[[#This Row],[GroupByKey]])*OutputTable[RecordedValue]))</f>
        <v>144</v>
      </c>
    </row>
    <row r="407" spans="1:16" x14ac:dyDescent="0.25">
      <c r="A407" t="s">
        <v>68</v>
      </c>
      <c r="B407" t="s">
        <v>177</v>
      </c>
      <c r="C407">
        <v>8</v>
      </c>
      <c r="D407" t="s">
        <v>158</v>
      </c>
      <c r="E407" t="s">
        <v>90</v>
      </c>
      <c r="F407" t="s">
        <v>126</v>
      </c>
      <c r="G407">
        <v>71.5781621453051</v>
      </c>
      <c r="H407">
        <v>0</v>
      </c>
      <c r="I407" t="str">
        <f>OutputTable[[#This Row],[ProjectName]]&amp;OutputTable[[#This Row],[Name]]&amp;OutputTable[[#This Row],[Type]]&amp;OutputTable[[#This Row],[Source]]</f>
        <v>Airport Security AnalysisSystem.TotalCostTotal CostSystem</v>
      </c>
      <c r="J407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cm="1">
        <f t="array" ref="K407">IFERROR(AVERAGE(IF((OutputTable[GroupByKey]=OutputTable[[#This Row],[GroupByKey]]),(OutputTable[GroupByKey]=OutputTable[[#This Row],[GroupByKey]])*OutputTable[RecordedValue])),0)</f>
        <v>71.671286315385061</v>
      </c>
      <c r="L407" cm="1">
        <f t="array" ref="L407">IFERROR(_xlfn.STDEV.S(IF((OutputTable[GroupByKey]=OutputTable[[#This Row],[GroupByKey]]),(OutputTable[GroupByKey]=OutputTable[[#This Row],[GroupByKey]])*OutputTable[RecordedValue])),0)</f>
        <v>0.23863631661505638</v>
      </c>
      <c r="M407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07" cm="1">
        <f t="array" ref="O407">MIN(IF((OutputTable[GroupByKey]=OutputTable[[#This Row],[GroupByKey]]),(OutputTable[GroupByKey]=OutputTable[[#This Row],[GroupByKey]])*OutputTable[RecordedValue]))</f>
        <v>70.910479456061694</v>
      </c>
      <c r="P407" cm="1">
        <f t="array" ref="P407">MAX(IF((OutputTable[GroupByKey]=OutputTable[[#This Row],[GroupByKey]]),(OutputTable[GroupByKey]=OutputTable[[#This Row],[GroupByKey]])*OutputTable[RecordedValue]))</f>
        <v>72</v>
      </c>
    </row>
    <row r="408" spans="1:16" x14ac:dyDescent="0.25">
      <c r="A408" t="s">
        <v>68</v>
      </c>
      <c r="B408" t="s">
        <v>177</v>
      </c>
      <c r="C408">
        <v>8</v>
      </c>
      <c r="D408" t="s">
        <v>159</v>
      </c>
      <c r="E408" t="s">
        <v>134</v>
      </c>
      <c r="F408" t="s">
        <v>104</v>
      </c>
      <c r="G408">
        <v>29.254502442975799</v>
      </c>
      <c r="H408">
        <v>0</v>
      </c>
      <c r="I40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08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cm="1">
        <f t="array" ref="K408">IFERROR(AVERAGE(IF((OutputTable[GroupByKey]=OutputTable[[#This Row],[GroupByKey]]),(OutputTable[GroupByKey]=OutputTable[[#This Row],[GroupByKey]])*OutputTable[RecordedValue])),0)</f>
        <v>28.130410032303338</v>
      </c>
      <c r="L408" cm="1">
        <f t="array" ref="L408">IFERROR(_xlfn.STDEV.S(IF((OutputTable[GroupByKey]=OutputTable[[#This Row],[GroupByKey]]),(OutputTable[GroupByKey]=OutputTable[[#This Row],[GroupByKey]])*OutputTable[RecordedValue])),0)</f>
        <v>1.5680861939239095</v>
      </c>
      <c r="M408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08" cm="1">
        <f t="array" ref="O408">MIN(IF((OutputTable[GroupByKey]=OutputTable[[#This Row],[GroupByKey]]),(OutputTable[GroupByKey]=OutputTable[[#This Row],[GroupByKey]])*OutputTable[RecordedValue]))</f>
        <v>24.466327701593499</v>
      </c>
      <c r="P408" cm="1">
        <f t="array" ref="P408">MAX(IF((OutputTable[GroupByKey]=OutputTable[[#This Row],[GroupByKey]]),(OutputTable[GroupByKey]=OutputTable[[#This Row],[GroupByKey]])*OutputTable[RecordedValue]))</f>
        <v>31.104540279981698</v>
      </c>
    </row>
    <row r="409" spans="1:16" x14ac:dyDescent="0.25">
      <c r="A409" t="s">
        <v>68</v>
      </c>
      <c r="B409" t="s">
        <v>177</v>
      </c>
      <c r="C409">
        <v>8</v>
      </c>
      <c r="D409" t="s">
        <v>160</v>
      </c>
      <c r="E409" t="s">
        <v>136</v>
      </c>
      <c r="F409" t="s">
        <v>104</v>
      </c>
      <c r="G409">
        <v>6.5101449834316103</v>
      </c>
      <c r="H409">
        <v>0</v>
      </c>
      <c r="I40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09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cm="1">
        <f t="array" ref="K409">IFERROR(AVERAGE(IF((OutputTable[GroupByKey]=OutputTable[[#This Row],[GroupByKey]]),(OutputTable[GroupByKey]=OutputTable[[#This Row],[GroupByKey]])*OutputTable[RecordedValue])),0)</f>
        <v>7.677923856469965</v>
      </c>
      <c r="L409" cm="1">
        <f t="array" ref="L409">IFERROR(_xlfn.STDEV.S(IF((OutputTable[GroupByKey]=OutputTable[[#This Row],[GroupByKey]]),(OutputTable[GroupByKey]=OutputTable[[#This Row],[GroupByKey]])*OutputTable[RecordedValue])),0)</f>
        <v>1.5599367309009138</v>
      </c>
      <c r="M409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09" cm="1">
        <f t="array" ref="O409">MIN(IF((OutputTable[GroupByKey]=OutputTable[[#This Row],[GroupByKey]]),(OutputTable[GroupByKey]=OutputTable[[#This Row],[GroupByKey]])*OutputTable[RecordedValue]))</f>
        <v>4.6700334569821003</v>
      </c>
      <c r="P409" cm="1">
        <f t="array" ref="P409">MAX(IF((OutputTable[GroupByKey]=OutputTable[[#This Row],[GroupByKey]]),(OutputTable[GroupByKey]=OutputTable[[#This Row],[GroupByKey]])*OutputTable[RecordedValue]))</f>
        <v>11.306663706390401</v>
      </c>
    </row>
    <row r="410" spans="1:16" x14ac:dyDescent="0.25">
      <c r="A410" t="s">
        <v>68</v>
      </c>
      <c r="B410" t="s">
        <v>177</v>
      </c>
      <c r="C410">
        <v>8</v>
      </c>
      <c r="D410" t="s">
        <v>161</v>
      </c>
      <c r="E410" t="s">
        <v>153</v>
      </c>
      <c r="F410" t="s">
        <v>104</v>
      </c>
      <c r="G410">
        <v>290</v>
      </c>
      <c r="H410">
        <v>0</v>
      </c>
      <c r="I41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0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cm="1">
        <f t="array" ref="K410">IFERROR(AVERAGE(IF((OutputTable[GroupByKey]=OutputTable[[#This Row],[GroupByKey]]),(OutputTable[GroupByKey]=OutputTable[[#This Row],[GroupByKey]])*OutputTable[RecordedValue])),0)</f>
        <v>291.82</v>
      </c>
      <c r="L410" cm="1">
        <f t="array" ref="L410">IFERROR(_xlfn.STDEV.S(IF((OutputTable[GroupByKey]=OutputTable[[#This Row],[GroupByKey]]),(OutputTable[GroupByKey]=OutputTable[[#This Row],[GroupByKey]])*OutputTable[RecordedValue])),0)</f>
        <v>4.3079897295843335</v>
      </c>
      <c r="M410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10" cm="1">
        <f t="array" ref="O410">MIN(IF((OutputTable[GroupByKey]=OutputTable[[#This Row],[GroupByKey]]),(OutputTable[GroupByKey]=OutputTable[[#This Row],[GroupByKey]])*OutputTable[RecordedValue]))</f>
        <v>281</v>
      </c>
      <c r="P410" cm="1">
        <f t="array" ref="P410">MAX(IF((OutputTable[GroupByKey]=OutputTable[[#This Row],[GroupByKey]]),(OutputTable[GroupByKey]=OutputTable[[#This Row],[GroupByKey]])*OutputTable[RecordedValue]))</f>
        <v>301</v>
      </c>
    </row>
    <row r="411" spans="1:16" x14ac:dyDescent="0.25">
      <c r="A411" t="s">
        <v>68</v>
      </c>
      <c r="B411" t="s">
        <v>177</v>
      </c>
      <c r="C411">
        <v>8</v>
      </c>
      <c r="D411" t="s">
        <v>162</v>
      </c>
      <c r="E411" t="s">
        <v>155</v>
      </c>
      <c r="F411" t="s">
        <v>104</v>
      </c>
      <c r="G411">
        <v>0.81916263934912203</v>
      </c>
      <c r="H411">
        <v>0</v>
      </c>
      <c r="I41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1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cm="1">
        <f t="array" ref="K411">IFERROR(AVERAGE(IF((OutputTable[GroupByKey]=OutputTable[[#This Row],[GroupByKey]]),(OutputTable[GroupByKey]=OutputTable[[#This Row],[GroupByKey]])*OutputTable[RecordedValue])),0)</f>
        <v>0.7867243373202788</v>
      </c>
      <c r="L411" cm="1">
        <f t="array" ref="L411">IFERROR(_xlfn.STDEV.S(IF((OutputTable[GroupByKey]=OutputTable[[#This Row],[GroupByKey]]),(OutputTable[GroupByKey]=OutputTable[[#This Row],[GroupByKey]])*OutputTable[RecordedValue])),0)</f>
        <v>4.3331575858358527E-2</v>
      </c>
      <c r="M411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11" cm="1">
        <f t="array" ref="O411">MIN(IF((OutputTable[GroupByKey]=OutputTable[[#This Row],[GroupByKey]]),(OutputTable[GroupByKey]=OutputTable[[#This Row],[GroupByKey]])*OutputTable[RecordedValue]))</f>
        <v>0.68592600815582205</v>
      </c>
      <c r="P411" cm="1">
        <f t="array" ref="P411">MAX(IF((OutputTable[GroupByKey]=OutputTable[[#This Row],[GroupByKey]]),(OutputTable[GroupByKey]=OutputTable[[#This Row],[GroupByKey]])*OutputTable[RecordedValue]))</f>
        <v>0.87027684841716402</v>
      </c>
    </row>
    <row r="412" spans="1:16" x14ac:dyDescent="0.25">
      <c r="A412" t="s">
        <v>68</v>
      </c>
      <c r="B412" t="s">
        <v>177</v>
      </c>
      <c r="C412">
        <v>8</v>
      </c>
      <c r="D412" t="s">
        <v>163</v>
      </c>
      <c r="E412" t="s">
        <v>139</v>
      </c>
      <c r="F412" t="s">
        <v>104</v>
      </c>
      <c r="G412">
        <v>0</v>
      </c>
      <c r="H412">
        <v>0</v>
      </c>
      <c r="I41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2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cm="1">
        <f t="array" ref="K412">IFERROR(AVERAGE(IF((OutputTable[GroupByKey]=OutputTable[[#This Row],[GroupByKey]]),(OutputTable[GroupByKey]=OutputTable[[#This Row],[GroupByKey]])*OutputTable[RecordedValue])),0)</f>
        <v>0</v>
      </c>
      <c r="L412" cm="1">
        <f t="array" ref="L412">IFERROR(_xlfn.STDEV.S(IF((OutputTable[GroupByKey]=OutputTable[[#This Row],[GroupByKey]]),(OutputTable[GroupByKey]=OutputTable[[#This Row],[GroupByKey]])*OutputTable[RecordedValue])),0)</f>
        <v>0</v>
      </c>
      <c r="M412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cm="1">
        <f t="array" ref="O412">MIN(IF((OutputTable[GroupByKey]=OutputTable[[#This Row],[GroupByKey]]),(OutputTable[GroupByKey]=OutputTable[[#This Row],[GroupByKey]])*OutputTable[RecordedValue]))</f>
        <v>0</v>
      </c>
      <c r="P412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25">
      <c r="A413" t="s">
        <v>68</v>
      </c>
      <c r="B413" t="s">
        <v>177</v>
      </c>
      <c r="C413">
        <v>8</v>
      </c>
      <c r="D413" t="s">
        <v>164</v>
      </c>
      <c r="E413" t="s">
        <v>110</v>
      </c>
      <c r="F413" t="s">
        <v>72</v>
      </c>
      <c r="G413">
        <v>38.141053448370897</v>
      </c>
      <c r="H413">
        <v>0</v>
      </c>
      <c r="I41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3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cm="1">
        <f t="array" ref="K413">IFERROR(AVERAGE(IF((OutputTable[GroupByKey]=OutputTable[[#This Row],[GroupByKey]]),(OutputTable[GroupByKey]=OutputTable[[#This Row],[GroupByKey]])*OutputTable[RecordedValue])),0)</f>
        <v>36.126257191808556</v>
      </c>
      <c r="L413" cm="1">
        <f t="array" ref="L413">IFERROR(_xlfn.STDEV.S(IF((OutputTable[GroupByKey]=OutputTable[[#This Row],[GroupByKey]]),(OutputTable[GroupByKey]=OutputTable[[#This Row],[GroupByKey]])*OutputTable[RecordedValue])),0)</f>
        <v>2.1713259373529561</v>
      </c>
      <c r="M413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3" cm="1">
        <f t="array" ref="O413">MIN(IF((OutputTable[GroupByKey]=OutputTable[[#This Row],[GroupByKey]]),(OutputTable[GroupByKey]=OutputTable[[#This Row],[GroupByKey]])*OutputTable[RecordedValue]))</f>
        <v>31.451458626230401</v>
      </c>
      <c r="P413" cm="1">
        <f t="array" ref="P413">MAX(IF((OutputTable[GroupByKey]=OutputTable[[#This Row],[GroupByKey]]),(OutputTable[GroupByKey]=OutputTable[[#This Row],[GroupByKey]])*OutputTable[RecordedValue]))</f>
        <v>41.433809234429702</v>
      </c>
    </row>
    <row r="414" spans="1:16" x14ac:dyDescent="0.25">
      <c r="A414" t="s">
        <v>68</v>
      </c>
      <c r="B414" t="s">
        <v>177</v>
      </c>
      <c r="C414">
        <v>8</v>
      </c>
      <c r="D414" t="s">
        <v>165</v>
      </c>
      <c r="E414" t="s">
        <v>112</v>
      </c>
      <c r="F414" t="s">
        <v>72</v>
      </c>
      <c r="G414">
        <v>1144.23160345113</v>
      </c>
      <c r="H414">
        <v>0</v>
      </c>
      <c r="I41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4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cm="1">
        <f t="array" ref="K414">IFERROR(AVERAGE(IF((OutputTable[GroupByKey]=OutputTable[[#This Row],[GroupByKey]]),(OutputTable[GroupByKey]=OutputTable[[#This Row],[GroupByKey]])*OutputTable[RecordedValue])),0)</f>
        <v>1083.7877157542564</v>
      </c>
      <c r="L414" cm="1">
        <f t="array" ref="L414">IFERROR(_xlfn.STDEV.S(IF((OutputTable[GroupByKey]=OutputTable[[#This Row],[GroupByKey]]),(OutputTable[GroupByKey]=OutputTable[[#This Row],[GroupByKey]])*OutputTable[RecordedValue])),0)</f>
        <v>65.139778120588559</v>
      </c>
      <c r="M414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14" cm="1">
        <f t="array" ref="O414">MIN(IF((OutputTable[GroupByKey]=OutputTable[[#This Row],[GroupByKey]]),(OutputTable[GroupByKey]=OutputTable[[#This Row],[GroupByKey]])*OutputTable[RecordedValue]))</f>
        <v>943.54375878691201</v>
      </c>
      <c r="P414" cm="1">
        <f t="array" ref="P414">MAX(IF((OutputTable[GroupByKey]=OutputTable[[#This Row],[GroupByKey]]),(OutputTable[GroupByKey]=OutputTable[[#This Row],[GroupByKey]])*OutputTable[RecordedValue]))</f>
        <v>1243.01427703289</v>
      </c>
    </row>
    <row r="415" spans="1:16" x14ac:dyDescent="0.25">
      <c r="A415" t="s">
        <v>68</v>
      </c>
      <c r="B415" t="s">
        <v>177</v>
      </c>
      <c r="C415">
        <v>8</v>
      </c>
      <c r="D415" t="s">
        <v>166</v>
      </c>
      <c r="E415" t="s">
        <v>114</v>
      </c>
      <c r="F415" t="s">
        <v>72</v>
      </c>
      <c r="G415">
        <v>0</v>
      </c>
      <c r="H415">
        <v>0</v>
      </c>
      <c r="I41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cm="1">
        <f t="array" ref="K415">IFERROR(AVERAGE(IF((OutputTable[GroupByKey]=OutputTable[[#This Row],[GroupByKey]]),(OutputTable[GroupByKey]=OutputTable[[#This Row],[GroupByKey]])*OutputTable[RecordedValue])),0)</f>
        <v>0</v>
      </c>
      <c r="L415" cm="1">
        <f t="array" ref="L415">IFERROR(_xlfn.STDEV.S(IF((OutputTable[GroupByKey]=OutputTable[[#This Row],[GroupByKey]]),(OutputTable[GroupByKey]=OutputTable[[#This Row],[GroupByKey]])*OutputTable[RecordedValue])),0)</f>
        <v>0</v>
      </c>
      <c r="M41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cm="1">
        <f t="array" ref="O415">MIN(IF((OutputTable[GroupByKey]=OutputTable[[#This Row],[GroupByKey]]),(OutputTable[GroupByKey]=OutputTable[[#This Row],[GroupByKey]])*OutputTable[RecordedValue]))</f>
        <v>0</v>
      </c>
      <c r="P41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177</v>
      </c>
      <c r="C416">
        <v>8</v>
      </c>
      <c r="D416" t="s">
        <v>167</v>
      </c>
      <c r="E416" t="s">
        <v>116</v>
      </c>
      <c r="F416" t="s">
        <v>72</v>
      </c>
      <c r="G416">
        <v>758.50934655949504</v>
      </c>
      <c r="H416">
        <v>0</v>
      </c>
      <c r="I41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6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cm="1">
        <f t="array" ref="K416">IFERROR(AVERAGE(IF((OutputTable[GroupByKey]=OutputTable[[#This Row],[GroupByKey]]),(OutputTable[GroupByKey]=OutputTable[[#This Row],[GroupByKey]])*OutputTable[RecordedValue])),0)</f>
        <v>553.87401274968397</v>
      </c>
      <c r="L416" cm="1">
        <f t="array" ref="L416">IFERROR(_xlfn.STDEV.S(IF((OutputTable[GroupByKey]=OutputTable[[#This Row],[GroupByKey]]),(OutputTable[GroupByKey]=OutputTable[[#This Row],[GroupByKey]])*OutputTable[RecordedValue])),0)</f>
        <v>377.09122887289163</v>
      </c>
      <c r="M416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16" cm="1">
        <f t="array" ref="O416">MIN(IF((OutputTable[GroupByKey]=OutputTable[[#This Row],[GroupByKey]]),(OutputTable[GroupByKey]=OutputTable[[#This Row],[GroupByKey]])*OutputTable[RecordedValue]))</f>
        <v>153.85414011717199</v>
      </c>
      <c r="P416" cm="1">
        <f t="array" ref="P416">MAX(IF((OutputTable[GroupByKey]=OutputTable[[#This Row],[GroupByKey]]),(OutputTable[GroupByKey]=OutputTable[[#This Row],[GroupByKey]])*OutputTable[RecordedValue]))</f>
        <v>2328.4964964025999</v>
      </c>
    </row>
    <row r="417" spans="1:16" x14ac:dyDescent="0.25">
      <c r="A417" t="s">
        <v>68</v>
      </c>
      <c r="B417" t="s">
        <v>177</v>
      </c>
      <c r="C417">
        <v>8</v>
      </c>
      <c r="D417" t="s">
        <v>168</v>
      </c>
      <c r="E417" t="s">
        <v>118</v>
      </c>
      <c r="F417" t="s">
        <v>72</v>
      </c>
      <c r="G417">
        <v>139</v>
      </c>
      <c r="H417">
        <v>0</v>
      </c>
      <c r="I41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17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cm="1">
        <f t="array" ref="K417">IFERROR(AVERAGE(IF((OutputTable[GroupByKey]=OutputTable[[#This Row],[GroupByKey]]),(OutputTable[GroupByKey]=OutputTable[[#This Row],[GroupByKey]])*OutputTable[RecordedValue])),0)</f>
        <v>139.1</v>
      </c>
      <c r="L417" cm="1">
        <f t="array" ref="L417">IFERROR(_xlfn.STDEV.S(IF((OutputTable[GroupByKey]=OutputTable[[#This Row],[GroupByKey]]),(OutputTable[GroupByKey]=OutputTable[[#This Row],[GroupByKey]])*OutputTable[RecordedValue])),0)</f>
        <v>2.340852801167705</v>
      </c>
      <c r="M417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17" cm="1">
        <f t="array" ref="O417">MIN(IF((OutputTable[GroupByKey]=OutputTable[[#This Row],[GroupByKey]]),(OutputTable[GroupByKey]=OutputTable[[#This Row],[GroupByKey]])*OutputTable[RecordedValue]))</f>
        <v>132</v>
      </c>
      <c r="P417" cm="1">
        <f t="array" ref="P417">MAX(IF((OutputTable[GroupByKey]=OutputTable[[#This Row],[GroupByKey]]),(OutputTable[GroupByKey]=OutputTable[[#This Row],[GroupByKey]])*OutputTable[RecordedValue]))</f>
        <v>143</v>
      </c>
    </row>
    <row r="418" spans="1:16" x14ac:dyDescent="0.25">
      <c r="A418" t="s">
        <v>68</v>
      </c>
      <c r="B418" t="s">
        <v>177</v>
      </c>
      <c r="C418">
        <v>8</v>
      </c>
      <c r="D418" t="s">
        <v>169</v>
      </c>
      <c r="E418" t="s">
        <v>120</v>
      </c>
      <c r="F418" t="s">
        <v>72</v>
      </c>
      <c r="G418">
        <v>135</v>
      </c>
      <c r="H418">
        <v>0</v>
      </c>
      <c r="I41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18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cm="1">
        <f t="array" ref="K418">IFERROR(AVERAGE(IF((OutputTable[GroupByKey]=OutputTable[[#This Row],[GroupByKey]]),(OutputTable[GroupByKey]=OutputTable[[#This Row],[GroupByKey]])*OutputTable[RecordedValue])),0)</f>
        <v>136.88</v>
      </c>
      <c r="L418" cm="1">
        <f t="array" ref="L418">IFERROR(_xlfn.STDEV.S(IF((OutputTable[GroupByKey]=OutputTable[[#This Row],[GroupByKey]]),(OutputTable[GroupByKey]=OutputTable[[#This Row],[GroupByKey]])*OutputTable[RecordedValue])),0)</f>
        <v>2.7303285292343533</v>
      </c>
      <c r="M418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18" cm="1">
        <f t="array" ref="O418">MIN(IF((OutputTable[GroupByKey]=OutputTable[[#This Row],[GroupByKey]]),(OutputTable[GroupByKey]=OutputTable[[#This Row],[GroupByKey]])*OutputTable[RecordedValue]))</f>
        <v>130</v>
      </c>
      <c r="P418" cm="1">
        <f t="array" ref="P418">MAX(IF((OutputTable[GroupByKey]=OutputTable[[#This Row],[GroupByKey]]),(OutputTable[GroupByKey]=OutputTable[[#This Row],[GroupByKey]])*OutputTable[RecordedValue]))</f>
        <v>141</v>
      </c>
    </row>
    <row r="419" spans="1:16" x14ac:dyDescent="0.25">
      <c r="A419" t="s">
        <v>68</v>
      </c>
      <c r="B419" t="s">
        <v>177</v>
      </c>
      <c r="C419">
        <v>8</v>
      </c>
      <c r="D419" t="s">
        <v>170</v>
      </c>
      <c r="E419" t="s">
        <v>122</v>
      </c>
      <c r="F419" t="s">
        <v>72</v>
      </c>
      <c r="G419">
        <v>38.141053448370897</v>
      </c>
      <c r="H419">
        <v>0</v>
      </c>
      <c r="I41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19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cm="1">
        <f t="array" ref="K419">IFERROR(AVERAGE(IF((OutputTable[GroupByKey]=OutputTable[[#This Row],[GroupByKey]]),(OutputTable[GroupByKey]=OutputTable[[#This Row],[GroupByKey]])*OutputTable[RecordedValue])),0)</f>
        <v>36.126257191808556</v>
      </c>
      <c r="L419" cm="1">
        <f t="array" ref="L419">IFERROR(_xlfn.STDEV.S(IF((OutputTable[GroupByKey]=OutputTable[[#This Row],[GroupByKey]]),(OutputTable[GroupByKey]=OutputTable[[#This Row],[GroupByKey]])*OutputTable[RecordedValue])),0)</f>
        <v>2.1713259373529561</v>
      </c>
      <c r="M419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9" cm="1">
        <f t="array" ref="O419">MIN(IF((OutputTable[GroupByKey]=OutputTable[[#This Row],[GroupByKey]]),(OutputTable[GroupByKey]=OutputTable[[#This Row],[GroupByKey]])*OutputTable[RecordedValue]))</f>
        <v>31.451458626230401</v>
      </c>
      <c r="P419" cm="1">
        <f t="array" ref="P419">MAX(IF((OutputTable[GroupByKey]=OutputTable[[#This Row],[GroupByKey]]),(OutputTable[GroupByKey]=OutputTable[[#This Row],[GroupByKey]])*OutputTable[RecordedValue]))</f>
        <v>41.433809234429702</v>
      </c>
    </row>
    <row r="420" spans="1:16" x14ac:dyDescent="0.25">
      <c r="A420" t="s">
        <v>68</v>
      </c>
      <c r="B420" t="s">
        <v>177</v>
      </c>
      <c r="C420">
        <v>8</v>
      </c>
      <c r="D420" t="s">
        <v>171</v>
      </c>
      <c r="E420" t="s">
        <v>124</v>
      </c>
      <c r="F420" t="s">
        <v>72</v>
      </c>
      <c r="G420">
        <v>1902.7409500106201</v>
      </c>
      <c r="H420">
        <v>0</v>
      </c>
      <c r="I42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0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cm="1">
        <f t="array" ref="K420">IFERROR(AVERAGE(IF((OutputTable[GroupByKey]=OutputTable[[#This Row],[GroupByKey]]),(OutputTable[GroupByKey]=OutputTable[[#This Row],[GroupByKey]])*OutputTable[RecordedValue])),0)</f>
        <v>1637.6617285039399</v>
      </c>
      <c r="L420" cm="1">
        <f t="array" ref="L420">IFERROR(_xlfn.STDEV.S(IF((OutputTable[GroupByKey]=OutputTable[[#This Row],[GroupByKey]]),(OutputTable[GroupByKey]=OutputTable[[#This Row],[GroupByKey]])*OutputTable[RecordedValue])),0)</f>
        <v>425.2629558634419</v>
      </c>
      <c r="M420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20" cm="1">
        <f t="array" ref="O420">MIN(IF((OutputTable[GroupByKey]=OutputTable[[#This Row],[GroupByKey]]),(OutputTable[GroupByKey]=OutputTable[[#This Row],[GroupByKey]])*OutputTable[RecordedValue]))</f>
        <v>1114.53760713569</v>
      </c>
      <c r="P420" cm="1">
        <f t="array" ref="P420">MAX(IF((OutputTable[GroupByKey]=OutputTable[[#This Row],[GroupByKey]]),(OutputTable[GroupByKey]=OutputTable[[#This Row],[GroupByKey]])*OutputTable[RecordedValue]))</f>
        <v>3571.5107734354901</v>
      </c>
    </row>
    <row r="421" spans="1:16" x14ac:dyDescent="0.25">
      <c r="A421" t="s">
        <v>68</v>
      </c>
      <c r="B421" t="s">
        <v>177</v>
      </c>
      <c r="C421">
        <v>8</v>
      </c>
      <c r="D421" t="s">
        <v>172</v>
      </c>
      <c r="E421" t="s">
        <v>134</v>
      </c>
      <c r="F421" t="s">
        <v>104</v>
      </c>
      <c r="G421">
        <v>19.070526724185399</v>
      </c>
      <c r="H421">
        <v>0</v>
      </c>
      <c r="I421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1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cm="1">
        <f t="array" ref="K421">IFERROR(AVERAGE(IF((OutputTable[GroupByKey]=OutputTable[[#This Row],[GroupByKey]]),(OutputTable[GroupByKey]=OutputTable[[#This Row],[GroupByKey]])*OutputTable[RecordedValue])),0)</f>
        <v>18.06312859590426</v>
      </c>
      <c r="L421" cm="1">
        <f t="array" ref="L421">IFERROR(_xlfn.STDEV.S(IF((OutputTable[GroupByKey]=OutputTable[[#This Row],[GroupByKey]]),(OutputTable[GroupByKey]=OutputTable[[#This Row],[GroupByKey]])*OutputTable[RecordedValue])),0)</f>
        <v>1.0856629686764701</v>
      </c>
      <c r="M421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21" cm="1">
        <f t="array" ref="O421">MIN(IF((OutputTable[GroupByKey]=OutputTable[[#This Row],[GroupByKey]]),(OutputTable[GroupByKey]=OutputTable[[#This Row],[GroupByKey]])*OutputTable[RecordedValue]))</f>
        <v>15.725729313115201</v>
      </c>
      <c r="P421" cm="1">
        <f t="array" ref="P421">MAX(IF((OutputTable[GroupByKey]=OutputTable[[#This Row],[GroupByKey]]),(OutputTable[GroupByKey]=OutputTable[[#This Row],[GroupByKey]])*OutputTable[RecordedValue]))</f>
        <v>20.716904617214801</v>
      </c>
    </row>
    <row r="422" spans="1:16" x14ac:dyDescent="0.25">
      <c r="A422" t="s">
        <v>68</v>
      </c>
      <c r="B422" t="s">
        <v>177</v>
      </c>
      <c r="C422">
        <v>8</v>
      </c>
      <c r="D422" t="s">
        <v>173</v>
      </c>
      <c r="E422" t="s">
        <v>136</v>
      </c>
      <c r="F422" t="s">
        <v>104</v>
      </c>
      <c r="G422">
        <v>4.7429879947123101</v>
      </c>
      <c r="H422">
        <v>0</v>
      </c>
      <c r="I422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2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cm="1">
        <f t="array" ref="K422">IFERROR(AVERAGE(IF((OutputTable[GroupByKey]=OutputTable[[#This Row],[GroupByKey]]),(OutputTable[GroupByKey]=OutputTable[[#This Row],[GroupByKey]])*OutputTable[RecordedValue])),0)</f>
        <v>5.7998238307074823</v>
      </c>
      <c r="L422" cm="1">
        <f t="array" ref="L422">IFERROR(_xlfn.STDEV.S(IF((OutputTable[GroupByKey]=OutputTable[[#This Row],[GroupByKey]]),(OutputTable[GroupByKey]=OutputTable[[#This Row],[GroupByKey]])*OutputTable[RecordedValue])),0)</f>
        <v>1.1088844702774887</v>
      </c>
      <c r="M422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22" cm="1">
        <f t="array" ref="O422">MIN(IF((OutputTable[GroupByKey]=OutputTable[[#This Row],[GroupByKey]]),(OutputTable[GroupByKey]=OutputTable[[#This Row],[GroupByKey]])*OutputTable[RecordedValue]))</f>
        <v>3.05766911974897</v>
      </c>
      <c r="P422" cm="1">
        <f t="array" ref="P422">MAX(IF((OutputTable[GroupByKey]=OutputTable[[#This Row],[GroupByKey]]),(OutputTable[GroupByKey]=OutputTable[[#This Row],[GroupByKey]])*OutputTable[RecordedValue]))</f>
        <v>8.1492138731565191</v>
      </c>
    </row>
    <row r="423" spans="1:16" x14ac:dyDescent="0.25">
      <c r="A423" t="s">
        <v>68</v>
      </c>
      <c r="B423" t="s">
        <v>177</v>
      </c>
      <c r="C423">
        <v>8</v>
      </c>
      <c r="D423" t="s">
        <v>174</v>
      </c>
      <c r="E423" t="s">
        <v>153</v>
      </c>
      <c r="F423" t="s">
        <v>104</v>
      </c>
      <c r="G423">
        <v>137</v>
      </c>
      <c r="H423">
        <v>0</v>
      </c>
      <c r="I42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3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cm="1">
        <f t="array" ref="K423">IFERROR(AVERAGE(IF((OutputTable[GroupByKey]=OutputTable[[#This Row],[GroupByKey]]),(OutputTable[GroupByKey]=OutputTable[[#This Row],[GroupByKey]])*OutputTable[RecordedValue])),0)</f>
        <v>138.4</v>
      </c>
      <c r="L423" cm="1">
        <f t="array" ref="L423">IFERROR(_xlfn.STDEV.S(IF((OutputTable[GroupByKey]=OutputTable[[#This Row],[GroupByKey]]),(OutputTable[GroupByKey]=OutputTable[[#This Row],[GroupByKey]])*OutputTable[RecordedValue])),0)</f>
        <v>2.6954231805876021</v>
      </c>
      <c r="M423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23" cm="1">
        <f t="array" ref="O423">MIN(IF((OutputTable[GroupByKey]=OutputTable[[#This Row],[GroupByKey]]),(OutputTable[GroupByKey]=OutputTable[[#This Row],[GroupByKey]])*OutputTable[RecordedValue]))</f>
        <v>131</v>
      </c>
      <c r="P423" cm="1">
        <f t="array" ref="P423">MAX(IF((OutputTable[GroupByKey]=OutputTable[[#This Row],[GroupByKey]]),(OutputTable[GroupByKey]=OutputTable[[#This Row],[GroupByKey]])*OutputTable[RecordedValue]))</f>
        <v>143</v>
      </c>
    </row>
    <row r="424" spans="1:16" x14ac:dyDescent="0.25">
      <c r="A424" t="s">
        <v>68</v>
      </c>
      <c r="B424" t="s">
        <v>177</v>
      </c>
      <c r="C424">
        <v>8</v>
      </c>
      <c r="D424" t="s">
        <v>175</v>
      </c>
      <c r="E424" t="s">
        <v>155</v>
      </c>
      <c r="F424" t="s">
        <v>104</v>
      </c>
      <c r="G424">
        <v>0.80237550022032</v>
      </c>
      <c r="H424">
        <v>0</v>
      </c>
      <c r="I42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4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cm="1">
        <f t="array" ref="K424">IFERROR(AVERAGE(IF((OutputTable[GroupByKey]=OutputTable[[#This Row],[GroupByKey]]),(OutputTable[GroupByKey]=OutputTable[[#This Row],[GroupByKey]])*OutputTable[RecordedValue])),0)</f>
        <v>0.7583406737205215</v>
      </c>
      <c r="L424" cm="1">
        <f t="array" ref="L424">IFERROR(_xlfn.STDEV.S(IF((OutputTable[GroupByKey]=OutputTable[[#This Row],[GroupByKey]]),(OutputTable[GroupByKey]=OutputTable[[#This Row],[GroupByKey]])*OutputTable[RecordedValue])),0)</f>
        <v>4.6203519594895187E-2</v>
      </c>
      <c r="M424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24" cm="1">
        <f t="array" ref="O424">MIN(IF((OutputTable[GroupByKey]=OutputTable[[#This Row],[GroupByKey]]),(OutputTable[GroupByKey]=OutputTable[[#This Row],[GroupByKey]])*OutputTable[RecordedValue]))</f>
        <v>0.660449421951812</v>
      </c>
      <c r="P424" cm="1">
        <f t="array" ref="P424">MAX(IF((OutputTable[GroupByKey]=OutputTable[[#This Row],[GroupByKey]]),(OutputTable[GroupByKey]=OutputTable[[#This Row],[GroupByKey]])*OutputTable[RecordedValue]))</f>
        <v>0.87259712001045997</v>
      </c>
    </row>
    <row r="425" spans="1:16" x14ac:dyDescent="0.25">
      <c r="A425" t="s">
        <v>68</v>
      </c>
      <c r="B425" t="s">
        <v>177</v>
      </c>
      <c r="C425">
        <v>8</v>
      </c>
      <c r="D425" t="s">
        <v>176</v>
      </c>
      <c r="E425" t="s">
        <v>139</v>
      </c>
      <c r="F425" t="s">
        <v>104</v>
      </c>
      <c r="G425">
        <v>0</v>
      </c>
      <c r="H425">
        <v>0</v>
      </c>
      <c r="I42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cm="1">
        <f t="array" ref="K425">IFERROR(AVERAGE(IF((OutputTable[GroupByKey]=OutputTable[[#This Row],[GroupByKey]]),(OutputTable[GroupByKey]=OutputTable[[#This Row],[GroupByKey]])*OutputTable[RecordedValue])),0)</f>
        <v>0</v>
      </c>
      <c r="L425" cm="1">
        <f t="array" ref="L425">IFERROR(_xlfn.STDEV.S(IF((OutputTable[GroupByKey]=OutputTable[[#This Row],[GroupByKey]]),(OutputTable[GroupByKey]=OutputTable[[#This Row],[GroupByKey]])*OutputTable[RecordedValue])),0)</f>
        <v>0</v>
      </c>
      <c r="M42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5" cm="1">
        <f t="array" ref="O425">MIN(IF((OutputTable[GroupByKey]=OutputTable[[#This Row],[GroupByKey]]),(OutputTable[GroupByKey]=OutputTable[[#This Row],[GroupByKey]])*OutputTable[RecordedValue]))</f>
        <v>0</v>
      </c>
      <c r="P425" cm="1">
        <f t="array" ref="P425">MAX(IF((OutputTable[GroupByKey]=OutputTable[[#This Row],[GroupByKey]]),(OutputTable[GroupByKey]=OutputTable[[#This Row],[GroupByKey]])*OutputTable[RecordedValue]))</f>
        <v>0</v>
      </c>
    </row>
    <row r="426" spans="1:16" x14ac:dyDescent="0.25">
      <c r="A426" t="s">
        <v>68</v>
      </c>
      <c r="B426" t="s">
        <v>177</v>
      </c>
      <c r="C426">
        <v>9</v>
      </c>
      <c r="D426" t="s">
        <v>109</v>
      </c>
      <c r="E426" t="s">
        <v>110</v>
      </c>
      <c r="F426" t="s">
        <v>72</v>
      </c>
      <c r="G426">
        <v>0.79167935994281602</v>
      </c>
      <c r="H426">
        <v>0</v>
      </c>
      <c r="I42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6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cm="1">
        <f t="array" ref="K426">IFERROR(AVERAGE(IF((OutputTable[GroupByKey]=OutputTable[[#This Row],[GroupByKey]]),(OutputTable[GroupByKey]=OutputTable[[#This Row],[GroupByKey]])*OutputTable[RecordedValue])),0)</f>
        <v>0.86326158932544617</v>
      </c>
      <c r="L426" cm="1">
        <f t="array" ref="L426">IFERROR(_xlfn.STDEV.S(IF((OutputTable[GroupByKey]=OutputTable[[#This Row],[GroupByKey]]),(OutputTable[GroupByKey]=OutputTable[[#This Row],[GroupByKey]])*OutputTable[RecordedValue])),0)</f>
        <v>0.44446417599979121</v>
      </c>
      <c r="M426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26" cm="1">
        <f t="array" ref="O426">MIN(IF((OutputTable[GroupByKey]=OutputTable[[#This Row],[GroupByKey]]),(OutputTable[GroupByKey]=OutputTable[[#This Row],[GroupByKey]])*OutputTable[RecordedValue]))</f>
        <v>0</v>
      </c>
      <c r="P426" cm="1">
        <f t="array" ref="P426">MAX(IF((OutputTable[GroupByKey]=OutputTable[[#This Row],[GroupByKey]]),(OutputTable[GroupByKey]=OutputTable[[#This Row],[GroupByKey]])*OutputTable[RecordedValue]))</f>
        <v>2.5547209929161401</v>
      </c>
    </row>
    <row r="427" spans="1:16" x14ac:dyDescent="0.25">
      <c r="A427" t="s">
        <v>68</v>
      </c>
      <c r="B427" t="s">
        <v>177</v>
      </c>
      <c r="C427">
        <v>9</v>
      </c>
      <c r="D427" t="s">
        <v>111</v>
      </c>
      <c r="E427" t="s">
        <v>112</v>
      </c>
      <c r="F427" t="s">
        <v>72</v>
      </c>
      <c r="G427">
        <v>47.500761596568999</v>
      </c>
      <c r="H427">
        <v>0</v>
      </c>
      <c r="I42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27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cm="1">
        <f t="array" ref="K427">IFERROR(AVERAGE(IF((OutputTable[GroupByKey]=OutputTable[[#This Row],[GroupByKey]]),(OutputTable[GroupByKey]=OutputTable[[#This Row],[GroupByKey]])*OutputTable[RecordedValue])),0)</f>
        <v>51.79569535952681</v>
      </c>
      <c r="L427" cm="1">
        <f t="array" ref="L427">IFERROR(_xlfn.STDEV.S(IF((OutputTable[GroupByKey]=OutputTable[[#This Row],[GroupByKey]]),(OutputTable[GroupByKey]=OutputTable[[#This Row],[GroupByKey]])*OutputTable[RecordedValue])),0)</f>
        <v>26.667850559987489</v>
      </c>
      <c r="M427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27" cm="1">
        <f t="array" ref="O427">MIN(IF((OutputTable[GroupByKey]=OutputTable[[#This Row],[GroupByKey]]),(OutputTable[GroupByKey]=OutputTable[[#This Row],[GroupByKey]])*OutputTable[RecordedValue]))</f>
        <v>0</v>
      </c>
      <c r="P427" cm="1">
        <f t="array" ref="P427">MAX(IF((OutputTable[GroupByKey]=OutputTable[[#This Row],[GroupByKey]]),(OutputTable[GroupByKey]=OutputTable[[#This Row],[GroupByKey]])*OutputTable[RecordedValue]))</f>
        <v>153.28325957496901</v>
      </c>
    </row>
    <row r="428" spans="1:16" x14ac:dyDescent="0.25">
      <c r="A428" t="s">
        <v>68</v>
      </c>
      <c r="B428" t="s">
        <v>177</v>
      </c>
      <c r="C428">
        <v>9</v>
      </c>
      <c r="D428" t="s">
        <v>113</v>
      </c>
      <c r="E428" t="s">
        <v>114</v>
      </c>
      <c r="F428" t="s">
        <v>72</v>
      </c>
      <c r="G428">
        <v>0</v>
      </c>
      <c r="H428">
        <v>0</v>
      </c>
      <c r="I42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28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cm="1">
        <f t="array" ref="K428">IFERROR(AVERAGE(IF((OutputTable[GroupByKey]=OutputTable[[#This Row],[GroupByKey]]),(OutputTable[GroupByKey]=OutputTable[[#This Row],[GroupByKey]])*OutputTable[RecordedValue])),0)</f>
        <v>0</v>
      </c>
      <c r="L428" cm="1">
        <f t="array" ref="L428">IFERROR(_xlfn.STDEV.S(IF((OutputTable[GroupByKey]=OutputTable[[#This Row],[GroupByKey]]),(OutputTable[GroupByKey]=OutputTable[[#This Row],[GroupByKey]])*OutputTable[RecordedValue])),0)</f>
        <v>0</v>
      </c>
      <c r="M428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cm="1">
        <f t="array" ref="O428">MIN(IF((OutputTable[GroupByKey]=OutputTable[[#This Row],[GroupByKey]]),(OutputTable[GroupByKey]=OutputTable[[#This Row],[GroupByKey]])*OutputTable[RecordedValue]))</f>
        <v>0</v>
      </c>
      <c r="P428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177</v>
      </c>
      <c r="C429">
        <v>9</v>
      </c>
      <c r="D429" t="s">
        <v>115</v>
      </c>
      <c r="E429" t="s">
        <v>116</v>
      </c>
      <c r="F429" t="s">
        <v>72</v>
      </c>
      <c r="G429">
        <v>0</v>
      </c>
      <c r="H429">
        <v>0</v>
      </c>
      <c r="I42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29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cm="1">
        <f t="array" ref="K429">IFERROR(AVERAGE(IF((OutputTable[GroupByKey]=OutputTable[[#This Row],[GroupByKey]]),(OutputTable[GroupByKey]=OutputTable[[#This Row],[GroupByKey]])*OutputTable[RecordedValue])),0)</f>
        <v>7.9031017037590718</v>
      </c>
      <c r="L429" cm="1">
        <f t="array" ref="L429">IFERROR(_xlfn.STDEV.S(IF((OutputTable[GroupByKey]=OutputTable[[#This Row],[GroupByKey]]),(OutputTable[GroupByKey]=OutputTable[[#This Row],[GroupByKey]])*OutputTable[RecordedValue])),0)</f>
        <v>6.1722634071914078</v>
      </c>
      <c r="M429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29" cm="1">
        <f t="array" ref="O429">MIN(IF((OutputTable[GroupByKey]=OutputTable[[#This Row],[GroupByKey]]),(OutputTable[GroupByKey]=OutputTable[[#This Row],[GroupByKey]])*OutputTable[RecordedValue]))</f>
        <v>0</v>
      </c>
      <c r="P429" cm="1">
        <f t="array" ref="P429">MAX(IF((OutputTable[GroupByKey]=OutputTable[[#This Row],[GroupByKey]]),(OutputTable[GroupByKey]=OutputTable[[#This Row],[GroupByKey]])*OutputTable[RecordedValue]))</f>
        <v>30.196331317929101</v>
      </c>
    </row>
    <row r="430" spans="1:16" x14ac:dyDescent="0.25">
      <c r="A430" t="s">
        <v>68</v>
      </c>
      <c r="B430" t="s">
        <v>177</v>
      </c>
      <c r="C430">
        <v>9</v>
      </c>
      <c r="D430" t="s">
        <v>117</v>
      </c>
      <c r="E430" t="s">
        <v>118</v>
      </c>
      <c r="F430" t="s">
        <v>72</v>
      </c>
      <c r="G430">
        <v>8</v>
      </c>
      <c r="H430">
        <v>0</v>
      </c>
      <c r="I43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0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cm="1">
        <f t="array" ref="K430">IFERROR(AVERAGE(IF((OutputTable[GroupByKey]=OutputTable[[#This Row],[GroupByKey]]),(OutputTable[GroupByKey]=OutputTable[[#This Row],[GroupByKey]])*OutputTable[RecordedValue])),0)</f>
        <v>8.9</v>
      </c>
      <c r="L430" cm="1">
        <f t="array" ref="L430">IFERROR(_xlfn.STDEV.S(IF((OutputTable[GroupByKey]=OutputTable[[#This Row],[GroupByKey]]),(OutputTable[GroupByKey]=OutputTable[[#This Row],[GroupByKey]])*OutputTable[RecordedValue])),0)</f>
        <v>2.6049403612586386</v>
      </c>
      <c r="M430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30" cm="1">
        <f t="array" ref="O430">MIN(IF((OutputTable[GroupByKey]=OutputTable[[#This Row],[GroupByKey]]),(OutputTable[GroupByKey]=OutputTable[[#This Row],[GroupByKey]])*OutputTable[RecordedValue]))</f>
        <v>2</v>
      </c>
      <c r="P430" cm="1">
        <f t="array" ref="P430">MAX(IF((OutputTable[GroupByKey]=OutputTable[[#This Row],[GroupByKey]]),(OutputTable[GroupByKey]=OutputTable[[#This Row],[GroupByKey]])*OutputTable[RecordedValue]))</f>
        <v>14</v>
      </c>
    </row>
    <row r="431" spans="1:16" x14ac:dyDescent="0.25">
      <c r="A431" t="s">
        <v>68</v>
      </c>
      <c r="B431" t="s">
        <v>177</v>
      </c>
      <c r="C431">
        <v>9</v>
      </c>
      <c r="D431" t="s">
        <v>119</v>
      </c>
      <c r="E431" t="s">
        <v>120</v>
      </c>
      <c r="F431" t="s">
        <v>72</v>
      </c>
      <c r="G431">
        <v>8</v>
      </c>
      <c r="H431">
        <v>0</v>
      </c>
      <c r="I43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1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cm="1">
        <f t="array" ref="K431">IFERROR(AVERAGE(IF((OutputTable[GroupByKey]=OutputTable[[#This Row],[GroupByKey]]),(OutputTable[GroupByKey]=OutputTable[[#This Row],[GroupByKey]])*OutputTable[RecordedValue])),0)</f>
        <v>8.68</v>
      </c>
      <c r="L431" cm="1">
        <f t="array" ref="L431">IFERROR(_xlfn.STDEV.S(IF((OutputTable[GroupByKey]=OutputTable[[#This Row],[GroupByKey]]),(OutputTable[GroupByKey]=OutputTable[[#This Row],[GroupByKey]])*OutputTable[RecordedValue])),0)</f>
        <v>2.6064284735543972</v>
      </c>
      <c r="M431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31" cm="1">
        <f t="array" ref="O431">MIN(IF((OutputTable[GroupByKey]=OutputTable[[#This Row],[GroupByKey]]),(OutputTable[GroupByKey]=OutputTable[[#This Row],[GroupByKey]])*OutputTable[RecordedValue]))</f>
        <v>2</v>
      </c>
      <c r="P431" cm="1">
        <f t="array" ref="P431">MAX(IF((OutputTable[GroupByKey]=OutputTable[[#This Row],[GroupByKey]]),(OutputTable[GroupByKey]=OutputTable[[#This Row],[GroupByKey]])*OutputTable[RecordedValue]))</f>
        <v>14</v>
      </c>
    </row>
    <row r="432" spans="1:16" x14ac:dyDescent="0.25">
      <c r="A432" t="s">
        <v>68</v>
      </c>
      <c r="B432" t="s">
        <v>177</v>
      </c>
      <c r="C432">
        <v>9</v>
      </c>
      <c r="D432" t="s">
        <v>121</v>
      </c>
      <c r="E432" t="s">
        <v>122</v>
      </c>
      <c r="F432" t="s">
        <v>72</v>
      </c>
      <c r="G432">
        <v>0.79167935994281602</v>
      </c>
      <c r="H432">
        <v>0</v>
      </c>
      <c r="I43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2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cm="1">
        <f t="array" ref="K432">IFERROR(AVERAGE(IF((OutputTable[GroupByKey]=OutputTable[[#This Row],[GroupByKey]]),(OutputTable[GroupByKey]=OutputTable[[#This Row],[GroupByKey]])*OutputTable[RecordedValue])),0)</f>
        <v>0.86326158932544617</v>
      </c>
      <c r="L432" cm="1">
        <f t="array" ref="L432">IFERROR(_xlfn.STDEV.S(IF((OutputTable[GroupByKey]=OutputTable[[#This Row],[GroupByKey]]),(OutputTable[GroupByKey]=OutputTable[[#This Row],[GroupByKey]])*OutputTable[RecordedValue])),0)</f>
        <v>0.44446417599979121</v>
      </c>
      <c r="M432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32" cm="1">
        <f t="array" ref="O432">MIN(IF((OutputTable[GroupByKey]=OutputTable[[#This Row],[GroupByKey]]),(OutputTable[GroupByKey]=OutputTable[[#This Row],[GroupByKey]])*OutputTable[RecordedValue]))</f>
        <v>0</v>
      </c>
      <c r="P432" cm="1">
        <f t="array" ref="P432">MAX(IF((OutputTable[GroupByKey]=OutputTable[[#This Row],[GroupByKey]]),(OutputTable[GroupByKey]=OutputTable[[#This Row],[GroupByKey]])*OutputTable[RecordedValue]))</f>
        <v>2.5547209929161401</v>
      </c>
    </row>
    <row r="433" spans="1:16" x14ac:dyDescent="0.25">
      <c r="A433" t="s">
        <v>68</v>
      </c>
      <c r="B433" t="s">
        <v>177</v>
      </c>
      <c r="C433">
        <v>9</v>
      </c>
      <c r="D433" t="s">
        <v>123</v>
      </c>
      <c r="E433" t="s">
        <v>124</v>
      </c>
      <c r="F433" t="s">
        <v>72</v>
      </c>
      <c r="G433">
        <v>47.500761596568999</v>
      </c>
      <c r="H433">
        <v>0</v>
      </c>
      <c r="I43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3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cm="1">
        <f t="array" ref="K433">IFERROR(AVERAGE(IF((OutputTable[GroupByKey]=OutputTable[[#This Row],[GroupByKey]]),(OutputTable[GroupByKey]=OutputTable[[#This Row],[GroupByKey]])*OutputTable[RecordedValue])),0)</f>
        <v>59.698797063285873</v>
      </c>
      <c r="L433" cm="1">
        <f t="array" ref="L433">IFERROR(_xlfn.STDEV.S(IF((OutputTable[GroupByKey]=OutputTable[[#This Row],[GroupByKey]]),(OutputTable[GroupByKey]=OutputTable[[#This Row],[GroupByKey]])*OutputTable[RecordedValue])),0)</f>
        <v>29.848701664291458</v>
      </c>
      <c r="M433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33" cm="1">
        <f t="array" ref="O433">MIN(IF((OutputTable[GroupByKey]=OutputTable[[#This Row],[GroupByKey]]),(OutputTable[GroupByKey]=OutputTable[[#This Row],[GroupByKey]])*OutputTable[RecordedValue]))</f>
        <v>2.14281784239415</v>
      </c>
      <c r="P433" cm="1">
        <f t="array" ref="P433">MAX(IF((OutputTable[GroupByKey]=OutputTable[[#This Row],[GroupByKey]]),(OutputTable[GroupByKey]=OutputTable[[#This Row],[GroupByKey]])*OutputTable[RecordedValue]))</f>
        <v>183.47959089289799</v>
      </c>
    </row>
    <row r="434" spans="1:16" x14ac:dyDescent="0.25">
      <c r="A434" t="s">
        <v>68</v>
      </c>
      <c r="B434" t="s">
        <v>177</v>
      </c>
      <c r="C434">
        <v>9</v>
      </c>
      <c r="D434" t="s">
        <v>125</v>
      </c>
      <c r="E434" t="s">
        <v>85</v>
      </c>
      <c r="F434" t="s">
        <v>126</v>
      </c>
      <c r="G434">
        <v>0</v>
      </c>
      <c r="H434">
        <v>0</v>
      </c>
      <c r="I434" t="str">
        <f>OutputTable[[#This Row],[ProjectName]]&amp;OutputTable[[#This Row],[Name]]&amp;OutputTable[[#This Row],[Type]]&amp;OutputTable[[#This Row],[Source]]</f>
        <v>Airport Security AnalysisAll Entities.NVACostNVA CostSystem</v>
      </c>
      <c r="J434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cm="1">
        <f t="array" ref="K434">IFERROR(AVERAGE(IF((OutputTable[GroupByKey]=OutputTable[[#This Row],[GroupByKey]]),(OutputTable[GroupByKey]=OutputTable[[#This Row],[GroupByKey]])*OutputTable[RecordedValue])),0)</f>
        <v>0</v>
      </c>
      <c r="L434" cm="1">
        <f t="array" ref="L434">IFERROR(_xlfn.STDEV.S(IF((OutputTable[GroupByKey]=OutputTable[[#This Row],[GroupByKey]]),(OutputTable[GroupByKey]=OutputTable[[#This Row],[GroupByKey]])*OutputTable[RecordedValue])),0)</f>
        <v>0</v>
      </c>
      <c r="M434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4" cm="1">
        <f t="array" ref="O434">MIN(IF((OutputTable[GroupByKey]=OutputTable[[#This Row],[GroupByKey]]),(OutputTable[GroupByKey]=OutputTable[[#This Row],[GroupByKey]])*OutputTable[RecordedValue]))</f>
        <v>0</v>
      </c>
      <c r="P434" cm="1">
        <f t="array" ref="P434">MAX(IF((OutputTable[GroupByKey]=OutputTable[[#This Row],[GroupByKey]]),(OutputTable[GroupByKey]=OutputTable[[#This Row],[GroupByKey]])*OutputTable[RecordedValue]))</f>
        <v>0</v>
      </c>
    </row>
    <row r="435" spans="1:16" x14ac:dyDescent="0.25">
      <c r="A435" t="s">
        <v>68</v>
      </c>
      <c r="B435" t="s">
        <v>177</v>
      </c>
      <c r="C435">
        <v>9</v>
      </c>
      <c r="D435" t="s">
        <v>127</v>
      </c>
      <c r="E435" t="s">
        <v>88</v>
      </c>
      <c r="F435" t="s">
        <v>126</v>
      </c>
      <c r="G435">
        <v>0</v>
      </c>
      <c r="H435">
        <v>0</v>
      </c>
      <c r="I43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cm="1">
        <f t="array" ref="K435">IFERROR(AVERAGE(IF((OutputTable[GroupByKey]=OutputTable[[#This Row],[GroupByKey]]),(OutputTable[GroupByKey]=OutputTable[[#This Row],[GroupByKey]])*OutputTable[RecordedValue])),0)</f>
        <v>0</v>
      </c>
      <c r="L435" cm="1">
        <f t="array" ref="L435">IFERROR(_xlfn.STDEV.S(IF((OutputTable[GroupByKey]=OutputTable[[#This Row],[GroupByKey]]),(OutputTable[GroupByKey]=OutputTable[[#This Row],[GroupByKey]])*OutputTable[RecordedValue])),0)</f>
        <v>0</v>
      </c>
      <c r="M43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cm="1">
        <f t="array" ref="O435">MIN(IF((OutputTable[GroupByKey]=OutputTable[[#This Row],[GroupByKey]]),(OutputTable[GroupByKey]=OutputTable[[#This Row],[GroupByKey]])*OutputTable[RecordedValue]))</f>
        <v>0</v>
      </c>
      <c r="P435" cm="1">
        <f t="array" ref="P435">MAX(IF((OutputTable[GroupByKey]=OutputTable[[#This Row],[GroupByKey]]),(OutputTable[GroupByKey]=OutputTable[[#This Row],[GroupByKey]])*OutputTable[RecordedValue]))</f>
        <v>0</v>
      </c>
    </row>
    <row r="436" spans="1:16" x14ac:dyDescent="0.25">
      <c r="A436" t="s">
        <v>68</v>
      </c>
      <c r="B436" t="s">
        <v>177</v>
      </c>
      <c r="C436">
        <v>9</v>
      </c>
      <c r="D436" t="s">
        <v>128</v>
      </c>
      <c r="E436" t="s">
        <v>90</v>
      </c>
      <c r="F436" t="s">
        <v>126</v>
      </c>
      <c r="G436">
        <v>46.642017809896998</v>
      </c>
      <c r="H436">
        <v>0</v>
      </c>
      <c r="I436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6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cm="1">
        <f t="array" ref="K436">IFERROR(AVERAGE(IF((OutputTable[GroupByKey]=OutputTable[[#This Row],[GroupByKey]]),(OutputTable[GroupByKey]=OutputTable[[#This Row],[GroupByKey]])*OutputTable[RecordedValue])),0)</f>
        <v>46.193538628207605</v>
      </c>
      <c r="L436" cm="1">
        <f t="array" ref="L436">IFERROR(_xlfn.STDEV.S(IF((OutputTable[GroupByKey]=OutputTable[[#This Row],[GroupByKey]]),(OutputTable[GroupByKey]=OutputTable[[#This Row],[GroupByKey]])*OutputTable[RecordedValue])),0)</f>
        <v>2.5990968367157539</v>
      </c>
      <c r="M436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6" cm="1">
        <f t="array" ref="O436">MIN(IF((OutputTable[GroupByKey]=OutputTable[[#This Row],[GroupByKey]]),(OutputTable[GroupByKey]=OutputTable[[#This Row],[GroupByKey]])*OutputTable[RecordedValue]))</f>
        <v>40.192057014708702</v>
      </c>
      <c r="P436" cm="1">
        <f t="array" ref="P436">MAX(IF((OutputTable[GroupByKey]=OutputTable[[#This Row],[GroupByKey]]),(OutputTable[GroupByKey]=OutputTable[[#This Row],[GroupByKey]])*OutputTable[RecordedValue]))</f>
        <v>51.8214448971965</v>
      </c>
    </row>
    <row r="437" spans="1:16" x14ac:dyDescent="0.25">
      <c r="A437" t="s">
        <v>68</v>
      </c>
      <c r="B437" t="s">
        <v>177</v>
      </c>
      <c r="C437">
        <v>9</v>
      </c>
      <c r="D437" t="s">
        <v>129</v>
      </c>
      <c r="E437" t="s">
        <v>130</v>
      </c>
      <c r="F437" t="s">
        <v>126</v>
      </c>
      <c r="G437">
        <v>0</v>
      </c>
      <c r="H437">
        <v>0</v>
      </c>
      <c r="I437" t="str">
        <f>OutputTable[[#This Row],[ProjectName]]&amp;OutputTable[[#This Row],[Name]]&amp;OutputTable[[#This Row],[Type]]&amp;OutputTable[[#This Row],[Source]]</f>
        <v>Airport Security AnalysisAll Entities.TranCostTran CostSystem</v>
      </c>
      <c r="J437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cm="1">
        <f t="array" ref="K437">IFERROR(AVERAGE(IF((OutputTable[GroupByKey]=OutputTable[[#This Row],[GroupByKey]]),(OutputTable[GroupByKey]=OutputTable[[#This Row],[GroupByKey]])*OutputTable[RecordedValue])),0)</f>
        <v>0</v>
      </c>
      <c r="L437" cm="1">
        <f t="array" ref="L437">IFERROR(_xlfn.STDEV.S(IF((OutputTable[GroupByKey]=OutputTable[[#This Row],[GroupByKey]]),(OutputTable[GroupByKey]=OutputTable[[#This Row],[GroupByKey]])*OutputTable[RecordedValue])),0)</f>
        <v>0</v>
      </c>
      <c r="M437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cm="1">
        <f t="array" ref="O437">MIN(IF((OutputTable[GroupByKey]=OutputTable[[#This Row],[GroupByKey]]),(OutputTable[GroupByKey]=OutputTable[[#This Row],[GroupByKey]])*OutputTable[RecordedValue]))</f>
        <v>0</v>
      </c>
      <c r="P437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177</v>
      </c>
      <c r="C438">
        <v>9</v>
      </c>
      <c r="D438" t="s">
        <v>131</v>
      </c>
      <c r="E438" t="s">
        <v>94</v>
      </c>
      <c r="F438" t="s">
        <v>126</v>
      </c>
      <c r="G438">
        <v>46.642017809896998</v>
      </c>
      <c r="H438">
        <v>0</v>
      </c>
      <c r="I438" t="str">
        <f>OutputTable[[#This Row],[ProjectName]]&amp;OutputTable[[#This Row],[Name]]&amp;OutputTable[[#This Row],[Type]]&amp;OutputTable[[#This Row],[Source]]</f>
        <v>Airport Security AnalysisAll Entities.VACostVA CostSystem</v>
      </c>
      <c r="J438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cm="1">
        <f t="array" ref="K438">IFERROR(AVERAGE(IF((OutputTable[GroupByKey]=OutputTable[[#This Row],[GroupByKey]]),(OutputTable[GroupByKey]=OutputTable[[#This Row],[GroupByKey]])*OutputTable[RecordedValue])),0)</f>
        <v>46.193538628207605</v>
      </c>
      <c r="L438" cm="1">
        <f t="array" ref="L438">IFERROR(_xlfn.STDEV.S(IF((OutputTable[GroupByKey]=OutputTable[[#This Row],[GroupByKey]]),(OutputTable[GroupByKey]=OutputTable[[#This Row],[GroupByKey]])*OutputTable[RecordedValue])),0)</f>
        <v>2.5990968367157539</v>
      </c>
      <c r="M438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8" cm="1">
        <f t="array" ref="O438">MIN(IF((OutputTable[GroupByKey]=OutputTable[[#This Row],[GroupByKey]]),(OutputTable[GroupByKey]=OutputTable[[#This Row],[GroupByKey]])*OutputTable[RecordedValue]))</f>
        <v>40.192057014708702</v>
      </c>
      <c r="P438" cm="1">
        <f t="array" ref="P438">MAX(IF((OutputTable[GroupByKey]=OutputTable[[#This Row],[GroupByKey]]),(OutputTable[GroupByKey]=OutputTable[[#This Row],[GroupByKey]])*OutputTable[RecordedValue]))</f>
        <v>51.8214448971965</v>
      </c>
    </row>
    <row r="439" spans="1:16" x14ac:dyDescent="0.25">
      <c r="A439" t="s">
        <v>68</v>
      </c>
      <c r="B439" t="s">
        <v>177</v>
      </c>
      <c r="C439">
        <v>9</v>
      </c>
      <c r="D439" t="s">
        <v>132</v>
      </c>
      <c r="E439" t="s">
        <v>96</v>
      </c>
      <c r="F439" t="s">
        <v>126</v>
      </c>
      <c r="G439">
        <v>0</v>
      </c>
      <c r="H439">
        <v>0</v>
      </c>
      <c r="I439" t="str">
        <f>OutputTable[[#This Row],[ProjectName]]&amp;OutputTable[[#This Row],[Name]]&amp;OutputTable[[#This Row],[Type]]&amp;OutputTable[[#This Row],[Source]]</f>
        <v>Airport Security AnalysisAll Entities.WaitCostWait CostSystem</v>
      </c>
      <c r="J439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cm="1">
        <f t="array" ref="K439">IFERROR(AVERAGE(IF((OutputTable[GroupByKey]=OutputTable[[#This Row],[GroupByKey]]),(OutputTable[GroupByKey]=OutputTable[[#This Row],[GroupByKey]])*OutputTable[RecordedValue])),0)</f>
        <v>0</v>
      </c>
      <c r="L439" cm="1">
        <f t="array" ref="L439">IFERROR(_xlfn.STDEV.S(IF((OutputTable[GroupByKey]=OutputTable[[#This Row],[GroupByKey]]),(OutputTable[GroupByKey]=OutputTable[[#This Row],[GroupByKey]])*OutputTable[RecordedValue])),0)</f>
        <v>0</v>
      </c>
      <c r="M439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cm="1">
        <f t="array" ref="O439">MIN(IF((OutputTable[GroupByKey]=OutputTable[[#This Row],[GroupByKey]]),(OutputTable[GroupByKey]=OutputTable[[#This Row],[GroupByKey]])*OutputTable[RecordedValue]))</f>
        <v>0</v>
      </c>
      <c r="P439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25">
      <c r="A440" t="s">
        <v>68</v>
      </c>
      <c r="B440" t="s">
        <v>177</v>
      </c>
      <c r="C440">
        <v>9</v>
      </c>
      <c r="D440" t="s">
        <v>133</v>
      </c>
      <c r="E440" t="s">
        <v>134</v>
      </c>
      <c r="F440" t="s">
        <v>126</v>
      </c>
      <c r="G440">
        <v>46.642017809896899</v>
      </c>
      <c r="H440">
        <v>0</v>
      </c>
      <c r="I440" t="str">
        <f>OutputTable[[#This Row],[ProjectName]]&amp;OutputTable[[#This Row],[Name]]&amp;OutputTable[[#This Row],[Type]]&amp;OutputTable[[#This Row],[Source]]</f>
        <v>Airport Security AnalysisAll Resources.BusyCostBusy CostSystem</v>
      </c>
      <c r="J440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cm="1">
        <f t="array" ref="K440">IFERROR(AVERAGE(IF((OutputTable[GroupByKey]=OutputTable[[#This Row],[GroupByKey]]),(OutputTable[GroupByKey]=OutputTable[[#This Row],[GroupByKey]])*OutputTable[RecordedValue])),0)</f>
        <v>46.193538628207605</v>
      </c>
      <c r="L440" cm="1">
        <f t="array" ref="L440">IFERROR(_xlfn.STDEV.S(IF((OutputTable[GroupByKey]=OutputTable[[#This Row],[GroupByKey]]),(OutputTable[GroupByKey]=OutputTable[[#This Row],[GroupByKey]])*OutputTable[RecordedValue])),0)</f>
        <v>2.5990968367157583</v>
      </c>
      <c r="M440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40" cm="1">
        <f t="array" ref="O440">MIN(IF((OutputTable[GroupByKey]=OutputTable[[#This Row],[GroupByKey]]),(OutputTable[GroupByKey]=OutputTable[[#This Row],[GroupByKey]])*OutputTable[RecordedValue]))</f>
        <v>40.192057014708602</v>
      </c>
      <c r="P440" cm="1">
        <f t="array" ref="P440">MAX(IF((OutputTable[GroupByKey]=OutputTable[[#This Row],[GroupByKey]]),(OutputTable[GroupByKey]=OutputTable[[#This Row],[GroupByKey]])*OutputTable[RecordedValue]))</f>
        <v>51.8214448971965</v>
      </c>
    </row>
    <row r="441" spans="1:16" x14ac:dyDescent="0.25">
      <c r="A441" t="s">
        <v>68</v>
      </c>
      <c r="B441" t="s">
        <v>177</v>
      </c>
      <c r="C441">
        <v>9</v>
      </c>
      <c r="D441" t="s">
        <v>135</v>
      </c>
      <c r="E441" t="s">
        <v>136</v>
      </c>
      <c r="F441" t="s">
        <v>126</v>
      </c>
      <c r="G441">
        <v>25.256826822192199</v>
      </c>
      <c r="H441">
        <v>0</v>
      </c>
      <c r="I441" t="str">
        <f>OutputTable[[#This Row],[ProjectName]]&amp;OutputTable[[#This Row],[Name]]&amp;OutputTable[[#This Row],[Type]]&amp;OutputTable[[#This Row],[Source]]</f>
        <v>Airport Security AnalysisAll Resources.IdleCostIdle CostSystem</v>
      </c>
      <c r="J441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cm="1">
        <f t="array" ref="K441">IFERROR(AVERAGE(IF((OutputTable[GroupByKey]=OutputTable[[#This Row],[GroupByKey]]),(OutputTable[GroupByKey]=OutputTable[[#This Row],[GroupByKey]])*OutputTable[RecordedValue])),0)</f>
        <v>25.477747687177452</v>
      </c>
      <c r="L441" cm="1">
        <f t="array" ref="L441">IFERROR(_xlfn.STDEV.S(IF((OutputTable[GroupByKey]=OutputTable[[#This Row],[GroupByKey]]),(OutputTable[GroupByKey]=OutputTable[[#This Row],[GroupByKey]])*OutputTable[RecordedValue])),0)</f>
        <v>2.6141112136959852</v>
      </c>
      <c r="M441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41" cm="1">
        <f t="array" ref="O441">MIN(IF((OutputTable[GroupByKey]=OutputTable[[#This Row],[GroupByKey]]),(OutputTable[GroupByKey]=OutputTable[[#This Row],[GroupByKey]])*OutputTable[RecordedValue]))</f>
        <v>19.727702576731101</v>
      </c>
      <c r="P441" cm="1">
        <f t="array" ref="P441">MAX(IF((OutputTable[GroupByKey]=OutputTable[[#This Row],[GroupByKey]]),(OutputTable[GroupByKey]=OutputTable[[#This Row],[GroupByKey]])*OutputTable[RecordedValue]))</f>
        <v>31.4558775795469</v>
      </c>
    </row>
    <row r="442" spans="1:16" x14ac:dyDescent="0.25">
      <c r="A442" t="s">
        <v>68</v>
      </c>
      <c r="B442" t="s">
        <v>177</v>
      </c>
      <c r="C442">
        <v>9</v>
      </c>
      <c r="D442" t="s">
        <v>137</v>
      </c>
      <c r="E442" t="s">
        <v>90</v>
      </c>
      <c r="F442" t="s">
        <v>126</v>
      </c>
      <c r="G442">
        <v>71.898844632089194</v>
      </c>
      <c r="H442">
        <v>0</v>
      </c>
      <c r="I44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2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cm="1">
        <f t="array" ref="K442">IFERROR(AVERAGE(IF((OutputTable[GroupByKey]=OutputTable[[#This Row],[GroupByKey]]),(OutputTable[GroupByKey]=OutputTable[[#This Row],[GroupByKey]])*OutputTable[RecordedValue])),0)</f>
        <v>71.671286315385061</v>
      </c>
      <c r="L442" cm="1">
        <f t="array" ref="L442">IFERROR(_xlfn.STDEV.S(IF((OutputTable[GroupByKey]=OutputTable[[#This Row],[GroupByKey]]),(OutputTable[GroupByKey]=OutputTable[[#This Row],[GroupByKey]])*OutputTable[RecordedValue])),0)</f>
        <v>0.23863631661505638</v>
      </c>
      <c r="M442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42" cm="1">
        <f t="array" ref="O442">MIN(IF((OutputTable[GroupByKey]=OutputTable[[#This Row],[GroupByKey]]),(OutputTable[GroupByKey]=OutputTable[[#This Row],[GroupByKey]])*OutputTable[RecordedValue]))</f>
        <v>70.910479456061694</v>
      </c>
      <c r="P442" cm="1">
        <f t="array" ref="P442">MAX(IF((OutputTable[GroupByKey]=OutputTable[[#This Row],[GroupByKey]]),(OutputTable[GroupByKey]=OutputTable[[#This Row],[GroupByKey]])*OutputTable[RecordedValue]))</f>
        <v>72</v>
      </c>
    </row>
    <row r="443" spans="1:16" x14ac:dyDescent="0.25">
      <c r="A443" t="s">
        <v>68</v>
      </c>
      <c r="B443" t="s">
        <v>177</v>
      </c>
      <c r="C443">
        <v>9</v>
      </c>
      <c r="D443" t="s">
        <v>138</v>
      </c>
      <c r="E443" t="s">
        <v>139</v>
      </c>
      <c r="F443" t="s">
        <v>126</v>
      </c>
      <c r="G443">
        <v>0</v>
      </c>
      <c r="H443">
        <v>0</v>
      </c>
      <c r="I44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3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cm="1">
        <f t="array" ref="K443">IFERROR(AVERAGE(IF((OutputTable[GroupByKey]=OutputTable[[#This Row],[GroupByKey]]),(OutputTable[GroupByKey]=OutputTable[[#This Row],[GroupByKey]])*OutputTable[RecordedValue])),0)</f>
        <v>0</v>
      </c>
      <c r="L443" cm="1">
        <f t="array" ref="L443">IFERROR(_xlfn.STDEV.S(IF((OutputTable[GroupByKey]=OutputTable[[#This Row],[GroupByKey]]),(OutputTable[GroupByKey]=OutputTable[[#This Row],[GroupByKey]])*OutputTable[RecordedValue])),0)</f>
        <v>0</v>
      </c>
      <c r="M443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cm="1">
        <f t="array" ref="O443">MIN(IF((OutputTable[GroupByKey]=OutputTable[[#This Row],[GroupByKey]]),(OutputTable[GroupByKey]=OutputTable[[#This Row],[GroupByKey]])*OutputTable[RecordedValue]))</f>
        <v>0</v>
      </c>
      <c r="P443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177</v>
      </c>
      <c r="C444">
        <v>9</v>
      </c>
      <c r="D444" t="s">
        <v>140</v>
      </c>
      <c r="E444" t="s">
        <v>110</v>
      </c>
      <c r="F444" t="s">
        <v>72</v>
      </c>
      <c r="G444">
        <v>9.2530318148249204</v>
      </c>
      <c r="H444">
        <v>0</v>
      </c>
      <c r="I44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4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cm="1">
        <f t="array" ref="K444">IFERROR(AVERAGE(IF((OutputTable[GroupByKey]=OutputTable[[#This Row],[GroupByKey]]),(OutputTable[GroupByKey]=OutputTable[[#This Row],[GroupByKey]])*OutputTable[RecordedValue])),0)</f>
        <v>9.2040198470736314</v>
      </c>
      <c r="L444" cm="1">
        <f t="array" ref="L444">IFERROR(_xlfn.STDEV.S(IF((OutputTable[GroupByKey]=OutputTable[[#This Row],[GroupByKey]]),(OutputTable[GroupByKey]=OutputTable[[#This Row],[GroupByKey]])*OutputTable[RecordedValue])),0)</f>
        <v>0.51270925803772061</v>
      </c>
      <c r="M444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44" cm="1">
        <f t="array" ref="O444">MIN(IF((OutputTable[GroupByKey]=OutputTable[[#This Row],[GroupByKey]]),(OutputTable[GroupByKey]=OutputTable[[#This Row],[GroupByKey]])*OutputTable[RecordedValue]))</f>
        <v>8.1603642719926093</v>
      </c>
      <c r="P444" cm="1">
        <f t="array" ref="P444">MAX(IF((OutputTable[GroupByKey]=OutputTable[[#This Row],[GroupByKey]]),(OutputTable[GroupByKey]=OutputTable[[#This Row],[GroupByKey]])*OutputTable[RecordedValue]))</f>
        <v>10.3090977964694</v>
      </c>
    </row>
    <row r="445" spans="1:16" x14ac:dyDescent="0.25">
      <c r="A445" t="s">
        <v>68</v>
      </c>
      <c r="B445" t="s">
        <v>177</v>
      </c>
      <c r="C445">
        <v>9</v>
      </c>
      <c r="D445" t="s">
        <v>141</v>
      </c>
      <c r="E445" t="s">
        <v>112</v>
      </c>
      <c r="F445" t="s">
        <v>72</v>
      </c>
      <c r="G445">
        <v>555.18190888949505</v>
      </c>
      <c r="H445">
        <v>0</v>
      </c>
      <c r="I44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cm="1">
        <f t="array" ref="K445">IFERROR(AVERAGE(IF((OutputTable[GroupByKey]=OutputTable[[#This Row],[GroupByKey]]),(OutputTable[GroupByKey]=OutputTable[[#This Row],[GroupByKey]])*OutputTable[RecordedValue])),0)</f>
        <v>552.24119082441791</v>
      </c>
      <c r="L445" cm="1">
        <f t="array" ref="L445">IFERROR(_xlfn.STDEV.S(IF((OutputTable[GroupByKey]=OutputTable[[#This Row],[GroupByKey]]),(OutputTable[GroupByKey]=OutputTable[[#This Row],[GroupByKey]])*OutputTable[RecordedValue])),0)</f>
        <v>30.76255548226289</v>
      </c>
      <c r="M44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45" cm="1">
        <f t="array" ref="O445">MIN(IF((OutputTable[GroupByKey]=OutputTable[[#This Row],[GroupByKey]]),(OutputTable[GroupByKey]=OutputTable[[#This Row],[GroupByKey]])*OutputTable[RecordedValue]))</f>
        <v>489.62185631955703</v>
      </c>
      <c r="P445" cm="1">
        <f t="array" ref="P445">MAX(IF((OutputTable[GroupByKey]=OutputTable[[#This Row],[GroupByKey]]),(OutputTable[GroupByKey]=OutputTable[[#This Row],[GroupByKey]])*OutputTable[RecordedValue]))</f>
        <v>618.54586778816201</v>
      </c>
    </row>
    <row r="446" spans="1:16" x14ac:dyDescent="0.25">
      <c r="A446" t="s">
        <v>68</v>
      </c>
      <c r="B446" t="s">
        <v>177</v>
      </c>
      <c r="C446">
        <v>9</v>
      </c>
      <c r="D446" t="s">
        <v>142</v>
      </c>
      <c r="E446" t="s">
        <v>114</v>
      </c>
      <c r="F446" t="s">
        <v>72</v>
      </c>
      <c r="G446">
        <v>0</v>
      </c>
      <c r="H446">
        <v>0</v>
      </c>
      <c r="I44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6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cm="1">
        <f t="array" ref="K446">IFERROR(AVERAGE(IF((OutputTable[GroupByKey]=OutputTable[[#This Row],[GroupByKey]]),(OutputTable[GroupByKey]=OutputTable[[#This Row],[GroupByKey]])*OutputTable[RecordedValue])),0)</f>
        <v>0</v>
      </c>
      <c r="L446" cm="1">
        <f t="array" ref="L446">IFERROR(_xlfn.STDEV.S(IF((OutputTable[GroupByKey]=OutputTable[[#This Row],[GroupByKey]]),(OutputTable[GroupByKey]=OutputTable[[#This Row],[GroupByKey]])*OutputTable[RecordedValue])),0)</f>
        <v>0</v>
      </c>
      <c r="M446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cm="1">
        <f t="array" ref="O446">MIN(IF((OutputTable[GroupByKey]=OutputTable[[#This Row],[GroupByKey]]),(OutputTable[GroupByKey]=OutputTable[[#This Row],[GroupByKey]])*OutputTable[RecordedValue]))</f>
        <v>0</v>
      </c>
      <c r="P446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177</v>
      </c>
      <c r="C447">
        <v>9</v>
      </c>
      <c r="D447" t="s">
        <v>143</v>
      </c>
      <c r="E447" t="s">
        <v>116</v>
      </c>
      <c r="F447" t="s">
        <v>72</v>
      </c>
      <c r="G447">
        <v>117.94535454429101</v>
      </c>
      <c r="H447">
        <v>0</v>
      </c>
      <c r="I44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47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cm="1">
        <f t="array" ref="K447">IFERROR(AVERAGE(IF((OutputTable[GroupByKey]=OutputTable[[#This Row],[GroupByKey]]),(OutputTable[GroupByKey]=OutputTable[[#This Row],[GroupByKey]])*OutputTable[RecordedValue])),0)</f>
        <v>79.989395354893077</v>
      </c>
      <c r="L447" cm="1">
        <f t="array" ref="L447">IFERROR(_xlfn.STDEV.S(IF((OutputTable[GroupByKey]=OutputTable[[#This Row],[GroupByKey]]),(OutputTable[GroupByKey]=OutputTable[[#This Row],[GroupByKey]])*OutputTable[RecordedValue])),0)</f>
        <v>56.808360959149468</v>
      </c>
      <c r="M447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447" cm="1">
        <f t="array" ref="O447">MIN(IF((OutputTable[GroupByKey]=OutputTable[[#This Row],[GroupByKey]]),(OutputTable[GroupByKey]=OutputTable[[#This Row],[GroupByKey]])*OutputTable[RecordedValue]))</f>
        <v>7.1867093340802297</v>
      </c>
      <c r="P447" cm="1">
        <f t="array" ref="P447">MAX(IF((OutputTable[GroupByKey]=OutputTable[[#This Row],[GroupByKey]]),(OutputTable[GroupByKey]=OutputTable[[#This Row],[GroupByKey]])*OutputTable[RecordedValue]))</f>
        <v>293.47566214357698</v>
      </c>
    </row>
    <row r="448" spans="1:16" x14ac:dyDescent="0.25">
      <c r="A448" t="s">
        <v>68</v>
      </c>
      <c r="B448" t="s">
        <v>177</v>
      </c>
      <c r="C448">
        <v>9</v>
      </c>
      <c r="D448" t="s">
        <v>144</v>
      </c>
      <c r="E448" t="s">
        <v>118</v>
      </c>
      <c r="F448" t="s">
        <v>72</v>
      </c>
      <c r="G448">
        <v>145</v>
      </c>
      <c r="H448">
        <v>0</v>
      </c>
      <c r="I44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48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cm="1">
        <f t="array" ref="K448">IFERROR(AVERAGE(IF((OutputTable[GroupByKey]=OutputTable[[#This Row],[GroupByKey]]),(OutputTable[GroupByKey]=OutputTable[[#This Row],[GroupByKey]])*OutputTable[RecordedValue])),0)</f>
        <v>145</v>
      </c>
      <c r="L448" cm="1">
        <f t="array" ref="L448">IFERROR(_xlfn.STDEV.S(IF((OutputTable[GroupByKey]=OutputTable[[#This Row],[GroupByKey]]),(OutputTable[GroupByKey]=OutputTable[[#This Row],[GroupByKey]])*OutputTable[RecordedValue])),0)</f>
        <v>0</v>
      </c>
      <c r="M448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cm="1">
        <f t="array" ref="O448">MIN(IF((OutputTable[GroupByKey]=OutputTable[[#This Row],[GroupByKey]]),(OutputTable[GroupByKey]=OutputTable[[#This Row],[GroupByKey]])*OutputTable[RecordedValue]))</f>
        <v>145</v>
      </c>
      <c r="P448" cm="1">
        <f t="array" ref="P448">MAX(IF((OutputTable[GroupByKey]=OutputTable[[#This Row],[GroupByKey]]),(OutputTable[GroupByKey]=OutputTable[[#This Row],[GroupByKey]])*OutputTable[RecordedValue]))</f>
        <v>145</v>
      </c>
    </row>
    <row r="449" spans="1:16" x14ac:dyDescent="0.25">
      <c r="A449" t="s">
        <v>68</v>
      </c>
      <c r="B449" t="s">
        <v>177</v>
      </c>
      <c r="C449">
        <v>9</v>
      </c>
      <c r="D449" t="s">
        <v>145</v>
      </c>
      <c r="E449" t="s">
        <v>120</v>
      </c>
      <c r="F449" t="s">
        <v>72</v>
      </c>
      <c r="G449">
        <v>144</v>
      </c>
      <c r="H449">
        <v>0</v>
      </c>
      <c r="I44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49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cm="1">
        <f t="array" ref="K449">IFERROR(AVERAGE(IF((OutputTable[GroupByKey]=OutputTable[[#This Row],[GroupByKey]]),(OutputTable[GroupByKey]=OutputTable[[#This Row],[GroupByKey]])*OutputTable[RecordedValue])),0)</f>
        <v>143.46</v>
      </c>
      <c r="L449" cm="1">
        <f t="array" ref="L449">IFERROR(_xlfn.STDEV.S(IF((OutputTable[GroupByKey]=OutputTable[[#This Row],[GroupByKey]]),(OutputTable[GroupByKey]=OutputTable[[#This Row],[GroupByKey]])*OutputTable[RecordedValue])),0)</f>
        <v>0.761577310586391</v>
      </c>
      <c r="M449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449" cm="1">
        <f t="array" ref="O449">MIN(IF((OutputTable[GroupByKey]=OutputTable[[#This Row],[GroupByKey]]),(OutputTable[GroupByKey]=OutputTable[[#This Row],[GroupByKey]])*OutputTable[RecordedValue]))</f>
        <v>141</v>
      </c>
      <c r="P449" cm="1">
        <f t="array" ref="P449">MAX(IF((OutputTable[GroupByKey]=OutputTable[[#This Row],[GroupByKey]]),(OutputTable[GroupByKey]=OutputTable[[#This Row],[GroupByKey]])*OutputTable[RecordedValue]))</f>
        <v>144</v>
      </c>
    </row>
    <row r="450" spans="1:16" x14ac:dyDescent="0.25">
      <c r="A450" t="s">
        <v>68</v>
      </c>
      <c r="B450" t="s">
        <v>177</v>
      </c>
      <c r="C450">
        <v>9</v>
      </c>
      <c r="D450" t="s">
        <v>146</v>
      </c>
      <c r="E450" t="s">
        <v>122</v>
      </c>
      <c r="F450" t="s">
        <v>72</v>
      </c>
      <c r="G450">
        <v>9.2530318148249204</v>
      </c>
      <c r="H450">
        <v>0</v>
      </c>
      <c r="I45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0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cm="1">
        <f t="array" ref="K450">IFERROR(AVERAGE(IF((OutputTable[GroupByKey]=OutputTable[[#This Row],[GroupByKey]]),(OutputTable[GroupByKey]=OutputTable[[#This Row],[GroupByKey]])*OutputTable[RecordedValue])),0)</f>
        <v>9.2040198470736314</v>
      </c>
      <c r="L450" cm="1">
        <f t="array" ref="L450">IFERROR(_xlfn.STDEV.S(IF((OutputTable[GroupByKey]=OutputTable[[#This Row],[GroupByKey]]),(OutputTable[GroupByKey]=OutputTable[[#This Row],[GroupByKey]])*OutputTable[RecordedValue])),0)</f>
        <v>0.51270925803772061</v>
      </c>
      <c r="M450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50" cm="1">
        <f t="array" ref="O450">MIN(IF((OutputTable[GroupByKey]=OutputTable[[#This Row],[GroupByKey]]),(OutputTable[GroupByKey]=OutputTable[[#This Row],[GroupByKey]])*OutputTable[RecordedValue]))</f>
        <v>8.1603642719926093</v>
      </c>
      <c r="P450" cm="1">
        <f t="array" ref="P450">MAX(IF((OutputTable[GroupByKey]=OutputTable[[#This Row],[GroupByKey]]),(OutputTable[GroupByKey]=OutputTable[[#This Row],[GroupByKey]])*OutputTable[RecordedValue]))</f>
        <v>10.3090977964694</v>
      </c>
    </row>
    <row r="451" spans="1:16" x14ac:dyDescent="0.25">
      <c r="A451" t="s">
        <v>68</v>
      </c>
      <c r="B451" t="s">
        <v>177</v>
      </c>
      <c r="C451">
        <v>9</v>
      </c>
      <c r="D451" t="s">
        <v>147</v>
      </c>
      <c r="E451" t="s">
        <v>124</v>
      </c>
      <c r="F451" t="s">
        <v>72</v>
      </c>
      <c r="G451">
        <v>673.12726343378597</v>
      </c>
      <c r="H451">
        <v>0</v>
      </c>
      <c r="I45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1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cm="1">
        <f t="array" ref="K451">IFERROR(AVERAGE(IF((OutputTable[GroupByKey]=OutputTable[[#This Row],[GroupByKey]]),(OutputTable[GroupByKey]=OutputTable[[#This Row],[GroupByKey]])*OutputTable[RecordedValue])),0)</f>
        <v>632.23058617931088</v>
      </c>
      <c r="L451" cm="1">
        <f t="array" ref="L451">IFERROR(_xlfn.STDEV.S(IF((OutputTable[GroupByKey]=OutputTable[[#This Row],[GroupByKey]]),(OutputTable[GroupByKey]=OutputTable[[#This Row],[GroupByKey]])*OutputTable[RecordedValue])),0)</f>
        <v>75.537971994324181</v>
      </c>
      <c r="M451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451" cm="1">
        <f t="array" ref="O451">MIN(IF((OutputTable[GroupByKey]=OutputTable[[#This Row],[GroupByKey]]),(OutputTable[GroupByKey]=OutputTable[[#This Row],[GroupByKey]])*OutputTable[RecordedValue]))</f>
        <v>505.15304420889697</v>
      </c>
      <c r="P451" cm="1">
        <f t="array" ref="P451">MAX(IF((OutputTable[GroupByKey]=OutputTable[[#This Row],[GroupByKey]]),(OutputTable[GroupByKey]=OutputTable[[#This Row],[GroupByKey]])*OutputTable[RecordedValue]))</f>
        <v>850.69210649443096</v>
      </c>
    </row>
    <row r="452" spans="1:16" x14ac:dyDescent="0.25">
      <c r="A452" t="s">
        <v>68</v>
      </c>
      <c r="B452" t="s">
        <v>177</v>
      </c>
      <c r="C452">
        <v>9</v>
      </c>
      <c r="D452" t="s">
        <v>148</v>
      </c>
      <c r="E452" t="s">
        <v>118</v>
      </c>
      <c r="F452" t="s">
        <v>86</v>
      </c>
      <c r="G452">
        <v>145</v>
      </c>
      <c r="H452">
        <v>0</v>
      </c>
      <c r="I452" t="str">
        <f>OutputTable[[#This Row],[ProjectName]]&amp;OutputTable[[#This Row],[Name]]&amp;OutputTable[[#This Row],[Type]]&amp;OutputTable[[#This Row],[Source]]</f>
        <v>Airport Security AnalysisEntity 1.NumberInNumber InEntity</v>
      </c>
      <c r="J452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cm="1">
        <f t="array" ref="K452">IFERROR(AVERAGE(IF((OutputTable[GroupByKey]=OutputTable[[#This Row],[GroupByKey]]),(OutputTable[GroupByKey]=OutputTable[[#This Row],[GroupByKey]])*OutputTable[RecordedValue])),0)</f>
        <v>145</v>
      </c>
      <c r="L452" cm="1">
        <f t="array" ref="L452">IFERROR(_xlfn.STDEV.S(IF((OutputTable[GroupByKey]=OutputTable[[#This Row],[GroupByKey]]),(OutputTable[GroupByKey]=OutputTable[[#This Row],[GroupByKey]])*OutputTable[RecordedValue])),0)</f>
        <v>0</v>
      </c>
      <c r="M452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cm="1">
        <f t="array" ref="O452">MIN(IF((OutputTable[GroupByKey]=OutputTable[[#This Row],[GroupByKey]]),(OutputTable[GroupByKey]=OutputTable[[#This Row],[GroupByKey]])*OutputTable[RecordedValue]))</f>
        <v>145</v>
      </c>
      <c r="P452" cm="1">
        <f t="array" ref="P452">MAX(IF((OutputTable[GroupByKey]=OutputTable[[#This Row],[GroupByKey]]),(OutputTable[GroupByKey]=OutputTable[[#This Row],[GroupByKey]])*OutputTable[RecordedValue]))</f>
        <v>145</v>
      </c>
    </row>
    <row r="453" spans="1:16" x14ac:dyDescent="0.25">
      <c r="A453" t="s">
        <v>68</v>
      </c>
      <c r="B453" t="s">
        <v>177</v>
      </c>
      <c r="C453">
        <v>9</v>
      </c>
      <c r="D453" t="s">
        <v>149</v>
      </c>
      <c r="E453" t="s">
        <v>120</v>
      </c>
      <c r="F453" t="s">
        <v>86</v>
      </c>
      <c r="G453">
        <v>143</v>
      </c>
      <c r="H453">
        <v>0</v>
      </c>
      <c r="I453" t="str">
        <f>OutputTable[[#This Row],[ProjectName]]&amp;OutputTable[[#This Row],[Name]]&amp;OutputTable[[#This Row],[Type]]&amp;OutputTable[[#This Row],[Source]]</f>
        <v>Airport Security AnalysisEntity 1.NumberOutNumber OutEntity</v>
      </c>
      <c r="J453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cm="1">
        <f t="array" ref="K453">IFERROR(AVERAGE(IF((OutputTable[GroupByKey]=OutputTable[[#This Row],[GroupByKey]]),(OutputTable[GroupByKey]=OutputTable[[#This Row],[GroupByKey]])*OutputTable[RecordedValue])),0)</f>
        <v>141.02000000000001</v>
      </c>
      <c r="L453" cm="1">
        <f t="array" ref="L453">IFERROR(_xlfn.STDEV.S(IF((OutputTable[GroupByKey]=OutputTable[[#This Row],[GroupByKey]]),(OutputTable[GroupByKey]=OutputTable[[#This Row],[GroupByKey]])*OutputTable[RecordedValue])),0)</f>
        <v>1.571298695931723</v>
      </c>
      <c r="M453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3" cm="1">
        <f t="array" ref="O453">MIN(IF((OutputTable[GroupByKey]=OutputTable[[#This Row],[GroupByKey]]),(OutputTable[GroupByKey]=OutputTable[[#This Row],[GroupByKey]])*OutputTable[RecordedValue]))</f>
        <v>136</v>
      </c>
      <c r="P453" cm="1">
        <f t="array" ref="P453">MAX(IF((OutputTable[GroupByKey]=OutputTable[[#This Row],[GroupByKey]]),(OutputTable[GroupByKey]=OutputTable[[#This Row],[GroupByKey]])*OutputTable[RecordedValue]))</f>
        <v>144</v>
      </c>
    </row>
    <row r="454" spans="1:16" x14ac:dyDescent="0.25">
      <c r="A454" t="s">
        <v>68</v>
      </c>
      <c r="B454" t="s">
        <v>177</v>
      </c>
      <c r="C454">
        <v>9</v>
      </c>
      <c r="D454" t="s">
        <v>150</v>
      </c>
      <c r="E454" t="s">
        <v>134</v>
      </c>
      <c r="F454" t="s">
        <v>104</v>
      </c>
      <c r="G454">
        <v>0</v>
      </c>
      <c r="H454">
        <v>0</v>
      </c>
      <c r="I45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54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cm="1">
        <f t="array" ref="K454">IFERROR(AVERAGE(IF((OutputTable[GroupByKey]=OutputTable[[#This Row],[GroupByKey]]),(OutputTable[GroupByKey]=OutputTable[[#This Row],[GroupByKey]])*OutputTable[RecordedValue])),0)</f>
        <v>0</v>
      </c>
      <c r="L454" cm="1">
        <f t="array" ref="L454">IFERROR(_xlfn.STDEV.S(IF((OutputTable[GroupByKey]=OutputTable[[#This Row],[GroupByKey]]),(OutputTable[GroupByKey]=OutputTable[[#This Row],[GroupByKey]])*OutputTable[RecordedValue])),0)</f>
        <v>0</v>
      </c>
      <c r="M454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cm="1">
        <f t="array" ref="O454">MIN(IF((OutputTable[GroupByKey]=OutputTable[[#This Row],[GroupByKey]]),(OutputTable[GroupByKey]=OutputTable[[#This Row],[GroupByKey]])*OutputTable[RecordedValue]))</f>
        <v>0</v>
      </c>
      <c r="P454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25">
      <c r="A455" t="s">
        <v>68</v>
      </c>
      <c r="B455" t="s">
        <v>177</v>
      </c>
      <c r="C455">
        <v>9</v>
      </c>
      <c r="D455" t="s">
        <v>151</v>
      </c>
      <c r="E455" t="s">
        <v>136</v>
      </c>
      <c r="F455" t="s">
        <v>104</v>
      </c>
      <c r="G455">
        <v>12</v>
      </c>
      <c r="H455">
        <v>0</v>
      </c>
      <c r="I45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cm="1">
        <f t="array" ref="K455">IFERROR(AVERAGE(IF((OutputTable[GroupByKey]=OutputTable[[#This Row],[GroupByKey]]),(OutputTable[GroupByKey]=OutputTable[[#This Row],[GroupByKey]])*OutputTable[RecordedValue])),0)</f>
        <v>12</v>
      </c>
      <c r="L455" cm="1">
        <f t="array" ref="L455">IFERROR(_xlfn.STDEV.S(IF((OutputTable[GroupByKey]=OutputTable[[#This Row],[GroupByKey]]),(OutputTable[GroupByKey]=OutputTable[[#This Row],[GroupByKey]])*OutputTable[RecordedValue])),0)</f>
        <v>0</v>
      </c>
      <c r="M45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cm="1">
        <f t="array" ref="O455">MIN(IF((OutputTable[GroupByKey]=OutputTable[[#This Row],[GroupByKey]]),(OutputTable[GroupByKey]=OutputTable[[#This Row],[GroupByKey]])*OutputTable[RecordedValue]))</f>
        <v>12</v>
      </c>
      <c r="P455" cm="1">
        <f t="array" ref="P455">MAX(IF((OutputTable[GroupByKey]=OutputTable[[#This Row],[GroupByKey]]),(OutputTable[GroupByKey]=OutputTable[[#This Row],[GroupByKey]])*OutputTable[RecordedValue]))</f>
        <v>12</v>
      </c>
    </row>
    <row r="456" spans="1:16" x14ac:dyDescent="0.25">
      <c r="A456" t="s">
        <v>68</v>
      </c>
      <c r="B456" t="s">
        <v>177</v>
      </c>
      <c r="C456">
        <v>9</v>
      </c>
      <c r="D456" t="s">
        <v>152</v>
      </c>
      <c r="E456" t="s">
        <v>153</v>
      </c>
      <c r="F456" t="s">
        <v>104</v>
      </c>
      <c r="G456">
        <v>0</v>
      </c>
      <c r="H456">
        <v>0</v>
      </c>
      <c r="I45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6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cm="1">
        <f t="array" ref="K456">IFERROR(AVERAGE(IF((OutputTable[GroupByKey]=OutputTable[[#This Row],[GroupByKey]]),(OutputTable[GroupByKey]=OutputTable[[#This Row],[GroupByKey]])*OutputTable[RecordedValue])),0)</f>
        <v>0</v>
      </c>
      <c r="L456" cm="1">
        <f t="array" ref="L456">IFERROR(_xlfn.STDEV.S(IF((OutputTable[GroupByKey]=OutputTable[[#This Row],[GroupByKey]]),(OutputTable[GroupByKey]=OutputTable[[#This Row],[GroupByKey]])*OutputTable[RecordedValue])),0)</f>
        <v>0</v>
      </c>
      <c r="M456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6" cm="1">
        <f t="array" ref="O456">MIN(IF((OutputTable[GroupByKey]=OutputTable[[#This Row],[GroupByKey]]),(OutputTable[GroupByKey]=OutputTable[[#This Row],[GroupByKey]])*OutputTable[RecordedValue]))</f>
        <v>0</v>
      </c>
      <c r="P456" cm="1">
        <f t="array" ref="P456">MAX(IF((OutputTable[GroupByKey]=OutputTable[[#This Row],[GroupByKey]]),(OutputTable[GroupByKey]=OutputTable[[#This Row],[GroupByKey]])*OutputTable[RecordedValue]))</f>
        <v>0</v>
      </c>
    </row>
    <row r="457" spans="1:16" x14ac:dyDescent="0.25">
      <c r="A457" t="s">
        <v>68</v>
      </c>
      <c r="B457" t="s">
        <v>177</v>
      </c>
      <c r="C457">
        <v>9</v>
      </c>
      <c r="D457" t="s">
        <v>154</v>
      </c>
      <c r="E457" t="s">
        <v>155</v>
      </c>
      <c r="F457" t="s">
        <v>104</v>
      </c>
      <c r="G457">
        <v>0</v>
      </c>
      <c r="H457">
        <v>0</v>
      </c>
      <c r="I45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7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cm="1">
        <f t="array" ref="K457">IFERROR(AVERAGE(IF((OutputTable[GroupByKey]=OutputTable[[#This Row],[GroupByKey]]),(OutputTable[GroupByKey]=OutputTable[[#This Row],[GroupByKey]])*OutputTable[RecordedValue])),0)</f>
        <v>0</v>
      </c>
      <c r="L457" cm="1">
        <f t="array" ref="L457">IFERROR(_xlfn.STDEV.S(IF((OutputTable[GroupByKey]=OutputTable[[#This Row],[GroupByKey]]),(OutputTable[GroupByKey]=OutputTable[[#This Row],[GroupByKey]])*OutputTable[RecordedValue])),0)</f>
        <v>0</v>
      </c>
      <c r="M457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7" cm="1">
        <f t="array" ref="O457">MIN(IF((OutputTable[GroupByKey]=OutputTable[[#This Row],[GroupByKey]]),(OutputTable[GroupByKey]=OutputTable[[#This Row],[GroupByKey]])*OutputTable[RecordedValue]))</f>
        <v>0</v>
      </c>
      <c r="P457" cm="1">
        <f t="array" ref="P457">MAX(IF((OutputTable[GroupByKey]=OutputTable[[#This Row],[GroupByKey]]),(OutputTable[GroupByKey]=OutputTable[[#This Row],[GroupByKey]])*OutputTable[RecordedValue]))</f>
        <v>0</v>
      </c>
    </row>
    <row r="458" spans="1:16" x14ac:dyDescent="0.25">
      <c r="A458" t="s">
        <v>68</v>
      </c>
      <c r="B458" t="s">
        <v>177</v>
      </c>
      <c r="C458">
        <v>9</v>
      </c>
      <c r="D458" t="s">
        <v>156</v>
      </c>
      <c r="E458" t="s">
        <v>139</v>
      </c>
      <c r="F458" t="s">
        <v>104</v>
      </c>
      <c r="G458">
        <v>0</v>
      </c>
      <c r="H458">
        <v>0</v>
      </c>
      <c r="I45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8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cm="1">
        <f t="array" ref="K458">IFERROR(AVERAGE(IF((OutputTable[GroupByKey]=OutputTable[[#This Row],[GroupByKey]]),(OutputTable[GroupByKey]=OutputTable[[#This Row],[GroupByKey]])*OutputTable[RecordedValue])),0)</f>
        <v>0</v>
      </c>
      <c r="L458" cm="1">
        <f t="array" ref="L458">IFERROR(_xlfn.STDEV.S(IF((OutputTable[GroupByKey]=OutputTable[[#This Row],[GroupByKey]]),(OutputTable[GroupByKey]=OutputTable[[#This Row],[GroupByKey]])*OutputTable[RecordedValue])),0)</f>
        <v>0</v>
      </c>
      <c r="M458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8" cm="1">
        <f t="array" ref="O458">MIN(IF((OutputTable[GroupByKey]=OutputTable[[#This Row],[GroupByKey]]),(OutputTable[GroupByKey]=OutputTable[[#This Row],[GroupByKey]])*OutputTable[RecordedValue]))</f>
        <v>0</v>
      </c>
      <c r="P458" cm="1">
        <f t="array" ref="P458">MAX(IF((OutputTable[GroupByKey]=OutputTable[[#This Row],[GroupByKey]]),(OutputTable[GroupByKey]=OutputTable[[#This Row],[GroupByKey]])*OutputTable[RecordedValue]))</f>
        <v>0</v>
      </c>
    </row>
    <row r="459" spans="1:16" x14ac:dyDescent="0.25">
      <c r="A459" t="s">
        <v>68</v>
      </c>
      <c r="B459" t="s">
        <v>177</v>
      </c>
      <c r="C459">
        <v>9</v>
      </c>
      <c r="D459" t="s">
        <v>157</v>
      </c>
      <c r="E459" t="s">
        <v>120</v>
      </c>
      <c r="F459" t="s">
        <v>126</v>
      </c>
      <c r="G459">
        <v>143</v>
      </c>
      <c r="H459">
        <v>0</v>
      </c>
      <c r="I459" t="str">
        <f>OutputTable[[#This Row],[ProjectName]]&amp;OutputTable[[#This Row],[Name]]&amp;OutputTable[[#This Row],[Type]]&amp;OutputTable[[#This Row],[Source]]</f>
        <v>Airport Security AnalysisSystem.NumberOutNumber OutSystem</v>
      </c>
      <c r="J459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cm="1">
        <f t="array" ref="K459">IFERROR(AVERAGE(IF((OutputTable[GroupByKey]=OutputTable[[#This Row],[GroupByKey]]),(OutputTable[GroupByKey]=OutputTable[[#This Row],[GroupByKey]])*OutputTable[RecordedValue])),0)</f>
        <v>141.02000000000001</v>
      </c>
      <c r="L459" cm="1">
        <f t="array" ref="L459">IFERROR(_xlfn.STDEV.S(IF((OutputTable[GroupByKey]=OutputTable[[#This Row],[GroupByKey]]),(OutputTable[GroupByKey]=OutputTable[[#This Row],[GroupByKey]])*OutputTable[RecordedValue])),0)</f>
        <v>1.571298695931723</v>
      </c>
      <c r="M459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9" cm="1">
        <f t="array" ref="O459">MIN(IF((OutputTable[GroupByKey]=OutputTable[[#This Row],[GroupByKey]]),(OutputTable[GroupByKey]=OutputTable[[#This Row],[GroupByKey]])*OutputTable[RecordedValue]))</f>
        <v>136</v>
      </c>
      <c r="P459" cm="1">
        <f t="array" ref="P459">MAX(IF((OutputTable[GroupByKey]=OutputTable[[#This Row],[GroupByKey]]),(OutputTable[GroupByKey]=OutputTable[[#This Row],[GroupByKey]])*OutputTable[RecordedValue]))</f>
        <v>144</v>
      </c>
    </row>
    <row r="460" spans="1:16" x14ac:dyDescent="0.25">
      <c r="A460" t="s">
        <v>68</v>
      </c>
      <c r="B460" t="s">
        <v>177</v>
      </c>
      <c r="C460">
        <v>9</v>
      </c>
      <c r="D460" t="s">
        <v>158</v>
      </c>
      <c r="E460" t="s">
        <v>90</v>
      </c>
      <c r="F460" t="s">
        <v>126</v>
      </c>
      <c r="G460">
        <v>71.898844632089194</v>
      </c>
      <c r="H460">
        <v>0</v>
      </c>
      <c r="I460" t="str">
        <f>OutputTable[[#This Row],[ProjectName]]&amp;OutputTable[[#This Row],[Name]]&amp;OutputTable[[#This Row],[Type]]&amp;OutputTable[[#This Row],[Source]]</f>
        <v>Airport Security AnalysisSystem.TotalCostTotal CostSystem</v>
      </c>
      <c r="J460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cm="1">
        <f t="array" ref="K460">IFERROR(AVERAGE(IF((OutputTable[GroupByKey]=OutputTable[[#This Row],[GroupByKey]]),(OutputTable[GroupByKey]=OutputTable[[#This Row],[GroupByKey]])*OutputTable[RecordedValue])),0)</f>
        <v>71.671286315385061</v>
      </c>
      <c r="L460" cm="1">
        <f t="array" ref="L460">IFERROR(_xlfn.STDEV.S(IF((OutputTable[GroupByKey]=OutputTable[[#This Row],[GroupByKey]]),(OutputTable[GroupByKey]=OutputTable[[#This Row],[GroupByKey]])*OutputTable[RecordedValue])),0)</f>
        <v>0.23863631661505638</v>
      </c>
      <c r="M460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60" cm="1">
        <f t="array" ref="O460">MIN(IF((OutputTable[GroupByKey]=OutputTable[[#This Row],[GroupByKey]]),(OutputTable[GroupByKey]=OutputTable[[#This Row],[GroupByKey]])*OutputTable[RecordedValue]))</f>
        <v>70.910479456061694</v>
      </c>
      <c r="P460" cm="1">
        <f t="array" ref="P460">MAX(IF((OutputTable[GroupByKey]=OutputTable[[#This Row],[GroupByKey]]),(OutputTable[GroupByKey]=OutputTable[[#This Row],[GroupByKey]])*OutputTable[RecordedValue]))</f>
        <v>72</v>
      </c>
    </row>
    <row r="461" spans="1:16" x14ac:dyDescent="0.25">
      <c r="A461" t="s">
        <v>68</v>
      </c>
      <c r="B461" t="s">
        <v>177</v>
      </c>
      <c r="C461">
        <v>9</v>
      </c>
      <c r="D461" t="s">
        <v>159</v>
      </c>
      <c r="E461" t="s">
        <v>134</v>
      </c>
      <c r="F461" t="s">
        <v>104</v>
      </c>
      <c r="G461">
        <v>28.343364492332299</v>
      </c>
      <c r="H461">
        <v>0</v>
      </c>
      <c r="I46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61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cm="1">
        <f t="array" ref="K461">IFERROR(AVERAGE(IF((OutputTable[GroupByKey]=OutputTable[[#This Row],[GroupByKey]]),(OutputTable[GroupByKey]=OutputTable[[#This Row],[GroupByKey]])*OutputTable[RecordedValue])),0)</f>
        <v>28.130410032303338</v>
      </c>
      <c r="L461" cm="1">
        <f t="array" ref="L461">IFERROR(_xlfn.STDEV.S(IF((OutputTable[GroupByKey]=OutputTable[[#This Row],[GroupByKey]]),(OutputTable[GroupByKey]=OutputTable[[#This Row],[GroupByKey]])*OutputTable[RecordedValue])),0)</f>
        <v>1.5680861939239095</v>
      </c>
      <c r="M461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61" cm="1">
        <f t="array" ref="O461">MIN(IF((OutputTable[GroupByKey]=OutputTable[[#This Row],[GroupByKey]]),(OutputTable[GroupByKey]=OutputTable[[#This Row],[GroupByKey]])*OutputTable[RecordedValue]))</f>
        <v>24.466327701593499</v>
      </c>
      <c r="P461" cm="1">
        <f t="array" ref="P461">MAX(IF((OutputTable[GroupByKey]=OutputTable[[#This Row],[GroupByKey]]),(OutputTable[GroupByKey]=OutputTable[[#This Row],[GroupByKey]])*OutputTable[RecordedValue]))</f>
        <v>31.104540279981698</v>
      </c>
    </row>
    <row r="462" spans="1:16" x14ac:dyDescent="0.25">
      <c r="A462" t="s">
        <v>68</v>
      </c>
      <c r="B462" t="s">
        <v>177</v>
      </c>
      <c r="C462">
        <v>9</v>
      </c>
      <c r="D462" t="s">
        <v>160</v>
      </c>
      <c r="E462" t="s">
        <v>136</v>
      </c>
      <c r="F462" t="s">
        <v>104</v>
      </c>
      <c r="G462">
        <v>7.6060578237122503</v>
      </c>
      <c r="H462">
        <v>0</v>
      </c>
      <c r="I46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2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cm="1">
        <f t="array" ref="K462">IFERROR(AVERAGE(IF((OutputTable[GroupByKey]=OutputTable[[#This Row],[GroupByKey]]),(OutputTable[GroupByKey]=OutputTable[[#This Row],[GroupByKey]])*OutputTable[RecordedValue])),0)</f>
        <v>7.677923856469965</v>
      </c>
      <c r="L462" cm="1">
        <f t="array" ref="L462">IFERROR(_xlfn.STDEV.S(IF((OutputTable[GroupByKey]=OutputTable[[#This Row],[GroupByKey]]),(OutputTable[GroupByKey]=OutputTable[[#This Row],[GroupByKey]])*OutputTable[RecordedValue])),0)</f>
        <v>1.5599367309009138</v>
      </c>
      <c r="M462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62" cm="1">
        <f t="array" ref="O462">MIN(IF((OutputTable[GroupByKey]=OutputTable[[#This Row],[GroupByKey]]),(OutputTable[GroupByKey]=OutputTable[[#This Row],[GroupByKey]])*OutputTable[RecordedValue]))</f>
        <v>4.6700334569821003</v>
      </c>
      <c r="P462" cm="1">
        <f t="array" ref="P462">MAX(IF((OutputTable[GroupByKey]=OutputTable[[#This Row],[GroupByKey]]),(OutputTable[GroupByKey]=OutputTable[[#This Row],[GroupByKey]])*OutputTable[RecordedValue]))</f>
        <v>11.306663706390401</v>
      </c>
    </row>
    <row r="463" spans="1:16" x14ac:dyDescent="0.25">
      <c r="A463" t="s">
        <v>68</v>
      </c>
      <c r="B463" t="s">
        <v>177</v>
      </c>
      <c r="C463">
        <v>9</v>
      </c>
      <c r="D463" t="s">
        <v>161</v>
      </c>
      <c r="E463" t="s">
        <v>153</v>
      </c>
      <c r="F463" t="s">
        <v>104</v>
      </c>
      <c r="G463">
        <v>291</v>
      </c>
      <c r="H463">
        <v>0</v>
      </c>
      <c r="I46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63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cm="1">
        <f t="array" ref="K463">IFERROR(AVERAGE(IF((OutputTable[GroupByKey]=OutputTable[[#This Row],[GroupByKey]]),(OutputTable[GroupByKey]=OutputTable[[#This Row],[GroupByKey]])*OutputTable[RecordedValue])),0)</f>
        <v>291.82</v>
      </c>
      <c r="L463" cm="1">
        <f t="array" ref="L463">IFERROR(_xlfn.STDEV.S(IF((OutputTable[GroupByKey]=OutputTable[[#This Row],[GroupByKey]]),(OutputTable[GroupByKey]=OutputTable[[#This Row],[GroupByKey]])*OutputTable[RecordedValue])),0)</f>
        <v>4.3079897295843335</v>
      </c>
      <c r="M463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63" cm="1">
        <f t="array" ref="O463">MIN(IF((OutputTable[GroupByKey]=OutputTable[[#This Row],[GroupByKey]]),(OutputTable[GroupByKey]=OutputTable[[#This Row],[GroupByKey]])*OutputTable[RecordedValue]))</f>
        <v>281</v>
      </c>
      <c r="P463" cm="1">
        <f t="array" ref="P463">MAX(IF((OutputTable[GroupByKey]=OutputTable[[#This Row],[GroupByKey]]),(OutputTable[GroupByKey]=OutputTable[[#This Row],[GroupByKey]])*OutputTable[RecordedValue]))</f>
        <v>301</v>
      </c>
    </row>
    <row r="464" spans="1:16" x14ac:dyDescent="0.25">
      <c r="A464" t="s">
        <v>68</v>
      </c>
      <c r="B464" t="s">
        <v>177</v>
      </c>
      <c r="C464">
        <v>9</v>
      </c>
      <c r="D464" t="s">
        <v>162</v>
      </c>
      <c r="E464" t="s">
        <v>155</v>
      </c>
      <c r="F464" t="s">
        <v>104</v>
      </c>
      <c r="G464">
        <v>0.78872061600799304</v>
      </c>
      <c r="H464">
        <v>0</v>
      </c>
      <c r="I46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4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cm="1">
        <f t="array" ref="K464">IFERROR(AVERAGE(IF((OutputTable[GroupByKey]=OutputTable[[#This Row],[GroupByKey]]),(OutputTable[GroupByKey]=OutputTable[[#This Row],[GroupByKey]])*OutputTable[RecordedValue])),0)</f>
        <v>0.7867243373202788</v>
      </c>
      <c r="L464" cm="1">
        <f t="array" ref="L464">IFERROR(_xlfn.STDEV.S(IF((OutputTable[GroupByKey]=OutputTable[[#This Row],[GroupByKey]]),(OutputTable[GroupByKey]=OutputTable[[#This Row],[GroupByKey]])*OutputTable[RecordedValue])),0)</f>
        <v>4.3331575858358527E-2</v>
      </c>
      <c r="M464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64" cm="1">
        <f t="array" ref="O464">MIN(IF((OutputTable[GroupByKey]=OutputTable[[#This Row],[GroupByKey]]),(OutputTable[GroupByKey]=OutputTable[[#This Row],[GroupByKey]])*OutputTable[RecordedValue]))</f>
        <v>0.68592600815582205</v>
      </c>
      <c r="P464" cm="1">
        <f t="array" ref="P464">MAX(IF((OutputTable[GroupByKey]=OutputTable[[#This Row],[GroupByKey]]),(OutputTable[GroupByKey]=OutputTable[[#This Row],[GroupByKey]])*OutputTable[RecordedValue]))</f>
        <v>0.87027684841716402</v>
      </c>
    </row>
    <row r="465" spans="1:16" x14ac:dyDescent="0.25">
      <c r="A465" t="s">
        <v>68</v>
      </c>
      <c r="B465" t="s">
        <v>177</v>
      </c>
      <c r="C465">
        <v>9</v>
      </c>
      <c r="D465" t="s">
        <v>163</v>
      </c>
      <c r="E465" t="s">
        <v>139</v>
      </c>
      <c r="F465" t="s">
        <v>104</v>
      </c>
      <c r="G465">
        <v>0</v>
      </c>
      <c r="H465">
        <v>0</v>
      </c>
      <c r="I46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cm="1">
        <f t="array" ref="K465">IFERROR(AVERAGE(IF((OutputTable[GroupByKey]=OutputTable[[#This Row],[GroupByKey]]),(OutputTable[GroupByKey]=OutputTable[[#This Row],[GroupByKey]])*OutputTable[RecordedValue])),0)</f>
        <v>0</v>
      </c>
      <c r="L465" cm="1">
        <f t="array" ref="L465">IFERROR(_xlfn.STDEV.S(IF((OutputTable[GroupByKey]=OutputTable[[#This Row],[GroupByKey]]),(OutputTable[GroupByKey]=OutputTable[[#This Row],[GroupByKey]])*OutputTable[RecordedValue])),0)</f>
        <v>0</v>
      </c>
      <c r="M46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cm="1">
        <f t="array" ref="O465">MIN(IF((OutputTable[GroupByKey]=OutputTable[[#This Row],[GroupByKey]]),(OutputTable[GroupByKey]=OutputTable[[#This Row],[GroupByKey]])*OutputTable[RecordedValue]))</f>
        <v>0</v>
      </c>
      <c r="P46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25">
      <c r="A466" t="s">
        <v>68</v>
      </c>
      <c r="B466" t="s">
        <v>177</v>
      </c>
      <c r="C466">
        <v>9</v>
      </c>
      <c r="D466" t="s">
        <v>164</v>
      </c>
      <c r="E466" t="s">
        <v>110</v>
      </c>
      <c r="F466" t="s">
        <v>72</v>
      </c>
      <c r="G466">
        <v>36.5973066351292</v>
      </c>
      <c r="H466">
        <v>0</v>
      </c>
      <c r="I46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6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cm="1">
        <f t="array" ref="K466">IFERROR(AVERAGE(IF((OutputTable[GroupByKey]=OutputTable[[#This Row],[GroupByKey]]),(OutputTable[GroupByKey]=OutputTable[[#This Row],[GroupByKey]])*OutputTable[RecordedValue])),0)</f>
        <v>36.126257191808556</v>
      </c>
      <c r="L466" cm="1">
        <f t="array" ref="L466">IFERROR(_xlfn.STDEV.S(IF((OutputTable[GroupByKey]=OutputTable[[#This Row],[GroupByKey]]),(OutputTable[GroupByKey]=OutputTable[[#This Row],[GroupByKey]])*OutputTable[RecordedValue])),0)</f>
        <v>2.1713259373529561</v>
      </c>
      <c r="M466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66" cm="1">
        <f t="array" ref="O466">MIN(IF((OutputTable[GroupByKey]=OutputTable[[#This Row],[GroupByKey]]),(OutputTable[GroupByKey]=OutputTable[[#This Row],[GroupByKey]])*OutputTable[RecordedValue]))</f>
        <v>31.451458626230401</v>
      </c>
      <c r="P466" cm="1">
        <f t="array" ref="P466">MAX(IF((OutputTable[GroupByKey]=OutputTable[[#This Row],[GroupByKey]]),(OutputTable[GroupByKey]=OutputTable[[#This Row],[GroupByKey]])*OutputTable[RecordedValue]))</f>
        <v>41.433809234429702</v>
      </c>
    </row>
    <row r="467" spans="1:16" x14ac:dyDescent="0.25">
      <c r="A467" t="s">
        <v>68</v>
      </c>
      <c r="B467" t="s">
        <v>177</v>
      </c>
      <c r="C467">
        <v>9</v>
      </c>
      <c r="D467" t="s">
        <v>165</v>
      </c>
      <c r="E467" t="s">
        <v>112</v>
      </c>
      <c r="F467" t="s">
        <v>72</v>
      </c>
      <c r="G467">
        <v>1097.91919905387</v>
      </c>
      <c r="H467">
        <v>0</v>
      </c>
      <c r="I46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7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cm="1">
        <f t="array" ref="K467">IFERROR(AVERAGE(IF((OutputTable[GroupByKey]=OutputTable[[#This Row],[GroupByKey]]),(OutputTable[GroupByKey]=OutputTable[[#This Row],[GroupByKey]])*OutputTable[RecordedValue])),0)</f>
        <v>1083.7877157542564</v>
      </c>
      <c r="L467" cm="1">
        <f t="array" ref="L467">IFERROR(_xlfn.STDEV.S(IF((OutputTable[GroupByKey]=OutputTable[[#This Row],[GroupByKey]]),(OutputTable[GroupByKey]=OutputTable[[#This Row],[GroupByKey]])*OutputTable[RecordedValue])),0)</f>
        <v>65.139778120588559</v>
      </c>
      <c r="M467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67" cm="1">
        <f t="array" ref="O467">MIN(IF((OutputTable[GroupByKey]=OutputTable[[#This Row],[GroupByKey]]),(OutputTable[GroupByKey]=OutputTable[[#This Row],[GroupByKey]])*OutputTable[RecordedValue]))</f>
        <v>943.54375878691201</v>
      </c>
      <c r="P467" cm="1">
        <f t="array" ref="P467">MAX(IF((OutputTable[GroupByKey]=OutputTable[[#This Row],[GroupByKey]]),(OutputTable[GroupByKey]=OutputTable[[#This Row],[GroupByKey]])*OutputTable[RecordedValue]))</f>
        <v>1243.01427703289</v>
      </c>
    </row>
    <row r="468" spans="1:16" x14ac:dyDescent="0.25">
      <c r="A468" t="s">
        <v>68</v>
      </c>
      <c r="B468" t="s">
        <v>177</v>
      </c>
      <c r="C468">
        <v>9</v>
      </c>
      <c r="D468" t="s">
        <v>166</v>
      </c>
      <c r="E468" t="s">
        <v>114</v>
      </c>
      <c r="F468" t="s">
        <v>72</v>
      </c>
      <c r="G468">
        <v>0</v>
      </c>
      <c r="H468">
        <v>0</v>
      </c>
      <c r="I46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8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cm="1">
        <f t="array" ref="K468">IFERROR(AVERAGE(IF((OutputTable[GroupByKey]=OutputTable[[#This Row],[GroupByKey]]),(OutputTable[GroupByKey]=OutputTable[[#This Row],[GroupByKey]])*OutputTable[RecordedValue])),0)</f>
        <v>0</v>
      </c>
      <c r="L468" cm="1">
        <f t="array" ref="L468">IFERROR(_xlfn.STDEV.S(IF((OutputTable[GroupByKey]=OutputTable[[#This Row],[GroupByKey]]),(OutputTable[GroupByKey]=OutputTable[[#This Row],[GroupByKey]])*OutputTable[RecordedValue])),0)</f>
        <v>0</v>
      </c>
      <c r="M468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cm="1">
        <f t="array" ref="O468">MIN(IF((OutputTable[GroupByKey]=OutputTable[[#This Row],[GroupByKey]]),(OutputTable[GroupByKey]=OutputTable[[#This Row],[GroupByKey]])*OutputTable[RecordedValue]))</f>
        <v>0</v>
      </c>
      <c r="P468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25">
      <c r="A469" t="s">
        <v>68</v>
      </c>
      <c r="B469" t="s">
        <v>177</v>
      </c>
      <c r="C469">
        <v>9</v>
      </c>
      <c r="D469" t="s">
        <v>167</v>
      </c>
      <c r="E469" t="s">
        <v>116</v>
      </c>
      <c r="F469" t="s">
        <v>72</v>
      </c>
      <c r="G469">
        <v>539.67500319713804</v>
      </c>
      <c r="H469">
        <v>0</v>
      </c>
      <c r="I46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9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cm="1">
        <f t="array" ref="K469">IFERROR(AVERAGE(IF((OutputTable[GroupByKey]=OutputTable[[#This Row],[GroupByKey]]),(OutputTable[GroupByKey]=OutputTable[[#This Row],[GroupByKey]])*OutputTable[RecordedValue])),0)</f>
        <v>553.87401274968397</v>
      </c>
      <c r="L469" cm="1">
        <f t="array" ref="L469">IFERROR(_xlfn.STDEV.S(IF((OutputTable[GroupByKey]=OutputTable[[#This Row],[GroupByKey]]),(OutputTable[GroupByKey]=OutputTable[[#This Row],[GroupByKey]])*OutputTable[RecordedValue])),0)</f>
        <v>377.09122887289163</v>
      </c>
      <c r="M469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69" cm="1">
        <f t="array" ref="O469">MIN(IF((OutputTable[GroupByKey]=OutputTable[[#This Row],[GroupByKey]]),(OutputTable[GroupByKey]=OutputTable[[#This Row],[GroupByKey]])*OutputTable[RecordedValue]))</f>
        <v>153.85414011717199</v>
      </c>
      <c r="P469" cm="1">
        <f t="array" ref="P469">MAX(IF((OutputTable[GroupByKey]=OutputTable[[#This Row],[GroupByKey]]),(OutputTable[GroupByKey]=OutputTable[[#This Row],[GroupByKey]])*OutputTable[RecordedValue]))</f>
        <v>2328.4964964025999</v>
      </c>
    </row>
    <row r="470" spans="1:16" x14ac:dyDescent="0.25">
      <c r="A470" t="s">
        <v>68</v>
      </c>
      <c r="B470" t="s">
        <v>177</v>
      </c>
      <c r="C470">
        <v>9</v>
      </c>
      <c r="D470" t="s">
        <v>168</v>
      </c>
      <c r="E470" t="s">
        <v>118</v>
      </c>
      <c r="F470" t="s">
        <v>72</v>
      </c>
      <c r="G470">
        <v>138</v>
      </c>
      <c r="H470">
        <v>0</v>
      </c>
      <c r="I47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70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cm="1">
        <f t="array" ref="K470">IFERROR(AVERAGE(IF((OutputTable[GroupByKey]=OutputTable[[#This Row],[GroupByKey]]),(OutputTable[GroupByKey]=OutputTable[[#This Row],[GroupByKey]])*OutputTable[RecordedValue])),0)</f>
        <v>139.1</v>
      </c>
      <c r="L470" cm="1">
        <f t="array" ref="L470">IFERROR(_xlfn.STDEV.S(IF((OutputTable[GroupByKey]=OutputTable[[#This Row],[GroupByKey]]),(OutputTable[GroupByKey]=OutputTable[[#This Row],[GroupByKey]])*OutputTable[RecordedValue])),0)</f>
        <v>2.340852801167705</v>
      </c>
      <c r="M470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70" cm="1">
        <f t="array" ref="O470">MIN(IF((OutputTable[GroupByKey]=OutputTable[[#This Row],[GroupByKey]]),(OutputTable[GroupByKey]=OutputTable[[#This Row],[GroupByKey]])*OutputTable[RecordedValue]))</f>
        <v>132</v>
      </c>
      <c r="P470" cm="1">
        <f t="array" ref="P470">MAX(IF((OutputTable[GroupByKey]=OutputTable[[#This Row],[GroupByKey]]),(OutputTable[GroupByKey]=OutputTable[[#This Row],[GroupByKey]])*OutputTable[RecordedValue]))</f>
        <v>143</v>
      </c>
    </row>
    <row r="471" spans="1:16" x14ac:dyDescent="0.25">
      <c r="A471" t="s">
        <v>68</v>
      </c>
      <c r="B471" t="s">
        <v>177</v>
      </c>
      <c r="C471">
        <v>9</v>
      </c>
      <c r="D471" t="s">
        <v>169</v>
      </c>
      <c r="E471" t="s">
        <v>120</v>
      </c>
      <c r="F471" t="s">
        <v>72</v>
      </c>
      <c r="G471">
        <v>137</v>
      </c>
      <c r="H471">
        <v>0</v>
      </c>
      <c r="I47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1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cm="1">
        <f t="array" ref="K471">IFERROR(AVERAGE(IF((OutputTable[GroupByKey]=OutputTable[[#This Row],[GroupByKey]]),(OutputTable[GroupByKey]=OutputTable[[#This Row],[GroupByKey]])*OutputTable[RecordedValue])),0)</f>
        <v>136.88</v>
      </c>
      <c r="L471" cm="1">
        <f t="array" ref="L471">IFERROR(_xlfn.STDEV.S(IF((OutputTable[GroupByKey]=OutputTable[[#This Row],[GroupByKey]]),(OutputTable[GroupByKey]=OutputTable[[#This Row],[GroupByKey]])*OutputTable[RecordedValue])),0)</f>
        <v>2.7303285292343533</v>
      </c>
      <c r="M471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1" cm="1">
        <f t="array" ref="O471">MIN(IF((OutputTable[GroupByKey]=OutputTable[[#This Row],[GroupByKey]]),(OutputTable[GroupByKey]=OutputTable[[#This Row],[GroupByKey]])*OutputTable[RecordedValue]))</f>
        <v>130</v>
      </c>
      <c r="P471" cm="1">
        <f t="array" ref="P471">MAX(IF((OutputTable[GroupByKey]=OutputTable[[#This Row],[GroupByKey]]),(OutputTable[GroupByKey]=OutputTable[[#This Row],[GroupByKey]])*OutputTable[RecordedValue]))</f>
        <v>141</v>
      </c>
    </row>
    <row r="472" spans="1:16" x14ac:dyDescent="0.25">
      <c r="A472" t="s">
        <v>68</v>
      </c>
      <c r="B472" t="s">
        <v>177</v>
      </c>
      <c r="C472">
        <v>9</v>
      </c>
      <c r="D472" t="s">
        <v>170</v>
      </c>
      <c r="E472" t="s">
        <v>122</v>
      </c>
      <c r="F472" t="s">
        <v>72</v>
      </c>
      <c r="G472">
        <v>36.5973066351292</v>
      </c>
      <c r="H472">
        <v>0</v>
      </c>
      <c r="I47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72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cm="1">
        <f t="array" ref="K472">IFERROR(AVERAGE(IF((OutputTable[GroupByKey]=OutputTable[[#This Row],[GroupByKey]]),(OutputTable[GroupByKey]=OutputTable[[#This Row],[GroupByKey]])*OutputTable[RecordedValue])),0)</f>
        <v>36.126257191808556</v>
      </c>
      <c r="L472" cm="1">
        <f t="array" ref="L472">IFERROR(_xlfn.STDEV.S(IF((OutputTable[GroupByKey]=OutputTable[[#This Row],[GroupByKey]]),(OutputTable[GroupByKey]=OutputTable[[#This Row],[GroupByKey]])*OutputTable[RecordedValue])),0)</f>
        <v>2.1713259373529561</v>
      </c>
      <c r="M472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72" cm="1">
        <f t="array" ref="O472">MIN(IF((OutputTable[GroupByKey]=OutputTable[[#This Row],[GroupByKey]]),(OutputTable[GroupByKey]=OutputTable[[#This Row],[GroupByKey]])*OutputTable[RecordedValue]))</f>
        <v>31.451458626230401</v>
      </c>
      <c r="P472" cm="1">
        <f t="array" ref="P472">MAX(IF((OutputTable[GroupByKey]=OutputTable[[#This Row],[GroupByKey]]),(OutputTable[GroupByKey]=OutputTable[[#This Row],[GroupByKey]])*OutputTable[RecordedValue]))</f>
        <v>41.433809234429702</v>
      </c>
    </row>
    <row r="473" spans="1:16" x14ac:dyDescent="0.25">
      <c r="A473" t="s">
        <v>68</v>
      </c>
      <c r="B473" t="s">
        <v>177</v>
      </c>
      <c r="C473">
        <v>9</v>
      </c>
      <c r="D473" t="s">
        <v>171</v>
      </c>
      <c r="E473" t="s">
        <v>124</v>
      </c>
      <c r="F473" t="s">
        <v>72</v>
      </c>
      <c r="G473">
        <v>1637.5942022510101</v>
      </c>
      <c r="H473">
        <v>0</v>
      </c>
      <c r="I47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73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cm="1">
        <f t="array" ref="K473">IFERROR(AVERAGE(IF((OutputTable[GroupByKey]=OutputTable[[#This Row],[GroupByKey]]),(OutputTable[GroupByKey]=OutputTable[[#This Row],[GroupByKey]])*OutputTable[RecordedValue])),0)</f>
        <v>1637.6617285039399</v>
      </c>
      <c r="L473" cm="1">
        <f t="array" ref="L473">IFERROR(_xlfn.STDEV.S(IF((OutputTable[GroupByKey]=OutputTable[[#This Row],[GroupByKey]]),(OutputTable[GroupByKey]=OutputTable[[#This Row],[GroupByKey]])*OutputTable[RecordedValue])),0)</f>
        <v>425.2629558634419</v>
      </c>
      <c r="M473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73" cm="1">
        <f t="array" ref="O473">MIN(IF((OutputTable[GroupByKey]=OutputTable[[#This Row],[GroupByKey]]),(OutputTable[GroupByKey]=OutputTable[[#This Row],[GroupByKey]])*OutputTable[RecordedValue]))</f>
        <v>1114.53760713569</v>
      </c>
      <c r="P473" cm="1">
        <f t="array" ref="P473">MAX(IF((OutputTable[GroupByKey]=OutputTable[[#This Row],[GroupByKey]]),(OutputTable[GroupByKey]=OutputTable[[#This Row],[GroupByKey]])*OutputTable[RecordedValue]))</f>
        <v>3571.5107734354901</v>
      </c>
    </row>
    <row r="474" spans="1:16" x14ac:dyDescent="0.25">
      <c r="A474" t="s">
        <v>68</v>
      </c>
      <c r="B474" t="s">
        <v>177</v>
      </c>
      <c r="C474">
        <v>9</v>
      </c>
      <c r="D474" t="s">
        <v>172</v>
      </c>
      <c r="E474" t="s">
        <v>134</v>
      </c>
      <c r="F474" t="s">
        <v>104</v>
      </c>
      <c r="G474">
        <v>18.2986533175646</v>
      </c>
      <c r="H474">
        <v>0</v>
      </c>
      <c r="I474" t="str">
        <f>OutputTable[[#This Row],[ProjectName]]&amp;OutputTable[[#This Row],[Name]]&amp;OutputTable[[#This Row],[Type]]&amp;OutputTable[[#This Row],[Source]]</f>
        <v>Airport Security AnalysisXray Machine.BusyCostBusy CostResource</v>
      </c>
      <c r="J474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cm="1">
        <f t="array" ref="K474">IFERROR(AVERAGE(IF((OutputTable[GroupByKey]=OutputTable[[#This Row],[GroupByKey]]),(OutputTable[GroupByKey]=OutputTable[[#This Row],[GroupByKey]])*OutputTable[RecordedValue])),0)</f>
        <v>18.06312859590426</v>
      </c>
      <c r="L474" cm="1">
        <f t="array" ref="L474">IFERROR(_xlfn.STDEV.S(IF((OutputTable[GroupByKey]=OutputTable[[#This Row],[GroupByKey]]),(OutputTable[GroupByKey]=OutputTable[[#This Row],[GroupByKey]])*OutputTable[RecordedValue])),0)</f>
        <v>1.0856629686764701</v>
      </c>
      <c r="M474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74" cm="1">
        <f t="array" ref="O474">MIN(IF((OutputTable[GroupByKey]=OutputTable[[#This Row],[GroupByKey]]),(OutputTable[GroupByKey]=OutputTable[[#This Row],[GroupByKey]])*OutputTable[RecordedValue]))</f>
        <v>15.725729313115201</v>
      </c>
      <c r="P474" cm="1">
        <f t="array" ref="P474">MAX(IF((OutputTable[GroupByKey]=OutputTable[[#This Row],[GroupByKey]]),(OutputTable[GroupByKey]=OutputTable[[#This Row],[GroupByKey]])*OutputTable[RecordedValue]))</f>
        <v>20.716904617214801</v>
      </c>
    </row>
    <row r="475" spans="1:16" x14ac:dyDescent="0.25">
      <c r="A475" t="s">
        <v>68</v>
      </c>
      <c r="B475" t="s">
        <v>177</v>
      </c>
      <c r="C475">
        <v>9</v>
      </c>
      <c r="D475" t="s">
        <v>173</v>
      </c>
      <c r="E475" t="s">
        <v>136</v>
      </c>
      <c r="F475" t="s">
        <v>104</v>
      </c>
      <c r="G475">
        <v>5.6507689984799798</v>
      </c>
      <c r="H475">
        <v>0</v>
      </c>
      <c r="I47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cm="1">
        <f t="array" ref="K475">IFERROR(AVERAGE(IF((OutputTable[GroupByKey]=OutputTable[[#This Row],[GroupByKey]]),(OutputTable[GroupByKey]=OutputTable[[#This Row],[GroupByKey]])*OutputTable[RecordedValue])),0)</f>
        <v>5.7998238307074823</v>
      </c>
      <c r="L475" cm="1">
        <f t="array" ref="L475">IFERROR(_xlfn.STDEV.S(IF((OutputTable[GroupByKey]=OutputTable[[#This Row],[GroupByKey]]),(OutputTable[GroupByKey]=OutputTable[[#This Row],[GroupByKey]])*OutputTable[RecordedValue])),0)</f>
        <v>1.1088844702774887</v>
      </c>
      <c r="M47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75" cm="1">
        <f t="array" ref="O475">MIN(IF((OutputTable[GroupByKey]=OutputTable[[#This Row],[GroupByKey]]),(OutputTable[GroupByKey]=OutputTable[[#This Row],[GroupByKey]])*OutputTable[RecordedValue]))</f>
        <v>3.05766911974897</v>
      </c>
      <c r="P475" cm="1">
        <f t="array" ref="P475">MAX(IF((OutputTable[GroupByKey]=OutputTable[[#This Row],[GroupByKey]]),(OutputTable[GroupByKey]=OutputTable[[#This Row],[GroupByKey]])*OutputTable[RecordedValue]))</f>
        <v>8.1492138731565191</v>
      </c>
    </row>
    <row r="476" spans="1:16" x14ac:dyDescent="0.25">
      <c r="A476" t="s">
        <v>68</v>
      </c>
      <c r="B476" t="s">
        <v>177</v>
      </c>
      <c r="C476">
        <v>9</v>
      </c>
      <c r="D476" t="s">
        <v>174</v>
      </c>
      <c r="E476" t="s">
        <v>153</v>
      </c>
      <c r="F476" t="s">
        <v>104</v>
      </c>
      <c r="G476">
        <v>138</v>
      </c>
      <c r="H476">
        <v>0</v>
      </c>
      <c r="I47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6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cm="1">
        <f t="array" ref="K476">IFERROR(AVERAGE(IF((OutputTable[GroupByKey]=OutputTable[[#This Row],[GroupByKey]]),(OutputTable[GroupByKey]=OutputTable[[#This Row],[GroupByKey]])*OutputTable[RecordedValue])),0)</f>
        <v>138.4</v>
      </c>
      <c r="L476" cm="1">
        <f t="array" ref="L476">IFERROR(_xlfn.STDEV.S(IF((OutputTable[GroupByKey]=OutputTable[[#This Row],[GroupByKey]]),(OutputTable[GroupByKey]=OutputTable[[#This Row],[GroupByKey]])*OutputTable[RecordedValue])),0)</f>
        <v>2.6954231805876021</v>
      </c>
      <c r="M476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76" cm="1">
        <f t="array" ref="O476">MIN(IF((OutputTable[GroupByKey]=OutputTable[[#This Row],[GroupByKey]]),(OutputTable[GroupByKey]=OutputTable[[#This Row],[GroupByKey]])*OutputTable[RecordedValue]))</f>
        <v>131</v>
      </c>
      <c r="P476" cm="1">
        <f t="array" ref="P476">MAX(IF((OutputTable[GroupByKey]=OutputTable[[#This Row],[GroupByKey]]),(OutputTable[GroupByKey]=OutputTable[[#This Row],[GroupByKey]])*OutputTable[RecordedValue]))</f>
        <v>143</v>
      </c>
    </row>
    <row r="477" spans="1:16" x14ac:dyDescent="0.25">
      <c r="A477" t="s">
        <v>68</v>
      </c>
      <c r="B477" t="s">
        <v>177</v>
      </c>
      <c r="C477">
        <v>9</v>
      </c>
      <c r="D477" t="s">
        <v>175</v>
      </c>
      <c r="E477" t="s">
        <v>155</v>
      </c>
      <c r="F477" t="s">
        <v>104</v>
      </c>
      <c r="G477">
        <v>0.76455129173000103</v>
      </c>
      <c r="H477">
        <v>0</v>
      </c>
      <c r="I47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7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cm="1">
        <f t="array" ref="K477">IFERROR(AVERAGE(IF((OutputTable[GroupByKey]=OutputTable[[#This Row],[GroupByKey]]),(OutputTable[GroupByKey]=OutputTable[[#This Row],[GroupByKey]])*OutputTable[RecordedValue])),0)</f>
        <v>0.7583406737205215</v>
      </c>
      <c r="L477" cm="1">
        <f t="array" ref="L477">IFERROR(_xlfn.STDEV.S(IF((OutputTable[GroupByKey]=OutputTable[[#This Row],[GroupByKey]]),(OutputTable[GroupByKey]=OutputTable[[#This Row],[GroupByKey]])*OutputTable[RecordedValue])),0)</f>
        <v>4.6203519594895187E-2</v>
      </c>
      <c r="M477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77" cm="1">
        <f t="array" ref="O477">MIN(IF((OutputTable[GroupByKey]=OutputTable[[#This Row],[GroupByKey]]),(OutputTable[GroupByKey]=OutputTable[[#This Row],[GroupByKey]])*OutputTable[RecordedValue]))</f>
        <v>0.660449421951812</v>
      </c>
      <c r="P477" cm="1">
        <f t="array" ref="P477">MAX(IF((OutputTable[GroupByKey]=OutputTable[[#This Row],[GroupByKey]]),(OutputTable[GroupByKey]=OutputTable[[#This Row],[GroupByKey]])*OutputTable[RecordedValue]))</f>
        <v>0.87259712001045997</v>
      </c>
    </row>
    <row r="478" spans="1:16" x14ac:dyDescent="0.25">
      <c r="A478" t="s">
        <v>68</v>
      </c>
      <c r="B478" t="s">
        <v>177</v>
      </c>
      <c r="C478">
        <v>9</v>
      </c>
      <c r="D478" t="s">
        <v>176</v>
      </c>
      <c r="E478" t="s">
        <v>139</v>
      </c>
      <c r="F478" t="s">
        <v>104</v>
      </c>
      <c r="G478">
        <v>0</v>
      </c>
      <c r="H478">
        <v>0</v>
      </c>
      <c r="I47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8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cm="1">
        <f t="array" ref="K478">IFERROR(AVERAGE(IF((OutputTable[GroupByKey]=OutputTable[[#This Row],[GroupByKey]]),(OutputTable[GroupByKey]=OutputTable[[#This Row],[GroupByKey]])*OutputTable[RecordedValue])),0)</f>
        <v>0</v>
      </c>
      <c r="L478" cm="1">
        <f t="array" ref="L478">IFERROR(_xlfn.STDEV.S(IF((OutputTable[GroupByKey]=OutputTable[[#This Row],[GroupByKey]]),(OutputTable[GroupByKey]=OutputTable[[#This Row],[GroupByKey]])*OutputTable[RecordedValue])),0)</f>
        <v>0</v>
      </c>
      <c r="M478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cm="1">
        <f t="array" ref="O478">MIN(IF((OutputTable[GroupByKey]=OutputTable[[#This Row],[GroupByKey]]),(OutputTable[GroupByKey]=OutputTable[[#This Row],[GroupByKey]])*OutputTable[RecordedValue]))</f>
        <v>0</v>
      </c>
      <c r="P478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177</v>
      </c>
      <c r="C479">
        <v>10</v>
      </c>
      <c r="D479" t="s">
        <v>109</v>
      </c>
      <c r="E479" t="s">
        <v>110</v>
      </c>
      <c r="F479" t="s">
        <v>72</v>
      </c>
      <c r="G479">
        <v>0.54174366296975796</v>
      </c>
      <c r="H479">
        <v>0</v>
      </c>
      <c r="I47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9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cm="1">
        <f t="array" ref="K479">IFERROR(AVERAGE(IF((OutputTable[GroupByKey]=OutputTable[[#This Row],[GroupByKey]]),(OutputTable[GroupByKey]=OutputTable[[#This Row],[GroupByKey]])*OutputTable[RecordedValue])),0)</f>
        <v>0.86326158932544617</v>
      </c>
      <c r="L479" cm="1">
        <f t="array" ref="L479">IFERROR(_xlfn.STDEV.S(IF((OutputTable[GroupByKey]=OutputTable[[#This Row],[GroupByKey]]),(OutputTable[GroupByKey]=OutputTable[[#This Row],[GroupByKey]])*OutputTable[RecordedValue])),0)</f>
        <v>0.44446417599979121</v>
      </c>
      <c r="M479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79" cm="1">
        <f t="array" ref="O479">MIN(IF((OutputTable[GroupByKey]=OutputTable[[#This Row],[GroupByKey]]),(OutputTable[GroupByKey]=OutputTable[[#This Row],[GroupByKey]])*OutputTable[RecordedValue]))</f>
        <v>0</v>
      </c>
      <c r="P479" cm="1">
        <f t="array" ref="P479">MAX(IF((OutputTable[GroupByKey]=OutputTable[[#This Row],[GroupByKey]]),(OutputTable[GroupByKey]=OutputTable[[#This Row],[GroupByKey]])*OutputTable[RecordedValue]))</f>
        <v>2.5547209929161401</v>
      </c>
    </row>
    <row r="480" spans="1:16" x14ac:dyDescent="0.25">
      <c r="A480" t="s">
        <v>68</v>
      </c>
      <c r="B480" t="s">
        <v>177</v>
      </c>
      <c r="C480">
        <v>10</v>
      </c>
      <c r="D480" t="s">
        <v>111</v>
      </c>
      <c r="E480" t="s">
        <v>112</v>
      </c>
      <c r="F480" t="s">
        <v>72</v>
      </c>
      <c r="G480">
        <v>32.5046197781855</v>
      </c>
      <c r="H480">
        <v>0</v>
      </c>
      <c r="I48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80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cm="1">
        <f t="array" ref="K480">IFERROR(AVERAGE(IF((OutputTable[GroupByKey]=OutputTable[[#This Row],[GroupByKey]]),(OutputTable[GroupByKey]=OutputTable[[#This Row],[GroupByKey]])*OutputTable[RecordedValue])),0)</f>
        <v>51.79569535952681</v>
      </c>
      <c r="L480" cm="1">
        <f t="array" ref="L480">IFERROR(_xlfn.STDEV.S(IF((OutputTable[GroupByKey]=OutputTable[[#This Row],[GroupByKey]]),(OutputTable[GroupByKey]=OutputTable[[#This Row],[GroupByKey]])*OutputTable[RecordedValue])),0)</f>
        <v>26.667850559987489</v>
      </c>
      <c r="M480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80" cm="1">
        <f t="array" ref="O480">MIN(IF((OutputTable[GroupByKey]=OutputTable[[#This Row],[GroupByKey]]),(OutputTable[GroupByKey]=OutputTable[[#This Row],[GroupByKey]])*OutputTable[RecordedValue]))</f>
        <v>0</v>
      </c>
      <c r="P480" cm="1">
        <f t="array" ref="P480">MAX(IF((OutputTable[GroupByKey]=OutputTable[[#This Row],[GroupByKey]]),(OutputTable[GroupByKey]=OutputTable[[#This Row],[GroupByKey]])*OutputTable[RecordedValue]))</f>
        <v>153.28325957496901</v>
      </c>
    </row>
    <row r="481" spans="1:16" x14ac:dyDescent="0.25">
      <c r="A481" t="s">
        <v>68</v>
      </c>
      <c r="B481" t="s">
        <v>177</v>
      </c>
      <c r="C481">
        <v>10</v>
      </c>
      <c r="D481" t="s">
        <v>113</v>
      </c>
      <c r="E481" t="s">
        <v>114</v>
      </c>
      <c r="F481" t="s">
        <v>72</v>
      </c>
      <c r="G481">
        <v>0</v>
      </c>
      <c r="H481">
        <v>0</v>
      </c>
      <c r="I48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81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cm="1">
        <f t="array" ref="K481">IFERROR(AVERAGE(IF((OutputTable[GroupByKey]=OutputTable[[#This Row],[GroupByKey]]),(OutputTable[GroupByKey]=OutputTable[[#This Row],[GroupByKey]])*OutputTable[RecordedValue])),0)</f>
        <v>0</v>
      </c>
      <c r="L481" cm="1">
        <f t="array" ref="L481">IFERROR(_xlfn.STDEV.S(IF((OutputTable[GroupByKey]=OutputTable[[#This Row],[GroupByKey]]),(OutputTable[GroupByKey]=OutputTable[[#This Row],[GroupByKey]])*OutputTable[RecordedValue])),0)</f>
        <v>0</v>
      </c>
      <c r="M481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cm="1">
        <f t="array" ref="O481">MIN(IF((OutputTable[GroupByKey]=OutputTable[[#This Row],[GroupByKey]]),(OutputTable[GroupByKey]=OutputTable[[#This Row],[GroupByKey]])*OutputTable[RecordedValue]))</f>
        <v>0</v>
      </c>
      <c r="P481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177</v>
      </c>
      <c r="C482">
        <v>10</v>
      </c>
      <c r="D482" t="s">
        <v>115</v>
      </c>
      <c r="E482" t="s">
        <v>116</v>
      </c>
      <c r="F482" t="s">
        <v>72</v>
      </c>
      <c r="G482">
        <v>8.4453256462201107</v>
      </c>
      <c r="H482">
        <v>0</v>
      </c>
      <c r="I48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82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cm="1">
        <f t="array" ref="K482">IFERROR(AVERAGE(IF((OutputTable[GroupByKey]=OutputTable[[#This Row],[GroupByKey]]),(OutputTable[GroupByKey]=OutputTable[[#This Row],[GroupByKey]])*OutputTable[RecordedValue])),0)</f>
        <v>7.9031017037590718</v>
      </c>
      <c r="L482" cm="1">
        <f t="array" ref="L482">IFERROR(_xlfn.STDEV.S(IF((OutputTable[GroupByKey]=OutputTable[[#This Row],[GroupByKey]]),(OutputTable[GroupByKey]=OutputTable[[#This Row],[GroupByKey]])*OutputTable[RecordedValue])),0)</f>
        <v>6.1722634071914078</v>
      </c>
      <c r="M482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82" cm="1">
        <f t="array" ref="O482">MIN(IF((OutputTable[GroupByKey]=OutputTable[[#This Row],[GroupByKey]]),(OutputTable[GroupByKey]=OutputTable[[#This Row],[GroupByKey]])*OutputTable[RecordedValue]))</f>
        <v>0</v>
      </c>
      <c r="P482" cm="1">
        <f t="array" ref="P482">MAX(IF((OutputTable[GroupByKey]=OutputTable[[#This Row],[GroupByKey]]),(OutputTable[GroupByKey]=OutputTable[[#This Row],[GroupByKey]])*OutputTable[RecordedValue]))</f>
        <v>30.196331317929101</v>
      </c>
    </row>
    <row r="483" spans="1:16" x14ac:dyDescent="0.25">
      <c r="A483" t="s">
        <v>68</v>
      </c>
      <c r="B483" t="s">
        <v>177</v>
      </c>
      <c r="C483">
        <v>10</v>
      </c>
      <c r="D483" t="s">
        <v>117</v>
      </c>
      <c r="E483" t="s">
        <v>118</v>
      </c>
      <c r="F483" t="s">
        <v>72</v>
      </c>
      <c r="G483">
        <v>9</v>
      </c>
      <c r="H483">
        <v>0</v>
      </c>
      <c r="I48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83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cm="1">
        <f t="array" ref="K483">IFERROR(AVERAGE(IF((OutputTable[GroupByKey]=OutputTable[[#This Row],[GroupByKey]]),(OutputTable[GroupByKey]=OutputTable[[#This Row],[GroupByKey]])*OutputTable[RecordedValue])),0)</f>
        <v>8.9</v>
      </c>
      <c r="L483" cm="1">
        <f t="array" ref="L483">IFERROR(_xlfn.STDEV.S(IF((OutputTable[GroupByKey]=OutputTable[[#This Row],[GroupByKey]]),(OutputTable[GroupByKey]=OutputTable[[#This Row],[GroupByKey]])*OutputTable[RecordedValue])),0)</f>
        <v>2.6049403612586386</v>
      </c>
      <c r="M483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83" cm="1">
        <f t="array" ref="O483">MIN(IF((OutputTable[GroupByKey]=OutputTable[[#This Row],[GroupByKey]]),(OutputTable[GroupByKey]=OutputTable[[#This Row],[GroupByKey]])*OutputTable[RecordedValue]))</f>
        <v>2</v>
      </c>
      <c r="P483" cm="1">
        <f t="array" ref="P483">MAX(IF((OutputTable[GroupByKey]=OutputTable[[#This Row],[GroupByKey]]),(OutputTable[GroupByKey]=OutputTable[[#This Row],[GroupByKey]])*OutputTable[RecordedValue]))</f>
        <v>14</v>
      </c>
    </row>
    <row r="484" spans="1:16" x14ac:dyDescent="0.25">
      <c r="A484" t="s">
        <v>68</v>
      </c>
      <c r="B484" t="s">
        <v>177</v>
      </c>
      <c r="C484">
        <v>10</v>
      </c>
      <c r="D484" t="s">
        <v>119</v>
      </c>
      <c r="E484" t="s">
        <v>120</v>
      </c>
      <c r="F484" t="s">
        <v>72</v>
      </c>
      <c r="G484">
        <v>9</v>
      </c>
      <c r="H484">
        <v>0</v>
      </c>
      <c r="I48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84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cm="1">
        <f t="array" ref="K484">IFERROR(AVERAGE(IF((OutputTable[GroupByKey]=OutputTable[[#This Row],[GroupByKey]]),(OutputTable[GroupByKey]=OutputTable[[#This Row],[GroupByKey]])*OutputTable[RecordedValue])),0)</f>
        <v>8.68</v>
      </c>
      <c r="L484" cm="1">
        <f t="array" ref="L484">IFERROR(_xlfn.STDEV.S(IF((OutputTable[GroupByKey]=OutputTable[[#This Row],[GroupByKey]]),(OutputTable[GroupByKey]=OutputTable[[#This Row],[GroupByKey]])*OutputTable[RecordedValue])),0)</f>
        <v>2.6064284735543972</v>
      </c>
      <c r="M484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84" cm="1">
        <f t="array" ref="O484">MIN(IF((OutputTable[GroupByKey]=OutputTable[[#This Row],[GroupByKey]]),(OutputTable[GroupByKey]=OutputTable[[#This Row],[GroupByKey]])*OutputTable[RecordedValue]))</f>
        <v>2</v>
      </c>
      <c r="P484" cm="1">
        <f t="array" ref="P484">MAX(IF((OutputTable[GroupByKey]=OutputTable[[#This Row],[GroupByKey]]),(OutputTable[GroupByKey]=OutputTable[[#This Row],[GroupByKey]])*OutputTable[RecordedValue]))</f>
        <v>14</v>
      </c>
    </row>
    <row r="485" spans="1:16" x14ac:dyDescent="0.25">
      <c r="A485" t="s">
        <v>68</v>
      </c>
      <c r="B485" t="s">
        <v>177</v>
      </c>
      <c r="C485">
        <v>10</v>
      </c>
      <c r="D485" t="s">
        <v>121</v>
      </c>
      <c r="E485" t="s">
        <v>122</v>
      </c>
      <c r="F485" t="s">
        <v>72</v>
      </c>
      <c r="G485">
        <v>0.54174366296975796</v>
      </c>
      <c r="H485">
        <v>0</v>
      </c>
      <c r="I48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8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cm="1">
        <f t="array" ref="K485">IFERROR(AVERAGE(IF((OutputTable[GroupByKey]=OutputTable[[#This Row],[GroupByKey]]),(OutputTable[GroupByKey]=OutputTable[[#This Row],[GroupByKey]])*OutputTable[RecordedValue])),0)</f>
        <v>0.86326158932544617</v>
      </c>
      <c r="L485" cm="1">
        <f t="array" ref="L485">IFERROR(_xlfn.STDEV.S(IF((OutputTable[GroupByKey]=OutputTable[[#This Row],[GroupByKey]]),(OutputTable[GroupByKey]=OutputTable[[#This Row],[GroupByKey]])*OutputTable[RecordedValue])),0)</f>
        <v>0.44446417599979121</v>
      </c>
      <c r="M48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85" cm="1">
        <f t="array" ref="O485">MIN(IF((OutputTable[GroupByKey]=OutputTable[[#This Row],[GroupByKey]]),(OutputTable[GroupByKey]=OutputTable[[#This Row],[GroupByKey]])*OutputTable[RecordedValue]))</f>
        <v>0</v>
      </c>
      <c r="P485" cm="1">
        <f t="array" ref="P485">MAX(IF((OutputTable[GroupByKey]=OutputTable[[#This Row],[GroupByKey]]),(OutputTable[GroupByKey]=OutputTable[[#This Row],[GroupByKey]])*OutputTable[RecordedValue]))</f>
        <v>2.5547209929161401</v>
      </c>
    </row>
    <row r="486" spans="1:16" x14ac:dyDescent="0.25">
      <c r="A486" t="s">
        <v>68</v>
      </c>
      <c r="B486" t="s">
        <v>177</v>
      </c>
      <c r="C486">
        <v>10</v>
      </c>
      <c r="D486" t="s">
        <v>123</v>
      </c>
      <c r="E486" t="s">
        <v>124</v>
      </c>
      <c r="F486" t="s">
        <v>72</v>
      </c>
      <c r="G486">
        <v>40.949945424405598</v>
      </c>
      <c r="H486">
        <v>0</v>
      </c>
      <c r="I48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86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cm="1">
        <f t="array" ref="K486">IFERROR(AVERAGE(IF((OutputTable[GroupByKey]=OutputTable[[#This Row],[GroupByKey]]),(OutputTable[GroupByKey]=OutputTable[[#This Row],[GroupByKey]])*OutputTable[RecordedValue])),0)</f>
        <v>59.698797063285873</v>
      </c>
      <c r="L486" cm="1">
        <f t="array" ref="L486">IFERROR(_xlfn.STDEV.S(IF((OutputTable[GroupByKey]=OutputTable[[#This Row],[GroupByKey]]),(OutputTable[GroupByKey]=OutputTable[[#This Row],[GroupByKey]])*OutputTable[RecordedValue])),0)</f>
        <v>29.848701664291458</v>
      </c>
      <c r="M486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86" cm="1">
        <f t="array" ref="O486">MIN(IF((OutputTable[GroupByKey]=OutputTable[[#This Row],[GroupByKey]]),(OutputTable[GroupByKey]=OutputTable[[#This Row],[GroupByKey]])*OutputTable[RecordedValue]))</f>
        <v>2.14281784239415</v>
      </c>
      <c r="P486" cm="1">
        <f t="array" ref="P486">MAX(IF((OutputTable[GroupByKey]=OutputTable[[#This Row],[GroupByKey]]),(OutputTable[GroupByKey]=OutputTable[[#This Row],[GroupByKey]])*OutputTable[RecordedValue]))</f>
        <v>183.47959089289799</v>
      </c>
    </row>
    <row r="487" spans="1:16" x14ac:dyDescent="0.25">
      <c r="A487" t="s">
        <v>68</v>
      </c>
      <c r="B487" t="s">
        <v>177</v>
      </c>
      <c r="C487">
        <v>10</v>
      </c>
      <c r="D487" t="s">
        <v>125</v>
      </c>
      <c r="E487" t="s">
        <v>85</v>
      </c>
      <c r="F487" t="s">
        <v>126</v>
      </c>
      <c r="G487">
        <v>0</v>
      </c>
      <c r="H487">
        <v>0</v>
      </c>
      <c r="I487" t="str">
        <f>OutputTable[[#This Row],[ProjectName]]&amp;OutputTable[[#This Row],[Name]]&amp;OutputTable[[#This Row],[Type]]&amp;OutputTable[[#This Row],[Source]]</f>
        <v>Airport Security AnalysisAll Entities.NVACostNVA CostSystem</v>
      </c>
      <c r="J487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cm="1">
        <f t="array" ref="K487">IFERROR(AVERAGE(IF((OutputTable[GroupByKey]=OutputTable[[#This Row],[GroupByKey]]),(OutputTable[GroupByKey]=OutputTable[[#This Row],[GroupByKey]])*OutputTable[RecordedValue])),0)</f>
        <v>0</v>
      </c>
      <c r="L487" cm="1">
        <f t="array" ref="L487">IFERROR(_xlfn.STDEV.S(IF((OutputTable[GroupByKey]=OutputTable[[#This Row],[GroupByKey]]),(OutputTable[GroupByKey]=OutputTable[[#This Row],[GroupByKey]])*OutputTable[RecordedValue])),0)</f>
        <v>0</v>
      </c>
      <c r="M487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cm="1">
        <f t="array" ref="O487">MIN(IF((OutputTable[GroupByKey]=OutputTable[[#This Row],[GroupByKey]]),(OutputTable[GroupByKey]=OutputTable[[#This Row],[GroupByKey]])*OutputTable[RecordedValue]))</f>
        <v>0</v>
      </c>
      <c r="P487" cm="1">
        <f t="array" ref="P487">MAX(IF((OutputTable[GroupByKey]=OutputTable[[#This Row],[GroupByKey]]),(OutputTable[GroupByKey]=OutputTable[[#This Row],[GroupByKey]])*OutputTable[RecordedValue]))</f>
        <v>0</v>
      </c>
    </row>
    <row r="488" spans="1:16" x14ac:dyDescent="0.25">
      <c r="A488" t="s">
        <v>68</v>
      </c>
      <c r="B488" t="s">
        <v>177</v>
      </c>
      <c r="C488">
        <v>10</v>
      </c>
      <c r="D488" t="s">
        <v>127</v>
      </c>
      <c r="E488" t="s">
        <v>88</v>
      </c>
      <c r="F488" t="s">
        <v>126</v>
      </c>
      <c r="G488">
        <v>0</v>
      </c>
      <c r="H488">
        <v>0</v>
      </c>
      <c r="I488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8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cm="1">
        <f t="array" ref="K488">IFERROR(AVERAGE(IF((OutputTable[GroupByKey]=OutputTable[[#This Row],[GroupByKey]]),(OutputTable[GroupByKey]=OutputTable[[#This Row],[GroupByKey]])*OutputTable[RecordedValue])),0)</f>
        <v>0</v>
      </c>
      <c r="L488" cm="1">
        <f t="array" ref="L488">IFERROR(_xlfn.STDEV.S(IF((OutputTable[GroupByKey]=OutputTable[[#This Row],[GroupByKey]]),(OutputTable[GroupByKey]=OutputTable[[#This Row],[GroupByKey]])*OutputTable[RecordedValue])),0)</f>
        <v>0</v>
      </c>
      <c r="M488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cm="1">
        <f t="array" ref="O488">MIN(IF((OutputTable[GroupByKey]=OutputTable[[#This Row],[GroupByKey]]),(OutputTable[GroupByKey]=OutputTable[[#This Row],[GroupByKey]])*OutputTable[RecordedValue]))</f>
        <v>0</v>
      </c>
      <c r="P488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25">
      <c r="A489" t="s">
        <v>68</v>
      </c>
      <c r="B489" t="s">
        <v>177</v>
      </c>
      <c r="C489">
        <v>10</v>
      </c>
      <c r="D489" t="s">
        <v>128</v>
      </c>
      <c r="E489" t="s">
        <v>90</v>
      </c>
      <c r="F489" t="s">
        <v>126</v>
      </c>
      <c r="G489">
        <v>47.169639738247099</v>
      </c>
      <c r="H489">
        <v>0</v>
      </c>
      <c r="I489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9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cm="1">
        <f t="array" ref="K489">IFERROR(AVERAGE(IF((OutputTable[GroupByKey]=OutputTable[[#This Row],[GroupByKey]]),(OutputTable[GroupByKey]=OutputTable[[#This Row],[GroupByKey]])*OutputTable[RecordedValue])),0)</f>
        <v>46.193538628207605</v>
      </c>
      <c r="L489" cm="1">
        <f t="array" ref="L489">IFERROR(_xlfn.STDEV.S(IF((OutputTable[GroupByKey]=OutputTable[[#This Row],[GroupByKey]]),(OutputTable[GroupByKey]=OutputTable[[#This Row],[GroupByKey]])*OutputTable[RecordedValue])),0)</f>
        <v>2.5990968367157539</v>
      </c>
      <c r="M489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89" cm="1">
        <f t="array" ref="O489">MIN(IF((OutputTable[GroupByKey]=OutputTable[[#This Row],[GroupByKey]]),(OutputTable[GroupByKey]=OutputTable[[#This Row],[GroupByKey]])*OutputTable[RecordedValue]))</f>
        <v>40.192057014708702</v>
      </c>
      <c r="P489" cm="1">
        <f t="array" ref="P489">MAX(IF((OutputTable[GroupByKey]=OutputTable[[#This Row],[GroupByKey]]),(OutputTable[GroupByKey]=OutputTable[[#This Row],[GroupByKey]])*OutputTable[RecordedValue]))</f>
        <v>51.8214448971965</v>
      </c>
    </row>
    <row r="490" spans="1:16" x14ac:dyDescent="0.25">
      <c r="A490" t="s">
        <v>68</v>
      </c>
      <c r="B490" t="s">
        <v>177</v>
      </c>
      <c r="C490">
        <v>10</v>
      </c>
      <c r="D490" t="s">
        <v>129</v>
      </c>
      <c r="E490" t="s">
        <v>130</v>
      </c>
      <c r="F490" t="s">
        <v>126</v>
      </c>
      <c r="G490">
        <v>0</v>
      </c>
      <c r="H490">
        <v>0</v>
      </c>
      <c r="I490" t="str">
        <f>OutputTable[[#This Row],[ProjectName]]&amp;OutputTable[[#This Row],[Name]]&amp;OutputTable[[#This Row],[Type]]&amp;OutputTable[[#This Row],[Source]]</f>
        <v>Airport Security AnalysisAll Entities.TranCostTran CostSystem</v>
      </c>
      <c r="J490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cm="1">
        <f t="array" ref="K490">IFERROR(AVERAGE(IF((OutputTable[GroupByKey]=OutputTable[[#This Row],[GroupByKey]]),(OutputTable[GroupByKey]=OutputTable[[#This Row],[GroupByKey]])*OutputTable[RecordedValue])),0)</f>
        <v>0</v>
      </c>
      <c r="L490" cm="1">
        <f t="array" ref="L490">IFERROR(_xlfn.STDEV.S(IF((OutputTable[GroupByKey]=OutputTable[[#This Row],[GroupByKey]]),(OutputTable[GroupByKey]=OutputTable[[#This Row],[GroupByKey]])*OutputTable[RecordedValue])),0)</f>
        <v>0</v>
      </c>
      <c r="M490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cm="1">
        <f t="array" ref="O490">MIN(IF((OutputTable[GroupByKey]=OutputTable[[#This Row],[GroupByKey]]),(OutputTable[GroupByKey]=OutputTable[[#This Row],[GroupByKey]])*OutputTable[RecordedValue]))</f>
        <v>0</v>
      </c>
      <c r="P490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25">
      <c r="A491" t="s">
        <v>68</v>
      </c>
      <c r="B491" t="s">
        <v>177</v>
      </c>
      <c r="C491">
        <v>10</v>
      </c>
      <c r="D491" t="s">
        <v>131</v>
      </c>
      <c r="E491" t="s">
        <v>94</v>
      </c>
      <c r="F491" t="s">
        <v>126</v>
      </c>
      <c r="G491">
        <v>47.169639738247099</v>
      </c>
      <c r="H491">
        <v>0</v>
      </c>
      <c r="I491" t="str">
        <f>OutputTable[[#This Row],[ProjectName]]&amp;OutputTable[[#This Row],[Name]]&amp;OutputTable[[#This Row],[Type]]&amp;OutputTable[[#This Row],[Source]]</f>
        <v>Airport Security AnalysisAll Entities.VACostVA CostSystem</v>
      </c>
      <c r="J491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cm="1">
        <f t="array" ref="K491">IFERROR(AVERAGE(IF((OutputTable[GroupByKey]=OutputTable[[#This Row],[GroupByKey]]),(OutputTable[GroupByKey]=OutputTable[[#This Row],[GroupByKey]])*OutputTable[RecordedValue])),0)</f>
        <v>46.193538628207605</v>
      </c>
      <c r="L491" cm="1">
        <f t="array" ref="L491">IFERROR(_xlfn.STDEV.S(IF((OutputTable[GroupByKey]=OutputTable[[#This Row],[GroupByKey]]),(OutputTable[GroupByKey]=OutputTable[[#This Row],[GroupByKey]])*OutputTable[RecordedValue])),0)</f>
        <v>2.5990968367157539</v>
      </c>
      <c r="M491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91" cm="1">
        <f t="array" ref="O491">MIN(IF((OutputTable[GroupByKey]=OutputTable[[#This Row],[GroupByKey]]),(OutputTable[GroupByKey]=OutputTable[[#This Row],[GroupByKey]])*OutputTable[RecordedValue]))</f>
        <v>40.192057014708702</v>
      </c>
      <c r="P491" cm="1">
        <f t="array" ref="P491">MAX(IF((OutputTable[GroupByKey]=OutputTable[[#This Row],[GroupByKey]]),(OutputTable[GroupByKey]=OutputTable[[#This Row],[GroupByKey]])*OutputTable[RecordedValue]))</f>
        <v>51.8214448971965</v>
      </c>
    </row>
    <row r="492" spans="1:16" x14ac:dyDescent="0.25">
      <c r="A492" t="s">
        <v>68</v>
      </c>
      <c r="B492" t="s">
        <v>177</v>
      </c>
      <c r="C492">
        <v>10</v>
      </c>
      <c r="D492" t="s">
        <v>132</v>
      </c>
      <c r="E492" t="s">
        <v>96</v>
      </c>
      <c r="F492" t="s">
        <v>126</v>
      </c>
      <c r="G492">
        <v>0</v>
      </c>
      <c r="H492">
        <v>0</v>
      </c>
      <c r="I492" t="str">
        <f>OutputTable[[#This Row],[ProjectName]]&amp;OutputTable[[#This Row],[Name]]&amp;OutputTable[[#This Row],[Type]]&amp;OutputTable[[#This Row],[Source]]</f>
        <v>Airport Security AnalysisAll Entities.WaitCostWait CostSystem</v>
      </c>
      <c r="J492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cm="1">
        <f t="array" ref="K492">IFERROR(AVERAGE(IF((OutputTable[GroupByKey]=OutputTable[[#This Row],[GroupByKey]]),(OutputTable[GroupByKey]=OutputTable[[#This Row],[GroupByKey]])*OutputTable[RecordedValue])),0)</f>
        <v>0</v>
      </c>
      <c r="L492" cm="1">
        <f t="array" ref="L492">IFERROR(_xlfn.STDEV.S(IF((OutputTable[GroupByKey]=OutputTable[[#This Row],[GroupByKey]]),(OutputTable[GroupByKey]=OutputTable[[#This Row],[GroupByKey]])*OutputTable[RecordedValue])),0)</f>
        <v>0</v>
      </c>
      <c r="M492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cm="1">
        <f t="array" ref="O492">MIN(IF((OutputTable[GroupByKey]=OutputTable[[#This Row],[GroupByKey]]),(OutputTable[GroupByKey]=OutputTable[[#This Row],[GroupByKey]])*OutputTable[RecordedValue]))</f>
        <v>0</v>
      </c>
      <c r="P492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177</v>
      </c>
      <c r="C493">
        <v>10</v>
      </c>
      <c r="D493" t="s">
        <v>133</v>
      </c>
      <c r="E493" t="s">
        <v>134</v>
      </c>
      <c r="F493" t="s">
        <v>126</v>
      </c>
      <c r="G493">
        <v>47.169639738247099</v>
      </c>
      <c r="H493">
        <v>0</v>
      </c>
      <c r="I493" t="str">
        <f>OutputTable[[#This Row],[ProjectName]]&amp;OutputTable[[#This Row],[Name]]&amp;OutputTable[[#This Row],[Type]]&amp;OutputTable[[#This Row],[Source]]</f>
        <v>Airport Security AnalysisAll Resources.BusyCostBusy CostSystem</v>
      </c>
      <c r="J493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cm="1">
        <f t="array" ref="K493">IFERROR(AVERAGE(IF((OutputTable[GroupByKey]=OutputTable[[#This Row],[GroupByKey]]),(OutputTable[GroupByKey]=OutputTable[[#This Row],[GroupByKey]])*OutputTable[RecordedValue])),0)</f>
        <v>46.193538628207605</v>
      </c>
      <c r="L493" cm="1">
        <f t="array" ref="L493">IFERROR(_xlfn.STDEV.S(IF((OutputTable[GroupByKey]=OutputTable[[#This Row],[GroupByKey]]),(OutputTable[GroupByKey]=OutputTable[[#This Row],[GroupByKey]])*OutputTable[RecordedValue])),0)</f>
        <v>2.5990968367157583</v>
      </c>
      <c r="M493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93" cm="1">
        <f t="array" ref="O493">MIN(IF((OutputTable[GroupByKey]=OutputTable[[#This Row],[GroupByKey]]),(OutputTable[GroupByKey]=OutputTable[[#This Row],[GroupByKey]])*OutputTable[RecordedValue]))</f>
        <v>40.192057014708602</v>
      </c>
      <c r="P493" cm="1">
        <f t="array" ref="P493">MAX(IF((OutputTable[GroupByKey]=OutputTable[[#This Row],[GroupByKey]]),(OutputTable[GroupByKey]=OutputTable[[#This Row],[GroupByKey]])*OutputTable[RecordedValue]))</f>
        <v>51.8214448971965</v>
      </c>
    </row>
    <row r="494" spans="1:16" x14ac:dyDescent="0.25">
      <c r="A494" t="s">
        <v>68</v>
      </c>
      <c r="B494" t="s">
        <v>177</v>
      </c>
      <c r="C494">
        <v>10</v>
      </c>
      <c r="D494" t="s">
        <v>135</v>
      </c>
      <c r="E494" t="s">
        <v>136</v>
      </c>
      <c r="F494" t="s">
        <v>126</v>
      </c>
      <c r="G494">
        <v>23.975057021680801</v>
      </c>
      <c r="H494">
        <v>0</v>
      </c>
      <c r="I494" t="str">
        <f>OutputTable[[#This Row],[ProjectName]]&amp;OutputTable[[#This Row],[Name]]&amp;OutputTable[[#This Row],[Type]]&amp;OutputTable[[#This Row],[Source]]</f>
        <v>Airport Security AnalysisAll Resources.IdleCostIdle CostSystem</v>
      </c>
      <c r="J494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cm="1">
        <f t="array" ref="K494">IFERROR(AVERAGE(IF((OutputTable[GroupByKey]=OutputTable[[#This Row],[GroupByKey]]),(OutputTable[GroupByKey]=OutputTable[[#This Row],[GroupByKey]])*OutputTable[RecordedValue])),0)</f>
        <v>25.477747687177452</v>
      </c>
      <c r="L494" cm="1">
        <f t="array" ref="L494">IFERROR(_xlfn.STDEV.S(IF((OutputTable[GroupByKey]=OutputTable[[#This Row],[GroupByKey]]),(OutputTable[GroupByKey]=OutputTable[[#This Row],[GroupByKey]])*OutputTable[RecordedValue])),0)</f>
        <v>2.6141112136959852</v>
      </c>
      <c r="M494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94" cm="1">
        <f t="array" ref="O494">MIN(IF((OutputTable[GroupByKey]=OutputTable[[#This Row],[GroupByKey]]),(OutputTable[GroupByKey]=OutputTable[[#This Row],[GroupByKey]])*OutputTable[RecordedValue]))</f>
        <v>19.727702576731101</v>
      </c>
      <c r="P494" cm="1">
        <f t="array" ref="P494">MAX(IF((OutputTable[GroupByKey]=OutputTable[[#This Row],[GroupByKey]]),(OutputTable[GroupByKey]=OutputTable[[#This Row],[GroupByKey]])*OutputTable[RecordedValue]))</f>
        <v>31.4558775795469</v>
      </c>
    </row>
    <row r="495" spans="1:16" x14ac:dyDescent="0.25">
      <c r="A495" t="s">
        <v>68</v>
      </c>
      <c r="B495" t="s">
        <v>177</v>
      </c>
      <c r="C495">
        <v>10</v>
      </c>
      <c r="D495" t="s">
        <v>137</v>
      </c>
      <c r="E495" t="s">
        <v>90</v>
      </c>
      <c r="F495" t="s">
        <v>126</v>
      </c>
      <c r="G495">
        <v>71.144696759927896</v>
      </c>
      <c r="H495">
        <v>0</v>
      </c>
      <c r="I49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9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cm="1">
        <f t="array" ref="K495">IFERROR(AVERAGE(IF((OutputTable[GroupByKey]=OutputTable[[#This Row],[GroupByKey]]),(OutputTable[GroupByKey]=OutputTable[[#This Row],[GroupByKey]])*OutputTable[RecordedValue])),0)</f>
        <v>71.671286315385061</v>
      </c>
      <c r="L495" cm="1">
        <f t="array" ref="L495">IFERROR(_xlfn.STDEV.S(IF((OutputTable[GroupByKey]=OutputTable[[#This Row],[GroupByKey]]),(OutputTable[GroupByKey]=OutputTable[[#This Row],[GroupByKey]])*OutputTable[RecordedValue])),0)</f>
        <v>0.23863631661505638</v>
      </c>
      <c r="M49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95" cm="1">
        <f t="array" ref="O495">MIN(IF((OutputTable[GroupByKey]=OutputTable[[#This Row],[GroupByKey]]),(OutputTable[GroupByKey]=OutputTable[[#This Row],[GroupByKey]])*OutputTable[RecordedValue]))</f>
        <v>70.910479456061694</v>
      </c>
      <c r="P495" cm="1">
        <f t="array" ref="P495">MAX(IF((OutputTable[GroupByKey]=OutputTable[[#This Row],[GroupByKey]]),(OutputTable[GroupByKey]=OutputTable[[#This Row],[GroupByKey]])*OutputTable[RecordedValue]))</f>
        <v>72</v>
      </c>
    </row>
    <row r="496" spans="1:16" x14ac:dyDescent="0.25">
      <c r="A496" t="s">
        <v>68</v>
      </c>
      <c r="B496" t="s">
        <v>177</v>
      </c>
      <c r="C496">
        <v>10</v>
      </c>
      <c r="D496" t="s">
        <v>138</v>
      </c>
      <c r="E496" t="s">
        <v>139</v>
      </c>
      <c r="F496" t="s">
        <v>126</v>
      </c>
      <c r="G496">
        <v>0</v>
      </c>
      <c r="H496">
        <v>0</v>
      </c>
      <c r="I49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96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cm="1">
        <f t="array" ref="K496">IFERROR(AVERAGE(IF((OutputTable[GroupByKey]=OutputTable[[#This Row],[GroupByKey]]),(OutputTable[GroupByKey]=OutputTable[[#This Row],[GroupByKey]])*OutputTable[RecordedValue])),0)</f>
        <v>0</v>
      </c>
      <c r="L496" cm="1">
        <f t="array" ref="L496">IFERROR(_xlfn.STDEV.S(IF((OutputTable[GroupByKey]=OutputTable[[#This Row],[GroupByKey]]),(OutputTable[GroupByKey]=OutputTable[[#This Row],[GroupByKey]])*OutputTable[RecordedValue])),0)</f>
        <v>0</v>
      </c>
      <c r="M496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6" cm="1">
        <f t="array" ref="O496">MIN(IF((OutputTable[GroupByKey]=OutputTable[[#This Row],[GroupByKey]]),(OutputTable[GroupByKey]=OutputTable[[#This Row],[GroupByKey]])*OutputTable[RecordedValue]))</f>
        <v>0</v>
      </c>
      <c r="P496" cm="1">
        <f t="array" ref="P496">MAX(IF((OutputTable[GroupByKey]=OutputTable[[#This Row],[GroupByKey]]),(OutputTable[GroupByKey]=OutputTable[[#This Row],[GroupByKey]])*OutputTable[RecordedValue]))</f>
        <v>0</v>
      </c>
    </row>
    <row r="497" spans="1:16" x14ac:dyDescent="0.25">
      <c r="A497" t="s">
        <v>68</v>
      </c>
      <c r="B497" t="s">
        <v>177</v>
      </c>
      <c r="C497">
        <v>10</v>
      </c>
      <c r="D497" t="s">
        <v>140</v>
      </c>
      <c r="E497" t="s">
        <v>110</v>
      </c>
      <c r="F497" t="s">
        <v>72</v>
      </c>
      <c r="G497">
        <v>9.7398989224876296</v>
      </c>
      <c r="H497">
        <v>0</v>
      </c>
      <c r="I49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7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cm="1">
        <f t="array" ref="K497">IFERROR(AVERAGE(IF((OutputTable[GroupByKey]=OutputTable[[#This Row],[GroupByKey]]),(OutputTable[GroupByKey]=OutputTable[[#This Row],[GroupByKey]])*OutputTable[RecordedValue])),0)</f>
        <v>9.2040198470736314</v>
      </c>
      <c r="L497" cm="1">
        <f t="array" ref="L497">IFERROR(_xlfn.STDEV.S(IF((OutputTable[GroupByKey]=OutputTable[[#This Row],[GroupByKey]]),(OutputTable[GroupByKey]=OutputTable[[#This Row],[GroupByKey]])*OutputTable[RecordedValue])),0)</f>
        <v>0.51270925803772061</v>
      </c>
      <c r="M497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97" cm="1">
        <f t="array" ref="O497">MIN(IF((OutputTable[GroupByKey]=OutputTable[[#This Row],[GroupByKey]]),(OutputTable[GroupByKey]=OutputTable[[#This Row],[GroupByKey]])*OutputTable[RecordedValue]))</f>
        <v>8.1603642719926093</v>
      </c>
      <c r="P497" cm="1">
        <f t="array" ref="P497">MAX(IF((OutputTable[GroupByKey]=OutputTable[[#This Row],[GroupByKey]]),(OutputTable[GroupByKey]=OutputTable[[#This Row],[GroupByKey]])*OutputTable[RecordedValue]))</f>
        <v>10.3090977964694</v>
      </c>
    </row>
    <row r="498" spans="1:16" x14ac:dyDescent="0.25">
      <c r="A498" t="s">
        <v>68</v>
      </c>
      <c r="B498" t="s">
        <v>177</v>
      </c>
      <c r="C498">
        <v>10</v>
      </c>
      <c r="D498" t="s">
        <v>141</v>
      </c>
      <c r="E498" t="s">
        <v>112</v>
      </c>
      <c r="F498" t="s">
        <v>72</v>
      </c>
      <c r="G498">
        <v>584.39393534925796</v>
      </c>
      <c r="H498">
        <v>0</v>
      </c>
      <c r="I49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8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cm="1">
        <f t="array" ref="K498">IFERROR(AVERAGE(IF((OutputTable[GroupByKey]=OutputTable[[#This Row],[GroupByKey]]),(OutputTable[GroupByKey]=OutputTable[[#This Row],[GroupByKey]])*OutputTable[RecordedValue])),0)</f>
        <v>552.24119082441791</v>
      </c>
      <c r="L498" cm="1">
        <f t="array" ref="L498">IFERROR(_xlfn.STDEV.S(IF((OutputTable[GroupByKey]=OutputTable[[#This Row],[GroupByKey]]),(OutputTable[GroupByKey]=OutputTable[[#This Row],[GroupByKey]])*OutputTable[RecordedValue])),0)</f>
        <v>30.76255548226289</v>
      </c>
      <c r="M498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98" cm="1">
        <f t="array" ref="O498">MIN(IF((OutputTable[GroupByKey]=OutputTable[[#This Row],[GroupByKey]]),(OutputTable[GroupByKey]=OutputTable[[#This Row],[GroupByKey]])*OutputTable[RecordedValue]))</f>
        <v>489.62185631955703</v>
      </c>
      <c r="P498" cm="1">
        <f t="array" ref="P498">MAX(IF((OutputTable[GroupByKey]=OutputTable[[#This Row],[GroupByKey]]),(OutputTable[GroupByKey]=OutputTable[[#This Row],[GroupByKey]])*OutputTable[RecordedValue]))</f>
        <v>618.54586778816201</v>
      </c>
    </row>
    <row r="499" spans="1:16" x14ac:dyDescent="0.25">
      <c r="A499" t="s">
        <v>68</v>
      </c>
      <c r="B499" t="s">
        <v>177</v>
      </c>
      <c r="C499">
        <v>10</v>
      </c>
      <c r="D499" t="s">
        <v>142</v>
      </c>
      <c r="E499" t="s">
        <v>114</v>
      </c>
      <c r="F499" t="s">
        <v>72</v>
      </c>
      <c r="G499">
        <v>0</v>
      </c>
      <c r="H499">
        <v>0</v>
      </c>
      <c r="I49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9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cm="1">
        <f t="array" ref="K499">IFERROR(AVERAGE(IF((OutputTable[GroupByKey]=OutputTable[[#This Row],[GroupByKey]]),(OutputTable[GroupByKey]=OutputTable[[#This Row],[GroupByKey]])*OutputTable[RecordedValue])),0)</f>
        <v>0</v>
      </c>
      <c r="L499" cm="1">
        <f t="array" ref="L499">IFERROR(_xlfn.STDEV.S(IF((OutputTable[GroupByKey]=OutputTable[[#This Row],[GroupByKey]]),(OutputTable[GroupByKey]=OutputTable[[#This Row],[GroupByKey]])*OutputTable[RecordedValue])),0)</f>
        <v>0</v>
      </c>
      <c r="M499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cm="1">
        <f t="array" ref="O499">MIN(IF((OutputTable[GroupByKey]=OutputTable[[#This Row],[GroupByKey]]),(OutputTable[GroupByKey]=OutputTable[[#This Row],[GroupByKey]])*OutputTable[RecordedValue]))</f>
        <v>0</v>
      </c>
      <c r="P499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177</v>
      </c>
      <c r="C500">
        <v>10</v>
      </c>
      <c r="D500" t="s">
        <v>143</v>
      </c>
      <c r="E500" t="s">
        <v>116</v>
      </c>
      <c r="F500" t="s">
        <v>72</v>
      </c>
      <c r="G500">
        <v>65.831110856569595</v>
      </c>
      <c r="H500">
        <v>0</v>
      </c>
      <c r="I50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00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cm="1">
        <f t="array" ref="K500">IFERROR(AVERAGE(IF((OutputTable[GroupByKey]=OutputTable[[#This Row],[GroupByKey]]),(OutputTable[GroupByKey]=OutputTable[[#This Row],[GroupByKey]])*OutputTable[RecordedValue])),0)</f>
        <v>79.989395354893077</v>
      </c>
      <c r="L500" cm="1">
        <f t="array" ref="L500">IFERROR(_xlfn.STDEV.S(IF((OutputTable[GroupByKey]=OutputTable[[#This Row],[GroupByKey]]),(OutputTable[GroupByKey]=OutputTable[[#This Row],[GroupByKey]])*OutputTable[RecordedValue])),0)</f>
        <v>56.808360959149468</v>
      </c>
      <c r="M500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00" cm="1">
        <f t="array" ref="O500">MIN(IF((OutputTable[GroupByKey]=OutputTable[[#This Row],[GroupByKey]]),(OutputTable[GroupByKey]=OutputTable[[#This Row],[GroupByKey]])*OutputTable[RecordedValue]))</f>
        <v>7.1867093340802297</v>
      </c>
      <c r="P500" cm="1">
        <f t="array" ref="P500">MAX(IF((OutputTable[GroupByKey]=OutputTable[[#This Row],[GroupByKey]]),(OutputTable[GroupByKey]=OutputTable[[#This Row],[GroupByKey]])*OutputTable[RecordedValue]))</f>
        <v>293.47566214357698</v>
      </c>
    </row>
    <row r="501" spans="1:16" x14ac:dyDescent="0.25">
      <c r="A501" t="s">
        <v>68</v>
      </c>
      <c r="B501" t="s">
        <v>177</v>
      </c>
      <c r="C501">
        <v>10</v>
      </c>
      <c r="D501" t="s">
        <v>144</v>
      </c>
      <c r="E501" t="s">
        <v>118</v>
      </c>
      <c r="F501" t="s">
        <v>72</v>
      </c>
      <c r="G501">
        <v>145</v>
      </c>
      <c r="H501">
        <v>0</v>
      </c>
      <c r="I50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01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cm="1">
        <f t="array" ref="K501">IFERROR(AVERAGE(IF((OutputTable[GroupByKey]=OutputTable[[#This Row],[GroupByKey]]),(OutputTable[GroupByKey]=OutputTable[[#This Row],[GroupByKey]])*OutputTable[RecordedValue])),0)</f>
        <v>145</v>
      </c>
      <c r="L501" cm="1">
        <f t="array" ref="L501">IFERROR(_xlfn.STDEV.S(IF((OutputTable[GroupByKey]=OutputTable[[#This Row],[GroupByKey]]),(OutputTable[GroupByKey]=OutputTable[[#This Row],[GroupByKey]])*OutputTable[RecordedValue])),0)</f>
        <v>0</v>
      </c>
      <c r="M501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cm="1">
        <f t="array" ref="O501">MIN(IF((OutputTable[GroupByKey]=OutputTable[[#This Row],[GroupByKey]]),(OutputTable[GroupByKey]=OutputTable[[#This Row],[GroupByKey]])*OutputTable[RecordedValue]))</f>
        <v>145</v>
      </c>
      <c r="P501" cm="1">
        <f t="array" ref="P501">MAX(IF((OutputTable[GroupByKey]=OutputTable[[#This Row],[GroupByKey]]),(OutputTable[GroupByKey]=OutputTable[[#This Row],[GroupByKey]])*OutputTable[RecordedValue]))</f>
        <v>145</v>
      </c>
    </row>
    <row r="502" spans="1:16" x14ac:dyDescent="0.25">
      <c r="A502" t="s">
        <v>68</v>
      </c>
      <c r="B502" t="s">
        <v>177</v>
      </c>
      <c r="C502">
        <v>10</v>
      </c>
      <c r="D502" t="s">
        <v>145</v>
      </c>
      <c r="E502" t="s">
        <v>120</v>
      </c>
      <c r="F502" t="s">
        <v>72</v>
      </c>
      <c r="G502">
        <v>144</v>
      </c>
      <c r="H502">
        <v>0</v>
      </c>
      <c r="I50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02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cm="1">
        <f t="array" ref="K502">IFERROR(AVERAGE(IF((OutputTable[GroupByKey]=OutputTable[[#This Row],[GroupByKey]]),(OutputTable[GroupByKey]=OutputTable[[#This Row],[GroupByKey]])*OutputTable[RecordedValue])),0)</f>
        <v>143.46</v>
      </c>
      <c r="L502" cm="1">
        <f t="array" ref="L502">IFERROR(_xlfn.STDEV.S(IF((OutputTable[GroupByKey]=OutputTable[[#This Row],[GroupByKey]]),(OutputTable[GroupByKey]=OutputTable[[#This Row],[GroupByKey]])*OutputTable[RecordedValue])),0)</f>
        <v>0.761577310586391</v>
      </c>
      <c r="M502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02" cm="1">
        <f t="array" ref="O502">MIN(IF((OutputTable[GroupByKey]=OutputTable[[#This Row],[GroupByKey]]),(OutputTable[GroupByKey]=OutputTable[[#This Row],[GroupByKey]])*OutputTable[RecordedValue]))</f>
        <v>141</v>
      </c>
      <c r="P502" cm="1">
        <f t="array" ref="P502">MAX(IF((OutputTable[GroupByKey]=OutputTable[[#This Row],[GroupByKey]]),(OutputTable[GroupByKey]=OutputTable[[#This Row],[GroupByKey]])*OutputTable[RecordedValue]))</f>
        <v>144</v>
      </c>
    </row>
    <row r="503" spans="1:16" x14ac:dyDescent="0.25">
      <c r="A503" t="s">
        <v>68</v>
      </c>
      <c r="B503" t="s">
        <v>177</v>
      </c>
      <c r="C503">
        <v>10</v>
      </c>
      <c r="D503" t="s">
        <v>146</v>
      </c>
      <c r="E503" t="s">
        <v>122</v>
      </c>
      <c r="F503" t="s">
        <v>72</v>
      </c>
      <c r="G503">
        <v>9.7398989224876296</v>
      </c>
      <c r="H503">
        <v>0</v>
      </c>
      <c r="I50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03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cm="1">
        <f t="array" ref="K503">IFERROR(AVERAGE(IF((OutputTable[GroupByKey]=OutputTable[[#This Row],[GroupByKey]]),(OutputTable[GroupByKey]=OutputTable[[#This Row],[GroupByKey]])*OutputTable[RecordedValue])),0)</f>
        <v>9.2040198470736314</v>
      </c>
      <c r="L503" cm="1">
        <f t="array" ref="L503">IFERROR(_xlfn.STDEV.S(IF((OutputTable[GroupByKey]=OutputTable[[#This Row],[GroupByKey]]),(OutputTable[GroupByKey]=OutputTable[[#This Row],[GroupByKey]])*OutputTable[RecordedValue])),0)</f>
        <v>0.51270925803772061</v>
      </c>
      <c r="M503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03" cm="1">
        <f t="array" ref="O503">MIN(IF((OutputTable[GroupByKey]=OutputTable[[#This Row],[GroupByKey]]),(OutputTable[GroupByKey]=OutputTable[[#This Row],[GroupByKey]])*OutputTable[RecordedValue]))</f>
        <v>8.1603642719926093</v>
      </c>
      <c r="P503" cm="1">
        <f t="array" ref="P503">MAX(IF((OutputTable[GroupByKey]=OutputTable[[#This Row],[GroupByKey]]),(OutputTable[GroupByKey]=OutputTable[[#This Row],[GroupByKey]])*OutputTable[RecordedValue]))</f>
        <v>10.3090977964694</v>
      </c>
    </row>
    <row r="504" spans="1:16" x14ac:dyDescent="0.25">
      <c r="A504" t="s">
        <v>68</v>
      </c>
      <c r="B504" t="s">
        <v>177</v>
      </c>
      <c r="C504">
        <v>10</v>
      </c>
      <c r="D504" t="s">
        <v>147</v>
      </c>
      <c r="E504" t="s">
        <v>124</v>
      </c>
      <c r="F504" t="s">
        <v>72</v>
      </c>
      <c r="G504">
        <v>650.22504620582697</v>
      </c>
      <c r="H504">
        <v>0</v>
      </c>
      <c r="I50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04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cm="1">
        <f t="array" ref="K504">IFERROR(AVERAGE(IF((OutputTable[GroupByKey]=OutputTable[[#This Row],[GroupByKey]]),(OutputTable[GroupByKey]=OutputTable[[#This Row],[GroupByKey]])*OutputTable[RecordedValue])),0)</f>
        <v>632.23058617931088</v>
      </c>
      <c r="L504" cm="1">
        <f t="array" ref="L504">IFERROR(_xlfn.STDEV.S(IF((OutputTable[GroupByKey]=OutputTable[[#This Row],[GroupByKey]]),(OutputTable[GroupByKey]=OutputTable[[#This Row],[GroupByKey]])*OutputTable[RecordedValue])),0)</f>
        <v>75.537971994324181</v>
      </c>
      <c r="M504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04" cm="1">
        <f t="array" ref="O504">MIN(IF((OutputTable[GroupByKey]=OutputTable[[#This Row],[GroupByKey]]),(OutputTable[GroupByKey]=OutputTable[[#This Row],[GroupByKey]])*OutputTable[RecordedValue]))</f>
        <v>505.15304420889697</v>
      </c>
      <c r="P504" cm="1">
        <f t="array" ref="P504">MAX(IF((OutputTable[GroupByKey]=OutputTable[[#This Row],[GroupByKey]]),(OutputTable[GroupByKey]=OutputTable[[#This Row],[GroupByKey]])*OutputTable[RecordedValue]))</f>
        <v>850.69210649443096</v>
      </c>
    </row>
    <row r="505" spans="1:16" x14ac:dyDescent="0.25">
      <c r="A505" t="s">
        <v>68</v>
      </c>
      <c r="B505" t="s">
        <v>177</v>
      </c>
      <c r="C505">
        <v>10</v>
      </c>
      <c r="D505" t="s">
        <v>148</v>
      </c>
      <c r="E505" t="s">
        <v>118</v>
      </c>
      <c r="F505" t="s">
        <v>86</v>
      </c>
      <c r="G505">
        <v>145</v>
      </c>
      <c r="H505">
        <v>0</v>
      </c>
      <c r="I505" t="str">
        <f>OutputTable[[#This Row],[ProjectName]]&amp;OutputTable[[#This Row],[Name]]&amp;OutputTable[[#This Row],[Type]]&amp;OutputTable[[#This Row],[Source]]</f>
        <v>Airport Security AnalysisEntity 1.NumberInNumber InEntity</v>
      </c>
      <c r="J50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cm="1">
        <f t="array" ref="K505">IFERROR(AVERAGE(IF((OutputTable[GroupByKey]=OutputTable[[#This Row],[GroupByKey]]),(OutputTable[GroupByKey]=OutputTable[[#This Row],[GroupByKey]])*OutputTable[RecordedValue])),0)</f>
        <v>145</v>
      </c>
      <c r="L505" cm="1">
        <f t="array" ref="L505">IFERROR(_xlfn.STDEV.S(IF((OutputTable[GroupByKey]=OutputTable[[#This Row],[GroupByKey]]),(OutputTable[GroupByKey]=OutputTable[[#This Row],[GroupByKey]])*OutputTable[RecordedValue])),0)</f>
        <v>0</v>
      </c>
      <c r="M50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cm="1">
        <f t="array" ref="O505">MIN(IF((OutputTable[GroupByKey]=OutputTable[[#This Row],[GroupByKey]]),(OutputTable[GroupByKey]=OutputTable[[#This Row],[GroupByKey]])*OutputTable[RecordedValue]))</f>
        <v>145</v>
      </c>
      <c r="P505" cm="1">
        <f t="array" ref="P505">MAX(IF((OutputTable[GroupByKey]=OutputTable[[#This Row],[GroupByKey]]),(OutputTable[GroupByKey]=OutputTable[[#This Row],[GroupByKey]])*OutputTable[RecordedValue]))</f>
        <v>145</v>
      </c>
    </row>
    <row r="506" spans="1:16" x14ac:dyDescent="0.25">
      <c r="A506" t="s">
        <v>68</v>
      </c>
      <c r="B506" t="s">
        <v>177</v>
      </c>
      <c r="C506">
        <v>10</v>
      </c>
      <c r="D506" t="s">
        <v>149</v>
      </c>
      <c r="E506" t="s">
        <v>120</v>
      </c>
      <c r="F506" t="s">
        <v>86</v>
      </c>
      <c r="G506">
        <v>141</v>
      </c>
      <c r="H506">
        <v>0</v>
      </c>
      <c r="I506" t="str">
        <f>OutputTable[[#This Row],[ProjectName]]&amp;OutputTable[[#This Row],[Name]]&amp;OutputTable[[#This Row],[Type]]&amp;OutputTable[[#This Row],[Source]]</f>
        <v>Airport Security AnalysisEntity 1.NumberOutNumber OutEntity</v>
      </c>
      <c r="J506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cm="1">
        <f t="array" ref="K506">IFERROR(AVERAGE(IF((OutputTable[GroupByKey]=OutputTable[[#This Row],[GroupByKey]]),(OutputTable[GroupByKey]=OutputTable[[#This Row],[GroupByKey]])*OutputTable[RecordedValue])),0)</f>
        <v>141.02000000000001</v>
      </c>
      <c r="L506" cm="1">
        <f t="array" ref="L506">IFERROR(_xlfn.STDEV.S(IF((OutputTable[GroupByKey]=OutputTable[[#This Row],[GroupByKey]]),(OutputTable[GroupByKey]=OutputTable[[#This Row],[GroupByKey]])*OutputTable[RecordedValue])),0)</f>
        <v>1.571298695931723</v>
      </c>
      <c r="M506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06" cm="1">
        <f t="array" ref="O506">MIN(IF((OutputTable[GroupByKey]=OutputTable[[#This Row],[GroupByKey]]),(OutputTable[GroupByKey]=OutputTable[[#This Row],[GroupByKey]])*OutputTable[RecordedValue]))</f>
        <v>136</v>
      </c>
      <c r="P506" cm="1">
        <f t="array" ref="P506">MAX(IF((OutputTable[GroupByKey]=OutputTable[[#This Row],[GroupByKey]]),(OutputTable[GroupByKey]=OutputTable[[#This Row],[GroupByKey]])*OutputTable[RecordedValue]))</f>
        <v>144</v>
      </c>
    </row>
    <row r="507" spans="1:16" x14ac:dyDescent="0.25">
      <c r="A507" t="s">
        <v>68</v>
      </c>
      <c r="B507" t="s">
        <v>177</v>
      </c>
      <c r="C507">
        <v>10</v>
      </c>
      <c r="D507" t="s">
        <v>150</v>
      </c>
      <c r="E507" t="s">
        <v>134</v>
      </c>
      <c r="F507" t="s">
        <v>104</v>
      </c>
      <c r="G507">
        <v>0</v>
      </c>
      <c r="H507">
        <v>0</v>
      </c>
      <c r="I50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7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cm="1">
        <f t="array" ref="K507">IFERROR(AVERAGE(IF((OutputTable[GroupByKey]=OutputTable[[#This Row],[GroupByKey]]),(OutputTable[GroupByKey]=OutputTable[[#This Row],[GroupByKey]])*OutputTable[RecordedValue])),0)</f>
        <v>0</v>
      </c>
      <c r="L507" cm="1">
        <f t="array" ref="L507">IFERROR(_xlfn.STDEV.S(IF((OutputTable[GroupByKey]=OutputTable[[#This Row],[GroupByKey]]),(OutputTable[GroupByKey]=OutputTable[[#This Row],[GroupByKey]])*OutputTable[RecordedValue])),0)</f>
        <v>0</v>
      </c>
      <c r="M507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cm="1">
        <f t="array" ref="O507">MIN(IF((OutputTable[GroupByKey]=OutputTable[[#This Row],[GroupByKey]]),(OutputTable[GroupByKey]=OutputTable[[#This Row],[GroupByKey]])*OutputTable[RecordedValue]))</f>
        <v>0</v>
      </c>
      <c r="P507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177</v>
      </c>
      <c r="C508">
        <v>10</v>
      </c>
      <c r="D508" t="s">
        <v>151</v>
      </c>
      <c r="E508" t="s">
        <v>136</v>
      </c>
      <c r="F508" t="s">
        <v>104</v>
      </c>
      <c r="G508">
        <v>12</v>
      </c>
      <c r="H508">
        <v>0</v>
      </c>
      <c r="I50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8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cm="1">
        <f t="array" ref="K508">IFERROR(AVERAGE(IF((OutputTable[GroupByKey]=OutputTable[[#This Row],[GroupByKey]]),(OutputTable[GroupByKey]=OutputTable[[#This Row],[GroupByKey]])*OutputTable[RecordedValue])),0)</f>
        <v>12</v>
      </c>
      <c r="L508" cm="1">
        <f t="array" ref="L508">IFERROR(_xlfn.STDEV.S(IF((OutputTable[GroupByKey]=OutputTable[[#This Row],[GroupByKey]]),(OutputTable[GroupByKey]=OutputTable[[#This Row],[GroupByKey]])*OutputTable[RecordedValue])),0)</f>
        <v>0</v>
      </c>
      <c r="M508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cm="1">
        <f t="array" ref="O508">MIN(IF((OutputTable[GroupByKey]=OutputTable[[#This Row],[GroupByKey]]),(OutputTable[GroupByKey]=OutputTable[[#This Row],[GroupByKey]])*OutputTable[RecordedValue]))</f>
        <v>12</v>
      </c>
      <c r="P508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25">
      <c r="A509" t="s">
        <v>68</v>
      </c>
      <c r="B509" t="s">
        <v>177</v>
      </c>
      <c r="C509">
        <v>10</v>
      </c>
      <c r="D509" t="s">
        <v>152</v>
      </c>
      <c r="E509" t="s">
        <v>153</v>
      </c>
      <c r="F509" t="s">
        <v>104</v>
      </c>
      <c r="G509">
        <v>0</v>
      </c>
      <c r="H509">
        <v>0</v>
      </c>
      <c r="I50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09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cm="1">
        <f t="array" ref="K509">IFERROR(AVERAGE(IF((OutputTable[GroupByKey]=OutputTable[[#This Row],[GroupByKey]]),(OutputTable[GroupByKey]=OutputTable[[#This Row],[GroupByKey]])*OutputTable[RecordedValue])),0)</f>
        <v>0</v>
      </c>
      <c r="L509" cm="1">
        <f t="array" ref="L509">IFERROR(_xlfn.STDEV.S(IF((OutputTable[GroupByKey]=OutputTable[[#This Row],[GroupByKey]]),(OutputTable[GroupByKey]=OutputTable[[#This Row],[GroupByKey]])*OutputTable[RecordedValue])),0)</f>
        <v>0</v>
      </c>
      <c r="M509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cm="1">
        <f t="array" ref="O509">MIN(IF((OutputTable[GroupByKey]=OutputTable[[#This Row],[GroupByKey]]),(OutputTable[GroupByKey]=OutputTable[[#This Row],[GroupByKey]])*OutputTable[RecordedValue]))</f>
        <v>0</v>
      </c>
      <c r="P509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68</v>
      </c>
      <c r="B510" t="s">
        <v>177</v>
      </c>
      <c r="C510">
        <v>10</v>
      </c>
      <c r="D510" t="s">
        <v>154</v>
      </c>
      <c r="E510" t="s">
        <v>155</v>
      </c>
      <c r="F510" t="s">
        <v>104</v>
      </c>
      <c r="G510">
        <v>0</v>
      </c>
      <c r="H510">
        <v>0</v>
      </c>
      <c r="I51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0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cm="1">
        <f t="array" ref="K510">IFERROR(AVERAGE(IF((OutputTable[GroupByKey]=OutputTable[[#This Row],[GroupByKey]]),(OutputTable[GroupByKey]=OutputTable[[#This Row],[GroupByKey]])*OutputTable[RecordedValue])),0)</f>
        <v>0</v>
      </c>
      <c r="L510" cm="1">
        <f t="array" ref="L510">IFERROR(_xlfn.STDEV.S(IF((OutputTable[GroupByKey]=OutputTable[[#This Row],[GroupByKey]]),(OutputTable[GroupByKey]=OutputTable[[#This Row],[GroupByKey]])*OutputTable[RecordedValue])),0)</f>
        <v>0</v>
      </c>
      <c r="M510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cm="1">
        <f t="array" ref="O510">MIN(IF((OutputTable[GroupByKey]=OutputTable[[#This Row],[GroupByKey]]),(OutputTable[GroupByKey]=OutputTable[[#This Row],[GroupByKey]])*OutputTable[RecordedValue]))</f>
        <v>0</v>
      </c>
      <c r="P510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177</v>
      </c>
      <c r="C511">
        <v>10</v>
      </c>
      <c r="D511" t="s">
        <v>156</v>
      </c>
      <c r="E511" t="s">
        <v>139</v>
      </c>
      <c r="F511" t="s">
        <v>104</v>
      </c>
      <c r="G511">
        <v>0</v>
      </c>
      <c r="H511">
        <v>0</v>
      </c>
      <c r="I51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1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cm="1">
        <f t="array" ref="K511">IFERROR(AVERAGE(IF((OutputTable[GroupByKey]=OutputTable[[#This Row],[GroupByKey]]),(OutputTable[GroupByKey]=OutputTable[[#This Row],[GroupByKey]])*OutputTable[RecordedValue])),0)</f>
        <v>0</v>
      </c>
      <c r="L511" cm="1">
        <f t="array" ref="L511">IFERROR(_xlfn.STDEV.S(IF((OutputTable[GroupByKey]=OutputTable[[#This Row],[GroupByKey]]),(OutputTable[GroupByKey]=OutputTable[[#This Row],[GroupByKey]])*OutputTable[RecordedValue])),0)</f>
        <v>0</v>
      </c>
      <c r="M511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1" cm="1">
        <f t="array" ref="O511">MIN(IF((OutputTable[GroupByKey]=OutputTable[[#This Row],[GroupByKey]]),(OutputTable[GroupByKey]=OutputTable[[#This Row],[GroupByKey]])*OutputTable[RecordedValue]))</f>
        <v>0</v>
      </c>
      <c r="P511" cm="1">
        <f t="array" ref="P511">MAX(IF((OutputTable[GroupByKey]=OutputTable[[#This Row],[GroupByKey]]),(OutputTable[GroupByKey]=OutputTable[[#This Row],[GroupByKey]])*OutputTable[RecordedValue]))</f>
        <v>0</v>
      </c>
    </row>
    <row r="512" spans="1:16" x14ac:dyDescent="0.25">
      <c r="A512" t="s">
        <v>68</v>
      </c>
      <c r="B512" t="s">
        <v>177</v>
      </c>
      <c r="C512">
        <v>10</v>
      </c>
      <c r="D512" t="s">
        <v>157</v>
      </c>
      <c r="E512" t="s">
        <v>120</v>
      </c>
      <c r="F512" t="s">
        <v>126</v>
      </c>
      <c r="G512">
        <v>141</v>
      </c>
      <c r="H512">
        <v>0</v>
      </c>
      <c r="I512" t="str">
        <f>OutputTable[[#This Row],[ProjectName]]&amp;OutputTable[[#This Row],[Name]]&amp;OutputTable[[#This Row],[Type]]&amp;OutputTable[[#This Row],[Source]]</f>
        <v>Airport Security AnalysisSystem.NumberOutNumber OutSystem</v>
      </c>
      <c r="J512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cm="1">
        <f t="array" ref="K512">IFERROR(AVERAGE(IF((OutputTable[GroupByKey]=OutputTable[[#This Row],[GroupByKey]]),(OutputTable[GroupByKey]=OutputTable[[#This Row],[GroupByKey]])*OutputTable[RecordedValue])),0)</f>
        <v>141.02000000000001</v>
      </c>
      <c r="L512" cm="1">
        <f t="array" ref="L512">IFERROR(_xlfn.STDEV.S(IF((OutputTable[GroupByKey]=OutputTable[[#This Row],[GroupByKey]]),(OutputTable[GroupByKey]=OutputTable[[#This Row],[GroupByKey]])*OutputTable[RecordedValue])),0)</f>
        <v>1.571298695931723</v>
      </c>
      <c r="M512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12" cm="1">
        <f t="array" ref="O512">MIN(IF((OutputTable[GroupByKey]=OutputTable[[#This Row],[GroupByKey]]),(OutputTable[GroupByKey]=OutputTable[[#This Row],[GroupByKey]])*OutputTable[RecordedValue]))</f>
        <v>136</v>
      </c>
      <c r="P512" cm="1">
        <f t="array" ref="P512">MAX(IF((OutputTable[GroupByKey]=OutputTable[[#This Row],[GroupByKey]]),(OutputTable[GroupByKey]=OutputTable[[#This Row],[GroupByKey]])*OutputTable[RecordedValue]))</f>
        <v>144</v>
      </c>
    </row>
    <row r="513" spans="1:16" x14ac:dyDescent="0.25">
      <c r="A513" t="s">
        <v>68</v>
      </c>
      <c r="B513" t="s">
        <v>177</v>
      </c>
      <c r="C513">
        <v>10</v>
      </c>
      <c r="D513" t="s">
        <v>158</v>
      </c>
      <c r="E513" t="s">
        <v>90</v>
      </c>
      <c r="F513" t="s">
        <v>126</v>
      </c>
      <c r="G513">
        <v>71.144696759927896</v>
      </c>
      <c r="H513">
        <v>0</v>
      </c>
      <c r="I513" t="str">
        <f>OutputTable[[#This Row],[ProjectName]]&amp;OutputTable[[#This Row],[Name]]&amp;OutputTable[[#This Row],[Type]]&amp;OutputTable[[#This Row],[Source]]</f>
        <v>Airport Security AnalysisSystem.TotalCostTotal CostSystem</v>
      </c>
      <c r="J513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cm="1">
        <f t="array" ref="K513">IFERROR(AVERAGE(IF((OutputTable[GroupByKey]=OutputTable[[#This Row],[GroupByKey]]),(OutputTable[GroupByKey]=OutputTable[[#This Row],[GroupByKey]])*OutputTable[RecordedValue])),0)</f>
        <v>71.671286315385061</v>
      </c>
      <c r="L513" cm="1">
        <f t="array" ref="L513">IFERROR(_xlfn.STDEV.S(IF((OutputTable[GroupByKey]=OutputTable[[#This Row],[GroupByKey]]),(OutputTable[GroupByKey]=OutputTable[[#This Row],[GroupByKey]])*OutputTable[RecordedValue])),0)</f>
        <v>0.23863631661505638</v>
      </c>
      <c r="M513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13" cm="1">
        <f t="array" ref="O513">MIN(IF((OutputTable[GroupByKey]=OutputTable[[#This Row],[GroupByKey]]),(OutputTable[GroupByKey]=OutputTable[[#This Row],[GroupByKey]])*OutputTable[RecordedValue]))</f>
        <v>70.910479456061694</v>
      </c>
      <c r="P513" cm="1">
        <f t="array" ref="P513">MAX(IF((OutputTable[GroupByKey]=OutputTable[[#This Row],[GroupByKey]]),(OutputTable[GroupByKey]=OutputTable[[#This Row],[GroupByKey]])*OutputTable[RecordedValue]))</f>
        <v>72</v>
      </c>
    </row>
    <row r="514" spans="1:16" x14ac:dyDescent="0.25">
      <c r="A514" t="s">
        <v>68</v>
      </c>
      <c r="B514" t="s">
        <v>177</v>
      </c>
      <c r="C514">
        <v>10</v>
      </c>
      <c r="D514" t="s">
        <v>159</v>
      </c>
      <c r="E514" t="s">
        <v>134</v>
      </c>
      <c r="F514" t="s">
        <v>104</v>
      </c>
      <c r="G514">
        <v>28.725641161852199</v>
      </c>
      <c r="H514">
        <v>0</v>
      </c>
      <c r="I51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4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cm="1">
        <f t="array" ref="K514">IFERROR(AVERAGE(IF((OutputTable[GroupByKey]=OutputTable[[#This Row],[GroupByKey]]),(OutputTable[GroupByKey]=OutputTable[[#This Row],[GroupByKey]])*OutputTable[RecordedValue])),0)</f>
        <v>28.130410032303338</v>
      </c>
      <c r="L514" cm="1">
        <f t="array" ref="L514">IFERROR(_xlfn.STDEV.S(IF((OutputTable[GroupByKey]=OutputTable[[#This Row],[GroupByKey]]),(OutputTable[GroupByKey]=OutputTable[[#This Row],[GroupByKey]])*OutputTable[RecordedValue])),0)</f>
        <v>1.5680861939239095</v>
      </c>
      <c r="M514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14" cm="1">
        <f t="array" ref="O514">MIN(IF((OutputTable[GroupByKey]=OutputTable[[#This Row],[GroupByKey]]),(OutputTable[GroupByKey]=OutputTable[[#This Row],[GroupByKey]])*OutputTable[RecordedValue]))</f>
        <v>24.466327701593499</v>
      </c>
      <c r="P514" cm="1">
        <f t="array" ref="P514">MAX(IF((OutputTable[GroupByKey]=OutputTable[[#This Row],[GroupByKey]]),(OutputTable[GroupByKey]=OutputTable[[#This Row],[GroupByKey]])*OutputTable[RecordedValue]))</f>
        <v>31.104540279981698</v>
      </c>
    </row>
    <row r="515" spans="1:16" x14ac:dyDescent="0.25">
      <c r="A515" t="s">
        <v>68</v>
      </c>
      <c r="B515" t="s">
        <v>177</v>
      </c>
      <c r="C515">
        <v>10</v>
      </c>
      <c r="D515" t="s">
        <v>160</v>
      </c>
      <c r="E515" t="s">
        <v>136</v>
      </c>
      <c r="F515" t="s">
        <v>104</v>
      </c>
      <c r="G515">
        <v>6.8467072181117201</v>
      </c>
      <c r="H515">
        <v>0</v>
      </c>
      <c r="I51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cm="1">
        <f t="array" ref="K515">IFERROR(AVERAGE(IF((OutputTable[GroupByKey]=OutputTable[[#This Row],[GroupByKey]]),(OutputTable[GroupByKey]=OutputTable[[#This Row],[GroupByKey]])*OutputTable[RecordedValue])),0)</f>
        <v>7.677923856469965</v>
      </c>
      <c r="L515" cm="1">
        <f t="array" ref="L515">IFERROR(_xlfn.STDEV.S(IF((OutputTable[GroupByKey]=OutputTable[[#This Row],[GroupByKey]]),(OutputTable[GroupByKey]=OutputTable[[#This Row],[GroupByKey]])*OutputTable[RecordedValue])),0)</f>
        <v>1.5599367309009138</v>
      </c>
      <c r="M51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15" cm="1">
        <f t="array" ref="O515">MIN(IF((OutputTable[GroupByKey]=OutputTable[[#This Row],[GroupByKey]]),(OutputTable[GroupByKey]=OutputTable[[#This Row],[GroupByKey]])*OutputTable[RecordedValue]))</f>
        <v>4.6700334569821003</v>
      </c>
      <c r="P515" cm="1">
        <f t="array" ref="P515">MAX(IF((OutputTable[GroupByKey]=OutputTable[[#This Row],[GroupByKey]]),(OutputTable[GroupByKey]=OutputTable[[#This Row],[GroupByKey]])*OutputTable[RecordedValue]))</f>
        <v>11.306663706390401</v>
      </c>
    </row>
    <row r="516" spans="1:16" x14ac:dyDescent="0.25">
      <c r="A516" t="s">
        <v>68</v>
      </c>
      <c r="B516" t="s">
        <v>177</v>
      </c>
      <c r="C516">
        <v>10</v>
      </c>
      <c r="D516" t="s">
        <v>161</v>
      </c>
      <c r="E516" t="s">
        <v>153</v>
      </c>
      <c r="F516" t="s">
        <v>104</v>
      </c>
      <c r="G516">
        <v>291</v>
      </c>
      <c r="H516">
        <v>0</v>
      </c>
      <c r="I51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6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cm="1">
        <f t="array" ref="K516">IFERROR(AVERAGE(IF((OutputTable[GroupByKey]=OutputTable[[#This Row],[GroupByKey]]),(OutputTable[GroupByKey]=OutputTable[[#This Row],[GroupByKey]])*OutputTable[RecordedValue])),0)</f>
        <v>291.82</v>
      </c>
      <c r="L516" cm="1">
        <f t="array" ref="L516">IFERROR(_xlfn.STDEV.S(IF((OutputTable[GroupByKey]=OutputTable[[#This Row],[GroupByKey]]),(OutputTable[GroupByKey]=OutputTable[[#This Row],[GroupByKey]])*OutputTable[RecordedValue])),0)</f>
        <v>4.3079897295843335</v>
      </c>
      <c r="M516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16" cm="1">
        <f t="array" ref="O516">MIN(IF((OutputTable[GroupByKey]=OutputTable[[#This Row],[GroupByKey]]),(OutputTable[GroupByKey]=OutputTable[[#This Row],[GroupByKey]])*OutputTable[RecordedValue]))</f>
        <v>281</v>
      </c>
      <c r="P516" cm="1">
        <f t="array" ref="P516">MAX(IF((OutputTable[GroupByKey]=OutputTable[[#This Row],[GroupByKey]]),(OutputTable[GroupByKey]=OutputTable[[#This Row],[GroupByKey]])*OutputTable[RecordedValue]))</f>
        <v>301</v>
      </c>
    </row>
    <row r="517" spans="1:16" x14ac:dyDescent="0.25">
      <c r="A517" t="s">
        <v>68</v>
      </c>
      <c r="B517" t="s">
        <v>177</v>
      </c>
      <c r="C517">
        <v>10</v>
      </c>
      <c r="D517" t="s">
        <v>162</v>
      </c>
      <c r="E517" t="s">
        <v>155</v>
      </c>
      <c r="F517" t="s">
        <v>104</v>
      </c>
      <c r="G517">
        <v>0.80981368838578605</v>
      </c>
      <c r="H517">
        <v>0</v>
      </c>
      <c r="I51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7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cm="1">
        <f t="array" ref="K517">IFERROR(AVERAGE(IF((OutputTable[GroupByKey]=OutputTable[[#This Row],[GroupByKey]]),(OutputTable[GroupByKey]=OutputTable[[#This Row],[GroupByKey]])*OutputTable[RecordedValue])),0)</f>
        <v>0.7867243373202788</v>
      </c>
      <c r="L517" cm="1">
        <f t="array" ref="L517">IFERROR(_xlfn.STDEV.S(IF((OutputTable[GroupByKey]=OutputTable[[#This Row],[GroupByKey]]),(OutputTable[GroupByKey]=OutputTable[[#This Row],[GroupByKey]])*OutputTable[RecordedValue])),0)</f>
        <v>4.3331575858358527E-2</v>
      </c>
      <c r="M517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17" cm="1">
        <f t="array" ref="O517">MIN(IF((OutputTable[GroupByKey]=OutputTable[[#This Row],[GroupByKey]]),(OutputTable[GroupByKey]=OutputTable[[#This Row],[GroupByKey]])*OutputTable[RecordedValue]))</f>
        <v>0.68592600815582205</v>
      </c>
      <c r="P517" cm="1">
        <f t="array" ref="P517">MAX(IF((OutputTable[GroupByKey]=OutputTable[[#This Row],[GroupByKey]]),(OutputTable[GroupByKey]=OutputTable[[#This Row],[GroupByKey]])*OutputTable[RecordedValue]))</f>
        <v>0.87027684841716402</v>
      </c>
    </row>
    <row r="518" spans="1:16" x14ac:dyDescent="0.25">
      <c r="A518" t="s">
        <v>68</v>
      </c>
      <c r="B518" t="s">
        <v>177</v>
      </c>
      <c r="C518">
        <v>10</v>
      </c>
      <c r="D518" t="s">
        <v>163</v>
      </c>
      <c r="E518" t="s">
        <v>139</v>
      </c>
      <c r="F518" t="s">
        <v>104</v>
      </c>
      <c r="G518">
        <v>0</v>
      </c>
      <c r="H518">
        <v>0</v>
      </c>
      <c r="I51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8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cm="1">
        <f t="array" ref="K518">IFERROR(AVERAGE(IF((OutputTable[GroupByKey]=OutputTable[[#This Row],[GroupByKey]]),(OutputTable[GroupByKey]=OutputTable[[#This Row],[GroupByKey]])*OutputTable[RecordedValue])),0)</f>
        <v>0</v>
      </c>
      <c r="L518" cm="1">
        <f t="array" ref="L518">IFERROR(_xlfn.STDEV.S(IF((OutputTable[GroupByKey]=OutputTable[[#This Row],[GroupByKey]]),(OutputTable[GroupByKey]=OutputTable[[#This Row],[GroupByKey]])*OutputTable[RecordedValue])),0)</f>
        <v>0</v>
      </c>
      <c r="M518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cm="1">
        <f t="array" ref="O518">MIN(IF((OutputTable[GroupByKey]=OutputTable[[#This Row],[GroupByKey]]),(OutputTable[GroupByKey]=OutputTable[[#This Row],[GroupByKey]])*OutputTable[RecordedValue]))</f>
        <v>0</v>
      </c>
      <c r="P518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25">
      <c r="A519" t="s">
        <v>68</v>
      </c>
      <c r="B519" t="s">
        <v>177</v>
      </c>
      <c r="C519">
        <v>10</v>
      </c>
      <c r="D519" t="s">
        <v>164</v>
      </c>
      <c r="E519" t="s">
        <v>110</v>
      </c>
      <c r="F519" t="s">
        <v>72</v>
      </c>
      <c r="G519">
        <v>36.887997152789701</v>
      </c>
      <c r="H519">
        <v>0</v>
      </c>
      <c r="I51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19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cm="1">
        <f t="array" ref="K519">IFERROR(AVERAGE(IF((OutputTable[GroupByKey]=OutputTable[[#This Row],[GroupByKey]]),(OutputTable[GroupByKey]=OutputTable[[#This Row],[GroupByKey]])*OutputTable[RecordedValue])),0)</f>
        <v>36.126257191808556</v>
      </c>
      <c r="L519" cm="1">
        <f t="array" ref="L519">IFERROR(_xlfn.STDEV.S(IF((OutputTable[GroupByKey]=OutputTable[[#This Row],[GroupByKey]]),(OutputTable[GroupByKey]=OutputTable[[#This Row],[GroupByKey]])*OutputTable[RecordedValue])),0)</f>
        <v>2.1713259373529561</v>
      </c>
      <c r="M519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19" cm="1">
        <f t="array" ref="O519">MIN(IF((OutputTable[GroupByKey]=OutputTable[[#This Row],[GroupByKey]]),(OutputTable[GroupByKey]=OutputTable[[#This Row],[GroupByKey]])*OutputTable[RecordedValue]))</f>
        <v>31.451458626230401</v>
      </c>
      <c r="P519" cm="1">
        <f t="array" ref="P519">MAX(IF((OutputTable[GroupByKey]=OutputTable[[#This Row],[GroupByKey]]),(OutputTable[GroupByKey]=OutputTable[[#This Row],[GroupByKey]])*OutputTable[RecordedValue]))</f>
        <v>41.433809234429702</v>
      </c>
    </row>
    <row r="520" spans="1:16" x14ac:dyDescent="0.25">
      <c r="A520" t="s">
        <v>68</v>
      </c>
      <c r="B520" t="s">
        <v>177</v>
      </c>
      <c r="C520">
        <v>10</v>
      </c>
      <c r="D520" t="s">
        <v>165</v>
      </c>
      <c r="E520" t="s">
        <v>112</v>
      </c>
      <c r="F520" t="s">
        <v>72</v>
      </c>
      <c r="G520">
        <v>1106.6399145836899</v>
      </c>
      <c r="H520">
        <v>0</v>
      </c>
      <c r="I52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0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cm="1">
        <f t="array" ref="K520">IFERROR(AVERAGE(IF((OutputTable[GroupByKey]=OutputTable[[#This Row],[GroupByKey]]),(OutputTable[GroupByKey]=OutputTable[[#This Row],[GroupByKey]])*OutputTable[RecordedValue])),0)</f>
        <v>1083.7877157542564</v>
      </c>
      <c r="L520" cm="1">
        <f t="array" ref="L520">IFERROR(_xlfn.STDEV.S(IF((OutputTable[GroupByKey]=OutputTable[[#This Row],[GroupByKey]]),(OutputTable[GroupByKey]=OutputTable[[#This Row],[GroupByKey]])*OutputTable[RecordedValue])),0)</f>
        <v>65.139778120588559</v>
      </c>
      <c r="M520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20" cm="1">
        <f t="array" ref="O520">MIN(IF((OutputTable[GroupByKey]=OutputTable[[#This Row],[GroupByKey]]),(OutputTable[GroupByKey]=OutputTable[[#This Row],[GroupByKey]])*OutputTable[RecordedValue]))</f>
        <v>943.54375878691201</v>
      </c>
      <c r="P520" cm="1">
        <f t="array" ref="P520">MAX(IF((OutputTable[GroupByKey]=OutputTable[[#This Row],[GroupByKey]]),(OutputTable[GroupByKey]=OutputTable[[#This Row],[GroupByKey]])*OutputTable[RecordedValue]))</f>
        <v>1243.01427703289</v>
      </c>
    </row>
    <row r="521" spans="1:16" x14ac:dyDescent="0.25">
      <c r="A521" t="s">
        <v>68</v>
      </c>
      <c r="B521" t="s">
        <v>177</v>
      </c>
      <c r="C521">
        <v>10</v>
      </c>
      <c r="D521" t="s">
        <v>166</v>
      </c>
      <c r="E521" t="s">
        <v>114</v>
      </c>
      <c r="F521" t="s">
        <v>72</v>
      </c>
      <c r="G521">
        <v>0</v>
      </c>
      <c r="H521">
        <v>0</v>
      </c>
      <c r="I52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1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cm="1">
        <f t="array" ref="K521">IFERROR(AVERAGE(IF((OutputTable[GroupByKey]=OutputTable[[#This Row],[GroupByKey]]),(OutputTable[GroupByKey]=OutputTable[[#This Row],[GroupByKey]])*OutputTable[RecordedValue])),0)</f>
        <v>0</v>
      </c>
      <c r="L521" cm="1">
        <f t="array" ref="L521">IFERROR(_xlfn.STDEV.S(IF((OutputTable[GroupByKey]=OutputTable[[#This Row],[GroupByKey]]),(OutputTable[GroupByKey]=OutputTable[[#This Row],[GroupByKey]])*OutputTable[RecordedValue])),0)</f>
        <v>0</v>
      </c>
      <c r="M521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cm="1">
        <f t="array" ref="O521">MIN(IF((OutputTable[GroupByKey]=OutputTable[[#This Row],[GroupByKey]]),(OutputTable[GroupByKey]=OutputTable[[#This Row],[GroupByKey]])*OutputTable[RecordedValue]))</f>
        <v>0</v>
      </c>
      <c r="P521" cm="1">
        <f t="array" ref="P521">MAX(IF((OutputTable[GroupByKey]=OutputTable[[#This Row],[GroupByKey]]),(OutputTable[GroupByKey]=OutputTable[[#This Row],[GroupByKey]])*OutputTable[RecordedValue]))</f>
        <v>0</v>
      </c>
    </row>
    <row r="522" spans="1:16" x14ac:dyDescent="0.25">
      <c r="A522" t="s">
        <v>68</v>
      </c>
      <c r="B522" t="s">
        <v>177</v>
      </c>
      <c r="C522">
        <v>10</v>
      </c>
      <c r="D522" t="s">
        <v>167</v>
      </c>
      <c r="E522" t="s">
        <v>116</v>
      </c>
      <c r="F522" t="s">
        <v>72</v>
      </c>
      <c r="G522">
        <v>540.74439063697901</v>
      </c>
      <c r="H522">
        <v>0</v>
      </c>
      <c r="I52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2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cm="1">
        <f t="array" ref="K522">IFERROR(AVERAGE(IF((OutputTable[GroupByKey]=OutputTable[[#This Row],[GroupByKey]]),(OutputTable[GroupByKey]=OutputTable[[#This Row],[GroupByKey]])*OutputTable[RecordedValue])),0)</f>
        <v>553.87401274968397</v>
      </c>
      <c r="L522" cm="1">
        <f t="array" ref="L522">IFERROR(_xlfn.STDEV.S(IF((OutputTable[GroupByKey]=OutputTable[[#This Row],[GroupByKey]]),(OutputTable[GroupByKey]=OutputTable[[#This Row],[GroupByKey]])*OutputTable[RecordedValue])),0)</f>
        <v>377.09122887289163</v>
      </c>
      <c r="M522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22" cm="1">
        <f t="array" ref="O522">MIN(IF((OutputTable[GroupByKey]=OutputTable[[#This Row],[GroupByKey]]),(OutputTable[GroupByKey]=OutputTable[[#This Row],[GroupByKey]])*OutputTable[RecordedValue]))</f>
        <v>153.85414011717199</v>
      </c>
      <c r="P522" cm="1">
        <f t="array" ref="P522">MAX(IF((OutputTable[GroupByKey]=OutputTable[[#This Row],[GroupByKey]]),(OutputTable[GroupByKey]=OutputTable[[#This Row],[GroupByKey]])*OutputTable[RecordedValue]))</f>
        <v>2328.4964964025999</v>
      </c>
    </row>
    <row r="523" spans="1:16" x14ac:dyDescent="0.25">
      <c r="A523" t="s">
        <v>68</v>
      </c>
      <c r="B523" t="s">
        <v>177</v>
      </c>
      <c r="C523">
        <v>10</v>
      </c>
      <c r="D523" t="s">
        <v>168</v>
      </c>
      <c r="E523" t="s">
        <v>118</v>
      </c>
      <c r="F523" t="s">
        <v>72</v>
      </c>
      <c r="G523">
        <v>138</v>
      </c>
      <c r="H523">
        <v>0</v>
      </c>
      <c r="I52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3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cm="1">
        <f t="array" ref="K523">IFERROR(AVERAGE(IF((OutputTable[GroupByKey]=OutputTable[[#This Row],[GroupByKey]]),(OutputTable[GroupByKey]=OutputTable[[#This Row],[GroupByKey]])*OutputTable[RecordedValue])),0)</f>
        <v>139.1</v>
      </c>
      <c r="L523" cm="1">
        <f t="array" ref="L523">IFERROR(_xlfn.STDEV.S(IF((OutputTable[GroupByKey]=OutputTable[[#This Row],[GroupByKey]]),(OutputTable[GroupByKey]=OutputTable[[#This Row],[GroupByKey]])*OutputTable[RecordedValue])),0)</f>
        <v>2.340852801167705</v>
      </c>
      <c r="M523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23" cm="1">
        <f t="array" ref="O523">MIN(IF((OutputTable[GroupByKey]=OutputTable[[#This Row],[GroupByKey]]),(OutputTable[GroupByKey]=OutputTable[[#This Row],[GroupByKey]])*OutputTable[RecordedValue]))</f>
        <v>132</v>
      </c>
      <c r="P523" cm="1">
        <f t="array" ref="P523">MAX(IF((OutputTable[GroupByKey]=OutputTable[[#This Row],[GroupByKey]]),(OutputTable[GroupByKey]=OutputTable[[#This Row],[GroupByKey]])*OutputTable[RecordedValue]))</f>
        <v>143</v>
      </c>
    </row>
    <row r="524" spans="1:16" x14ac:dyDescent="0.25">
      <c r="A524" t="s">
        <v>68</v>
      </c>
      <c r="B524" t="s">
        <v>177</v>
      </c>
      <c r="C524">
        <v>10</v>
      </c>
      <c r="D524" t="s">
        <v>169</v>
      </c>
      <c r="E524" t="s">
        <v>120</v>
      </c>
      <c r="F524" t="s">
        <v>72</v>
      </c>
      <c r="G524">
        <v>135</v>
      </c>
      <c r="H524">
        <v>0</v>
      </c>
      <c r="I52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4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cm="1">
        <f t="array" ref="K524">IFERROR(AVERAGE(IF((OutputTable[GroupByKey]=OutputTable[[#This Row],[GroupByKey]]),(OutputTable[GroupByKey]=OutputTable[[#This Row],[GroupByKey]])*OutputTable[RecordedValue])),0)</f>
        <v>136.88</v>
      </c>
      <c r="L524" cm="1">
        <f t="array" ref="L524">IFERROR(_xlfn.STDEV.S(IF((OutputTable[GroupByKey]=OutputTable[[#This Row],[GroupByKey]]),(OutputTable[GroupByKey]=OutputTable[[#This Row],[GroupByKey]])*OutputTable[RecordedValue])),0)</f>
        <v>2.7303285292343533</v>
      </c>
      <c r="M524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24" cm="1">
        <f t="array" ref="O524">MIN(IF((OutputTable[GroupByKey]=OutputTable[[#This Row],[GroupByKey]]),(OutputTable[GroupByKey]=OutputTable[[#This Row],[GroupByKey]])*OutputTable[RecordedValue]))</f>
        <v>130</v>
      </c>
      <c r="P524" cm="1">
        <f t="array" ref="P524">MAX(IF((OutputTable[GroupByKey]=OutputTable[[#This Row],[GroupByKey]]),(OutputTable[GroupByKey]=OutputTable[[#This Row],[GroupByKey]])*OutputTable[RecordedValue]))</f>
        <v>141</v>
      </c>
    </row>
    <row r="525" spans="1:16" x14ac:dyDescent="0.25">
      <c r="A525" t="s">
        <v>68</v>
      </c>
      <c r="B525" t="s">
        <v>177</v>
      </c>
      <c r="C525">
        <v>10</v>
      </c>
      <c r="D525" t="s">
        <v>170</v>
      </c>
      <c r="E525" t="s">
        <v>122</v>
      </c>
      <c r="F525" t="s">
        <v>72</v>
      </c>
      <c r="G525">
        <v>36.887997152789701</v>
      </c>
      <c r="H525">
        <v>0</v>
      </c>
      <c r="I52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cm="1">
        <f t="array" ref="K525">IFERROR(AVERAGE(IF((OutputTable[GroupByKey]=OutputTable[[#This Row],[GroupByKey]]),(OutputTable[GroupByKey]=OutputTable[[#This Row],[GroupByKey]])*OutputTable[RecordedValue])),0)</f>
        <v>36.126257191808556</v>
      </c>
      <c r="L525" cm="1">
        <f t="array" ref="L525">IFERROR(_xlfn.STDEV.S(IF((OutputTable[GroupByKey]=OutputTable[[#This Row],[GroupByKey]]),(OutputTable[GroupByKey]=OutputTable[[#This Row],[GroupByKey]])*OutputTable[RecordedValue])),0)</f>
        <v>2.1713259373529561</v>
      </c>
      <c r="M52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25" cm="1">
        <f t="array" ref="O525">MIN(IF((OutputTable[GroupByKey]=OutputTable[[#This Row],[GroupByKey]]),(OutputTable[GroupByKey]=OutputTable[[#This Row],[GroupByKey]])*OutputTable[RecordedValue]))</f>
        <v>31.451458626230401</v>
      </c>
      <c r="P525" cm="1">
        <f t="array" ref="P525">MAX(IF((OutputTable[GroupByKey]=OutputTable[[#This Row],[GroupByKey]]),(OutputTable[GroupByKey]=OutputTable[[#This Row],[GroupByKey]])*OutputTable[RecordedValue]))</f>
        <v>41.433809234429702</v>
      </c>
    </row>
    <row r="526" spans="1:16" x14ac:dyDescent="0.25">
      <c r="A526" t="s">
        <v>68</v>
      </c>
      <c r="B526" t="s">
        <v>177</v>
      </c>
      <c r="C526">
        <v>10</v>
      </c>
      <c r="D526" t="s">
        <v>171</v>
      </c>
      <c r="E526" t="s">
        <v>124</v>
      </c>
      <c r="F526" t="s">
        <v>72</v>
      </c>
      <c r="G526">
        <v>1647.3843052206701</v>
      </c>
      <c r="H526">
        <v>0</v>
      </c>
      <c r="I52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6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cm="1">
        <f t="array" ref="K526">IFERROR(AVERAGE(IF((OutputTable[GroupByKey]=OutputTable[[#This Row],[GroupByKey]]),(OutputTable[GroupByKey]=OutputTable[[#This Row],[GroupByKey]])*OutputTable[RecordedValue])),0)</f>
        <v>1637.6617285039399</v>
      </c>
      <c r="L526" cm="1">
        <f t="array" ref="L526">IFERROR(_xlfn.STDEV.S(IF((OutputTable[GroupByKey]=OutputTable[[#This Row],[GroupByKey]]),(OutputTable[GroupByKey]=OutputTable[[#This Row],[GroupByKey]])*OutputTable[RecordedValue])),0)</f>
        <v>425.2629558634419</v>
      </c>
      <c r="M526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26" cm="1">
        <f t="array" ref="O526">MIN(IF((OutputTable[GroupByKey]=OutputTable[[#This Row],[GroupByKey]]),(OutputTable[GroupByKey]=OutputTable[[#This Row],[GroupByKey]])*OutputTable[RecordedValue]))</f>
        <v>1114.53760713569</v>
      </c>
      <c r="P526" cm="1">
        <f t="array" ref="P526">MAX(IF((OutputTable[GroupByKey]=OutputTable[[#This Row],[GroupByKey]]),(OutputTable[GroupByKey]=OutputTable[[#This Row],[GroupByKey]])*OutputTable[RecordedValue]))</f>
        <v>3571.5107734354901</v>
      </c>
    </row>
    <row r="527" spans="1:16" x14ac:dyDescent="0.25">
      <c r="A527" t="s">
        <v>68</v>
      </c>
      <c r="B527" t="s">
        <v>177</v>
      </c>
      <c r="C527">
        <v>10</v>
      </c>
      <c r="D527" t="s">
        <v>172</v>
      </c>
      <c r="E527" t="s">
        <v>134</v>
      </c>
      <c r="F527" t="s">
        <v>104</v>
      </c>
      <c r="G527">
        <v>18.443998576394801</v>
      </c>
      <c r="H527">
        <v>0</v>
      </c>
      <c r="I527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7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cm="1">
        <f t="array" ref="K527">IFERROR(AVERAGE(IF((OutputTable[GroupByKey]=OutputTable[[#This Row],[GroupByKey]]),(OutputTable[GroupByKey]=OutputTable[[#This Row],[GroupByKey]])*OutputTable[RecordedValue])),0)</f>
        <v>18.06312859590426</v>
      </c>
      <c r="L527" cm="1">
        <f t="array" ref="L527">IFERROR(_xlfn.STDEV.S(IF((OutputTable[GroupByKey]=OutputTable[[#This Row],[GroupByKey]]),(OutputTable[GroupByKey]=OutputTable[[#This Row],[GroupByKey]])*OutputTable[RecordedValue])),0)</f>
        <v>1.0856629686764701</v>
      </c>
      <c r="M527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27" cm="1">
        <f t="array" ref="O527">MIN(IF((OutputTable[GroupByKey]=OutputTable[[#This Row],[GroupByKey]]),(OutputTable[GroupByKey]=OutputTable[[#This Row],[GroupByKey]])*OutputTable[RecordedValue]))</f>
        <v>15.725729313115201</v>
      </c>
      <c r="P527" cm="1">
        <f t="array" ref="P527">MAX(IF((OutputTable[GroupByKey]=OutputTable[[#This Row],[GroupByKey]]),(OutputTable[GroupByKey]=OutputTable[[#This Row],[GroupByKey]])*OutputTable[RecordedValue]))</f>
        <v>20.716904617214801</v>
      </c>
    </row>
    <row r="528" spans="1:16" x14ac:dyDescent="0.25">
      <c r="A528" t="s">
        <v>68</v>
      </c>
      <c r="B528" t="s">
        <v>177</v>
      </c>
      <c r="C528">
        <v>10</v>
      </c>
      <c r="D528" t="s">
        <v>173</v>
      </c>
      <c r="E528" t="s">
        <v>136</v>
      </c>
      <c r="F528" t="s">
        <v>104</v>
      </c>
      <c r="G528">
        <v>5.1283498035691002</v>
      </c>
      <c r="H528">
        <v>0</v>
      </c>
      <c r="I528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8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cm="1">
        <f t="array" ref="K528">IFERROR(AVERAGE(IF((OutputTable[GroupByKey]=OutputTable[[#This Row],[GroupByKey]]),(OutputTable[GroupByKey]=OutputTable[[#This Row],[GroupByKey]])*OutputTable[RecordedValue])),0)</f>
        <v>5.7998238307074823</v>
      </c>
      <c r="L528" cm="1">
        <f t="array" ref="L528">IFERROR(_xlfn.STDEV.S(IF((OutputTable[GroupByKey]=OutputTable[[#This Row],[GroupByKey]]),(OutputTable[GroupByKey]=OutputTable[[#This Row],[GroupByKey]])*OutputTable[RecordedValue])),0)</f>
        <v>1.1088844702774887</v>
      </c>
      <c r="M528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28" cm="1">
        <f t="array" ref="O528">MIN(IF((OutputTable[GroupByKey]=OutputTable[[#This Row],[GroupByKey]]),(OutputTable[GroupByKey]=OutputTable[[#This Row],[GroupByKey]])*OutputTable[RecordedValue]))</f>
        <v>3.05766911974897</v>
      </c>
      <c r="P528" cm="1">
        <f t="array" ref="P528">MAX(IF((OutputTable[GroupByKey]=OutputTable[[#This Row],[GroupByKey]]),(OutputTable[GroupByKey]=OutputTable[[#This Row],[GroupByKey]])*OutputTable[RecordedValue]))</f>
        <v>8.1492138731565191</v>
      </c>
    </row>
    <row r="529" spans="1:16" x14ac:dyDescent="0.25">
      <c r="A529" t="s">
        <v>68</v>
      </c>
      <c r="B529" t="s">
        <v>177</v>
      </c>
      <c r="C529">
        <v>10</v>
      </c>
      <c r="D529" t="s">
        <v>174</v>
      </c>
      <c r="E529" t="s">
        <v>153</v>
      </c>
      <c r="F529" t="s">
        <v>104</v>
      </c>
      <c r="G529">
        <v>137</v>
      </c>
      <c r="H529">
        <v>0</v>
      </c>
      <c r="I52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9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cm="1">
        <f t="array" ref="K529">IFERROR(AVERAGE(IF((OutputTable[GroupByKey]=OutputTable[[#This Row],[GroupByKey]]),(OutputTable[GroupByKey]=OutputTable[[#This Row],[GroupByKey]])*OutputTable[RecordedValue])),0)</f>
        <v>138.4</v>
      </c>
      <c r="L529" cm="1">
        <f t="array" ref="L529">IFERROR(_xlfn.STDEV.S(IF((OutputTable[GroupByKey]=OutputTable[[#This Row],[GroupByKey]]),(OutputTable[GroupByKey]=OutputTable[[#This Row],[GroupByKey]])*OutputTable[RecordedValue])),0)</f>
        <v>2.6954231805876021</v>
      </c>
      <c r="M529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9" cm="1">
        <f t="array" ref="O529">MIN(IF((OutputTable[GroupByKey]=OutputTable[[#This Row],[GroupByKey]]),(OutputTable[GroupByKey]=OutputTable[[#This Row],[GroupByKey]])*OutputTable[RecordedValue]))</f>
        <v>131</v>
      </c>
      <c r="P529" cm="1">
        <f t="array" ref="P529">MAX(IF((OutputTable[GroupByKey]=OutputTable[[#This Row],[GroupByKey]]),(OutputTable[GroupByKey]=OutputTable[[#This Row],[GroupByKey]])*OutputTable[RecordedValue]))</f>
        <v>143</v>
      </c>
    </row>
    <row r="530" spans="1:16" x14ac:dyDescent="0.25">
      <c r="A530" t="s">
        <v>68</v>
      </c>
      <c r="B530" t="s">
        <v>177</v>
      </c>
      <c r="C530">
        <v>10</v>
      </c>
      <c r="D530" t="s">
        <v>175</v>
      </c>
      <c r="E530" t="s">
        <v>155</v>
      </c>
      <c r="F530" t="s">
        <v>104</v>
      </c>
      <c r="G530">
        <v>0.78631875818462005</v>
      </c>
      <c r="H530">
        <v>0</v>
      </c>
      <c r="I53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0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cm="1">
        <f t="array" ref="K530">IFERROR(AVERAGE(IF((OutputTable[GroupByKey]=OutputTable[[#This Row],[GroupByKey]]),(OutputTable[GroupByKey]=OutputTable[[#This Row],[GroupByKey]])*OutputTable[RecordedValue])),0)</f>
        <v>0.7583406737205215</v>
      </c>
      <c r="L530" cm="1">
        <f t="array" ref="L530">IFERROR(_xlfn.STDEV.S(IF((OutputTable[GroupByKey]=OutputTable[[#This Row],[GroupByKey]]),(OutputTable[GroupByKey]=OutputTable[[#This Row],[GroupByKey]])*OutputTable[RecordedValue])),0)</f>
        <v>4.6203519594895187E-2</v>
      </c>
      <c r="M530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0" cm="1">
        <f t="array" ref="O530">MIN(IF((OutputTable[GroupByKey]=OutputTable[[#This Row],[GroupByKey]]),(OutputTable[GroupByKey]=OutputTable[[#This Row],[GroupByKey]])*OutputTable[RecordedValue]))</f>
        <v>0.660449421951812</v>
      </c>
      <c r="P530" cm="1">
        <f t="array" ref="P530">MAX(IF((OutputTable[GroupByKey]=OutputTable[[#This Row],[GroupByKey]]),(OutputTable[GroupByKey]=OutputTable[[#This Row],[GroupByKey]])*OutputTable[RecordedValue]))</f>
        <v>0.87259712001045997</v>
      </c>
    </row>
    <row r="531" spans="1:16" x14ac:dyDescent="0.25">
      <c r="A531" t="s">
        <v>68</v>
      </c>
      <c r="B531" t="s">
        <v>177</v>
      </c>
      <c r="C531">
        <v>10</v>
      </c>
      <c r="D531" t="s">
        <v>176</v>
      </c>
      <c r="E531" t="s">
        <v>139</v>
      </c>
      <c r="F531" t="s">
        <v>104</v>
      </c>
      <c r="G531">
        <v>0</v>
      </c>
      <c r="H531">
        <v>0</v>
      </c>
      <c r="I53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1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cm="1">
        <f t="array" ref="K531">IFERROR(AVERAGE(IF((OutputTable[GroupByKey]=OutputTable[[#This Row],[GroupByKey]]),(OutputTable[GroupByKey]=OutputTable[[#This Row],[GroupByKey]])*OutputTable[RecordedValue])),0)</f>
        <v>0</v>
      </c>
      <c r="L531" cm="1">
        <f t="array" ref="L531">IFERROR(_xlfn.STDEV.S(IF((OutputTable[GroupByKey]=OutputTable[[#This Row],[GroupByKey]]),(OutputTable[GroupByKey]=OutputTable[[#This Row],[GroupByKey]])*OutputTable[RecordedValue])),0)</f>
        <v>0</v>
      </c>
      <c r="M531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cm="1">
        <f t="array" ref="O531">MIN(IF((OutputTable[GroupByKey]=OutputTable[[#This Row],[GroupByKey]]),(OutputTable[GroupByKey]=OutputTable[[#This Row],[GroupByKey]])*OutputTable[RecordedValue]))</f>
        <v>0</v>
      </c>
      <c r="P531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25">
      <c r="A532" t="s">
        <v>68</v>
      </c>
      <c r="B532" t="s">
        <v>177</v>
      </c>
      <c r="C532">
        <v>11</v>
      </c>
      <c r="D532" t="s">
        <v>109</v>
      </c>
      <c r="E532" t="s">
        <v>110</v>
      </c>
      <c r="F532" t="s">
        <v>72</v>
      </c>
      <c r="G532">
        <v>1.2968777320188301</v>
      </c>
      <c r="H532">
        <v>0</v>
      </c>
      <c r="I53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2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cm="1">
        <f t="array" ref="K532">IFERROR(AVERAGE(IF((OutputTable[GroupByKey]=OutputTable[[#This Row],[GroupByKey]]),(OutputTable[GroupByKey]=OutputTable[[#This Row],[GroupByKey]])*OutputTable[RecordedValue])),0)</f>
        <v>0.86326158932544617</v>
      </c>
      <c r="L532" cm="1">
        <f t="array" ref="L532">IFERROR(_xlfn.STDEV.S(IF((OutputTable[GroupByKey]=OutputTable[[#This Row],[GroupByKey]]),(OutputTable[GroupByKey]=OutputTable[[#This Row],[GroupByKey]])*OutputTable[RecordedValue])),0)</f>
        <v>0.44446417599979121</v>
      </c>
      <c r="M532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2" cm="1">
        <f t="array" ref="O532">MIN(IF((OutputTable[GroupByKey]=OutputTable[[#This Row],[GroupByKey]]),(OutputTable[GroupByKey]=OutputTable[[#This Row],[GroupByKey]])*OutputTable[RecordedValue]))</f>
        <v>0</v>
      </c>
      <c r="P532" cm="1">
        <f t="array" ref="P532">MAX(IF((OutputTable[GroupByKey]=OutputTable[[#This Row],[GroupByKey]]),(OutputTable[GroupByKey]=OutputTable[[#This Row],[GroupByKey]])*OutputTable[RecordedValue]))</f>
        <v>2.5547209929161401</v>
      </c>
    </row>
    <row r="533" spans="1:16" x14ac:dyDescent="0.25">
      <c r="A533" t="s">
        <v>68</v>
      </c>
      <c r="B533" t="s">
        <v>177</v>
      </c>
      <c r="C533">
        <v>11</v>
      </c>
      <c r="D533" t="s">
        <v>111</v>
      </c>
      <c r="E533" t="s">
        <v>112</v>
      </c>
      <c r="F533" t="s">
        <v>72</v>
      </c>
      <c r="G533">
        <v>77.812663921129896</v>
      </c>
      <c r="H533">
        <v>0</v>
      </c>
      <c r="I53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3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cm="1">
        <f t="array" ref="K533">IFERROR(AVERAGE(IF((OutputTable[GroupByKey]=OutputTable[[#This Row],[GroupByKey]]),(OutputTable[GroupByKey]=OutputTable[[#This Row],[GroupByKey]])*OutputTable[RecordedValue])),0)</f>
        <v>51.79569535952681</v>
      </c>
      <c r="L533" cm="1">
        <f t="array" ref="L533">IFERROR(_xlfn.STDEV.S(IF((OutputTable[GroupByKey]=OutputTable[[#This Row],[GroupByKey]]),(OutputTable[GroupByKey]=OutputTable[[#This Row],[GroupByKey]])*OutputTable[RecordedValue])),0)</f>
        <v>26.667850559987489</v>
      </c>
      <c r="M533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33" cm="1">
        <f t="array" ref="O533">MIN(IF((OutputTable[GroupByKey]=OutputTable[[#This Row],[GroupByKey]]),(OutputTable[GroupByKey]=OutputTable[[#This Row],[GroupByKey]])*OutputTable[RecordedValue]))</f>
        <v>0</v>
      </c>
      <c r="P533" cm="1">
        <f t="array" ref="P533">MAX(IF((OutputTable[GroupByKey]=OutputTable[[#This Row],[GroupByKey]]),(OutputTable[GroupByKey]=OutputTable[[#This Row],[GroupByKey]])*OutputTable[RecordedValue]))</f>
        <v>153.28325957496901</v>
      </c>
    </row>
    <row r="534" spans="1:16" x14ac:dyDescent="0.25">
      <c r="A534" t="s">
        <v>68</v>
      </c>
      <c r="B534" t="s">
        <v>177</v>
      </c>
      <c r="C534">
        <v>11</v>
      </c>
      <c r="D534" t="s">
        <v>113</v>
      </c>
      <c r="E534" t="s">
        <v>114</v>
      </c>
      <c r="F534" t="s">
        <v>72</v>
      </c>
      <c r="G534">
        <v>0</v>
      </c>
      <c r="H534">
        <v>0</v>
      </c>
      <c r="I53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34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cm="1">
        <f t="array" ref="K534">IFERROR(AVERAGE(IF((OutputTable[GroupByKey]=OutputTable[[#This Row],[GroupByKey]]),(OutputTable[GroupByKey]=OutputTable[[#This Row],[GroupByKey]])*OutputTable[RecordedValue])),0)</f>
        <v>0</v>
      </c>
      <c r="L534" cm="1">
        <f t="array" ref="L534">IFERROR(_xlfn.STDEV.S(IF((OutputTable[GroupByKey]=OutputTable[[#This Row],[GroupByKey]]),(OutputTable[GroupByKey]=OutputTable[[#This Row],[GroupByKey]])*OutputTable[RecordedValue])),0)</f>
        <v>0</v>
      </c>
      <c r="M534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cm="1">
        <f t="array" ref="O534">MIN(IF((OutputTable[GroupByKey]=OutputTable[[#This Row],[GroupByKey]]),(OutputTable[GroupByKey]=OutputTable[[#This Row],[GroupByKey]])*OutputTable[RecordedValue]))</f>
        <v>0</v>
      </c>
      <c r="P534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25">
      <c r="A535" t="s">
        <v>68</v>
      </c>
      <c r="B535" t="s">
        <v>177</v>
      </c>
      <c r="C535">
        <v>11</v>
      </c>
      <c r="D535" t="s">
        <v>115</v>
      </c>
      <c r="E535" t="s">
        <v>116</v>
      </c>
      <c r="F535" t="s">
        <v>72</v>
      </c>
      <c r="G535">
        <v>12.1260395940521</v>
      </c>
      <c r="H535">
        <v>0</v>
      </c>
      <c r="I53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3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cm="1">
        <f t="array" ref="K535">IFERROR(AVERAGE(IF((OutputTable[GroupByKey]=OutputTable[[#This Row],[GroupByKey]]),(OutputTable[GroupByKey]=OutputTable[[#This Row],[GroupByKey]])*OutputTable[RecordedValue])),0)</f>
        <v>7.9031017037590718</v>
      </c>
      <c r="L535" cm="1">
        <f t="array" ref="L535">IFERROR(_xlfn.STDEV.S(IF((OutputTable[GroupByKey]=OutputTable[[#This Row],[GroupByKey]]),(OutputTable[GroupByKey]=OutputTable[[#This Row],[GroupByKey]])*OutputTable[RecordedValue])),0)</f>
        <v>6.1722634071914078</v>
      </c>
      <c r="M53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35" cm="1">
        <f t="array" ref="O535">MIN(IF((OutputTable[GroupByKey]=OutputTable[[#This Row],[GroupByKey]]),(OutputTable[GroupByKey]=OutputTable[[#This Row],[GroupByKey]])*OutputTable[RecordedValue]))</f>
        <v>0</v>
      </c>
      <c r="P535" cm="1">
        <f t="array" ref="P535">MAX(IF((OutputTable[GroupByKey]=OutputTable[[#This Row],[GroupByKey]]),(OutputTable[GroupByKey]=OutputTable[[#This Row],[GroupByKey]])*OutputTable[RecordedValue]))</f>
        <v>30.196331317929101</v>
      </c>
    </row>
    <row r="536" spans="1:16" x14ac:dyDescent="0.25">
      <c r="A536" t="s">
        <v>68</v>
      </c>
      <c r="B536" t="s">
        <v>177</v>
      </c>
      <c r="C536">
        <v>11</v>
      </c>
      <c r="D536" t="s">
        <v>117</v>
      </c>
      <c r="E536" t="s">
        <v>118</v>
      </c>
      <c r="F536" t="s">
        <v>72</v>
      </c>
      <c r="G536">
        <v>14</v>
      </c>
      <c r="H536">
        <v>0</v>
      </c>
      <c r="I53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6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cm="1">
        <f t="array" ref="K536">IFERROR(AVERAGE(IF((OutputTable[GroupByKey]=OutputTable[[#This Row],[GroupByKey]]),(OutputTable[GroupByKey]=OutputTable[[#This Row],[GroupByKey]])*OutputTable[RecordedValue])),0)</f>
        <v>8.9</v>
      </c>
      <c r="L536" cm="1">
        <f t="array" ref="L536">IFERROR(_xlfn.STDEV.S(IF((OutputTable[GroupByKey]=OutputTable[[#This Row],[GroupByKey]]),(OutputTable[GroupByKey]=OutputTable[[#This Row],[GroupByKey]])*OutputTable[RecordedValue])),0)</f>
        <v>2.6049403612586386</v>
      </c>
      <c r="M536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36" cm="1">
        <f t="array" ref="O536">MIN(IF((OutputTable[GroupByKey]=OutputTable[[#This Row],[GroupByKey]]),(OutputTable[GroupByKey]=OutputTable[[#This Row],[GroupByKey]])*OutputTable[RecordedValue]))</f>
        <v>2</v>
      </c>
      <c r="P536" cm="1">
        <f t="array" ref="P536">MAX(IF((OutputTable[GroupByKey]=OutputTable[[#This Row],[GroupByKey]]),(OutputTable[GroupByKey]=OutputTable[[#This Row],[GroupByKey]])*OutputTable[RecordedValue]))</f>
        <v>14</v>
      </c>
    </row>
    <row r="537" spans="1:16" x14ac:dyDescent="0.25">
      <c r="A537" t="s">
        <v>68</v>
      </c>
      <c r="B537" t="s">
        <v>177</v>
      </c>
      <c r="C537">
        <v>11</v>
      </c>
      <c r="D537" t="s">
        <v>119</v>
      </c>
      <c r="E537" t="s">
        <v>120</v>
      </c>
      <c r="F537" t="s">
        <v>72</v>
      </c>
      <c r="G537">
        <v>14</v>
      </c>
      <c r="H537">
        <v>0</v>
      </c>
      <c r="I53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7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cm="1">
        <f t="array" ref="K537">IFERROR(AVERAGE(IF((OutputTable[GroupByKey]=OutputTable[[#This Row],[GroupByKey]]),(OutputTable[GroupByKey]=OutputTable[[#This Row],[GroupByKey]])*OutputTable[RecordedValue])),0)</f>
        <v>8.68</v>
      </c>
      <c r="L537" cm="1">
        <f t="array" ref="L537">IFERROR(_xlfn.STDEV.S(IF((OutputTable[GroupByKey]=OutputTable[[#This Row],[GroupByKey]]),(OutputTable[GroupByKey]=OutputTable[[#This Row],[GroupByKey]])*OutputTable[RecordedValue])),0)</f>
        <v>2.6064284735543972</v>
      </c>
      <c r="M537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37" cm="1">
        <f t="array" ref="O537">MIN(IF((OutputTable[GroupByKey]=OutputTable[[#This Row],[GroupByKey]]),(OutputTable[GroupByKey]=OutputTable[[#This Row],[GroupByKey]])*OutputTable[RecordedValue]))</f>
        <v>2</v>
      </c>
      <c r="P537" cm="1">
        <f t="array" ref="P537">MAX(IF((OutputTable[GroupByKey]=OutputTable[[#This Row],[GroupByKey]]),(OutputTable[GroupByKey]=OutputTable[[#This Row],[GroupByKey]])*OutputTable[RecordedValue]))</f>
        <v>14</v>
      </c>
    </row>
    <row r="538" spans="1:16" x14ac:dyDescent="0.25">
      <c r="A538" t="s">
        <v>68</v>
      </c>
      <c r="B538" t="s">
        <v>177</v>
      </c>
      <c r="C538">
        <v>11</v>
      </c>
      <c r="D538" t="s">
        <v>121</v>
      </c>
      <c r="E538" t="s">
        <v>122</v>
      </c>
      <c r="F538" t="s">
        <v>72</v>
      </c>
      <c r="G538">
        <v>1.2968777320188301</v>
      </c>
      <c r="H538">
        <v>0</v>
      </c>
      <c r="I53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8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cm="1">
        <f t="array" ref="K538">IFERROR(AVERAGE(IF((OutputTable[GroupByKey]=OutputTable[[#This Row],[GroupByKey]]),(OutputTable[GroupByKey]=OutputTable[[#This Row],[GroupByKey]])*OutputTable[RecordedValue])),0)</f>
        <v>0.86326158932544617</v>
      </c>
      <c r="L538" cm="1">
        <f t="array" ref="L538">IFERROR(_xlfn.STDEV.S(IF((OutputTable[GroupByKey]=OutputTable[[#This Row],[GroupByKey]]),(OutputTable[GroupByKey]=OutputTable[[#This Row],[GroupByKey]])*OutputTable[RecordedValue])),0)</f>
        <v>0.44446417599979121</v>
      </c>
      <c r="M538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8" cm="1">
        <f t="array" ref="O538">MIN(IF((OutputTable[GroupByKey]=OutputTable[[#This Row],[GroupByKey]]),(OutputTable[GroupByKey]=OutputTable[[#This Row],[GroupByKey]])*OutputTable[RecordedValue]))</f>
        <v>0</v>
      </c>
      <c r="P538" cm="1">
        <f t="array" ref="P538">MAX(IF((OutputTable[GroupByKey]=OutputTable[[#This Row],[GroupByKey]]),(OutputTable[GroupByKey]=OutputTable[[#This Row],[GroupByKey]])*OutputTable[RecordedValue]))</f>
        <v>2.5547209929161401</v>
      </c>
    </row>
    <row r="539" spans="1:16" x14ac:dyDescent="0.25">
      <c r="A539" t="s">
        <v>68</v>
      </c>
      <c r="B539" t="s">
        <v>177</v>
      </c>
      <c r="C539">
        <v>11</v>
      </c>
      <c r="D539" t="s">
        <v>123</v>
      </c>
      <c r="E539" t="s">
        <v>124</v>
      </c>
      <c r="F539" t="s">
        <v>72</v>
      </c>
      <c r="G539">
        <v>89.938703515181999</v>
      </c>
      <c r="H539">
        <v>0</v>
      </c>
      <c r="I53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9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cm="1">
        <f t="array" ref="K539">IFERROR(AVERAGE(IF((OutputTable[GroupByKey]=OutputTable[[#This Row],[GroupByKey]]),(OutputTable[GroupByKey]=OutputTable[[#This Row],[GroupByKey]])*OutputTable[RecordedValue])),0)</f>
        <v>59.698797063285873</v>
      </c>
      <c r="L539" cm="1">
        <f t="array" ref="L539">IFERROR(_xlfn.STDEV.S(IF((OutputTable[GroupByKey]=OutputTable[[#This Row],[GroupByKey]]),(OutputTable[GroupByKey]=OutputTable[[#This Row],[GroupByKey]])*OutputTable[RecordedValue])),0)</f>
        <v>29.848701664291458</v>
      </c>
      <c r="M539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39" cm="1">
        <f t="array" ref="O539">MIN(IF((OutputTable[GroupByKey]=OutputTable[[#This Row],[GroupByKey]]),(OutputTable[GroupByKey]=OutputTable[[#This Row],[GroupByKey]])*OutputTable[RecordedValue]))</f>
        <v>2.14281784239415</v>
      </c>
      <c r="P539" cm="1">
        <f t="array" ref="P539">MAX(IF((OutputTable[GroupByKey]=OutputTable[[#This Row],[GroupByKey]]),(OutputTable[GroupByKey]=OutputTable[[#This Row],[GroupByKey]])*OutputTable[RecordedValue]))</f>
        <v>183.47959089289799</v>
      </c>
    </row>
    <row r="540" spans="1:16" x14ac:dyDescent="0.25">
      <c r="A540" t="s">
        <v>68</v>
      </c>
      <c r="B540" t="s">
        <v>177</v>
      </c>
      <c r="C540">
        <v>11</v>
      </c>
      <c r="D540" t="s">
        <v>125</v>
      </c>
      <c r="E540" t="s">
        <v>85</v>
      </c>
      <c r="F540" t="s">
        <v>126</v>
      </c>
      <c r="G540">
        <v>0</v>
      </c>
      <c r="H540">
        <v>0</v>
      </c>
      <c r="I540" t="str">
        <f>OutputTable[[#This Row],[ProjectName]]&amp;OutputTable[[#This Row],[Name]]&amp;OutputTable[[#This Row],[Type]]&amp;OutputTable[[#This Row],[Source]]</f>
        <v>Airport Security AnalysisAll Entities.NVACostNVA CostSystem</v>
      </c>
      <c r="J540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cm="1">
        <f t="array" ref="K540">IFERROR(AVERAGE(IF((OutputTable[GroupByKey]=OutputTable[[#This Row],[GroupByKey]]),(OutputTable[GroupByKey]=OutputTable[[#This Row],[GroupByKey]])*OutputTable[RecordedValue])),0)</f>
        <v>0</v>
      </c>
      <c r="L540" cm="1">
        <f t="array" ref="L540">IFERROR(_xlfn.STDEV.S(IF((OutputTable[GroupByKey]=OutputTable[[#This Row],[GroupByKey]]),(OutputTable[GroupByKey]=OutputTable[[#This Row],[GroupByKey]])*OutputTable[RecordedValue])),0)</f>
        <v>0</v>
      </c>
      <c r="M540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cm="1">
        <f t="array" ref="O540">MIN(IF((OutputTable[GroupByKey]=OutputTable[[#This Row],[GroupByKey]]),(OutputTable[GroupByKey]=OutputTable[[#This Row],[GroupByKey]])*OutputTable[RecordedValue]))</f>
        <v>0</v>
      </c>
      <c r="P540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177</v>
      </c>
      <c r="C541">
        <v>11</v>
      </c>
      <c r="D541" t="s">
        <v>127</v>
      </c>
      <c r="E541" t="s">
        <v>88</v>
      </c>
      <c r="F541" t="s">
        <v>126</v>
      </c>
      <c r="G541">
        <v>0</v>
      </c>
      <c r="H541">
        <v>0</v>
      </c>
      <c r="I541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1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cm="1">
        <f t="array" ref="K541">IFERROR(AVERAGE(IF((OutputTable[GroupByKey]=OutputTable[[#This Row],[GroupByKey]]),(OutputTable[GroupByKey]=OutputTable[[#This Row],[GroupByKey]])*OutputTable[RecordedValue])),0)</f>
        <v>0</v>
      </c>
      <c r="L541" cm="1">
        <f t="array" ref="L541">IFERROR(_xlfn.STDEV.S(IF((OutputTable[GroupByKey]=OutputTable[[#This Row],[GroupByKey]]),(OutputTable[GroupByKey]=OutputTable[[#This Row],[GroupByKey]])*OutputTable[RecordedValue])),0)</f>
        <v>0</v>
      </c>
      <c r="M541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cm="1">
        <f t="array" ref="O541">MIN(IF((OutputTable[GroupByKey]=OutputTable[[#This Row],[GroupByKey]]),(OutputTable[GroupByKey]=OutputTable[[#This Row],[GroupByKey]])*OutputTable[RecordedValue]))</f>
        <v>0</v>
      </c>
      <c r="P541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25">
      <c r="A542" t="s">
        <v>68</v>
      </c>
      <c r="B542" t="s">
        <v>177</v>
      </c>
      <c r="C542">
        <v>11</v>
      </c>
      <c r="D542" t="s">
        <v>128</v>
      </c>
      <c r="E542" t="s">
        <v>90</v>
      </c>
      <c r="F542" t="s">
        <v>126</v>
      </c>
      <c r="G542">
        <v>48.903333028498999</v>
      </c>
      <c r="H542">
        <v>0</v>
      </c>
      <c r="I542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2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cm="1">
        <f t="array" ref="K542">IFERROR(AVERAGE(IF((OutputTable[GroupByKey]=OutputTable[[#This Row],[GroupByKey]]),(OutputTable[GroupByKey]=OutputTable[[#This Row],[GroupByKey]])*OutputTable[RecordedValue])),0)</f>
        <v>46.193538628207605</v>
      </c>
      <c r="L542" cm="1">
        <f t="array" ref="L542">IFERROR(_xlfn.STDEV.S(IF((OutputTable[GroupByKey]=OutputTable[[#This Row],[GroupByKey]]),(OutputTable[GroupByKey]=OutputTable[[#This Row],[GroupByKey]])*OutputTable[RecordedValue])),0)</f>
        <v>2.5990968367157539</v>
      </c>
      <c r="M542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2" cm="1">
        <f t="array" ref="O542">MIN(IF((OutputTable[GroupByKey]=OutputTable[[#This Row],[GroupByKey]]),(OutputTable[GroupByKey]=OutputTable[[#This Row],[GroupByKey]])*OutputTable[RecordedValue]))</f>
        <v>40.192057014708702</v>
      </c>
      <c r="P542" cm="1">
        <f t="array" ref="P542">MAX(IF((OutputTable[GroupByKey]=OutputTable[[#This Row],[GroupByKey]]),(OutputTable[GroupByKey]=OutputTable[[#This Row],[GroupByKey]])*OutputTable[RecordedValue]))</f>
        <v>51.8214448971965</v>
      </c>
    </row>
    <row r="543" spans="1:16" x14ac:dyDescent="0.25">
      <c r="A543" t="s">
        <v>68</v>
      </c>
      <c r="B543" t="s">
        <v>177</v>
      </c>
      <c r="C543">
        <v>11</v>
      </c>
      <c r="D543" t="s">
        <v>129</v>
      </c>
      <c r="E543" t="s">
        <v>130</v>
      </c>
      <c r="F543" t="s">
        <v>126</v>
      </c>
      <c r="G543">
        <v>0</v>
      </c>
      <c r="H543">
        <v>0</v>
      </c>
      <c r="I543" t="str">
        <f>OutputTable[[#This Row],[ProjectName]]&amp;OutputTable[[#This Row],[Name]]&amp;OutputTable[[#This Row],[Type]]&amp;OutputTable[[#This Row],[Source]]</f>
        <v>Airport Security AnalysisAll Entities.TranCostTran CostSystem</v>
      </c>
      <c r="J543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cm="1">
        <f t="array" ref="K543">IFERROR(AVERAGE(IF((OutputTable[GroupByKey]=OutputTable[[#This Row],[GroupByKey]]),(OutputTable[GroupByKey]=OutputTable[[#This Row],[GroupByKey]])*OutputTable[RecordedValue])),0)</f>
        <v>0</v>
      </c>
      <c r="L543" cm="1">
        <f t="array" ref="L543">IFERROR(_xlfn.STDEV.S(IF((OutputTable[GroupByKey]=OutputTable[[#This Row],[GroupByKey]]),(OutputTable[GroupByKey]=OutputTable[[#This Row],[GroupByKey]])*OutputTable[RecordedValue])),0)</f>
        <v>0</v>
      </c>
      <c r="M543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cm="1">
        <f t="array" ref="O543">MIN(IF((OutputTable[GroupByKey]=OutputTable[[#This Row],[GroupByKey]]),(OutputTable[GroupByKey]=OutputTable[[#This Row],[GroupByKey]])*OutputTable[RecordedValue]))</f>
        <v>0</v>
      </c>
      <c r="P543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25">
      <c r="A544" t="s">
        <v>68</v>
      </c>
      <c r="B544" t="s">
        <v>177</v>
      </c>
      <c r="C544">
        <v>11</v>
      </c>
      <c r="D544" t="s">
        <v>131</v>
      </c>
      <c r="E544" t="s">
        <v>94</v>
      </c>
      <c r="F544" t="s">
        <v>126</v>
      </c>
      <c r="G544">
        <v>48.903333028498999</v>
      </c>
      <c r="H544">
        <v>0</v>
      </c>
      <c r="I544" t="str">
        <f>OutputTable[[#This Row],[ProjectName]]&amp;OutputTable[[#This Row],[Name]]&amp;OutputTable[[#This Row],[Type]]&amp;OutputTable[[#This Row],[Source]]</f>
        <v>Airport Security AnalysisAll Entities.VACostVA CostSystem</v>
      </c>
      <c r="J544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cm="1">
        <f t="array" ref="K544">IFERROR(AVERAGE(IF((OutputTable[GroupByKey]=OutputTable[[#This Row],[GroupByKey]]),(OutputTable[GroupByKey]=OutputTable[[#This Row],[GroupByKey]])*OutputTable[RecordedValue])),0)</f>
        <v>46.193538628207605</v>
      </c>
      <c r="L544" cm="1">
        <f t="array" ref="L544">IFERROR(_xlfn.STDEV.S(IF((OutputTable[GroupByKey]=OutputTable[[#This Row],[GroupByKey]]),(OutputTable[GroupByKey]=OutputTable[[#This Row],[GroupByKey]])*OutputTable[RecordedValue])),0)</f>
        <v>2.5990968367157539</v>
      </c>
      <c r="M544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4" cm="1">
        <f t="array" ref="O544">MIN(IF((OutputTable[GroupByKey]=OutputTable[[#This Row],[GroupByKey]]),(OutputTable[GroupByKey]=OutputTable[[#This Row],[GroupByKey]])*OutputTable[RecordedValue]))</f>
        <v>40.192057014708702</v>
      </c>
      <c r="P544" cm="1">
        <f t="array" ref="P544">MAX(IF((OutputTable[GroupByKey]=OutputTable[[#This Row],[GroupByKey]]),(OutputTable[GroupByKey]=OutputTable[[#This Row],[GroupByKey]])*OutputTable[RecordedValue]))</f>
        <v>51.8214448971965</v>
      </c>
    </row>
    <row r="545" spans="1:16" x14ac:dyDescent="0.25">
      <c r="A545" t="s">
        <v>68</v>
      </c>
      <c r="B545" t="s">
        <v>177</v>
      </c>
      <c r="C545">
        <v>11</v>
      </c>
      <c r="D545" t="s">
        <v>132</v>
      </c>
      <c r="E545" t="s">
        <v>96</v>
      </c>
      <c r="F545" t="s">
        <v>126</v>
      </c>
      <c r="G545">
        <v>0</v>
      </c>
      <c r="H545">
        <v>0</v>
      </c>
      <c r="I545" t="str">
        <f>OutputTable[[#This Row],[ProjectName]]&amp;OutputTable[[#This Row],[Name]]&amp;OutputTable[[#This Row],[Type]]&amp;OutputTable[[#This Row],[Source]]</f>
        <v>Airport Security AnalysisAll Entities.WaitCostWait CostSystem</v>
      </c>
      <c r="J54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cm="1">
        <f t="array" ref="K545">IFERROR(AVERAGE(IF((OutputTable[GroupByKey]=OutputTable[[#This Row],[GroupByKey]]),(OutputTable[GroupByKey]=OutputTable[[#This Row],[GroupByKey]])*OutputTable[RecordedValue])),0)</f>
        <v>0</v>
      </c>
      <c r="L545" cm="1">
        <f t="array" ref="L545">IFERROR(_xlfn.STDEV.S(IF((OutputTable[GroupByKey]=OutputTable[[#This Row],[GroupByKey]]),(OutputTable[GroupByKey]=OutputTable[[#This Row],[GroupByKey]])*OutputTable[RecordedValue])),0)</f>
        <v>0</v>
      </c>
      <c r="M54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cm="1">
        <f t="array" ref="O545">MIN(IF((OutputTable[GroupByKey]=OutputTable[[#This Row],[GroupByKey]]),(OutputTable[GroupByKey]=OutputTable[[#This Row],[GroupByKey]])*OutputTable[RecordedValue]))</f>
        <v>0</v>
      </c>
      <c r="P54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25">
      <c r="A546" t="s">
        <v>68</v>
      </c>
      <c r="B546" t="s">
        <v>177</v>
      </c>
      <c r="C546">
        <v>11</v>
      </c>
      <c r="D546" t="s">
        <v>133</v>
      </c>
      <c r="E546" t="s">
        <v>134</v>
      </c>
      <c r="F546" t="s">
        <v>126</v>
      </c>
      <c r="G546">
        <v>48.903333028498899</v>
      </c>
      <c r="H546">
        <v>0</v>
      </c>
      <c r="I546" t="str">
        <f>OutputTable[[#This Row],[ProjectName]]&amp;OutputTable[[#This Row],[Name]]&amp;OutputTable[[#This Row],[Type]]&amp;OutputTable[[#This Row],[Source]]</f>
        <v>Airport Security AnalysisAll Resources.BusyCostBusy CostSystem</v>
      </c>
      <c r="J546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cm="1">
        <f t="array" ref="K546">IFERROR(AVERAGE(IF((OutputTable[GroupByKey]=OutputTable[[#This Row],[GroupByKey]]),(OutputTable[GroupByKey]=OutputTable[[#This Row],[GroupByKey]])*OutputTable[RecordedValue])),0)</f>
        <v>46.193538628207605</v>
      </c>
      <c r="L546" cm="1">
        <f t="array" ref="L546">IFERROR(_xlfn.STDEV.S(IF((OutputTable[GroupByKey]=OutputTable[[#This Row],[GroupByKey]]),(OutputTable[GroupByKey]=OutputTable[[#This Row],[GroupByKey]])*OutputTable[RecordedValue])),0)</f>
        <v>2.5990968367157583</v>
      </c>
      <c r="M546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46" cm="1">
        <f t="array" ref="O546">MIN(IF((OutputTable[GroupByKey]=OutputTable[[#This Row],[GroupByKey]]),(OutputTable[GroupByKey]=OutputTable[[#This Row],[GroupByKey]])*OutputTable[RecordedValue]))</f>
        <v>40.192057014708602</v>
      </c>
      <c r="P546" cm="1">
        <f t="array" ref="P546">MAX(IF((OutputTable[GroupByKey]=OutputTable[[#This Row],[GroupByKey]]),(OutputTable[GroupByKey]=OutputTable[[#This Row],[GroupByKey]])*OutputTable[RecordedValue]))</f>
        <v>51.8214448971965</v>
      </c>
    </row>
    <row r="547" spans="1:16" x14ac:dyDescent="0.25">
      <c r="A547" t="s">
        <v>68</v>
      </c>
      <c r="B547" t="s">
        <v>177</v>
      </c>
      <c r="C547">
        <v>11</v>
      </c>
      <c r="D547" t="s">
        <v>135</v>
      </c>
      <c r="E547" t="s">
        <v>136</v>
      </c>
      <c r="F547" t="s">
        <v>126</v>
      </c>
      <c r="G547">
        <v>22.4225744744334</v>
      </c>
      <c r="H547">
        <v>0</v>
      </c>
      <c r="I547" t="str">
        <f>OutputTable[[#This Row],[ProjectName]]&amp;OutputTable[[#This Row],[Name]]&amp;OutputTable[[#This Row],[Type]]&amp;OutputTable[[#This Row],[Source]]</f>
        <v>Airport Security AnalysisAll Resources.IdleCostIdle CostSystem</v>
      </c>
      <c r="J547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cm="1">
        <f t="array" ref="K547">IFERROR(AVERAGE(IF((OutputTable[GroupByKey]=OutputTable[[#This Row],[GroupByKey]]),(OutputTable[GroupByKey]=OutputTable[[#This Row],[GroupByKey]])*OutputTable[RecordedValue])),0)</f>
        <v>25.477747687177452</v>
      </c>
      <c r="L547" cm="1">
        <f t="array" ref="L547">IFERROR(_xlfn.STDEV.S(IF((OutputTable[GroupByKey]=OutputTable[[#This Row],[GroupByKey]]),(OutputTable[GroupByKey]=OutputTable[[#This Row],[GroupByKey]])*OutputTable[RecordedValue])),0)</f>
        <v>2.6141112136959852</v>
      </c>
      <c r="M547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547" cm="1">
        <f t="array" ref="O547">MIN(IF((OutputTable[GroupByKey]=OutputTable[[#This Row],[GroupByKey]]),(OutputTable[GroupByKey]=OutputTable[[#This Row],[GroupByKey]])*OutputTable[RecordedValue]))</f>
        <v>19.727702576731101</v>
      </c>
      <c r="P547" cm="1">
        <f t="array" ref="P547">MAX(IF((OutputTable[GroupByKey]=OutputTable[[#This Row],[GroupByKey]]),(OutputTable[GroupByKey]=OutputTable[[#This Row],[GroupByKey]])*OutputTable[RecordedValue]))</f>
        <v>31.4558775795469</v>
      </c>
    </row>
    <row r="548" spans="1:16" x14ac:dyDescent="0.25">
      <c r="A548" t="s">
        <v>68</v>
      </c>
      <c r="B548" t="s">
        <v>177</v>
      </c>
      <c r="C548">
        <v>11</v>
      </c>
      <c r="D548" t="s">
        <v>137</v>
      </c>
      <c r="E548" t="s">
        <v>90</v>
      </c>
      <c r="F548" t="s">
        <v>126</v>
      </c>
      <c r="G548">
        <v>71.325907502932296</v>
      </c>
      <c r="H548">
        <v>0</v>
      </c>
      <c r="I54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8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cm="1">
        <f t="array" ref="K548">IFERROR(AVERAGE(IF((OutputTable[GroupByKey]=OutputTable[[#This Row],[GroupByKey]]),(OutputTable[GroupByKey]=OutputTable[[#This Row],[GroupByKey]])*OutputTable[RecordedValue])),0)</f>
        <v>71.671286315385061</v>
      </c>
      <c r="L548" cm="1">
        <f t="array" ref="L548">IFERROR(_xlfn.STDEV.S(IF((OutputTable[GroupByKey]=OutputTable[[#This Row],[GroupByKey]]),(OutputTable[GroupByKey]=OutputTable[[#This Row],[GroupByKey]])*OutputTable[RecordedValue])),0)</f>
        <v>0.23863631661505638</v>
      </c>
      <c r="M548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48" cm="1">
        <f t="array" ref="O548">MIN(IF((OutputTable[GroupByKey]=OutputTable[[#This Row],[GroupByKey]]),(OutputTable[GroupByKey]=OutputTable[[#This Row],[GroupByKey]])*OutputTable[RecordedValue]))</f>
        <v>70.910479456061694</v>
      </c>
      <c r="P548" cm="1">
        <f t="array" ref="P548">MAX(IF((OutputTable[GroupByKey]=OutputTable[[#This Row],[GroupByKey]]),(OutputTable[GroupByKey]=OutputTable[[#This Row],[GroupByKey]])*OutputTable[RecordedValue]))</f>
        <v>72</v>
      </c>
    </row>
    <row r="549" spans="1:16" x14ac:dyDescent="0.25">
      <c r="A549" t="s">
        <v>68</v>
      </c>
      <c r="B549" t="s">
        <v>177</v>
      </c>
      <c r="C549">
        <v>11</v>
      </c>
      <c r="D549" t="s">
        <v>138</v>
      </c>
      <c r="E549" t="s">
        <v>139</v>
      </c>
      <c r="F549" t="s">
        <v>126</v>
      </c>
      <c r="G549">
        <v>0</v>
      </c>
      <c r="H549">
        <v>0</v>
      </c>
      <c r="I54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9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cm="1">
        <f t="array" ref="K549">IFERROR(AVERAGE(IF((OutputTable[GroupByKey]=OutputTable[[#This Row],[GroupByKey]]),(OutputTable[GroupByKey]=OutputTable[[#This Row],[GroupByKey]])*OutputTable[RecordedValue])),0)</f>
        <v>0</v>
      </c>
      <c r="L549" cm="1">
        <f t="array" ref="L549">IFERROR(_xlfn.STDEV.S(IF((OutputTable[GroupByKey]=OutputTable[[#This Row],[GroupByKey]]),(OutputTable[GroupByKey]=OutputTable[[#This Row],[GroupByKey]])*OutputTable[RecordedValue])),0)</f>
        <v>0</v>
      </c>
      <c r="M549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cm="1">
        <f t="array" ref="O549">MIN(IF((OutputTable[GroupByKey]=OutputTable[[#This Row],[GroupByKey]]),(OutputTable[GroupByKey]=OutputTable[[#This Row],[GroupByKey]])*OutputTable[RecordedValue]))</f>
        <v>0</v>
      </c>
      <c r="P549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25">
      <c r="A550" t="s">
        <v>68</v>
      </c>
      <c r="B550" t="s">
        <v>177</v>
      </c>
      <c r="C550">
        <v>11</v>
      </c>
      <c r="D550" t="s">
        <v>140</v>
      </c>
      <c r="E550" t="s">
        <v>110</v>
      </c>
      <c r="F550" t="s">
        <v>72</v>
      </c>
      <c r="G550">
        <v>9.6300850840611201</v>
      </c>
      <c r="H550">
        <v>0</v>
      </c>
      <c r="I55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50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cm="1">
        <f t="array" ref="K550">IFERROR(AVERAGE(IF((OutputTable[GroupByKey]=OutputTable[[#This Row],[GroupByKey]]),(OutputTable[GroupByKey]=OutputTable[[#This Row],[GroupByKey]])*OutputTable[RecordedValue])),0)</f>
        <v>9.2040198470736314</v>
      </c>
      <c r="L550" cm="1">
        <f t="array" ref="L550">IFERROR(_xlfn.STDEV.S(IF((OutputTable[GroupByKey]=OutputTable[[#This Row],[GroupByKey]]),(OutputTable[GroupByKey]=OutputTable[[#This Row],[GroupByKey]])*OutputTable[RecordedValue])),0)</f>
        <v>0.51270925803772061</v>
      </c>
      <c r="M550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0" cm="1">
        <f t="array" ref="O550">MIN(IF((OutputTable[GroupByKey]=OutputTable[[#This Row],[GroupByKey]]),(OutputTable[GroupByKey]=OutputTable[[#This Row],[GroupByKey]])*OutputTable[RecordedValue]))</f>
        <v>8.1603642719926093</v>
      </c>
      <c r="P550" cm="1">
        <f t="array" ref="P550">MAX(IF((OutputTable[GroupByKey]=OutputTable[[#This Row],[GroupByKey]]),(OutputTable[GroupByKey]=OutputTable[[#This Row],[GroupByKey]])*OutputTable[RecordedValue]))</f>
        <v>10.3090977964694</v>
      </c>
    </row>
    <row r="551" spans="1:16" x14ac:dyDescent="0.25">
      <c r="A551" t="s">
        <v>68</v>
      </c>
      <c r="B551" t="s">
        <v>177</v>
      </c>
      <c r="C551">
        <v>11</v>
      </c>
      <c r="D551" t="s">
        <v>141</v>
      </c>
      <c r="E551" t="s">
        <v>112</v>
      </c>
      <c r="F551" t="s">
        <v>72</v>
      </c>
      <c r="G551">
        <v>577.80510504366703</v>
      </c>
      <c r="H551">
        <v>0</v>
      </c>
      <c r="I55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1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cm="1">
        <f t="array" ref="K551">IFERROR(AVERAGE(IF((OutputTable[GroupByKey]=OutputTable[[#This Row],[GroupByKey]]),(OutputTable[GroupByKey]=OutputTable[[#This Row],[GroupByKey]])*OutputTable[RecordedValue])),0)</f>
        <v>552.24119082441791</v>
      </c>
      <c r="L551" cm="1">
        <f t="array" ref="L551">IFERROR(_xlfn.STDEV.S(IF((OutputTable[GroupByKey]=OutputTable[[#This Row],[GroupByKey]]),(OutputTable[GroupByKey]=OutputTable[[#This Row],[GroupByKey]])*OutputTable[RecordedValue])),0)</f>
        <v>30.76255548226289</v>
      </c>
      <c r="M551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551" cm="1">
        <f t="array" ref="O551">MIN(IF((OutputTable[GroupByKey]=OutputTable[[#This Row],[GroupByKey]]),(OutputTable[GroupByKey]=OutputTable[[#This Row],[GroupByKey]])*OutputTable[RecordedValue]))</f>
        <v>489.62185631955703</v>
      </c>
      <c r="P551" cm="1">
        <f t="array" ref="P551">MAX(IF((OutputTable[GroupByKey]=OutputTable[[#This Row],[GroupByKey]]),(OutputTable[GroupByKey]=OutputTable[[#This Row],[GroupByKey]])*OutputTable[RecordedValue]))</f>
        <v>618.54586778816201</v>
      </c>
    </row>
    <row r="552" spans="1:16" x14ac:dyDescent="0.25">
      <c r="A552" t="s">
        <v>68</v>
      </c>
      <c r="B552" t="s">
        <v>177</v>
      </c>
      <c r="C552">
        <v>11</v>
      </c>
      <c r="D552" t="s">
        <v>142</v>
      </c>
      <c r="E552" t="s">
        <v>114</v>
      </c>
      <c r="F552" t="s">
        <v>72</v>
      </c>
      <c r="G552">
        <v>0</v>
      </c>
      <c r="H552">
        <v>0</v>
      </c>
      <c r="I55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2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cm="1">
        <f t="array" ref="K552">IFERROR(AVERAGE(IF((OutputTable[GroupByKey]=OutputTable[[#This Row],[GroupByKey]]),(OutputTable[GroupByKey]=OutputTable[[#This Row],[GroupByKey]])*OutputTable[RecordedValue])),0)</f>
        <v>0</v>
      </c>
      <c r="L552" cm="1">
        <f t="array" ref="L552">IFERROR(_xlfn.STDEV.S(IF((OutputTable[GroupByKey]=OutputTable[[#This Row],[GroupByKey]]),(OutputTable[GroupByKey]=OutputTable[[#This Row],[GroupByKey]])*OutputTable[RecordedValue])),0)</f>
        <v>0</v>
      </c>
      <c r="M552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2" cm="1">
        <f t="array" ref="O552">MIN(IF((OutputTable[GroupByKey]=OutputTable[[#This Row],[GroupByKey]]),(OutputTable[GroupByKey]=OutputTable[[#This Row],[GroupByKey]])*OutputTable[RecordedValue]))</f>
        <v>0</v>
      </c>
      <c r="P552" cm="1">
        <f t="array" ref="P552">MAX(IF((OutputTable[GroupByKey]=OutputTable[[#This Row],[GroupByKey]]),(OutputTable[GroupByKey]=OutputTable[[#This Row],[GroupByKey]])*OutputTable[RecordedValue]))</f>
        <v>0</v>
      </c>
    </row>
    <row r="553" spans="1:16" x14ac:dyDescent="0.25">
      <c r="A553" t="s">
        <v>68</v>
      </c>
      <c r="B553" t="s">
        <v>177</v>
      </c>
      <c r="C553">
        <v>11</v>
      </c>
      <c r="D553" t="s">
        <v>143</v>
      </c>
      <c r="E553" t="s">
        <v>116</v>
      </c>
      <c r="F553" t="s">
        <v>72</v>
      </c>
      <c r="G553">
        <v>60.687179368986399</v>
      </c>
      <c r="H553">
        <v>0</v>
      </c>
      <c r="I55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3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cm="1">
        <f t="array" ref="K553">IFERROR(AVERAGE(IF((OutputTable[GroupByKey]=OutputTable[[#This Row],[GroupByKey]]),(OutputTable[GroupByKey]=OutputTable[[#This Row],[GroupByKey]])*OutputTable[RecordedValue])),0)</f>
        <v>79.989395354893077</v>
      </c>
      <c r="L553" cm="1">
        <f t="array" ref="L553">IFERROR(_xlfn.STDEV.S(IF((OutputTable[GroupByKey]=OutputTable[[#This Row],[GroupByKey]]),(OutputTable[GroupByKey]=OutputTable[[#This Row],[GroupByKey]])*OutputTable[RecordedValue])),0)</f>
        <v>56.808360959149468</v>
      </c>
      <c r="M553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53" cm="1">
        <f t="array" ref="O553">MIN(IF((OutputTable[GroupByKey]=OutputTable[[#This Row],[GroupByKey]]),(OutputTable[GroupByKey]=OutputTable[[#This Row],[GroupByKey]])*OutputTable[RecordedValue]))</f>
        <v>7.1867093340802297</v>
      </c>
      <c r="P553" cm="1">
        <f t="array" ref="P553">MAX(IF((OutputTable[GroupByKey]=OutputTable[[#This Row],[GroupByKey]]),(OutputTable[GroupByKey]=OutputTable[[#This Row],[GroupByKey]])*OutputTable[RecordedValue]))</f>
        <v>293.47566214357698</v>
      </c>
    </row>
    <row r="554" spans="1:16" x14ac:dyDescent="0.25">
      <c r="A554" t="s">
        <v>68</v>
      </c>
      <c r="B554" t="s">
        <v>177</v>
      </c>
      <c r="C554">
        <v>11</v>
      </c>
      <c r="D554" t="s">
        <v>144</v>
      </c>
      <c r="E554" t="s">
        <v>118</v>
      </c>
      <c r="F554" t="s">
        <v>72</v>
      </c>
      <c r="G554">
        <v>145</v>
      </c>
      <c r="H554">
        <v>0</v>
      </c>
      <c r="I55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4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cm="1">
        <f t="array" ref="K554">IFERROR(AVERAGE(IF((OutputTable[GroupByKey]=OutputTable[[#This Row],[GroupByKey]]),(OutputTable[GroupByKey]=OutputTable[[#This Row],[GroupByKey]])*OutputTable[RecordedValue])),0)</f>
        <v>145</v>
      </c>
      <c r="L554" cm="1">
        <f t="array" ref="L554">IFERROR(_xlfn.STDEV.S(IF((OutputTable[GroupByKey]=OutputTable[[#This Row],[GroupByKey]]),(OutputTable[GroupByKey]=OutputTable[[#This Row],[GroupByKey]])*OutputTable[RecordedValue])),0)</f>
        <v>0</v>
      </c>
      <c r="M554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cm="1">
        <f t="array" ref="O554">MIN(IF((OutputTable[GroupByKey]=OutputTable[[#This Row],[GroupByKey]]),(OutputTable[GroupByKey]=OutputTable[[#This Row],[GroupByKey]])*OutputTable[RecordedValue]))</f>
        <v>145</v>
      </c>
      <c r="P554" cm="1">
        <f t="array" ref="P554">MAX(IF((OutputTable[GroupByKey]=OutputTable[[#This Row],[GroupByKey]]),(OutputTable[GroupByKey]=OutputTable[[#This Row],[GroupByKey]])*OutputTable[RecordedValue]))</f>
        <v>145</v>
      </c>
    </row>
    <row r="555" spans="1:16" x14ac:dyDescent="0.25">
      <c r="A555" t="s">
        <v>68</v>
      </c>
      <c r="B555" t="s">
        <v>177</v>
      </c>
      <c r="C555">
        <v>11</v>
      </c>
      <c r="D555" t="s">
        <v>145</v>
      </c>
      <c r="E555" t="s">
        <v>120</v>
      </c>
      <c r="F555" t="s">
        <v>72</v>
      </c>
      <c r="G555">
        <v>143</v>
      </c>
      <c r="H555">
        <v>0</v>
      </c>
      <c r="I55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cm="1">
        <f t="array" ref="K555">IFERROR(AVERAGE(IF((OutputTable[GroupByKey]=OutputTable[[#This Row],[GroupByKey]]),(OutputTable[GroupByKey]=OutputTable[[#This Row],[GroupByKey]])*OutputTable[RecordedValue])),0)</f>
        <v>143.46</v>
      </c>
      <c r="L555" cm="1">
        <f t="array" ref="L555">IFERROR(_xlfn.STDEV.S(IF((OutputTable[GroupByKey]=OutputTable[[#This Row],[GroupByKey]]),(OutputTable[GroupByKey]=OutputTable[[#This Row],[GroupByKey]])*OutputTable[RecordedValue])),0)</f>
        <v>0.761577310586391</v>
      </c>
      <c r="M55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55" cm="1">
        <f t="array" ref="O555">MIN(IF((OutputTable[GroupByKey]=OutputTable[[#This Row],[GroupByKey]]),(OutputTable[GroupByKey]=OutputTable[[#This Row],[GroupByKey]])*OutputTable[RecordedValue]))</f>
        <v>141</v>
      </c>
      <c r="P555" cm="1">
        <f t="array" ref="P555">MAX(IF((OutputTable[GroupByKey]=OutputTable[[#This Row],[GroupByKey]]),(OutputTable[GroupByKey]=OutputTable[[#This Row],[GroupByKey]])*OutputTable[RecordedValue]))</f>
        <v>144</v>
      </c>
    </row>
    <row r="556" spans="1:16" x14ac:dyDescent="0.25">
      <c r="A556" t="s">
        <v>68</v>
      </c>
      <c r="B556" t="s">
        <v>177</v>
      </c>
      <c r="C556">
        <v>11</v>
      </c>
      <c r="D556" t="s">
        <v>146</v>
      </c>
      <c r="E556" t="s">
        <v>122</v>
      </c>
      <c r="F556" t="s">
        <v>72</v>
      </c>
      <c r="G556">
        <v>9.6300850840611201</v>
      </c>
      <c r="H556">
        <v>0</v>
      </c>
      <c r="I55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6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cm="1">
        <f t="array" ref="K556">IFERROR(AVERAGE(IF((OutputTable[GroupByKey]=OutputTable[[#This Row],[GroupByKey]]),(OutputTable[GroupByKey]=OutputTable[[#This Row],[GroupByKey]])*OutputTable[RecordedValue])),0)</f>
        <v>9.2040198470736314</v>
      </c>
      <c r="L556" cm="1">
        <f t="array" ref="L556">IFERROR(_xlfn.STDEV.S(IF((OutputTable[GroupByKey]=OutputTable[[#This Row],[GroupByKey]]),(OutputTable[GroupByKey]=OutputTable[[#This Row],[GroupByKey]])*OutputTable[RecordedValue])),0)</f>
        <v>0.51270925803772061</v>
      </c>
      <c r="M556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6" cm="1">
        <f t="array" ref="O556">MIN(IF((OutputTable[GroupByKey]=OutputTable[[#This Row],[GroupByKey]]),(OutputTable[GroupByKey]=OutputTable[[#This Row],[GroupByKey]])*OutputTable[RecordedValue]))</f>
        <v>8.1603642719926093</v>
      </c>
      <c r="P556" cm="1">
        <f t="array" ref="P556">MAX(IF((OutputTable[GroupByKey]=OutputTable[[#This Row],[GroupByKey]]),(OutputTable[GroupByKey]=OutputTable[[#This Row],[GroupByKey]])*OutputTable[RecordedValue]))</f>
        <v>10.3090977964694</v>
      </c>
    </row>
    <row r="557" spans="1:16" x14ac:dyDescent="0.25">
      <c r="A557" t="s">
        <v>68</v>
      </c>
      <c r="B557" t="s">
        <v>177</v>
      </c>
      <c r="C557">
        <v>11</v>
      </c>
      <c r="D557" t="s">
        <v>147</v>
      </c>
      <c r="E557" t="s">
        <v>124</v>
      </c>
      <c r="F557" t="s">
        <v>72</v>
      </c>
      <c r="G557">
        <v>638.49228441265404</v>
      </c>
      <c r="H557">
        <v>0</v>
      </c>
      <c r="I55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7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cm="1">
        <f t="array" ref="K557">IFERROR(AVERAGE(IF((OutputTable[GroupByKey]=OutputTable[[#This Row],[GroupByKey]]),(OutputTable[GroupByKey]=OutputTable[[#This Row],[GroupByKey]])*OutputTable[RecordedValue])),0)</f>
        <v>632.23058617931088</v>
      </c>
      <c r="L557" cm="1">
        <f t="array" ref="L557">IFERROR(_xlfn.STDEV.S(IF((OutputTable[GroupByKey]=OutputTable[[#This Row],[GroupByKey]]),(OutputTable[GroupByKey]=OutputTable[[#This Row],[GroupByKey]])*OutputTable[RecordedValue])),0)</f>
        <v>75.537971994324181</v>
      </c>
      <c r="M557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57" cm="1">
        <f t="array" ref="O557">MIN(IF((OutputTable[GroupByKey]=OutputTable[[#This Row],[GroupByKey]]),(OutputTable[GroupByKey]=OutputTable[[#This Row],[GroupByKey]])*OutputTable[RecordedValue]))</f>
        <v>505.15304420889697</v>
      </c>
      <c r="P557" cm="1">
        <f t="array" ref="P557">MAX(IF((OutputTable[GroupByKey]=OutputTable[[#This Row],[GroupByKey]]),(OutputTable[GroupByKey]=OutputTable[[#This Row],[GroupByKey]])*OutputTable[RecordedValue]))</f>
        <v>850.69210649443096</v>
      </c>
    </row>
    <row r="558" spans="1:16" x14ac:dyDescent="0.25">
      <c r="A558" t="s">
        <v>68</v>
      </c>
      <c r="B558" t="s">
        <v>177</v>
      </c>
      <c r="C558">
        <v>11</v>
      </c>
      <c r="D558" t="s">
        <v>148</v>
      </c>
      <c r="E558" t="s">
        <v>118</v>
      </c>
      <c r="F558" t="s">
        <v>86</v>
      </c>
      <c r="G558">
        <v>145</v>
      </c>
      <c r="H558">
        <v>0</v>
      </c>
      <c r="I558" t="str">
        <f>OutputTable[[#This Row],[ProjectName]]&amp;OutputTable[[#This Row],[Name]]&amp;OutputTable[[#This Row],[Type]]&amp;OutputTable[[#This Row],[Source]]</f>
        <v>Airport Security AnalysisEntity 1.NumberInNumber InEntity</v>
      </c>
      <c r="J558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cm="1">
        <f t="array" ref="K558">IFERROR(AVERAGE(IF((OutputTable[GroupByKey]=OutputTable[[#This Row],[GroupByKey]]),(OutputTable[GroupByKey]=OutputTable[[#This Row],[GroupByKey]])*OutputTable[RecordedValue])),0)</f>
        <v>145</v>
      </c>
      <c r="L558" cm="1">
        <f t="array" ref="L558">IFERROR(_xlfn.STDEV.S(IF((OutputTable[GroupByKey]=OutputTable[[#This Row],[GroupByKey]]),(OutputTable[GroupByKey]=OutputTable[[#This Row],[GroupByKey]])*OutputTable[RecordedValue])),0)</f>
        <v>0</v>
      </c>
      <c r="M558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8" cm="1">
        <f t="array" ref="O558">MIN(IF((OutputTable[GroupByKey]=OutputTable[[#This Row],[GroupByKey]]),(OutputTable[GroupByKey]=OutputTable[[#This Row],[GroupByKey]])*OutputTable[RecordedValue]))</f>
        <v>145</v>
      </c>
      <c r="P558" cm="1">
        <f t="array" ref="P558">MAX(IF((OutputTable[GroupByKey]=OutputTable[[#This Row],[GroupByKey]]),(OutputTable[GroupByKey]=OutputTable[[#This Row],[GroupByKey]])*OutputTable[RecordedValue]))</f>
        <v>145</v>
      </c>
    </row>
    <row r="559" spans="1:16" x14ac:dyDescent="0.25">
      <c r="A559" t="s">
        <v>68</v>
      </c>
      <c r="B559" t="s">
        <v>177</v>
      </c>
      <c r="C559">
        <v>11</v>
      </c>
      <c r="D559" t="s">
        <v>149</v>
      </c>
      <c r="E559" t="s">
        <v>120</v>
      </c>
      <c r="F559" t="s">
        <v>86</v>
      </c>
      <c r="G559">
        <v>141</v>
      </c>
      <c r="H559">
        <v>0</v>
      </c>
      <c r="I559" t="str">
        <f>OutputTable[[#This Row],[ProjectName]]&amp;OutputTable[[#This Row],[Name]]&amp;OutputTable[[#This Row],[Type]]&amp;OutputTable[[#This Row],[Source]]</f>
        <v>Airport Security AnalysisEntity 1.NumberOutNumber OutEntity</v>
      </c>
      <c r="J559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cm="1">
        <f t="array" ref="K559">IFERROR(AVERAGE(IF((OutputTable[GroupByKey]=OutputTable[[#This Row],[GroupByKey]]),(OutputTable[GroupByKey]=OutputTable[[#This Row],[GroupByKey]])*OutputTable[RecordedValue])),0)</f>
        <v>141.02000000000001</v>
      </c>
      <c r="L559" cm="1">
        <f t="array" ref="L559">IFERROR(_xlfn.STDEV.S(IF((OutputTable[GroupByKey]=OutputTable[[#This Row],[GroupByKey]]),(OutputTable[GroupByKey]=OutputTable[[#This Row],[GroupByKey]])*OutputTable[RecordedValue])),0)</f>
        <v>1.571298695931723</v>
      </c>
      <c r="M559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59" cm="1">
        <f t="array" ref="O559">MIN(IF((OutputTable[GroupByKey]=OutputTable[[#This Row],[GroupByKey]]),(OutputTable[GroupByKey]=OutputTable[[#This Row],[GroupByKey]])*OutputTable[RecordedValue]))</f>
        <v>136</v>
      </c>
      <c r="P559" cm="1">
        <f t="array" ref="P559">MAX(IF((OutputTable[GroupByKey]=OutputTable[[#This Row],[GroupByKey]]),(OutputTable[GroupByKey]=OutputTable[[#This Row],[GroupByKey]])*OutputTable[RecordedValue]))</f>
        <v>144</v>
      </c>
    </row>
    <row r="560" spans="1:16" x14ac:dyDescent="0.25">
      <c r="A560" t="s">
        <v>68</v>
      </c>
      <c r="B560" t="s">
        <v>177</v>
      </c>
      <c r="C560">
        <v>11</v>
      </c>
      <c r="D560" t="s">
        <v>150</v>
      </c>
      <c r="E560" t="s">
        <v>134</v>
      </c>
      <c r="F560" t="s">
        <v>104</v>
      </c>
      <c r="G560">
        <v>0</v>
      </c>
      <c r="H560">
        <v>0</v>
      </c>
      <c r="I56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0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cm="1">
        <f t="array" ref="K560">IFERROR(AVERAGE(IF((OutputTable[GroupByKey]=OutputTable[[#This Row],[GroupByKey]]),(OutputTable[GroupByKey]=OutputTable[[#This Row],[GroupByKey]])*OutputTable[RecordedValue])),0)</f>
        <v>0</v>
      </c>
      <c r="L560" cm="1">
        <f t="array" ref="L560">IFERROR(_xlfn.STDEV.S(IF((OutputTable[GroupByKey]=OutputTable[[#This Row],[GroupByKey]]),(OutputTable[GroupByKey]=OutputTable[[#This Row],[GroupByKey]])*OutputTable[RecordedValue])),0)</f>
        <v>0</v>
      </c>
      <c r="M560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cm="1">
        <f t="array" ref="O560">MIN(IF((OutputTable[GroupByKey]=OutputTable[[#This Row],[GroupByKey]]),(OutputTable[GroupByKey]=OutputTable[[#This Row],[GroupByKey]])*OutputTable[RecordedValue]))</f>
        <v>0</v>
      </c>
      <c r="P560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177</v>
      </c>
      <c r="C561">
        <v>11</v>
      </c>
      <c r="D561" t="s">
        <v>151</v>
      </c>
      <c r="E561" t="s">
        <v>136</v>
      </c>
      <c r="F561" t="s">
        <v>104</v>
      </c>
      <c r="G561">
        <v>12</v>
      </c>
      <c r="H561">
        <v>0</v>
      </c>
      <c r="I56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1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cm="1">
        <f t="array" ref="K561">IFERROR(AVERAGE(IF((OutputTable[GroupByKey]=OutputTable[[#This Row],[GroupByKey]]),(OutputTable[GroupByKey]=OutputTable[[#This Row],[GroupByKey]])*OutputTable[RecordedValue])),0)</f>
        <v>12</v>
      </c>
      <c r="L561" cm="1">
        <f t="array" ref="L561">IFERROR(_xlfn.STDEV.S(IF((OutputTable[GroupByKey]=OutputTable[[#This Row],[GroupByKey]]),(OutputTable[GroupByKey]=OutputTable[[#This Row],[GroupByKey]])*OutputTable[RecordedValue])),0)</f>
        <v>0</v>
      </c>
      <c r="M561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cm="1">
        <f t="array" ref="O561">MIN(IF((OutputTable[GroupByKey]=OutputTable[[#This Row],[GroupByKey]]),(OutputTable[GroupByKey]=OutputTable[[#This Row],[GroupByKey]])*OutputTable[RecordedValue]))</f>
        <v>12</v>
      </c>
      <c r="P561" cm="1">
        <f t="array" ref="P561">MAX(IF((OutputTable[GroupByKey]=OutputTable[[#This Row],[GroupByKey]]),(OutputTable[GroupByKey]=OutputTable[[#This Row],[GroupByKey]])*OutputTable[RecordedValue]))</f>
        <v>12</v>
      </c>
    </row>
    <row r="562" spans="1:16" x14ac:dyDescent="0.25">
      <c r="A562" t="s">
        <v>68</v>
      </c>
      <c r="B562" t="s">
        <v>177</v>
      </c>
      <c r="C562">
        <v>11</v>
      </c>
      <c r="D562" t="s">
        <v>152</v>
      </c>
      <c r="E562" t="s">
        <v>153</v>
      </c>
      <c r="F562" t="s">
        <v>104</v>
      </c>
      <c r="G562">
        <v>0</v>
      </c>
      <c r="H562">
        <v>0</v>
      </c>
      <c r="I56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2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cm="1">
        <f t="array" ref="K562">IFERROR(AVERAGE(IF((OutputTable[GroupByKey]=OutputTable[[#This Row],[GroupByKey]]),(OutputTable[GroupByKey]=OutputTable[[#This Row],[GroupByKey]])*OutputTable[RecordedValue])),0)</f>
        <v>0</v>
      </c>
      <c r="L562" cm="1">
        <f t="array" ref="L562">IFERROR(_xlfn.STDEV.S(IF((OutputTable[GroupByKey]=OutputTable[[#This Row],[GroupByKey]]),(OutputTable[GroupByKey]=OutputTable[[#This Row],[GroupByKey]])*OutputTable[RecordedValue])),0)</f>
        <v>0</v>
      </c>
      <c r="M562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cm="1">
        <f t="array" ref="O562">MIN(IF((OutputTable[GroupByKey]=OutputTable[[#This Row],[GroupByKey]]),(OutputTable[GroupByKey]=OutputTable[[#This Row],[GroupByKey]])*OutputTable[RecordedValue]))</f>
        <v>0</v>
      </c>
      <c r="P562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177</v>
      </c>
      <c r="C563">
        <v>11</v>
      </c>
      <c r="D563" t="s">
        <v>154</v>
      </c>
      <c r="E563" t="s">
        <v>155</v>
      </c>
      <c r="F563" t="s">
        <v>104</v>
      </c>
      <c r="G563">
        <v>0</v>
      </c>
      <c r="H563">
        <v>0</v>
      </c>
      <c r="I56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63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cm="1">
        <f t="array" ref="K563">IFERROR(AVERAGE(IF((OutputTable[GroupByKey]=OutputTable[[#This Row],[GroupByKey]]),(OutputTable[GroupByKey]=OutputTable[[#This Row],[GroupByKey]])*OutputTable[RecordedValue])),0)</f>
        <v>0</v>
      </c>
      <c r="L563" cm="1">
        <f t="array" ref="L563">IFERROR(_xlfn.STDEV.S(IF((OutputTable[GroupByKey]=OutputTable[[#This Row],[GroupByKey]]),(OutputTable[GroupByKey]=OutputTable[[#This Row],[GroupByKey]])*OutputTable[RecordedValue])),0)</f>
        <v>0</v>
      </c>
      <c r="M563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cm="1">
        <f t="array" ref="O563">MIN(IF((OutputTable[GroupByKey]=OutputTable[[#This Row],[GroupByKey]]),(OutputTable[GroupByKey]=OutputTable[[#This Row],[GroupByKey]])*OutputTable[RecordedValue]))</f>
        <v>0</v>
      </c>
      <c r="P563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25">
      <c r="A564" t="s">
        <v>68</v>
      </c>
      <c r="B564" t="s">
        <v>177</v>
      </c>
      <c r="C564">
        <v>11</v>
      </c>
      <c r="D564" t="s">
        <v>156</v>
      </c>
      <c r="E564" t="s">
        <v>139</v>
      </c>
      <c r="F564" t="s">
        <v>104</v>
      </c>
      <c r="G564">
        <v>0</v>
      </c>
      <c r="H564">
        <v>0</v>
      </c>
      <c r="I56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64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cm="1">
        <f t="array" ref="K564">IFERROR(AVERAGE(IF((OutputTable[GroupByKey]=OutputTable[[#This Row],[GroupByKey]]),(OutputTable[GroupByKey]=OutputTable[[#This Row],[GroupByKey]])*OutputTable[RecordedValue])),0)</f>
        <v>0</v>
      </c>
      <c r="L564" cm="1">
        <f t="array" ref="L564">IFERROR(_xlfn.STDEV.S(IF((OutputTable[GroupByKey]=OutputTable[[#This Row],[GroupByKey]]),(OutputTable[GroupByKey]=OutputTable[[#This Row],[GroupByKey]])*OutputTable[RecordedValue])),0)</f>
        <v>0</v>
      </c>
      <c r="M564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cm="1">
        <f t="array" ref="O564">MIN(IF((OutputTable[GroupByKey]=OutputTable[[#This Row],[GroupByKey]]),(OutputTable[GroupByKey]=OutputTable[[#This Row],[GroupByKey]])*OutputTable[RecordedValue]))</f>
        <v>0</v>
      </c>
      <c r="P564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177</v>
      </c>
      <c r="C565">
        <v>11</v>
      </c>
      <c r="D565" t="s">
        <v>157</v>
      </c>
      <c r="E565" t="s">
        <v>120</v>
      </c>
      <c r="F565" t="s">
        <v>126</v>
      </c>
      <c r="G565">
        <v>141</v>
      </c>
      <c r="H565">
        <v>0</v>
      </c>
      <c r="I565" t="str">
        <f>OutputTable[[#This Row],[ProjectName]]&amp;OutputTable[[#This Row],[Name]]&amp;OutputTable[[#This Row],[Type]]&amp;OutputTable[[#This Row],[Source]]</f>
        <v>Airport Security AnalysisSystem.NumberOutNumber OutSystem</v>
      </c>
      <c r="J56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cm="1">
        <f t="array" ref="K565">IFERROR(AVERAGE(IF((OutputTable[GroupByKey]=OutputTable[[#This Row],[GroupByKey]]),(OutputTable[GroupByKey]=OutputTable[[#This Row],[GroupByKey]])*OutputTable[RecordedValue])),0)</f>
        <v>141.02000000000001</v>
      </c>
      <c r="L565" cm="1">
        <f t="array" ref="L565">IFERROR(_xlfn.STDEV.S(IF((OutputTable[GroupByKey]=OutputTable[[#This Row],[GroupByKey]]),(OutputTable[GroupByKey]=OutputTable[[#This Row],[GroupByKey]])*OutputTable[RecordedValue])),0)</f>
        <v>1.571298695931723</v>
      </c>
      <c r="M56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65" cm="1">
        <f t="array" ref="O565">MIN(IF((OutputTable[GroupByKey]=OutputTable[[#This Row],[GroupByKey]]),(OutputTable[GroupByKey]=OutputTable[[#This Row],[GroupByKey]])*OutputTable[RecordedValue]))</f>
        <v>136</v>
      </c>
      <c r="P565" cm="1">
        <f t="array" ref="P565">MAX(IF((OutputTable[GroupByKey]=OutputTable[[#This Row],[GroupByKey]]),(OutputTable[GroupByKey]=OutputTable[[#This Row],[GroupByKey]])*OutputTable[RecordedValue]))</f>
        <v>144</v>
      </c>
    </row>
    <row r="566" spans="1:16" x14ac:dyDescent="0.25">
      <c r="A566" t="s">
        <v>68</v>
      </c>
      <c r="B566" t="s">
        <v>177</v>
      </c>
      <c r="C566">
        <v>11</v>
      </c>
      <c r="D566" t="s">
        <v>158</v>
      </c>
      <c r="E566" t="s">
        <v>90</v>
      </c>
      <c r="F566" t="s">
        <v>126</v>
      </c>
      <c r="G566">
        <v>71.325907502932296</v>
      </c>
      <c r="H566">
        <v>0</v>
      </c>
      <c r="I566" t="str">
        <f>OutputTable[[#This Row],[ProjectName]]&amp;OutputTable[[#This Row],[Name]]&amp;OutputTable[[#This Row],[Type]]&amp;OutputTable[[#This Row],[Source]]</f>
        <v>Airport Security AnalysisSystem.TotalCostTotal CostSystem</v>
      </c>
      <c r="J566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cm="1">
        <f t="array" ref="K566">IFERROR(AVERAGE(IF((OutputTable[GroupByKey]=OutputTable[[#This Row],[GroupByKey]]),(OutputTable[GroupByKey]=OutputTable[[#This Row],[GroupByKey]])*OutputTable[RecordedValue])),0)</f>
        <v>71.671286315385061</v>
      </c>
      <c r="L566" cm="1">
        <f t="array" ref="L566">IFERROR(_xlfn.STDEV.S(IF((OutputTable[GroupByKey]=OutputTable[[#This Row],[GroupByKey]]),(OutputTable[GroupByKey]=OutputTable[[#This Row],[GroupByKey]])*OutputTable[RecordedValue])),0)</f>
        <v>0.23863631661505638</v>
      </c>
      <c r="M566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66" cm="1">
        <f t="array" ref="O566">MIN(IF((OutputTable[GroupByKey]=OutputTable[[#This Row],[GroupByKey]]),(OutputTable[GroupByKey]=OutputTable[[#This Row],[GroupByKey]])*OutputTable[RecordedValue]))</f>
        <v>70.910479456061694</v>
      </c>
      <c r="P566" cm="1">
        <f t="array" ref="P566">MAX(IF((OutputTable[GroupByKey]=OutputTable[[#This Row],[GroupByKey]]),(OutputTable[GroupByKey]=OutputTable[[#This Row],[GroupByKey]])*OutputTable[RecordedValue]))</f>
        <v>72</v>
      </c>
    </row>
    <row r="567" spans="1:16" x14ac:dyDescent="0.25">
      <c r="A567" t="s">
        <v>68</v>
      </c>
      <c r="B567" t="s">
        <v>177</v>
      </c>
      <c r="C567">
        <v>11</v>
      </c>
      <c r="D567" t="s">
        <v>159</v>
      </c>
      <c r="E567" t="s">
        <v>134</v>
      </c>
      <c r="F567" t="s">
        <v>104</v>
      </c>
      <c r="G567">
        <v>29.9151479222894</v>
      </c>
      <c r="H567">
        <v>0</v>
      </c>
      <c r="I56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67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cm="1">
        <f t="array" ref="K567">IFERROR(AVERAGE(IF((OutputTable[GroupByKey]=OutputTable[[#This Row],[GroupByKey]]),(OutputTable[GroupByKey]=OutputTable[[#This Row],[GroupByKey]])*OutputTable[RecordedValue])),0)</f>
        <v>28.130410032303338</v>
      </c>
      <c r="L567" cm="1">
        <f t="array" ref="L567">IFERROR(_xlfn.STDEV.S(IF((OutputTable[GroupByKey]=OutputTable[[#This Row],[GroupByKey]]),(OutputTable[GroupByKey]=OutputTable[[#This Row],[GroupByKey]])*OutputTable[RecordedValue])),0)</f>
        <v>1.5680861939239095</v>
      </c>
      <c r="M567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67" cm="1">
        <f t="array" ref="O567">MIN(IF((OutputTable[GroupByKey]=OutputTable[[#This Row],[GroupByKey]]),(OutputTable[GroupByKey]=OutputTable[[#This Row],[GroupByKey]])*OutputTable[RecordedValue]))</f>
        <v>24.466327701593499</v>
      </c>
      <c r="P567" cm="1">
        <f t="array" ref="P567">MAX(IF((OutputTable[GroupByKey]=OutputTable[[#This Row],[GroupByKey]]),(OutputTable[GroupByKey]=OutputTable[[#This Row],[GroupByKey]])*OutputTable[RecordedValue]))</f>
        <v>31.104540279981698</v>
      </c>
    </row>
    <row r="568" spans="1:16" x14ac:dyDescent="0.25">
      <c r="A568" t="s">
        <v>68</v>
      </c>
      <c r="B568" t="s">
        <v>177</v>
      </c>
      <c r="C568">
        <v>11</v>
      </c>
      <c r="D568" t="s">
        <v>160</v>
      </c>
      <c r="E568" t="s">
        <v>136</v>
      </c>
      <c r="F568" t="s">
        <v>104</v>
      </c>
      <c r="G568">
        <v>5.7127276146472301</v>
      </c>
      <c r="H568">
        <v>0</v>
      </c>
      <c r="I56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68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cm="1">
        <f t="array" ref="K568">IFERROR(AVERAGE(IF((OutputTable[GroupByKey]=OutputTable[[#This Row],[GroupByKey]]),(OutputTable[GroupByKey]=OutputTable[[#This Row],[GroupByKey]])*OutputTable[RecordedValue])),0)</f>
        <v>7.677923856469965</v>
      </c>
      <c r="L568" cm="1">
        <f t="array" ref="L568">IFERROR(_xlfn.STDEV.S(IF((OutputTable[GroupByKey]=OutputTable[[#This Row],[GroupByKey]]),(OutputTable[GroupByKey]=OutputTable[[#This Row],[GroupByKey]])*OutputTable[RecordedValue])),0)</f>
        <v>1.5599367309009138</v>
      </c>
      <c r="M568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68" cm="1">
        <f t="array" ref="O568">MIN(IF((OutputTable[GroupByKey]=OutputTable[[#This Row],[GroupByKey]]),(OutputTable[GroupByKey]=OutputTable[[#This Row],[GroupByKey]])*OutputTable[RecordedValue]))</f>
        <v>4.6700334569821003</v>
      </c>
      <c r="P568" cm="1">
        <f t="array" ref="P568">MAX(IF((OutputTable[GroupByKey]=OutputTable[[#This Row],[GroupByKey]]),(OutputTable[GroupByKey]=OutputTable[[#This Row],[GroupByKey]])*OutputTable[RecordedValue]))</f>
        <v>11.306663706390401</v>
      </c>
    </row>
    <row r="569" spans="1:16" x14ac:dyDescent="0.25">
      <c r="A569" t="s">
        <v>68</v>
      </c>
      <c r="B569" t="s">
        <v>177</v>
      </c>
      <c r="C569">
        <v>11</v>
      </c>
      <c r="D569" t="s">
        <v>161</v>
      </c>
      <c r="E569" t="s">
        <v>153</v>
      </c>
      <c r="F569" t="s">
        <v>104</v>
      </c>
      <c r="G569">
        <v>294</v>
      </c>
      <c r="H569">
        <v>0</v>
      </c>
      <c r="I56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69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cm="1">
        <f t="array" ref="K569">IFERROR(AVERAGE(IF((OutputTable[GroupByKey]=OutputTable[[#This Row],[GroupByKey]]),(OutputTable[GroupByKey]=OutputTable[[#This Row],[GroupByKey]])*OutputTable[RecordedValue])),0)</f>
        <v>291.82</v>
      </c>
      <c r="L569" cm="1">
        <f t="array" ref="L569">IFERROR(_xlfn.STDEV.S(IF((OutputTable[GroupByKey]=OutputTable[[#This Row],[GroupByKey]]),(OutputTable[GroupByKey]=OutputTable[[#This Row],[GroupByKey]])*OutputTable[RecordedValue])),0)</f>
        <v>4.3079897295843335</v>
      </c>
      <c r="M569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69" cm="1">
        <f t="array" ref="O569">MIN(IF((OutputTable[GroupByKey]=OutputTable[[#This Row],[GroupByKey]]),(OutputTable[GroupByKey]=OutputTable[[#This Row],[GroupByKey]])*OutputTable[RecordedValue]))</f>
        <v>281</v>
      </c>
      <c r="P569" cm="1">
        <f t="array" ref="P569">MAX(IF((OutputTable[GroupByKey]=OutputTable[[#This Row],[GroupByKey]]),(OutputTable[GroupByKey]=OutputTable[[#This Row],[GroupByKey]])*OutputTable[RecordedValue]))</f>
        <v>301</v>
      </c>
    </row>
    <row r="570" spans="1:16" x14ac:dyDescent="0.25">
      <c r="A570" t="s">
        <v>68</v>
      </c>
      <c r="B570" t="s">
        <v>177</v>
      </c>
      <c r="C570">
        <v>11</v>
      </c>
      <c r="D570" t="s">
        <v>162</v>
      </c>
      <c r="E570" t="s">
        <v>155</v>
      </c>
      <c r="F570" t="s">
        <v>104</v>
      </c>
      <c r="G570">
        <v>0.841313121815354</v>
      </c>
      <c r="H570">
        <v>0</v>
      </c>
      <c r="I57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0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cm="1">
        <f t="array" ref="K570">IFERROR(AVERAGE(IF((OutputTable[GroupByKey]=OutputTable[[#This Row],[GroupByKey]]),(OutputTable[GroupByKey]=OutputTable[[#This Row],[GroupByKey]])*OutputTable[RecordedValue])),0)</f>
        <v>0.7867243373202788</v>
      </c>
      <c r="L570" cm="1">
        <f t="array" ref="L570">IFERROR(_xlfn.STDEV.S(IF((OutputTable[GroupByKey]=OutputTable[[#This Row],[GroupByKey]]),(OutputTable[GroupByKey]=OutputTable[[#This Row],[GroupByKey]])*OutputTable[RecordedValue])),0)</f>
        <v>4.3331575858358527E-2</v>
      </c>
      <c r="M570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70" cm="1">
        <f t="array" ref="O570">MIN(IF((OutputTable[GroupByKey]=OutputTable[[#This Row],[GroupByKey]]),(OutputTable[GroupByKey]=OutputTable[[#This Row],[GroupByKey]])*OutputTable[RecordedValue]))</f>
        <v>0.68592600815582205</v>
      </c>
      <c r="P570" cm="1">
        <f t="array" ref="P570">MAX(IF((OutputTable[GroupByKey]=OutputTable[[#This Row],[GroupByKey]]),(OutputTable[GroupByKey]=OutputTable[[#This Row],[GroupByKey]])*OutputTable[RecordedValue]))</f>
        <v>0.87027684841716402</v>
      </c>
    </row>
    <row r="571" spans="1:16" x14ac:dyDescent="0.25">
      <c r="A571" t="s">
        <v>68</v>
      </c>
      <c r="B571" t="s">
        <v>177</v>
      </c>
      <c r="C571">
        <v>11</v>
      </c>
      <c r="D571" t="s">
        <v>163</v>
      </c>
      <c r="E571" t="s">
        <v>139</v>
      </c>
      <c r="F571" t="s">
        <v>104</v>
      </c>
      <c r="G571">
        <v>0</v>
      </c>
      <c r="H571">
        <v>0</v>
      </c>
      <c r="I57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1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cm="1">
        <f t="array" ref="K571">IFERROR(AVERAGE(IF((OutputTable[GroupByKey]=OutputTable[[#This Row],[GroupByKey]]),(OutputTable[GroupByKey]=OutputTable[[#This Row],[GroupByKey]])*OutputTable[RecordedValue])),0)</f>
        <v>0</v>
      </c>
      <c r="L571" cm="1">
        <f t="array" ref="L571">IFERROR(_xlfn.STDEV.S(IF((OutputTable[GroupByKey]=OutputTable[[#This Row],[GroupByKey]]),(OutputTable[GroupByKey]=OutputTable[[#This Row],[GroupByKey]])*OutputTable[RecordedValue])),0)</f>
        <v>0</v>
      </c>
      <c r="M571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cm="1">
        <f t="array" ref="O571">MIN(IF((OutputTable[GroupByKey]=OutputTable[[#This Row],[GroupByKey]]),(OutputTable[GroupByKey]=OutputTable[[#This Row],[GroupByKey]])*OutputTable[RecordedValue]))</f>
        <v>0</v>
      </c>
      <c r="P571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177</v>
      </c>
      <c r="C572">
        <v>11</v>
      </c>
      <c r="D572" t="s">
        <v>164</v>
      </c>
      <c r="E572" t="s">
        <v>110</v>
      </c>
      <c r="F572" t="s">
        <v>72</v>
      </c>
      <c r="G572">
        <v>37.976370212418999</v>
      </c>
      <c r="H572">
        <v>0</v>
      </c>
      <c r="I57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2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cm="1">
        <f t="array" ref="K572">IFERROR(AVERAGE(IF((OutputTable[GroupByKey]=OutputTable[[#This Row],[GroupByKey]]),(OutputTable[GroupByKey]=OutputTable[[#This Row],[GroupByKey]])*OutputTable[RecordedValue])),0)</f>
        <v>36.126257191808556</v>
      </c>
      <c r="L572" cm="1">
        <f t="array" ref="L572">IFERROR(_xlfn.STDEV.S(IF((OutputTable[GroupByKey]=OutputTable[[#This Row],[GroupByKey]]),(OutputTable[GroupByKey]=OutputTable[[#This Row],[GroupByKey]])*OutputTable[RecordedValue])),0)</f>
        <v>2.1713259373529561</v>
      </c>
      <c r="M572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2" cm="1">
        <f t="array" ref="O572">MIN(IF((OutputTable[GroupByKey]=OutputTable[[#This Row],[GroupByKey]]),(OutputTable[GroupByKey]=OutputTable[[#This Row],[GroupByKey]])*OutputTable[RecordedValue]))</f>
        <v>31.451458626230401</v>
      </c>
      <c r="P572" cm="1">
        <f t="array" ref="P572">MAX(IF((OutputTable[GroupByKey]=OutputTable[[#This Row],[GroupByKey]]),(OutputTable[GroupByKey]=OutputTable[[#This Row],[GroupByKey]])*OutputTable[RecordedValue]))</f>
        <v>41.433809234429702</v>
      </c>
    </row>
    <row r="573" spans="1:16" x14ac:dyDescent="0.25">
      <c r="A573" t="s">
        <v>68</v>
      </c>
      <c r="B573" t="s">
        <v>177</v>
      </c>
      <c r="C573">
        <v>11</v>
      </c>
      <c r="D573" t="s">
        <v>165</v>
      </c>
      <c r="E573" t="s">
        <v>112</v>
      </c>
      <c r="F573" t="s">
        <v>72</v>
      </c>
      <c r="G573">
        <v>1139.2911063725701</v>
      </c>
      <c r="H573">
        <v>0</v>
      </c>
      <c r="I57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73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cm="1">
        <f t="array" ref="K573">IFERROR(AVERAGE(IF((OutputTable[GroupByKey]=OutputTable[[#This Row],[GroupByKey]]),(OutputTable[GroupByKey]=OutputTable[[#This Row],[GroupByKey]])*OutputTable[RecordedValue])),0)</f>
        <v>1083.7877157542564</v>
      </c>
      <c r="L573" cm="1">
        <f t="array" ref="L573">IFERROR(_xlfn.STDEV.S(IF((OutputTable[GroupByKey]=OutputTable[[#This Row],[GroupByKey]]),(OutputTable[GroupByKey]=OutputTable[[#This Row],[GroupByKey]])*OutputTable[RecordedValue])),0)</f>
        <v>65.139778120588559</v>
      </c>
      <c r="M573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73" cm="1">
        <f t="array" ref="O573">MIN(IF((OutputTable[GroupByKey]=OutputTable[[#This Row],[GroupByKey]]),(OutputTable[GroupByKey]=OutputTable[[#This Row],[GroupByKey]])*OutputTable[RecordedValue]))</f>
        <v>943.54375878691201</v>
      </c>
      <c r="P573" cm="1">
        <f t="array" ref="P573">MAX(IF((OutputTable[GroupByKey]=OutputTable[[#This Row],[GroupByKey]]),(OutputTable[GroupByKey]=OutputTable[[#This Row],[GroupByKey]])*OutputTable[RecordedValue]))</f>
        <v>1243.01427703289</v>
      </c>
    </row>
    <row r="574" spans="1:16" x14ac:dyDescent="0.25">
      <c r="A574" t="s">
        <v>68</v>
      </c>
      <c r="B574" t="s">
        <v>177</v>
      </c>
      <c r="C574">
        <v>11</v>
      </c>
      <c r="D574" t="s">
        <v>166</v>
      </c>
      <c r="E574" t="s">
        <v>114</v>
      </c>
      <c r="F574" t="s">
        <v>72</v>
      </c>
      <c r="G574">
        <v>0</v>
      </c>
      <c r="H574">
        <v>0</v>
      </c>
      <c r="I57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74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cm="1">
        <f t="array" ref="K574">IFERROR(AVERAGE(IF((OutputTable[GroupByKey]=OutputTable[[#This Row],[GroupByKey]]),(OutputTable[GroupByKey]=OutputTable[[#This Row],[GroupByKey]])*OutputTable[RecordedValue])),0)</f>
        <v>0</v>
      </c>
      <c r="L574" cm="1">
        <f t="array" ref="L574">IFERROR(_xlfn.STDEV.S(IF((OutputTable[GroupByKey]=OutputTable[[#This Row],[GroupByKey]]),(OutputTable[GroupByKey]=OutputTable[[#This Row],[GroupByKey]])*OutputTable[RecordedValue])),0)</f>
        <v>0</v>
      </c>
      <c r="M574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cm="1">
        <f t="array" ref="O574">MIN(IF((OutputTable[GroupByKey]=OutputTable[[#This Row],[GroupByKey]]),(OutputTable[GroupByKey]=OutputTable[[#This Row],[GroupByKey]])*OutputTable[RecordedValue]))</f>
        <v>0</v>
      </c>
      <c r="P574" cm="1">
        <f t="array" ref="P574">MAX(IF((OutputTable[GroupByKey]=OutputTable[[#This Row],[GroupByKey]]),(OutputTable[GroupByKey]=OutputTable[[#This Row],[GroupByKey]])*OutputTable[RecordedValue]))</f>
        <v>0</v>
      </c>
    </row>
    <row r="575" spans="1:16" x14ac:dyDescent="0.25">
      <c r="A575" t="s">
        <v>68</v>
      </c>
      <c r="B575" t="s">
        <v>177</v>
      </c>
      <c r="C575">
        <v>11</v>
      </c>
      <c r="D575" t="s">
        <v>167</v>
      </c>
      <c r="E575" t="s">
        <v>116</v>
      </c>
      <c r="F575" t="s">
        <v>72</v>
      </c>
      <c r="G575">
        <v>784.58468662316795</v>
      </c>
      <c r="H575">
        <v>0</v>
      </c>
      <c r="I57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7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cm="1">
        <f t="array" ref="K575">IFERROR(AVERAGE(IF((OutputTable[GroupByKey]=OutputTable[[#This Row],[GroupByKey]]),(OutputTable[GroupByKey]=OutputTable[[#This Row],[GroupByKey]])*OutputTable[RecordedValue])),0)</f>
        <v>553.87401274968397</v>
      </c>
      <c r="L575" cm="1">
        <f t="array" ref="L575">IFERROR(_xlfn.STDEV.S(IF((OutputTable[GroupByKey]=OutputTable[[#This Row],[GroupByKey]]),(OutputTable[GroupByKey]=OutputTable[[#This Row],[GroupByKey]])*OutputTable[RecordedValue])),0)</f>
        <v>377.09122887289163</v>
      </c>
      <c r="M57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75" cm="1">
        <f t="array" ref="O575">MIN(IF((OutputTable[GroupByKey]=OutputTable[[#This Row],[GroupByKey]]),(OutputTable[GroupByKey]=OutputTable[[#This Row],[GroupByKey]])*OutputTable[RecordedValue]))</f>
        <v>153.85414011717199</v>
      </c>
      <c r="P575" cm="1">
        <f t="array" ref="P575">MAX(IF((OutputTable[GroupByKey]=OutputTable[[#This Row],[GroupByKey]]),(OutputTable[GroupByKey]=OutputTable[[#This Row],[GroupByKey]])*OutputTable[RecordedValue]))</f>
        <v>2328.4964964025999</v>
      </c>
    </row>
    <row r="576" spans="1:16" x14ac:dyDescent="0.25">
      <c r="A576" t="s">
        <v>68</v>
      </c>
      <c r="B576" t="s">
        <v>177</v>
      </c>
      <c r="C576">
        <v>11</v>
      </c>
      <c r="D576" t="s">
        <v>168</v>
      </c>
      <c r="E576" t="s">
        <v>118</v>
      </c>
      <c r="F576" t="s">
        <v>72</v>
      </c>
      <c r="G576">
        <v>136</v>
      </c>
      <c r="H576">
        <v>0</v>
      </c>
      <c r="I57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76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cm="1">
        <f t="array" ref="K576">IFERROR(AVERAGE(IF((OutputTable[GroupByKey]=OutputTable[[#This Row],[GroupByKey]]),(OutputTable[GroupByKey]=OutputTable[[#This Row],[GroupByKey]])*OutputTable[RecordedValue])),0)</f>
        <v>139.1</v>
      </c>
      <c r="L576" cm="1">
        <f t="array" ref="L576">IFERROR(_xlfn.STDEV.S(IF((OutputTable[GroupByKey]=OutputTable[[#This Row],[GroupByKey]]),(OutputTable[GroupByKey]=OutputTable[[#This Row],[GroupByKey]])*OutputTable[RecordedValue])),0)</f>
        <v>2.340852801167705</v>
      </c>
      <c r="M576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76" cm="1">
        <f t="array" ref="O576">MIN(IF((OutputTable[GroupByKey]=OutputTable[[#This Row],[GroupByKey]]),(OutputTable[GroupByKey]=OutputTable[[#This Row],[GroupByKey]])*OutputTable[RecordedValue]))</f>
        <v>132</v>
      </c>
      <c r="P576" cm="1">
        <f t="array" ref="P576">MAX(IF((OutputTable[GroupByKey]=OutputTable[[#This Row],[GroupByKey]]),(OutputTable[GroupByKey]=OutputTable[[#This Row],[GroupByKey]])*OutputTable[RecordedValue]))</f>
        <v>143</v>
      </c>
    </row>
    <row r="577" spans="1:16" x14ac:dyDescent="0.25">
      <c r="A577" t="s">
        <v>68</v>
      </c>
      <c r="B577" t="s">
        <v>177</v>
      </c>
      <c r="C577">
        <v>11</v>
      </c>
      <c r="D577" t="s">
        <v>169</v>
      </c>
      <c r="E577" t="s">
        <v>120</v>
      </c>
      <c r="F577" t="s">
        <v>72</v>
      </c>
      <c r="G577">
        <v>134</v>
      </c>
      <c r="H577">
        <v>0</v>
      </c>
      <c r="I57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77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cm="1">
        <f t="array" ref="K577">IFERROR(AVERAGE(IF((OutputTable[GroupByKey]=OutputTable[[#This Row],[GroupByKey]]),(OutputTable[GroupByKey]=OutputTable[[#This Row],[GroupByKey]])*OutputTable[RecordedValue])),0)</f>
        <v>136.88</v>
      </c>
      <c r="L577" cm="1">
        <f t="array" ref="L577">IFERROR(_xlfn.STDEV.S(IF((OutputTable[GroupByKey]=OutputTable[[#This Row],[GroupByKey]]),(OutputTable[GroupByKey]=OutputTable[[#This Row],[GroupByKey]])*OutputTable[RecordedValue])),0)</f>
        <v>2.7303285292343533</v>
      </c>
      <c r="M577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77" cm="1">
        <f t="array" ref="O577">MIN(IF((OutputTable[GroupByKey]=OutputTable[[#This Row],[GroupByKey]]),(OutputTable[GroupByKey]=OutputTable[[#This Row],[GroupByKey]])*OutputTable[RecordedValue]))</f>
        <v>130</v>
      </c>
      <c r="P577" cm="1">
        <f t="array" ref="P577">MAX(IF((OutputTable[GroupByKey]=OutputTable[[#This Row],[GroupByKey]]),(OutputTable[GroupByKey]=OutputTable[[#This Row],[GroupByKey]])*OutputTable[RecordedValue]))</f>
        <v>141</v>
      </c>
    </row>
    <row r="578" spans="1:16" x14ac:dyDescent="0.25">
      <c r="A578" t="s">
        <v>68</v>
      </c>
      <c r="B578" t="s">
        <v>177</v>
      </c>
      <c r="C578">
        <v>11</v>
      </c>
      <c r="D578" t="s">
        <v>170</v>
      </c>
      <c r="E578" t="s">
        <v>122</v>
      </c>
      <c r="F578" t="s">
        <v>72</v>
      </c>
      <c r="G578">
        <v>37.976370212418999</v>
      </c>
      <c r="H578">
        <v>0</v>
      </c>
      <c r="I57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78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cm="1">
        <f t="array" ref="K578">IFERROR(AVERAGE(IF((OutputTable[GroupByKey]=OutputTable[[#This Row],[GroupByKey]]),(OutputTable[GroupByKey]=OutputTable[[#This Row],[GroupByKey]])*OutputTable[RecordedValue])),0)</f>
        <v>36.126257191808556</v>
      </c>
      <c r="L578" cm="1">
        <f t="array" ref="L578">IFERROR(_xlfn.STDEV.S(IF((OutputTable[GroupByKey]=OutputTable[[#This Row],[GroupByKey]]),(OutputTable[GroupByKey]=OutputTable[[#This Row],[GroupByKey]])*OutputTable[RecordedValue])),0)</f>
        <v>2.1713259373529561</v>
      </c>
      <c r="M578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8" cm="1">
        <f t="array" ref="O578">MIN(IF((OutputTable[GroupByKey]=OutputTable[[#This Row],[GroupByKey]]),(OutputTable[GroupByKey]=OutputTable[[#This Row],[GroupByKey]])*OutputTable[RecordedValue]))</f>
        <v>31.451458626230401</v>
      </c>
      <c r="P578" cm="1">
        <f t="array" ref="P578">MAX(IF((OutputTable[GroupByKey]=OutputTable[[#This Row],[GroupByKey]]),(OutputTable[GroupByKey]=OutputTable[[#This Row],[GroupByKey]])*OutputTable[RecordedValue]))</f>
        <v>41.433809234429702</v>
      </c>
    </row>
    <row r="579" spans="1:16" x14ac:dyDescent="0.25">
      <c r="A579" t="s">
        <v>68</v>
      </c>
      <c r="B579" t="s">
        <v>177</v>
      </c>
      <c r="C579">
        <v>11</v>
      </c>
      <c r="D579" t="s">
        <v>171</v>
      </c>
      <c r="E579" t="s">
        <v>124</v>
      </c>
      <c r="F579" t="s">
        <v>72</v>
      </c>
      <c r="G579">
        <v>1923.8757929957401</v>
      </c>
      <c r="H579">
        <v>0</v>
      </c>
      <c r="I57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9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cm="1">
        <f t="array" ref="K579">IFERROR(AVERAGE(IF((OutputTable[GroupByKey]=OutputTable[[#This Row],[GroupByKey]]),(OutputTable[GroupByKey]=OutputTable[[#This Row],[GroupByKey]])*OutputTable[RecordedValue])),0)</f>
        <v>1637.6617285039399</v>
      </c>
      <c r="L579" cm="1">
        <f t="array" ref="L579">IFERROR(_xlfn.STDEV.S(IF((OutputTable[GroupByKey]=OutputTable[[#This Row],[GroupByKey]]),(OutputTable[GroupByKey]=OutputTable[[#This Row],[GroupByKey]])*OutputTable[RecordedValue])),0)</f>
        <v>425.2629558634419</v>
      </c>
      <c r="M579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79" cm="1">
        <f t="array" ref="O579">MIN(IF((OutputTable[GroupByKey]=OutputTable[[#This Row],[GroupByKey]]),(OutputTable[GroupByKey]=OutputTable[[#This Row],[GroupByKey]])*OutputTable[RecordedValue]))</f>
        <v>1114.53760713569</v>
      </c>
      <c r="P579" cm="1">
        <f t="array" ref="P579">MAX(IF((OutputTable[GroupByKey]=OutputTable[[#This Row],[GroupByKey]]),(OutputTable[GroupByKey]=OutputTable[[#This Row],[GroupByKey]])*OutputTable[RecordedValue]))</f>
        <v>3571.5107734354901</v>
      </c>
    </row>
    <row r="580" spans="1:16" x14ac:dyDescent="0.25">
      <c r="A580" t="s">
        <v>68</v>
      </c>
      <c r="B580" t="s">
        <v>177</v>
      </c>
      <c r="C580">
        <v>11</v>
      </c>
      <c r="D580" t="s">
        <v>172</v>
      </c>
      <c r="E580" t="s">
        <v>134</v>
      </c>
      <c r="F580" t="s">
        <v>104</v>
      </c>
      <c r="G580">
        <v>18.9881851062095</v>
      </c>
      <c r="H580">
        <v>0</v>
      </c>
      <c r="I580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0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cm="1">
        <f t="array" ref="K580">IFERROR(AVERAGE(IF((OutputTable[GroupByKey]=OutputTable[[#This Row],[GroupByKey]]),(OutputTable[GroupByKey]=OutputTable[[#This Row],[GroupByKey]])*OutputTable[RecordedValue])),0)</f>
        <v>18.06312859590426</v>
      </c>
      <c r="L580" cm="1">
        <f t="array" ref="L580">IFERROR(_xlfn.STDEV.S(IF((OutputTable[GroupByKey]=OutputTable[[#This Row],[GroupByKey]]),(OutputTable[GroupByKey]=OutputTable[[#This Row],[GroupByKey]])*OutputTable[RecordedValue])),0)</f>
        <v>1.0856629686764701</v>
      </c>
      <c r="M580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80" cm="1">
        <f t="array" ref="O580">MIN(IF((OutputTable[GroupByKey]=OutputTable[[#This Row],[GroupByKey]]),(OutputTable[GroupByKey]=OutputTable[[#This Row],[GroupByKey]])*OutputTable[RecordedValue]))</f>
        <v>15.725729313115201</v>
      </c>
      <c r="P580" cm="1">
        <f t="array" ref="P580">MAX(IF((OutputTable[GroupByKey]=OutputTable[[#This Row],[GroupByKey]]),(OutputTable[GroupByKey]=OutputTable[[#This Row],[GroupByKey]])*OutputTable[RecordedValue]))</f>
        <v>20.716904617214801</v>
      </c>
    </row>
    <row r="581" spans="1:16" x14ac:dyDescent="0.25">
      <c r="A581" t="s">
        <v>68</v>
      </c>
      <c r="B581" t="s">
        <v>177</v>
      </c>
      <c r="C581">
        <v>11</v>
      </c>
      <c r="D581" t="s">
        <v>173</v>
      </c>
      <c r="E581" t="s">
        <v>136</v>
      </c>
      <c r="F581" t="s">
        <v>104</v>
      </c>
      <c r="G581">
        <v>4.7098468597861496</v>
      </c>
      <c r="H581">
        <v>0</v>
      </c>
      <c r="I581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1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cm="1">
        <f t="array" ref="K581">IFERROR(AVERAGE(IF((OutputTable[GroupByKey]=OutputTable[[#This Row],[GroupByKey]]),(OutputTable[GroupByKey]=OutputTable[[#This Row],[GroupByKey]])*OutputTable[RecordedValue])),0)</f>
        <v>5.7998238307074823</v>
      </c>
      <c r="L581" cm="1">
        <f t="array" ref="L581">IFERROR(_xlfn.STDEV.S(IF((OutputTable[GroupByKey]=OutputTable[[#This Row],[GroupByKey]]),(OutputTable[GroupByKey]=OutputTable[[#This Row],[GroupByKey]])*OutputTable[RecordedValue])),0)</f>
        <v>1.1088844702774887</v>
      </c>
      <c r="M581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81" cm="1">
        <f t="array" ref="O581">MIN(IF((OutputTable[GroupByKey]=OutputTable[[#This Row],[GroupByKey]]),(OutputTable[GroupByKey]=OutputTable[[#This Row],[GroupByKey]])*OutputTable[RecordedValue]))</f>
        <v>3.05766911974897</v>
      </c>
      <c r="P581" cm="1">
        <f t="array" ref="P581">MAX(IF((OutputTable[GroupByKey]=OutputTable[[#This Row],[GroupByKey]]),(OutputTable[GroupByKey]=OutputTable[[#This Row],[GroupByKey]])*OutputTable[RecordedValue]))</f>
        <v>8.1492138731565191</v>
      </c>
    </row>
    <row r="582" spans="1:16" x14ac:dyDescent="0.25">
      <c r="A582" t="s">
        <v>68</v>
      </c>
      <c r="B582" t="s">
        <v>177</v>
      </c>
      <c r="C582">
        <v>11</v>
      </c>
      <c r="D582" t="s">
        <v>174</v>
      </c>
      <c r="E582" t="s">
        <v>153</v>
      </c>
      <c r="F582" t="s">
        <v>104</v>
      </c>
      <c r="G582">
        <v>136</v>
      </c>
      <c r="H582">
        <v>0</v>
      </c>
      <c r="I58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2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cm="1">
        <f t="array" ref="K582">IFERROR(AVERAGE(IF((OutputTable[GroupByKey]=OutputTable[[#This Row],[GroupByKey]]),(OutputTable[GroupByKey]=OutputTable[[#This Row],[GroupByKey]])*OutputTable[RecordedValue])),0)</f>
        <v>138.4</v>
      </c>
      <c r="L582" cm="1">
        <f t="array" ref="L582">IFERROR(_xlfn.STDEV.S(IF((OutputTable[GroupByKey]=OutputTable[[#This Row],[GroupByKey]]),(OutputTable[GroupByKey]=OutputTable[[#This Row],[GroupByKey]])*OutputTable[RecordedValue])),0)</f>
        <v>2.6954231805876021</v>
      </c>
      <c r="M582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82" cm="1">
        <f t="array" ref="O582">MIN(IF((OutputTable[GroupByKey]=OutputTable[[#This Row],[GroupByKey]]),(OutputTable[GroupByKey]=OutputTable[[#This Row],[GroupByKey]])*OutputTable[RecordedValue]))</f>
        <v>131</v>
      </c>
      <c r="P582" cm="1">
        <f t="array" ref="P582">MAX(IF((OutputTable[GroupByKey]=OutputTable[[#This Row],[GroupByKey]]),(OutputTable[GroupByKey]=OutputTable[[#This Row],[GroupByKey]])*OutputTable[RecordedValue]))</f>
        <v>143</v>
      </c>
    </row>
    <row r="583" spans="1:16" x14ac:dyDescent="0.25">
      <c r="A583" t="s">
        <v>68</v>
      </c>
      <c r="B583" t="s">
        <v>177</v>
      </c>
      <c r="C583">
        <v>11</v>
      </c>
      <c r="D583" t="s">
        <v>175</v>
      </c>
      <c r="E583" t="s">
        <v>155</v>
      </c>
      <c r="F583" t="s">
        <v>104</v>
      </c>
      <c r="G583">
        <v>0.80375638084224399</v>
      </c>
      <c r="H583">
        <v>0</v>
      </c>
      <c r="I58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83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cm="1">
        <f t="array" ref="K583">IFERROR(AVERAGE(IF((OutputTable[GroupByKey]=OutputTable[[#This Row],[GroupByKey]]),(OutputTable[GroupByKey]=OutputTable[[#This Row],[GroupByKey]])*OutputTable[RecordedValue])),0)</f>
        <v>0.7583406737205215</v>
      </c>
      <c r="L583" cm="1">
        <f t="array" ref="L583">IFERROR(_xlfn.STDEV.S(IF((OutputTable[GroupByKey]=OutputTable[[#This Row],[GroupByKey]]),(OutputTable[GroupByKey]=OutputTable[[#This Row],[GroupByKey]])*OutputTable[RecordedValue])),0)</f>
        <v>4.6203519594895187E-2</v>
      </c>
      <c r="M583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83" cm="1">
        <f t="array" ref="O583">MIN(IF((OutputTable[GroupByKey]=OutputTable[[#This Row],[GroupByKey]]),(OutputTable[GroupByKey]=OutputTable[[#This Row],[GroupByKey]])*OutputTable[RecordedValue]))</f>
        <v>0.660449421951812</v>
      </c>
      <c r="P583" cm="1">
        <f t="array" ref="P583">MAX(IF((OutputTable[GroupByKey]=OutputTable[[#This Row],[GroupByKey]]),(OutputTable[GroupByKey]=OutputTable[[#This Row],[GroupByKey]])*OutputTable[RecordedValue]))</f>
        <v>0.87259712001045997</v>
      </c>
    </row>
    <row r="584" spans="1:16" x14ac:dyDescent="0.25">
      <c r="A584" t="s">
        <v>68</v>
      </c>
      <c r="B584" t="s">
        <v>177</v>
      </c>
      <c r="C584">
        <v>11</v>
      </c>
      <c r="D584" t="s">
        <v>176</v>
      </c>
      <c r="E584" t="s">
        <v>139</v>
      </c>
      <c r="F584" t="s">
        <v>104</v>
      </c>
      <c r="G584">
        <v>0</v>
      </c>
      <c r="H584">
        <v>0</v>
      </c>
      <c r="I58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84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cm="1">
        <f t="array" ref="K584">IFERROR(AVERAGE(IF((OutputTable[GroupByKey]=OutputTable[[#This Row],[GroupByKey]]),(OutputTable[GroupByKey]=OutputTable[[#This Row],[GroupByKey]])*OutputTable[RecordedValue])),0)</f>
        <v>0</v>
      </c>
      <c r="L584" cm="1">
        <f t="array" ref="L584">IFERROR(_xlfn.STDEV.S(IF((OutputTable[GroupByKey]=OutputTable[[#This Row],[GroupByKey]]),(OutputTable[GroupByKey]=OutputTable[[#This Row],[GroupByKey]])*OutputTable[RecordedValue])),0)</f>
        <v>0</v>
      </c>
      <c r="M584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cm="1">
        <f t="array" ref="O584">MIN(IF((OutputTable[GroupByKey]=OutputTable[[#This Row],[GroupByKey]]),(OutputTable[GroupByKey]=OutputTable[[#This Row],[GroupByKey]])*OutputTable[RecordedValue]))</f>
        <v>0</v>
      </c>
      <c r="P584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25">
      <c r="A585" t="s">
        <v>68</v>
      </c>
      <c r="B585" t="s">
        <v>177</v>
      </c>
      <c r="C585">
        <v>12</v>
      </c>
      <c r="D585" t="s">
        <v>109</v>
      </c>
      <c r="E585" t="s">
        <v>110</v>
      </c>
      <c r="F585" t="s">
        <v>72</v>
      </c>
      <c r="G585">
        <v>0.52205660952397503</v>
      </c>
      <c r="H585">
        <v>0</v>
      </c>
      <c r="I58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8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cm="1">
        <f t="array" ref="K585">IFERROR(AVERAGE(IF((OutputTable[GroupByKey]=OutputTable[[#This Row],[GroupByKey]]),(OutputTable[GroupByKey]=OutputTable[[#This Row],[GroupByKey]])*OutputTable[RecordedValue])),0)</f>
        <v>0.86326158932544617</v>
      </c>
      <c r="L585" cm="1">
        <f t="array" ref="L585">IFERROR(_xlfn.STDEV.S(IF((OutputTable[GroupByKey]=OutputTable[[#This Row],[GroupByKey]]),(OutputTable[GroupByKey]=OutputTable[[#This Row],[GroupByKey]])*OutputTable[RecordedValue])),0)</f>
        <v>0.44446417599979121</v>
      </c>
      <c r="M58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85" cm="1">
        <f t="array" ref="O585">MIN(IF((OutputTable[GroupByKey]=OutputTable[[#This Row],[GroupByKey]]),(OutputTable[GroupByKey]=OutputTable[[#This Row],[GroupByKey]])*OutputTable[RecordedValue]))</f>
        <v>0</v>
      </c>
      <c r="P585" cm="1">
        <f t="array" ref="P585">MAX(IF((OutputTable[GroupByKey]=OutputTable[[#This Row],[GroupByKey]]),(OutputTable[GroupByKey]=OutputTable[[#This Row],[GroupByKey]])*OutputTable[RecordedValue]))</f>
        <v>2.5547209929161401</v>
      </c>
    </row>
    <row r="586" spans="1:16" x14ac:dyDescent="0.25">
      <c r="A586" t="s">
        <v>68</v>
      </c>
      <c r="B586" t="s">
        <v>177</v>
      </c>
      <c r="C586">
        <v>12</v>
      </c>
      <c r="D586" t="s">
        <v>111</v>
      </c>
      <c r="E586" t="s">
        <v>112</v>
      </c>
      <c r="F586" t="s">
        <v>72</v>
      </c>
      <c r="G586">
        <v>31.323396571438501</v>
      </c>
      <c r="H586">
        <v>0</v>
      </c>
      <c r="I58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86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cm="1">
        <f t="array" ref="K586">IFERROR(AVERAGE(IF((OutputTable[GroupByKey]=OutputTable[[#This Row],[GroupByKey]]),(OutputTable[GroupByKey]=OutputTable[[#This Row],[GroupByKey]])*OutputTable[RecordedValue])),0)</f>
        <v>51.79569535952681</v>
      </c>
      <c r="L586" cm="1">
        <f t="array" ref="L586">IFERROR(_xlfn.STDEV.S(IF((OutputTable[GroupByKey]=OutputTable[[#This Row],[GroupByKey]]),(OutputTable[GroupByKey]=OutputTable[[#This Row],[GroupByKey]])*OutputTable[RecordedValue])),0)</f>
        <v>26.667850559987489</v>
      </c>
      <c r="M586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86" cm="1">
        <f t="array" ref="O586">MIN(IF((OutputTable[GroupByKey]=OutputTable[[#This Row],[GroupByKey]]),(OutputTable[GroupByKey]=OutputTable[[#This Row],[GroupByKey]])*OutputTable[RecordedValue]))</f>
        <v>0</v>
      </c>
      <c r="P586" cm="1">
        <f t="array" ref="P586">MAX(IF((OutputTable[GroupByKey]=OutputTable[[#This Row],[GroupByKey]]),(OutputTable[GroupByKey]=OutputTable[[#This Row],[GroupByKey]])*OutputTable[RecordedValue]))</f>
        <v>153.28325957496901</v>
      </c>
    </row>
    <row r="587" spans="1:16" x14ac:dyDescent="0.25">
      <c r="A587" t="s">
        <v>68</v>
      </c>
      <c r="B587" t="s">
        <v>177</v>
      </c>
      <c r="C587">
        <v>12</v>
      </c>
      <c r="D587" t="s">
        <v>113</v>
      </c>
      <c r="E587" t="s">
        <v>114</v>
      </c>
      <c r="F587" t="s">
        <v>72</v>
      </c>
      <c r="G587">
        <v>0</v>
      </c>
      <c r="H587">
        <v>0</v>
      </c>
      <c r="I58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87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cm="1">
        <f t="array" ref="K587">IFERROR(AVERAGE(IF((OutputTable[GroupByKey]=OutputTable[[#This Row],[GroupByKey]]),(OutputTable[GroupByKey]=OutputTable[[#This Row],[GroupByKey]])*OutputTable[RecordedValue])),0)</f>
        <v>0</v>
      </c>
      <c r="L587" cm="1">
        <f t="array" ref="L587">IFERROR(_xlfn.STDEV.S(IF((OutputTable[GroupByKey]=OutputTable[[#This Row],[GroupByKey]]),(OutputTable[GroupByKey]=OutputTable[[#This Row],[GroupByKey]])*OutputTable[RecordedValue])),0)</f>
        <v>0</v>
      </c>
      <c r="M587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7" cm="1">
        <f t="array" ref="O587">MIN(IF((OutputTable[GroupByKey]=OutputTable[[#This Row],[GroupByKey]]),(OutputTable[GroupByKey]=OutputTable[[#This Row],[GroupByKey]])*OutputTable[RecordedValue]))</f>
        <v>0</v>
      </c>
      <c r="P587" cm="1">
        <f t="array" ref="P587">MAX(IF((OutputTable[GroupByKey]=OutputTable[[#This Row],[GroupByKey]]),(OutputTable[GroupByKey]=OutputTable[[#This Row],[GroupByKey]])*OutputTable[RecordedValue]))</f>
        <v>0</v>
      </c>
    </row>
    <row r="588" spans="1:16" x14ac:dyDescent="0.25">
      <c r="A588" t="s">
        <v>68</v>
      </c>
      <c r="B588" t="s">
        <v>177</v>
      </c>
      <c r="C588">
        <v>12</v>
      </c>
      <c r="D588" t="s">
        <v>115</v>
      </c>
      <c r="E588" t="s">
        <v>116</v>
      </c>
      <c r="F588" t="s">
        <v>72</v>
      </c>
      <c r="G588">
        <v>10.8682086318505</v>
      </c>
      <c r="H588">
        <v>0</v>
      </c>
      <c r="I58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8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cm="1">
        <f t="array" ref="K588">IFERROR(AVERAGE(IF((OutputTable[GroupByKey]=OutputTable[[#This Row],[GroupByKey]]),(OutputTable[GroupByKey]=OutputTable[[#This Row],[GroupByKey]])*OutputTable[RecordedValue])),0)</f>
        <v>7.9031017037590718</v>
      </c>
      <c r="L588" cm="1">
        <f t="array" ref="L588">IFERROR(_xlfn.STDEV.S(IF((OutputTable[GroupByKey]=OutputTable[[#This Row],[GroupByKey]]),(OutputTable[GroupByKey]=OutputTable[[#This Row],[GroupByKey]])*OutputTable[RecordedValue])),0)</f>
        <v>6.1722634071914078</v>
      </c>
      <c r="M588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8" cm="1">
        <f t="array" ref="O588">MIN(IF((OutputTable[GroupByKey]=OutputTable[[#This Row],[GroupByKey]]),(OutputTable[GroupByKey]=OutputTable[[#This Row],[GroupByKey]])*OutputTable[RecordedValue]))</f>
        <v>0</v>
      </c>
      <c r="P588" cm="1">
        <f t="array" ref="P588">MAX(IF((OutputTable[GroupByKey]=OutputTable[[#This Row],[GroupByKey]]),(OutputTable[GroupByKey]=OutputTable[[#This Row],[GroupByKey]])*OutputTable[RecordedValue]))</f>
        <v>30.196331317929101</v>
      </c>
    </row>
    <row r="589" spans="1:16" x14ac:dyDescent="0.25">
      <c r="A589" t="s">
        <v>68</v>
      </c>
      <c r="B589" t="s">
        <v>177</v>
      </c>
      <c r="C589">
        <v>12</v>
      </c>
      <c r="D589" t="s">
        <v>117</v>
      </c>
      <c r="E589" t="s">
        <v>118</v>
      </c>
      <c r="F589" t="s">
        <v>72</v>
      </c>
      <c r="G589">
        <v>8</v>
      </c>
      <c r="H589">
        <v>0</v>
      </c>
      <c r="I58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89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cm="1">
        <f t="array" ref="K589">IFERROR(AVERAGE(IF((OutputTable[GroupByKey]=OutputTable[[#This Row],[GroupByKey]]),(OutputTable[GroupByKey]=OutputTable[[#This Row],[GroupByKey]])*OutputTable[RecordedValue])),0)</f>
        <v>8.9</v>
      </c>
      <c r="L589" cm="1">
        <f t="array" ref="L589">IFERROR(_xlfn.STDEV.S(IF((OutputTable[GroupByKey]=OutputTable[[#This Row],[GroupByKey]]),(OutputTable[GroupByKey]=OutputTable[[#This Row],[GroupByKey]])*OutputTable[RecordedValue])),0)</f>
        <v>2.6049403612586386</v>
      </c>
      <c r="M589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89" cm="1">
        <f t="array" ref="O589">MIN(IF((OutputTable[GroupByKey]=OutputTable[[#This Row],[GroupByKey]]),(OutputTable[GroupByKey]=OutputTable[[#This Row],[GroupByKey]])*OutputTable[RecordedValue]))</f>
        <v>2</v>
      </c>
      <c r="P589" cm="1">
        <f t="array" ref="P589">MAX(IF((OutputTable[GroupByKey]=OutputTable[[#This Row],[GroupByKey]]),(OutputTable[GroupByKey]=OutputTable[[#This Row],[GroupByKey]])*OutputTable[RecordedValue]))</f>
        <v>14</v>
      </c>
    </row>
    <row r="590" spans="1:16" x14ac:dyDescent="0.25">
      <c r="A590" t="s">
        <v>68</v>
      </c>
      <c r="B590" t="s">
        <v>177</v>
      </c>
      <c r="C590">
        <v>12</v>
      </c>
      <c r="D590" t="s">
        <v>119</v>
      </c>
      <c r="E590" t="s">
        <v>120</v>
      </c>
      <c r="F590" t="s">
        <v>72</v>
      </c>
      <c r="G590">
        <v>7</v>
      </c>
      <c r="H590">
        <v>0</v>
      </c>
      <c r="I59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0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cm="1">
        <f t="array" ref="K590">IFERROR(AVERAGE(IF((OutputTable[GroupByKey]=OutputTable[[#This Row],[GroupByKey]]),(OutputTable[GroupByKey]=OutputTable[[#This Row],[GroupByKey]])*OutputTable[RecordedValue])),0)</f>
        <v>8.68</v>
      </c>
      <c r="L590" cm="1">
        <f t="array" ref="L590">IFERROR(_xlfn.STDEV.S(IF((OutputTable[GroupByKey]=OutputTable[[#This Row],[GroupByKey]]),(OutputTable[GroupByKey]=OutputTable[[#This Row],[GroupByKey]])*OutputTable[RecordedValue])),0)</f>
        <v>2.6064284735543972</v>
      </c>
      <c r="M590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90" cm="1">
        <f t="array" ref="O590">MIN(IF((OutputTable[GroupByKey]=OutputTable[[#This Row],[GroupByKey]]),(OutputTable[GroupByKey]=OutputTable[[#This Row],[GroupByKey]])*OutputTable[RecordedValue]))</f>
        <v>2</v>
      </c>
      <c r="P590" cm="1">
        <f t="array" ref="P590">MAX(IF((OutputTable[GroupByKey]=OutputTable[[#This Row],[GroupByKey]]),(OutputTable[GroupByKey]=OutputTable[[#This Row],[GroupByKey]])*OutputTable[RecordedValue]))</f>
        <v>14</v>
      </c>
    </row>
    <row r="591" spans="1:16" x14ac:dyDescent="0.25">
      <c r="A591" t="s">
        <v>68</v>
      </c>
      <c r="B591" t="s">
        <v>177</v>
      </c>
      <c r="C591">
        <v>12</v>
      </c>
      <c r="D591" t="s">
        <v>121</v>
      </c>
      <c r="E591" t="s">
        <v>122</v>
      </c>
      <c r="F591" t="s">
        <v>72</v>
      </c>
      <c r="G591">
        <v>0.52205660952397503</v>
      </c>
      <c r="H591">
        <v>0</v>
      </c>
      <c r="I59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1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cm="1">
        <f t="array" ref="K591">IFERROR(AVERAGE(IF((OutputTable[GroupByKey]=OutputTable[[#This Row],[GroupByKey]]),(OutputTable[GroupByKey]=OutputTable[[#This Row],[GroupByKey]])*OutputTable[RecordedValue])),0)</f>
        <v>0.86326158932544617</v>
      </c>
      <c r="L591" cm="1">
        <f t="array" ref="L591">IFERROR(_xlfn.STDEV.S(IF((OutputTable[GroupByKey]=OutputTable[[#This Row],[GroupByKey]]),(OutputTable[GroupByKey]=OutputTable[[#This Row],[GroupByKey]])*OutputTable[RecordedValue])),0)</f>
        <v>0.44446417599979121</v>
      </c>
      <c r="M591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91" cm="1">
        <f t="array" ref="O591">MIN(IF((OutputTable[GroupByKey]=OutputTable[[#This Row],[GroupByKey]]),(OutputTable[GroupByKey]=OutputTable[[#This Row],[GroupByKey]])*OutputTable[RecordedValue]))</f>
        <v>0</v>
      </c>
      <c r="P591" cm="1">
        <f t="array" ref="P591">MAX(IF((OutputTable[GroupByKey]=OutputTable[[#This Row],[GroupByKey]]),(OutputTable[GroupByKey]=OutputTable[[#This Row],[GroupByKey]])*OutputTable[RecordedValue]))</f>
        <v>2.5547209929161401</v>
      </c>
    </row>
    <row r="592" spans="1:16" x14ac:dyDescent="0.25">
      <c r="A592" t="s">
        <v>68</v>
      </c>
      <c r="B592" t="s">
        <v>177</v>
      </c>
      <c r="C592">
        <v>12</v>
      </c>
      <c r="D592" t="s">
        <v>123</v>
      </c>
      <c r="E592" t="s">
        <v>124</v>
      </c>
      <c r="F592" t="s">
        <v>72</v>
      </c>
      <c r="G592">
        <v>42.191605203289001</v>
      </c>
      <c r="H592">
        <v>0</v>
      </c>
      <c r="I59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2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cm="1">
        <f t="array" ref="K592">IFERROR(AVERAGE(IF((OutputTable[GroupByKey]=OutputTable[[#This Row],[GroupByKey]]),(OutputTable[GroupByKey]=OutputTable[[#This Row],[GroupByKey]])*OutputTable[RecordedValue])),0)</f>
        <v>59.698797063285873</v>
      </c>
      <c r="L592" cm="1">
        <f t="array" ref="L592">IFERROR(_xlfn.STDEV.S(IF((OutputTable[GroupByKey]=OutputTable[[#This Row],[GroupByKey]]),(OutputTable[GroupByKey]=OutputTable[[#This Row],[GroupByKey]])*OutputTable[RecordedValue])),0)</f>
        <v>29.848701664291458</v>
      </c>
      <c r="M592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92" cm="1">
        <f t="array" ref="O592">MIN(IF((OutputTable[GroupByKey]=OutputTable[[#This Row],[GroupByKey]]),(OutputTable[GroupByKey]=OutputTable[[#This Row],[GroupByKey]])*OutputTable[RecordedValue]))</f>
        <v>2.14281784239415</v>
      </c>
      <c r="P592" cm="1">
        <f t="array" ref="P592">MAX(IF((OutputTable[GroupByKey]=OutputTable[[#This Row],[GroupByKey]]),(OutputTable[GroupByKey]=OutputTable[[#This Row],[GroupByKey]])*OutputTable[RecordedValue]))</f>
        <v>183.47959089289799</v>
      </c>
    </row>
    <row r="593" spans="1:16" x14ac:dyDescent="0.25">
      <c r="A593" t="s">
        <v>68</v>
      </c>
      <c r="B593" t="s">
        <v>177</v>
      </c>
      <c r="C593">
        <v>12</v>
      </c>
      <c r="D593" t="s">
        <v>125</v>
      </c>
      <c r="E593" t="s">
        <v>85</v>
      </c>
      <c r="F593" t="s">
        <v>126</v>
      </c>
      <c r="G593">
        <v>0</v>
      </c>
      <c r="H593">
        <v>0</v>
      </c>
      <c r="I593" t="str">
        <f>OutputTable[[#This Row],[ProjectName]]&amp;OutputTable[[#This Row],[Name]]&amp;OutputTable[[#This Row],[Type]]&amp;OutputTable[[#This Row],[Source]]</f>
        <v>Airport Security AnalysisAll Entities.NVACostNVA CostSystem</v>
      </c>
      <c r="J593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cm="1">
        <f t="array" ref="K593">IFERROR(AVERAGE(IF((OutputTable[GroupByKey]=OutputTable[[#This Row],[GroupByKey]]),(OutputTable[GroupByKey]=OutputTable[[#This Row],[GroupByKey]])*OutputTable[RecordedValue])),0)</f>
        <v>0</v>
      </c>
      <c r="L593" cm="1">
        <f t="array" ref="L593">IFERROR(_xlfn.STDEV.S(IF((OutputTable[GroupByKey]=OutputTable[[#This Row],[GroupByKey]]),(OutputTable[GroupByKey]=OutputTable[[#This Row],[GroupByKey]])*OutputTable[RecordedValue])),0)</f>
        <v>0</v>
      </c>
      <c r="M593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cm="1">
        <f t="array" ref="O593">MIN(IF((OutputTable[GroupByKey]=OutputTable[[#This Row],[GroupByKey]]),(OutputTable[GroupByKey]=OutputTable[[#This Row],[GroupByKey]])*OutputTable[RecordedValue]))</f>
        <v>0</v>
      </c>
      <c r="P593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25">
      <c r="A594" t="s">
        <v>68</v>
      </c>
      <c r="B594" t="s">
        <v>177</v>
      </c>
      <c r="C594">
        <v>12</v>
      </c>
      <c r="D594" t="s">
        <v>127</v>
      </c>
      <c r="E594" t="s">
        <v>88</v>
      </c>
      <c r="F594" t="s">
        <v>126</v>
      </c>
      <c r="G594">
        <v>0</v>
      </c>
      <c r="H594">
        <v>0</v>
      </c>
      <c r="I594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4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cm="1">
        <f t="array" ref="K594">IFERROR(AVERAGE(IF((OutputTable[GroupByKey]=OutputTable[[#This Row],[GroupByKey]]),(OutputTable[GroupByKey]=OutputTable[[#This Row],[GroupByKey]])*OutputTable[RecordedValue])),0)</f>
        <v>0</v>
      </c>
      <c r="L594" cm="1">
        <f t="array" ref="L594">IFERROR(_xlfn.STDEV.S(IF((OutputTable[GroupByKey]=OutputTable[[#This Row],[GroupByKey]]),(OutputTable[GroupByKey]=OutputTable[[#This Row],[GroupByKey]])*OutputTable[RecordedValue])),0)</f>
        <v>0</v>
      </c>
      <c r="M594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cm="1">
        <f t="array" ref="O594">MIN(IF((OutputTable[GroupByKey]=OutputTable[[#This Row],[GroupByKey]]),(OutputTable[GroupByKey]=OutputTable[[#This Row],[GroupByKey]])*OutputTable[RecordedValue]))</f>
        <v>0</v>
      </c>
      <c r="P594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68</v>
      </c>
      <c r="B595" t="s">
        <v>177</v>
      </c>
      <c r="C595">
        <v>12</v>
      </c>
      <c r="D595" t="s">
        <v>128</v>
      </c>
      <c r="E595" t="s">
        <v>90</v>
      </c>
      <c r="F595" t="s">
        <v>126</v>
      </c>
      <c r="G595">
        <v>44.496618978186603</v>
      </c>
      <c r="H595">
        <v>0</v>
      </c>
      <c r="I59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9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cm="1">
        <f t="array" ref="K595">IFERROR(AVERAGE(IF((OutputTable[GroupByKey]=OutputTable[[#This Row],[GroupByKey]]),(OutputTable[GroupByKey]=OutputTable[[#This Row],[GroupByKey]])*OutputTable[RecordedValue])),0)</f>
        <v>46.193538628207605</v>
      </c>
      <c r="L595" cm="1">
        <f t="array" ref="L595">IFERROR(_xlfn.STDEV.S(IF((OutputTable[GroupByKey]=OutputTable[[#This Row],[GroupByKey]]),(OutputTable[GroupByKey]=OutputTable[[#This Row],[GroupByKey]])*OutputTable[RecordedValue])),0)</f>
        <v>2.5990968367157539</v>
      </c>
      <c r="M59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5" cm="1">
        <f t="array" ref="O595">MIN(IF((OutputTable[GroupByKey]=OutputTable[[#This Row],[GroupByKey]]),(OutputTable[GroupByKey]=OutputTable[[#This Row],[GroupByKey]])*OutputTable[RecordedValue]))</f>
        <v>40.192057014708702</v>
      </c>
      <c r="P595" cm="1">
        <f t="array" ref="P595">MAX(IF((OutputTable[GroupByKey]=OutputTable[[#This Row],[GroupByKey]]),(OutputTable[GroupByKey]=OutputTable[[#This Row],[GroupByKey]])*OutputTable[RecordedValue]))</f>
        <v>51.8214448971965</v>
      </c>
    </row>
    <row r="596" spans="1:16" x14ac:dyDescent="0.25">
      <c r="A596" t="s">
        <v>68</v>
      </c>
      <c r="B596" t="s">
        <v>177</v>
      </c>
      <c r="C596">
        <v>12</v>
      </c>
      <c r="D596" t="s">
        <v>129</v>
      </c>
      <c r="E596" t="s">
        <v>130</v>
      </c>
      <c r="F596" t="s">
        <v>126</v>
      </c>
      <c r="G596">
        <v>0</v>
      </c>
      <c r="H596">
        <v>0</v>
      </c>
      <c r="I596" t="str">
        <f>OutputTable[[#This Row],[ProjectName]]&amp;OutputTable[[#This Row],[Name]]&amp;OutputTable[[#This Row],[Type]]&amp;OutputTable[[#This Row],[Source]]</f>
        <v>Airport Security AnalysisAll Entities.TranCostTran CostSystem</v>
      </c>
      <c r="J596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cm="1">
        <f t="array" ref="K596">IFERROR(AVERAGE(IF((OutputTable[GroupByKey]=OutputTable[[#This Row],[GroupByKey]]),(OutputTable[GroupByKey]=OutputTable[[#This Row],[GroupByKey]])*OutputTable[RecordedValue])),0)</f>
        <v>0</v>
      </c>
      <c r="L596" cm="1">
        <f t="array" ref="L596">IFERROR(_xlfn.STDEV.S(IF((OutputTable[GroupByKey]=OutputTable[[#This Row],[GroupByKey]]),(OutputTable[GroupByKey]=OutputTable[[#This Row],[GroupByKey]])*OutputTable[RecordedValue])),0)</f>
        <v>0</v>
      </c>
      <c r="M596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cm="1">
        <f t="array" ref="O596">MIN(IF((OutputTable[GroupByKey]=OutputTable[[#This Row],[GroupByKey]]),(OutputTable[GroupByKey]=OutputTable[[#This Row],[GroupByKey]])*OutputTable[RecordedValue]))</f>
        <v>0</v>
      </c>
      <c r="P596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177</v>
      </c>
      <c r="C597">
        <v>12</v>
      </c>
      <c r="D597" t="s">
        <v>131</v>
      </c>
      <c r="E597" t="s">
        <v>94</v>
      </c>
      <c r="F597" t="s">
        <v>126</v>
      </c>
      <c r="G597">
        <v>44.496618978186603</v>
      </c>
      <c r="H597">
        <v>0</v>
      </c>
      <c r="I597" t="str">
        <f>OutputTable[[#This Row],[ProjectName]]&amp;OutputTable[[#This Row],[Name]]&amp;OutputTable[[#This Row],[Type]]&amp;OutputTable[[#This Row],[Source]]</f>
        <v>Airport Security AnalysisAll Entities.VACostVA CostSystem</v>
      </c>
      <c r="J597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cm="1">
        <f t="array" ref="K597">IFERROR(AVERAGE(IF((OutputTable[GroupByKey]=OutputTable[[#This Row],[GroupByKey]]),(OutputTable[GroupByKey]=OutputTable[[#This Row],[GroupByKey]])*OutputTable[RecordedValue])),0)</f>
        <v>46.193538628207605</v>
      </c>
      <c r="L597" cm="1">
        <f t="array" ref="L597">IFERROR(_xlfn.STDEV.S(IF((OutputTable[GroupByKey]=OutputTable[[#This Row],[GroupByKey]]),(OutputTable[GroupByKey]=OutputTable[[#This Row],[GroupByKey]])*OutputTable[RecordedValue])),0)</f>
        <v>2.5990968367157539</v>
      </c>
      <c r="M597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7" cm="1">
        <f t="array" ref="O597">MIN(IF((OutputTable[GroupByKey]=OutputTable[[#This Row],[GroupByKey]]),(OutputTable[GroupByKey]=OutputTable[[#This Row],[GroupByKey]])*OutputTable[RecordedValue]))</f>
        <v>40.192057014708702</v>
      </c>
      <c r="P597" cm="1">
        <f t="array" ref="P597">MAX(IF((OutputTable[GroupByKey]=OutputTable[[#This Row],[GroupByKey]]),(OutputTable[GroupByKey]=OutputTable[[#This Row],[GroupByKey]])*OutputTable[RecordedValue]))</f>
        <v>51.8214448971965</v>
      </c>
    </row>
    <row r="598" spans="1:16" x14ac:dyDescent="0.25">
      <c r="A598" t="s">
        <v>68</v>
      </c>
      <c r="B598" t="s">
        <v>177</v>
      </c>
      <c r="C598">
        <v>12</v>
      </c>
      <c r="D598" t="s">
        <v>132</v>
      </c>
      <c r="E598" t="s">
        <v>96</v>
      </c>
      <c r="F598" t="s">
        <v>126</v>
      </c>
      <c r="G598">
        <v>0</v>
      </c>
      <c r="H598">
        <v>0</v>
      </c>
      <c r="I598" t="str">
        <f>OutputTable[[#This Row],[ProjectName]]&amp;OutputTable[[#This Row],[Name]]&amp;OutputTable[[#This Row],[Type]]&amp;OutputTable[[#This Row],[Source]]</f>
        <v>Airport Security AnalysisAll Entities.WaitCostWait CostSystem</v>
      </c>
      <c r="J598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cm="1">
        <f t="array" ref="K598">IFERROR(AVERAGE(IF((OutputTable[GroupByKey]=OutputTable[[#This Row],[GroupByKey]]),(OutputTable[GroupByKey]=OutputTable[[#This Row],[GroupByKey]])*OutputTable[RecordedValue])),0)</f>
        <v>0</v>
      </c>
      <c r="L598" cm="1">
        <f t="array" ref="L598">IFERROR(_xlfn.STDEV.S(IF((OutputTable[GroupByKey]=OutputTable[[#This Row],[GroupByKey]]),(OutputTable[GroupByKey]=OutputTable[[#This Row],[GroupByKey]])*OutputTable[RecordedValue])),0)</f>
        <v>0</v>
      </c>
      <c r="M598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cm="1">
        <f t="array" ref="O598">MIN(IF((OutputTable[GroupByKey]=OutputTable[[#This Row],[GroupByKey]]),(OutputTable[GroupByKey]=OutputTable[[#This Row],[GroupByKey]])*OutputTable[RecordedValue]))</f>
        <v>0</v>
      </c>
      <c r="P598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177</v>
      </c>
      <c r="C599">
        <v>12</v>
      </c>
      <c r="D599" t="s">
        <v>133</v>
      </c>
      <c r="E599" t="s">
        <v>134</v>
      </c>
      <c r="F599" t="s">
        <v>126</v>
      </c>
      <c r="G599">
        <v>44.496618978186603</v>
      </c>
      <c r="H599">
        <v>0</v>
      </c>
      <c r="I599" t="str">
        <f>OutputTable[[#This Row],[ProjectName]]&amp;OutputTable[[#This Row],[Name]]&amp;OutputTable[[#This Row],[Type]]&amp;OutputTable[[#This Row],[Source]]</f>
        <v>Airport Security AnalysisAll Resources.BusyCostBusy CostSystem</v>
      </c>
      <c r="J599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cm="1">
        <f t="array" ref="K599">IFERROR(AVERAGE(IF((OutputTable[GroupByKey]=OutputTable[[#This Row],[GroupByKey]]),(OutputTable[GroupByKey]=OutputTable[[#This Row],[GroupByKey]])*OutputTable[RecordedValue])),0)</f>
        <v>46.193538628207605</v>
      </c>
      <c r="L599" cm="1">
        <f t="array" ref="L599">IFERROR(_xlfn.STDEV.S(IF((OutputTable[GroupByKey]=OutputTable[[#This Row],[GroupByKey]]),(OutputTable[GroupByKey]=OutputTable[[#This Row],[GroupByKey]])*OutputTable[RecordedValue])),0)</f>
        <v>2.5990968367157583</v>
      </c>
      <c r="M599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99" cm="1">
        <f t="array" ref="O599">MIN(IF((OutputTable[GroupByKey]=OutputTable[[#This Row],[GroupByKey]]),(OutputTable[GroupByKey]=OutputTable[[#This Row],[GroupByKey]])*OutputTable[RecordedValue]))</f>
        <v>40.192057014708602</v>
      </c>
      <c r="P599" cm="1">
        <f t="array" ref="P599">MAX(IF((OutputTable[GroupByKey]=OutputTable[[#This Row],[GroupByKey]]),(OutputTable[GroupByKey]=OutputTable[[#This Row],[GroupByKey]])*OutputTable[RecordedValue]))</f>
        <v>51.8214448971965</v>
      </c>
    </row>
    <row r="600" spans="1:16" x14ac:dyDescent="0.25">
      <c r="A600" t="s">
        <v>68</v>
      </c>
      <c r="B600" t="s">
        <v>177</v>
      </c>
      <c r="C600">
        <v>12</v>
      </c>
      <c r="D600" t="s">
        <v>135</v>
      </c>
      <c r="E600" t="s">
        <v>136</v>
      </c>
      <c r="F600" t="s">
        <v>126</v>
      </c>
      <c r="G600">
        <v>27.158325443112599</v>
      </c>
      <c r="H600">
        <v>0</v>
      </c>
      <c r="I600" t="str">
        <f>OutputTable[[#This Row],[ProjectName]]&amp;OutputTable[[#This Row],[Name]]&amp;OutputTable[[#This Row],[Type]]&amp;OutputTable[[#This Row],[Source]]</f>
        <v>Airport Security AnalysisAll Resources.IdleCostIdle CostSystem</v>
      </c>
      <c r="J600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cm="1">
        <f t="array" ref="K600">IFERROR(AVERAGE(IF((OutputTable[GroupByKey]=OutputTable[[#This Row],[GroupByKey]]),(OutputTable[GroupByKey]=OutputTable[[#This Row],[GroupByKey]])*OutputTable[RecordedValue])),0)</f>
        <v>25.477747687177452</v>
      </c>
      <c r="L600" cm="1">
        <f t="array" ref="L600">IFERROR(_xlfn.STDEV.S(IF((OutputTable[GroupByKey]=OutputTable[[#This Row],[GroupByKey]]),(OutputTable[GroupByKey]=OutputTable[[#This Row],[GroupByKey]])*OutputTable[RecordedValue])),0)</f>
        <v>2.6141112136959852</v>
      </c>
      <c r="M600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00" cm="1">
        <f t="array" ref="O600">MIN(IF((OutputTable[GroupByKey]=OutputTable[[#This Row],[GroupByKey]]),(OutputTable[GroupByKey]=OutputTable[[#This Row],[GroupByKey]])*OutputTable[RecordedValue]))</f>
        <v>19.727702576731101</v>
      </c>
      <c r="P600" cm="1">
        <f t="array" ref="P600">MAX(IF((OutputTable[GroupByKey]=OutputTable[[#This Row],[GroupByKey]]),(OutputTable[GroupByKey]=OutputTable[[#This Row],[GroupByKey]])*OutputTable[RecordedValue]))</f>
        <v>31.4558775795469</v>
      </c>
    </row>
    <row r="601" spans="1:16" x14ac:dyDescent="0.25">
      <c r="A601" t="s">
        <v>68</v>
      </c>
      <c r="B601" t="s">
        <v>177</v>
      </c>
      <c r="C601">
        <v>12</v>
      </c>
      <c r="D601" t="s">
        <v>137</v>
      </c>
      <c r="E601" t="s">
        <v>90</v>
      </c>
      <c r="F601" t="s">
        <v>126</v>
      </c>
      <c r="G601">
        <v>71.654944421299206</v>
      </c>
      <c r="H601">
        <v>0</v>
      </c>
      <c r="I60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1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cm="1">
        <f t="array" ref="K601">IFERROR(AVERAGE(IF((OutputTable[GroupByKey]=OutputTable[[#This Row],[GroupByKey]]),(OutputTable[GroupByKey]=OutputTable[[#This Row],[GroupByKey]])*OutputTable[RecordedValue])),0)</f>
        <v>71.671286315385061</v>
      </c>
      <c r="L601" cm="1">
        <f t="array" ref="L601">IFERROR(_xlfn.STDEV.S(IF((OutputTable[GroupByKey]=OutputTable[[#This Row],[GroupByKey]]),(OutputTable[GroupByKey]=OutputTable[[#This Row],[GroupByKey]])*OutputTable[RecordedValue])),0)</f>
        <v>0.23863631661505638</v>
      </c>
      <c r="M601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01" cm="1">
        <f t="array" ref="O601">MIN(IF((OutputTable[GroupByKey]=OutputTable[[#This Row],[GroupByKey]]),(OutputTable[GroupByKey]=OutputTable[[#This Row],[GroupByKey]])*OutputTable[RecordedValue]))</f>
        <v>70.910479456061694</v>
      </c>
      <c r="P601" cm="1">
        <f t="array" ref="P601">MAX(IF((OutputTable[GroupByKey]=OutputTable[[#This Row],[GroupByKey]]),(OutputTable[GroupByKey]=OutputTable[[#This Row],[GroupByKey]])*OutputTable[RecordedValue]))</f>
        <v>72</v>
      </c>
    </row>
    <row r="602" spans="1:16" x14ac:dyDescent="0.25">
      <c r="A602" t="s">
        <v>68</v>
      </c>
      <c r="B602" t="s">
        <v>177</v>
      </c>
      <c r="C602">
        <v>12</v>
      </c>
      <c r="D602" t="s">
        <v>138</v>
      </c>
      <c r="E602" t="s">
        <v>139</v>
      </c>
      <c r="F602" t="s">
        <v>126</v>
      </c>
      <c r="G602">
        <v>0</v>
      </c>
      <c r="H602">
        <v>0</v>
      </c>
      <c r="I60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2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cm="1">
        <f t="array" ref="K602">IFERROR(AVERAGE(IF((OutputTable[GroupByKey]=OutputTable[[#This Row],[GroupByKey]]),(OutputTable[GroupByKey]=OutputTable[[#This Row],[GroupByKey]])*OutputTable[RecordedValue])),0)</f>
        <v>0</v>
      </c>
      <c r="L602" cm="1">
        <f t="array" ref="L602">IFERROR(_xlfn.STDEV.S(IF((OutputTable[GroupByKey]=OutputTable[[#This Row],[GroupByKey]]),(OutputTable[GroupByKey]=OutputTable[[#This Row],[GroupByKey]])*OutputTable[RecordedValue])),0)</f>
        <v>0</v>
      </c>
      <c r="M602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cm="1">
        <f t="array" ref="O602">MIN(IF((OutputTable[GroupByKey]=OutputTable[[#This Row],[GroupByKey]]),(OutputTable[GroupByKey]=OutputTable[[#This Row],[GroupByKey]])*OutputTable[RecordedValue]))</f>
        <v>0</v>
      </c>
      <c r="P602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25">
      <c r="A603" t="s">
        <v>68</v>
      </c>
      <c r="B603" t="s">
        <v>177</v>
      </c>
      <c r="C603">
        <v>12</v>
      </c>
      <c r="D603" t="s">
        <v>140</v>
      </c>
      <c r="E603" t="s">
        <v>110</v>
      </c>
      <c r="F603" t="s">
        <v>72</v>
      </c>
      <c r="G603">
        <v>9.1941380609598493</v>
      </c>
      <c r="H603">
        <v>0</v>
      </c>
      <c r="I60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3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cm="1">
        <f t="array" ref="K603">IFERROR(AVERAGE(IF((OutputTable[GroupByKey]=OutputTable[[#This Row],[GroupByKey]]),(OutputTable[GroupByKey]=OutputTable[[#This Row],[GroupByKey]])*OutputTable[RecordedValue])),0)</f>
        <v>9.2040198470736314</v>
      </c>
      <c r="L603" cm="1">
        <f t="array" ref="L603">IFERROR(_xlfn.STDEV.S(IF((OutputTable[GroupByKey]=OutputTable[[#This Row],[GroupByKey]]),(OutputTable[GroupByKey]=OutputTable[[#This Row],[GroupByKey]])*OutputTable[RecordedValue])),0)</f>
        <v>0.51270925803772061</v>
      </c>
      <c r="M603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3" cm="1">
        <f t="array" ref="O603">MIN(IF((OutputTable[GroupByKey]=OutputTable[[#This Row],[GroupByKey]]),(OutputTable[GroupByKey]=OutputTable[[#This Row],[GroupByKey]])*OutputTable[RecordedValue]))</f>
        <v>8.1603642719926093</v>
      </c>
      <c r="P603" cm="1">
        <f t="array" ref="P603">MAX(IF((OutputTable[GroupByKey]=OutputTable[[#This Row],[GroupByKey]]),(OutputTable[GroupByKey]=OutputTable[[#This Row],[GroupByKey]])*OutputTable[RecordedValue]))</f>
        <v>10.3090977964694</v>
      </c>
    </row>
    <row r="604" spans="1:16" x14ac:dyDescent="0.25">
      <c r="A604" t="s">
        <v>68</v>
      </c>
      <c r="B604" t="s">
        <v>177</v>
      </c>
      <c r="C604">
        <v>12</v>
      </c>
      <c r="D604" t="s">
        <v>141</v>
      </c>
      <c r="E604" t="s">
        <v>112</v>
      </c>
      <c r="F604" t="s">
        <v>72</v>
      </c>
      <c r="G604">
        <v>551.64828365759104</v>
      </c>
      <c r="H604">
        <v>0</v>
      </c>
      <c r="I60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4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cm="1">
        <f t="array" ref="K604">IFERROR(AVERAGE(IF((OutputTable[GroupByKey]=OutputTable[[#This Row],[GroupByKey]]),(OutputTable[GroupByKey]=OutputTable[[#This Row],[GroupByKey]])*OutputTable[RecordedValue])),0)</f>
        <v>552.24119082441791</v>
      </c>
      <c r="L604" cm="1">
        <f t="array" ref="L604">IFERROR(_xlfn.STDEV.S(IF((OutputTable[GroupByKey]=OutputTable[[#This Row],[GroupByKey]]),(OutputTable[GroupByKey]=OutputTable[[#This Row],[GroupByKey]])*OutputTable[RecordedValue])),0)</f>
        <v>30.76255548226289</v>
      </c>
      <c r="M604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04" cm="1">
        <f t="array" ref="O604">MIN(IF((OutputTable[GroupByKey]=OutputTable[[#This Row],[GroupByKey]]),(OutputTable[GroupByKey]=OutputTable[[#This Row],[GroupByKey]])*OutputTable[RecordedValue]))</f>
        <v>489.62185631955703</v>
      </c>
      <c r="P604" cm="1">
        <f t="array" ref="P604">MAX(IF((OutputTable[GroupByKey]=OutputTable[[#This Row],[GroupByKey]]),(OutputTable[GroupByKey]=OutputTable[[#This Row],[GroupByKey]])*OutputTable[RecordedValue]))</f>
        <v>618.54586778816201</v>
      </c>
    </row>
    <row r="605" spans="1:16" x14ac:dyDescent="0.25">
      <c r="A605" t="s">
        <v>68</v>
      </c>
      <c r="B605" t="s">
        <v>177</v>
      </c>
      <c r="C605">
        <v>12</v>
      </c>
      <c r="D605" t="s">
        <v>142</v>
      </c>
      <c r="E605" t="s">
        <v>114</v>
      </c>
      <c r="F605" t="s">
        <v>72</v>
      </c>
      <c r="G605">
        <v>0</v>
      </c>
      <c r="H605">
        <v>0</v>
      </c>
      <c r="I60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0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cm="1">
        <f t="array" ref="K605">IFERROR(AVERAGE(IF((OutputTable[GroupByKey]=OutputTable[[#This Row],[GroupByKey]]),(OutputTable[GroupByKey]=OutputTable[[#This Row],[GroupByKey]])*OutputTable[RecordedValue])),0)</f>
        <v>0</v>
      </c>
      <c r="L605" cm="1">
        <f t="array" ref="L605">IFERROR(_xlfn.STDEV.S(IF((OutputTable[GroupByKey]=OutputTable[[#This Row],[GroupByKey]]),(OutputTable[GroupByKey]=OutputTable[[#This Row],[GroupByKey]])*OutputTable[RecordedValue])),0)</f>
        <v>0</v>
      </c>
      <c r="M60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cm="1">
        <f t="array" ref="O605">MIN(IF((OutputTable[GroupByKey]=OutputTable[[#This Row],[GroupByKey]]),(OutputTable[GroupByKey]=OutputTable[[#This Row],[GroupByKey]])*OutputTable[RecordedValue]))</f>
        <v>0</v>
      </c>
      <c r="P60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177</v>
      </c>
      <c r="C606">
        <v>12</v>
      </c>
      <c r="D606" t="s">
        <v>143</v>
      </c>
      <c r="E606" t="s">
        <v>116</v>
      </c>
      <c r="F606" t="s">
        <v>72</v>
      </c>
      <c r="G606">
        <v>25.313800626115199</v>
      </c>
      <c r="H606">
        <v>0</v>
      </c>
      <c r="I60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06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cm="1">
        <f t="array" ref="K606">IFERROR(AVERAGE(IF((OutputTable[GroupByKey]=OutputTable[[#This Row],[GroupByKey]]),(OutputTable[GroupByKey]=OutputTable[[#This Row],[GroupByKey]])*OutputTable[RecordedValue])),0)</f>
        <v>79.989395354893077</v>
      </c>
      <c r="L606" cm="1">
        <f t="array" ref="L606">IFERROR(_xlfn.STDEV.S(IF((OutputTable[GroupByKey]=OutputTable[[#This Row],[GroupByKey]]),(OutputTable[GroupByKey]=OutputTable[[#This Row],[GroupByKey]])*OutputTable[RecordedValue])),0)</f>
        <v>56.808360959149468</v>
      </c>
      <c r="M606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06" cm="1">
        <f t="array" ref="O606">MIN(IF((OutputTable[GroupByKey]=OutputTable[[#This Row],[GroupByKey]]),(OutputTable[GroupByKey]=OutputTable[[#This Row],[GroupByKey]])*OutputTable[RecordedValue]))</f>
        <v>7.1867093340802297</v>
      </c>
      <c r="P606" cm="1">
        <f t="array" ref="P606">MAX(IF((OutputTable[GroupByKey]=OutputTable[[#This Row],[GroupByKey]]),(OutputTable[GroupByKey]=OutputTable[[#This Row],[GroupByKey]])*OutputTable[RecordedValue]))</f>
        <v>293.47566214357698</v>
      </c>
    </row>
    <row r="607" spans="1:16" x14ac:dyDescent="0.25">
      <c r="A607" t="s">
        <v>68</v>
      </c>
      <c r="B607" t="s">
        <v>177</v>
      </c>
      <c r="C607">
        <v>12</v>
      </c>
      <c r="D607" t="s">
        <v>144</v>
      </c>
      <c r="E607" t="s">
        <v>118</v>
      </c>
      <c r="F607" t="s">
        <v>72</v>
      </c>
      <c r="G607">
        <v>145</v>
      </c>
      <c r="H607">
        <v>0</v>
      </c>
      <c r="I60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07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cm="1">
        <f t="array" ref="K607">IFERROR(AVERAGE(IF((OutputTable[GroupByKey]=OutputTable[[#This Row],[GroupByKey]]),(OutputTable[GroupByKey]=OutputTable[[#This Row],[GroupByKey]])*OutputTable[RecordedValue])),0)</f>
        <v>145</v>
      </c>
      <c r="L607" cm="1">
        <f t="array" ref="L607">IFERROR(_xlfn.STDEV.S(IF((OutputTable[GroupByKey]=OutputTable[[#This Row],[GroupByKey]]),(OutputTable[GroupByKey]=OutputTable[[#This Row],[GroupByKey]])*OutputTable[RecordedValue])),0)</f>
        <v>0</v>
      </c>
      <c r="M607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cm="1">
        <f t="array" ref="O607">MIN(IF((OutputTable[GroupByKey]=OutputTable[[#This Row],[GroupByKey]]),(OutputTable[GroupByKey]=OutputTable[[#This Row],[GroupByKey]])*OutputTable[RecordedValue]))</f>
        <v>145</v>
      </c>
      <c r="P607" cm="1">
        <f t="array" ref="P607">MAX(IF((OutputTable[GroupByKey]=OutputTable[[#This Row],[GroupByKey]]),(OutputTable[GroupByKey]=OutputTable[[#This Row],[GroupByKey]])*OutputTable[RecordedValue]))</f>
        <v>145</v>
      </c>
    </row>
    <row r="608" spans="1:16" x14ac:dyDescent="0.25">
      <c r="A608" t="s">
        <v>68</v>
      </c>
      <c r="B608" t="s">
        <v>177</v>
      </c>
      <c r="C608">
        <v>12</v>
      </c>
      <c r="D608" t="s">
        <v>145</v>
      </c>
      <c r="E608" t="s">
        <v>120</v>
      </c>
      <c r="F608" t="s">
        <v>72</v>
      </c>
      <c r="G608">
        <v>144</v>
      </c>
      <c r="H608">
        <v>0</v>
      </c>
      <c r="I60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08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cm="1">
        <f t="array" ref="K608">IFERROR(AVERAGE(IF((OutputTable[GroupByKey]=OutputTable[[#This Row],[GroupByKey]]),(OutputTable[GroupByKey]=OutputTable[[#This Row],[GroupByKey]])*OutputTable[RecordedValue])),0)</f>
        <v>143.46</v>
      </c>
      <c r="L608" cm="1">
        <f t="array" ref="L608">IFERROR(_xlfn.STDEV.S(IF((OutputTable[GroupByKey]=OutputTable[[#This Row],[GroupByKey]]),(OutputTable[GroupByKey]=OutputTable[[#This Row],[GroupByKey]])*OutputTable[RecordedValue])),0)</f>
        <v>0.761577310586391</v>
      </c>
      <c r="M608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08" cm="1">
        <f t="array" ref="O608">MIN(IF((OutputTable[GroupByKey]=OutputTable[[#This Row],[GroupByKey]]),(OutputTable[GroupByKey]=OutputTable[[#This Row],[GroupByKey]])*OutputTable[RecordedValue]))</f>
        <v>141</v>
      </c>
      <c r="P608" cm="1">
        <f t="array" ref="P608">MAX(IF((OutputTable[GroupByKey]=OutputTable[[#This Row],[GroupByKey]]),(OutputTable[GroupByKey]=OutputTable[[#This Row],[GroupByKey]])*OutputTable[RecordedValue]))</f>
        <v>144</v>
      </c>
    </row>
    <row r="609" spans="1:16" x14ac:dyDescent="0.25">
      <c r="A609" t="s">
        <v>68</v>
      </c>
      <c r="B609" t="s">
        <v>177</v>
      </c>
      <c r="C609">
        <v>12</v>
      </c>
      <c r="D609" t="s">
        <v>146</v>
      </c>
      <c r="E609" t="s">
        <v>122</v>
      </c>
      <c r="F609" t="s">
        <v>72</v>
      </c>
      <c r="G609">
        <v>9.1941380609598493</v>
      </c>
      <c r="H609">
        <v>0</v>
      </c>
      <c r="I60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09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cm="1">
        <f t="array" ref="K609">IFERROR(AVERAGE(IF((OutputTable[GroupByKey]=OutputTable[[#This Row],[GroupByKey]]),(OutputTable[GroupByKey]=OutputTable[[#This Row],[GroupByKey]])*OutputTable[RecordedValue])),0)</f>
        <v>9.2040198470736314</v>
      </c>
      <c r="L609" cm="1">
        <f t="array" ref="L609">IFERROR(_xlfn.STDEV.S(IF((OutputTable[GroupByKey]=OutputTable[[#This Row],[GroupByKey]]),(OutputTable[GroupByKey]=OutputTable[[#This Row],[GroupByKey]])*OutputTable[RecordedValue])),0)</f>
        <v>0.51270925803772061</v>
      </c>
      <c r="M609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9" cm="1">
        <f t="array" ref="O609">MIN(IF((OutputTable[GroupByKey]=OutputTable[[#This Row],[GroupByKey]]),(OutputTable[GroupByKey]=OutputTable[[#This Row],[GroupByKey]])*OutputTable[RecordedValue]))</f>
        <v>8.1603642719926093</v>
      </c>
      <c r="P609" cm="1">
        <f t="array" ref="P609">MAX(IF((OutputTable[GroupByKey]=OutputTable[[#This Row],[GroupByKey]]),(OutputTable[GroupByKey]=OutputTable[[#This Row],[GroupByKey]])*OutputTable[RecordedValue]))</f>
        <v>10.3090977964694</v>
      </c>
    </row>
    <row r="610" spans="1:16" x14ac:dyDescent="0.25">
      <c r="A610" t="s">
        <v>68</v>
      </c>
      <c r="B610" t="s">
        <v>177</v>
      </c>
      <c r="C610">
        <v>12</v>
      </c>
      <c r="D610" t="s">
        <v>147</v>
      </c>
      <c r="E610" t="s">
        <v>124</v>
      </c>
      <c r="F610" t="s">
        <v>72</v>
      </c>
      <c r="G610">
        <v>576.96208428370699</v>
      </c>
      <c r="H610">
        <v>0</v>
      </c>
      <c r="I61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0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cm="1">
        <f t="array" ref="K610">IFERROR(AVERAGE(IF((OutputTable[GroupByKey]=OutputTable[[#This Row],[GroupByKey]]),(OutputTable[GroupByKey]=OutputTable[[#This Row],[GroupByKey]])*OutputTable[RecordedValue])),0)</f>
        <v>632.23058617931088</v>
      </c>
      <c r="L610" cm="1">
        <f t="array" ref="L610">IFERROR(_xlfn.STDEV.S(IF((OutputTable[GroupByKey]=OutputTable[[#This Row],[GroupByKey]]),(OutputTable[GroupByKey]=OutputTable[[#This Row],[GroupByKey]])*OutputTable[RecordedValue])),0)</f>
        <v>75.537971994324181</v>
      </c>
      <c r="M610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10" cm="1">
        <f t="array" ref="O610">MIN(IF((OutputTable[GroupByKey]=OutputTable[[#This Row],[GroupByKey]]),(OutputTable[GroupByKey]=OutputTable[[#This Row],[GroupByKey]])*OutputTable[RecordedValue]))</f>
        <v>505.15304420889697</v>
      </c>
      <c r="P610" cm="1">
        <f t="array" ref="P610">MAX(IF((OutputTable[GroupByKey]=OutputTable[[#This Row],[GroupByKey]]),(OutputTable[GroupByKey]=OutputTable[[#This Row],[GroupByKey]])*OutputTable[RecordedValue]))</f>
        <v>850.69210649443096</v>
      </c>
    </row>
    <row r="611" spans="1:16" x14ac:dyDescent="0.25">
      <c r="A611" t="s">
        <v>68</v>
      </c>
      <c r="B611" t="s">
        <v>177</v>
      </c>
      <c r="C611">
        <v>12</v>
      </c>
      <c r="D611" t="s">
        <v>148</v>
      </c>
      <c r="E611" t="s">
        <v>118</v>
      </c>
      <c r="F611" t="s">
        <v>86</v>
      </c>
      <c r="G611">
        <v>145</v>
      </c>
      <c r="H611">
        <v>0</v>
      </c>
      <c r="I611" t="str">
        <f>OutputTable[[#This Row],[ProjectName]]&amp;OutputTable[[#This Row],[Name]]&amp;OutputTable[[#This Row],[Type]]&amp;OutputTable[[#This Row],[Source]]</f>
        <v>Airport Security AnalysisEntity 1.NumberInNumber InEntity</v>
      </c>
      <c r="J611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cm="1">
        <f t="array" ref="K611">IFERROR(AVERAGE(IF((OutputTable[GroupByKey]=OutputTable[[#This Row],[GroupByKey]]),(OutputTable[GroupByKey]=OutputTable[[#This Row],[GroupByKey]])*OutputTable[RecordedValue])),0)</f>
        <v>145</v>
      </c>
      <c r="L611" cm="1">
        <f t="array" ref="L611">IFERROR(_xlfn.STDEV.S(IF((OutputTable[GroupByKey]=OutputTable[[#This Row],[GroupByKey]]),(OutputTable[GroupByKey]=OutputTable[[#This Row],[GroupByKey]])*OutputTable[RecordedValue])),0)</f>
        <v>0</v>
      </c>
      <c r="M611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cm="1">
        <f t="array" ref="O611">MIN(IF((OutputTable[GroupByKey]=OutputTable[[#This Row],[GroupByKey]]),(OutputTable[GroupByKey]=OutputTable[[#This Row],[GroupByKey]])*OutputTable[RecordedValue]))</f>
        <v>145</v>
      </c>
      <c r="P611" cm="1">
        <f t="array" ref="P611">MAX(IF((OutputTable[GroupByKey]=OutputTable[[#This Row],[GroupByKey]]),(OutputTable[GroupByKey]=OutputTable[[#This Row],[GroupByKey]])*OutputTable[RecordedValue]))</f>
        <v>145</v>
      </c>
    </row>
    <row r="612" spans="1:16" x14ac:dyDescent="0.25">
      <c r="A612" t="s">
        <v>68</v>
      </c>
      <c r="B612" t="s">
        <v>177</v>
      </c>
      <c r="C612">
        <v>12</v>
      </c>
      <c r="D612" t="s">
        <v>149</v>
      </c>
      <c r="E612" t="s">
        <v>120</v>
      </c>
      <c r="F612" t="s">
        <v>86</v>
      </c>
      <c r="G612">
        <v>140</v>
      </c>
      <c r="H612">
        <v>0</v>
      </c>
      <c r="I612" t="str">
        <f>OutputTable[[#This Row],[ProjectName]]&amp;OutputTable[[#This Row],[Name]]&amp;OutputTable[[#This Row],[Type]]&amp;OutputTable[[#This Row],[Source]]</f>
        <v>Airport Security AnalysisEntity 1.NumberOutNumber OutEntity</v>
      </c>
      <c r="J612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cm="1">
        <f t="array" ref="K612">IFERROR(AVERAGE(IF((OutputTable[GroupByKey]=OutputTable[[#This Row],[GroupByKey]]),(OutputTable[GroupByKey]=OutputTable[[#This Row],[GroupByKey]])*OutputTable[RecordedValue])),0)</f>
        <v>141.02000000000001</v>
      </c>
      <c r="L612" cm="1">
        <f t="array" ref="L612">IFERROR(_xlfn.STDEV.S(IF((OutputTable[GroupByKey]=OutputTable[[#This Row],[GroupByKey]]),(OutputTable[GroupByKey]=OutputTable[[#This Row],[GroupByKey]])*OutputTable[RecordedValue])),0)</f>
        <v>1.571298695931723</v>
      </c>
      <c r="M612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2" cm="1">
        <f t="array" ref="O612">MIN(IF((OutputTable[GroupByKey]=OutputTable[[#This Row],[GroupByKey]]),(OutputTable[GroupByKey]=OutputTable[[#This Row],[GroupByKey]])*OutputTable[RecordedValue]))</f>
        <v>136</v>
      </c>
      <c r="P612" cm="1">
        <f t="array" ref="P612">MAX(IF((OutputTable[GroupByKey]=OutputTable[[#This Row],[GroupByKey]]),(OutputTable[GroupByKey]=OutputTable[[#This Row],[GroupByKey]])*OutputTable[RecordedValue]))</f>
        <v>144</v>
      </c>
    </row>
    <row r="613" spans="1:16" x14ac:dyDescent="0.25">
      <c r="A613" t="s">
        <v>68</v>
      </c>
      <c r="B613" t="s">
        <v>177</v>
      </c>
      <c r="C613">
        <v>12</v>
      </c>
      <c r="D613" t="s">
        <v>150</v>
      </c>
      <c r="E613" t="s">
        <v>134</v>
      </c>
      <c r="F613" t="s">
        <v>104</v>
      </c>
      <c r="G613">
        <v>0</v>
      </c>
      <c r="H613">
        <v>0</v>
      </c>
      <c r="I61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13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cm="1">
        <f t="array" ref="K613">IFERROR(AVERAGE(IF((OutputTable[GroupByKey]=OutputTable[[#This Row],[GroupByKey]]),(OutputTable[GroupByKey]=OutputTable[[#This Row],[GroupByKey]])*OutputTable[RecordedValue])),0)</f>
        <v>0</v>
      </c>
      <c r="L613" cm="1">
        <f t="array" ref="L613">IFERROR(_xlfn.STDEV.S(IF((OutputTable[GroupByKey]=OutputTable[[#This Row],[GroupByKey]]),(OutputTable[GroupByKey]=OutputTable[[#This Row],[GroupByKey]])*OutputTable[RecordedValue])),0)</f>
        <v>0</v>
      </c>
      <c r="M613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cm="1">
        <f t="array" ref="O613">MIN(IF((OutputTable[GroupByKey]=OutputTable[[#This Row],[GroupByKey]]),(OutputTable[GroupByKey]=OutputTable[[#This Row],[GroupByKey]])*OutputTable[RecordedValue]))</f>
        <v>0</v>
      </c>
      <c r="P613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25">
      <c r="A614" t="s">
        <v>68</v>
      </c>
      <c r="B614" t="s">
        <v>177</v>
      </c>
      <c r="C614">
        <v>12</v>
      </c>
      <c r="D614" t="s">
        <v>151</v>
      </c>
      <c r="E614" t="s">
        <v>136</v>
      </c>
      <c r="F614" t="s">
        <v>104</v>
      </c>
      <c r="G614">
        <v>12</v>
      </c>
      <c r="H614">
        <v>0</v>
      </c>
      <c r="I61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14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cm="1">
        <f t="array" ref="K614">IFERROR(AVERAGE(IF((OutputTable[GroupByKey]=OutputTable[[#This Row],[GroupByKey]]),(OutputTable[GroupByKey]=OutputTable[[#This Row],[GroupByKey]])*OutputTable[RecordedValue])),0)</f>
        <v>12</v>
      </c>
      <c r="L614" cm="1">
        <f t="array" ref="L614">IFERROR(_xlfn.STDEV.S(IF((OutputTable[GroupByKey]=OutputTable[[#This Row],[GroupByKey]]),(OutputTable[GroupByKey]=OutputTable[[#This Row],[GroupByKey]])*OutputTable[RecordedValue])),0)</f>
        <v>0</v>
      </c>
      <c r="M614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cm="1">
        <f t="array" ref="O614">MIN(IF((OutputTable[GroupByKey]=OutputTable[[#This Row],[GroupByKey]]),(OutputTable[GroupByKey]=OutputTable[[#This Row],[GroupByKey]])*OutputTable[RecordedValue]))</f>
        <v>12</v>
      </c>
      <c r="P614" cm="1">
        <f t="array" ref="P614">MAX(IF((OutputTable[GroupByKey]=OutputTable[[#This Row],[GroupByKey]]),(OutputTable[GroupByKey]=OutputTable[[#This Row],[GroupByKey]])*OutputTable[RecordedValue]))</f>
        <v>12</v>
      </c>
    </row>
    <row r="615" spans="1:16" x14ac:dyDescent="0.25">
      <c r="A615" t="s">
        <v>68</v>
      </c>
      <c r="B615" t="s">
        <v>177</v>
      </c>
      <c r="C615">
        <v>12</v>
      </c>
      <c r="D615" t="s">
        <v>152</v>
      </c>
      <c r="E615" t="s">
        <v>153</v>
      </c>
      <c r="F615" t="s">
        <v>104</v>
      </c>
      <c r="G615">
        <v>0</v>
      </c>
      <c r="H615">
        <v>0</v>
      </c>
      <c r="I61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1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cm="1">
        <f t="array" ref="K615">IFERROR(AVERAGE(IF((OutputTable[GroupByKey]=OutputTable[[#This Row],[GroupByKey]]),(OutputTable[GroupByKey]=OutputTable[[#This Row],[GroupByKey]])*OutputTable[RecordedValue])),0)</f>
        <v>0</v>
      </c>
      <c r="L615" cm="1">
        <f t="array" ref="L615">IFERROR(_xlfn.STDEV.S(IF((OutputTable[GroupByKey]=OutputTable[[#This Row],[GroupByKey]]),(OutputTable[GroupByKey]=OutputTable[[#This Row],[GroupByKey]])*OutputTable[RecordedValue])),0)</f>
        <v>0</v>
      </c>
      <c r="M61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cm="1">
        <f t="array" ref="O615">MIN(IF((OutputTable[GroupByKey]=OutputTable[[#This Row],[GroupByKey]]),(OutputTable[GroupByKey]=OutputTable[[#This Row],[GroupByKey]])*OutputTable[RecordedValue]))</f>
        <v>0</v>
      </c>
      <c r="P61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25">
      <c r="A616" t="s">
        <v>68</v>
      </c>
      <c r="B616" t="s">
        <v>177</v>
      </c>
      <c r="C616">
        <v>12</v>
      </c>
      <c r="D616" t="s">
        <v>154</v>
      </c>
      <c r="E616" t="s">
        <v>155</v>
      </c>
      <c r="F616" t="s">
        <v>104</v>
      </c>
      <c r="G616">
        <v>0</v>
      </c>
      <c r="H616">
        <v>0</v>
      </c>
      <c r="I61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16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cm="1">
        <f t="array" ref="K616">IFERROR(AVERAGE(IF((OutputTable[GroupByKey]=OutputTable[[#This Row],[GroupByKey]]),(OutputTable[GroupByKey]=OutputTable[[#This Row],[GroupByKey]])*OutputTable[RecordedValue])),0)</f>
        <v>0</v>
      </c>
      <c r="L616" cm="1">
        <f t="array" ref="L616">IFERROR(_xlfn.STDEV.S(IF((OutputTable[GroupByKey]=OutputTable[[#This Row],[GroupByKey]]),(OutputTable[GroupByKey]=OutputTable[[#This Row],[GroupByKey]])*OutputTable[RecordedValue])),0)</f>
        <v>0</v>
      </c>
      <c r="M616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cm="1">
        <f t="array" ref="O616">MIN(IF((OutputTable[GroupByKey]=OutputTable[[#This Row],[GroupByKey]]),(OutputTable[GroupByKey]=OutputTable[[#This Row],[GroupByKey]])*OutputTable[RecordedValue]))</f>
        <v>0</v>
      </c>
      <c r="P616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25">
      <c r="A617" t="s">
        <v>68</v>
      </c>
      <c r="B617" t="s">
        <v>177</v>
      </c>
      <c r="C617">
        <v>12</v>
      </c>
      <c r="D617" t="s">
        <v>156</v>
      </c>
      <c r="E617" t="s">
        <v>139</v>
      </c>
      <c r="F617" t="s">
        <v>104</v>
      </c>
      <c r="G617">
        <v>0</v>
      </c>
      <c r="H617">
        <v>0</v>
      </c>
      <c r="I61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17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cm="1">
        <f t="array" ref="K617">IFERROR(AVERAGE(IF((OutputTable[GroupByKey]=OutputTable[[#This Row],[GroupByKey]]),(OutputTable[GroupByKey]=OutputTable[[#This Row],[GroupByKey]])*OutputTable[RecordedValue])),0)</f>
        <v>0</v>
      </c>
      <c r="L617" cm="1">
        <f t="array" ref="L617">IFERROR(_xlfn.STDEV.S(IF((OutputTable[GroupByKey]=OutputTable[[#This Row],[GroupByKey]]),(OutputTable[GroupByKey]=OutputTable[[#This Row],[GroupByKey]])*OutputTable[RecordedValue])),0)</f>
        <v>0</v>
      </c>
      <c r="M617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cm="1">
        <f t="array" ref="O617">MIN(IF((OutputTable[GroupByKey]=OutputTable[[#This Row],[GroupByKey]]),(OutputTable[GroupByKey]=OutputTable[[#This Row],[GroupByKey]])*OutputTable[RecordedValue]))</f>
        <v>0</v>
      </c>
      <c r="P617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25">
      <c r="A618" t="s">
        <v>68</v>
      </c>
      <c r="B618" t="s">
        <v>177</v>
      </c>
      <c r="C618">
        <v>12</v>
      </c>
      <c r="D618" t="s">
        <v>157</v>
      </c>
      <c r="E618" t="s">
        <v>120</v>
      </c>
      <c r="F618" t="s">
        <v>126</v>
      </c>
      <c r="G618">
        <v>140</v>
      </c>
      <c r="H618">
        <v>0</v>
      </c>
      <c r="I618" t="str">
        <f>OutputTable[[#This Row],[ProjectName]]&amp;OutputTable[[#This Row],[Name]]&amp;OutputTable[[#This Row],[Type]]&amp;OutputTable[[#This Row],[Source]]</f>
        <v>Airport Security AnalysisSystem.NumberOutNumber OutSystem</v>
      </c>
      <c r="J618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cm="1">
        <f t="array" ref="K618">IFERROR(AVERAGE(IF((OutputTable[GroupByKey]=OutputTable[[#This Row],[GroupByKey]]),(OutputTable[GroupByKey]=OutputTable[[#This Row],[GroupByKey]])*OutputTable[RecordedValue])),0)</f>
        <v>141.02000000000001</v>
      </c>
      <c r="L618" cm="1">
        <f t="array" ref="L618">IFERROR(_xlfn.STDEV.S(IF((OutputTable[GroupByKey]=OutputTable[[#This Row],[GroupByKey]]),(OutputTable[GroupByKey]=OutputTable[[#This Row],[GroupByKey]])*OutputTable[RecordedValue])),0)</f>
        <v>1.571298695931723</v>
      </c>
      <c r="M618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8" cm="1">
        <f t="array" ref="O618">MIN(IF((OutputTable[GroupByKey]=OutputTable[[#This Row],[GroupByKey]]),(OutputTable[GroupByKey]=OutputTable[[#This Row],[GroupByKey]])*OutputTable[RecordedValue]))</f>
        <v>136</v>
      </c>
      <c r="P618" cm="1">
        <f t="array" ref="P618">MAX(IF((OutputTable[GroupByKey]=OutputTable[[#This Row],[GroupByKey]]),(OutputTable[GroupByKey]=OutputTable[[#This Row],[GroupByKey]])*OutputTable[RecordedValue]))</f>
        <v>144</v>
      </c>
    </row>
    <row r="619" spans="1:16" x14ac:dyDescent="0.25">
      <c r="A619" t="s">
        <v>68</v>
      </c>
      <c r="B619" t="s">
        <v>177</v>
      </c>
      <c r="C619">
        <v>12</v>
      </c>
      <c r="D619" t="s">
        <v>158</v>
      </c>
      <c r="E619" t="s">
        <v>90</v>
      </c>
      <c r="F619" t="s">
        <v>126</v>
      </c>
      <c r="G619">
        <v>71.654944421299206</v>
      </c>
      <c r="H619">
        <v>0</v>
      </c>
      <c r="I619" t="str">
        <f>OutputTable[[#This Row],[ProjectName]]&amp;OutputTable[[#This Row],[Name]]&amp;OutputTable[[#This Row],[Type]]&amp;OutputTable[[#This Row],[Source]]</f>
        <v>Airport Security AnalysisSystem.TotalCostTotal CostSystem</v>
      </c>
      <c r="J619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cm="1">
        <f t="array" ref="K619">IFERROR(AVERAGE(IF((OutputTable[GroupByKey]=OutputTable[[#This Row],[GroupByKey]]),(OutputTable[GroupByKey]=OutputTable[[#This Row],[GroupByKey]])*OutputTable[RecordedValue])),0)</f>
        <v>71.671286315385061</v>
      </c>
      <c r="L619" cm="1">
        <f t="array" ref="L619">IFERROR(_xlfn.STDEV.S(IF((OutputTable[GroupByKey]=OutputTable[[#This Row],[GroupByKey]]),(OutputTable[GroupByKey]=OutputTable[[#This Row],[GroupByKey]])*OutputTable[RecordedValue])),0)</f>
        <v>0.23863631661505638</v>
      </c>
      <c r="M619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19" cm="1">
        <f t="array" ref="O619">MIN(IF((OutputTable[GroupByKey]=OutputTable[[#This Row],[GroupByKey]]),(OutputTable[GroupByKey]=OutputTable[[#This Row],[GroupByKey]])*OutputTable[RecordedValue]))</f>
        <v>70.910479456061694</v>
      </c>
      <c r="P619" cm="1">
        <f t="array" ref="P619">MAX(IF((OutputTable[GroupByKey]=OutputTable[[#This Row],[GroupByKey]]),(OutputTable[GroupByKey]=OutputTable[[#This Row],[GroupByKey]])*OutputTable[RecordedValue]))</f>
        <v>72</v>
      </c>
    </row>
    <row r="620" spans="1:16" x14ac:dyDescent="0.25">
      <c r="A620" t="s">
        <v>68</v>
      </c>
      <c r="B620" t="s">
        <v>177</v>
      </c>
      <c r="C620">
        <v>12</v>
      </c>
      <c r="D620" t="s">
        <v>159</v>
      </c>
      <c r="E620" t="s">
        <v>134</v>
      </c>
      <c r="F620" t="s">
        <v>104</v>
      </c>
      <c r="G620">
        <v>27.106406824335199</v>
      </c>
      <c r="H620">
        <v>0</v>
      </c>
      <c r="I62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20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cm="1">
        <f t="array" ref="K620">IFERROR(AVERAGE(IF((OutputTable[GroupByKey]=OutputTable[[#This Row],[GroupByKey]]),(OutputTable[GroupByKey]=OutputTable[[#This Row],[GroupByKey]])*OutputTable[RecordedValue])),0)</f>
        <v>28.130410032303338</v>
      </c>
      <c r="L620" cm="1">
        <f t="array" ref="L620">IFERROR(_xlfn.STDEV.S(IF((OutputTable[GroupByKey]=OutputTable[[#This Row],[GroupByKey]]),(OutputTable[GroupByKey]=OutputTable[[#This Row],[GroupByKey]])*OutputTable[RecordedValue])),0)</f>
        <v>1.5680861939239095</v>
      </c>
      <c r="M620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20" cm="1">
        <f t="array" ref="O620">MIN(IF((OutputTable[GroupByKey]=OutputTable[[#This Row],[GroupByKey]]),(OutputTable[GroupByKey]=OutputTable[[#This Row],[GroupByKey]])*OutputTable[RecordedValue]))</f>
        <v>24.466327701593499</v>
      </c>
      <c r="P620" cm="1">
        <f t="array" ref="P620">MAX(IF((OutputTable[GroupByKey]=OutputTable[[#This Row],[GroupByKey]]),(OutputTable[GroupByKey]=OutputTable[[#This Row],[GroupByKey]])*OutputTable[RecordedValue]))</f>
        <v>31.104540279981698</v>
      </c>
    </row>
    <row r="621" spans="1:16" x14ac:dyDescent="0.25">
      <c r="A621" t="s">
        <v>68</v>
      </c>
      <c r="B621" t="s">
        <v>177</v>
      </c>
      <c r="C621">
        <v>12</v>
      </c>
      <c r="D621" t="s">
        <v>160</v>
      </c>
      <c r="E621" t="s">
        <v>136</v>
      </c>
      <c r="F621" t="s">
        <v>104</v>
      </c>
      <c r="G621">
        <v>8.7037951271361003</v>
      </c>
      <c r="H621">
        <v>0</v>
      </c>
      <c r="I62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21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cm="1">
        <f t="array" ref="K621">IFERROR(AVERAGE(IF((OutputTable[GroupByKey]=OutputTable[[#This Row],[GroupByKey]]),(OutputTable[GroupByKey]=OutputTable[[#This Row],[GroupByKey]])*OutputTable[RecordedValue])),0)</f>
        <v>7.677923856469965</v>
      </c>
      <c r="L621" cm="1">
        <f t="array" ref="L621">IFERROR(_xlfn.STDEV.S(IF((OutputTable[GroupByKey]=OutputTable[[#This Row],[GroupByKey]]),(OutputTable[GroupByKey]=OutputTable[[#This Row],[GroupByKey]])*OutputTable[RecordedValue])),0)</f>
        <v>1.5599367309009138</v>
      </c>
      <c r="M621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21" cm="1">
        <f t="array" ref="O621">MIN(IF((OutputTable[GroupByKey]=OutputTable[[#This Row],[GroupByKey]]),(OutputTable[GroupByKey]=OutputTable[[#This Row],[GroupByKey]])*OutputTable[RecordedValue]))</f>
        <v>4.6700334569821003</v>
      </c>
      <c r="P621" cm="1">
        <f t="array" ref="P621">MAX(IF((OutputTable[GroupByKey]=OutputTable[[#This Row],[GroupByKey]]),(OutputTable[GroupByKey]=OutputTable[[#This Row],[GroupByKey]])*OutputTable[RecordedValue]))</f>
        <v>11.306663706390401</v>
      </c>
    </row>
    <row r="622" spans="1:16" x14ac:dyDescent="0.25">
      <c r="A622" t="s">
        <v>68</v>
      </c>
      <c r="B622" t="s">
        <v>177</v>
      </c>
      <c r="C622">
        <v>12</v>
      </c>
      <c r="D622" t="s">
        <v>161</v>
      </c>
      <c r="E622" t="s">
        <v>153</v>
      </c>
      <c r="F622" t="s">
        <v>104</v>
      </c>
      <c r="G622">
        <v>290</v>
      </c>
      <c r="H622">
        <v>0</v>
      </c>
      <c r="I62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22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cm="1">
        <f t="array" ref="K622">IFERROR(AVERAGE(IF((OutputTable[GroupByKey]=OutputTable[[#This Row],[GroupByKey]]),(OutputTable[GroupByKey]=OutputTable[[#This Row],[GroupByKey]])*OutputTable[RecordedValue])),0)</f>
        <v>291.82</v>
      </c>
      <c r="L622" cm="1">
        <f t="array" ref="L622">IFERROR(_xlfn.STDEV.S(IF((OutputTable[GroupByKey]=OutputTable[[#This Row],[GroupByKey]]),(OutputTable[GroupByKey]=OutputTable[[#This Row],[GroupByKey]])*OutputTable[RecordedValue])),0)</f>
        <v>4.3079897295843335</v>
      </c>
      <c r="M622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22" cm="1">
        <f t="array" ref="O622">MIN(IF((OutputTable[GroupByKey]=OutputTable[[#This Row],[GroupByKey]]),(OutputTable[GroupByKey]=OutputTable[[#This Row],[GroupByKey]])*OutputTable[RecordedValue]))</f>
        <v>281</v>
      </c>
      <c r="P622" cm="1">
        <f t="array" ref="P622">MAX(IF((OutputTable[GroupByKey]=OutputTable[[#This Row],[GroupByKey]]),(OutputTable[GroupByKey]=OutputTable[[#This Row],[GroupByKey]])*OutputTable[RecordedValue]))</f>
        <v>301</v>
      </c>
    </row>
    <row r="623" spans="1:16" x14ac:dyDescent="0.25">
      <c r="A623" t="s">
        <v>68</v>
      </c>
      <c r="B623" t="s">
        <v>177</v>
      </c>
      <c r="C623">
        <v>12</v>
      </c>
      <c r="D623" t="s">
        <v>162</v>
      </c>
      <c r="E623" t="s">
        <v>155</v>
      </c>
      <c r="F623" t="s">
        <v>104</v>
      </c>
      <c r="G623">
        <v>0.75822791313510796</v>
      </c>
      <c r="H623">
        <v>0</v>
      </c>
      <c r="I62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23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cm="1">
        <f t="array" ref="K623">IFERROR(AVERAGE(IF((OutputTable[GroupByKey]=OutputTable[[#This Row],[GroupByKey]]),(OutputTable[GroupByKey]=OutputTable[[#This Row],[GroupByKey]])*OutputTable[RecordedValue])),0)</f>
        <v>0.7867243373202788</v>
      </c>
      <c r="L623" cm="1">
        <f t="array" ref="L623">IFERROR(_xlfn.STDEV.S(IF((OutputTable[GroupByKey]=OutputTable[[#This Row],[GroupByKey]]),(OutputTable[GroupByKey]=OutputTable[[#This Row],[GroupByKey]])*OutputTable[RecordedValue])),0)</f>
        <v>4.3331575858358527E-2</v>
      </c>
      <c r="M623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23" cm="1">
        <f t="array" ref="O623">MIN(IF((OutputTable[GroupByKey]=OutputTable[[#This Row],[GroupByKey]]),(OutputTable[GroupByKey]=OutputTable[[#This Row],[GroupByKey]])*OutputTable[RecordedValue]))</f>
        <v>0.68592600815582205</v>
      </c>
      <c r="P623" cm="1">
        <f t="array" ref="P623">MAX(IF((OutputTable[GroupByKey]=OutputTable[[#This Row],[GroupByKey]]),(OutputTable[GroupByKey]=OutputTable[[#This Row],[GroupByKey]])*OutputTable[RecordedValue]))</f>
        <v>0.87027684841716402</v>
      </c>
    </row>
    <row r="624" spans="1:16" x14ac:dyDescent="0.25">
      <c r="A624" t="s">
        <v>68</v>
      </c>
      <c r="B624" t="s">
        <v>177</v>
      </c>
      <c r="C624">
        <v>12</v>
      </c>
      <c r="D624" t="s">
        <v>163</v>
      </c>
      <c r="E624" t="s">
        <v>139</v>
      </c>
      <c r="F624" t="s">
        <v>104</v>
      </c>
      <c r="G624">
        <v>0</v>
      </c>
      <c r="H624">
        <v>0</v>
      </c>
      <c r="I62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24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cm="1">
        <f t="array" ref="K624">IFERROR(AVERAGE(IF((OutputTable[GroupByKey]=OutputTable[[#This Row],[GroupByKey]]),(OutputTable[GroupByKey]=OutputTable[[#This Row],[GroupByKey]])*OutputTable[RecordedValue])),0)</f>
        <v>0</v>
      </c>
      <c r="L624" cm="1">
        <f t="array" ref="L624">IFERROR(_xlfn.STDEV.S(IF((OutputTable[GroupByKey]=OutputTable[[#This Row],[GroupByKey]]),(OutputTable[GroupByKey]=OutputTable[[#This Row],[GroupByKey]])*OutputTable[RecordedValue])),0)</f>
        <v>0</v>
      </c>
      <c r="M624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4" cm="1">
        <f t="array" ref="O624">MIN(IF((OutputTable[GroupByKey]=OutputTable[[#This Row],[GroupByKey]]),(OutputTable[GroupByKey]=OutputTable[[#This Row],[GroupByKey]])*OutputTable[RecordedValue]))</f>
        <v>0</v>
      </c>
      <c r="P624" cm="1">
        <f t="array" ref="P624">MAX(IF((OutputTable[GroupByKey]=OutputTable[[#This Row],[GroupByKey]]),(OutputTable[GroupByKey]=OutputTable[[#This Row],[GroupByKey]])*OutputTable[RecordedValue]))</f>
        <v>0</v>
      </c>
    </row>
    <row r="625" spans="1:16" x14ac:dyDescent="0.25">
      <c r="A625" t="s">
        <v>68</v>
      </c>
      <c r="B625" t="s">
        <v>177</v>
      </c>
      <c r="C625">
        <v>12</v>
      </c>
      <c r="D625" t="s">
        <v>164</v>
      </c>
      <c r="E625" t="s">
        <v>110</v>
      </c>
      <c r="F625" t="s">
        <v>72</v>
      </c>
      <c r="G625">
        <v>34.780424307702802</v>
      </c>
      <c r="H625">
        <v>0</v>
      </c>
      <c r="I62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2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cm="1">
        <f t="array" ref="K625">IFERROR(AVERAGE(IF((OutputTable[GroupByKey]=OutputTable[[#This Row],[GroupByKey]]),(OutputTable[GroupByKey]=OutputTable[[#This Row],[GroupByKey]])*OutputTable[RecordedValue])),0)</f>
        <v>36.126257191808556</v>
      </c>
      <c r="L625" cm="1">
        <f t="array" ref="L625">IFERROR(_xlfn.STDEV.S(IF((OutputTable[GroupByKey]=OutputTable[[#This Row],[GroupByKey]]),(OutputTable[GroupByKey]=OutputTable[[#This Row],[GroupByKey]])*OutputTable[RecordedValue])),0)</f>
        <v>2.1713259373529561</v>
      </c>
      <c r="M62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25" cm="1">
        <f t="array" ref="O625">MIN(IF((OutputTable[GroupByKey]=OutputTable[[#This Row],[GroupByKey]]),(OutputTable[GroupByKey]=OutputTable[[#This Row],[GroupByKey]])*OutputTable[RecordedValue]))</f>
        <v>31.451458626230401</v>
      </c>
      <c r="P625" cm="1">
        <f t="array" ref="P625">MAX(IF((OutputTable[GroupByKey]=OutputTable[[#This Row],[GroupByKey]]),(OutputTable[GroupByKey]=OutputTable[[#This Row],[GroupByKey]])*OutputTable[RecordedValue]))</f>
        <v>41.433809234429702</v>
      </c>
    </row>
    <row r="626" spans="1:16" x14ac:dyDescent="0.25">
      <c r="A626" t="s">
        <v>68</v>
      </c>
      <c r="B626" t="s">
        <v>177</v>
      </c>
      <c r="C626">
        <v>12</v>
      </c>
      <c r="D626" t="s">
        <v>165</v>
      </c>
      <c r="E626" t="s">
        <v>112</v>
      </c>
      <c r="F626" t="s">
        <v>72</v>
      </c>
      <c r="G626">
        <v>1043.41272923108</v>
      </c>
      <c r="H626">
        <v>0</v>
      </c>
      <c r="I62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26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cm="1">
        <f t="array" ref="K626">IFERROR(AVERAGE(IF((OutputTable[GroupByKey]=OutputTable[[#This Row],[GroupByKey]]),(OutputTable[GroupByKey]=OutputTable[[#This Row],[GroupByKey]])*OutputTable[RecordedValue])),0)</f>
        <v>1083.7877157542564</v>
      </c>
      <c r="L626" cm="1">
        <f t="array" ref="L626">IFERROR(_xlfn.STDEV.S(IF((OutputTable[GroupByKey]=OutputTable[[#This Row],[GroupByKey]]),(OutputTable[GroupByKey]=OutputTable[[#This Row],[GroupByKey]])*OutputTable[RecordedValue])),0)</f>
        <v>65.139778120588559</v>
      </c>
      <c r="M626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26" cm="1">
        <f t="array" ref="O626">MIN(IF((OutputTable[GroupByKey]=OutputTable[[#This Row],[GroupByKey]]),(OutputTable[GroupByKey]=OutputTable[[#This Row],[GroupByKey]])*OutputTable[RecordedValue]))</f>
        <v>943.54375878691201</v>
      </c>
      <c r="P626" cm="1">
        <f t="array" ref="P626">MAX(IF((OutputTable[GroupByKey]=OutputTable[[#This Row],[GroupByKey]]),(OutputTable[GroupByKey]=OutputTable[[#This Row],[GroupByKey]])*OutputTable[RecordedValue]))</f>
        <v>1243.01427703289</v>
      </c>
    </row>
    <row r="627" spans="1:16" x14ac:dyDescent="0.25">
      <c r="A627" t="s">
        <v>68</v>
      </c>
      <c r="B627" t="s">
        <v>177</v>
      </c>
      <c r="C627">
        <v>12</v>
      </c>
      <c r="D627" t="s">
        <v>166</v>
      </c>
      <c r="E627" t="s">
        <v>114</v>
      </c>
      <c r="F627" t="s">
        <v>72</v>
      </c>
      <c r="G627">
        <v>0</v>
      </c>
      <c r="H627">
        <v>0</v>
      </c>
      <c r="I62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27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cm="1">
        <f t="array" ref="K627">IFERROR(AVERAGE(IF((OutputTable[GroupByKey]=OutputTable[[#This Row],[GroupByKey]]),(OutputTable[GroupByKey]=OutputTable[[#This Row],[GroupByKey]])*OutputTable[RecordedValue])),0)</f>
        <v>0</v>
      </c>
      <c r="L627" cm="1">
        <f t="array" ref="L627">IFERROR(_xlfn.STDEV.S(IF((OutputTable[GroupByKey]=OutputTable[[#This Row],[GroupByKey]]),(OutputTable[GroupByKey]=OutputTable[[#This Row],[GroupByKey]])*OutputTable[RecordedValue])),0)</f>
        <v>0</v>
      </c>
      <c r="M627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7" cm="1">
        <f t="array" ref="O627">MIN(IF((OutputTable[GroupByKey]=OutputTable[[#This Row],[GroupByKey]]),(OutputTable[GroupByKey]=OutputTable[[#This Row],[GroupByKey]])*OutputTable[RecordedValue]))</f>
        <v>0</v>
      </c>
      <c r="P627" cm="1">
        <f t="array" ref="P627">MAX(IF((OutputTable[GroupByKey]=OutputTable[[#This Row],[GroupByKey]]),(OutputTable[GroupByKey]=OutputTable[[#This Row],[GroupByKey]])*OutputTable[RecordedValue]))</f>
        <v>0</v>
      </c>
    </row>
    <row r="628" spans="1:16" x14ac:dyDescent="0.25">
      <c r="A628" t="s">
        <v>68</v>
      </c>
      <c r="B628" t="s">
        <v>177</v>
      </c>
      <c r="C628">
        <v>12</v>
      </c>
      <c r="D628" t="s">
        <v>167</v>
      </c>
      <c r="E628" t="s">
        <v>116</v>
      </c>
      <c r="F628" t="s">
        <v>72</v>
      </c>
      <c r="G628">
        <v>354.517904772674</v>
      </c>
      <c r="H628">
        <v>0</v>
      </c>
      <c r="I62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28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cm="1">
        <f t="array" ref="K628">IFERROR(AVERAGE(IF((OutputTable[GroupByKey]=OutputTable[[#This Row],[GroupByKey]]),(OutputTable[GroupByKey]=OutputTable[[#This Row],[GroupByKey]])*OutputTable[RecordedValue])),0)</f>
        <v>553.87401274968397</v>
      </c>
      <c r="L628" cm="1">
        <f t="array" ref="L628">IFERROR(_xlfn.STDEV.S(IF((OutputTable[GroupByKey]=OutputTable[[#This Row],[GroupByKey]]),(OutputTable[GroupByKey]=OutputTable[[#This Row],[GroupByKey]])*OutputTable[RecordedValue])),0)</f>
        <v>377.09122887289163</v>
      </c>
      <c r="M628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28" cm="1">
        <f t="array" ref="O628">MIN(IF((OutputTable[GroupByKey]=OutputTable[[#This Row],[GroupByKey]]),(OutputTable[GroupByKey]=OutputTable[[#This Row],[GroupByKey]])*OutputTable[RecordedValue]))</f>
        <v>153.85414011717199</v>
      </c>
      <c r="P628" cm="1">
        <f t="array" ref="P628">MAX(IF((OutputTable[GroupByKey]=OutputTable[[#This Row],[GroupByKey]]),(OutputTable[GroupByKey]=OutputTable[[#This Row],[GroupByKey]])*OutputTable[RecordedValue]))</f>
        <v>2328.4964964025999</v>
      </c>
    </row>
    <row r="629" spans="1:16" x14ac:dyDescent="0.25">
      <c r="A629" t="s">
        <v>68</v>
      </c>
      <c r="B629" t="s">
        <v>177</v>
      </c>
      <c r="C629">
        <v>12</v>
      </c>
      <c r="D629" t="s">
        <v>168</v>
      </c>
      <c r="E629" t="s">
        <v>118</v>
      </c>
      <c r="F629" t="s">
        <v>72</v>
      </c>
      <c r="G629">
        <v>139</v>
      </c>
      <c r="H629">
        <v>0</v>
      </c>
      <c r="I62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29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cm="1">
        <f t="array" ref="K629">IFERROR(AVERAGE(IF((OutputTable[GroupByKey]=OutputTable[[#This Row],[GroupByKey]]),(OutputTable[GroupByKey]=OutputTable[[#This Row],[GroupByKey]])*OutputTable[RecordedValue])),0)</f>
        <v>139.1</v>
      </c>
      <c r="L629" cm="1">
        <f t="array" ref="L629">IFERROR(_xlfn.STDEV.S(IF((OutputTable[GroupByKey]=OutputTable[[#This Row],[GroupByKey]]),(OutputTable[GroupByKey]=OutputTable[[#This Row],[GroupByKey]])*OutputTable[RecordedValue])),0)</f>
        <v>2.340852801167705</v>
      </c>
      <c r="M629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29" cm="1">
        <f t="array" ref="O629">MIN(IF((OutputTable[GroupByKey]=OutputTable[[#This Row],[GroupByKey]]),(OutputTable[GroupByKey]=OutputTable[[#This Row],[GroupByKey]])*OutputTable[RecordedValue]))</f>
        <v>132</v>
      </c>
      <c r="P629" cm="1">
        <f t="array" ref="P629">MAX(IF((OutputTable[GroupByKey]=OutputTable[[#This Row],[GroupByKey]]),(OutputTable[GroupByKey]=OutputTable[[#This Row],[GroupByKey]])*OutputTable[RecordedValue]))</f>
        <v>143</v>
      </c>
    </row>
    <row r="630" spans="1:16" x14ac:dyDescent="0.25">
      <c r="A630" t="s">
        <v>68</v>
      </c>
      <c r="B630" t="s">
        <v>177</v>
      </c>
      <c r="C630">
        <v>12</v>
      </c>
      <c r="D630" t="s">
        <v>169</v>
      </c>
      <c r="E630" t="s">
        <v>120</v>
      </c>
      <c r="F630" t="s">
        <v>72</v>
      </c>
      <c r="G630">
        <v>136</v>
      </c>
      <c r="H630">
        <v>0</v>
      </c>
      <c r="I63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30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cm="1">
        <f t="array" ref="K630">IFERROR(AVERAGE(IF((OutputTable[GroupByKey]=OutputTable[[#This Row],[GroupByKey]]),(OutputTable[GroupByKey]=OutputTable[[#This Row],[GroupByKey]])*OutputTable[RecordedValue])),0)</f>
        <v>136.88</v>
      </c>
      <c r="L630" cm="1">
        <f t="array" ref="L630">IFERROR(_xlfn.STDEV.S(IF((OutputTable[GroupByKey]=OutputTable[[#This Row],[GroupByKey]]),(OutputTable[GroupByKey]=OutputTable[[#This Row],[GroupByKey]])*OutputTable[RecordedValue])),0)</f>
        <v>2.7303285292343533</v>
      </c>
      <c r="M630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30" cm="1">
        <f t="array" ref="O630">MIN(IF((OutputTable[GroupByKey]=OutputTable[[#This Row],[GroupByKey]]),(OutputTable[GroupByKey]=OutputTable[[#This Row],[GroupByKey]])*OutputTable[RecordedValue]))</f>
        <v>130</v>
      </c>
      <c r="P630" cm="1">
        <f t="array" ref="P630">MAX(IF((OutputTable[GroupByKey]=OutputTable[[#This Row],[GroupByKey]]),(OutputTable[GroupByKey]=OutputTable[[#This Row],[GroupByKey]])*OutputTable[RecordedValue]))</f>
        <v>141</v>
      </c>
    </row>
    <row r="631" spans="1:16" x14ac:dyDescent="0.25">
      <c r="A631" t="s">
        <v>68</v>
      </c>
      <c r="B631" t="s">
        <v>177</v>
      </c>
      <c r="C631">
        <v>12</v>
      </c>
      <c r="D631" t="s">
        <v>170</v>
      </c>
      <c r="E631" t="s">
        <v>122</v>
      </c>
      <c r="F631" t="s">
        <v>72</v>
      </c>
      <c r="G631">
        <v>34.780424307702802</v>
      </c>
      <c r="H631">
        <v>0</v>
      </c>
      <c r="I63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31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cm="1">
        <f t="array" ref="K631">IFERROR(AVERAGE(IF((OutputTable[GroupByKey]=OutputTable[[#This Row],[GroupByKey]]),(OutputTable[GroupByKey]=OutputTable[[#This Row],[GroupByKey]])*OutputTable[RecordedValue])),0)</f>
        <v>36.126257191808556</v>
      </c>
      <c r="L631" cm="1">
        <f t="array" ref="L631">IFERROR(_xlfn.STDEV.S(IF((OutputTable[GroupByKey]=OutputTable[[#This Row],[GroupByKey]]),(OutputTable[GroupByKey]=OutputTable[[#This Row],[GroupByKey]])*OutputTable[RecordedValue])),0)</f>
        <v>2.1713259373529561</v>
      </c>
      <c r="M631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31" cm="1">
        <f t="array" ref="O631">MIN(IF((OutputTable[GroupByKey]=OutputTable[[#This Row],[GroupByKey]]),(OutputTable[GroupByKey]=OutputTable[[#This Row],[GroupByKey]])*OutputTable[RecordedValue]))</f>
        <v>31.451458626230401</v>
      </c>
      <c r="P631" cm="1">
        <f t="array" ref="P631">MAX(IF((OutputTable[GroupByKey]=OutputTable[[#This Row],[GroupByKey]]),(OutputTable[GroupByKey]=OutputTable[[#This Row],[GroupByKey]])*OutputTable[RecordedValue]))</f>
        <v>41.433809234429702</v>
      </c>
    </row>
    <row r="632" spans="1:16" x14ac:dyDescent="0.25">
      <c r="A632" t="s">
        <v>68</v>
      </c>
      <c r="B632" t="s">
        <v>177</v>
      </c>
      <c r="C632">
        <v>12</v>
      </c>
      <c r="D632" t="s">
        <v>171</v>
      </c>
      <c r="E632" t="s">
        <v>124</v>
      </c>
      <c r="F632" t="s">
        <v>72</v>
      </c>
      <c r="G632">
        <v>1397.9306340037599</v>
      </c>
      <c r="H632">
        <v>0</v>
      </c>
      <c r="I63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32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cm="1">
        <f t="array" ref="K632">IFERROR(AVERAGE(IF((OutputTable[GroupByKey]=OutputTable[[#This Row],[GroupByKey]]),(OutputTable[GroupByKey]=OutputTable[[#This Row],[GroupByKey]])*OutputTable[RecordedValue])),0)</f>
        <v>1637.6617285039399</v>
      </c>
      <c r="L632" cm="1">
        <f t="array" ref="L632">IFERROR(_xlfn.STDEV.S(IF((OutputTable[GroupByKey]=OutputTable[[#This Row],[GroupByKey]]),(OutputTable[GroupByKey]=OutputTable[[#This Row],[GroupByKey]])*OutputTable[RecordedValue])),0)</f>
        <v>425.2629558634419</v>
      </c>
      <c r="M632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32" cm="1">
        <f t="array" ref="O632">MIN(IF((OutputTable[GroupByKey]=OutputTable[[#This Row],[GroupByKey]]),(OutputTable[GroupByKey]=OutputTable[[#This Row],[GroupByKey]])*OutputTable[RecordedValue]))</f>
        <v>1114.53760713569</v>
      </c>
      <c r="P632" cm="1">
        <f t="array" ref="P632">MAX(IF((OutputTable[GroupByKey]=OutputTable[[#This Row],[GroupByKey]]),(OutputTable[GroupByKey]=OutputTable[[#This Row],[GroupByKey]])*OutputTable[RecordedValue]))</f>
        <v>3571.5107734354901</v>
      </c>
    </row>
    <row r="633" spans="1:16" x14ac:dyDescent="0.25">
      <c r="A633" t="s">
        <v>68</v>
      </c>
      <c r="B633" t="s">
        <v>177</v>
      </c>
      <c r="C633">
        <v>12</v>
      </c>
      <c r="D633" t="s">
        <v>172</v>
      </c>
      <c r="E633" t="s">
        <v>134</v>
      </c>
      <c r="F633" t="s">
        <v>104</v>
      </c>
      <c r="G633">
        <v>17.390212153851401</v>
      </c>
      <c r="H633">
        <v>0</v>
      </c>
      <c r="I633" t="str">
        <f>OutputTable[[#This Row],[ProjectName]]&amp;OutputTable[[#This Row],[Name]]&amp;OutputTable[[#This Row],[Type]]&amp;OutputTable[[#This Row],[Source]]</f>
        <v>Airport Security AnalysisXray Machine.BusyCostBusy CostResource</v>
      </c>
      <c r="J633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cm="1">
        <f t="array" ref="K633">IFERROR(AVERAGE(IF((OutputTable[GroupByKey]=OutputTable[[#This Row],[GroupByKey]]),(OutputTable[GroupByKey]=OutputTable[[#This Row],[GroupByKey]])*OutputTable[RecordedValue])),0)</f>
        <v>18.06312859590426</v>
      </c>
      <c r="L633" cm="1">
        <f t="array" ref="L633">IFERROR(_xlfn.STDEV.S(IF((OutputTable[GroupByKey]=OutputTable[[#This Row],[GroupByKey]]),(OutputTable[GroupByKey]=OutputTable[[#This Row],[GroupByKey]])*OutputTable[RecordedValue])),0)</f>
        <v>1.0856629686764701</v>
      </c>
      <c r="M633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33" cm="1">
        <f t="array" ref="O633">MIN(IF((OutputTable[GroupByKey]=OutputTable[[#This Row],[GroupByKey]]),(OutputTable[GroupByKey]=OutputTable[[#This Row],[GroupByKey]])*OutputTable[RecordedValue]))</f>
        <v>15.725729313115201</v>
      </c>
      <c r="P633" cm="1">
        <f t="array" ref="P633">MAX(IF((OutputTable[GroupByKey]=OutputTable[[#This Row],[GroupByKey]]),(OutputTable[GroupByKey]=OutputTable[[#This Row],[GroupByKey]])*OutputTable[RecordedValue]))</f>
        <v>20.716904617214801</v>
      </c>
    </row>
    <row r="634" spans="1:16" x14ac:dyDescent="0.25">
      <c r="A634" t="s">
        <v>68</v>
      </c>
      <c r="B634" t="s">
        <v>177</v>
      </c>
      <c r="C634">
        <v>12</v>
      </c>
      <c r="D634" t="s">
        <v>173</v>
      </c>
      <c r="E634" t="s">
        <v>136</v>
      </c>
      <c r="F634" t="s">
        <v>104</v>
      </c>
      <c r="G634">
        <v>6.4545303159764904</v>
      </c>
      <c r="H634">
        <v>0</v>
      </c>
      <c r="I634" t="str">
        <f>OutputTable[[#This Row],[ProjectName]]&amp;OutputTable[[#This Row],[Name]]&amp;OutputTable[[#This Row],[Type]]&amp;OutputTable[[#This Row],[Source]]</f>
        <v>Airport Security AnalysisXray Machine.IdleCostIdle CostResource</v>
      </c>
      <c r="J634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cm="1">
        <f t="array" ref="K634">IFERROR(AVERAGE(IF((OutputTable[GroupByKey]=OutputTable[[#This Row],[GroupByKey]]),(OutputTable[GroupByKey]=OutputTable[[#This Row],[GroupByKey]])*OutputTable[RecordedValue])),0)</f>
        <v>5.7998238307074823</v>
      </c>
      <c r="L634" cm="1">
        <f t="array" ref="L634">IFERROR(_xlfn.STDEV.S(IF((OutputTable[GroupByKey]=OutputTable[[#This Row],[GroupByKey]]),(OutputTable[GroupByKey]=OutputTable[[#This Row],[GroupByKey]])*OutputTable[RecordedValue])),0)</f>
        <v>1.1088844702774887</v>
      </c>
      <c r="M634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34" cm="1">
        <f t="array" ref="O634">MIN(IF((OutputTable[GroupByKey]=OutputTable[[#This Row],[GroupByKey]]),(OutputTable[GroupByKey]=OutputTable[[#This Row],[GroupByKey]])*OutputTable[RecordedValue]))</f>
        <v>3.05766911974897</v>
      </c>
      <c r="P634" cm="1">
        <f t="array" ref="P634">MAX(IF((OutputTable[GroupByKey]=OutputTable[[#This Row],[GroupByKey]]),(OutputTable[GroupByKey]=OutputTable[[#This Row],[GroupByKey]])*OutputTable[RecordedValue]))</f>
        <v>8.1492138731565191</v>
      </c>
    </row>
    <row r="635" spans="1:16" x14ac:dyDescent="0.25">
      <c r="A635" t="s">
        <v>68</v>
      </c>
      <c r="B635" t="s">
        <v>177</v>
      </c>
      <c r="C635">
        <v>12</v>
      </c>
      <c r="D635" t="s">
        <v>174</v>
      </c>
      <c r="E635" t="s">
        <v>153</v>
      </c>
      <c r="F635" t="s">
        <v>104</v>
      </c>
      <c r="G635">
        <v>138</v>
      </c>
      <c r="H635">
        <v>0</v>
      </c>
      <c r="I63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3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cm="1">
        <f t="array" ref="K635">IFERROR(AVERAGE(IF((OutputTable[GroupByKey]=OutputTable[[#This Row],[GroupByKey]]),(OutputTable[GroupByKey]=OutputTable[[#This Row],[GroupByKey]])*OutputTable[RecordedValue])),0)</f>
        <v>138.4</v>
      </c>
      <c r="L635" cm="1">
        <f t="array" ref="L635">IFERROR(_xlfn.STDEV.S(IF((OutputTable[GroupByKey]=OutputTable[[#This Row],[GroupByKey]]),(OutputTable[GroupByKey]=OutputTable[[#This Row],[GroupByKey]])*OutputTable[RecordedValue])),0)</f>
        <v>2.6954231805876021</v>
      </c>
      <c r="M63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35" cm="1">
        <f t="array" ref="O635">MIN(IF((OutputTable[GroupByKey]=OutputTable[[#This Row],[GroupByKey]]),(OutputTable[GroupByKey]=OutputTable[[#This Row],[GroupByKey]])*OutputTable[RecordedValue]))</f>
        <v>131</v>
      </c>
      <c r="P635" cm="1">
        <f t="array" ref="P635">MAX(IF((OutputTable[GroupByKey]=OutputTable[[#This Row],[GroupByKey]]),(OutputTable[GroupByKey]=OutputTable[[#This Row],[GroupByKey]])*OutputTable[RecordedValue]))</f>
        <v>143</v>
      </c>
    </row>
    <row r="636" spans="1:16" x14ac:dyDescent="0.25">
      <c r="A636" t="s">
        <v>68</v>
      </c>
      <c r="B636" t="s">
        <v>177</v>
      </c>
      <c r="C636">
        <v>12</v>
      </c>
      <c r="D636" t="s">
        <v>175</v>
      </c>
      <c r="E636" t="s">
        <v>155</v>
      </c>
      <c r="F636" t="s">
        <v>104</v>
      </c>
      <c r="G636">
        <v>0.73106123683431301</v>
      </c>
      <c r="H636">
        <v>0</v>
      </c>
      <c r="I63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36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cm="1">
        <f t="array" ref="K636">IFERROR(AVERAGE(IF((OutputTable[GroupByKey]=OutputTable[[#This Row],[GroupByKey]]),(OutputTable[GroupByKey]=OutputTable[[#This Row],[GroupByKey]])*OutputTable[RecordedValue])),0)</f>
        <v>0.7583406737205215</v>
      </c>
      <c r="L636" cm="1">
        <f t="array" ref="L636">IFERROR(_xlfn.STDEV.S(IF((OutputTable[GroupByKey]=OutputTable[[#This Row],[GroupByKey]]),(OutputTable[GroupByKey]=OutputTable[[#This Row],[GroupByKey]])*OutputTable[RecordedValue])),0)</f>
        <v>4.6203519594895187E-2</v>
      </c>
      <c r="M636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36" cm="1">
        <f t="array" ref="O636">MIN(IF((OutputTable[GroupByKey]=OutputTable[[#This Row],[GroupByKey]]),(OutputTable[GroupByKey]=OutputTable[[#This Row],[GroupByKey]])*OutputTable[RecordedValue]))</f>
        <v>0.660449421951812</v>
      </c>
      <c r="P636" cm="1">
        <f t="array" ref="P636">MAX(IF((OutputTable[GroupByKey]=OutputTable[[#This Row],[GroupByKey]]),(OutputTable[GroupByKey]=OutputTable[[#This Row],[GroupByKey]])*OutputTable[RecordedValue]))</f>
        <v>0.87259712001045997</v>
      </c>
    </row>
    <row r="637" spans="1:16" x14ac:dyDescent="0.25">
      <c r="A637" t="s">
        <v>68</v>
      </c>
      <c r="B637" t="s">
        <v>177</v>
      </c>
      <c r="C637">
        <v>12</v>
      </c>
      <c r="D637" t="s">
        <v>176</v>
      </c>
      <c r="E637" t="s">
        <v>139</v>
      </c>
      <c r="F637" t="s">
        <v>104</v>
      </c>
      <c r="G637">
        <v>0</v>
      </c>
      <c r="H637">
        <v>0</v>
      </c>
      <c r="I63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37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cm="1">
        <f t="array" ref="K637">IFERROR(AVERAGE(IF((OutputTable[GroupByKey]=OutputTable[[#This Row],[GroupByKey]]),(OutputTable[GroupByKey]=OutputTable[[#This Row],[GroupByKey]])*OutputTable[RecordedValue])),0)</f>
        <v>0</v>
      </c>
      <c r="L637" cm="1">
        <f t="array" ref="L637">IFERROR(_xlfn.STDEV.S(IF((OutputTable[GroupByKey]=OutputTable[[#This Row],[GroupByKey]]),(OutputTable[GroupByKey]=OutputTable[[#This Row],[GroupByKey]])*OutputTable[RecordedValue])),0)</f>
        <v>0</v>
      </c>
      <c r="M637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cm="1">
        <f t="array" ref="O637">MIN(IF((OutputTable[GroupByKey]=OutputTable[[#This Row],[GroupByKey]]),(OutputTable[GroupByKey]=OutputTable[[#This Row],[GroupByKey]])*OutputTable[RecordedValue]))</f>
        <v>0</v>
      </c>
      <c r="P637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177</v>
      </c>
      <c r="C638">
        <v>13</v>
      </c>
      <c r="D638" t="s">
        <v>109</v>
      </c>
      <c r="E638" t="s">
        <v>110</v>
      </c>
      <c r="F638" t="s">
        <v>72</v>
      </c>
      <c r="G638">
        <v>0.68806513381067302</v>
      </c>
      <c r="H638">
        <v>0</v>
      </c>
      <c r="I63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8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cm="1">
        <f t="array" ref="K638">IFERROR(AVERAGE(IF((OutputTable[GroupByKey]=OutputTable[[#This Row],[GroupByKey]]),(OutputTable[GroupByKey]=OutputTable[[#This Row],[GroupByKey]])*OutputTable[RecordedValue])),0)</f>
        <v>0.86326158932544617</v>
      </c>
      <c r="L638" cm="1">
        <f t="array" ref="L638">IFERROR(_xlfn.STDEV.S(IF((OutputTable[GroupByKey]=OutputTable[[#This Row],[GroupByKey]]),(OutputTable[GroupByKey]=OutputTable[[#This Row],[GroupByKey]])*OutputTable[RecordedValue])),0)</f>
        <v>0.44446417599979121</v>
      </c>
      <c r="M638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38" cm="1">
        <f t="array" ref="O638">MIN(IF((OutputTable[GroupByKey]=OutputTable[[#This Row],[GroupByKey]]),(OutputTable[GroupByKey]=OutputTable[[#This Row],[GroupByKey]])*OutputTable[RecordedValue]))</f>
        <v>0</v>
      </c>
      <c r="P638" cm="1">
        <f t="array" ref="P638">MAX(IF((OutputTable[GroupByKey]=OutputTable[[#This Row],[GroupByKey]]),(OutputTable[GroupByKey]=OutputTable[[#This Row],[GroupByKey]])*OutputTable[RecordedValue]))</f>
        <v>2.5547209929161401</v>
      </c>
    </row>
    <row r="639" spans="1:16" x14ac:dyDescent="0.25">
      <c r="A639" t="s">
        <v>68</v>
      </c>
      <c r="B639" t="s">
        <v>177</v>
      </c>
      <c r="C639">
        <v>13</v>
      </c>
      <c r="D639" t="s">
        <v>111</v>
      </c>
      <c r="E639" t="s">
        <v>112</v>
      </c>
      <c r="F639" t="s">
        <v>72</v>
      </c>
      <c r="G639">
        <v>41.283908028640397</v>
      </c>
      <c r="H639">
        <v>0</v>
      </c>
      <c r="I63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39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cm="1">
        <f t="array" ref="K639">IFERROR(AVERAGE(IF((OutputTable[GroupByKey]=OutputTable[[#This Row],[GroupByKey]]),(OutputTable[GroupByKey]=OutputTable[[#This Row],[GroupByKey]])*OutputTable[RecordedValue])),0)</f>
        <v>51.79569535952681</v>
      </c>
      <c r="L639" cm="1">
        <f t="array" ref="L639">IFERROR(_xlfn.STDEV.S(IF((OutputTable[GroupByKey]=OutputTable[[#This Row],[GroupByKey]]),(OutputTable[GroupByKey]=OutputTable[[#This Row],[GroupByKey]])*OutputTable[RecordedValue])),0)</f>
        <v>26.667850559987489</v>
      </c>
      <c r="M639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39" cm="1">
        <f t="array" ref="O639">MIN(IF((OutputTable[GroupByKey]=OutputTable[[#This Row],[GroupByKey]]),(OutputTable[GroupByKey]=OutputTable[[#This Row],[GroupByKey]])*OutputTable[RecordedValue]))</f>
        <v>0</v>
      </c>
      <c r="P639" cm="1">
        <f t="array" ref="P639">MAX(IF((OutputTable[GroupByKey]=OutputTable[[#This Row],[GroupByKey]]),(OutputTable[GroupByKey]=OutputTable[[#This Row],[GroupByKey]])*OutputTable[RecordedValue]))</f>
        <v>153.28325957496901</v>
      </c>
    </row>
    <row r="640" spans="1:16" x14ac:dyDescent="0.25">
      <c r="A640" t="s">
        <v>68</v>
      </c>
      <c r="B640" t="s">
        <v>177</v>
      </c>
      <c r="C640">
        <v>13</v>
      </c>
      <c r="D640" t="s">
        <v>113</v>
      </c>
      <c r="E640" t="s">
        <v>114</v>
      </c>
      <c r="F640" t="s">
        <v>72</v>
      </c>
      <c r="G640">
        <v>0</v>
      </c>
      <c r="H640">
        <v>0</v>
      </c>
      <c r="I64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40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cm="1">
        <f t="array" ref="K640">IFERROR(AVERAGE(IF((OutputTable[GroupByKey]=OutputTable[[#This Row],[GroupByKey]]),(OutputTable[GroupByKey]=OutputTable[[#This Row],[GroupByKey]])*OutputTable[RecordedValue])),0)</f>
        <v>0</v>
      </c>
      <c r="L640" cm="1">
        <f t="array" ref="L640">IFERROR(_xlfn.STDEV.S(IF((OutputTable[GroupByKey]=OutputTable[[#This Row],[GroupByKey]]),(OutputTable[GroupByKey]=OutputTable[[#This Row],[GroupByKey]])*OutputTable[RecordedValue])),0)</f>
        <v>0</v>
      </c>
      <c r="M640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cm="1">
        <f t="array" ref="O640">MIN(IF((OutputTable[GroupByKey]=OutputTable[[#This Row],[GroupByKey]]),(OutputTable[GroupByKey]=OutputTable[[#This Row],[GroupByKey]])*OutputTable[RecordedValue]))</f>
        <v>0</v>
      </c>
      <c r="P640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177</v>
      </c>
      <c r="C641">
        <v>13</v>
      </c>
      <c r="D641" t="s">
        <v>115</v>
      </c>
      <c r="E641" t="s">
        <v>116</v>
      </c>
      <c r="F641" t="s">
        <v>72</v>
      </c>
      <c r="G641">
        <v>9.5583312486522107</v>
      </c>
      <c r="H641">
        <v>0</v>
      </c>
      <c r="I64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41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cm="1">
        <f t="array" ref="K641">IFERROR(AVERAGE(IF((OutputTable[GroupByKey]=OutputTable[[#This Row],[GroupByKey]]),(OutputTable[GroupByKey]=OutputTable[[#This Row],[GroupByKey]])*OutputTable[RecordedValue])),0)</f>
        <v>7.9031017037590718</v>
      </c>
      <c r="L641" cm="1">
        <f t="array" ref="L641">IFERROR(_xlfn.STDEV.S(IF((OutputTable[GroupByKey]=OutputTable[[#This Row],[GroupByKey]]),(OutputTable[GroupByKey]=OutputTable[[#This Row],[GroupByKey]])*OutputTable[RecordedValue])),0)</f>
        <v>6.1722634071914078</v>
      </c>
      <c r="M641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41" cm="1">
        <f t="array" ref="O641">MIN(IF((OutputTable[GroupByKey]=OutputTable[[#This Row],[GroupByKey]]),(OutputTable[GroupByKey]=OutputTable[[#This Row],[GroupByKey]])*OutputTable[RecordedValue]))</f>
        <v>0</v>
      </c>
      <c r="P641" cm="1">
        <f t="array" ref="P641">MAX(IF((OutputTable[GroupByKey]=OutputTable[[#This Row],[GroupByKey]]),(OutputTable[GroupByKey]=OutputTable[[#This Row],[GroupByKey]])*OutputTable[RecordedValue]))</f>
        <v>30.196331317929101</v>
      </c>
    </row>
    <row r="642" spans="1:16" x14ac:dyDescent="0.25">
      <c r="A642" t="s">
        <v>68</v>
      </c>
      <c r="B642" t="s">
        <v>177</v>
      </c>
      <c r="C642">
        <v>13</v>
      </c>
      <c r="D642" t="s">
        <v>117</v>
      </c>
      <c r="E642" t="s">
        <v>118</v>
      </c>
      <c r="F642" t="s">
        <v>72</v>
      </c>
      <c r="G642">
        <v>8</v>
      </c>
      <c r="H642">
        <v>0</v>
      </c>
      <c r="I64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42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cm="1">
        <f t="array" ref="K642">IFERROR(AVERAGE(IF((OutputTable[GroupByKey]=OutputTable[[#This Row],[GroupByKey]]),(OutputTable[GroupByKey]=OutputTable[[#This Row],[GroupByKey]])*OutputTable[RecordedValue])),0)</f>
        <v>8.9</v>
      </c>
      <c r="L642" cm="1">
        <f t="array" ref="L642">IFERROR(_xlfn.STDEV.S(IF((OutputTable[GroupByKey]=OutputTable[[#This Row],[GroupByKey]]),(OutputTable[GroupByKey]=OutputTable[[#This Row],[GroupByKey]])*OutputTable[RecordedValue])),0)</f>
        <v>2.6049403612586386</v>
      </c>
      <c r="M642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42" cm="1">
        <f t="array" ref="O642">MIN(IF((OutputTable[GroupByKey]=OutputTable[[#This Row],[GroupByKey]]),(OutputTable[GroupByKey]=OutputTable[[#This Row],[GroupByKey]])*OutputTable[RecordedValue]))</f>
        <v>2</v>
      </c>
      <c r="P642" cm="1">
        <f t="array" ref="P642">MAX(IF((OutputTable[GroupByKey]=OutputTable[[#This Row],[GroupByKey]]),(OutputTable[GroupByKey]=OutputTable[[#This Row],[GroupByKey]])*OutputTable[RecordedValue]))</f>
        <v>14</v>
      </c>
    </row>
    <row r="643" spans="1:16" x14ac:dyDescent="0.25">
      <c r="A643" t="s">
        <v>68</v>
      </c>
      <c r="B643" t="s">
        <v>177</v>
      </c>
      <c r="C643">
        <v>13</v>
      </c>
      <c r="D643" t="s">
        <v>119</v>
      </c>
      <c r="E643" t="s">
        <v>120</v>
      </c>
      <c r="F643" t="s">
        <v>72</v>
      </c>
      <c r="G643">
        <v>8</v>
      </c>
      <c r="H643">
        <v>0</v>
      </c>
      <c r="I64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3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cm="1">
        <f t="array" ref="K643">IFERROR(AVERAGE(IF((OutputTable[GroupByKey]=OutputTable[[#This Row],[GroupByKey]]),(OutputTable[GroupByKey]=OutputTable[[#This Row],[GroupByKey]])*OutputTable[RecordedValue])),0)</f>
        <v>8.68</v>
      </c>
      <c r="L643" cm="1">
        <f t="array" ref="L643">IFERROR(_xlfn.STDEV.S(IF((OutputTable[GroupByKey]=OutputTable[[#This Row],[GroupByKey]]),(OutputTable[GroupByKey]=OutputTable[[#This Row],[GroupByKey]])*OutputTable[RecordedValue])),0)</f>
        <v>2.6064284735543972</v>
      </c>
      <c r="M643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43" cm="1">
        <f t="array" ref="O643">MIN(IF((OutputTable[GroupByKey]=OutputTable[[#This Row],[GroupByKey]]),(OutputTable[GroupByKey]=OutputTable[[#This Row],[GroupByKey]])*OutputTable[RecordedValue]))</f>
        <v>2</v>
      </c>
      <c r="P643" cm="1">
        <f t="array" ref="P643">MAX(IF((OutputTable[GroupByKey]=OutputTable[[#This Row],[GroupByKey]]),(OutputTable[GroupByKey]=OutputTable[[#This Row],[GroupByKey]])*OutputTable[RecordedValue]))</f>
        <v>14</v>
      </c>
    </row>
    <row r="644" spans="1:16" x14ac:dyDescent="0.25">
      <c r="A644" t="s">
        <v>68</v>
      </c>
      <c r="B644" t="s">
        <v>177</v>
      </c>
      <c r="C644">
        <v>13</v>
      </c>
      <c r="D644" t="s">
        <v>121</v>
      </c>
      <c r="E644" t="s">
        <v>122</v>
      </c>
      <c r="F644" t="s">
        <v>72</v>
      </c>
      <c r="G644">
        <v>0.68806513381067302</v>
      </c>
      <c r="H644">
        <v>0</v>
      </c>
      <c r="I64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44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cm="1">
        <f t="array" ref="K644">IFERROR(AVERAGE(IF((OutputTable[GroupByKey]=OutputTable[[#This Row],[GroupByKey]]),(OutputTable[GroupByKey]=OutputTable[[#This Row],[GroupByKey]])*OutputTable[RecordedValue])),0)</f>
        <v>0.86326158932544617</v>
      </c>
      <c r="L644" cm="1">
        <f t="array" ref="L644">IFERROR(_xlfn.STDEV.S(IF((OutputTable[GroupByKey]=OutputTable[[#This Row],[GroupByKey]]),(OutputTable[GroupByKey]=OutputTable[[#This Row],[GroupByKey]])*OutputTable[RecordedValue])),0)</f>
        <v>0.44446417599979121</v>
      </c>
      <c r="M644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44" cm="1">
        <f t="array" ref="O644">MIN(IF((OutputTable[GroupByKey]=OutputTable[[#This Row],[GroupByKey]]),(OutputTable[GroupByKey]=OutputTable[[#This Row],[GroupByKey]])*OutputTable[RecordedValue]))</f>
        <v>0</v>
      </c>
      <c r="P644" cm="1">
        <f t="array" ref="P644">MAX(IF((OutputTable[GroupByKey]=OutputTable[[#This Row],[GroupByKey]]),(OutputTable[GroupByKey]=OutputTable[[#This Row],[GroupByKey]])*OutputTable[RecordedValue]))</f>
        <v>2.5547209929161401</v>
      </c>
    </row>
    <row r="645" spans="1:16" x14ac:dyDescent="0.25">
      <c r="A645" t="s">
        <v>68</v>
      </c>
      <c r="B645" t="s">
        <v>177</v>
      </c>
      <c r="C645">
        <v>13</v>
      </c>
      <c r="D645" t="s">
        <v>123</v>
      </c>
      <c r="E645" t="s">
        <v>124</v>
      </c>
      <c r="F645" t="s">
        <v>72</v>
      </c>
      <c r="G645">
        <v>50.842239277292599</v>
      </c>
      <c r="H645">
        <v>0</v>
      </c>
      <c r="I64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4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cm="1">
        <f t="array" ref="K645">IFERROR(AVERAGE(IF((OutputTable[GroupByKey]=OutputTable[[#This Row],[GroupByKey]]),(OutputTable[GroupByKey]=OutputTable[[#This Row],[GroupByKey]])*OutputTable[RecordedValue])),0)</f>
        <v>59.698797063285873</v>
      </c>
      <c r="L645" cm="1">
        <f t="array" ref="L645">IFERROR(_xlfn.STDEV.S(IF((OutputTable[GroupByKey]=OutputTable[[#This Row],[GroupByKey]]),(OutputTable[GroupByKey]=OutputTable[[#This Row],[GroupByKey]])*OutputTable[RecordedValue])),0)</f>
        <v>29.848701664291458</v>
      </c>
      <c r="M64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45" cm="1">
        <f t="array" ref="O645">MIN(IF((OutputTable[GroupByKey]=OutputTable[[#This Row],[GroupByKey]]),(OutputTable[GroupByKey]=OutputTable[[#This Row],[GroupByKey]])*OutputTable[RecordedValue]))</f>
        <v>2.14281784239415</v>
      </c>
      <c r="P645" cm="1">
        <f t="array" ref="P645">MAX(IF((OutputTable[GroupByKey]=OutputTable[[#This Row],[GroupByKey]]),(OutputTable[GroupByKey]=OutputTable[[#This Row],[GroupByKey]])*OutputTable[RecordedValue]))</f>
        <v>183.47959089289799</v>
      </c>
    </row>
    <row r="646" spans="1:16" x14ac:dyDescent="0.25">
      <c r="A646" t="s">
        <v>68</v>
      </c>
      <c r="B646" t="s">
        <v>177</v>
      </c>
      <c r="C646">
        <v>13</v>
      </c>
      <c r="D646" t="s">
        <v>125</v>
      </c>
      <c r="E646" t="s">
        <v>85</v>
      </c>
      <c r="F646" t="s">
        <v>126</v>
      </c>
      <c r="G646">
        <v>0</v>
      </c>
      <c r="H646">
        <v>0</v>
      </c>
      <c r="I646" t="str">
        <f>OutputTable[[#This Row],[ProjectName]]&amp;OutputTable[[#This Row],[Name]]&amp;OutputTable[[#This Row],[Type]]&amp;OutputTable[[#This Row],[Source]]</f>
        <v>Airport Security AnalysisAll Entities.NVACostNVA CostSystem</v>
      </c>
      <c r="J646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cm="1">
        <f t="array" ref="K646">IFERROR(AVERAGE(IF((OutputTable[GroupByKey]=OutputTable[[#This Row],[GroupByKey]]),(OutputTable[GroupByKey]=OutputTable[[#This Row],[GroupByKey]])*OutputTable[RecordedValue])),0)</f>
        <v>0</v>
      </c>
      <c r="L646" cm="1">
        <f t="array" ref="L646">IFERROR(_xlfn.STDEV.S(IF((OutputTable[GroupByKey]=OutputTable[[#This Row],[GroupByKey]]),(OutputTable[GroupByKey]=OutputTable[[#This Row],[GroupByKey]])*OutputTable[RecordedValue])),0)</f>
        <v>0</v>
      </c>
      <c r="M646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6" cm="1">
        <f t="array" ref="O646">MIN(IF((OutputTable[GroupByKey]=OutputTable[[#This Row],[GroupByKey]]),(OutputTable[GroupByKey]=OutputTable[[#This Row],[GroupByKey]])*OutputTable[RecordedValue]))</f>
        <v>0</v>
      </c>
      <c r="P646" cm="1">
        <f t="array" ref="P646">MAX(IF((OutputTable[GroupByKey]=OutputTable[[#This Row],[GroupByKey]]),(OutputTable[GroupByKey]=OutputTable[[#This Row],[GroupByKey]])*OutputTable[RecordedValue]))</f>
        <v>0</v>
      </c>
    </row>
    <row r="647" spans="1:16" x14ac:dyDescent="0.25">
      <c r="A647" t="s">
        <v>68</v>
      </c>
      <c r="B647" t="s">
        <v>177</v>
      </c>
      <c r="C647">
        <v>13</v>
      </c>
      <c r="D647" t="s">
        <v>127</v>
      </c>
      <c r="E647" t="s">
        <v>88</v>
      </c>
      <c r="F647" t="s">
        <v>126</v>
      </c>
      <c r="G647">
        <v>0</v>
      </c>
      <c r="H647">
        <v>0</v>
      </c>
      <c r="I647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7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cm="1">
        <f t="array" ref="K647">IFERROR(AVERAGE(IF((OutputTable[GroupByKey]=OutputTable[[#This Row],[GroupByKey]]),(OutputTable[GroupByKey]=OutputTable[[#This Row],[GroupByKey]])*OutputTable[RecordedValue])),0)</f>
        <v>0</v>
      </c>
      <c r="L647" cm="1">
        <f t="array" ref="L647">IFERROR(_xlfn.STDEV.S(IF((OutputTable[GroupByKey]=OutputTable[[#This Row],[GroupByKey]]),(OutputTable[GroupByKey]=OutputTable[[#This Row],[GroupByKey]])*OutputTable[RecordedValue])),0)</f>
        <v>0</v>
      </c>
      <c r="M647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7" cm="1">
        <f t="array" ref="O647">MIN(IF((OutputTable[GroupByKey]=OutputTable[[#This Row],[GroupByKey]]),(OutputTable[GroupByKey]=OutputTable[[#This Row],[GroupByKey]])*OutputTable[RecordedValue]))</f>
        <v>0</v>
      </c>
      <c r="P647" cm="1">
        <f t="array" ref="P647">MAX(IF((OutputTable[GroupByKey]=OutputTable[[#This Row],[GroupByKey]]),(OutputTable[GroupByKey]=OutputTable[[#This Row],[GroupByKey]])*OutputTable[RecordedValue]))</f>
        <v>0</v>
      </c>
    </row>
    <row r="648" spans="1:16" x14ac:dyDescent="0.25">
      <c r="A648" t="s">
        <v>68</v>
      </c>
      <c r="B648" t="s">
        <v>177</v>
      </c>
      <c r="C648">
        <v>13</v>
      </c>
      <c r="D648" t="s">
        <v>128</v>
      </c>
      <c r="E648" t="s">
        <v>90</v>
      </c>
      <c r="F648" t="s">
        <v>126</v>
      </c>
      <c r="G648">
        <v>49.027286165418502</v>
      </c>
      <c r="H648">
        <v>0</v>
      </c>
      <c r="I648" t="str">
        <f>OutputTable[[#This Row],[ProjectName]]&amp;OutputTable[[#This Row],[Name]]&amp;OutputTable[[#This Row],[Type]]&amp;OutputTable[[#This Row],[Source]]</f>
        <v>Airport Security AnalysisAll Entities.TotalCostTotal CostSystem</v>
      </c>
      <c r="J648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cm="1">
        <f t="array" ref="K648">IFERROR(AVERAGE(IF((OutputTable[GroupByKey]=OutputTable[[#This Row],[GroupByKey]]),(OutputTable[GroupByKey]=OutputTable[[#This Row],[GroupByKey]])*OutputTable[RecordedValue])),0)</f>
        <v>46.193538628207605</v>
      </c>
      <c r="L648" cm="1">
        <f t="array" ref="L648">IFERROR(_xlfn.STDEV.S(IF((OutputTable[GroupByKey]=OutputTable[[#This Row],[GroupByKey]]),(OutputTable[GroupByKey]=OutputTable[[#This Row],[GroupByKey]])*OutputTable[RecordedValue])),0)</f>
        <v>2.5990968367157539</v>
      </c>
      <c r="M648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48" cm="1">
        <f t="array" ref="O648">MIN(IF((OutputTable[GroupByKey]=OutputTable[[#This Row],[GroupByKey]]),(OutputTable[GroupByKey]=OutputTable[[#This Row],[GroupByKey]])*OutputTable[RecordedValue]))</f>
        <v>40.192057014708702</v>
      </c>
      <c r="P648" cm="1">
        <f t="array" ref="P648">MAX(IF((OutputTable[GroupByKey]=OutputTable[[#This Row],[GroupByKey]]),(OutputTable[GroupByKey]=OutputTable[[#This Row],[GroupByKey]])*OutputTable[RecordedValue]))</f>
        <v>51.8214448971965</v>
      </c>
    </row>
    <row r="649" spans="1:16" x14ac:dyDescent="0.25">
      <c r="A649" t="s">
        <v>68</v>
      </c>
      <c r="B649" t="s">
        <v>177</v>
      </c>
      <c r="C649">
        <v>13</v>
      </c>
      <c r="D649" t="s">
        <v>129</v>
      </c>
      <c r="E649" t="s">
        <v>130</v>
      </c>
      <c r="F649" t="s">
        <v>126</v>
      </c>
      <c r="G649">
        <v>0</v>
      </c>
      <c r="H649">
        <v>0</v>
      </c>
      <c r="I649" t="str">
        <f>OutputTable[[#This Row],[ProjectName]]&amp;OutputTable[[#This Row],[Name]]&amp;OutputTable[[#This Row],[Type]]&amp;OutputTable[[#This Row],[Source]]</f>
        <v>Airport Security AnalysisAll Entities.TranCostTran CostSystem</v>
      </c>
      <c r="J649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cm="1">
        <f t="array" ref="K649">IFERROR(AVERAGE(IF((OutputTable[GroupByKey]=OutputTable[[#This Row],[GroupByKey]]),(OutputTable[GroupByKey]=OutputTable[[#This Row],[GroupByKey]])*OutputTable[RecordedValue])),0)</f>
        <v>0</v>
      </c>
      <c r="L649" cm="1">
        <f t="array" ref="L649">IFERROR(_xlfn.STDEV.S(IF((OutputTable[GroupByKey]=OutputTable[[#This Row],[GroupByKey]]),(OutputTable[GroupByKey]=OutputTable[[#This Row],[GroupByKey]])*OutputTable[RecordedValue])),0)</f>
        <v>0</v>
      </c>
      <c r="M649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9" cm="1">
        <f t="array" ref="O649">MIN(IF((OutputTable[GroupByKey]=OutputTable[[#This Row],[GroupByKey]]),(OutputTable[GroupByKey]=OutputTable[[#This Row],[GroupByKey]])*OutputTable[RecordedValue]))</f>
        <v>0</v>
      </c>
      <c r="P649" cm="1">
        <f t="array" ref="P649">MAX(IF((OutputTable[GroupByKey]=OutputTable[[#This Row],[GroupByKey]]),(OutputTable[GroupByKey]=OutputTable[[#This Row],[GroupByKey]])*OutputTable[RecordedValue]))</f>
        <v>0</v>
      </c>
    </row>
    <row r="650" spans="1:16" x14ac:dyDescent="0.25">
      <c r="A650" t="s">
        <v>68</v>
      </c>
      <c r="B650" t="s">
        <v>177</v>
      </c>
      <c r="C650">
        <v>13</v>
      </c>
      <c r="D650" t="s">
        <v>131</v>
      </c>
      <c r="E650" t="s">
        <v>94</v>
      </c>
      <c r="F650" t="s">
        <v>126</v>
      </c>
      <c r="G650">
        <v>49.027286165418502</v>
      </c>
      <c r="H650">
        <v>0</v>
      </c>
      <c r="I650" t="str">
        <f>OutputTable[[#This Row],[ProjectName]]&amp;OutputTable[[#This Row],[Name]]&amp;OutputTable[[#This Row],[Type]]&amp;OutputTable[[#This Row],[Source]]</f>
        <v>Airport Security AnalysisAll Entities.VACostVA CostSystem</v>
      </c>
      <c r="J650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cm="1">
        <f t="array" ref="K650">IFERROR(AVERAGE(IF((OutputTable[GroupByKey]=OutputTable[[#This Row],[GroupByKey]]),(OutputTable[GroupByKey]=OutputTable[[#This Row],[GroupByKey]])*OutputTable[RecordedValue])),0)</f>
        <v>46.193538628207605</v>
      </c>
      <c r="L650" cm="1">
        <f t="array" ref="L650">IFERROR(_xlfn.STDEV.S(IF((OutputTable[GroupByKey]=OutputTable[[#This Row],[GroupByKey]]),(OutputTable[GroupByKey]=OutputTable[[#This Row],[GroupByKey]])*OutputTable[RecordedValue])),0)</f>
        <v>2.5990968367157539</v>
      </c>
      <c r="M650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0" cm="1">
        <f t="array" ref="O650">MIN(IF((OutputTable[GroupByKey]=OutputTable[[#This Row],[GroupByKey]]),(OutputTable[GroupByKey]=OutputTable[[#This Row],[GroupByKey]])*OutputTable[RecordedValue]))</f>
        <v>40.192057014708702</v>
      </c>
      <c r="P650" cm="1">
        <f t="array" ref="P650">MAX(IF((OutputTable[GroupByKey]=OutputTable[[#This Row],[GroupByKey]]),(OutputTable[GroupByKey]=OutputTable[[#This Row],[GroupByKey]])*OutputTable[RecordedValue]))</f>
        <v>51.8214448971965</v>
      </c>
    </row>
    <row r="651" spans="1:16" x14ac:dyDescent="0.25">
      <c r="A651" t="s">
        <v>68</v>
      </c>
      <c r="B651" t="s">
        <v>177</v>
      </c>
      <c r="C651">
        <v>13</v>
      </c>
      <c r="D651" t="s">
        <v>132</v>
      </c>
      <c r="E651" t="s">
        <v>96</v>
      </c>
      <c r="F651" t="s">
        <v>126</v>
      </c>
      <c r="G651">
        <v>0</v>
      </c>
      <c r="H651">
        <v>0</v>
      </c>
      <c r="I651" t="str">
        <f>OutputTable[[#This Row],[ProjectName]]&amp;OutputTable[[#This Row],[Name]]&amp;OutputTable[[#This Row],[Type]]&amp;OutputTable[[#This Row],[Source]]</f>
        <v>Airport Security AnalysisAll Entities.WaitCostWait CostSystem</v>
      </c>
      <c r="J651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cm="1">
        <f t="array" ref="K651">IFERROR(AVERAGE(IF((OutputTable[GroupByKey]=OutputTable[[#This Row],[GroupByKey]]),(OutputTable[GroupByKey]=OutputTable[[#This Row],[GroupByKey]])*OutputTable[RecordedValue])),0)</f>
        <v>0</v>
      </c>
      <c r="L651" cm="1">
        <f t="array" ref="L651">IFERROR(_xlfn.STDEV.S(IF((OutputTable[GroupByKey]=OutputTable[[#This Row],[GroupByKey]]),(OutputTable[GroupByKey]=OutputTable[[#This Row],[GroupByKey]])*OutputTable[RecordedValue])),0)</f>
        <v>0</v>
      </c>
      <c r="M651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cm="1">
        <f t="array" ref="O651">MIN(IF((OutputTable[GroupByKey]=OutputTable[[#This Row],[GroupByKey]]),(OutputTable[GroupByKey]=OutputTable[[#This Row],[GroupByKey]])*OutputTable[RecordedValue]))</f>
        <v>0</v>
      </c>
      <c r="P651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177</v>
      </c>
      <c r="C652">
        <v>13</v>
      </c>
      <c r="D652" t="s">
        <v>133</v>
      </c>
      <c r="E652" t="s">
        <v>134</v>
      </c>
      <c r="F652" t="s">
        <v>126</v>
      </c>
      <c r="G652">
        <v>49.027286165418502</v>
      </c>
      <c r="H652">
        <v>0</v>
      </c>
      <c r="I652" t="str">
        <f>OutputTable[[#This Row],[ProjectName]]&amp;OutputTable[[#This Row],[Name]]&amp;OutputTable[[#This Row],[Type]]&amp;OutputTable[[#This Row],[Source]]</f>
        <v>Airport Security AnalysisAll Resources.BusyCostBusy CostSystem</v>
      </c>
      <c r="J652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cm="1">
        <f t="array" ref="K652">IFERROR(AVERAGE(IF((OutputTable[GroupByKey]=OutputTable[[#This Row],[GroupByKey]]),(OutputTable[GroupByKey]=OutputTable[[#This Row],[GroupByKey]])*OutputTable[RecordedValue])),0)</f>
        <v>46.193538628207605</v>
      </c>
      <c r="L652" cm="1">
        <f t="array" ref="L652">IFERROR(_xlfn.STDEV.S(IF((OutputTable[GroupByKey]=OutputTable[[#This Row],[GroupByKey]]),(OutputTable[GroupByKey]=OutputTable[[#This Row],[GroupByKey]])*OutputTable[RecordedValue])),0)</f>
        <v>2.5990968367157583</v>
      </c>
      <c r="M652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52" cm="1">
        <f t="array" ref="O652">MIN(IF((OutputTable[GroupByKey]=OutputTable[[#This Row],[GroupByKey]]),(OutputTable[GroupByKey]=OutputTable[[#This Row],[GroupByKey]])*OutputTable[RecordedValue]))</f>
        <v>40.192057014708602</v>
      </c>
      <c r="P652" cm="1">
        <f t="array" ref="P652">MAX(IF((OutputTable[GroupByKey]=OutputTable[[#This Row],[GroupByKey]]),(OutputTable[GroupByKey]=OutputTable[[#This Row],[GroupByKey]])*OutputTable[RecordedValue]))</f>
        <v>51.8214448971965</v>
      </c>
    </row>
    <row r="653" spans="1:16" x14ac:dyDescent="0.25">
      <c r="A653" t="s">
        <v>68</v>
      </c>
      <c r="B653" t="s">
        <v>177</v>
      </c>
      <c r="C653">
        <v>13</v>
      </c>
      <c r="D653" t="s">
        <v>135</v>
      </c>
      <c r="E653" t="s">
        <v>136</v>
      </c>
      <c r="F653" t="s">
        <v>126</v>
      </c>
      <c r="G653">
        <v>22.555123275661899</v>
      </c>
      <c r="H653">
        <v>0</v>
      </c>
      <c r="I653" t="str">
        <f>OutputTable[[#This Row],[ProjectName]]&amp;OutputTable[[#This Row],[Name]]&amp;OutputTable[[#This Row],[Type]]&amp;OutputTable[[#This Row],[Source]]</f>
        <v>Airport Security AnalysisAll Resources.IdleCostIdle CostSystem</v>
      </c>
      <c r="J653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cm="1">
        <f t="array" ref="K653">IFERROR(AVERAGE(IF((OutputTable[GroupByKey]=OutputTable[[#This Row],[GroupByKey]]),(OutputTable[GroupByKey]=OutputTable[[#This Row],[GroupByKey]])*OutputTable[RecordedValue])),0)</f>
        <v>25.477747687177452</v>
      </c>
      <c r="L653" cm="1">
        <f t="array" ref="L653">IFERROR(_xlfn.STDEV.S(IF((OutputTable[GroupByKey]=OutputTable[[#This Row],[GroupByKey]]),(OutputTable[GroupByKey]=OutputTable[[#This Row],[GroupByKey]])*OutputTable[RecordedValue])),0)</f>
        <v>2.6141112136959852</v>
      </c>
      <c r="M653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53" cm="1">
        <f t="array" ref="O653">MIN(IF((OutputTable[GroupByKey]=OutputTable[[#This Row],[GroupByKey]]),(OutputTable[GroupByKey]=OutputTable[[#This Row],[GroupByKey]])*OutputTable[RecordedValue]))</f>
        <v>19.727702576731101</v>
      </c>
      <c r="P653" cm="1">
        <f t="array" ref="P653">MAX(IF((OutputTable[GroupByKey]=OutputTable[[#This Row],[GroupByKey]]),(OutputTable[GroupByKey]=OutputTable[[#This Row],[GroupByKey]])*OutputTable[RecordedValue]))</f>
        <v>31.4558775795469</v>
      </c>
    </row>
    <row r="654" spans="1:16" x14ac:dyDescent="0.25">
      <c r="A654" t="s">
        <v>68</v>
      </c>
      <c r="B654" t="s">
        <v>177</v>
      </c>
      <c r="C654">
        <v>13</v>
      </c>
      <c r="D654" t="s">
        <v>137</v>
      </c>
      <c r="E654" t="s">
        <v>90</v>
      </c>
      <c r="F654" t="s">
        <v>126</v>
      </c>
      <c r="G654">
        <v>71.582409441080401</v>
      </c>
      <c r="H654">
        <v>0</v>
      </c>
      <c r="I65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54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cm="1">
        <f t="array" ref="K654">IFERROR(AVERAGE(IF((OutputTable[GroupByKey]=OutputTable[[#This Row],[GroupByKey]]),(OutputTable[GroupByKey]=OutputTable[[#This Row],[GroupByKey]])*OutputTable[RecordedValue])),0)</f>
        <v>71.671286315385061</v>
      </c>
      <c r="L654" cm="1">
        <f t="array" ref="L654">IFERROR(_xlfn.STDEV.S(IF((OutputTable[GroupByKey]=OutputTable[[#This Row],[GroupByKey]]),(OutputTable[GroupByKey]=OutputTable[[#This Row],[GroupByKey]])*OutputTable[RecordedValue])),0)</f>
        <v>0.23863631661505638</v>
      </c>
      <c r="M654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54" cm="1">
        <f t="array" ref="O654">MIN(IF((OutputTable[GroupByKey]=OutputTable[[#This Row],[GroupByKey]]),(OutputTable[GroupByKey]=OutputTable[[#This Row],[GroupByKey]])*OutputTable[RecordedValue]))</f>
        <v>70.910479456061694</v>
      </c>
      <c r="P654" cm="1">
        <f t="array" ref="P654">MAX(IF((OutputTable[GroupByKey]=OutputTable[[#This Row],[GroupByKey]]),(OutputTable[GroupByKey]=OutputTable[[#This Row],[GroupByKey]])*OutputTable[RecordedValue]))</f>
        <v>72</v>
      </c>
    </row>
    <row r="655" spans="1:16" x14ac:dyDescent="0.25">
      <c r="A655" t="s">
        <v>68</v>
      </c>
      <c r="B655" t="s">
        <v>177</v>
      </c>
      <c r="C655">
        <v>13</v>
      </c>
      <c r="D655" t="s">
        <v>138</v>
      </c>
      <c r="E655" t="s">
        <v>139</v>
      </c>
      <c r="F655" t="s">
        <v>126</v>
      </c>
      <c r="G655">
        <v>0</v>
      </c>
      <c r="H655">
        <v>0</v>
      </c>
      <c r="I65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5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cm="1">
        <f t="array" ref="K655">IFERROR(AVERAGE(IF((OutputTable[GroupByKey]=OutputTable[[#This Row],[GroupByKey]]),(OutputTable[GroupByKey]=OutputTable[[#This Row],[GroupByKey]])*OutputTable[RecordedValue])),0)</f>
        <v>0</v>
      </c>
      <c r="L655" cm="1">
        <f t="array" ref="L655">IFERROR(_xlfn.STDEV.S(IF((OutputTable[GroupByKey]=OutputTable[[#This Row],[GroupByKey]]),(OutputTable[GroupByKey]=OutputTable[[#This Row],[GroupByKey]])*OutputTable[RecordedValue])),0)</f>
        <v>0</v>
      </c>
      <c r="M65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cm="1">
        <f t="array" ref="O655">MIN(IF((OutputTable[GroupByKey]=OutputTable[[#This Row],[GroupByKey]]),(OutputTable[GroupByKey]=OutputTable[[#This Row],[GroupByKey]])*OutputTable[RecordedValue]))</f>
        <v>0</v>
      </c>
      <c r="P65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177</v>
      </c>
      <c r="C656">
        <v>13</v>
      </c>
      <c r="D656" t="s">
        <v>140</v>
      </c>
      <c r="E656" t="s">
        <v>110</v>
      </c>
      <c r="F656" t="s">
        <v>72</v>
      </c>
      <c r="G656">
        <v>9.4730955623412907</v>
      </c>
      <c r="H656">
        <v>0</v>
      </c>
      <c r="I65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56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cm="1">
        <f t="array" ref="K656">IFERROR(AVERAGE(IF((OutputTable[GroupByKey]=OutputTable[[#This Row],[GroupByKey]]),(OutputTable[GroupByKey]=OutputTable[[#This Row],[GroupByKey]])*OutputTable[RecordedValue])),0)</f>
        <v>9.2040198470736314</v>
      </c>
      <c r="L656" cm="1">
        <f t="array" ref="L656">IFERROR(_xlfn.STDEV.S(IF((OutputTable[GroupByKey]=OutputTable[[#This Row],[GroupByKey]]),(OutputTable[GroupByKey]=OutputTable[[#This Row],[GroupByKey]])*OutputTable[RecordedValue])),0)</f>
        <v>0.51270925803772061</v>
      </c>
      <c r="M656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56" cm="1">
        <f t="array" ref="O656">MIN(IF((OutputTable[GroupByKey]=OutputTable[[#This Row],[GroupByKey]]),(OutputTable[GroupByKey]=OutputTable[[#This Row],[GroupByKey]])*OutputTable[RecordedValue]))</f>
        <v>8.1603642719926093</v>
      </c>
      <c r="P656" cm="1">
        <f t="array" ref="P656">MAX(IF((OutputTable[GroupByKey]=OutputTable[[#This Row],[GroupByKey]]),(OutputTable[GroupByKey]=OutputTable[[#This Row],[GroupByKey]])*OutputTable[RecordedValue]))</f>
        <v>10.3090977964694</v>
      </c>
    </row>
    <row r="657" spans="1:16" x14ac:dyDescent="0.25">
      <c r="A657" t="s">
        <v>68</v>
      </c>
      <c r="B657" t="s">
        <v>177</v>
      </c>
      <c r="C657">
        <v>13</v>
      </c>
      <c r="D657" t="s">
        <v>141</v>
      </c>
      <c r="E657" t="s">
        <v>112</v>
      </c>
      <c r="F657" t="s">
        <v>72</v>
      </c>
      <c r="G657">
        <v>568.38573374047701</v>
      </c>
      <c r="H657">
        <v>0</v>
      </c>
      <c r="I65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57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cm="1">
        <f t="array" ref="K657">IFERROR(AVERAGE(IF((OutputTable[GroupByKey]=OutputTable[[#This Row],[GroupByKey]]),(OutputTable[GroupByKey]=OutputTable[[#This Row],[GroupByKey]])*OutputTable[RecordedValue])),0)</f>
        <v>552.24119082441791</v>
      </c>
      <c r="L657" cm="1">
        <f t="array" ref="L657">IFERROR(_xlfn.STDEV.S(IF((OutputTable[GroupByKey]=OutputTable[[#This Row],[GroupByKey]]),(OutputTable[GroupByKey]=OutputTable[[#This Row],[GroupByKey]])*OutputTable[RecordedValue])),0)</f>
        <v>30.76255548226289</v>
      </c>
      <c r="M657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57" cm="1">
        <f t="array" ref="O657">MIN(IF((OutputTable[GroupByKey]=OutputTable[[#This Row],[GroupByKey]]),(OutputTable[GroupByKey]=OutputTable[[#This Row],[GroupByKey]])*OutputTable[RecordedValue]))</f>
        <v>489.62185631955703</v>
      </c>
      <c r="P657" cm="1">
        <f t="array" ref="P657">MAX(IF((OutputTable[GroupByKey]=OutputTable[[#This Row],[GroupByKey]]),(OutputTable[GroupByKey]=OutputTable[[#This Row],[GroupByKey]])*OutputTable[RecordedValue]))</f>
        <v>618.54586778816201</v>
      </c>
    </row>
    <row r="658" spans="1:16" x14ac:dyDescent="0.25">
      <c r="A658" t="s">
        <v>68</v>
      </c>
      <c r="B658" t="s">
        <v>177</v>
      </c>
      <c r="C658">
        <v>13</v>
      </c>
      <c r="D658" t="s">
        <v>142</v>
      </c>
      <c r="E658" t="s">
        <v>114</v>
      </c>
      <c r="F658" t="s">
        <v>72</v>
      </c>
      <c r="G658">
        <v>0</v>
      </c>
      <c r="H658">
        <v>0</v>
      </c>
      <c r="I65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58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cm="1">
        <f t="array" ref="K658">IFERROR(AVERAGE(IF((OutputTable[GroupByKey]=OutputTable[[#This Row],[GroupByKey]]),(OutputTable[GroupByKey]=OutputTable[[#This Row],[GroupByKey]])*OutputTable[RecordedValue])),0)</f>
        <v>0</v>
      </c>
      <c r="L658" cm="1">
        <f t="array" ref="L658">IFERROR(_xlfn.STDEV.S(IF((OutputTable[GroupByKey]=OutputTable[[#This Row],[GroupByKey]]),(OutputTable[GroupByKey]=OutputTable[[#This Row],[GroupByKey]])*OutputTable[RecordedValue])),0)</f>
        <v>0</v>
      </c>
      <c r="M658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cm="1">
        <f t="array" ref="O658">MIN(IF((OutputTable[GroupByKey]=OutputTable[[#This Row],[GroupByKey]]),(OutputTable[GroupByKey]=OutputTable[[#This Row],[GroupByKey]])*OutputTable[RecordedValue]))</f>
        <v>0</v>
      </c>
      <c r="P658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177</v>
      </c>
      <c r="C659">
        <v>13</v>
      </c>
      <c r="D659" t="s">
        <v>143</v>
      </c>
      <c r="E659" t="s">
        <v>116</v>
      </c>
      <c r="F659" t="s">
        <v>72</v>
      </c>
      <c r="G659">
        <v>101.273364173695</v>
      </c>
      <c r="H659">
        <v>0</v>
      </c>
      <c r="I65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59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cm="1">
        <f t="array" ref="K659">IFERROR(AVERAGE(IF((OutputTable[GroupByKey]=OutputTable[[#This Row],[GroupByKey]]),(OutputTable[GroupByKey]=OutputTable[[#This Row],[GroupByKey]])*OutputTable[RecordedValue])),0)</f>
        <v>79.989395354893077</v>
      </c>
      <c r="L659" cm="1">
        <f t="array" ref="L659">IFERROR(_xlfn.STDEV.S(IF((OutputTable[GroupByKey]=OutputTable[[#This Row],[GroupByKey]]),(OutputTable[GroupByKey]=OutputTable[[#This Row],[GroupByKey]])*OutputTable[RecordedValue])),0)</f>
        <v>56.808360959149468</v>
      </c>
      <c r="M659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59" cm="1">
        <f t="array" ref="O659">MIN(IF((OutputTable[GroupByKey]=OutputTable[[#This Row],[GroupByKey]]),(OutputTable[GroupByKey]=OutputTable[[#This Row],[GroupByKey]])*OutputTable[RecordedValue]))</f>
        <v>7.1867093340802297</v>
      </c>
      <c r="P659" cm="1">
        <f t="array" ref="P659">MAX(IF((OutputTable[GroupByKey]=OutputTable[[#This Row],[GroupByKey]]),(OutputTable[GroupByKey]=OutputTable[[#This Row],[GroupByKey]])*OutputTable[RecordedValue]))</f>
        <v>293.47566214357698</v>
      </c>
    </row>
    <row r="660" spans="1:16" x14ac:dyDescent="0.25">
      <c r="A660" t="s">
        <v>68</v>
      </c>
      <c r="B660" t="s">
        <v>177</v>
      </c>
      <c r="C660">
        <v>13</v>
      </c>
      <c r="D660" t="s">
        <v>144</v>
      </c>
      <c r="E660" t="s">
        <v>118</v>
      </c>
      <c r="F660" t="s">
        <v>72</v>
      </c>
      <c r="G660">
        <v>145</v>
      </c>
      <c r="H660">
        <v>0</v>
      </c>
      <c r="I66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60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cm="1">
        <f t="array" ref="K660">IFERROR(AVERAGE(IF((OutputTable[GroupByKey]=OutputTable[[#This Row],[GroupByKey]]),(OutputTable[GroupByKey]=OutputTable[[#This Row],[GroupByKey]])*OutputTable[RecordedValue])),0)</f>
        <v>145</v>
      </c>
      <c r="L660" cm="1">
        <f t="array" ref="L660">IFERROR(_xlfn.STDEV.S(IF((OutputTable[GroupByKey]=OutputTable[[#This Row],[GroupByKey]]),(OutputTable[GroupByKey]=OutputTable[[#This Row],[GroupByKey]])*OutputTable[RecordedValue])),0)</f>
        <v>0</v>
      </c>
      <c r="M660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cm="1">
        <f t="array" ref="O660">MIN(IF((OutputTable[GroupByKey]=OutputTable[[#This Row],[GroupByKey]]),(OutputTable[GroupByKey]=OutputTable[[#This Row],[GroupByKey]])*OutputTable[RecordedValue]))</f>
        <v>145</v>
      </c>
      <c r="P660" cm="1">
        <f t="array" ref="P660">MAX(IF((OutputTable[GroupByKey]=OutputTable[[#This Row],[GroupByKey]]),(OutputTable[GroupByKey]=OutputTable[[#This Row],[GroupByKey]])*OutputTable[RecordedValue]))</f>
        <v>145</v>
      </c>
    </row>
    <row r="661" spans="1:16" x14ac:dyDescent="0.25">
      <c r="A661" t="s">
        <v>68</v>
      </c>
      <c r="B661" t="s">
        <v>177</v>
      </c>
      <c r="C661">
        <v>13</v>
      </c>
      <c r="D661" t="s">
        <v>145</v>
      </c>
      <c r="E661" t="s">
        <v>120</v>
      </c>
      <c r="F661" t="s">
        <v>72</v>
      </c>
      <c r="G661">
        <v>144</v>
      </c>
      <c r="H661">
        <v>0</v>
      </c>
      <c r="I66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61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cm="1">
        <f t="array" ref="K661">IFERROR(AVERAGE(IF((OutputTable[GroupByKey]=OutputTable[[#This Row],[GroupByKey]]),(OutputTable[GroupByKey]=OutputTable[[#This Row],[GroupByKey]])*OutputTable[RecordedValue])),0)</f>
        <v>143.46</v>
      </c>
      <c r="L661" cm="1">
        <f t="array" ref="L661">IFERROR(_xlfn.STDEV.S(IF((OutputTable[GroupByKey]=OutputTable[[#This Row],[GroupByKey]]),(OutputTable[GroupByKey]=OutputTable[[#This Row],[GroupByKey]])*OutputTable[RecordedValue])),0)</f>
        <v>0.761577310586391</v>
      </c>
      <c r="M661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61" cm="1">
        <f t="array" ref="O661">MIN(IF((OutputTable[GroupByKey]=OutputTable[[#This Row],[GroupByKey]]),(OutputTable[GroupByKey]=OutputTable[[#This Row],[GroupByKey]])*OutputTable[RecordedValue]))</f>
        <v>141</v>
      </c>
      <c r="P661" cm="1">
        <f t="array" ref="P661">MAX(IF((OutputTable[GroupByKey]=OutputTable[[#This Row],[GroupByKey]]),(OutputTable[GroupByKey]=OutputTable[[#This Row],[GroupByKey]])*OutputTable[RecordedValue]))</f>
        <v>144</v>
      </c>
    </row>
    <row r="662" spans="1:16" x14ac:dyDescent="0.25">
      <c r="A662" t="s">
        <v>68</v>
      </c>
      <c r="B662" t="s">
        <v>177</v>
      </c>
      <c r="C662">
        <v>13</v>
      </c>
      <c r="D662" t="s">
        <v>146</v>
      </c>
      <c r="E662" t="s">
        <v>122</v>
      </c>
      <c r="F662" t="s">
        <v>72</v>
      </c>
      <c r="G662">
        <v>9.4730955623412907</v>
      </c>
      <c r="H662">
        <v>0</v>
      </c>
      <c r="I66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62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cm="1">
        <f t="array" ref="K662">IFERROR(AVERAGE(IF((OutputTable[GroupByKey]=OutputTable[[#This Row],[GroupByKey]]),(OutputTable[GroupByKey]=OutputTable[[#This Row],[GroupByKey]])*OutputTable[RecordedValue])),0)</f>
        <v>9.2040198470736314</v>
      </c>
      <c r="L662" cm="1">
        <f t="array" ref="L662">IFERROR(_xlfn.STDEV.S(IF((OutputTable[GroupByKey]=OutputTable[[#This Row],[GroupByKey]]),(OutputTable[GroupByKey]=OutputTable[[#This Row],[GroupByKey]])*OutputTable[RecordedValue])),0)</f>
        <v>0.51270925803772061</v>
      </c>
      <c r="M662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62" cm="1">
        <f t="array" ref="O662">MIN(IF((OutputTable[GroupByKey]=OutputTable[[#This Row],[GroupByKey]]),(OutputTable[GroupByKey]=OutputTable[[#This Row],[GroupByKey]])*OutputTable[RecordedValue]))</f>
        <v>8.1603642719926093</v>
      </c>
      <c r="P662" cm="1">
        <f t="array" ref="P662">MAX(IF((OutputTable[GroupByKey]=OutputTable[[#This Row],[GroupByKey]]),(OutputTable[GroupByKey]=OutputTable[[#This Row],[GroupByKey]])*OutputTable[RecordedValue]))</f>
        <v>10.3090977964694</v>
      </c>
    </row>
    <row r="663" spans="1:16" x14ac:dyDescent="0.25">
      <c r="A663" t="s">
        <v>68</v>
      </c>
      <c r="B663" t="s">
        <v>177</v>
      </c>
      <c r="C663">
        <v>13</v>
      </c>
      <c r="D663" t="s">
        <v>147</v>
      </c>
      <c r="E663" t="s">
        <v>124</v>
      </c>
      <c r="F663" t="s">
        <v>72</v>
      </c>
      <c r="G663">
        <v>669.65909791417198</v>
      </c>
      <c r="H663">
        <v>0</v>
      </c>
      <c r="I66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63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cm="1">
        <f t="array" ref="K663">IFERROR(AVERAGE(IF((OutputTable[GroupByKey]=OutputTable[[#This Row],[GroupByKey]]),(OutputTable[GroupByKey]=OutputTable[[#This Row],[GroupByKey]])*OutputTable[RecordedValue])),0)</f>
        <v>632.23058617931088</v>
      </c>
      <c r="L663" cm="1">
        <f t="array" ref="L663">IFERROR(_xlfn.STDEV.S(IF((OutputTable[GroupByKey]=OutputTable[[#This Row],[GroupByKey]]),(OutputTable[GroupByKey]=OutputTable[[#This Row],[GroupByKey]])*OutputTable[RecordedValue])),0)</f>
        <v>75.537971994324181</v>
      </c>
      <c r="M663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63" cm="1">
        <f t="array" ref="O663">MIN(IF((OutputTable[GroupByKey]=OutputTable[[#This Row],[GroupByKey]]),(OutputTable[GroupByKey]=OutputTable[[#This Row],[GroupByKey]])*OutputTable[RecordedValue]))</f>
        <v>505.15304420889697</v>
      </c>
      <c r="P663" cm="1">
        <f t="array" ref="P663">MAX(IF((OutputTable[GroupByKey]=OutputTable[[#This Row],[GroupByKey]]),(OutputTable[GroupByKey]=OutputTable[[#This Row],[GroupByKey]])*OutputTable[RecordedValue]))</f>
        <v>850.69210649443096</v>
      </c>
    </row>
    <row r="664" spans="1:16" x14ac:dyDescent="0.25">
      <c r="A664" t="s">
        <v>68</v>
      </c>
      <c r="B664" t="s">
        <v>177</v>
      </c>
      <c r="C664">
        <v>13</v>
      </c>
      <c r="D664" t="s">
        <v>148</v>
      </c>
      <c r="E664" t="s">
        <v>118</v>
      </c>
      <c r="F664" t="s">
        <v>86</v>
      </c>
      <c r="G664">
        <v>145</v>
      </c>
      <c r="H664">
        <v>0</v>
      </c>
      <c r="I664" t="str">
        <f>OutputTable[[#This Row],[ProjectName]]&amp;OutputTable[[#This Row],[Name]]&amp;OutputTable[[#This Row],[Type]]&amp;OutputTable[[#This Row],[Source]]</f>
        <v>Airport Security AnalysisEntity 1.NumberInNumber InEntity</v>
      </c>
      <c r="J664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cm="1">
        <f t="array" ref="K664">IFERROR(AVERAGE(IF((OutputTable[GroupByKey]=OutputTable[[#This Row],[GroupByKey]]),(OutputTable[GroupByKey]=OutputTable[[#This Row],[GroupByKey]])*OutputTable[RecordedValue])),0)</f>
        <v>145</v>
      </c>
      <c r="L664" cm="1">
        <f t="array" ref="L664">IFERROR(_xlfn.STDEV.S(IF((OutputTable[GroupByKey]=OutputTable[[#This Row],[GroupByKey]]),(OutputTable[GroupByKey]=OutputTable[[#This Row],[GroupByKey]])*OutputTable[RecordedValue])),0)</f>
        <v>0</v>
      </c>
      <c r="M664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cm="1">
        <f t="array" ref="O664">MIN(IF((OutputTable[GroupByKey]=OutputTable[[#This Row],[GroupByKey]]),(OutputTable[GroupByKey]=OutputTable[[#This Row],[GroupByKey]])*OutputTable[RecordedValue]))</f>
        <v>145</v>
      </c>
      <c r="P664" cm="1">
        <f t="array" ref="P664">MAX(IF((OutputTable[GroupByKey]=OutputTable[[#This Row],[GroupByKey]]),(OutputTable[GroupByKey]=OutputTable[[#This Row],[GroupByKey]])*OutputTable[RecordedValue]))</f>
        <v>145</v>
      </c>
    </row>
    <row r="665" spans="1:16" x14ac:dyDescent="0.25">
      <c r="A665" t="s">
        <v>68</v>
      </c>
      <c r="B665" t="s">
        <v>177</v>
      </c>
      <c r="C665">
        <v>13</v>
      </c>
      <c r="D665" t="s">
        <v>149</v>
      </c>
      <c r="E665" t="s">
        <v>120</v>
      </c>
      <c r="F665" t="s">
        <v>86</v>
      </c>
      <c r="G665">
        <v>141</v>
      </c>
      <c r="H665">
        <v>0</v>
      </c>
      <c r="I665" t="str">
        <f>OutputTable[[#This Row],[ProjectName]]&amp;OutputTable[[#This Row],[Name]]&amp;OutputTable[[#This Row],[Type]]&amp;OutputTable[[#This Row],[Source]]</f>
        <v>Airport Security AnalysisEntity 1.NumberOutNumber OutEntity</v>
      </c>
      <c r="J66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cm="1">
        <f t="array" ref="K665">IFERROR(AVERAGE(IF((OutputTable[GroupByKey]=OutputTable[[#This Row],[GroupByKey]]),(OutputTable[GroupByKey]=OutputTable[[#This Row],[GroupByKey]])*OutputTable[RecordedValue])),0)</f>
        <v>141.02000000000001</v>
      </c>
      <c r="L665" cm="1">
        <f t="array" ref="L665">IFERROR(_xlfn.STDEV.S(IF((OutputTable[GroupByKey]=OutputTable[[#This Row],[GroupByKey]]),(OutputTable[GroupByKey]=OutputTable[[#This Row],[GroupByKey]])*OutputTable[RecordedValue])),0)</f>
        <v>1.571298695931723</v>
      </c>
      <c r="M66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65" cm="1">
        <f t="array" ref="O665">MIN(IF((OutputTable[GroupByKey]=OutputTable[[#This Row],[GroupByKey]]),(OutputTable[GroupByKey]=OutputTable[[#This Row],[GroupByKey]])*OutputTable[RecordedValue]))</f>
        <v>136</v>
      </c>
      <c r="P665" cm="1">
        <f t="array" ref="P665">MAX(IF((OutputTable[GroupByKey]=OutputTable[[#This Row],[GroupByKey]]),(OutputTable[GroupByKey]=OutputTable[[#This Row],[GroupByKey]])*OutputTable[RecordedValue]))</f>
        <v>144</v>
      </c>
    </row>
    <row r="666" spans="1:16" x14ac:dyDescent="0.25">
      <c r="A666" t="s">
        <v>68</v>
      </c>
      <c r="B666" t="s">
        <v>177</v>
      </c>
      <c r="C666">
        <v>13</v>
      </c>
      <c r="D666" t="s">
        <v>150</v>
      </c>
      <c r="E666" t="s">
        <v>134</v>
      </c>
      <c r="F666" t="s">
        <v>104</v>
      </c>
      <c r="G666">
        <v>0</v>
      </c>
      <c r="H666">
        <v>0</v>
      </c>
      <c r="I66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66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cm="1">
        <f t="array" ref="K666">IFERROR(AVERAGE(IF((OutputTable[GroupByKey]=OutputTable[[#This Row],[GroupByKey]]),(OutputTable[GroupByKey]=OutputTable[[#This Row],[GroupByKey]])*OutputTable[RecordedValue])),0)</f>
        <v>0</v>
      </c>
      <c r="L666" cm="1">
        <f t="array" ref="L666">IFERROR(_xlfn.STDEV.S(IF((OutputTable[GroupByKey]=OutputTable[[#This Row],[GroupByKey]]),(OutputTable[GroupByKey]=OutputTable[[#This Row],[GroupByKey]])*OutputTable[RecordedValue])),0)</f>
        <v>0</v>
      </c>
      <c r="M666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cm="1">
        <f t="array" ref="O666">MIN(IF((OutputTable[GroupByKey]=OutputTable[[#This Row],[GroupByKey]]),(OutputTable[GroupByKey]=OutputTable[[#This Row],[GroupByKey]])*OutputTable[RecordedValue]))</f>
        <v>0</v>
      </c>
      <c r="P666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177</v>
      </c>
      <c r="C667">
        <v>13</v>
      </c>
      <c r="D667" t="s">
        <v>151</v>
      </c>
      <c r="E667" t="s">
        <v>136</v>
      </c>
      <c r="F667" t="s">
        <v>104</v>
      </c>
      <c r="G667">
        <v>12</v>
      </c>
      <c r="H667">
        <v>0</v>
      </c>
      <c r="I66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67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cm="1">
        <f t="array" ref="K667">IFERROR(AVERAGE(IF((OutputTable[GroupByKey]=OutputTable[[#This Row],[GroupByKey]]),(OutputTable[GroupByKey]=OutputTable[[#This Row],[GroupByKey]])*OutputTable[RecordedValue])),0)</f>
        <v>12</v>
      </c>
      <c r="L667" cm="1">
        <f t="array" ref="L667">IFERROR(_xlfn.STDEV.S(IF((OutputTable[GroupByKey]=OutputTable[[#This Row],[GroupByKey]]),(OutputTable[GroupByKey]=OutputTable[[#This Row],[GroupByKey]])*OutputTable[RecordedValue])),0)</f>
        <v>0</v>
      </c>
      <c r="M667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cm="1">
        <f t="array" ref="O667">MIN(IF((OutputTable[GroupByKey]=OutputTable[[#This Row],[GroupByKey]]),(OutputTable[GroupByKey]=OutputTable[[#This Row],[GroupByKey]])*OutputTable[RecordedValue]))</f>
        <v>12</v>
      </c>
      <c r="P667" cm="1">
        <f t="array" ref="P667">MAX(IF((OutputTable[GroupByKey]=OutputTable[[#This Row],[GroupByKey]]),(OutputTable[GroupByKey]=OutputTable[[#This Row],[GroupByKey]])*OutputTable[RecordedValue]))</f>
        <v>12</v>
      </c>
    </row>
    <row r="668" spans="1:16" x14ac:dyDescent="0.25">
      <c r="A668" t="s">
        <v>68</v>
      </c>
      <c r="B668" t="s">
        <v>177</v>
      </c>
      <c r="C668">
        <v>13</v>
      </c>
      <c r="D668" t="s">
        <v>152</v>
      </c>
      <c r="E668" t="s">
        <v>153</v>
      </c>
      <c r="F668" t="s">
        <v>104</v>
      </c>
      <c r="G668">
        <v>0</v>
      </c>
      <c r="H668">
        <v>0</v>
      </c>
      <c r="I66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68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cm="1">
        <f t="array" ref="K668">IFERROR(AVERAGE(IF((OutputTable[GroupByKey]=OutputTable[[#This Row],[GroupByKey]]),(OutputTable[GroupByKey]=OutputTable[[#This Row],[GroupByKey]])*OutputTable[RecordedValue])),0)</f>
        <v>0</v>
      </c>
      <c r="L668" cm="1">
        <f t="array" ref="L668">IFERROR(_xlfn.STDEV.S(IF((OutputTable[GroupByKey]=OutputTable[[#This Row],[GroupByKey]]),(OutputTable[GroupByKey]=OutputTable[[#This Row],[GroupByKey]])*OutputTable[RecordedValue])),0)</f>
        <v>0</v>
      </c>
      <c r="M668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cm="1">
        <f t="array" ref="O668">MIN(IF((OutputTable[GroupByKey]=OutputTable[[#This Row],[GroupByKey]]),(OutputTable[GroupByKey]=OutputTable[[#This Row],[GroupByKey]])*OutputTable[RecordedValue]))</f>
        <v>0</v>
      </c>
      <c r="P668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25">
      <c r="A669" t="s">
        <v>68</v>
      </c>
      <c r="B669" t="s">
        <v>177</v>
      </c>
      <c r="C669">
        <v>13</v>
      </c>
      <c r="D669" t="s">
        <v>154</v>
      </c>
      <c r="E669" t="s">
        <v>155</v>
      </c>
      <c r="F669" t="s">
        <v>104</v>
      </c>
      <c r="G669">
        <v>0</v>
      </c>
      <c r="H669">
        <v>0</v>
      </c>
      <c r="I66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69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cm="1">
        <f t="array" ref="K669">IFERROR(AVERAGE(IF((OutputTable[GroupByKey]=OutputTable[[#This Row],[GroupByKey]]),(OutputTable[GroupByKey]=OutputTable[[#This Row],[GroupByKey]])*OutputTable[RecordedValue])),0)</f>
        <v>0</v>
      </c>
      <c r="L669" cm="1">
        <f t="array" ref="L669">IFERROR(_xlfn.STDEV.S(IF((OutputTable[GroupByKey]=OutputTable[[#This Row],[GroupByKey]]),(OutputTable[GroupByKey]=OutputTable[[#This Row],[GroupByKey]])*OutputTable[RecordedValue])),0)</f>
        <v>0</v>
      </c>
      <c r="M669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cm="1">
        <f t="array" ref="O669">MIN(IF((OutputTable[GroupByKey]=OutputTable[[#This Row],[GroupByKey]]),(OutputTable[GroupByKey]=OutputTable[[#This Row],[GroupByKey]])*OutputTable[RecordedValue]))</f>
        <v>0</v>
      </c>
      <c r="P669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177</v>
      </c>
      <c r="C670">
        <v>13</v>
      </c>
      <c r="D670" t="s">
        <v>156</v>
      </c>
      <c r="E670" t="s">
        <v>139</v>
      </c>
      <c r="F670" t="s">
        <v>104</v>
      </c>
      <c r="G670">
        <v>0</v>
      </c>
      <c r="H670">
        <v>0</v>
      </c>
      <c r="I67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70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cm="1">
        <f t="array" ref="K670">IFERROR(AVERAGE(IF((OutputTable[GroupByKey]=OutputTable[[#This Row],[GroupByKey]]),(OutputTable[GroupByKey]=OutputTable[[#This Row],[GroupByKey]])*OutputTable[RecordedValue])),0)</f>
        <v>0</v>
      </c>
      <c r="L670" cm="1">
        <f t="array" ref="L670">IFERROR(_xlfn.STDEV.S(IF((OutputTable[GroupByKey]=OutputTable[[#This Row],[GroupByKey]]),(OutputTable[GroupByKey]=OutputTable[[#This Row],[GroupByKey]])*OutputTable[RecordedValue])),0)</f>
        <v>0</v>
      </c>
      <c r="M670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cm="1">
        <f t="array" ref="O670">MIN(IF((OutputTable[GroupByKey]=OutputTable[[#This Row],[GroupByKey]]),(OutputTable[GroupByKey]=OutputTable[[#This Row],[GroupByKey]])*OutputTable[RecordedValue]))</f>
        <v>0</v>
      </c>
      <c r="P670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25">
      <c r="A671" t="s">
        <v>68</v>
      </c>
      <c r="B671" t="s">
        <v>177</v>
      </c>
      <c r="C671">
        <v>13</v>
      </c>
      <c r="D671" t="s">
        <v>157</v>
      </c>
      <c r="E671" t="s">
        <v>120</v>
      </c>
      <c r="F671" t="s">
        <v>126</v>
      </c>
      <c r="G671">
        <v>141</v>
      </c>
      <c r="H671">
        <v>0</v>
      </c>
      <c r="I671" t="str">
        <f>OutputTable[[#This Row],[ProjectName]]&amp;OutputTable[[#This Row],[Name]]&amp;OutputTable[[#This Row],[Type]]&amp;OutputTable[[#This Row],[Source]]</f>
        <v>Airport Security AnalysisSystem.NumberOutNumber OutSystem</v>
      </c>
      <c r="J671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cm="1">
        <f t="array" ref="K671">IFERROR(AVERAGE(IF((OutputTable[GroupByKey]=OutputTable[[#This Row],[GroupByKey]]),(OutputTable[GroupByKey]=OutputTable[[#This Row],[GroupByKey]])*OutputTable[RecordedValue])),0)</f>
        <v>141.02000000000001</v>
      </c>
      <c r="L671" cm="1">
        <f t="array" ref="L671">IFERROR(_xlfn.STDEV.S(IF((OutputTable[GroupByKey]=OutputTable[[#This Row],[GroupByKey]]),(OutputTable[GroupByKey]=OutputTable[[#This Row],[GroupByKey]])*OutputTable[RecordedValue])),0)</f>
        <v>1.571298695931723</v>
      </c>
      <c r="M671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71" cm="1">
        <f t="array" ref="O671">MIN(IF((OutputTable[GroupByKey]=OutputTable[[#This Row],[GroupByKey]]),(OutputTable[GroupByKey]=OutputTable[[#This Row],[GroupByKey]])*OutputTable[RecordedValue]))</f>
        <v>136</v>
      </c>
      <c r="P671" cm="1">
        <f t="array" ref="P671">MAX(IF((OutputTable[GroupByKey]=OutputTable[[#This Row],[GroupByKey]]),(OutputTable[GroupByKey]=OutputTable[[#This Row],[GroupByKey]])*OutputTable[RecordedValue]))</f>
        <v>144</v>
      </c>
    </row>
    <row r="672" spans="1:16" x14ac:dyDescent="0.25">
      <c r="A672" t="s">
        <v>68</v>
      </c>
      <c r="B672" t="s">
        <v>177</v>
      </c>
      <c r="C672">
        <v>13</v>
      </c>
      <c r="D672" t="s">
        <v>158</v>
      </c>
      <c r="E672" t="s">
        <v>90</v>
      </c>
      <c r="F672" t="s">
        <v>126</v>
      </c>
      <c r="G672">
        <v>71.582409441080401</v>
      </c>
      <c r="H672">
        <v>0</v>
      </c>
      <c r="I672" t="str">
        <f>OutputTable[[#This Row],[ProjectName]]&amp;OutputTable[[#This Row],[Name]]&amp;OutputTable[[#This Row],[Type]]&amp;OutputTable[[#This Row],[Source]]</f>
        <v>Airport Security AnalysisSystem.TotalCostTotal CostSystem</v>
      </c>
      <c r="J672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cm="1">
        <f t="array" ref="K672">IFERROR(AVERAGE(IF((OutputTable[GroupByKey]=OutputTable[[#This Row],[GroupByKey]]),(OutputTable[GroupByKey]=OutputTable[[#This Row],[GroupByKey]])*OutputTable[RecordedValue])),0)</f>
        <v>71.671286315385061</v>
      </c>
      <c r="L672" cm="1">
        <f t="array" ref="L672">IFERROR(_xlfn.STDEV.S(IF((OutputTable[GroupByKey]=OutputTable[[#This Row],[GroupByKey]]),(OutputTable[GroupByKey]=OutputTable[[#This Row],[GroupByKey]])*OutputTable[RecordedValue])),0)</f>
        <v>0.23863631661505638</v>
      </c>
      <c r="M672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72" cm="1">
        <f t="array" ref="O672">MIN(IF((OutputTable[GroupByKey]=OutputTable[[#This Row],[GroupByKey]]),(OutputTable[GroupByKey]=OutputTable[[#This Row],[GroupByKey]])*OutputTable[RecordedValue]))</f>
        <v>70.910479456061694</v>
      </c>
      <c r="P672" cm="1">
        <f t="array" ref="P672">MAX(IF((OutputTable[GroupByKey]=OutputTable[[#This Row],[GroupByKey]]),(OutputTable[GroupByKey]=OutputTable[[#This Row],[GroupByKey]])*OutputTable[RecordedValue]))</f>
        <v>72</v>
      </c>
    </row>
    <row r="673" spans="1:16" x14ac:dyDescent="0.25">
      <c r="A673" t="s">
        <v>68</v>
      </c>
      <c r="B673" t="s">
        <v>177</v>
      </c>
      <c r="C673">
        <v>13</v>
      </c>
      <c r="D673" t="s">
        <v>159</v>
      </c>
      <c r="E673" t="s">
        <v>134</v>
      </c>
      <c r="F673" t="s">
        <v>104</v>
      </c>
      <c r="G673">
        <v>29.594223430785199</v>
      </c>
      <c r="H673">
        <v>0</v>
      </c>
      <c r="I67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73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cm="1">
        <f t="array" ref="K673">IFERROR(AVERAGE(IF((OutputTable[GroupByKey]=OutputTable[[#This Row],[GroupByKey]]),(OutputTable[GroupByKey]=OutputTable[[#This Row],[GroupByKey]])*OutputTable[RecordedValue])),0)</f>
        <v>28.130410032303338</v>
      </c>
      <c r="L673" cm="1">
        <f t="array" ref="L673">IFERROR(_xlfn.STDEV.S(IF((OutputTable[GroupByKey]=OutputTable[[#This Row],[GroupByKey]]),(OutputTable[GroupByKey]=OutputTable[[#This Row],[GroupByKey]])*OutputTable[RecordedValue])),0)</f>
        <v>1.5680861939239095</v>
      </c>
      <c r="M673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73" cm="1">
        <f t="array" ref="O673">MIN(IF((OutputTable[GroupByKey]=OutputTable[[#This Row],[GroupByKey]]),(OutputTable[GroupByKey]=OutputTable[[#This Row],[GroupByKey]])*OutputTable[RecordedValue]))</f>
        <v>24.466327701593499</v>
      </c>
      <c r="P673" cm="1">
        <f t="array" ref="P673">MAX(IF((OutputTable[GroupByKey]=OutputTable[[#This Row],[GroupByKey]]),(OutputTable[GroupByKey]=OutputTable[[#This Row],[GroupByKey]])*OutputTable[RecordedValue]))</f>
        <v>31.104540279981698</v>
      </c>
    </row>
    <row r="674" spans="1:16" x14ac:dyDescent="0.25">
      <c r="A674" t="s">
        <v>68</v>
      </c>
      <c r="B674" t="s">
        <v>177</v>
      </c>
      <c r="C674">
        <v>13</v>
      </c>
      <c r="D674" t="s">
        <v>160</v>
      </c>
      <c r="E674" t="s">
        <v>136</v>
      </c>
      <c r="F674" t="s">
        <v>104</v>
      </c>
      <c r="G674">
        <v>6.1969812897549899</v>
      </c>
      <c r="H674">
        <v>0</v>
      </c>
      <c r="I67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74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cm="1">
        <f t="array" ref="K674">IFERROR(AVERAGE(IF((OutputTable[GroupByKey]=OutputTable[[#This Row],[GroupByKey]]),(OutputTable[GroupByKey]=OutputTable[[#This Row],[GroupByKey]])*OutputTable[RecordedValue])),0)</f>
        <v>7.677923856469965</v>
      </c>
      <c r="L674" cm="1">
        <f t="array" ref="L674">IFERROR(_xlfn.STDEV.S(IF((OutputTable[GroupByKey]=OutputTable[[#This Row],[GroupByKey]]),(OutputTable[GroupByKey]=OutputTable[[#This Row],[GroupByKey]])*OutputTable[RecordedValue])),0)</f>
        <v>1.5599367309009138</v>
      </c>
      <c r="M674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74" cm="1">
        <f t="array" ref="O674">MIN(IF((OutputTable[GroupByKey]=OutputTable[[#This Row],[GroupByKey]]),(OutputTable[GroupByKey]=OutputTable[[#This Row],[GroupByKey]])*OutputTable[RecordedValue]))</f>
        <v>4.6700334569821003</v>
      </c>
      <c r="P674" cm="1">
        <f t="array" ref="P674">MAX(IF((OutputTable[GroupByKey]=OutputTable[[#This Row],[GroupByKey]]),(OutputTable[GroupByKey]=OutputTable[[#This Row],[GroupByKey]])*OutputTable[RecordedValue]))</f>
        <v>11.306663706390401</v>
      </c>
    </row>
    <row r="675" spans="1:16" x14ac:dyDescent="0.25">
      <c r="A675" t="s">
        <v>68</v>
      </c>
      <c r="B675" t="s">
        <v>177</v>
      </c>
      <c r="C675">
        <v>13</v>
      </c>
      <c r="D675" t="s">
        <v>161</v>
      </c>
      <c r="E675" t="s">
        <v>153</v>
      </c>
      <c r="F675" t="s">
        <v>104</v>
      </c>
      <c r="G675">
        <v>293</v>
      </c>
      <c r="H675">
        <v>0</v>
      </c>
      <c r="I67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7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cm="1">
        <f t="array" ref="K675">IFERROR(AVERAGE(IF((OutputTable[GroupByKey]=OutputTable[[#This Row],[GroupByKey]]),(OutputTable[GroupByKey]=OutputTable[[#This Row],[GroupByKey]])*OutputTable[RecordedValue])),0)</f>
        <v>291.82</v>
      </c>
      <c r="L675" cm="1">
        <f t="array" ref="L675">IFERROR(_xlfn.STDEV.S(IF((OutputTable[GroupByKey]=OutputTable[[#This Row],[GroupByKey]]),(OutputTable[GroupByKey]=OutputTable[[#This Row],[GroupByKey]])*OutputTable[RecordedValue])),0)</f>
        <v>4.3079897295843335</v>
      </c>
      <c r="M67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75" cm="1">
        <f t="array" ref="O675">MIN(IF((OutputTable[GroupByKey]=OutputTable[[#This Row],[GroupByKey]]),(OutputTable[GroupByKey]=OutputTable[[#This Row],[GroupByKey]])*OutputTable[RecordedValue]))</f>
        <v>281</v>
      </c>
      <c r="P675" cm="1">
        <f t="array" ref="P675">MAX(IF((OutputTable[GroupByKey]=OutputTable[[#This Row],[GroupByKey]]),(OutputTable[GroupByKey]=OutputTable[[#This Row],[GroupByKey]])*OutputTable[RecordedValue]))</f>
        <v>301</v>
      </c>
    </row>
    <row r="676" spans="1:16" x14ac:dyDescent="0.25">
      <c r="A676" t="s">
        <v>68</v>
      </c>
      <c r="B676" t="s">
        <v>177</v>
      </c>
      <c r="C676">
        <v>13</v>
      </c>
      <c r="D676" t="s">
        <v>162</v>
      </c>
      <c r="E676" t="s">
        <v>155</v>
      </c>
      <c r="F676" t="s">
        <v>104</v>
      </c>
      <c r="G676">
        <v>0.82786163084013997</v>
      </c>
      <c r="H676">
        <v>0</v>
      </c>
      <c r="I67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76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cm="1">
        <f t="array" ref="K676">IFERROR(AVERAGE(IF((OutputTable[GroupByKey]=OutputTable[[#This Row],[GroupByKey]]),(OutputTable[GroupByKey]=OutputTable[[#This Row],[GroupByKey]])*OutputTable[RecordedValue])),0)</f>
        <v>0.7867243373202788</v>
      </c>
      <c r="L676" cm="1">
        <f t="array" ref="L676">IFERROR(_xlfn.STDEV.S(IF((OutputTable[GroupByKey]=OutputTable[[#This Row],[GroupByKey]]),(OutputTable[GroupByKey]=OutputTable[[#This Row],[GroupByKey]])*OutputTable[RecordedValue])),0)</f>
        <v>4.3331575858358527E-2</v>
      </c>
      <c r="M676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76" cm="1">
        <f t="array" ref="O676">MIN(IF((OutputTable[GroupByKey]=OutputTable[[#This Row],[GroupByKey]]),(OutputTable[GroupByKey]=OutputTable[[#This Row],[GroupByKey]])*OutputTable[RecordedValue]))</f>
        <v>0.68592600815582205</v>
      </c>
      <c r="P676" cm="1">
        <f t="array" ref="P676">MAX(IF((OutputTable[GroupByKey]=OutputTable[[#This Row],[GroupByKey]]),(OutputTable[GroupByKey]=OutputTable[[#This Row],[GroupByKey]])*OutputTable[RecordedValue]))</f>
        <v>0.87027684841716402</v>
      </c>
    </row>
    <row r="677" spans="1:16" x14ac:dyDescent="0.25">
      <c r="A677" t="s">
        <v>68</v>
      </c>
      <c r="B677" t="s">
        <v>177</v>
      </c>
      <c r="C677">
        <v>13</v>
      </c>
      <c r="D677" t="s">
        <v>163</v>
      </c>
      <c r="E677" t="s">
        <v>139</v>
      </c>
      <c r="F677" t="s">
        <v>104</v>
      </c>
      <c r="G677">
        <v>0</v>
      </c>
      <c r="H677">
        <v>0</v>
      </c>
      <c r="I67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77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cm="1">
        <f t="array" ref="K677">IFERROR(AVERAGE(IF((OutputTable[GroupByKey]=OutputTable[[#This Row],[GroupByKey]]),(OutputTable[GroupByKey]=OutputTable[[#This Row],[GroupByKey]])*OutputTable[RecordedValue])),0)</f>
        <v>0</v>
      </c>
      <c r="L677" cm="1">
        <f t="array" ref="L677">IFERROR(_xlfn.STDEV.S(IF((OutputTable[GroupByKey]=OutputTable[[#This Row],[GroupByKey]]),(OutputTable[GroupByKey]=OutputTable[[#This Row],[GroupByKey]])*OutputTable[RecordedValue])),0)</f>
        <v>0</v>
      </c>
      <c r="M677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7" cm="1">
        <f t="array" ref="O677">MIN(IF((OutputTable[GroupByKey]=OutputTable[[#This Row],[GroupByKey]]),(OutputTable[GroupByKey]=OutputTable[[#This Row],[GroupByKey]])*OutputTable[RecordedValue]))</f>
        <v>0</v>
      </c>
      <c r="P677" cm="1">
        <f t="array" ref="P677">MAX(IF((OutputTable[GroupByKey]=OutputTable[[#This Row],[GroupByKey]]),(OutputTable[GroupByKey]=OutputTable[[#This Row],[GroupByKey]])*OutputTable[RecordedValue]))</f>
        <v>0</v>
      </c>
    </row>
    <row r="678" spans="1:16" x14ac:dyDescent="0.25">
      <c r="A678" t="s">
        <v>68</v>
      </c>
      <c r="B678" t="s">
        <v>177</v>
      </c>
      <c r="C678">
        <v>13</v>
      </c>
      <c r="D678" t="s">
        <v>164</v>
      </c>
      <c r="E678" t="s">
        <v>110</v>
      </c>
      <c r="F678" t="s">
        <v>72</v>
      </c>
      <c r="G678">
        <v>38.866125469266599</v>
      </c>
      <c r="H678">
        <v>0</v>
      </c>
      <c r="I67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78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cm="1">
        <f t="array" ref="K678">IFERROR(AVERAGE(IF((OutputTable[GroupByKey]=OutputTable[[#This Row],[GroupByKey]]),(OutputTable[GroupByKey]=OutputTable[[#This Row],[GroupByKey]])*OutputTable[RecordedValue])),0)</f>
        <v>36.126257191808556</v>
      </c>
      <c r="L678" cm="1">
        <f t="array" ref="L678">IFERROR(_xlfn.STDEV.S(IF((OutputTable[GroupByKey]=OutputTable[[#This Row],[GroupByKey]]),(OutputTable[GroupByKey]=OutputTable[[#This Row],[GroupByKey]])*OutputTable[RecordedValue])),0)</f>
        <v>2.1713259373529561</v>
      </c>
      <c r="M678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78" cm="1">
        <f t="array" ref="O678">MIN(IF((OutputTable[GroupByKey]=OutputTable[[#This Row],[GroupByKey]]),(OutputTable[GroupByKey]=OutputTable[[#This Row],[GroupByKey]])*OutputTable[RecordedValue]))</f>
        <v>31.451458626230401</v>
      </c>
      <c r="P678" cm="1">
        <f t="array" ref="P678">MAX(IF((OutputTable[GroupByKey]=OutputTable[[#This Row],[GroupByKey]]),(OutputTable[GroupByKey]=OutputTable[[#This Row],[GroupByKey]])*OutputTable[RecordedValue]))</f>
        <v>41.433809234429702</v>
      </c>
    </row>
    <row r="679" spans="1:16" x14ac:dyDescent="0.25">
      <c r="A679" t="s">
        <v>68</v>
      </c>
      <c r="B679" t="s">
        <v>177</v>
      </c>
      <c r="C679">
        <v>13</v>
      </c>
      <c r="D679" t="s">
        <v>165</v>
      </c>
      <c r="E679" t="s">
        <v>112</v>
      </c>
      <c r="F679" t="s">
        <v>72</v>
      </c>
      <c r="G679">
        <v>1165.9837640779999</v>
      </c>
      <c r="H679">
        <v>0</v>
      </c>
      <c r="I67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79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cm="1">
        <f t="array" ref="K679">IFERROR(AVERAGE(IF((OutputTable[GroupByKey]=OutputTable[[#This Row],[GroupByKey]]),(OutputTable[GroupByKey]=OutputTable[[#This Row],[GroupByKey]])*OutputTable[RecordedValue])),0)</f>
        <v>1083.7877157542564</v>
      </c>
      <c r="L679" cm="1">
        <f t="array" ref="L679">IFERROR(_xlfn.STDEV.S(IF((OutputTable[GroupByKey]=OutputTable[[#This Row],[GroupByKey]]),(OutputTable[GroupByKey]=OutputTable[[#This Row],[GroupByKey]])*OutputTable[RecordedValue])),0)</f>
        <v>65.139778120588559</v>
      </c>
      <c r="M679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79" cm="1">
        <f t="array" ref="O679">MIN(IF((OutputTable[GroupByKey]=OutputTable[[#This Row],[GroupByKey]]),(OutputTable[GroupByKey]=OutputTable[[#This Row],[GroupByKey]])*OutputTable[RecordedValue]))</f>
        <v>943.54375878691201</v>
      </c>
      <c r="P679" cm="1">
        <f t="array" ref="P679">MAX(IF((OutputTable[GroupByKey]=OutputTable[[#This Row],[GroupByKey]]),(OutputTable[GroupByKey]=OutputTable[[#This Row],[GroupByKey]])*OutputTable[RecordedValue]))</f>
        <v>1243.01427703289</v>
      </c>
    </row>
    <row r="680" spans="1:16" x14ac:dyDescent="0.25">
      <c r="A680" t="s">
        <v>68</v>
      </c>
      <c r="B680" t="s">
        <v>177</v>
      </c>
      <c r="C680">
        <v>13</v>
      </c>
      <c r="D680" t="s">
        <v>166</v>
      </c>
      <c r="E680" t="s">
        <v>114</v>
      </c>
      <c r="F680" t="s">
        <v>72</v>
      </c>
      <c r="G680">
        <v>0</v>
      </c>
      <c r="H680">
        <v>0</v>
      </c>
      <c r="I68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80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cm="1">
        <f t="array" ref="K680">IFERROR(AVERAGE(IF((OutputTable[GroupByKey]=OutputTable[[#This Row],[GroupByKey]]),(OutputTable[GroupByKey]=OutputTable[[#This Row],[GroupByKey]])*OutputTable[RecordedValue])),0)</f>
        <v>0</v>
      </c>
      <c r="L680" cm="1">
        <f t="array" ref="L680">IFERROR(_xlfn.STDEV.S(IF((OutputTable[GroupByKey]=OutputTable[[#This Row],[GroupByKey]]),(OutputTable[GroupByKey]=OutputTable[[#This Row],[GroupByKey]])*OutputTable[RecordedValue])),0)</f>
        <v>0</v>
      </c>
      <c r="M680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cm="1">
        <f t="array" ref="O680">MIN(IF((OutputTable[GroupByKey]=OutputTable[[#This Row],[GroupByKey]]),(OutputTable[GroupByKey]=OutputTable[[#This Row],[GroupByKey]])*OutputTable[RecordedValue]))</f>
        <v>0</v>
      </c>
      <c r="P680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177</v>
      </c>
      <c r="C681">
        <v>13</v>
      </c>
      <c r="D681" t="s">
        <v>167</v>
      </c>
      <c r="E681" t="s">
        <v>116</v>
      </c>
      <c r="F681" t="s">
        <v>72</v>
      </c>
      <c r="G681">
        <v>1162.06677637389</v>
      </c>
      <c r="H681">
        <v>0</v>
      </c>
      <c r="I68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81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cm="1">
        <f t="array" ref="K681">IFERROR(AVERAGE(IF((OutputTable[GroupByKey]=OutputTable[[#This Row],[GroupByKey]]),(OutputTable[GroupByKey]=OutputTable[[#This Row],[GroupByKey]])*OutputTable[RecordedValue])),0)</f>
        <v>553.87401274968397</v>
      </c>
      <c r="L681" cm="1">
        <f t="array" ref="L681">IFERROR(_xlfn.STDEV.S(IF((OutputTable[GroupByKey]=OutputTable[[#This Row],[GroupByKey]]),(OutputTable[GroupByKey]=OutputTable[[#This Row],[GroupByKey]])*OutputTable[RecordedValue])),0)</f>
        <v>377.09122887289163</v>
      </c>
      <c r="M681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81" cm="1">
        <f t="array" ref="O681">MIN(IF((OutputTable[GroupByKey]=OutputTable[[#This Row],[GroupByKey]]),(OutputTable[GroupByKey]=OutputTable[[#This Row],[GroupByKey]])*OutputTable[RecordedValue]))</f>
        <v>153.85414011717199</v>
      </c>
      <c r="P681" cm="1">
        <f t="array" ref="P681">MAX(IF((OutputTable[GroupByKey]=OutputTable[[#This Row],[GroupByKey]]),(OutputTable[GroupByKey]=OutputTable[[#This Row],[GroupByKey]])*OutputTable[RecordedValue]))</f>
        <v>2328.4964964025999</v>
      </c>
    </row>
    <row r="682" spans="1:16" x14ac:dyDescent="0.25">
      <c r="A682" t="s">
        <v>68</v>
      </c>
      <c r="B682" t="s">
        <v>177</v>
      </c>
      <c r="C682">
        <v>13</v>
      </c>
      <c r="D682" t="s">
        <v>168</v>
      </c>
      <c r="E682" t="s">
        <v>118</v>
      </c>
      <c r="F682" t="s">
        <v>72</v>
      </c>
      <c r="G682">
        <v>141</v>
      </c>
      <c r="H682">
        <v>0</v>
      </c>
      <c r="I68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82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cm="1">
        <f t="array" ref="K682">IFERROR(AVERAGE(IF((OutputTable[GroupByKey]=OutputTable[[#This Row],[GroupByKey]]),(OutputTable[GroupByKey]=OutputTable[[#This Row],[GroupByKey]])*OutputTable[RecordedValue])),0)</f>
        <v>139.1</v>
      </c>
      <c r="L682" cm="1">
        <f t="array" ref="L682">IFERROR(_xlfn.STDEV.S(IF((OutputTable[GroupByKey]=OutputTable[[#This Row],[GroupByKey]]),(OutputTable[GroupByKey]=OutputTable[[#This Row],[GroupByKey]])*OutputTable[RecordedValue])),0)</f>
        <v>2.340852801167705</v>
      </c>
      <c r="M682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82" cm="1">
        <f t="array" ref="O682">MIN(IF((OutputTable[GroupByKey]=OutputTable[[#This Row],[GroupByKey]]),(OutputTable[GroupByKey]=OutputTable[[#This Row],[GroupByKey]])*OutputTable[RecordedValue]))</f>
        <v>132</v>
      </c>
      <c r="P682" cm="1">
        <f t="array" ref="P682">MAX(IF((OutputTable[GroupByKey]=OutputTable[[#This Row],[GroupByKey]]),(OutputTable[GroupByKey]=OutputTable[[#This Row],[GroupByKey]])*OutputTable[RecordedValue]))</f>
        <v>143</v>
      </c>
    </row>
    <row r="683" spans="1:16" x14ac:dyDescent="0.25">
      <c r="A683" t="s">
        <v>68</v>
      </c>
      <c r="B683" t="s">
        <v>177</v>
      </c>
      <c r="C683">
        <v>13</v>
      </c>
      <c r="D683" t="s">
        <v>169</v>
      </c>
      <c r="E683" t="s">
        <v>120</v>
      </c>
      <c r="F683" t="s">
        <v>72</v>
      </c>
      <c r="G683">
        <v>138</v>
      </c>
      <c r="H683">
        <v>0</v>
      </c>
      <c r="I68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83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cm="1">
        <f t="array" ref="K683">IFERROR(AVERAGE(IF((OutputTable[GroupByKey]=OutputTable[[#This Row],[GroupByKey]]),(OutputTable[GroupByKey]=OutputTable[[#This Row],[GroupByKey]])*OutputTable[RecordedValue])),0)</f>
        <v>136.88</v>
      </c>
      <c r="L683" cm="1">
        <f t="array" ref="L683">IFERROR(_xlfn.STDEV.S(IF((OutputTable[GroupByKey]=OutputTable[[#This Row],[GroupByKey]]),(OutputTable[GroupByKey]=OutputTable[[#This Row],[GroupByKey]])*OutputTable[RecordedValue])),0)</f>
        <v>2.7303285292343533</v>
      </c>
      <c r="M683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83" cm="1">
        <f t="array" ref="O683">MIN(IF((OutputTable[GroupByKey]=OutputTable[[#This Row],[GroupByKey]]),(OutputTable[GroupByKey]=OutputTable[[#This Row],[GroupByKey]])*OutputTable[RecordedValue]))</f>
        <v>130</v>
      </c>
      <c r="P683" cm="1">
        <f t="array" ref="P683">MAX(IF((OutputTable[GroupByKey]=OutputTable[[#This Row],[GroupByKey]]),(OutputTable[GroupByKey]=OutputTable[[#This Row],[GroupByKey]])*OutputTable[RecordedValue]))</f>
        <v>141</v>
      </c>
    </row>
    <row r="684" spans="1:16" x14ac:dyDescent="0.25">
      <c r="A684" t="s">
        <v>68</v>
      </c>
      <c r="B684" t="s">
        <v>177</v>
      </c>
      <c r="C684">
        <v>13</v>
      </c>
      <c r="D684" t="s">
        <v>170</v>
      </c>
      <c r="E684" t="s">
        <v>122</v>
      </c>
      <c r="F684" t="s">
        <v>72</v>
      </c>
      <c r="G684">
        <v>38.866125469266599</v>
      </c>
      <c r="H684">
        <v>0</v>
      </c>
      <c r="I68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84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cm="1">
        <f t="array" ref="K684">IFERROR(AVERAGE(IF((OutputTable[GroupByKey]=OutputTable[[#This Row],[GroupByKey]]),(OutputTable[GroupByKey]=OutputTable[[#This Row],[GroupByKey]])*OutputTable[RecordedValue])),0)</f>
        <v>36.126257191808556</v>
      </c>
      <c r="L684" cm="1">
        <f t="array" ref="L684">IFERROR(_xlfn.STDEV.S(IF((OutputTable[GroupByKey]=OutputTable[[#This Row],[GroupByKey]]),(OutputTable[GroupByKey]=OutputTable[[#This Row],[GroupByKey]])*OutputTable[RecordedValue])),0)</f>
        <v>2.1713259373529561</v>
      </c>
      <c r="M684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84" cm="1">
        <f t="array" ref="O684">MIN(IF((OutputTable[GroupByKey]=OutputTable[[#This Row],[GroupByKey]]),(OutputTable[GroupByKey]=OutputTable[[#This Row],[GroupByKey]])*OutputTable[RecordedValue]))</f>
        <v>31.451458626230401</v>
      </c>
      <c r="P684" cm="1">
        <f t="array" ref="P684">MAX(IF((OutputTable[GroupByKey]=OutputTable[[#This Row],[GroupByKey]]),(OutputTable[GroupByKey]=OutputTable[[#This Row],[GroupByKey]])*OutputTable[RecordedValue]))</f>
        <v>41.433809234429702</v>
      </c>
    </row>
    <row r="685" spans="1:16" x14ac:dyDescent="0.25">
      <c r="A685" t="s">
        <v>68</v>
      </c>
      <c r="B685" t="s">
        <v>177</v>
      </c>
      <c r="C685">
        <v>13</v>
      </c>
      <c r="D685" t="s">
        <v>171</v>
      </c>
      <c r="E685" t="s">
        <v>124</v>
      </c>
      <c r="F685" t="s">
        <v>72</v>
      </c>
      <c r="G685">
        <v>2328.0505404518799</v>
      </c>
      <c r="H685">
        <v>0</v>
      </c>
      <c r="I68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8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cm="1">
        <f t="array" ref="K685">IFERROR(AVERAGE(IF((OutputTable[GroupByKey]=OutputTable[[#This Row],[GroupByKey]]),(OutputTable[GroupByKey]=OutputTable[[#This Row],[GroupByKey]])*OutputTable[RecordedValue])),0)</f>
        <v>1637.6617285039399</v>
      </c>
      <c r="L685" cm="1">
        <f t="array" ref="L685">IFERROR(_xlfn.STDEV.S(IF((OutputTable[GroupByKey]=OutputTable[[#This Row],[GroupByKey]]),(OutputTable[GroupByKey]=OutputTable[[#This Row],[GroupByKey]])*OutputTable[RecordedValue])),0)</f>
        <v>425.2629558634419</v>
      </c>
      <c r="M68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85" cm="1">
        <f t="array" ref="O685">MIN(IF((OutputTable[GroupByKey]=OutputTable[[#This Row],[GroupByKey]]),(OutputTable[GroupByKey]=OutputTable[[#This Row],[GroupByKey]])*OutputTable[RecordedValue]))</f>
        <v>1114.53760713569</v>
      </c>
      <c r="P685" cm="1">
        <f t="array" ref="P685">MAX(IF((OutputTable[GroupByKey]=OutputTable[[#This Row],[GroupByKey]]),(OutputTable[GroupByKey]=OutputTable[[#This Row],[GroupByKey]])*OutputTable[RecordedValue]))</f>
        <v>3571.5107734354901</v>
      </c>
    </row>
    <row r="686" spans="1:16" x14ac:dyDescent="0.25">
      <c r="A686" t="s">
        <v>68</v>
      </c>
      <c r="B686" t="s">
        <v>177</v>
      </c>
      <c r="C686">
        <v>13</v>
      </c>
      <c r="D686" t="s">
        <v>172</v>
      </c>
      <c r="E686" t="s">
        <v>134</v>
      </c>
      <c r="F686" t="s">
        <v>104</v>
      </c>
      <c r="G686">
        <v>19.4330627346333</v>
      </c>
      <c r="H686">
        <v>0</v>
      </c>
      <c r="I686" t="str">
        <f>OutputTable[[#This Row],[ProjectName]]&amp;OutputTable[[#This Row],[Name]]&amp;OutputTable[[#This Row],[Type]]&amp;OutputTable[[#This Row],[Source]]</f>
        <v>Airport Security AnalysisXray Machine.BusyCostBusy CostResource</v>
      </c>
      <c r="J686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cm="1">
        <f t="array" ref="K686">IFERROR(AVERAGE(IF((OutputTable[GroupByKey]=OutputTable[[#This Row],[GroupByKey]]),(OutputTable[GroupByKey]=OutputTable[[#This Row],[GroupByKey]])*OutputTable[RecordedValue])),0)</f>
        <v>18.06312859590426</v>
      </c>
      <c r="L686" cm="1">
        <f t="array" ref="L686">IFERROR(_xlfn.STDEV.S(IF((OutputTable[GroupByKey]=OutputTable[[#This Row],[GroupByKey]]),(OutputTable[GroupByKey]=OutputTable[[#This Row],[GroupByKey]])*OutputTable[RecordedValue])),0)</f>
        <v>1.0856629686764701</v>
      </c>
      <c r="M686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86" cm="1">
        <f t="array" ref="O686">MIN(IF((OutputTable[GroupByKey]=OutputTable[[#This Row],[GroupByKey]]),(OutputTable[GroupByKey]=OutputTable[[#This Row],[GroupByKey]])*OutputTable[RecordedValue]))</f>
        <v>15.725729313115201</v>
      </c>
      <c r="P686" cm="1">
        <f t="array" ref="P686">MAX(IF((OutputTable[GroupByKey]=OutputTable[[#This Row],[GroupByKey]]),(OutputTable[GroupByKey]=OutputTable[[#This Row],[GroupByKey]])*OutputTable[RecordedValue]))</f>
        <v>20.716904617214801</v>
      </c>
    </row>
    <row r="687" spans="1:16" x14ac:dyDescent="0.25">
      <c r="A687" t="s">
        <v>68</v>
      </c>
      <c r="B687" t="s">
        <v>177</v>
      </c>
      <c r="C687">
        <v>13</v>
      </c>
      <c r="D687" t="s">
        <v>173</v>
      </c>
      <c r="E687" t="s">
        <v>136</v>
      </c>
      <c r="F687" t="s">
        <v>104</v>
      </c>
      <c r="G687">
        <v>4.3581419859069399</v>
      </c>
      <c r="H687">
        <v>0</v>
      </c>
      <c r="I687" t="str">
        <f>OutputTable[[#This Row],[ProjectName]]&amp;OutputTable[[#This Row],[Name]]&amp;OutputTable[[#This Row],[Type]]&amp;OutputTable[[#This Row],[Source]]</f>
        <v>Airport Security AnalysisXray Machine.IdleCostIdle CostResource</v>
      </c>
      <c r="J687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cm="1">
        <f t="array" ref="K687">IFERROR(AVERAGE(IF((OutputTable[GroupByKey]=OutputTable[[#This Row],[GroupByKey]]),(OutputTable[GroupByKey]=OutputTable[[#This Row],[GroupByKey]])*OutputTable[RecordedValue])),0)</f>
        <v>5.7998238307074823</v>
      </c>
      <c r="L687" cm="1">
        <f t="array" ref="L687">IFERROR(_xlfn.STDEV.S(IF((OutputTable[GroupByKey]=OutputTable[[#This Row],[GroupByKey]]),(OutputTable[GroupByKey]=OutputTable[[#This Row],[GroupByKey]])*OutputTable[RecordedValue])),0)</f>
        <v>1.1088844702774887</v>
      </c>
      <c r="M687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87" cm="1">
        <f t="array" ref="O687">MIN(IF((OutputTable[GroupByKey]=OutputTable[[#This Row],[GroupByKey]]),(OutputTable[GroupByKey]=OutputTable[[#This Row],[GroupByKey]])*OutputTable[RecordedValue]))</f>
        <v>3.05766911974897</v>
      </c>
      <c r="P687" cm="1">
        <f t="array" ref="P687">MAX(IF((OutputTable[GroupByKey]=OutputTable[[#This Row],[GroupByKey]]),(OutputTable[GroupByKey]=OutputTable[[#This Row],[GroupByKey]])*OutputTable[RecordedValue]))</f>
        <v>8.1492138731565191</v>
      </c>
    </row>
    <row r="688" spans="1:16" x14ac:dyDescent="0.25">
      <c r="A688" t="s">
        <v>68</v>
      </c>
      <c r="B688" t="s">
        <v>177</v>
      </c>
      <c r="C688">
        <v>13</v>
      </c>
      <c r="D688" t="s">
        <v>174</v>
      </c>
      <c r="E688" t="s">
        <v>153</v>
      </c>
      <c r="F688" t="s">
        <v>104</v>
      </c>
      <c r="G688">
        <v>140</v>
      </c>
      <c r="H688">
        <v>0</v>
      </c>
      <c r="I68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88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cm="1">
        <f t="array" ref="K688">IFERROR(AVERAGE(IF((OutputTable[GroupByKey]=OutputTable[[#This Row],[GroupByKey]]),(OutputTable[GroupByKey]=OutputTable[[#This Row],[GroupByKey]])*OutputTable[RecordedValue])),0)</f>
        <v>138.4</v>
      </c>
      <c r="L688" cm="1">
        <f t="array" ref="L688">IFERROR(_xlfn.STDEV.S(IF((OutputTable[GroupByKey]=OutputTable[[#This Row],[GroupByKey]]),(OutputTable[GroupByKey]=OutputTable[[#This Row],[GroupByKey]])*OutputTable[RecordedValue])),0)</f>
        <v>2.6954231805876021</v>
      </c>
      <c r="M688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88" cm="1">
        <f t="array" ref="O688">MIN(IF((OutputTable[GroupByKey]=OutputTable[[#This Row],[GroupByKey]]),(OutputTable[GroupByKey]=OutputTable[[#This Row],[GroupByKey]])*OutputTable[RecordedValue]))</f>
        <v>131</v>
      </c>
      <c r="P688" cm="1">
        <f t="array" ref="P688">MAX(IF((OutputTable[GroupByKey]=OutputTable[[#This Row],[GroupByKey]]),(OutputTable[GroupByKey]=OutputTable[[#This Row],[GroupByKey]])*OutputTable[RecordedValue]))</f>
        <v>143</v>
      </c>
    </row>
    <row r="689" spans="1:16" x14ac:dyDescent="0.25">
      <c r="A689" t="s">
        <v>68</v>
      </c>
      <c r="B689" t="s">
        <v>177</v>
      </c>
      <c r="C689">
        <v>13</v>
      </c>
      <c r="D689" t="s">
        <v>175</v>
      </c>
      <c r="E689" t="s">
        <v>155</v>
      </c>
      <c r="F689" t="s">
        <v>104</v>
      </c>
      <c r="G689">
        <v>0.81841075058721102</v>
      </c>
      <c r="H689">
        <v>0</v>
      </c>
      <c r="I68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89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cm="1">
        <f t="array" ref="K689">IFERROR(AVERAGE(IF((OutputTable[GroupByKey]=OutputTable[[#This Row],[GroupByKey]]),(OutputTable[GroupByKey]=OutputTable[[#This Row],[GroupByKey]])*OutputTable[RecordedValue])),0)</f>
        <v>0.7583406737205215</v>
      </c>
      <c r="L689" cm="1">
        <f t="array" ref="L689">IFERROR(_xlfn.STDEV.S(IF((OutputTable[GroupByKey]=OutputTable[[#This Row],[GroupByKey]]),(OutputTable[GroupByKey]=OutputTable[[#This Row],[GroupByKey]])*OutputTable[RecordedValue])),0)</f>
        <v>4.6203519594895187E-2</v>
      </c>
      <c r="M689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89" cm="1">
        <f t="array" ref="O689">MIN(IF((OutputTable[GroupByKey]=OutputTable[[#This Row],[GroupByKey]]),(OutputTable[GroupByKey]=OutputTable[[#This Row],[GroupByKey]])*OutputTable[RecordedValue]))</f>
        <v>0.660449421951812</v>
      </c>
      <c r="P689" cm="1">
        <f t="array" ref="P689">MAX(IF((OutputTable[GroupByKey]=OutputTable[[#This Row],[GroupByKey]]),(OutputTable[GroupByKey]=OutputTable[[#This Row],[GroupByKey]])*OutputTable[RecordedValue]))</f>
        <v>0.87259712001045997</v>
      </c>
    </row>
    <row r="690" spans="1:16" x14ac:dyDescent="0.25">
      <c r="A690" t="s">
        <v>68</v>
      </c>
      <c r="B690" t="s">
        <v>177</v>
      </c>
      <c r="C690">
        <v>13</v>
      </c>
      <c r="D690" t="s">
        <v>176</v>
      </c>
      <c r="E690" t="s">
        <v>139</v>
      </c>
      <c r="F690" t="s">
        <v>104</v>
      </c>
      <c r="G690">
        <v>0</v>
      </c>
      <c r="H690">
        <v>0</v>
      </c>
      <c r="I69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90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cm="1">
        <f t="array" ref="K690">IFERROR(AVERAGE(IF((OutputTable[GroupByKey]=OutputTable[[#This Row],[GroupByKey]]),(OutputTable[GroupByKey]=OutputTable[[#This Row],[GroupByKey]])*OutputTable[RecordedValue])),0)</f>
        <v>0</v>
      </c>
      <c r="L690" cm="1">
        <f t="array" ref="L690">IFERROR(_xlfn.STDEV.S(IF((OutputTable[GroupByKey]=OutputTable[[#This Row],[GroupByKey]]),(OutputTable[GroupByKey]=OutputTable[[#This Row],[GroupByKey]])*OutputTable[RecordedValue])),0)</f>
        <v>0</v>
      </c>
      <c r="M690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cm="1">
        <f t="array" ref="O690">MIN(IF((OutputTable[GroupByKey]=OutputTable[[#This Row],[GroupByKey]]),(OutputTable[GroupByKey]=OutputTable[[#This Row],[GroupByKey]])*OutputTable[RecordedValue]))</f>
        <v>0</v>
      </c>
      <c r="P690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177</v>
      </c>
      <c r="C691">
        <v>14</v>
      </c>
      <c r="D691" t="s">
        <v>109</v>
      </c>
      <c r="E691" t="s">
        <v>110</v>
      </c>
      <c r="F691" t="s">
        <v>72</v>
      </c>
      <c r="G691">
        <v>1.0192238217177401</v>
      </c>
      <c r="H691">
        <v>0</v>
      </c>
      <c r="I69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91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cm="1">
        <f t="array" ref="K691">IFERROR(AVERAGE(IF((OutputTable[GroupByKey]=OutputTable[[#This Row],[GroupByKey]]),(OutputTable[GroupByKey]=OutputTable[[#This Row],[GroupByKey]])*OutputTable[RecordedValue])),0)</f>
        <v>0.86326158932544617</v>
      </c>
      <c r="L691" cm="1">
        <f t="array" ref="L691">IFERROR(_xlfn.STDEV.S(IF((OutputTable[GroupByKey]=OutputTable[[#This Row],[GroupByKey]]),(OutputTable[GroupByKey]=OutputTable[[#This Row],[GroupByKey]])*OutputTable[RecordedValue])),0)</f>
        <v>0.44446417599979121</v>
      </c>
      <c r="M691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1" cm="1">
        <f t="array" ref="O691">MIN(IF((OutputTable[GroupByKey]=OutputTable[[#This Row],[GroupByKey]]),(OutputTable[GroupByKey]=OutputTable[[#This Row],[GroupByKey]])*OutputTable[RecordedValue]))</f>
        <v>0</v>
      </c>
      <c r="P691" cm="1">
        <f t="array" ref="P691">MAX(IF((OutputTable[GroupByKey]=OutputTable[[#This Row],[GroupByKey]]),(OutputTable[GroupByKey]=OutputTable[[#This Row],[GroupByKey]])*OutputTable[RecordedValue]))</f>
        <v>2.5547209929161401</v>
      </c>
    </row>
    <row r="692" spans="1:16" x14ac:dyDescent="0.25">
      <c r="A692" t="s">
        <v>68</v>
      </c>
      <c r="B692" t="s">
        <v>177</v>
      </c>
      <c r="C692">
        <v>14</v>
      </c>
      <c r="D692" t="s">
        <v>111</v>
      </c>
      <c r="E692" t="s">
        <v>112</v>
      </c>
      <c r="F692" t="s">
        <v>72</v>
      </c>
      <c r="G692">
        <v>61.153429303064499</v>
      </c>
      <c r="H692">
        <v>0</v>
      </c>
      <c r="I69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92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cm="1">
        <f t="array" ref="K692">IFERROR(AVERAGE(IF((OutputTable[GroupByKey]=OutputTable[[#This Row],[GroupByKey]]),(OutputTable[GroupByKey]=OutputTable[[#This Row],[GroupByKey]])*OutputTable[RecordedValue])),0)</f>
        <v>51.79569535952681</v>
      </c>
      <c r="L692" cm="1">
        <f t="array" ref="L692">IFERROR(_xlfn.STDEV.S(IF((OutputTable[GroupByKey]=OutputTable[[#This Row],[GroupByKey]]),(OutputTable[GroupByKey]=OutputTable[[#This Row],[GroupByKey]])*OutputTable[RecordedValue])),0)</f>
        <v>26.667850559987489</v>
      </c>
      <c r="M692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92" cm="1">
        <f t="array" ref="O692">MIN(IF((OutputTable[GroupByKey]=OutputTable[[#This Row],[GroupByKey]]),(OutputTable[GroupByKey]=OutputTable[[#This Row],[GroupByKey]])*OutputTable[RecordedValue]))</f>
        <v>0</v>
      </c>
      <c r="P692" cm="1">
        <f t="array" ref="P692">MAX(IF((OutputTable[GroupByKey]=OutputTable[[#This Row],[GroupByKey]]),(OutputTable[GroupByKey]=OutputTable[[#This Row],[GroupByKey]])*OutputTable[RecordedValue]))</f>
        <v>153.28325957496901</v>
      </c>
    </row>
    <row r="693" spans="1:16" x14ac:dyDescent="0.25">
      <c r="A693" t="s">
        <v>68</v>
      </c>
      <c r="B693" t="s">
        <v>177</v>
      </c>
      <c r="C693">
        <v>14</v>
      </c>
      <c r="D693" t="s">
        <v>113</v>
      </c>
      <c r="E693" t="s">
        <v>114</v>
      </c>
      <c r="F693" t="s">
        <v>72</v>
      </c>
      <c r="G693">
        <v>0</v>
      </c>
      <c r="H693">
        <v>0</v>
      </c>
      <c r="I69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93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cm="1">
        <f t="array" ref="K693">IFERROR(AVERAGE(IF((OutputTable[GroupByKey]=OutputTable[[#This Row],[GroupByKey]]),(OutputTable[GroupByKey]=OutputTable[[#This Row],[GroupByKey]])*OutputTable[RecordedValue])),0)</f>
        <v>0</v>
      </c>
      <c r="L693" cm="1">
        <f t="array" ref="L693">IFERROR(_xlfn.STDEV.S(IF((OutputTable[GroupByKey]=OutputTable[[#This Row],[GroupByKey]]),(OutputTable[GroupByKey]=OutputTable[[#This Row],[GroupByKey]])*OutputTable[RecordedValue])),0)</f>
        <v>0</v>
      </c>
      <c r="M693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cm="1">
        <f t="array" ref="O693">MIN(IF((OutputTable[GroupByKey]=OutputTable[[#This Row],[GroupByKey]]),(OutputTable[GroupByKey]=OutputTable[[#This Row],[GroupByKey]])*OutputTable[RecordedValue]))</f>
        <v>0</v>
      </c>
      <c r="P693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177</v>
      </c>
      <c r="C694">
        <v>14</v>
      </c>
      <c r="D694" t="s">
        <v>115</v>
      </c>
      <c r="E694" t="s">
        <v>116</v>
      </c>
      <c r="F694" t="s">
        <v>72</v>
      </c>
      <c r="G694">
        <v>7.2785823333888997</v>
      </c>
      <c r="H694">
        <v>0</v>
      </c>
      <c r="I69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94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cm="1">
        <f t="array" ref="K694">IFERROR(AVERAGE(IF((OutputTable[GroupByKey]=OutputTable[[#This Row],[GroupByKey]]),(OutputTable[GroupByKey]=OutputTable[[#This Row],[GroupByKey]])*OutputTable[RecordedValue])),0)</f>
        <v>7.9031017037590718</v>
      </c>
      <c r="L694" cm="1">
        <f t="array" ref="L694">IFERROR(_xlfn.STDEV.S(IF((OutputTable[GroupByKey]=OutputTable[[#This Row],[GroupByKey]]),(OutputTable[GroupByKey]=OutputTable[[#This Row],[GroupByKey]])*OutputTable[RecordedValue])),0)</f>
        <v>6.1722634071914078</v>
      </c>
      <c r="M694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94" cm="1">
        <f t="array" ref="O694">MIN(IF((OutputTable[GroupByKey]=OutputTable[[#This Row],[GroupByKey]]),(OutputTable[GroupByKey]=OutputTable[[#This Row],[GroupByKey]])*OutputTable[RecordedValue]))</f>
        <v>0</v>
      </c>
      <c r="P694" cm="1">
        <f t="array" ref="P694">MAX(IF((OutputTable[GroupByKey]=OutputTable[[#This Row],[GroupByKey]]),(OutputTable[GroupByKey]=OutputTable[[#This Row],[GroupByKey]])*OutputTable[RecordedValue]))</f>
        <v>30.196331317929101</v>
      </c>
    </row>
    <row r="695" spans="1:16" x14ac:dyDescent="0.25">
      <c r="A695" t="s">
        <v>68</v>
      </c>
      <c r="B695" t="s">
        <v>177</v>
      </c>
      <c r="C695">
        <v>14</v>
      </c>
      <c r="D695" t="s">
        <v>117</v>
      </c>
      <c r="E695" t="s">
        <v>118</v>
      </c>
      <c r="F695" t="s">
        <v>72</v>
      </c>
      <c r="G695">
        <v>8</v>
      </c>
      <c r="H695">
        <v>0</v>
      </c>
      <c r="I69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9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cm="1">
        <f t="array" ref="K695">IFERROR(AVERAGE(IF((OutputTable[GroupByKey]=OutputTable[[#This Row],[GroupByKey]]),(OutputTable[GroupByKey]=OutputTable[[#This Row],[GroupByKey]])*OutputTable[RecordedValue])),0)</f>
        <v>8.9</v>
      </c>
      <c r="L695" cm="1">
        <f t="array" ref="L695">IFERROR(_xlfn.STDEV.S(IF((OutputTable[GroupByKey]=OutputTable[[#This Row],[GroupByKey]]),(OutputTable[GroupByKey]=OutputTable[[#This Row],[GroupByKey]])*OutputTable[RecordedValue])),0)</f>
        <v>2.6049403612586386</v>
      </c>
      <c r="M69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95" cm="1">
        <f t="array" ref="O695">MIN(IF((OutputTable[GroupByKey]=OutputTable[[#This Row],[GroupByKey]]),(OutputTable[GroupByKey]=OutputTable[[#This Row],[GroupByKey]])*OutputTable[RecordedValue]))</f>
        <v>2</v>
      </c>
      <c r="P695" cm="1">
        <f t="array" ref="P695">MAX(IF((OutputTable[GroupByKey]=OutputTable[[#This Row],[GroupByKey]]),(OutputTable[GroupByKey]=OutputTable[[#This Row],[GroupByKey]])*OutputTable[RecordedValue]))</f>
        <v>14</v>
      </c>
    </row>
    <row r="696" spans="1:16" x14ac:dyDescent="0.25">
      <c r="A696" t="s">
        <v>68</v>
      </c>
      <c r="B696" t="s">
        <v>177</v>
      </c>
      <c r="C696">
        <v>14</v>
      </c>
      <c r="D696" t="s">
        <v>119</v>
      </c>
      <c r="E696" t="s">
        <v>120</v>
      </c>
      <c r="F696" t="s">
        <v>72</v>
      </c>
      <c r="G696">
        <v>8</v>
      </c>
      <c r="H696">
        <v>0</v>
      </c>
      <c r="I69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96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cm="1">
        <f t="array" ref="K696">IFERROR(AVERAGE(IF((OutputTable[GroupByKey]=OutputTable[[#This Row],[GroupByKey]]),(OutputTable[GroupByKey]=OutputTable[[#This Row],[GroupByKey]])*OutputTable[RecordedValue])),0)</f>
        <v>8.68</v>
      </c>
      <c r="L696" cm="1">
        <f t="array" ref="L696">IFERROR(_xlfn.STDEV.S(IF((OutputTable[GroupByKey]=OutputTable[[#This Row],[GroupByKey]]),(OutputTable[GroupByKey]=OutputTable[[#This Row],[GroupByKey]])*OutputTable[RecordedValue])),0)</f>
        <v>2.6064284735543972</v>
      </c>
      <c r="M696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96" cm="1">
        <f t="array" ref="O696">MIN(IF((OutputTable[GroupByKey]=OutputTable[[#This Row],[GroupByKey]]),(OutputTable[GroupByKey]=OutputTable[[#This Row],[GroupByKey]])*OutputTable[RecordedValue]))</f>
        <v>2</v>
      </c>
      <c r="P696" cm="1">
        <f t="array" ref="P696">MAX(IF((OutputTable[GroupByKey]=OutputTable[[#This Row],[GroupByKey]]),(OutputTable[GroupByKey]=OutputTable[[#This Row],[GroupByKey]])*OutputTable[RecordedValue]))</f>
        <v>14</v>
      </c>
    </row>
    <row r="697" spans="1:16" x14ac:dyDescent="0.25">
      <c r="A697" t="s">
        <v>68</v>
      </c>
      <c r="B697" t="s">
        <v>177</v>
      </c>
      <c r="C697">
        <v>14</v>
      </c>
      <c r="D697" t="s">
        <v>121</v>
      </c>
      <c r="E697" t="s">
        <v>122</v>
      </c>
      <c r="F697" t="s">
        <v>72</v>
      </c>
      <c r="G697">
        <v>1.0192238217177401</v>
      </c>
      <c r="H697">
        <v>0</v>
      </c>
      <c r="I69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7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cm="1">
        <f t="array" ref="K697">IFERROR(AVERAGE(IF((OutputTable[GroupByKey]=OutputTable[[#This Row],[GroupByKey]]),(OutputTable[GroupByKey]=OutputTable[[#This Row],[GroupByKey]])*OutputTable[RecordedValue])),0)</f>
        <v>0.86326158932544617</v>
      </c>
      <c r="L697" cm="1">
        <f t="array" ref="L697">IFERROR(_xlfn.STDEV.S(IF((OutputTable[GroupByKey]=OutputTable[[#This Row],[GroupByKey]]),(OutputTable[GroupByKey]=OutputTable[[#This Row],[GroupByKey]])*OutputTable[RecordedValue])),0)</f>
        <v>0.44446417599979121</v>
      </c>
      <c r="M697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7" cm="1">
        <f t="array" ref="O697">MIN(IF((OutputTable[GroupByKey]=OutputTable[[#This Row],[GroupByKey]]),(OutputTable[GroupByKey]=OutputTable[[#This Row],[GroupByKey]])*OutputTable[RecordedValue]))</f>
        <v>0</v>
      </c>
      <c r="P697" cm="1">
        <f t="array" ref="P697">MAX(IF((OutputTable[GroupByKey]=OutputTable[[#This Row],[GroupByKey]]),(OutputTable[GroupByKey]=OutputTable[[#This Row],[GroupByKey]])*OutputTable[RecordedValue]))</f>
        <v>2.5547209929161401</v>
      </c>
    </row>
    <row r="698" spans="1:16" x14ac:dyDescent="0.25">
      <c r="A698" t="s">
        <v>68</v>
      </c>
      <c r="B698" t="s">
        <v>177</v>
      </c>
      <c r="C698">
        <v>14</v>
      </c>
      <c r="D698" t="s">
        <v>123</v>
      </c>
      <c r="E698" t="s">
        <v>124</v>
      </c>
      <c r="F698" t="s">
        <v>72</v>
      </c>
      <c r="G698">
        <v>68.432011636453396</v>
      </c>
      <c r="H698">
        <v>0</v>
      </c>
      <c r="I69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98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cm="1">
        <f t="array" ref="K698">IFERROR(AVERAGE(IF((OutputTable[GroupByKey]=OutputTable[[#This Row],[GroupByKey]]),(OutputTable[GroupByKey]=OutputTable[[#This Row],[GroupByKey]])*OutputTable[RecordedValue])),0)</f>
        <v>59.698797063285873</v>
      </c>
      <c r="L698" cm="1">
        <f t="array" ref="L698">IFERROR(_xlfn.STDEV.S(IF((OutputTable[GroupByKey]=OutputTable[[#This Row],[GroupByKey]]),(OutputTable[GroupByKey]=OutputTable[[#This Row],[GroupByKey]])*OutputTable[RecordedValue])),0)</f>
        <v>29.848701664291458</v>
      </c>
      <c r="M698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98" cm="1">
        <f t="array" ref="O698">MIN(IF((OutputTable[GroupByKey]=OutputTable[[#This Row],[GroupByKey]]),(OutputTable[GroupByKey]=OutputTable[[#This Row],[GroupByKey]])*OutputTable[RecordedValue]))</f>
        <v>2.14281784239415</v>
      </c>
      <c r="P698" cm="1">
        <f t="array" ref="P698">MAX(IF((OutputTable[GroupByKey]=OutputTable[[#This Row],[GroupByKey]]),(OutputTable[GroupByKey]=OutputTable[[#This Row],[GroupByKey]])*OutputTable[RecordedValue]))</f>
        <v>183.47959089289799</v>
      </c>
    </row>
    <row r="699" spans="1:16" x14ac:dyDescent="0.25">
      <c r="A699" t="s">
        <v>68</v>
      </c>
      <c r="B699" t="s">
        <v>177</v>
      </c>
      <c r="C699">
        <v>14</v>
      </c>
      <c r="D699" t="s">
        <v>125</v>
      </c>
      <c r="E699" t="s">
        <v>85</v>
      </c>
      <c r="F699" t="s">
        <v>126</v>
      </c>
      <c r="G699">
        <v>0</v>
      </c>
      <c r="H699">
        <v>0</v>
      </c>
      <c r="I699" t="str">
        <f>OutputTable[[#This Row],[ProjectName]]&amp;OutputTable[[#This Row],[Name]]&amp;OutputTable[[#This Row],[Type]]&amp;OutputTable[[#This Row],[Source]]</f>
        <v>Airport Security AnalysisAll Entities.NVACostNVA CostSystem</v>
      </c>
      <c r="J699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cm="1">
        <f t="array" ref="K699">IFERROR(AVERAGE(IF((OutputTable[GroupByKey]=OutputTable[[#This Row],[GroupByKey]]),(OutputTable[GroupByKey]=OutputTable[[#This Row],[GroupByKey]])*OutputTable[RecordedValue])),0)</f>
        <v>0</v>
      </c>
      <c r="L699" cm="1">
        <f t="array" ref="L699">IFERROR(_xlfn.STDEV.S(IF((OutputTable[GroupByKey]=OutputTable[[#This Row],[GroupByKey]]),(OutputTable[GroupByKey]=OutputTable[[#This Row],[GroupByKey]])*OutputTable[RecordedValue])),0)</f>
        <v>0</v>
      </c>
      <c r="M699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cm="1">
        <f t="array" ref="O699">MIN(IF((OutputTable[GroupByKey]=OutputTable[[#This Row],[GroupByKey]]),(OutputTable[GroupByKey]=OutputTable[[#This Row],[GroupByKey]])*OutputTable[RecordedValue]))</f>
        <v>0</v>
      </c>
      <c r="P699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177</v>
      </c>
      <c r="C700">
        <v>14</v>
      </c>
      <c r="D700" t="s">
        <v>127</v>
      </c>
      <c r="E700" t="s">
        <v>88</v>
      </c>
      <c r="F700" t="s">
        <v>126</v>
      </c>
      <c r="G700">
        <v>0</v>
      </c>
      <c r="H700">
        <v>0</v>
      </c>
      <c r="I700" t="str">
        <f>OutputTable[[#This Row],[ProjectName]]&amp;OutputTable[[#This Row],[Name]]&amp;OutputTable[[#This Row],[Type]]&amp;OutputTable[[#This Row],[Source]]</f>
        <v>Airport Security AnalysisAll Entities.OtherCostOther CostSystem</v>
      </c>
      <c r="J700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cm="1">
        <f t="array" ref="K700">IFERROR(AVERAGE(IF((OutputTable[GroupByKey]=OutputTable[[#This Row],[GroupByKey]]),(OutputTable[GroupByKey]=OutputTable[[#This Row],[GroupByKey]])*OutputTable[RecordedValue])),0)</f>
        <v>0</v>
      </c>
      <c r="L700" cm="1">
        <f t="array" ref="L700">IFERROR(_xlfn.STDEV.S(IF((OutputTable[GroupByKey]=OutputTable[[#This Row],[GroupByKey]]),(OutputTable[GroupByKey]=OutputTable[[#This Row],[GroupByKey]])*OutputTable[RecordedValue])),0)</f>
        <v>0</v>
      </c>
      <c r="M700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0" cm="1">
        <f t="array" ref="O700">MIN(IF((OutputTable[GroupByKey]=OutputTable[[#This Row],[GroupByKey]]),(OutputTable[GroupByKey]=OutputTable[[#This Row],[GroupByKey]])*OutputTable[RecordedValue]))</f>
        <v>0</v>
      </c>
      <c r="P700" cm="1">
        <f t="array" ref="P700">MAX(IF((OutputTable[GroupByKey]=OutputTable[[#This Row],[GroupByKey]]),(OutputTable[GroupByKey]=OutputTable[[#This Row],[GroupByKey]])*OutputTable[RecordedValue]))</f>
        <v>0</v>
      </c>
    </row>
    <row r="701" spans="1:16" x14ac:dyDescent="0.25">
      <c r="A701" t="s">
        <v>68</v>
      </c>
      <c r="B701" t="s">
        <v>177</v>
      </c>
      <c r="C701">
        <v>14</v>
      </c>
      <c r="D701" t="s">
        <v>128</v>
      </c>
      <c r="E701" t="s">
        <v>90</v>
      </c>
      <c r="F701" t="s">
        <v>126</v>
      </c>
      <c r="G701">
        <v>47.912226689009501</v>
      </c>
      <c r="H701">
        <v>0</v>
      </c>
      <c r="I701" t="str">
        <f>OutputTable[[#This Row],[ProjectName]]&amp;OutputTable[[#This Row],[Name]]&amp;OutputTable[[#This Row],[Type]]&amp;OutputTable[[#This Row],[Source]]</f>
        <v>Airport Security AnalysisAll Entities.TotalCostTotal CostSystem</v>
      </c>
      <c r="J701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cm="1">
        <f t="array" ref="K701">IFERROR(AVERAGE(IF((OutputTable[GroupByKey]=OutputTable[[#This Row],[GroupByKey]]),(OutputTable[GroupByKey]=OutputTable[[#This Row],[GroupByKey]])*OutputTable[RecordedValue])),0)</f>
        <v>46.193538628207605</v>
      </c>
      <c r="L701" cm="1">
        <f t="array" ref="L701">IFERROR(_xlfn.STDEV.S(IF((OutputTable[GroupByKey]=OutputTable[[#This Row],[GroupByKey]]),(OutputTable[GroupByKey]=OutputTable[[#This Row],[GroupByKey]])*OutputTable[RecordedValue])),0)</f>
        <v>2.5990968367157539</v>
      </c>
      <c r="M701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1" cm="1">
        <f t="array" ref="O701">MIN(IF((OutputTable[GroupByKey]=OutputTable[[#This Row],[GroupByKey]]),(OutputTable[GroupByKey]=OutputTable[[#This Row],[GroupByKey]])*OutputTable[RecordedValue]))</f>
        <v>40.192057014708702</v>
      </c>
      <c r="P701" cm="1">
        <f t="array" ref="P701">MAX(IF((OutputTable[GroupByKey]=OutputTable[[#This Row],[GroupByKey]]),(OutputTable[GroupByKey]=OutputTable[[#This Row],[GroupByKey]])*OutputTable[RecordedValue]))</f>
        <v>51.8214448971965</v>
      </c>
    </row>
    <row r="702" spans="1:16" x14ac:dyDescent="0.25">
      <c r="A702" t="s">
        <v>68</v>
      </c>
      <c r="B702" t="s">
        <v>177</v>
      </c>
      <c r="C702">
        <v>14</v>
      </c>
      <c r="D702" t="s">
        <v>129</v>
      </c>
      <c r="E702" t="s">
        <v>130</v>
      </c>
      <c r="F702" t="s">
        <v>126</v>
      </c>
      <c r="G702">
        <v>0</v>
      </c>
      <c r="H702">
        <v>0</v>
      </c>
      <c r="I702" t="str">
        <f>OutputTable[[#This Row],[ProjectName]]&amp;OutputTable[[#This Row],[Name]]&amp;OutputTable[[#This Row],[Type]]&amp;OutputTable[[#This Row],[Source]]</f>
        <v>Airport Security AnalysisAll Entities.TranCostTran CostSystem</v>
      </c>
      <c r="J702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cm="1">
        <f t="array" ref="K702">IFERROR(AVERAGE(IF((OutputTable[GroupByKey]=OutputTable[[#This Row],[GroupByKey]]),(OutputTable[GroupByKey]=OutputTable[[#This Row],[GroupByKey]])*OutputTable[RecordedValue])),0)</f>
        <v>0</v>
      </c>
      <c r="L702" cm="1">
        <f t="array" ref="L702">IFERROR(_xlfn.STDEV.S(IF((OutputTable[GroupByKey]=OutputTable[[#This Row],[GroupByKey]]),(OutputTable[GroupByKey]=OutputTable[[#This Row],[GroupByKey]])*OutputTable[RecordedValue])),0)</f>
        <v>0</v>
      </c>
      <c r="M702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2" cm="1">
        <f t="array" ref="O702">MIN(IF((OutputTable[GroupByKey]=OutputTable[[#This Row],[GroupByKey]]),(OutputTable[GroupByKey]=OutputTable[[#This Row],[GroupByKey]])*OutputTable[RecordedValue]))</f>
        <v>0</v>
      </c>
      <c r="P702" cm="1">
        <f t="array" ref="P702">MAX(IF((OutputTable[GroupByKey]=OutputTable[[#This Row],[GroupByKey]]),(OutputTable[GroupByKey]=OutputTable[[#This Row],[GroupByKey]])*OutputTable[RecordedValue]))</f>
        <v>0</v>
      </c>
    </row>
    <row r="703" spans="1:16" x14ac:dyDescent="0.25">
      <c r="A703" t="s">
        <v>68</v>
      </c>
      <c r="B703" t="s">
        <v>177</v>
      </c>
      <c r="C703">
        <v>14</v>
      </c>
      <c r="D703" t="s">
        <v>131</v>
      </c>
      <c r="E703" t="s">
        <v>94</v>
      </c>
      <c r="F703" t="s">
        <v>126</v>
      </c>
      <c r="G703">
        <v>47.912226689009501</v>
      </c>
      <c r="H703">
        <v>0</v>
      </c>
      <c r="I703" t="str">
        <f>OutputTable[[#This Row],[ProjectName]]&amp;OutputTable[[#This Row],[Name]]&amp;OutputTable[[#This Row],[Type]]&amp;OutputTable[[#This Row],[Source]]</f>
        <v>Airport Security AnalysisAll Entities.VACostVA CostSystem</v>
      </c>
      <c r="J703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cm="1">
        <f t="array" ref="K703">IFERROR(AVERAGE(IF((OutputTable[GroupByKey]=OutputTable[[#This Row],[GroupByKey]]),(OutputTable[GroupByKey]=OutputTable[[#This Row],[GroupByKey]])*OutputTable[RecordedValue])),0)</f>
        <v>46.193538628207605</v>
      </c>
      <c r="L703" cm="1">
        <f t="array" ref="L703">IFERROR(_xlfn.STDEV.S(IF((OutputTable[GroupByKey]=OutputTable[[#This Row],[GroupByKey]]),(OutputTable[GroupByKey]=OutputTable[[#This Row],[GroupByKey]])*OutputTable[RecordedValue])),0)</f>
        <v>2.5990968367157539</v>
      </c>
      <c r="M703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3" cm="1">
        <f t="array" ref="O703">MIN(IF((OutputTable[GroupByKey]=OutputTable[[#This Row],[GroupByKey]]),(OutputTable[GroupByKey]=OutputTable[[#This Row],[GroupByKey]])*OutputTable[RecordedValue]))</f>
        <v>40.192057014708702</v>
      </c>
      <c r="P703" cm="1">
        <f t="array" ref="P703">MAX(IF((OutputTable[GroupByKey]=OutputTable[[#This Row],[GroupByKey]]),(OutputTable[GroupByKey]=OutputTable[[#This Row],[GroupByKey]])*OutputTable[RecordedValue]))</f>
        <v>51.8214448971965</v>
      </c>
    </row>
    <row r="704" spans="1:16" x14ac:dyDescent="0.25">
      <c r="A704" t="s">
        <v>68</v>
      </c>
      <c r="B704" t="s">
        <v>177</v>
      </c>
      <c r="C704">
        <v>14</v>
      </c>
      <c r="D704" t="s">
        <v>132</v>
      </c>
      <c r="E704" t="s">
        <v>96</v>
      </c>
      <c r="F704" t="s">
        <v>126</v>
      </c>
      <c r="G704">
        <v>0</v>
      </c>
      <c r="H704">
        <v>0</v>
      </c>
      <c r="I704" t="str">
        <f>OutputTable[[#This Row],[ProjectName]]&amp;OutputTable[[#This Row],[Name]]&amp;OutputTable[[#This Row],[Type]]&amp;OutputTable[[#This Row],[Source]]</f>
        <v>Airport Security AnalysisAll Entities.WaitCostWait CostSystem</v>
      </c>
      <c r="J704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cm="1">
        <f t="array" ref="K704">IFERROR(AVERAGE(IF((OutputTable[GroupByKey]=OutputTable[[#This Row],[GroupByKey]]),(OutputTable[GroupByKey]=OutputTable[[#This Row],[GroupByKey]])*OutputTable[RecordedValue])),0)</f>
        <v>0</v>
      </c>
      <c r="L704" cm="1">
        <f t="array" ref="L704">IFERROR(_xlfn.STDEV.S(IF((OutputTable[GroupByKey]=OutputTable[[#This Row],[GroupByKey]]),(OutputTable[GroupByKey]=OutputTable[[#This Row],[GroupByKey]])*OutputTable[RecordedValue])),0)</f>
        <v>0</v>
      </c>
      <c r="M704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4" cm="1">
        <f t="array" ref="O704">MIN(IF((OutputTable[GroupByKey]=OutputTable[[#This Row],[GroupByKey]]),(OutputTable[GroupByKey]=OutputTable[[#This Row],[GroupByKey]])*OutputTable[RecordedValue]))</f>
        <v>0</v>
      </c>
      <c r="P704" cm="1">
        <f t="array" ref="P704">MAX(IF((OutputTable[GroupByKey]=OutputTable[[#This Row],[GroupByKey]]),(OutputTable[GroupByKey]=OutputTable[[#This Row],[GroupByKey]])*OutputTable[RecordedValue]))</f>
        <v>0</v>
      </c>
    </row>
    <row r="705" spans="1:16" x14ac:dyDescent="0.25">
      <c r="A705" t="s">
        <v>68</v>
      </c>
      <c r="B705" t="s">
        <v>177</v>
      </c>
      <c r="C705">
        <v>14</v>
      </c>
      <c r="D705" t="s">
        <v>133</v>
      </c>
      <c r="E705" t="s">
        <v>134</v>
      </c>
      <c r="F705" t="s">
        <v>126</v>
      </c>
      <c r="G705">
        <v>47.912226689009501</v>
      </c>
      <c r="H705">
        <v>0</v>
      </c>
      <c r="I705" t="str">
        <f>OutputTable[[#This Row],[ProjectName]]&amp;OutputTable[[#This Row],[Name]]&amp;OutputTable[[#This Row],[Type]]&amp;OutputTable[[#This Row],[Source]]</f>
        <v>Airport Security AnalysisAll Resources.BusyCostBusy CostSystem</v>
      </c>
      <c r="J70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cm="1">
        <f t="array" ref="K705">IFERROR(AVERAGE(IF((OutputTable[GroupByKey]=OutputTable[[#This Row],[GroupByKey]]),(OutputTable[GroupByKey]=OutputTable[[#This Row],[GroupByKey]])*OutputTable[RecordedValue])),0)</f>
        <v>46.193538628207605</v>
      </c>
      <c r="L705" cm="1">
        <f t="array" ref="L705">IFERROR(_xlfn.STDEV.S(IF((OutputTable[GroupByKey]=OutputTable[[#This Row],[GroupByKey]]),(OutputTable[GroupByKey]=OutputTable[[#This Row],[GroupByKey]])*OutputTable[RecordedValue])),0)</f>
        <v>2.5990968367157583</v>
      </c>
      <c r="M70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05" cm="1">
        <f t="array" ref="O705">MIN(IF((OutputTable[GroupByKey]=OutputTable[[#This Row],[GroupByKey]]),(OutputTable[GroupByKey]=OutputTable[[#This Row],[GroupByKey]])*OutputTable[RecordedValue]))</f>
        <v>40.192057014708602</v>
      </c>
      <c r="P705" cm="1">
        <f t="array" ref="P705">MAX(IF((OutputTable[GroupByKey]=OutputTable[[#This Row],[GroupByKey]]),(OutputTable[GroupByKey]=OutputTable[[#This Row],[GroupByKey]])*OutputTable[RecordedValue]))</f>
        <v>51.8214448971965</v>
      </c>
    </row>
    <row r="706" spans="1:16" x14ac:dyDescent="0.25">
      <c r="A706" t="s">
        <v>68</v>
      </c>
      <c r="B706" t="s">
        <v>177</v>
      </c>
      <c r="C706">
        <v>14</v>
      </c>
      <c r="D706" t="s">
        <v>135</v>
      </c>
      <c r="E706" t="s">
        <v>136</v>
      </c>
      <c r="F706" t="s">
        <v>126</v>
      </c>
      <c r="G706">
        <v>23.762036116216802</v>
      </c>
      <c r="H706">
        <v>0</v>
      </c>
      <c r="I706" t="str">
        <f>OutputTable[[#This Row],[ProjectName]]&amp;OutputTable[[#This Row],[Name]]&amp;OutputTable[[#This Row],[Type]]&amp;OutputTable[[#This Row],[Source]]</f>
        <v>Airport Security AnalysisAll Resources.IdleCostIdle CostSystem</v>
      </c>
      <c r="J706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cm="1">
        <f t="array" ref="K706">IFERROR(AVERAGE(IF((OutputTable[GroupByKey]=OutputTable[[#This Row],[GroupByKey]]),(OutputTable[GroupByKey]=OutputTable[[#This Row],[GroupByKey]])*OutputTable[RecordedValue])),0)</f>
        <v>25.477747687177452</v>
      </c>
      <c r="L706" cm="1">
        <f t="array" ref="L706">IFERROR(_xlfn.STDEV.S(IF((OutputTable[GroupByKey]=OutputTable[[#This Row],[GroupByKey]]),(OutputTable[GroupByKey]=OutputTable[[#This Row],[GroupByKey]])*OutputTable[RecordedValue])),0)</f>
        <v>2.6141112136959852</v>
      </c>
      <c r="M706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6" cm="1">
        <f t="array" ref="O706">MIN(IF((OutputTable[GroupByKey]=OutputTable[[#This Row],[GroupByKey]]),(OutputTable[GroupByKey]=OutputTable[[#This Row],[GroupByKey]])*OutputTable[RecordedValue]))</f>
        <v>19.727702576731101</v>
      </c>
      <c r="P706" cm="1">
        <f t="array" ref="P706">MAX(IF((OutputTable[GroupByKey]=OutputTable[[#This Row],[GroupByKey]]),(OutputTable[GroupByKey]=OutputTable[[#This Row],[GroupByKey]])*OutputTable[RecordedValue]))</f>
        <v>31.4558775795469</v>
      </c>
    </row>
    <row r="707" spans="1:16" x14ac:dyDescent="0.25">
      <c r="A707" t="s">
        <v>68</v>
      </c>
      <c r="B707" t="s">
        <v>177</v>
      </c>
      <c r="C707">
        <v>14</v>
      </c>
      <c r="D707" t="s">
        <v>137</v>
      </c>
      <c r="E707" t="s">
        <v>90</v>
      </c>
      <c r="F707" t="s">
        <v>126</v>
      </c>
      <c r="G707">
        <v>71.674262805226306</v>
      </c>
      <c r="H707">
        <v>0</v>
      </c>
      <c r="I70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07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cm="1">
        <f t="array" ref="K707">IFERROR(AVERAGE(IF((OutputTable[GroupByKey]=OutputTable[[#This Row],[GroupByKey]]),(OutputTable[GroupByKey]=OutputTable[[#This Row],[GroupByKey]])*OutputTable[RecordedValue])),0)</f>
        <v>71.671286315385061</v>
      </c>
      <c r="L707" cm="1">
        <f t="array" ref="L707">IFERROR(_xlfn.STDEV.S(IF((OutputTable[GroupByKey]=OutputTable[[#This Row],[GroupByKey]]),(OutputTable[GroupByKey]=OutputTable[[#This Row],[GroupByKey]])*OutputTable[RecordedValue])),0)</f>
        <v>0.23863631661505638</v>
      </c>
      <c r="M707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07" cm="1">
        <f t="array" ref="O707">MIN(IF((OutputTable[GroupByKey]=OutputTable[[#This Row],[GroupByKey]]),(OutputTable[GroupByKey]=OutputTable[[#This Row],[GroupByKey]])*OutputTable[RecordedValue]))</f>
        <v>70.910479456061694</v>
      </c>
      <c r="P707" cm="1">
        <f t="array" ref="P707">MAX(IF((OutputTable[GroupByKey]=OutputTable[[#This Row],[GroupByKey]]),(OutputTable[GroupByKey]=OutputTable[[#This Row],[GroupByKey]])*OutputTable[RecordedValue]))</f>
        <v>72</v>
      </c>
    </row>
    <row r="708" spans="1:16" x14ac:dyDescent="0.25">
      <c r="A708" t="s">
        <v>68</v>
      </c>
      <c r="B708" t="s">
        <v>177</v>
      </c>
      <c r="C708">
        <v>14</v>
      </c>
      <c r="D708" t="s">
        <v>138</v>
      </c>
      <c r="E708" t="s">
        <v>139</v>
      </c>
      <c r="F708" t="s">
        <v>126</v>
      </c>
      <c r="G708">
        <v>0</v>
      </c>
      <c r="H708">
        <v>0</v>
      </c>
      <c r="I70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08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cm="1">
        <f t="array" ref="K708">IFERROR(AVERAGE(IF((OutputTable[GroupByKey]=OutputTable[[#This Row],[GroupByKey]]),(OutputTable[GroupByKey]=OutputTable[[#This Row],[GroupByKey]])*OutputTable[RecordedValue])),0)</f>
        <v>0</v>
      </c>
      <c r="L708" cm="1">
        <f t="array" ref="L708">IFERROR(_xlfn.STDEV.S(IF((OutputTable[GroupByKey]=OutputTable[[#This Row],[GroupByKey]]),(OutputTable[GroupByKey]=OutputTable[[#This Row],[GroupByKey]])*OutputTable[RecordedValue])),0)</f>
        <v>0</v>
      </c>
      <c r="M708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8" cm="1">
        <f t="array" ref="O708">MIN(IF((OutputTable[GroupByKey]=OutputTable[[#This Row],[GroupByKey]]),(OutputTable[GroupByKey]=OutputTable[[#This Row],[GroupByKey]])*OutputTable[RecordedValue]))</f>
        <v>0</v>
      </c>
      <c r="P708" cm="1">
        <f t="array" ref="P708">MAX(IF((OutputTable[GroupByKey]=OutputTable[[#This Row],[GroupByKey]]),(OutputTable[GroupByKey]=OutputTable[[#This Row],[GroupByKey]])*OutputTable[RecordedValue]))</f>
        <v>0</v>
      </c>
    </row>
    <row r="709" spans="1:16" x14ac:dyDescent="0.25">
      <c r="A709" t="s">
        <v>68</v>
      </c>
      <c r="B709" t="s">
        <v>177</v>
      </c>
      <c r="C709">
        <v>14</v>
      </c>
      <c r="D709" t="s">
        <v>140</v>
      </c>
      <c r="E709" t="s">
        <v>110</v>
      </c>
      <c r="F709" t="s">
        <v>72</v>
      </c>
      <c r="G709">
        <v>10.121339544524</v>
      </c>
      <c r="H709">
        <v>0</v>
      </c>
      <c r="I70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09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cm="1">
        <f t="array" ref="K709">IFERROR(AVERAGE(IF((OutputTable[GroupByKey]=OutputTable[[#This Row],[GroupByKey]]),(OutputTable[GroupByKey]=OutputTable[[#This Row],[GroupByKey]])*OutputTable[RecordedValue])),0)</f>
        <v>9.2040198470736314</v>
      </c>
      <c r="L709" cm="1">
        <f t="array" ref="L709">IFERROR(_xlfn.STDEV.S(IF((OutputTable[GroupByKey]=OutputTable[[#This Row],[GroupByKey]]),(OutputTable[GroupByKey]=OutputTable[[#This Row],[GroupByKey]])*OutputTable[RecordedValue])),0)</f>
        <v>0.51270925803772061</v>
      </c>
      <c r="M709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09" cm="1">
        <f t="array" ref="O709">MIN(IF((OutputTable[GroupByKey]=OutputTable[[#This Row],[GroupByKey]]),(OutputTable[GroupByKey]=OutputTable[[#This Row],[GroupByKey]])*OutputTable[RecordedValue]))</f>
        <v>8.1603642719926093</v>
      </c>
      <c r="P709" cm="1">
        <f t="array" ref="P709">MAX(IF((OutputTable[GroupByKey]=OutputTable[[#This Row],[GroupByKey]]),(OutputTable[GroupByKey]=OutputTable[[#This Row],[GroupByKey]])*OutputTable[RecordedValue]))</f>
        <v>10.3090977964694</v>
      </c>
    </row>
    <row r="710" spans="1:16" x14ac:dyDescent="0.25">
      <c r="A710" t="s">
        <v>68</v>
      </c>
      <c r="B710" t="s">
        <v>177</v>
      </c>
      <c r="C710">
        <v>14</v>
      </c>
      <c r="D710" t="s">
        <v>141</v>
      </c>
      <c r="E710" t="s">
        <v>112</v>
      </c>
      <c r="F710" t="s">
        <v>72</v>
      </c>
      <c r="G710">
        <v>607.28037267143804</v>
      </c>
      <c r="H710">
        <v>0</v>
      </c>
      <c r="I71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10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cm="1">
        <f t="array" ref="K710">IFERROR(AVERAGE(IF((OutputTable[GroupByKey]=OutputTable[[#This Row],[GroupByKey]]),(OutputTable[GroupByKey]=OutputTable[[#This Row],[GroupByKey]])*OutputTable[RecordedValue])),0)</f>
        <v>552.24119082441791</v>
      </c>
      <c r="L710" cm="1">
        <f t="array" ref="L710">IFERROR(_xlfn.STDEV.S(IF((OutputTable[GroupByKey]=OutputTable[[#This Row],[GroupByKey]]),(OutputTable[GroupByKey]=OutputTable[[#This Row],[GroupByKey]])*OutputTable[RecordedValue])),0)</f>
        <v>30.76255548226289</v>
      </c>
      <c r="M710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10" cm="1">
        <f t="array" ref="O710">MIN(IF((OutputTable[GroupByKey]=OutputTable[[#This Row],[GroupByKey]]),(OutputTable[GroupByKey]=OutputTable[[#This Row],[GroupByKey]])*OutputTable[RecordedValue]))</f>
        <v>489.62185631955703</v>
      </c>
      <c r="P710" cm="1">
        <f t="array" ref="P710">MAX(IF((OutputTable[GroupByKey]=OutputTable[[#This Row],[GroupByKey]]),(OutputTable[GroupByKey]=OutputTable[[#This Row],[GroupByKey]])*OutputTable[RecordedValue]))</f>
        <v>618.54586778816201</v>
      </c>
    </row>
    <row r="711" spans="1:16" x14ac:dyDescent="0.25">
      <c r="A711" t="s">
        <v>68</v>
      </c>
      <c r="B711" t="s">
        <v>177</v>
      </c>
      <c r="C711">
        <v>14</v>
      </c>
      <c r="D711" t="s">
        <v>142</v>
      </c>
      <c r="E711" t="s">
        <v>114</v>
      </c>
      <c r="F711" t="s">
        <v>72</v>
      </c>
      <c r="G711">
        <v>0</v>
      </c>
      <c r="H711">
        <v>0</v>
      </c>
      <c r="I71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11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cm="1">
        <f t="array" ref="K711">IFERROR(AVERAGE(IF((OutputTable[GroupByKey]=OutputTable[[#This Row],[GroupByKey]]),(OutputTable[GroupByKey]=OutputTable[[#This Row],[GroupByKey]])*OutputTable[RecordedValue])),0)</f>
        <v>0</v>
      </c>
      <c r="L711" cm="1">
        <f t="array" ref="L711">IFERROR(_xlfn.STDEV.S(IF((OutputTable[GroupByKey]=OutputTable[[#This Row],[GroupByKey]]),(OutputTable[GroupByKey]=OutputTable[[#This Row],[GroupByKey]])*OutputTable[RecordedValue])),0)</f>
        <v>0</v>
      </c>
      <c r="M711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1" cm="1">
        <f t="array" ref="O711">MIN(IF((OutputTable[GroupByKey]=OutputTable[[#This Row],[GroupByKey]]),(OutputTable[GroupByKey]=OutputTable[[#This Row],[GroupByKey]])*OutputTable[RecordedValue]))</f>
        <v>0</v>
      </c>
      <c r="P711" cm="1">
        <f t="array" ref="P711">MAX(IF((OutputTable[GroupByKey]=OutputTable[[#This Row],[GroupByKey]]),(OutputTable[GroupByKey]=OutputTable[[#This Row],[GroupByKey]])*OutputTable[RecordedValue]))</f>
        <v>0</v>
      </c>
    </row>
    <row r="712" spans="1:16" x14ac:dyDescent="0.25">
      <c r="A712" t="s">
        <v>68</v>
      </c>
      <c r="B712" t="s">
        <v>177</v>
      </c>
      <c r="C712">
        <v>14</v>
      </c>
      <c r="D712" t="s">
        <v>143</v>
      </c>
      <c r="E712" t="s">
        <v>116</v>
      </c>
      <c r="F712" t="s">
        <v>72</v>
      </c>
      <c r="G712">
        <v>104.643239730575</v>
      </c>
      <c r="H712">
        <v>0</v>
      </c>
      <c r="I71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12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cm="1">
        <f t="array" ref="K712">IFERROR(AVERAGE(IF((OutputTable[GroupByKey]=OutputTable[[#This Row],[GroupByKey]]),(OutputTable[GroupByKey]=OutputTable[[#This Row],[GroupByKey]])*OutputTable[RecordedValue])),0)</f>
        <v>79.989395354893077</v>
      </c>
      <c r="L712" cm="1">
        <f t="array" ref="L712">IFERROR(_xlfn.STDEV.S(IF((OutputTable[GroupByKey]=OutputTable[[#This Row],[GroupByKey]]),(OutputTable[GroupByKey]=OutputTable[[#This Row],[GroupByKey]])*OutputTable[RecordedValue])),0)</f>
        <v>56.808360959149468</v>
      </c>
      <c r="M712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12" cm="1">
        <f t="array" ref="O712">MIN(IF((OutputTable[GroupByKey]=OutputTable[[#This Row],[GroupByKey]]),(OutputTable[GroupByKey]=OutputTable[[#This Row],[GroupByKey]])*OutputTable[RecordedValue]))</f>
        <v>7.1867093340802297</v>
      </c>
      <c r="P712" cm="1">
        <f t="array" ref="P712">MAX(IF((OutputTable[GroupByKey]=OutputTable[[#This Row],[GroupByKey]]),(OutputTable[GroupByKey]=OutputTable[[#This Row],[GroupByKey]])*OutputTable[RecordedValue]))</f>
        <v>293.47566214357698</v>
      </c>
    </row>
    <row r="713" spans="1:16" x14ac:dyDescent="0.25">
      <c r="A713" t="s">
        <v>68</v>
      </c>
      <c r="B713" t="s">
        <v>177</v>
      </c>
      <c r="C713">
        <v>14</v>
      </c>
      <c r="D713" t="s">
        <v>144</v>
      </c>
      <c r="E713" t="s">
        <v>118</v>
      </c>
      <c r="F713" t="s">
        <v>72</v>
      </c>
      <c r="G713">
        <v>145</v>
      </c>
      <c r="H713">
        <v>0</v>
      </c>
      <c r="I71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13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cm="1">
        <f t="array" ref="K713">IFERROR(AVERAGE(IF((OutputTable[GroupByKey]=OutputTable[[#This Row],[GroupByKey]]),(OutputTable[GroupByKey]=OutputTable[[#This Row],[GroupByKey]])*OutputTable[RecordedValue])),0)</f>
        <v>145</v>
      </c>
      <c r="L713" cm="1">
        <f t="array" ref="L713">IFERROR(_xlfn.STDEV.S(IF((OutputTable[GroupByKey]=OutputTable[[#This Row],[GroupByKey]]),(OutputTable[GroupByKey]=OutputTable[[#This Row],[GroupByKey]])*OutputTable[RecordedValue])),0)</f>
        <v>0</v>
      </c>
      <c r="M713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cm="1">
        <f t="array" ref="O713">MIN(IF((OutputTable[GroupByKey]=OutputTable[[#This Row],[GroupByKey]]),(OutputTable[GroupByKey]=OutputTable[[#This Row],[GroupByKey]])*OutputTable[RecordedValue]))</f>
        <v>145</v>
      </c>
      <c r="P713" cm="1">
        <f t="array" ref="P713">MAX(IF((OutputTable[GroupByKey]=OutputTable[[#This Row],[GroupByKey]]),(OutputTable[GroupByKey]=OutputTable[[#This Row],[GroupByKey]])*OutputTable[RecordedValue]))</f>
        <v>145</v>
      </c>
    </row>
    <row r="714" spans="1:16" x14ac:dyDescent="0.25">
      <c r="A714" t="s">
        <v>68</v>
      </c>
      <c r="B714" t="s">
        <v>177</v>
      </c>
      <c r="C714">
        <v>14</v>
      </c>
      <c r="D714" t="s">
        <v>145</v>
      </c>
      <c r="E714" t="s">
        <v>120</v>
      </c>
      <c r="F714" t="s">
        <v>72</v>
      </c>
      <c r="G714">
        <v>142</v>
      </c>
      <c r="H714">
        <v>0</v>
      </c>
      <c r="I71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14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cm="1">
        <f t="array" ref="K714">IFERROR(AVERAGE(IF((OutputTable[GroupByKey]=OutputTable[[#This Row],[GroupByKey]]),(OutputTable[GroupByKey]=OutputTable[[#This Row],[GroupByKey]])*OutputTable[RecordedValue])),0)</f>
        <v>143.46</v>
      </c>
      <c r="L714" cm="1">
        <f t="array" ref="L714">IFERROR(_xlfn.STDEV.S(IF((OutputTable[GroupByKey]=OutputTable[[#This Row],[GroupByKey]]),(OutputTable[GroupByKey]=OutputTable[[#This Row],[GroupByKey]])*OutputTable[RecordedValue])),0)</f>
        <v>0.761577310586391</v>
      </c>
      <c r="M714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14" cm="1">
        <f t="array" ref="O714">MIN(IF((OutputTable[GroupByKey]=OutputTable[[#This Row],[GroupByKey]]),(OutputTable[GroupByKey]=OutputTable[[#This Row],[GroupByKey]])*OutputTable[RecordedValue]))</f>
        <v>141</v>
      </c>
      <c r="P714" cm="1">
        <f t="array" ref="P714">MAX(IF((OutputTable[GroupByKey]=OutputTable[[#This Row],[GroupByKey]]),(OutputTable[GroupByKey]=OutputTable[[#This Row],[GroupByKey]])*OutputTable[RecordedValue]))</f>
        <v>144</v>
      </c>
    </row>
    <row r="715" spans="1:16" x14ac:dyDescent="0.25">
      <c r="A715" t="s">
        <v>68</v>
      </c>
      <c r="B715" t="s">
        <v>177</v>
      </c>
      <c r="C715">
        <v>14</v>
      </c>
      <c r="D715" t="s">
        <v>146</v>
      </c>
      <c r="E715" t="s">
        <v>122</v>
      </c>
      <c r="F715" t="s">
        <v>72</v>
      </c>
      <c r="G715">
        <v>10.121339544524</v>
      </c>
      <c r="H715">
        <v>0</v>
      </c>
      <c r="I71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1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cm="1">
        <f t="array" ref="K715">IFERROR(AVERAGE(IF((OutputTable[GroupByKey]=OutputTable[[#This Row],[GroupByKey]]),(OutputTable[GroupByKey]=OutputTable[[#This Row],[GroupByKey]])*OutputTable[RecordedValue])),0)</f>
        <v>9.2040198470736314</v>
      </c>
      <c r="L715" cm="1">
        <f t="array" ref="L715">IFERROR(_xlfn.STDEV.S(IF((OutputTable[GroupByKey]=OutputTable[[#This Row],[GroupByKey]]),(OutputTable[GroupByKey]=OutputTable[[#This Row],[GroupByKey]])*OutputTable[RecordedValue])),0)</f>
        <v>0.51270925803772061</v>
      </c>
      <c r="M71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15" cm="1">
        <f t="array" ref="O715">MIN(IF((OutputTable[GroupByKey]=OutputTable[[#This Row],[GroupByKey]]),(OutputTable[GroupByKey]=OutputTable[[#This Row],[GroupByKey]])*OutputTable[RecordedValue]))</f>
        <v>8.1603642719926093</v>
      </c>
      <c r="P715" cm="1">
        <f t="array" ref="P715">MAX(IF((OutputTable[GroupByKey]=OutputTable[[#This Row],[GroupByKey]]),(OutputTable[GroupByKey]=OutputTable[[#This Row],[GroupByKey]])*OutputTable[RecordedValue]))</f>
        <v>10.3090977964694</v>
      </c>
    </row>
    <row r="716" spans="1:16" x14ac:dyDescent="0.25">
      <c r="A716" t="s">
        <v>68</v>
      </c>
      <c r="B716" t="s">
        <v>177</v>
      </c>
      <c r="C716">
        <v>14</v>
      </c>
      <c r="D716" t="s">
        <v>147</v>
      </c>
      <c r="E716" t="s">
        <v>124</v>
      </c>
      <c r="F716" t="s">
        <v>72</v>
      </c>
      <c r="G716">
        <v>711.92361240201296</v>
      </c>
      <c r="H716">
        <v>0</v>
      </c>
      <c r="I71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16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cm="1">
        <f t="array" ref="K716">IFERROR(AVERAGE(IF((OutputTable[GroupByKey]=OutputTable[[#This Row],[GroupByKey]]),(OutputTable[GroupByKey]=OutputTable[[#This Row],[GroupByKey]])*OutputTable[RecordedValue])),0)</f>
        <v>632.23058617931088</v>
      </c>
      <c r="L716" cm="1">
        <f t="array" ref="L716">IFERROR(_xlfn.STDEV.S(IF((OutputTable[GroupByKey]=OutputTable[[#This Row],[GroupByKey]]),(OutputTable[GroupByKey]=OutputTable[[#This Row],[GroupByKey]])*OutputTable[RecordedValue])),0)</f>
        <v>75.537971994324181</v>
      </c>
      <c r="M716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16" cm="1">
        <f t="array" ref="O716">MIN(IF((OutputTable[GroupByKey]=OutputTable[[#This Row],[GroupByKey]]),(OutputTable[GroupByKey]=OutputTable[[#This Row],[GroupByKey]])*OutputTable[RecordedValue]))</f>
        <v>505.15304420889697</v>
      </c>
      <c r="P716" cm="1">
        <f t="array" ref="P716">MAX(IF((OutputTable[GroupByKey]=OutputTable[[#This Row],[GroupByKey]]),(OutputTable[GroupByKey]=OutputTable[[#This Row],[GroupByKey]])*OutputTable[RecordedValue]))</f>
        <v>850.69210649443096</v>
      </c>
    </row>
    <row r="717" spans="1:16" x14ac:dyDescent="0.25">
      <c r="A717" t="s">
        <v>68</v>
      </c>
      <c r="B717" t="s">
        <v>177</v>
      </c>
      <c r="C717">
        <v>14</v>
      </c>
      <c r="D717" t="s">
        <v>148</v>
      </c>
      <c r="E717" t="s">
        <v>118</v>
      </c>
      <c r="F717" t="s">
        <v>86</v>
      </c>
      <c r="G717">
        <v>145</v>
      </c>
      <c r="H717">
        <v>0</v>
      </c>
      <c r="I717" t="str">
        <f>OutputTable[[#This Row],[ProjectName]]&amp;OutputTable[[#This Row],[Name]]&amp;OutputTable[[#This Row],[Type]]&amp;OutputTable[[#This Row],[Source]]</f>
        <v>Airport Security AnalysisEntity 1.NumberInNumber InEntity</v>
      </c>
      <c r="J717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cm="1">
        <f t="array" ref="K717">IFERROR(AVERAGE(IF((OutputTable[GroupByKey]=OutputTable[[#This Row],[GroupByKey]]),(OutputTable[GroupByKey]=OutputTable[[#This Row],[GroupByKey]])*OutputTable[RecordedValue])),0)</f>
        <v>145</v>
      </c>
      <c r="L717" cm="1">
        <f t="array" ref="L717">IFERROR(_xlfn.STDEV.S(IF((OutputTable[GroupByKey]=OutputTable[[#This Row],[GroupByKey]]),(OutputTable[GroupByKey]=OutputTable[[#This Row],[GroupByKey]])*OutputTable[RecordedValue])),0)</f>
        <v>0</v>
      </c>
      <c r="M717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cm="1">
        <f t="array" ref="O717">MIN(IF((OutputTable[GroupByKey]=OutputTable[[#This Row],[GroupByKey]]),(OutputTable[GroupByKey]=OutputTable[[#This Row],[GroupByKey]])*OutputTable[RecordedValue]))</f>
        <v>145</v>
      </c>
      <c r="P717" cm="1">
        <f t="array" ref="P717">MAX(IF((OutputTable[GroupByKey]=OutputTable[[#This Row],[GroupByKey]]),(OutputTable[GroupByKey]=OutputTable[[#This Row],[GroupByKey]])*OutputTable[RecordedValue]))</f>
        <v>145</v>
      </c>
    </row>
    <row r="718" spans="1:16" x14ac:dyDescent="0.25">
      <c r="A718" t="s">
        <v>68</v>
      </c>
      <c r="B718" t="s">
        <v>177</v>
      </c>
      <c r="C718">
        <v>14</v>
      </c>
      <c r="D718" t="s">
        <v>149</v>
      </c>
      <c r="E718" t="s">
        <v>120</v>
      </c>
      <c r="F718" t="s">
        <v>86</v>
      </c>
      <c r="G718">
        <v>140</v>
      </c>
      <c r="H718">
        <v>0</v>
      </c>
      <c r="I718" t="str">
        <f>OutputTable[[#This Row],[ProjectName]]&amp;OutputTable[[#This Row],[Name]]&amp;OutputTable[[#This Row],[Type]]&amp;OutputTable[[#This Row],[Source]]</f>
        <v>Airport Security AnalysisEntity 1.NumberOutNumber OutEntity</v>
      </c>
      <c r="J718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cm="1">
        <f t="array" ref="K718">IFERROR(AVERAGE(IF((OutputTable[GroupByKey]=OutputTable[[#This Row],[GroupByKey]]),(OutputTable[GroupByKey]=OutputTable[[#This Row],[GroupByKey]])*OutputTable[RecordedValue])),0)</f>
        <v>141.02000000000001</v>
      </c>
      <c r="L718" cm="1">
        <f t="array" ref="L718">IFERROR(_xlfn.STDEV.S(IF((OutputTable[GroupByKey]=OutputTable[[#This Row],[GroupByKey]]),(OutputTable[GroupByKey]=OutputTable[[#This Row],[GroupByKey]])*OutputTable[RecordedValue])),0)</f>
        <v>1.571298695931723</v>
      </c>
      <c r="M718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18" cm="1">
        <f t="array" ref="O718">MIN(IF((OutputTable[GroupByKey]=OutputTable[[#This Row],[GroupByKey]]),(OutputTable[GroupByKey]=OutputTable[[#This Row],[GroupByKey]])*OutputTable[RecordedValue]))</f>
        <v>136</v>
      </c>
      <c r="P718" cm="1">
        <f t="array" ref="P718">MAX(IF((OutputTable[GroupByKey]=OutputTable[[#This Row],[GroupByKey]]),(OutputTable[GroupByKey]=OutputTable[[#This Row],[GroupByKey]])*OutputTable[RecordedValue]))</f>
        <v>144</v>
      </c>
    </row>
    <row r="719" spans="1:16" x14ac:dyDescent="0.25">
      <c r="A719" t="s">
        <v>68</v>
      </c>
      <c r="B719" t="s">
        <v>177</v>
      </c>
      <c r="C719">
        <v>14</v>
      </c>
      <c r="D719" t="s">
        <v>150</v>
      </c>
      <c r="E719" t="s">
        <v>134</v>
      </c>
      <c r="F719" t="s">
        <v>104</v>
      </c>
      <c r="G719">
        <v>0</v>
      </c>
      <c r="H719">
        <v>0</v>
      </c>
      <c r="I71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19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cm="1">
        <f t="array" ref="K719">IFERROR(AVERAGE(IF((OutputTable[GroupByKey]=OutputTable[[#This Row],[GroupByKey]]),(OutputTable[GroupByKey]=OutputTable[[#This Row],[GroupByKey]])*OutputTable[RecordedValue])),0)</f>
        <v>0</v>
      </c>
      <c r="L719" cm="1">
        <f t="array" ref="L719">IFERROR(_xlfn.STDEV.S(IF((OutputTable[GroupByKey]=OutputTable[[#This Row],[GroupByKey]]),(OutputTable[GroupByKey]=OutputTable[[#This Row],[GroupByKey]])*OutputTable[RecordedValue])),0)</f>
        <v>0</v>
      </c>
      <c r="M719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cm="1">
        <f t="array" ref="O719">MIN(IF((OutputTable[GroupByKey]=OutputTable[[#This Row],[GroupByKey]]),(OutputTable[GroupByKey]=OutputTable[[#This Row],[GroupByKey]])*OutputTable[RecordedValue]))</f>
        <v>0</v>
      </c>
      <c r="P719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177</v>
      </c>
      <c r="C720">
        <v>14</v>
      </c>
      <c r="D720" t="s">
        <v>151</v>
      </c>
      <c r="E720" t="s">
        <v>136</v>
      </c>
      <c r="F720" t="s">
        <v>104</v>
      </c>
      <c r="G720">
        <v>12</v>
      </c>
      <c r="H720">
        <v>0</v>
      </c>
      <c r="I72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20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cm="1">
        <f t="array" ref="K720">IFERROR(AVERAGE(IF((OutputTable[GroupByKey]=OutputTable[[#This Row],[GroupByKey]]),(OutputTable[GroupByKey]=OutputTable[[#This Row],[GroupByKey]])*OutputTable[RecordedValue])),0)</f>
        <v>12</v>
      </c>
      <c r="L720" cm="1">
        <f t="array" ref="L720">IFERROR(_xlfn.STDEV.S(IF((OutputTable[GroupByKey]=OutputTable[[#This Row],[GroupByKey]]),(OutputTable[GroupByKey]=OutputTable[[#This Row],[GroupByKey]])*OutputTable[RecordedValue])),0)</f>
        <v>0</v>
      </c>
      <c r="M720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cm="1">
        <f t="array" ref="O720">MIN(IF((OutputTable[GroupByKey]=OutputTable[[#This Row],[GroupByKey]]),(OutputTable[GroupByKey]=OutputTable[[#This Row],[GroupByKey]])*OutputTable[RecordedValue]))</f>
        <v>12</v>
      </c>
      <c r="P720" cm="1">
        <f t="array" ref="P720">MAX(IF((OutputTable[GroupByKey]=OutputTable[[#This Row],[GroupByKey]]),(OutputTable[GroupByKey]=OutputTable[[#This Row],[GroupByKey]])*OutputTable[RecordedValue]))</f>
        <v>12</v>
      </c>
    </row>
    <row r="721" spans="1:16" x14ac:dyDescent="0.25">
      <c r="A721" t="s">
        <v>68</v>
      </c>
      <c r="B721" t="s">
        <v>177</v>
      </c>
      <c r="C721">
        <v>14</v>
      </c>
      <c r="D721" t="s">
        <v>152</v>
      </c>
      <c r="E721" t="s">
        <v>153</v>
      </c>
      <c r="F721" t="s">
        <v>104</v>
      </c>
      <c r="G721">
        <v>0</v>
      </c>
      <c r="H721">
        <v>0</v>
      </c>
      <c r="I72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21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cm="1">
        <f t="array" ref="K721">IFERROR(AVERAGE(IF((OutputTable[GroupByKey]=OutputTable[[#This Row],[GroupByKey]]),(OutputTable[GroupByKey]=OutputTable[[#This Row],[GroupByKey]])*OutputTable[RecordedValue])),0)</f>
        <v>0</v>
      </c>
      <c r="L721" cm="1">
        <f t="array" ref="L721">IFERROR(_xlfn.STDEV.S(IF((OutputTable[GroupByKey]=OutputTable[[#This Row],[GroupByKey]]),(OutputTable[GroupByKey]=OutputTable[[#This Row],[GroupByKey]])*OutputTable[RecordedValue])),0)</f>
        <v>0</v>
      </c>
      <c r="M721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cm="1">
        <f t="array" ref="O721">MIN(IF((OutputTable[GroupByKey]=OutputTable[[#This Row],[GroupByKey]]),(OutputTable[GroupByKey]=OutputTable[[#This Row],[GroupByKey]])*OutputTable[RecordedValue]))</f>
        <v>0</v>
      </c>
      <c r="P721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177</v>
      </c>
      <c r="C722">
        <v>14</v>
      </c>
      <c r="D722" t="s">
        <v>154</v>
      </c>
      <c r="E722" t="s">
        <v>155</v>
      </c>
      <c r="F722" t="s">
        <v>104</v>
      </c>
      <c r="G722">
        <v>0</v>
      </c>
      <c r="H722">
        <v>0</v>
      </c>
      <c r="I72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22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cm="1">
        <f t="array" ref="K722">IFERROR(AVERAGE(IF((OutputTable[GroupByKey]=OutputTable[[#This Row],[GroupByKey]]),(OutputTable[GroupByKey]=OutputTable[[#This Row],[GroupByKey]])*OutputTable[RecordedValue])),0)</f>
        <v>0</v>
      </c>
      <c r="L722" cm="1">
        <f t="array" ref="L722">IFERROR(_xlfn.STDEV.S(IF((OutputTable[GroupByKey]=OutputTable[[#This Row],[GroupByKey]]),(OutputTable[GroupByKey]=OutputTable[[#This Row],[GroupByKey]])*OutputTable[RecordedValue])),0)</f>
        <v>0</v>
      </c>
      <c r="M722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2" cm="1">
        <f t="array" ref="O722">MIN(IF((OutputTable[GroupByKey]=OutputTable[[#This Row],[GroupByKey]]),(OutputTable[GroupByKey]=OutputTable[[#This Row],[GroupByKey]])*OutputTable[RecordedValue]))</f>
        <v>0</v>
      </c>
      <c r="P722" cm="1">
        <f t="array" ref="P722">MAX(IF((OutputTable[GroupByKey]=OutputTable[[#This Row],[GroupByKey]]),(OutputTable[GroupByKey]=OutputTable[[#This Row],[GroupByKey]])*OutputTable[RecordedValue]))</f>
        <v>0</v>
      </c>
    </row>
    <row r="723" spans="1:16" x14ac:dyDescent="0.25">
      <c r="A723" t="s">
        <v>68</v>
      </c>
      <c r="B723" t="s">
        <v>177</v>
      </c>
      <c r="C723">
        <v>14</v>
      </c>
      <c r="D723" t="s">
        <v>156</v>
      </c>
      <c r="E723" t="s">
        <v>139</v>
      </c>
      <c r="F723" t="s">
        <v>104</v>
      </c>
      <c r="G723">
        <v>0</v>
      </c>
      <c r="H723">
        <v>0</v>
      </c>
      <c r="I72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23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cm="1">
        <f t="array" ref="K723">IFERROR(AVERAGE(IF((OutputTable[GroupByKey]=OutputTable[[#This Row],[GroupByKey]]),(OutputTable[GroupByKey]=OutputTable[[#This Row],[GroupByKey]])*OutputTable[RecordedValue])),0)</f>
        <v>0</v>
      </c>
      <c r="L723" cm="1">
        <f t="array" ref="L723">IFERROR(_xlfn.STDEV.S(IF((OutputTable[GroupByKey]=OutputTable[[#This Row],[GroupByKey]]),(OutputTable[GroupByKey]=OutputTable[[#This Row],[GroupByKey]])*OutputTable[RecordedValue])),0)</f>
        <v>0</v>
      </c>
      <c r="M723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cm="1">
        <f t="array" ref="O723">MIN(IF((OutputTable[GroupByKey]=OutputTable[[#This Row],[GroupByKey]]),(OutputTable[GroupByKey]=OutputTable[[#This Row],[GroupByKey]])*OutputTable[RecordedValue]))</f>
        <v>0</v>
      </c>
      <c r="P723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177</v>
      </c>
      <c r="C724">
        <v>14</v>
      </c>
      <c r="D724" t="s">
        <v>157</v>
      </c>
      <c r="E724" t="s">
        <v>120</v>
      </c>
      <c r="F724" t="s">
        <v>126</v>
      </c>
      <c r="G724">
        <v>140</v>
      </c>
      <c r="H724">
        <v>0</v>
      </c>
      <c r="I724" t="str">
        <f>OutputTable[[#This Row],[ProjectName]]&amp;OutputTable[[#This Row],[Name]]&amp;OutputTable[[#This Row],[Type]]&amp;OutputTable[[#This Row],[Source]]</f>
        <v>Airport Security AnalysisSystem.NumberOutNumber OutSystem</v>
      </c>
      <c r="J724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cm="1">
        <f t="array" ref="K724">IFERROR(AVERAGE(IF((OutputTable[GroupByKey]=OutputTable[[#This Row],[GroupByKey]]),(OutputTable[GroupByKey]=OutputTable[[#This Row],[GroupByKey]])*OutputTable[RecordedValue])),0)</f>
        <v>141.02000000000001</v>
      </c>
      <c r="L724" cm="1">
        <f t="array" ref="L724">IFERROR(_xlfn.STDEV.S(IF((OutputTable[GroupByKey]=OutputTable[[#This Row],[GroupByKey]]),(OutputTable[GroupByKey]=OutputTable[[#This Row],[GroupByKey]])*OutputTable[RecordedValue])),0)</f>
        <v>1.571298695931723</v>
      </c>
      <c r="M724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24" cm="1">
        <f t="array" ref="O724">MIN(IF((OutputTable[GroupByKey]=OutputTable[[#This Row],[GroupByKey]]),(OutputTable[GroupByKey]=OutputTable[[#This Row],[GroupByKey]])*OutputTable[RecordedValue]))</f>
        <v>136</v>
      </c>
      <c r="P724" cm="1">
        <f t="array" ref="P724">MAX(IF((OutputTable[GroupByKey]=OutputTable[[#This Row],[GroupByKey]]),(OutputTable[GroupByKey]=OutputTable[[#This Row],[GroupByKey]])*OutputTable[RecordedValue]))</f>
        <v>144</v>
      </c>
    </row>
    <row r="725" spans="1:16" x14ac:dyDescent="0.25">
      <c r="A725" t="s">
        <v>68</v>
      </c>
      <c r="B725" t="s">
        <v>177</v>
      </c>
      <c r="C725">
        <v>14</v>
      </c>
      <c r="D725" t="s">
        <v>158</v>
      </c>
      <c r="E725" t="s">
        <v>90</v>
      </c>
      <c r="F725" t="s">
        <v>126</v>
      </c>
      <c r="G725">
        <v>71.674262805226306</v>
      </c>
      <c r="H725">
        <v>0</v>
      </c>
      <c r="I725" t="str">
        <f>OutputTable[[#This Row],[ProjectName]]&amp;OutputTable[[#This Row],[Name]]&amp;OutputTable[[#This Row],[Type]]&amp;OutputTable[[#This Row],[Source]]</f>
        <v>Airport Security AnalysisSystem.TotalCostTotal CostSystem</v>
      </c>
      <c r="J72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cm="1">
        <f t="array" ref="K725">IFERROR(AVERAGE(IF((OutputTable[GroupByKey]=OutputTable[[#This Row],[GroupByKey]]),(OutputTable[GroupByKey]=OutputTable[[#This Row],[GroupByKey]])*OutputTable[RecordedValue])),0)</f>
        <v>71.671286315385061</v>
      </c>
      <c r="L725" cm="1">
        <f t="array" ref="L725">IFERROR(_xlfn.STDEV.S(IF((OutputTable[GroupByKey]=OutputTable[[#This Row],[GroupByKey]]),(OutputTable[GroupByKey]=OutputTable[[#This Row],[GroupByKey]])*OutputTable[RecordedValue])),0)</f>
        <v>0.23863631661505638</v>
      </c>
      <c r="M72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25" cm="1">
        <f t="array" ref="O725">MIN(IF((OutputTable[GroupByKey]=OutputTable[[#This Row],[GroupByKey]]),(OutputTable[GroupByKey]=OutputTable[[#This Row],[GroupByKey]])*OutputTable[RecordedValue]))</f>
        <v>70.910479456061694</v>
      </c>
      <c r="P725" cm="1">
        <f t="array" ref="P725">MAX(IF((OutputTable[GroupByKey]=OutputTable[[#This Row],[GroupByKey]]),(OutputTable[GroupByKey]=OutputTable[[#This Row],[GroupByKey]])*OutputTable[RecordedValue]))</f>
        <v>72</v>
      </c>
    </row>
    <row r="726" spans="1:16" x14ac:dyDescent="0.25">
      <c r="A726" t="s">
        <v>68</v>
      </c>
      <c r="B726" t="s">
        <v>177</v>
      </c>
      <c r="C726">
        <v>14</v>
      </c>
      <c r="D726" t="s">
        <v>159</v>
      </c>
      <c r="E726" t="s">
        <v>134</v>
      </c>
      <c r="F726" t="s">
        <v>104</v>
      </c>
      <c r="G726">
        <v>29.5263950276256</v>
      </c>
      <c r="H726">
        <v>0</v>
      </c>
      <c r="I72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26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cm="1">
        <f t="array" ref="K726">IFERROR(AVERAGE(IF((OutputTable[GroupByKey]=OutputTable[[#This Row],[GroupByKey]]),(OutputTable[GroupByKey]=OutputTable[[#This Row],[GroupByKey]])*OutputTable[RecordedValue])),0)</f>
        <v>28.130410032303338</v>
      </c>
      <c r="L726" cm="1">
        <f t="array" ref="L726">IFERROR(_xlfn.STDEV.S(IF((OutputTable[GroupByKey]=OutputTable[[#This Row],[GroupByKey]]),(OutputTable[GroupByKey]=OutputTable[[#This Row],[GroupByKey]])*OutputTable[RecordedValue])),0)</f>
        <v>1.5680861939239095</v>
      </c>
      <c r="M726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26" cm="1">
        <f t="array" ref="O726">MIN(IF((OutputTable[GroupByKey]=OutputTable[[#This Row],[GroupByKey]]),(OutputTable[GroupByKey]=OutputTable[[#This Row],[GroupByKey]])*OutputTable[RecordedValue]))</f>
        <v>24.466327701593499</v>
      </c>
      <c r="P726" cm="1">
        <f t="array" ref="P726">MAX(IF((OutputTable[GroupByKey]=OutputTable[[#This Row],[GroupByKey]]),(OutputTable[GroupByKey]=OutputTable[[#This Row],[GroupByKey]])*OutputTable[RecordedValue]))</f>
        <v>31.104540279981698</v>
      </c>
    </row>
    <row r="727" spans="1:16" x14ac:dyDescent="0.25">
      <c r="A727" t="s">
        <v>68</v>
      </c>
      <c r="B727" t="s">
        <v>177</v>
      </c>
      <c r="C727">
        <v>14</v>
      </c>
      <c r="D727" t="s">
        <v>160</v>
      </c>
      <c r="E727" t="s">
        <v>136</v>
      </c>
      <c r="F727" t="s">
        <v>104</v>
      </c>
      <c r="G727">
        <v>6.2180726138998201</v>
      </c>
      <c r="H727">
        <v>0</v>
      </c>
      <c r="I72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27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cm="1">
        <f t="array" ref="K727">IFERROR(AVERAGE(IF((OutputTable[GroupByKey]=OutputTable[[#This Row],[GroupByKey]]),(OutputTable[GroupByKey]=OutputTable[[#This Row],[GroupByKey]])*OutputTable[RecordedValue])),0)</f>
        <v>7.677923856469965</v>
      </c>
      <c r="L727" cm="1">
        <f t="array" ref="L727">IFERROR(_xlfn.STDEV.S(IF((OutputTable[GroupByKey]=OutputTable[[#This Row],[GroupByKey]]),(OutputTable[GroupByKey]=OutputTable[[#This Row],[GroupByKey]])*OutputTable[RecordedValue])),0)</f>
        <v>1.5599367309009138</v>
      </c>
      <c r="M727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27" cm="1">
        <f t="array" ref="O727">MIN(IF((OutputTable[GroupByKey]=OutputTable[[#This Row],[GroupByKey]]),(OutputTable[GroupByKey]=OutputTable[[#This Row],[GroupByKey]])*OutputTable[RecordedValue]))</f>
        <v>4.6700334569821003</v>
      </c>
      <c r="P727" cm="1">
        <f t="array" ref="P727">MAX(IF((OutputTable[GroupByKey]=OutputTable[[#This Row],[GroupByKey]]),(OutputTable[GroupByKey]=OutputTable[[#This Row],[GroupByKey]])*OutputTable[RecordedValue]))</f>
        <v>11.306663706390401</v>
      </c>
    </row>
    <row r="728" spans="1:16" x14ac:dyDescent="0.25">
      <c r="A728" t="s">
        <v>68</v>
      </c>
      <c r="B728" t="s">
        <v>177</v>
      </c>
      <c r="C728">
        <v>14</v>
      </c>
      <c r="D728" t="s">
        <v>161</v>
      </c>
      <c r="E728" t="s">
        <v>153</v>
      </c>
      <c r="F728" t="s">
        <v>104</v>
      </c>
      <c r="G728">
        <v>283</v>
      </c>
      <c r="H728">
        <v>0</v>
      </c>
      <c r="I72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28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cm="1">
        <f t="array" ref="K728">IFERROR(AVERAGE(IF((OutputTable[GroupByKey]=OutputTable[[#This Row],[GroupByKey]]),(OutputTable[GroupByKey]=OutputTable[[#This Row],[GroupByKey]])*OutputTable[RecordedValue])),0)</f>
        <v>291.82</v>
      </c>
      <c r="L728" cm="1">
        <f t="array" ref="L728">IFERROR(_xlfn.STDEV.S(IF((OutputTable[GroupByKey]=OutputTable[[#This Row],[GroupByKey]]),(OutputTable[GroupByKey]=OutputTable[[#This Row],[GroupByKey]])*OutputTable[RecordedValue])),0)</f>
        <v>4.3079897295843335</v>
      </c>
      <c r="M728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28" cm="1">
        <f t="array" ref="O728">MIN(IF((OutputTable[GroupByKey]=OutputTable[[#This Row],[GroupByKey]]),(OutputTable[GroupByKey]=OutputTable[[#This Row],[GroupByKey]])*OutputTable[RecordedValue]))</f>
        <v>281</v>
      </c>
      <c r="P728" cm="1">
        <f t="array" ref="P728">MAX(IF((OutputTable[GroupByKey]=OutputTable[[#This Row],[GroupByKey]]),(OutputTable[GroupByKey]=OutputTable[[#This Row],[GroupByKey]])*OutputTable[RecordedValue]))</f>
        <v>301</v>
      </c>
    </row>
    <row r="729" spans="1:16" x14ac:dyDescent="0.25">
      <c r="A729" t="s">
        <v>68</v>
      </c>
      <c r="B729" t="s">
        <v>177</v>
      </c>
      <c r="C729">
        <v>14</v>
      </c>
      <c r="D729" t="s">
        <v>162</v>
      </c>
      <c r="E729" t="s">
        <v>155</v>
      </c>
      <c r="F729" t="s">
        <v>104</v>
      </c>
      <c r="G729">
        <v>0.82727576072500497</v>
      </c>
      <c r="H729">
        <v>0</v>
      </c>
      <c r="I72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29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cm="1">
        <f t="array" ref="K729">IFERROR(AVERAGE(IF((OutputTable[GroupByKey]=OutputTable[[#This Row],[GroupByKey]]),(OutputTable[GroupByKey]=OutputTable[[#This Row],[GroupByKey]])*OutputTable[RecordedValue])),0)</f>
        <v>0.7867243373202788</v>
      </c>
      <c r="L729" cm="1">
        <f t="array" ref="L729">IFERROR(_xlfn.STDEV.S(IF((OutputTable[GroupByKey]=OutputTable[[#This Row],[GroupByKey]]),(OutputTable[GroupByKey]=OutputTable[[#This Row],[GroupByKey]])*OutputTable[RecordedValue])),0)</f>
        <v>4.3331575858358527E-2</v>
      </c>
      <c r="M729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29" cm="1">
        <f t="array" ref="O729">MIN(IF((OutputTable[GroupByKey]=OutputTable[[#This Row],[GroupByKey]]),(OutputTable[GroupByKey]=OutputTable[[#This Row],[GroupByKey]])*OutputTable[RecordedValue]))</f>
        <v>0.68592600815582205</v>
      </c>
      <c r="P729" cm="1">
        <f t="array" ref="P729">MAX(IF((OutputTable[GroupByKey]=OutputTable[[#This Row],[GroupByKey]]),(OutputTable[GroupByKey]=OutputTable[[#This Row],[GroupByKey]])*OutputTable[RecordedValue]))</f>
        <v>0.87027684841716402</v>
      </c>
    </row>
    <row r="730" spans="1:16" x14ac:dyDescent="0.25">
      <c r="A730" t="s">
        <v>68</v>
      </c>
      <c r="B730" t="s">
        <v>177</v>
      </c>
      <c r="C730">
        <v>14</v>
      </c>
      <c r="D730" t="s">
        <v>163</v>
      </c>
      <c r="E730" t="s">
        <v>139</v>
      </c>
      <c r="F730" t="s">
        <v>104</v>
      </c>
      <c r="G730">
        <v>0</v>
      </c>
      <c r="H730">
        <v>0</v>
      </c>
      <c r="I73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30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cm="1">
        <f t="array" ref="K730">IFERROR(AVERAGE(IF((OutputTable[GroupByKey]=OutputTable[[#This Row],[GroupByKey]]),(OutputTable[GroupByKey]=OutputTable[[#This Row],[GroupByKey]])*OutputTable[RecordedValue])),0)</f>
        <v>0</v>
      </c>
      <c r="L730" cm="1">
        <f t="array" ref="L730">IFERROR(_xlfn.STDEV.S(IF((OutputTable[GroupByKey]=OutputTable[[#This Row],[GroupByKey]]),(OutputTable[GroupByKey]=OutputTable[[#This Row],[GroupByKey]])*OutputTable[RecordedValue])),0)</f>
        <v>0</v>
      </c>
      <c r="M730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cm="1">
        <f t="array" ref="O730">MIN(IF((OutputTable[GroupByKey]=OutputTable[[#This Row],[GroupByKey]]),(OutputTable[GroupByKey]=OutputTable[[#This Row],[GroupByKey]])*OutputTable[RecordedValue]))</f>
        <v>0</v>
      </c>
      <c r="P730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177</v>
      </c>
      <c r="C731">
        <v>14</v>
      </c>
      <c r="D731" t="s">
        <v>164</v>
      </c>
      <c r="E731" t="s">
        <v>110</v>
      </c>
      <c r="F731" t="s">
        <v>72</v>
      </c>
      <c r="G731">
        <v>36.7716633227678</v>
      </c>
      <c r="H731">
        <v>0</v>
      </c>
      <c r="I73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31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cm="1">
        <f t="array" ref="K731">IFERROR(AVERAGE(IF((OutputTable[GroupByKey]=OutputTable[[#This Row],[GroupByKey]]),(OutputTable[GroupByKey]=OutputTable[[#This Row],[GroupByKey]])*OutputTable[RecordedValue])),0)</f>
        <v>36.126257191808556</v>
      </c>
      <c r="L731" cm="1">
        <f t="array" ref="L731">IFERROR(_xlfn.STDEV.S(IF((OutputTable[GroupByKey]=OutputTable[[#This Row],[GroupByKey]]),(OutputTable[GroupByKey]=OutputTable[[#This Row],[GroupByKey]])*OutputTable[RecordedValue])),0)</f>
        <v>2.1713259373529561</v>
      </c>
      <c r="M731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1" cm="1">
        <f t="array" ref="O731">MIN(IF((OutputTable[GroupByKey]=OutputTable[[#This Row],[GroupByKey]]),(OutputTable[GroupByKey]=OutputTable[[#This Row],[GroupByKey]])*OutputTable[RecordedValue]))</f>
        <v>31.451458626230401</v>
      </c>
      <c r="P731" cm="1">
        <f t="array" ref="P731">MAX(IF((OutputTable[GroupByKey]=OutputTable[[#This Row],[GroupByKey]]),(OutputTable[GroupByKey]=OutputTable[[#This Row],[GroupByKey]])*OutputTable[RecordedValue]))</f>
        <v>41.433809234429702</v>
      </c>
    </row>
    <row r="732" spans="1:16" x14ac:dyDescent="0.25">
      <c r="A732" t="s">
        <v>68</v>
      </c>
      <c r="B732" t="s">
        <v>177</v>
      </c>
      <c r="C732">
        <v>14</v>
      </c>
      <c r="D732" t="s">
        <v>165</v>
      </c>
      <c r="E732" t="s">
        <v>112</v>
      </c>
      <c r="F732" t="s">
        <v>72</v>
      </c>
      <c r="G732">
        <v>1103.1498996830301</v>
      </c>
      <c r="H732">
        <v>0</v>
      </c>
      <c r="I73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32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cm="1">
        <f t="array" ref="K732">IFERROR(AVERAGE(IF((OutputTable[GroupByKey]=OutputTable[[#This Row],[GroupByKey]]),(OutputTable[GroupByKey]=OutputTable[[#This Row],[GroupByKey]])*OutputTable[RecordedValue])),0)</f>
        <v>1083.7877157542564</v>
      </c>
      <c r="L732" cm="1">
        <f t="array" ref="L732">IFERROR(_xlfn.STDEV.S(IF((OutputTable[GroupByKey]=OutputTable[[#This Row],[GroupByKey]]),(OutputTable[GroupByKey]=OutputTable[[#This Row],[GroupByKey]])*OutputTable[RecordedValue])),0)</f>
        <v>65.139778120588559</v>
      </c>
      <c r="M732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32" cm="1">
        <f t="array" ref="O732">MIN(IF((OutputTable[GroupByKey]=OutputTable[[#This Row],[GroupByKey]]),(OutputTable[GroupByKey]=OutputTable[[#This Row],[GroupByKey]])*OutputTable[RecordedValue]))</f>
        <v>943.54375878691201</v>
      </c>
      <c r="P732" cm="1">
        <f t="array" ref="P732">MAX(IF((OutputTable[GroupByKey]=OutputTable[[#This Row],[GroupByKey]]),(OutputTable[GroupByKey]=OutputTable[[#This Row],[GroupByKey]])*OutputTable[RecordedValue]))</f>
        <v>1243.01427703289</v>
      </c>
    </row>
    <row r="733" spans="1:16" x14ac:dyDescent="0.25">
      <c r="A733" t="s">
        <v>68</v>
      </c>
      <c r="B733" t="s">
        <v>177</v>
      </c>
      <c r="C733">
        <v>14</v>
      </c>
      <c r="D733" t="s">
        <v>166</v>
      </c>
      <c r="E733" t="s">
        <v>114</v>
      </c>
      <c r="F733" t="s">
        <v>72</v>
      </c>
      <c r="G733">
        <v>0</v>
      </c>
      <c r="H733">
        <v>0</v>
      </c>
      <c r="I73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33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cm="1">
        <f t="array" ref="K733">IFERROR(AVERAGE(IF((OutputTable[GroupByKey]=OutputTable[[#This Row],[GroupByKey]]),(OutputTable[GroupByKey]=OutputTable[[#This Row],[GroupByKey]])*OutputTable[RecordedValue])),0)</f>
        <v>0</v>
      </c>
      <c r="L733" cm="1">
        <f t="array" ref="L733">IFERROR(_xlfn.STDEV.S(IF((OutputTable[GroupByKey]=OutputTable[[#This Row],[GroupByKey]]),(OutputTable[GroupByKey]=OutputTable[[#This Row],[GroupByKey]])*OutputTable[RecordedValue])),0)</f>
        <v>0</v>
      </c>
      <c r="M733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cm="1">
        <f t="array" ref="O733">MIN(IF((OutputTable[GroupByKey]=OutputTable[[#This Row],[GroupByKey]]),(OutputTable[GroupByKey]=OutputTable[[#This Row],[GroupByKey]])*OutputTable[RecordedValue]))</f>
        <v>0</v>
      </c>
      <c r="P733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177</v>
      </c>
      <c r="C734">
        <v>14</v>
      </c>
      <c r="D734" t="s">
        <v>167</v>
      </c>
      <c r="E734" t="s">
        <v>116</v>
      </c>
      <c r="F734" t="s">
        <v>72</v>
      </c>
      <c r="G734">
        <v>292.94536652236502</v>
      </c>
      <c r="H734">
        <v>0</v>
      </c>
      <c r="I73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34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cm="1">
        <f t="array" ref="K734">IFERROR(AVERAGE(IF((OutputTable[GroupByKey]=OutputTable[[#This Row],[GroupByKey]]),(OutputTable[GroupByKey]=OutputTable[[#This Row],[GroupByKey]])*OutputTable[RecordedValue])),0)</f>
        <v>553.87401274968397</v>
      </c>
      <c r="L734" cm="1">
        <f t="array" ref="L734">IFERROR(_xlfn.STDEV.S(IF((OutputTable[GroupByKey]=OutputTable[[#This Row],[GroupByKey]]),(OutputTable[GroupByKey]=OutputTable[[#This Row],[GroupByKey]])*OutputTable[RecordedValue])),0)</f>
        <v>377.09122887289163</v>
      </c>
      <c r="M734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34" cm="1">
        <f t="array" ref="O734">MIN(IF((OutputTable[GroupByKey]=OutputTable[[#This Row],[GroupByKey]]),(OutputTable[GroupByKey]=OutputTable[[#This Row],[GroupByKey]])*OutputTable[RecordedValue]))</f>
        <v>153.85414011717199</v>
      </c>
      <c r="P734" cm="1">
        <f t="array" ref="P734">MAX(IF((OutputTable[GroupByKey]=OutputTable[[#This Row],[GroupByKey]]),(OutputTable[GroupByKey]=OutputTable[[#This Row],[GroupByKey]])*OutputTable[RecordedValue]))</f>
        <v>2328.4964964025999</v>
      </c>
    </row>
    <row r="735" spans="1:16" x14ac:dyDescent="0.25">
      <c r="A735" t="s">
        <v>68</v>
      </c>
      <c r="B735" t="s">
        <v>177</v>
      </c>
      <c r="C735">
        <v>14</v>
      </c>
      <c r="D735" t="s">
        <v>168</v>
      </c>
      <c r="E735" t="s">
        <v>118</v>
      </c>
      <c r="F735" t="s">
        <v>72</v>
      </c>
      <c r="G735">
        <v>132</v>
      </c>
      <c r="H735">
        <v>0</v>
      </c>
      <c r="I73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3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cm="1">
        <f t="array" ref="K735">IFERROR(AVERAGE(IF((OutputTable[GroupByKey]=OutputTable[[#This Row],[GroupByKey]]),(OutputTable[GroupByKey]=OutputTable[[#This Row],[GroupByKey]])*OutputTable[RecordedValue])),0)</f>
        <v>139.1</v>
      </c>
      <c r="L735" cm="1">
        <f t="array" ref="L735">IFERROR(_xlfn.STDEV.S(IF((OutputTable[GroupByKey]=OutputTable[[#This Row],[GroupByKey]]),(OutputTable[GroupByKey]=OutputTable[[#This Row],[GroupByKey]])*OutputTable[RecordedValue])),0)</f>
        <v>2.340852801167705</v>
      </c>
      <c r="M73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35" cm="1">
        <f t="array" ref="O735">MIN(IF((OutputTable[GroupByKey]=OutputTable[[#This Row],[GroupByKey]]),(OutputTable[GroupByKey]=OutputTable[[#This Row],[GroupByKey]])*OutputTable[RecordedValue]))</f>
        <v>132</v>
      </c>
      <c r="P735" cm="1">
        <f t="array" ref="P735">MAX(IF((OutputTable[GroupByKey]=OutputTable[[#This Row],[GroupByKey]]),(OutputTable[GroupByKey]=OutputTable[[#This Row],[GroupByKey]])*OutputTable[RecordedValue]))</f>
        <v>143</v>
      </c>
    </row>
    <row r="736" spans="1:16" x14ac:dyDescent="0.25">
      <c r="A736" t="s">
        <v>68</v>
      </c>
      <c r="B736" t="s">
        <v>177</v>
      </c>
      <c r="C736">
        <v>14</v>
      </c>
      <c r="D736" t="s">
        <v>169</v>
      </c>
      <c r="E736" t="s">
        <v>120</v>
      </c>
      <c r="F736" t="s">
        <v>72</v>
      </c>
      <c r="G736">
        <v>130</v>
      </c>
      <c r="H736">
        <v>0</v>
      </c>
      <c r="I73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36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cm="1">
        <f t="array" ref="K736">IFERROR(AVERAGE(IF((OutputTable[GroupByKey]=OutputTable[[#This Row],[GroupByKey]]),(OutputTable[GroupByKey]=OutputTable[[#This Row],[GroupByKey]])*OutputTable[RecordedValue])),0)</f>
        <v>136.88</v>
      </c>
      <c r="L736" cm="1">
        <f t="array" ref="L736">IFERROR(_xlfn.STDEV.S(IF((OutputTable[GroupByKey]=OutputTable[[#This Row],[GroupByKey]]),(OutputTable[GroupByKey]=OutputTable[[#This Row],[GroupByKey]])*OutputTable[RecordedValue])),0)</f>
        <v>2.7303285292343533</v>
      </c>
      <c r="M736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36" cm="1">
        <f t="array" ref="O736">MIN(IF((OutputTable[GroupByKey]=OutputTable[[#This Row],[GroupByKey]]),(OutputTable[GroupByKey]=OutputTable[[#This Row],[GroupByKey]])*OutputTable[RecordedValue]))</f>
        <v>130</v>
      </c>
      <c r="P736" cm="1">
        <f t="array" ref="P736">MAX(IF((OutputTable[GroupByKey]=OutputTable[[#This Row],[GroupByKey]]),(OutputTable[GroupByKey]=OutputTable[[#This Row],[GroupByKey]])*OutputTable[RecordedValue]))</f>
        <v>141</v>
      </c>
    </row>
    <row r="737" spans="1:16" x14ac:dyDescent="0.25">
      <c r="A737" t="s">
        <v>68</v>
      </c>
      <c r="B737" t="s">
        <v>177</v>
      </c>
      <c r="C737">
        <v>14</v>
      </c>
      <c r="D737" t="s">
        <v>170</v>
      </c>
      <c r="E737" t="s">
        <v>122</v>
      </c>
      <c r="F737" t="s">
        <v>72</v>
      </c>
      <c r="G737">
        <v>36.7716633227678</v>
      </c>
      <c r="H737">
        <v>0</v>
      </c>
      <c r="I73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37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cm="1">
        <f t="array" ref="K737">IFERROR(AVERAGE(IF((OutputTable[GroupByKey]=OutputTable[[#This Row],[GroupByKey]]),(OutputTable[GroupByKey]=OutputTable[[#This Row],[GroupByKey]])*OutputTable[RecordedValue])),0)</f>
        <v>36.126257191808556</v>
      </c>
      <c r="L737" cm="1">
        <f t="array" ref="L737">IFERROR(_xlfn.STDEV.S(IF((OutputTable[GroupByKey]=OutputTable[[#This Row],[GroupByKey]]),(OutputTable[GroupByKey]=OutputTable[[#This Row],[GroupByKey]])*OutputTable[RecordedValue])),0)</f>
        <v>2.1713259373529561</v>
      </c>
      <c r="M737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7" cm="1">
        <f t="array" ref="O737">MIN(IF((OutputTable[GroupByKey]=OutputTable[[#This Row],[GroupByKey]]),(OutputTable[GroupByKey]=OutputTable[[#This Row],[GroupByKey]])*OutputTable[RecordedValue]))</f>
        <v>31.451458626230401</v>
      </c>
      <c r="P737" cm="1">
        <f t="array" ref="P737">MAX(IF((OutputTable[GroupByKey]=OutputTable[[#This Row],[GroupByKey]]),(OutputTable[GroupByKey]=OutputTable[[#This Row],[GroupByKey]])*OutputTable[RecordedValue]))</f>
        <v>41.433809234429702</v>
      </c>
    </row>
    <row r="738" spans="1:16" x14ac:dyDescent="0.25">
      <c r="A738" t="s">
        <v>68</v>
      </c>
      <c r="B738" t="s">
        <v>177</v>
      </c>
      <c r="C738">
        <v>14</v>
      </c>
      <c r="D738" t="s">
        <v>171</v>
      </c>
      <c r="E738" t="s">
        <v>124</v>
      </c>
      <c r="F738" t="s">
        <v>72</v>
      </c>
      <c r="G738">
        <v>1396.0952662054001</v>
      </c>
      <c r="H738">
        <v>0</v>
      </c>
      <c r="I73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38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cm="1">
        <f t="array" ref="K738">IFERROR(AVERAGE(IF((OutputTable[GroupByKey]=OutputTable[[#This Row],[GroupByKey]]),(OutputTable[GroupByKey]=OutputTable[[#This Row],[GroupByKey]])*OutputTable[RecordedValue])),0)</f>
        <v>1637.6617285039399</v>
      </c>
      <c r="L738" cm="1">
        <f t="array" ref="L738">IFERROR(_xlfn.STDEV.S(IF((OutputTable[GroupByKey]=OutputTable[[#This Row],[GroupByKey]]),(OutputTable[GroupByKey]=OutputTable[[#This Row],[GroupByKey]])*OutputTable[RecordedValue])),0)</f>
        <v>425.2629558634419</v>
      </c>
      <c r="M738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38" cm="1">
        <f t="array" ref="O738">MIN(IF((OutputTable[GroupByKey]=OutputTable[[#This Row],[GroupByKey]]),(OutputTable[GroupByKey]=OutputTable[[#This Row],[GroupByKey]])*OutputTable[RecordedValue]))</f>
        <v>1114.53760713569</v>
      </c>
      <c r="P738" cm="1">
        <f t="array" ref="P738">MAX(IF((OutputTable[GroupByKey]=OutputTable[[#This Row],[GroupByKey]]),(OutputTable[GroupByKey]=OutputTable[[#This Row],[GroupByKey]])*OutputTable[RecordedValue]))</f>
        <v>3571.5107734354901</v>
      </c>
    </row>
    <row r="739" spans="1:16" x14ac:dyDescent="0.25">
      <c r="A739" t="s">
        <v>68</v>
      </c>
      <c r="B739" t="s">
        <v>177</v>
      </c>
      <c r="C739">
        <v>14</v>
      </c>
      <c r="D739" t="s">
        <v>172</v>
      </c>
      <c r="E739" t="s">
        <v>134</v>
      </c>
      <c r="F739" t="s">
        <v>104</v>
      </c>
      <c r="G739">
        <v>18.3858316613839</v>
      </c>
      <c r="H739">
        <v>0</v>
      </c>
      <c r="I739" t="str">
        <f>OutputTable[[#This Row],[ProjectName]]&amp;OutputTable[[#This Row],[Name]]&amp;OutputTable[[#This Row],[Type]]&amp;OutputTable[[#This Row],[Source]]</f>
        <v>Airport Security AnalysisXray Machine.BusyCostBusy CostResource</v>
      </c>
      <c r="J739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cm="1">
        <f t="array" ref="K739">IFERROR(AVERAGE(IF((OutputTable[GroupByKey]=OutputTable[[#This Row],[GroupByKey]]),(OutputTable[GroupByKey]=OutputTable[[#This Row],[GroupByKey]])*OutputTable[RecordedValue])),0)</f>
        <v>18.06312859590426</v>
      </c>
      <c r="L739" cm="1">
        <f t="array" ref="L739">IFERROR(_xlfn.STDEV.S(IF((OutputTable[GroupByKey]=OutputTable[[#This Row],[GroupByKey]]),(OutputTable[GroupByKey]=OutputTable[[#This Row],[GroupByKey]])*OutputTable[RecordedValue])),0)</f>
        <v>1.0856629686764701</v>
      </c>
      <c r="M739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39" cm="1">
        <f t="array" ref="O739">MIN(IF((OutputTable[GroupByKey]=OutputTable[[#This Row],[GroupByKey]]),(OutputTable[GroupByKey]=OutputTable[[#This Row],[GroupByKey]])*OutputTable[RecordedValue]))</f>
        <v>15.725729313115201</v>
      </c>
      <c r="P739" cm="1">
        <f t="array" ref="P739">MAX(IF((OutputTable[GroupByKey]=OutputTable[[#This Row],[GroupByKey]]),(OutputTable[GroupByKey]=OutputTable[[#This Row],[GroupByKey]])*OutputTable[RecordedValue]))</f>
        <v>20.716904617214801</v>
      </c>
    </row>
    <row r="740" spans="1:16" x14ac:dyDescent="0.25">
      <c r="A740" t="s">
        <v>68</v>
      </c>
      <c r="B740" t="s">
        <v>177</v>
      </c>
      <c r="C740">
        <v>14</v>
      </c>
      <c r="D740" t="s">
        <v>173</v>
      </c>
      <c r="E740" t="s">
        <v>136</v>
      </c>
      <c r="F740" t="s">
        <v>104</v>
      </c>
      <c r="G740">
        <v>5.54396350231701</v>
      </c>
      <c r="H740">
        <v>0</v>
      </c>
      <c r="I740" t="str">
        <f>OutputTable[[#This Row],[ProjectName]]&amp;OutputTable[[#This Row],[Name]]&amp;OutputTable[[#This Row],[Type]]&amp;OutputTable[[#This Row],[Source]]</f>
        <v>Airport Security AnalysisXray Machine.IdleCostIdle CostResource</v>
      </c>
      <c r="J740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cm="1">
        <f t="array" ref="K740">IFERROR(AVERAGE(IF((OutputTable[GroupByKey]=OutputTable[[#This Row],[GroupByKey]]),(OutputTable[GroupByKey]=OutputTable[[#This Row],[GroupByKey]])*OutputTable[RecordedValue])),0)</f>
        <v>5.7998238307074823</v>
      </c>
      <c r="L740" cm="1">
        <f t="array" ref="L740">IFERROR(_xlfn.STDEV.S(IF((OutputTable[GroupByKey]=OutputTable[[#This Row],[GroupByKey]]),(OutputTable[GroupByKey]=OutputTable[[#This Row],[GroupByKey]])*OutputTable[RecordedValue])),0)</f>
        <v>1.1088844702774887</v>
      </c>
      <c r="M740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40" cm="1">
        <f t="array" ref="O740">MIN(IF((OutputTable[GroupByKey]=OutputTable[[#This Row],[GroupByKey]]),(OutputTable[GroupByKey]=OutputTable[[#This Row],[GroupByKey]])*OutputTable[RecordedValue]))</f>
        <v>3.05766911974897</v>
      </c>
      <c r="P740" cm="1">
        <f t="array" ref="P740">MAX(IF((OutputTable[GroupByKey]=OutputTable[[#This Row],[GroupByKey]]),(OutputTable[GroupByKey]=OutputTable[[#This Row],[GroupByKey]])*OutputTable[RecordedValue]))</f>
        <v>8.1492138731565191</v>
      </c>
    </row>
    <row r="741" spans="1:16" x14ac:dyDescent="0.25">
      <c r="A741" t="s">
        <v>68</v>
      </c>
      <c r="B741" t="s">
        <v>177</v>
      </c>
      <c r="C741">
        <v>14</v>
      </c>
      <c r="D741" t="s">
        <v>174</v>
      </c>
      <c r="E741" t="s">
        <v>153</v>
      </c>
      <c r="F741" t="s">
        <v>104</v>
      </c>
      <c r="G741">
        <v>131</v>
      </c>
      <c r="H741">
        <v>0</v>
      </c>
      <c r="I74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41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cm="1">
        <f t="array" ref="K741">IFERROR(AVERAGE(IF((OutputTable[GroupByKey]=OutputTable[[#This Row],[GroupByKey]]),(OutputTable[GroupByKey]=OutputTable[[#This Row],[GroupByKey]])*OutputTable[RecordedValue])),0)</f>
        <v>138.4</v>
      </c>
      <c r="L741" cm="1">
        <f t="array" ref="L741">IFERROR(_xlfn.STDEV.S(IF((OutputTable[GroupByKey]=OutputTable[[#This Row],[GroupByKey]]),(OutputTable[GroupByKey]=OutputTable[[#This Row],[GroupByKey]])*OutputTable[RecordedValue])),0)</f>
        <v>2.6954231805876021</v>
      </c>
      <c r="M741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41" cm="1">
        <f t="array" ref="O741">MIN(IF((OutputTable[GroupByKey]=OutputTable[[#This Row],[GroupByKey]]),(OutputTable[GroupByKey]=OutputTable[[#This Row],[GroupByKey]])*OutputTable[RecordedValue]))</f>
        <v>131</v>
      </c>
      <c r="P741" cm="1">
        <f t="array" ref="P741">MAX(IF((OutputTable[GroupByKey]=OutputTable[[#This Row],[GroupByKey]]),(OutputTable[GroupByKey]=OutputTable[[#This Row],[GroupByKey]])*OutputTable[RecordedValue]))</f>
        <v>143</v>
      </c>
    </row>
    <row r="742" spans="1:16" x14ac:dyDescent="0.25">
      <c r="A742" t="s">
        <v>68</v>
      </c>
      <c r="B742" t="s">
        <v>177</v>
      </c>
      <c r="C742">
        <v>14</v>
      </c>
      <c r="D742" t="s">
        <v>175</v>
      </c>
      <c r="E742" t="s">
        <v>155</v>
      </c>
      <c r="F742" t="s">
        <v>104</v>
      </c>
      <c r="G742">
        <v>0.76900152073679195</v>
      </c>
      <c r="H742">
        <v>0</v>
      </c>
      <c r="I74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42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cm="1">
        <f t="array" ref="K742">IFERROR(AVERAGE(IF((OutputTable[GroupByKey]=OutputTable[[#This Row],[GroupByKey]]),(OutputTable[GroupByKey]=OutputTable[[#This Row],[GroupByKey]])*OutputTable[RecordedValue])),0)</f>
        <v>0.7583406737205215</v>
      </c>
      <c r="L742" cm="1">
        <f t="array" ref="L742">IFERROR(_xlfn.STDEV.S(IF((OutputTable[GroupByKey]=OutputTable[[#This Row],[GroupByKey]]),(OutputTable[GroupByKey]=OutputTable[[#This Row],[GroupByKey]])*OutputTable[RecordedValue])),0)</f>
        <v>4.6203519594895187E-2</v>
      </c>
      <c r="M742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42" cm="1">
        <f t="array" ref="O742">MIN(IF((OutputTable[GroupByKey]=OutputTable[[#This Row],[GroupByKey]]),(OutputTable[GroupByKey]=OutputTable[[#This Row],[GroupByKey]])*OutputTable[RecordedValue]))</f>
        <v>0.660449421951812</v>
      </c>
      <c r="P742" cm="1">
        <f t="array" ref="P742">MAX(IF((OutputTable[GroupByKey]=OutputTable[[#This Row],[GroupByKey]]),(OutputTable[GroupByKey]=OutputTable[[#This Row],[GroupByKey]])*OutputTable[RecordedValue]))</f>
        <v>0.87259712001045997</v>
      </c>
    </row>
    <row r="743" spans="1:16" x14ac:dyDescent="0.25">
      <c r="A743" t="s">
        <v>68</v>
      </c>
      <c r="B743" t="s">
        <v>177</v>
      </c>
      <c r="C743">
        <v>14</v>
      </c>
      <c r="D743" t="s">
        <v>176</v>
      </c>
      <c r="E743" t="s">
        <v>139</v>
      </c>
      <c r="F743" t="s">
        <v>104</v>
      </c>
      <c r="G743">
        <v>0</v>
      </c>
      <c r="H743">
        <v>0</v>
      </c>
      <c r="I74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43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cm="1">
        <f t="array" ref="K743">IFERROR(AVERAGE(IF((OutputTable[GroupByKey]=OutputTable[[#This Row],[GroupByKey]]),(OutputTable[GroupByKey]=OutputTable[[#This Row],[GroupByKey]])*OutputTable[RecordedValue])),0)</f>
        <v>0</v>
      </c>
      <c r="L743" cm="1">
        <f t="array" ref="L743">IFERROR(_xlfn.STDEV.S(IF((OutputTable[GroupByKey]=OutputTable[[#This Row],[GroupByKey]]),(OutputTable[GroupByKey]=OutputTable[[#This Row],[GroupByKey]])*OutputTable[RecordedValue])),0)</f>
        <v>0</v>
      </c>
      <c r="M743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cm="1">
        <f t="array" ref="O743">MIN(IF((OutputTable[GroupByKey]=OutputTable[[#This Row],[GroupByKey]]),(OutputTable[GroupByKey]=OutputTable[[#This Row],[GroupByKey]])*OutputTable[RecordedValue]))</f>
        <v>0</v>
      </c>
      <c r="P743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177</v>
      </c>
      <c r="C744">
        <v>15</v>
      </c>
      <c r="D744" t="s">
        <v>109</v>
      </c>
      <c r="E744" t="s">
        <v>110</v>
      </c>
      <c r="F744" t="s">
        <v>72</v>
      </c>
      <c r="G744">
        <v>1.2826973089579701</v>
      </c>
      <c r="H744">
        <v>0</v>
      </c>
      <c r="I74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44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cm="1">
        <f t="array" ref="K744">IFERROR(AVERAGE(IF((OutputTable[GroupByKey]=OutputTable[[#This Row],[GroupByKey]]),(OutputTable[GroupByKey]=OutputTable[[#This Row],[GroupByKey]])*OutputTable[RecordedValue])),0)</f>
        <v>0.86326158932544617</v>
      </c>
      <c r="L744" cm="1">
        <f t="array" ref="L744">IFERROR(_xlfn.STDEV.S(IF((OutputTable[GroupByKey]=OutputTable[[#This Row],[GroupByKey]]),(OutputTable[GroupByKey]=OutputTable[[#This Row],[GroupByKey]])*OutputTable[RecordedValue])),0)</f>
        <v>0.44446417599979121</v>
      </c>
      <c r="M744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44" cm="1">
        <f t="array" ref="O744">MIN(IF((OutputTable[GroupByKey]=OutputTable[[#This Row],[GroupByKey]]),(OutputTable[GroupByKey]=OutputTable[[#This Row],[GroupByKey]])*OutputTable[RecordedValue]))</f>
        <v>0</v>
      </c>
      <c r="P744" cm="1">
        <f t="array" ref="P744">MAX(IF((OutputTable[GroupByKey]=OutputTable[[#This Row],[GroupByKey]]),(OutputTable[GroupByKey]=OutputTable[[#This Row],[GroupByKey]])*OutputTable[RecordedValue]))</f>
        <v>2.5547209929161401</v>
      </c>
    </row>
    <row r="745" spans="1:16" x14ac:dyDescent="0.25">
      <c r="A745" t="s">
        <v>68</v>
      </c>
      <c r="B745" t="s">
        <v>177</v>
      </c>
      <c r="C745">
        <v>15</v>
      </c>
      <c r="D745" t="s">
        <v>111</v>
      </c>
      <c r="E745" t="s">
        <v>112</v>
      </c>
      <c r="F745" t="s">
        <v>72</v>
      </c>
      <c r="G745">
        <v>76.961838537478201</v>
      </c>
      <c r="H745">
        <v>0</v>
      </c>
      <c r="I74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4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cm="1">
        <f t="array" ref="K745">IFERROR(AVERAGE(IF((OutputTable[GroupByKey]=OutputTable[[#This Row],[GroupByKey]]),(OutputTable[GroupByKey]=OutputTable[[#This Row],[GroupByKey]])*OutputTable[RecordedValue])),0)</f>
        <v>51.79569535952681</v>
      </c>
      <c r="L745" cm="1">
        <f t="array" ref="L745">IFERROR(_xlfn.STDEV.S(IF((OutputTable[GroupByKey]=OutputTable[[#This Row],[GroupByKey]]),(OutputTable[GroupByKey]=OutputTable[[#This Row],[GroupByKey]])*OutputTable[RecordedValue])),0)</f>
        <v>26.667850559987489</v>
      </c>
      <c r="M74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45" cm="1">
        <f t="array" ref="O745">MIN(IF((OutputTable[GroupByKey]=OutputTable[[#This Row],[GroupByKey]]),(OutputTable[GroupByKey]=OutputTable[[#This Row],[GroupByKey]])*OutputTable[RecordedValue]))</f>
        <v>0</v>
      </c>
      <c r="P745" cm="1">
        <f t="array" ref="P745">MAX(IF((OutputTable[GroupByKey]=OutputTable[[#This Row],[GroupByKey]]),(OutputTable[GroupByKey]=OutputTable[[#This Row],[GroupByKey]])*OutputTable[RecordedValue]))</f>
        <v>153.28325957496901</v>
      </c>
    </row>
    <row r="746" spans="1:16" x14ac:dyDescent="0.25">
      <c r="A746" t="s">
        <v>68</v>
      </c>
      <c r="B746" t="s">
        <v>177</v>
      </c>
      <c r="C746">
        <v>15</v>
      </c>
      <c r="D746" t="s">
        <v>113</v>
      </c>
      <c r="E746" t="s">
        <v>114</v>
      </c>
      <c r="F746" t="s">
        <v>72</v>
      </c>
      <c r="G746">
        <v>0</v>
      </c>
      <c r="H746">
        <v>0</v>
      </c>
      <c r="I74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46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cm="1">
        <f t="array" ref="K746">IFERROR(AVERAGE(IF((OutputTable[GroupByKey]=OutputTable[[#This Row],[GroupByKey]]),(OutputTable[GroupByKey]=OutputTable[[#This Row],[GroupByKey]])*OutputTable[RecordedValue])),0)</f>
        <v>0</v>
      </c>
      <c r="L746" cm="1">
        <f t="array" ref="L746">IFERROR(_xlfn.STDEV.S(IF((OutputTable[GroupByKey]=OutputTable[[#This Row],[GroupByKey]]),(OutputTable[GroupByKey]=OutputTable[[#This Row],[GroupByKey]])*OutputTable[RecordedValue])),0)</f>
        <v>0</v>
      </c>
      <c r="M746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6" cm="1">
        <f t="array" ref="O746">MIN(IF((OutputTable[GroupByKey]=OutputTable[[#This Row],[GroupByKey]]),(OutputTable[GroupByKey]=OutputTable[[#This Row],[GroupByKey]])*OutputTable[RecordedValue]))</f>
        <v>0</v>
      </c>
      <c r="P746" cm="1">
        <f t="array" ref="P746">MAX(IF((OutputTable[GroupByKey]=OutputTable[[#This Row],[GroupByKey]]),(OutputTable[GroupByKey]=OutputTable[[#This Row],[GroupByKey]])*OutputTable[RecordedValue]))</f>
        <v>0</v>
      </c>
    </row>
    <row r="747" spans="1:16" x14ac:dyDescent="0.25">
      <c r="A747" t="s">
        <v>68</v>
      </c>
      <c r="B747" t="s">
        <v>177</v>
      </c>
      <c r="C747">
        <v>15</v>
      </c>
      <c r="D747" t="s">
        <v>115</v>
      </c>
      <c r="E747" t="s">
        <v>116</v>
      </c>
      <c r="F747" t="s">
        <v>72</v>
      </c>
      <c r="G747">
        <v>2.3613862634434901</v>
      </c>
      <c r="H747">
        <v>0</v>
      </c>
      <c r="I74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47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cm="1">
        <f t="array" ref="K747">IFERROR(AVERAGE(IF((OutputTable[GroupByKey]=OutputTable[[#This Row],[GroupByKey]]),(OutputTable[GroupByKey]=OutputTable[[#This Row],[GroupByKey]])*OutputTable[RecordedValue])),0)</f>
        <v>7.9031017037590718</v>
      </c>
      <c r="L747" cm="1">
        <f t="array" ref="L747">IFERROR(_xlfn.STDEV.S(IF((OutputTable[GroupByKey]=OutputTable[[#This Row],[GroupByKey]]),(OutputTable[GroupByKey]=OutputTable[[#This Row],[GroupByKey]])*OutputTable[RecordedValue])),0)</f>
        <v>6.1722634071914078</v>
      </c>
      <c r="M747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747" cm="1">
        <f t="array" ref="O747">MIN(IF((OutputTable[GroupByKey]=OutputTable[[#This Row],[GroupByKey]]),(OutputTable[GroupByKey]=OutputTable[[#This Row],[GroupByKey]])*OutputTable[RecordedValue]))</f>
        <v>0</v>
      </c>
      <c r="P747" cm="1">
        <f t="array" ref="P747">MAX(IF((OutputTable[GroupByKey]=OutputTable[[#This Row],[GroupByKey]]),(OutputTable[GroupByKey]=OutputTable[[#This Row],[GroupByKey]])*OutputTable[RecordedValue]))</f>
        <v>30.196331317929101</v>
      </c>
    </row>
    <row r="748" spans="1:16" x14ac:dyDescent="0.25">
      <c r="A748" t="s">
        <v>68</v>
      </c>
      <c r="B748" t="s">
        <v>177</v>
      </c>
      <c r="C748">
        <v>15</v>
      </c>
      <c r="D748" t="s">
        <v>117</v>
      </c>
      <c r="E748" t="s">
        <v>118</v>
      </c>
      <c r="F748" t="s">
        <v>72</v>
      </c>
      <c r="G748">
        <v>11</v>
      </c>
      <c r="H748">
        <v>0</v>
      </c>
      <c r="I74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48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cm="1">
        <f t="array" ref="K748">IFERROR(AVERAGE(IF((OutputTable[GroupByKey]=OutputTable[[#This Row],[GroupByKey]]),(OutputTable[GroupByKey]=OutputTable[[#This Row],[GroupByKey]])*OutputTable[RecordedValue])),0)</f>
        <v>8.9</v>
      </c>
      <c r="L748" cm="1">
        <f t="array" ref="L748">IFERROR(_xlfn.STDEV.S(IF((OutputTable[GroupByKey]=OutputTable[[#This Row],[GroupByKey]]),(OutputTable[GroupByKey]=OutputTable[[#This Row],[GroupByKey]])*OutputTable[RecordedValue])),0)</f>
        <v>2.6049403612586386</v>
      </c>
      <c r="M748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748" cm="1">
        <f t="array" ref="O748">MIN(IF((OutputTable[GroupByKey]=OutputTable[[#This Row],[GroupByKey]]),(OutputTable[GroupByKey]=OutputTable[[#This Row],[GroupByKey]])*OutputTable[RecordedValue]))</f>
        <v>2</v>
      </c>
      <c r="P748" cm="1">
        <f t="array" ref="P748">MAX(IF((OutputTable[GroupByKey]=OutputTable[[#This Row],[GroupByKey]]),(OutputTable[GroupByKey]=OutputTable[[#This Row],[GroupByKey]])*OutputTable[RecordedValue]))</f>
        <v>14</v>
      </c>
    </row>
    <row r="749" spans="1:16" x14ac:dyDescent="0.25">
      <c r="A749" t="s">
        <v>68</v>
      </c>
      <c r="B749" t="s">
        <v>177</v>
      </c>
      <c r="C749">
        <v>15</v>
      </c>
      <c r="D749" t="s">
        <v>119</v>
      </c>
      <c r="E749" t="s">
        <v>120</v>
      </c>
      <c r="F749" t="s">
        <v>72</v>
      </c>
      <c r="G749">
        <v>10</v>
      </c>
      <c r="H749">
        <v>0</v>
      </c>
      <c r="I74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49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cm="1">
        <f t="array" ref="K749">IFERROR(AVERAGE(IF((OutputTable[GroupByKey]=OutputTable[[#This Row],[GroupByKey]]),(OutputTable[GroupByKey]=OutputTable[[#This Row],[GroupByKey]])*OutputTable[RecordedValue])),0)</f>
        <v>8.68</v>
      </c>
      <c r="L749" cm="1">
        <f t="array" ref="L749">IFERROR(_xlfn.STDEV.S(IF((OutputTable[GroupByKey]=OutputTable[[#This Row],[GroupByKey]]),(OutputTable[GroupByKey]=OutputTable[[#This Row],[GroupByKey]])*OutputTable[RecordedValue])),0)</f>
        <v>2.6064284735543972</v>
      </c>
      <c r="M749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49" cm="1">
        <f t="array" ref="O749">MIN(IF((OutputTable[GroupByKey]=OutputTable[[#This Row],[GroupByKey]]),(OutputTable[GroupByKey]=OutputTable[[#This Row],[GroupByKey]])*OutputTable[RecordedValue]))</f>
        <v>2</v>
      </c>
      <c r="P749" cm="1">
        <f t="array" ref="P749">MAX(IF((OutputTable[GroupByKey]=OutputTable[[#This Row],[GroupByKey]]),(OutputTable[GroupByKey]=OutputTable[[#This Row],[GroupByKey]])*OutputTable[RecordedValue]))</f>
        <v>14</v>
      </c>
    </row>
    <row r="750" spans="1:16" x14ac:dyDescent="0.25">
      <c r="A750" t="s">
        <v>68</v>
      </c>
      <c r="B750" t="s">
        <v>177</v>
      </c>
      <c r="C750">
        <v>15</v>
      </c>
      <c r="D750" t="s">
        <v>121</v>
      </c>
      <c r="E750" t="s">
        <v>122</v>
      </c>
      <c r="F750" t="s">
        <v>72</v>
      </c>
      <c r="G750">
        <v>1.2826973089579701</v>
      </c>
      <c r="H750">
        <v>0</v>
      </c>
      <c r="I75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50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cm="1">
        <f t="array" ref="K750">IFERROR(AVERAGE(IF((OutputTable[GroupByKey]=OutputTable[[#This Row],[GroupByKey]]),(OutputTable[GroupByKey]=OutputTable[[#This Row],[GroupByKey]])*OutputTable[RecordedValue])),0)</f>
        <v>0.86326158932544617</v>
      </c>
      <c r="L750" cm="1">
        <f t="array" ref="L750">IFERROR(_xlfn.STDEV.S(IF((OutputTable[GroupByKey]=OutputTable[[#This Row],[GroupByKey]]),(OutputTable[GroupByKey]=OutputTable[[#This Row],[GroupByKey]])*OutputTable[RecordedValue])),0)</f>
        <v>0.44446417599979121</v>
      </c>
      <c r="M750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50" cm="1">
        <f t="array" ref="O750">MIN(IF((OutputTable[GroupByKey]=OutputTable[[#This Row],[GroupByKey]]),(OutputTable[GroupByKey]=OutputTable[[#This Row],[GroupByKey]])*OutputTable[RecordedValue]))</f>
        <v>0</v>
      </c>
      <c r="P750" cm="1">
        <f t="array" ref="P750">MAX(IF((OutputTable[GroupByKey]=OutputTable[[#This Row],[GroupByKey]]),(OutputTable[GroupByKey]=OutputTable[[#This Row],[GroupByKey]])*OutputTable[RecordedValue]))</f>
        <v>2.5547209929161401</v>
      </c>
    </row>
    <row r="751" spans="1:16" x14ac:dyDescent="0.25">
      <c r="A751" t="s">
        <v>68</v>
      </c>
      <c r="B751" t="s">
        <v>177</v>
      </c>
      <c r="C751">
        <v>15</v>
      </c>
      <c r="D751" t="s">
        <v>123</v>
      </c>
      <c r="E751" t="s">
        <v>124</v>
      </c>
      <c r="F751" t="s">
        <v>72</v>
      </c>
      <c r="G751">
        <v>79.323224800921693</v>
      </c>
      <c r="H751">
        <v>0</v>
      </c>
      <c r="I75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51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cm="1">
        <f t="array" ref="K751">IFERROR(AVERAGE(IF((OutputTable[GroupByKey]=OutputTable[[#This Row],[GroupByKey]]),(OutputTable[GroupByKey]=OutputTable[[#This Row],[GroupByKey]])*OutputTable[RecordedValue])),0)</f>
        <v>59.698797063285873</v>
      </c>
      <c r="L751" cm="1">
        <f t="array" ref="L751">IFERROR(_xlfn.STDEV.S(IF((OutputTable[GroupByKey]=OutputTable[[#This Row],[GroupByKey]]),(OutputTable[GroupByKey]=OutputTable[[#This Row],[GroupByKey]])*OutputTable[RecordedValue])),0)</f>
        <v>29.848701664291458</v>
      </c>
      <c r="M751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751" cm="1">
        <f t="array" ref="O751">MIN(IF((OutputTable[GroupByKey]=OutputTable[[#This Row],[GroupByKey]]),(OutputTable[GroupByKey]=OutputTable[[#This Row],[GroupByKey]])*OutputTable[RecordedValue]))</f>
        <v>2.14281784239415</v>
      </c>
      <c r="P751" cm="1">
        <f t="array" ref="P751">MAX(IF((OutputTable[GroupByKey]=OutputTable[[#This Row],[GroupByKey]]),(OutputTable[GroupByKey]=OutputTable[[#This Row],[GroupByKey]])*OutputTable[RecordedValue]))</f>
        <v>183.47959089289799</v>
      </c>
    </row>
    <row r="752" spans="1:16" x14ac:dyDescent="0.25">
      <c r="A752" t="s">
        <v>68</v>
      </c>
      <c r="B752" t="s">
        <v>177</v>
      </c>
      <c r="C752">
        <v>15</v>
      </c>
      <c r="D752" t="s">
        <v>125</v>
      </c>
      <c r="E752" t="s">
        <v>85</v>
      </c>
      <c r="F752" t="s">
        <v>126</v>
      </c>
      <c r="G752">
        <v>0</v>
      </c>
      <c r="H752">
        <v>0</v>
      </c>
      <c r="I752" t="str">
        <f>OutputTable[[#This Row],[ProjectName]]&amp;OutputTable[[#This Row],[Name]]&amp;OutputTable[[#This Row],[Type]]&amp;OutputTable[[#This Row],[Source]]</f>
        <v>Airport Security AnalysisAll Entities.NVACostNVA CostSystem</v>
      </c>
      <c r="J752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cm="1">
        <f t="array" ref="K752">IFERROR(AVERAGE(IF((OutputTable[GroupByKey]=OutputTable[[#This Row],[GroupByKey]]),(OutputTable[GroupByKey]=OutputTable[[#This Row],[GroupByKey]])*OutputTable[RecordedValue])),0)</f>
        <v>0</v>
      </c>
      <c r="L752" cm="1">
        <f t="array" ref="L752">IFERROR(_xlfn.STDEV.S(IF((OutputTable[GroupByKey]=OutputTable[[#This Row],[GroupByKey]]),(OutputTable[GroupByKey]=OutputTable[[#This Row],[GroupByKey]])*OutputTable[RecordedValue])),0)</f>
        <v>0</v>
      </c>
      <c r="M752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2" cm="1">
        <f t="array" ref="O752">MIN(IF((OutputTable[GroupByKey]=OutputTable[[#This Row],[GroupByKey]]),(OutputTable[GroupByKey]=OutputTable[[#This Row],[GroupByKey]])*OutputTable[RecordedValue]))</f>
        <v>0</v>
      </c>
      <c r="P752" cm="1">
        <f t="array" ref="P752">MAX(IF((OutputTable[GroupByKey]=OutputTable[[#This Row],[GroupByKey]]),(OutputTable[GroupByKey]=OutputTable[[#This Row],[GroupByKey]])*OutputTable[RecordedValue]))</f>
        <v>0</v>
      </c>
    </row>
    <row r="753" spans="1:16" x14ac:dyDescent="0.25">
      <c r="A753" t="s">
        <v>68</v>
      </c>
      <c r="B753" t="s">
        <v>177</v>
      </c>
      <c r="C753">
        <v>15</v>
      </c>
      <c r="D753" t="s">
        <v>127</v>
      </c>
      <c r="E753" t="s">
        <v>88</v>
      </c>
      <c r="F753" t="s">
        <v>126</v>
      </c>
      <c r="G753">
        <v>0</v>
      </c>
      <c r="H753">
        <v>0</v>
      </c>
      <c r="I753" t="str">
        <f>OutputTable[[#This Row],[ProjectName]]&amp;OutputTable[[#This Row],[Name]]&amp;OutputTable[[#This Row],[Type]]&amp;OutputTable[[#This Row],[Source]]</f>
        <v>Airport Security AnalysisAll Entities.OtherCostOther CostSystem</v>
      </c>
      <c r="J753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cm="1">
        <f t="array" ref="K753">IFERROR(AVERAGE(IF((OutputTable[GroupByKey]=OutputTable[[#This Row],[GroupByKey]]),(OutputTable[GroupByKey]=OutputTable[[#This Row],[GroupByKey]])*OutputTable[RecordedValue])),0)</f>
        <v>0</v>
      </c>
      <c r="L753" cm="1">
        <f t="array" ref="L753">IFERROR(_xlfn.STDEV.S(IF((OutputTable[GroupByKey]=OutputTable[[#This Row],[GroupByKey]]),(OutputTable[GroupByKey]=OutputTable[[#This Row],[GroupByKey]])*OutputTable[RecordedValue])),0)</f>
        <v>0</v>
      </c>
      <c r="M753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3" cm="1">
        <f t="array" ref="O753">MIN(IF((OutputTable[GroupByKey]=OutputTable[[#This Row],[GroupByKey]]),(OutputTable[GroupByKey]=OutputTable[[#This Row],[GroupByKey]])*OutputTable[RecordedValue]))</f>
        <v>0</v>
      </c>
      <c r="P753" cm="1">
        <f t="array" ref="P753">MAX(IF((OutputTable[GroupByKey]=OutputTable[[#This Row],[GroupByKey]]),(OutputTable[GroupByKey]=OutputTable[[#This Row],[GroupByKey]])*OutputTable[RecordedValue]))</f>
        <v>0</v>
      </c>
    </row>
    <row r="754" spans="1:16" x14ac:dyDescent="0.25">
      <c r="A754" t="s">
        <v>68</v>
      </c>
      <c r="B754" t="s">
        <v>177</v>
      </c>
      <c r="C754">
        <v>15</v>
      </c>
      <c r="D754" t="s">
        <v>128</v>
      </c>
      <c r="E754" t="s">
        <v>90</v>
      </c>
      <c r="F754" t="s">
        <v>126</v>
      </c>
      <c r="G754">
        <v>46.939112768357901</v>
      </c>
      <c r="H754">
        <v>0</v>
      </c>
      <c r="I754" t="str">
        <f>OutputTable[[#This Row],[ProjectName]]&amp;OutputTable[[#This Row],[Name]]&amp;OutputTable[[#This Row],[Type]]&amp;OutputTable[[#This Row],[Source]]</f>
        <v>Airport Security AnalysisAll Entities.TotalCostTotal CostSystem</v>
      </c>
      <c r="J754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cm="1">
        <f t="array" ref="K754">IFERROR(AVERAGE(IF((OutputTable[GroupByKey]=OutputTable[[#This Row],[GroupByKey]]),(OutputTable[GroupByKey]=OutputTable[[#This Row],[GroupByKey]])*OutputTable[RecordedValue])),0)</f>
        <v>46.193538628207605</v>
      </c>
      <c r="L754" cm="1">
        <f t="array" ref="L754">IFERROR(_xlfn.STDEV.S(IF((OutputTable[GroupByKey]=OutputTable[[#This Row],[GroupByKey]]),(OutputTable[GroupByKey]=OutputTable[[#This Row],[GroupByKey]])*OutputTable[RecordedValue])),0)</f>
        <v>2.5990968367157539</v>
      </c>
      <c r="M754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4" cm="1">
        <f t="array" ref="O754">MIN(IF((OutputTable[GroupByKey]=OutputTable[[#This Row],[GroupByKey]]),(OutputTable[GroupByKey]=OutputTable[[#This Row],[GroupByKey]])*OutputTable[RecordedValue]))</f>
        <v>40.192057014708702</v>
      </c>
      <c r="P754" cm="1">
        <f t="array" ref="P754">MAX(IF((OutputTable[GroupByKey]=OutputTable[[#This Row],[GroupByKey]]),(OutputTable[GroupByKey]=OutputTable[[#This Row],[GroupByKey]])*OutputTable[RecordedValue]))</f>
        <v>51.8214448971965</v>
      </c>
    </row>
    <row r="755" spans="1:16" x14ac:dyDescent="0.25">
      <c r="A755" t="s">
        <v>68</v>
      </c>
      <c r="B755" t="s">
        <v>177</v>
      </c>
      <c r="C755">
        <v>15</v>
      </c>
      <c r="D755" t="s">
        <v>129</v>
      </c>
      <c r="E755" t="s">
        <v>130</v>
      </c>
      <c r="F755" t="s">
        <v>126</v>
      </c>
      <c r="G755">
        <v>0</v>
      </c>
      <c r="H755">
        <v>0</v>
      </c>
      <c r="I755" t="str">
        <f>OutputTable[[#This Row],[ProjectName]]&amp;OutputTable[[#This Row],[Name]]&amp;OutputTable[[#This Row],[Type]]&amp;OutputTable[[#This Row],[Source]]</f>
        <v>Airport Security AnalysisAll Entities.TranCostTran CostSystem</v>
      </c>
      <c r="J75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cm="1">
        <f t="array" ref="K755">IFERROR(AVERAGE(IF((OutputTable[GroupByKey]=OutputTable[[#This Row],[GroupByKey]]),(OutputTable[GroupByKey]=OutputTable[[#This Row],[GroupByKey]])*OutputTable[RecordedValue])),0)</f>
        <v>0</v>
      </c>
      <c r="L755" cm="1">
        <f t="array" ref="L755">IFERROR(_xlfn.STDEV.S(IF((OutputTable[GroupByKey]=OutputTable[[#This Row],[GroupByKey]]),(OutputTable[GroupByKey]=OutputTable[[#This Row],[GroupByKey]])*OutputTable[RecordedValue])),0)</f>
        <v>0</v>
      </c>
      <c r="M75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cm="1">
        <f t="array" ref="O755">MIN(IF((OutputTable[GroupByKey]=OutputTable[[#This Row],[GroupByKey]]),(OutputTable[GroupByKey]=OutputTable[[#This Row],[GroupByKey]])*OutputTable[RecordedValue]))</f>
        <v>0</v>
      </c>
      <c r="P75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177</v>
      </c>
      <c r="C756">
        <v>15</v>
      </c>
      <c r="D756" t="s">
        <v>131</v>
      </c>
      <c r="E756" t="s">
        <v>94</v>
      </c>
      <c r="F756" t="s">
        <v>126</v>
      </c>
      <c r="G756">
        <v>46.939112768357901</v>
      </c>
      <c r="H756">
        <v>0</v>
      </c>
      <c r="I756" t="str">
        <f>OutputTable[[#This Row],[ProjectName]]&amp;OutputTable[[#This Row],[Name]]&amp;OutputTable[[#This Row],[Type]]&amp;OutputTable[[#This Row],[Source]]</f>
        <v>Airport Security AnalysisAll Entities.VACostVA CostSystem</v>
      </c>
      <c r="J756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cm="1">
        <f t="array" ref="K756">IFERROR(AVERAGE(IF((OutputTable[GroupByKey]=OutputTable[[#This Row],[GroupByKey]]),(OutputTable[GroupByKey]=OutputTable[[#This Row],[GroupByKey]])*OutputTable[RecordedValue])),0)</f>
        <v>46.193538628207605</v>
      </c>
      <c r="L756" cm="1">
        <f t="array" ref="L756">IFERROR(_xlfn.STDEV.S(IF((OutputTable[GroupByKey]=OutputTable[[#This Row],[GroupByKey]]),(OutputTable[GroupByKey]=OutputTable[[#This Row],[GroupByKey]])*OutputTable[RecordedValue])),0)</f>
        <v>2.5990968367157539</v>
      </c>
      <c r="M756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6" cm="1">
        <f t="array" ref="O756">MIN(IF((OutputTable[GroupByKey]=OutputTable[[#This Row],[GroupByKey]]),(OutputTable[GroupByKey]=OutputTable[[#This Row],[GroupByKey]])*OutputTable[RecordedValue]))</f>
        <v>40.192057014708702</v>
      </c>
      <c r="P756" cm="1">
        <f t="array" ref="P756">MAX(IF((OutputTable[GroupByKey]=OutputTable[[#This Row],[GroupByKey]]),(OutputTable[GroupByKey]=OutputTable[[#This Row],[GroupByKey]])*OutputTable[RecordedValue]))</f>
        <v>51.8214448971965</v>
      </c>
    </row>
    <row r="757" spans="1:16" x14ac:dyDescent="0.25">
      <c r="A757" t="s">
        <v>68</v>
      </c>
      <c r="B757" t="s">
        <v>177</v>
      </c>
      <c r="C757">
        <v>15</v>
      </c>
      <c r="D757" t="s">
        <v>132</v>
      </c>
      <c r="E757" t="s">
        <v>96</v>
      </c>
      <c r="F757" t="s">
        <v>126</v>
      </c>
      <c r="G757">
        <v>0</v>
      </c>
      <c r="H757">
        <v>0</v>
      </c>
      <c r="I757" t="str">
        <f>OutputTable[[#This Row],[ProjectName]]&amp;OutputTable[[#This Row],[Name]]&amp;OutputTable[[#This Row],[Type]]&amp;OutputTable[[#This Row],[Source]]</f>
        <v>Airport Security AnalysisAll Entities.WaitCostWait CostSystem</v>
      </c>
      <c r="J757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cm="1">
        <f t="array" ref="K757">IFERROR(AVERAGE(IF((OutputTable[GroupByKey]=OutputTable[[#This Row],[GroupByKey]]),(OutputTable[GroupByKey]=OutputTable[[#This Row],[GroupByKey]])*OutputTable[RecordedValue])),0)</f>
        <v>0</v>
      </c>
      <c r="L757" cm="1">
        <f t="array" ref="L757">IFERROR(_xlfn.STDEV.S(IF((OutputTable[GroupByKey]=OutputTable[[#This Row],[GroupByKey]]),(OutputTable[GroupByKey]=OutputTable[[#This Row],[GroupByKey]])*OutputTable[RecordedValue])),0)</f>
        <v>0</v>
      </c>
      <c r="M757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7" cm="1">
        <f t="array" ref="O757">MIN(IF((OutputTable[GroupByKey]=OutputTable[[#This Row],[GroupByKey]]),(OutputTable[GroupByKey]=OutputTable[[#This Row],[GroupByKey]])*OutputTable[RecordedValue]))</f>
        <v>0</v>
      </c>
      <c r="P757" cm="1">
        <f t="array" ref="P757">MAX(IF((OutputTable[GroupByKey]=OutputTable[[#This Row],[GroupByKey]]),(OutputTable[GroupByKey]=OutputTable[[#This Row],[GroupByKey]])*OutputTable[RecordedValue]))</f>
        <v>0</v>
      </c>
    </row>
    <row r="758" spans="1:16" x14ac:dyDescent="0.25">
      <c r="A758" t="s">
        <v>68</v>
      </c>
      <c r="B758" t="s">
        <v>177</v>
      </c>
      <c r="C758">
        <v>15</v>
      </c>
      <c r="D758" t="s">
        <v>133</v>
      </c>
      <c r="E758" t="s">
        <v>134</v>
      </c>
      <c r="F758" t="s">
        <v>126</v>
      </c>
      <c r="G758">
        <v>46.939112768357901</v>
      </c>
      <c r="H758">
        <v>0</v>
      </c>
      <c r="I758" t="str">
        <f>OutputTable[[#This Row],[ProjectName]]&amp;OutputTable[[#This Row],[Name]]&amp;OutputTable[[#This Row],[Type]]&amp;OutputTable[[#This Row],[Source]]</f>
        <v>Airport Security AnalysisAll Resources.BusyCostBusy CostSystem</v>
      </c>
      <c r="J758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cm="1">
        <f t="array" ref="K758">IFERROR(AVERAGE(IF((OutputTable[GroupByKey]=OutputTable[[#This Row],[GroupByKey]]),(OutputTable[GroupByKey]=OutputTable[[#This Row],[GroupByKey]])*OutputTable[RecordedValue])),0)</f>
        <v>46.193538628207605</v>
      </c>
      <c r="L758" cm="1">
        <f t="array" ref="L758">IFERROR(_xlfn.STDEV.S(IF((OutputTable[GroupByKey]=OutputTable[[#This Row],[GroupByKey]]),(OutputTable[GroupByKey]=OutputTable[[#This Row],[GroupByKey]])*OutputTable[RecordedValue])),0)</f>
        <v>2.5990968367157583</v>
      </c>
      <c r="M758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58" cm="1">
        <f t="array" ref="O758">MIN(IF((OutputTable[GroupByKey]=OutputTable[[#This Row],[GroupByKey]]),(OutputTable[GroupByKey]=OutputTable[[#This Row],[GroupByKey]])*OutputTable[RecordedValue]))</f>
        <v>40.192057014708602</v>
      </c>
      <c r="P758" cm="1">
        <f t="array" ref="P758">MAX(IF((OutputTable[GroupByKey]=OutputTable[[#This Row],[GroupByKey]]),(OutputTable[GroupByKey]=OutputTable[[#This Row],[GroupByKey]])*OutputTable[RecordedValue]))</f>
        <v>51.8214448971965</v>
      </c>
    </row>
    <row r="759" spans="1:16" x14ac:dyDescent="0.25">
      <c r="A759" t="s">
        <v>68</v>
      </c>
      <c r="B759" t="s">
        <v>177</v>
      </c>
      <c r="C759">
        <v>15</v>
      </c>
      <c r="D759" t="s">
        <v>135</v>
      </c>
      <c r="E759" t="s">
        <v>136</v>
      </c>
      <c r="F759" t="s">
        <v>126</v>
      </c>
      <c r="G759">
        <v>24.2834706320251</v>
      </c>
      <c r="H759">
        <v>0</v>
      </c>
      <c r="I759" t="str">
        <f>OutputTable[[#This Row],[ProjectName]]&amp;OutputTable[[#This Row],[Name]]&amp;OutputTable[[#This Row],[Type]]&amp;OutputTable[[#This Row],[Source]]</f>
        <v>Airport Security AnalysisAll Resources.IdleCostIdle CostSystem</v>
      </c>
      <c r="J759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cm="1">
        <f t="array" ref="K759">IFERROR(AVERAGE(IF((OutputTable[GroupByKey]=OutputTable[[#This Row],[GroupByKey]]),(OutputTable[GroupByKey]=OutputTable[[#This Row],[GroupByKey]])*OutputTable[RecordedValue])),0)</f>
        <v>25.477747687177452</v>
      </c>
      <c r="L759" cm="1">
        <f t="array" ref="L759">IFERROR(_xlfn.STDEV.S(IF((OutputTable[GroupByKey]=OutputTable[[#This Row],[GroupByKey]]),(OutputTable[GroupByKey]=OutputTable[[#This Row],[GroupByKey]])*OutputTable[RecordedValue])),0)</f>
        <v>2.6141112136959852</v>
      </c>
      <c r="M759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59" cm="1">
        <f t="array" ref="O759">MIN(IF((OutputTable[GroupByKey]=OutputTable[[#This Row],[GroupByKey]]),(OutputTable[GroupByKey]=OutputTable[[#This Row],[GroupByKey]])*OutputTable[RecordedValue]))</f>
        <v>19.727702576731101</v>
      </c>
      <c r="P759" cm="1">
        <f t="array" ref="P759">MAX(IF((OutputTable[GroupByKey]=OutputTable[[#This Row],[GroupByKey]]),(OutputTable[GroupByKey]=OutputTable[[#This Row],[GroupByKey]])*OutputTable[RecordedValue]))</f>
        <v>31.4558775795469</v>
      </c>
    </row>
    <row r="760" spans="1:16" x14ac:dyDescent="0.25">
      <c r="A760" t="s">
        <v>68</v>
      </c>
      <c r="B760" t="s">
        <v>177</v>
      </c>
      <c r="C760">
        <v>15</v>
      </c>
      <c r="D760" t="s">
        <v>137</v>
      </c>
      <c r="E760" t="s">
        <v>90</v>
      </c>
      <c r="F760" t="s">
        <v>126</v>
      </c>
      <c r="G760">
        <v>71.222583400383002</v>
      </c>
      <c r="H760">
        <v>0</v>
      </c>
      <c r="I76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60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cm="1">
        <f t="array" ref="K760">IFERROR(AVERAGE(IF((OutputTable[GroupByKey]=OutputTable[[#This Row],[GroupByKey]]),(OutputTable[GroupByKey]=OutputTable[[#This Row],[GroupByKey]])*OutputTable[RecordedValue])),0)</f>
        <v>71.671286315385061</v>
      </c>
      <c r="L760" cm="1">
        <f t="array" ref="L760">IFERROR(_xlfn.STDEV.S(IF((OutputTable[GroupByKey]=OutputTable[[#This Row],[GroupByKey]]),(OutputTable[GroupByKey]=OutputTable[[#This Row],[GroupByKey]])*OutputTable[RecordedValue])),0)</f>
        <v>0.23863631661505638</v>
      </c>
      <c r="M760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60" cm="1">
        <f t="array" ref="O760">MIN(IF((OutputTable[GroupByKey]=OutputTable[[#This Row],[GroupByKey]]),(OutputTable[GroupByKey]=OutputTable[[#This Row],[GroupByKey]])*OutputTable[RecordedValue]))</f>
        <v>70.910479456061694</v>
      </c>
      <c r="P760" cm="1">
        <f t="array" ref="P760">MAX(IF((OutputTable[GroupByKey]=OutputTable[[#This Row],[GroupByKey]]),(OutputTable[GroupByKey]=OutputTable[[#This Row],[GroupByKey]])*OutputTable[RecordedValue]))</f>
        <v>72</v>
      </c>
    </row>
    <row r="761" spans="1:16" x14ac:dyDescent="0.25">
      <c r="A761" t="s">
        <v>68</v>
      </c>
      <c r="B761" t="s">
        <v>177</v>
      </c>
      <c r="C761">
        <v>15</v>
      </c>
      <c r="D761" t="s">
        <v>138</v>
      </c>
      <c r="E761" t="s">
        <v>139</v>
      </c>
      <c r="F761" t="s">
        <v>126</v>
      </c>
      <c r="G761">
        <v>0</v>
      </c>
      <c r="H761">
        <v>0</v>
      </c>
      <c r="I76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1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cm="1">
        <f t="array" ref="K761">IFERROR(AVERAGE(IF((OutputTable[GroupByKey]=OutputTable[[#This Row],[GroupByKey]]),(OutputTable[GroupByKey]=OutputTable[[#This Row],[GroupByKey]])*OutputTable[RecordedValue])),0)</f>
        <v>0</v>
      </c>
      <c r="L761" cm="1">
        <f t="array" ref="L761">IFERROR(_xlfn.STDEV.S(IF((OutputTable[GroupByKey]=OutputTable[[#This Row],[GroupByKey]]),(OutputTable[GroupByKey]=OutputTable[[#This Row],[GroupByKey]])*OutputTable[RecordedValue])),0)</f>
        <v>0</v>
      </c>
      <c r="M761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1" cm="1">
        <f t="array" ref="O761">MIN(IF((OutputTable[GroupByKey]=OutputTable[[#This Row],[GroupByKey]]),(OutputTable[GroupByKey]=OutputTable[[#This Row],[GroupByKey]])*OutputTable[RecordedValue]))</f>
        <v>0</v>
      </c>
      <c r="P761" cm="1">
        <f t="array" ref="P761">MAX(IF((OutputTable[GroupByKey]=OutputTable[[#This Row],[GroupByKey]]),(OutputTable[GroupByKey]=OutputTable[[#This Row],[GroupByKey]])*OutputTable[RecordedValue]))</f>
        <v>0</v>
      </c>
    </row>
    <row r="762" spans="1:16" x14ac:dyDescent="0.25">
      <c r="A762" t="s">
        <v>68</v>
      </c>
      <c r="B762" t="s">
        <v>177</v>
      </c>
      <c r="C762">
        <v>15</v>
      </c>
      <c r="D762" t="s">
        <v>140</v>
      </c>
      <c r="E762" t="s">
        <v>110</v>
      </c>
      <c r="F762" t="s">
        <v>72</v>
      </c>
      <c r="G762">
        <v>9.0156648537759594</v>
      </c>
      <c r="H762">
        <v>0</v>
      </c>
      <c r="I76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62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cm="1">
        <f t="array" ref="K762">IFERROR(AVERAGE(IF((OutputTable[GroupByKey]=OutputTable[[#This Row],[GroupByKey]]),(OutputTable[GroupByKey]=OutputTable[[#This Row],[GroupByKey]])*OutputTable[RecordedValue])),0)</f>
        <v>9.2040198470736314</v>
      </c>
      <c r="L762" cm="1">
        <f t="array" ref="L762">IFERROR(_xlfn.STDEV.S(IF((OutputTable[GroupByKey]=OutputTable[[#This Row],[GroupByKey]]),(OutputTable[GroupByKey]=OutputTable[[#This Row],[GroupByKey]])*OutputTable[RecordedValue])),0)</f>
        <v>0.51270925803772061</v>
      </c>
      <c r="M762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2" cm="1">
        <f t="array" ref="O762">MIN(IF((OutputTable[GroupByKey]=OutputTable[[#This Row],[GroupByKey]]),(OutputTable[GroupByKey]=OutputTable[[#This Row],[GroupByKey]])*OutputTable[RecordedValue]))</f>
        <v>8.1603642719926093</v>
      </c>
      <c r="P762" cm="1">
        <f t="array" ref="P762">MAX(IF((OutputTable[GroupByKey]=OutputTable[[#This Row],[GroupByKey]]),(OutputTable[GroupByKey]=OutputTable[[#This Row],[GroupByKey]])*OutputTable[RecordedValue]))</f>
        <v>10.3090977964694</v>
      </c>
    </row>
    <row r="763" spans="1:16" x14ac:dyDescent="0.25">
      <c r="A763" t="s">
        <v>68</v>
      </c>
      <c r="B763" t="s">
        <v>177</v>
      </c>
      <c r="C763">
        <v>15</v>
      </c>
      <c r="D763" t="s">
        <v>141</v>
      </c>
      <c r="E763" t="s">
        <v>112</v>
      </c>
      <c r="F763" t="s">
        <v>72</v>
      </c>
      <c r="G763">
        <v>540.93989122655705</v>
      </c>
      <c r="H763">
        <v>0</v>
      </c>
      <c r="I76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63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cm="1">
        <f t="array" ref="K763">IFERROR(AVERAGE(IF((OutputTable[GroupByKey]=OutputTable[[#This Row],[GroupByKey]]),(OutputTable[GroupByKey]=OutputTable[[#This Row],[GroupByKey]])*OutputTable[RecordedValue])),0)</f>
        <v>552.24119082441791</v>
      </c>
      <c r="L763" cm="1">
        <f t="array" ref="L763">IFERROR(_xlfn.STDEV.S(IF((OutputTable[GroupByKey]=OutputTable[[#This Row],[GroupByKey]]),(OutputTable[GroupByKey]=OutputTable[[#This Row],[GroupByKey]])*OutputTable[RecordedValue])),0)</f>
        <v>30.76255548226289</v>
      </c>
      <c r="M763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63" cm="1">
        <f t="array" ref="O763">MIN(IF((OutputTable[GroupByKey]=OutputTable[[#This Row],[GroupByKey]]),(OutputTable[GroupByKey]=OutputTable[[#This Row],[GroupByKey]])*OutputTable[RecordedValue]))</f>
        <v>489.62185631955703</v>
      </c>
      <c r="P763" cm="1">
        <f t="array" ref="P763">MAX(IF((OutputTable[GroupByKey]=OutputTable[[#This Row],[GroupByKey]]),(OutputTable[GroupByKey]=OutputTable[[#This Row],[GroupByKey]])*OutputTable[RecordedValue]))</f>
        <v>618.54586778816201</v>
      </c>
    </row>
    <row r="764" spans="1:16" x14ac:dyDescent="0.25">
      <c r="A764" t="s">
        <v>68</v>
      </c>
      <c r="B764" t="s">
        <v>177</v>
      </c>
      <c r="C764">
        <v>15</v>
      </c>
      <c r="D764" t="s">
        <v>142</v>
      </c>
      <c r="E764" t="s">
        <v>114</v>
      </c>
      <c r="F764" t="s">
        <v>72</v>
      </c>
      <c r="G764">
        <v>0</v>
      </c>
      <c r="H764">
        <v>0</v>
      </c>
      <c r="I76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64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cm="1">
        <f t="array" ref="K764">IFERROR(AVERAGE(IF((OutputTable[GroupByKey]=OutputTable[[#This Row],[GroupByKey]]),(OutputTable[GroupByKey]=OutputTable[[#This Row],[GroupByKey]])*OutputTable[RecordedValue])),0)</f>
        <v>0</v>
      </c>
      <c r="L764" cm="1">
        <f t="array" ref="L764">IFERROR(_xlfn.STDEV.S(IF((OutputTable[GroupByKey]=OutputTable[[#This Row],[GroupByKey]]),(OutputTable[GroupByKey]=OutputTable[[#This Row],[GroupByKey]])*OutputTable[RecordedValue])),0)</f>
        <v>0</v>
      </c>
      <c r="M764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cm="1">
        <f t="array" ref="O764">MIN(IF((OutputTable[GroupByKey]=OutputTable[[#This Row],[GroupByKey]]),(OutputTable[GroupByKey]=OutputTable[[#This Row],[GroupByKey]])*OutputTable[RecordedValue]))</f>
        <v>0</v>
      </c>
      <c r="P764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177</v>
      </c>
      <c r="C765">
        <v>15</v>
      </c>
      <c r="D765" t="s">
        <v>143</v>
      </c>
      <c r="E765" t="s">
        <v>116</v>
      </c>
      <c r="F765" t="s">
        <v>72</v>
      </c>
      <c r="G765">
        <v>78.531914972416004</v>
      </c>
      <c r="H765">
        <v>0</v>
      </c>
      <c r="I76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cm="1">
        <f t="array" ref="K765">IFERROR(AVERAGE(IF((OutputTable[GroupByKey]=OutputTable[[#This Row],[GroupByKey]]),(OutputTable[GroupByKey]=OutputTable[[#This Row],[GroupByKey]])*OutputTable[RecordedValue])),0)</f>
        <v>79.989395354893077</v>
      </c>
      <c r="L765" cm="1">
        <f t="array" ref="L765">IFERROR(_xlfn.STDEV.S(IF((OutputTable[GroupByKey]=OutputTable[[#This Row],[GroupByKey]]),(OutputTable[GroupByKey]=OutputTable[[#This Row],[GroupByKey]])*OutputTable[RecordedValue])),0)</f>
        <v>56.808360959149468</v>
      </c>
      <c r="M76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5" cm="1">
        <f t="array" ref="O765">MIN(IF((OutputTable[GroupByKey]=OutputTable[[#This Row],[GroupByKey]]),(OutputTable[GroupByKey]=OutputTable[[#This Row],[GroupByKey]])*OutputTable[RecordedValue]))</f>
        <v>7.1867093340802297</v>
      </c>
      <c r="P765" cm="1">
        <f t="array" ref="P765">MAX(IF((OutputTable[GroupByKey]=OutputTable[[#This Row],[GroupByKey]]),(OutputTable[GroupByKey]=OutputTable[[#This Row],[GroupByKey]])*OutputTable[RecordedValue]))</f>
        <v>293.47566214357698</v>
      </c>
    </row>
    <row r="766" spans="1:16" x14ac:dyDescent="0.25">
      <c r="A766" t="s">
        <v>68</v>
      </c>
      <c r="B766" t="s">
        <v>177</v>
      </c>
      <c r="C766">
        <v>15</v>
      </c>
      <c r="D766" t="s">
        <v>144</v>
      </c>
      <c r="E766" t="s">
        <v>118</v>
      </c>
      <c r="F766" t="s">
        <v>72</v>
      </c>
      <c r="G766">
        <v>145</v>
      </c>
      <c r="H766">
        <v>0</v>
      </c>
      <c r="I76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66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cm="1">
        <f t="array" ref="K766">IFERROR(AVERAGE(IF((OutputTable[GroupByKey]=OutputTable[[#This Row],[GroupByKey]]),(OutputTable[GroupByKey]=OutputTable[[#This Row],[GroupByKey]])*OutputTable[RecordedValue])),0)</f>
        <v>145</v>
      </c>
      <c r="L766" cm="1">
        <f t="array" ref="L766">IFERROR(_xlfn.STDEV.S(IF((OutputTable[GroupByKey]=OutputTable[[#This Row],[GroupByKey]]),(OutputTable[GroupByKey]=OutputTable[[#This Row],[GroupByKey]])*OutputTable[RecordedValue])),0)</f>
        <v>0</v>
      </c>
      <c r="M766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cm="1">
        <f t="array" ref="O766">MIN(IF((OutputTable[GroupByKey]=OutputTable[[#This Row],[GroupByKey]]),(OutputTable[GroupByKey]=OutputTable[[#This Row],[GroupByKey]])*OutputTable[RecordedValue]))</f>
        <v>145</v>
      </c>
      <c r="P766" cm="1">
        <f t="array" ref="P766">MAX(IF((OutputTable[GroupByKey]=OutputTable[[#This Row],[GroupByKey]]),(OutputTable[GroupByKey]=OutputTable[[#This Row],[GroupByKey]])*OutputTable[RecordedValue]))</f>
        <v>145</v>
      </c>
    </row>
    <row r="767" spans="1:16" x14ac:dyDescent="0.25">
      <c r="A767" t="s">
        <v>68</v>
      </c>
      <c r="B767" t="s">
        <v>177</v>
      </c>
      <c r="C767">
        <v>15</v>
      </c>
      <c r="D767" t="s">
        <v>145</v>
      </c>
      <c r="E767" t="s">
        <v>120</v>
      </c>
      <c r="F767" t="s">
        <v>72</v>
      </c>
      <c r="G767">
        <v>143</v>
      </c>
      <c r="H767">
        <v>0</v>
      </c>
      <c r="I76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67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cm="1">
        <f t="array" ref="K767">IFERROR(AVERAGE(IF((OutputTable[GroupByKey]=OutputTable[[#This Row],[GroupByKey]]),(OutputTable[GroupByKey]=OutputTable[[#This Row],[GroupByKey]])*OutputTable[RecordedValue])),0)</f>
        <v>143.46</v>
      </c>
      <c r="L767" cm="1">
        <f t="array" ref="L767">IFERROR(_xlfn.STDEV.S(IF((OutputTable[GroupByKey]=OutputTable[[#This Row],[GroupByKey]]),(OutputTable[GroupByKey]=OutputTable[[#This Row],[GroupByKey]])*OutputTable[RecordedValue])),0)</f>
        <v>0.761577310586391</v>
      </c>
      <c r="M767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67" cm="1">
        <f t="array" ref="O767">MIN(IF((OutputTable[GroupByKey]=OutputTable[[#This Row],[GroupByKey]]),(OutputTable[GroupByKey]=OutputTable[[#This Row],[GroupByKey]])*OutputTable[RecordedValue]))</f>
        <v>141</v>
      </c>
      <c r="P767" cm="1">
        <f t="array" ref="P767">MAX(IF((OutputTable[GroupByKey]=OutputTable[[#This Row],[GroupByKey]]),(OutputTable[GroupByKey]=OutputTable[[#This Row],[GroupByKey]])*OutputTable[RecordedValue]))</f>
        <v>144</v>
      </c>
    </row>
    <row r="768" spans="1:16" x14ac:dyDescent="0.25">
      <c r="A768" t="s">
        <v>68</v>
      </c>
      <c r="B768" t="s">
        <v>177</v>
      </c>
      <c r="C768">
        <v>15</v>
      </c>
      <c r="D768" t="s">
        <v>146</v>
      </c>
      <c r="E768" t="s">
        <v>122</v>
      </c>
      <c r="F768" t="s">
        <v>72</v>
      </c>
      <c r="G768">
        <v>9.0156648537759594</v>
      </c>
      <c r="H768">
        <v>0</v>
      </c>
      <c r="I76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68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cm="1">
        <f t="array" ref="K768">IFERROR(AVERAGE(IF((OutputTable[GroupByKey]=OutputTable[[#This Row],[GroupByKey]]),(OutputTable[GroupByKey]=OutputTable[[#This Row],[GroupByKey]])*OutputTable[RecordedValue])),0)</f>
        <v>9.2040198470736314</v>
      </c>
      <c r="L768" cm="1">
        <f t="array" ref="L768">IFERROR(_xlfn.STDEV.S(IF((OutputTable[GroupByKey]=OutputTable[[#This Row],[GroupByKey]]),(OutputTable[GroupByKey]=OutputTable[[#This Row],[GroupByKey]])*OutputTable[RecordedValue])),0)</f>
        <v>0.51270925803772061</v>
      </c>
      <c r="M768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8" cm="1">
        <f t="array" ref="O768">MIN(IF((OutputTable[GroupByKey]=OutputTable[[#This Row],[GroupByKey]]),(OutputTable[GroupByKey]=OutputTable[[#This Row],[GroupByKey]])*OutputTable[RecordedValue]))</f>
        <v>8.1603642719926093</v>
      </c>
      <c r="P768" cm="1">
        <f t="array" ref="P768">MAX(IF((OutputTable[GroupByKey]=OutputTable[[#This Row],[GroupByKey]]),(OutputTable[GroupByKey]=OutputTable[[#This Row],[GroupByKey]])*OutputTable[RecordedValue]))</f>
        <v>10.3090977964694</v>
      </c>
    </row>
    <row r="769" spans="1:16" x14ac:dyDescent="0.25">
      <c r="A769" t="s">
        <v>68</v>
      </c>
      <c r="B769" t="s">
        <v>177</v>
      </c>
      <c r="C769">
        <v>15</v>
      </c>
      <c r="D769" t="s">
        <v>147</v>
      </c>
      <c r="E769" t="s">
        <v>124</v>
      </c>
      <c r="F769" t="s">
        <v>72</v>
      </c>
      <c r="G769">
        <v>619.47180619897301</v>
      </c>
      <c r="H769">
        <v>0</v>
      </c>
      <c r="I76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69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cm="1">
        <f t="array" ref="K769">IFERROR(AVERAGE(IF((OutputTable[GroupByKey]=OutputTable[[#This Row],[GroupByKey]]),(OutputTable[GroupByKey]=OutputTable[[#This Row],[GroupByKey]])*OutputTable[RecordedValue])),0)</f>
        <v>632.23058617931088</v>
      </c>
      <c r="L769" cm="1">
        <f t="array" ref="L769">IFERROR(_xlfn.STDEV.S(IF((OutputTable[GroupByKey]=OutputTable[[#This Row],[GroupByKey]]),(OutputTable[GroupByKey]=OutputTable[[#This Row],[GroupByKey]])*OutputTable[RecordedValue])),0)</f>
        <v>75.537971994324181</v>
      </c>
      <c r="M769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69" cm="1">
        <f t="array" ref="O769">MIN(IF((OutputTable[GroupByKey]=OutputTable[[#This Row],[GroupByKey]]),(OutputTable[GroupByKey]=OutputTable[[#This Row],[GroupByKey]])*OutputTable[RecordedValue]))</f>
        <v>505.15304420889697</v>
      </c>
      <c r="P769" cm="1">
        <f t="array" ref="P769">MAX(IF((OutputTable[GroupByKey]=OutputTable[[#This Row],[GroupByKey]]),(OutputTable[GroupByKey]=OutputTable[[#This Row],[GroupByKey]])*OutputTable[RecordedValue]))</f>
        <v>850.69210649443096</v>
      </c>
    </row>
    <row r="770" spans="1:16" x14ac:dyDescent="0.25">
      <c r="A770" t="s">
        <v>68</v>
      </c>
      <c r="B770" t="s">
        <v>177</v>
      </c>
      <c r="C770">
        <v>15</v>
      </c>
      <c r="D770" t="s">
        <v>148</v>
      </c>
      <c r="E770" t="s">
        <v>118</v>
      </c>
      <c r="F770" t="s">
        <v>86</v>
      </c>
      <c r="G770">
        <v>145</v>
      </c>
      <c r="H770">
        <v>0</v>
      </c>
      <c r="I770" t="str">
        <f>OutputTable[[#This Row],[ProjectName]]&amp;OutputTable[[#This Row],[Name]]&amp;OutputTable[[#This Row],[Type]]&amp;OutputTable[[#This Row],[Source]]</f>
        <v>Airport Security AnalysisEntity 1.NumberInNumber InEntity</v>
      </c>
      <c r="J770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cm="1">
        <f t="array" ref="K770">IFERROR(AVERAGE(IF((OutputTable[GroupByKey]=OutputTable[[#This Row],[GroupByKey]]),(OutputTable[GroupByKey]=OutputTable[[#This Row],[GroupByKey]])*OutputTable[RecordedValue])),0)</f>
        <v>145</v>
      </c>
      <c r="L770" cm="1">
        <f t="array" ref="L770">IFERROR(_xlfn.STDEV.S(IF((OutputTable[GroupByKey]=OutputTable[[#This Row],[GroupByKey]]),(OutputTable[GroupByKey]=OutputTable[[#This Row],[GroupByKey]])*OutputTable[RecordedValue])),0)</f>
        <v>0</v>
      </c>
      <c r="M770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cm="1">
        <f t="array" ref="O770">MIN(IF((OutputTable[GroupByKey]=OutputTable[[#This Row],[GroupByKey]]),(OutputTable[GroupByKey]=OutputTable[[#This Row],[GroupByKey]])*OutputTable[RecordedValue]))</f>
        <v>145</v>
      </c>
      <c r="P770" cm="1">
        <f t="array" ref="P770">MAX(IF((OutputTable[GroupByKey]=OutputTable[[#This Row],[GroupByKey]]),(OutputTable[GroupByKey]=OutputTable[[#This Row],[GroupByKey]])*OutputTable[RecordedValue]))</f>
        <v>145</v>
      </c>
    </row>
    <row r="771" spans="1:16" x14ac:dyDescent="0.25">
      <c r="A771" t="s">
        <v>68</v>
      </c>
      <c r="B771" t="s">
        <v>177</v>
      </c>
      <c r="C771">
        <v>15</v>
      </c>
      <c r="D771" t="s">
        <v>149</v>
      </c>
      <c r="E771" t="s">
        <v>120</v>
      </c>
      <c r="F771" t="s">
        <v>86</v>
      </c>
      <c r="G771">
        <v>139</v>
      </c>
      <c r="H771">
        <v>0</v>
      </c>
      <c r="I771" t="str">
        <f>OutputTable[[#This Row],[ProjectName]]&amp;OutputTable[[#This Row],[Name]]&amp;OutputTable[[#This Row],[Type]]&amp;OutputTable[[#This Row],[Source]]</f>
        <v>Airport Security AnalysisEntity 1.NumberOutNumber OutEntity</v>
      </c>
      <c r="J771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cm="1">
        <f t="array" ref="K771">IFERROR(AVERAGE(IF((OutputTable[GroupByKey]=OutputTable[[#This Row],[GroupByKey]]),(OutputTable[GroupByKey]=OutputTable[[#This Row],[GroupByKey]])*OutputTable[RecordedValue])),0)</f>
        <v>141.02000000000001</v>
      </c>
      <c r="L771" cm="1">
        <f t="array" ref="L771">IFERROR(_xlfn.STDEV.S(IF((OutputTable[GroupByKey]=OutputTable[[#This Row],[GroupByKey]]),(OutputTable[GroupByKey]=OutputTable[[#This Row],[GroupByKey]])*OutputTable[RecordedValue])),0)</f>
        <v>1.571298695931723</v>
      </c>
      <c r="M771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1" cm="1">
        <f t="array" ref="O771">MIN(IF((OutputTable[GroupByKey]=OutputTable[[#This Row],[GroupByKey]]),(OutputTable[GroupByKey]=OutputTable[[#This Row],[GroupByKey]])*OutputTable[RecordedValue]))</f>
        <v>136</v>
      </c>
      <c r="P771" cm="1">
        <f t="array" ref="P771">MAX(IF((OutputTable[GroupByKey]=OutputTable[[#This Row],[GroupByKey]]),(OutputTable[GroupByKey]=OutputTable[[#This Row],[GroupByKey]])*OutputTable[RecordedValue]))</f>
        <v>144</v>
      </c>
    </row>
    <row r="772" spans="1:16" x14ac:dyDescent="0.25">
      <c r="A772" t="s">
        <v>68</v>
      </c>
      <c r="B772" t="s">
        <v>177</v>
      </c>
      <c r="C772">
        <v>15</v>
      </c>
      <c r="D772" t="s">
        <v>150</v>
      </c>
      <c r="E772" t="s">
        <v>134</v>
      </c>
      <c r="F772" t="s">
        <v>104</v>
      </c>
      <c r="G772">
        <v>0</v>
      </c>
      <c r="H772">
        <v>0</v>
      </c>
      <c r="I77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2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cm="1">
        <f t="array" ref="K772">IFERROR(AVERAGE(IF((OutputTable[GroupByKey]=OutputTable[[#This Row],[GroupByKey]]),(OutputTable[GroupByKey]=OutputTable[[#This Row],[GroupByKey]])*OutputTable[RecordedValue])),0)</f>
        <v>0</v>
      </c>
      <c r="L772" cm="1">
        <f t="array" ref="L772">IFERROR(_xlfn.STDEV.S(IF((OutputTable[GroupByKey]=OutputTable[[#This Row],[GroupByKey]]),(OutputTable[GroupByKey]=OutputTable[[#This Row],[GroupByKey]])*OutputTable[RecordedValue])),0)</f>
        <v>0</v>
      </c>
      <c r="M772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2" cm="1">
        <f t="array" ref="O772">MIN(IF((OutputTable[GroupByKey]=OutputTable[[#This Row],[GroupByKey]]),(OutputTable[GroupByKey]=OutputTable[[#This Row],[GroupByKey]])*OutputTable[RecordedValue]))</f>
        <v>0</v>
      </c>
      <c r="P772" cm="1">
        <f t="array" ref="P772">MAX(IF((OutputTable[GroupByKey]=OutputTable[[#This Row],[GroupByKey]]),(OutputTable[GroupByKey]=OutputTable[[#This Row],[GroupByKey]])*OutputTable[RecordedValue]))</f>
        <v>0</v>
      </c>
    </row>
    <row r="773" spans="1:16" x14ac:dyDescent="0.25">
      <c r="A773" t="s">
        <v>68</v>
      </c>
      <c r="B773" t="s">
        <v>177</v>
      </c>
      <c r="C773">
        <v>15</v>
      </c>
      <c r="D773" t="s">
        <v>151</v>
      </c>
      <c r="E773" t="s">
        <v>136</v>
      </c>
      <c r="F773" t="s">
        <v>104</v>
      </c>
      <c r="G773">
        <v>12</v>
      </c>
      <c r="H773">
        <v>0</v>
      </c>
      <c r="I77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3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cm="1">
        <f t="array" ref="K773">IFERROR(AVERAGE(IF((OutputTable[GroupByKey]=OutputTable[[#This Row],[GroupByKey]]),(OutputTable[GroupByKey]=OutputTable[[#This Row],[GroupByKey]])*OutputTable[RecordedValue])),0)</f>
        <v>12</v>
      </c>
      <c r="L773" cm="1">
        <f t="array" ref="L773">IFERROR(_xlfn.STDEV.S(IF((OutputTable[GroupByKey]=OutputTable[[#This Row],[GroupByKey]]),(OutputTable[GroupByKey]=OutputTable[[#This Row],[GroupByKey]])*OutputTable[RecordedValue])),0)</f>
        <v>0</v>
      </c>
      <c r="M773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cm="1">
        <f t="array" ref="O773">MIN(IF((OutputTable[GroupByKey]=OutputTable[[#This Row],[GroupByKey]]),(OutputTable[GroupByKey]=OutputTable[[#This Row],[GroupByKey]])*OutputTable[RecordedValue]))</f>
        <v>12</v>
      </c>
      <c r="P773" cm="1">
        <f t="array" ref="P773">MAX(IF((OutputTable[GroupByKey]=OutputTable[[#This Row],[GroupByKey]]),(OutputTable[GroupByKey]=OutputTable[[#This Row],[GroupByKey]])*OutputTable[RecordedValue]))</f>
        <v>12</v>
      </c>
    </row>
    <row r="774" spans="1:16" x14ac:dyDescent="0.25">
      <c r="A774" t="s">
        <v>68</v>
      </c>
      <c r="B774" t="s">
        <v>177</v>
      </c>
      <c r="C774">
        <v>15</v>
      </c>
      <c r="D774" t="s">
        <v>152</v>
      </c>
      <c r="E774" t="s">
        <v>153</v>
      </c>
      <c r="F774" t="s">
        <v>104</v>
      </c>
      <c r="G774">
        <v>0</v>
      </c>
      <c r="H774">
        <v>0</v>
      </c>
      <c r="I77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4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cm="1">
        <f t="array" ref="K774">IFERROR(AVERAGE(IF((OutputTable[GroupByKey]=OutputTable[[#This Row],[GroupByKey]]),(OutputTable[GroupByKey]=OutputTable[[#This Row],[GroupByKey]])*OutputTable[RecordedValue])),0)</f>
        <v>0</v>
      </c>
      <c r="L774" cm="1">
        <f t="array" ref="L774">IFERROR(_xlfn.STDEV.S(IF((OutputTable[GroupByKey]=OutputTable[[#This Row],[GroupByKey]]),(OutputTable[GroupByKey]=OutputTable[[#This Row],[GroupByKey]])*OutputTable[RecordedValue])),0)</f>
        <v>0</v>
      </c>
      <c r="M774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cm="1">
        <f t="array" ref="O774">MIN(IF((OutputTable[GroupByKey]=OutputTable[[#This Row],[GroupByKey]]),(OutputTable[GroupByKey]=OutputTable[[#This Row],[GroupByKey]])*OutputTable[RecordedValue]))</f>
        <v>0</v>
      </c>
      <c r="P774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177</v>
      </c>
      <c r="C775">
        <v>15</v>
      </c>
      <c r="D775" t="s">
        <v>154</v>
      </c>
      <c r="E775" t="s">
        <v>155</v>
      </c>
      <c r="F775" t="s">
        <v>104</v>
      </c>
      <c r="G775">
        <v>0</v>
      </c>
      <c r="H775">
        <v>0</v>
      </c>
      <c r="I77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cm="1">
        <f t="array" ref="K775">IFERROR(AVERAGE(IF((OutputTable[GroupByKey]=OutputTable[[#This Row],[GroupByKey]]),(OutputTable[GroupByKey]=OutputTable[[#This Row],[GroupByKey]])*OutputTable[RecordedValue])),0)</f>
        <v>0</v>
      </c>
      <c r="L775" cm="1">
        <f t="array" ref="L775">IFERROR(_xlfn.STDEV.S(IF((OutputTable[GroupByKey]=OutputTable[[#This Row],[GroupByKey]]),(OutputTable[GroupByKey]=OutputTable[[#This Row],[GroupByKey]])*OutputTable[RecordedValue])),0)</f>
        <v>0</v>
      </c>
      <c r="M77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cm="1">
        <f t="array" ref="O775">MIN(IF((OutputTable[GroupByKey]=OutputTable[[#This Row],[GroupByKey]]),(OutputTable[GroupByKey]=OutputTable[[#This Row],[GroupByKey]])*OutputTable[RecordedValue]))</f>
        <v>0</v>
      </c>
      <c r="P77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177</v>
      </c>
      <c r="C776">
        <v>15</v>
      </c>
      <c r="D776" t="s">
        <v>156</v>
      </c>
      <c r="E776" t="s">
        <v>139</v>
      </c>
      <c r="F776" t="s">
        <v>104</v>
      </c>
      <c r="G776">
        <v>0</v>
      </c>
      <c r="H776">
        <v>0</v>
      </c>
      <c r="I77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6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cm="1">
        <f t="array" ref="K776">IFERROR(AVERAGE(IF((OutputTable[GroupByKey]=OutputTable[[#This Row],[GroupByKey]]),(OutputTable[GroupByKey]=OutputTable[[#This Row],[GroupByKey]])*OutputTable[RecordedValue])),0)</f>
        <v>0</v>
      </c>
      <c r="L776" cm="1">
        <f t="array" ref="L776">IFERROR(_xlfn.STDEV.S(IF((OutputTable[GroupByKey]=OutputTable[[#This Row],[GroupByKey]]),(OutputTable[GroupByKey]=OutputTable[[#This Row],[GroupByKey]])*OutputTable[RecordedValue])),0)</f>
        <v>0</v>
      </c>
      <c r="M776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cm="1">
        <f t="array" ref="O776">MIN(IF((OutputTable[GroupByKey]=OutputTable[[#This Row],[GroupByKey]]),(OutputTable[GroupByKey]=OutputTable[[#This Row],[GroupByKey]])*OutputTable[RecordedValue]))</f>
        <v>0</v>
      </c>
      <c r="P776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177</v>
      </c>
      <c r="C777">
        <v>15</v>
      </c>
      <c r="D777" t="s">
        <v>157</v>
      </c>
      <c r="E777" t="s">
        <v>120</v>
      </c>
      <c r="F777" t="s">
        <v>126</v>
      </c>
      <c r="G777">
        <v>139</v>
      </c>
      <c r="H777">
        <v>0</v>
      </c>
      <c r="I777" t="str">
        <f>OutputTable[[#This Row],[ProjectName]]&amp;OutputTable[[#This Row],[Name]]&amp;OutputTable[[#This Row],[Type]]&amp;OutputTable[[#This Row],[Source]]</f>
        <v>Airport Security AnalysisSystem.NumberOutNumber OutSystem</v>
      </c>
      <c r="J777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cm="1">
        <f t="array" ref="K777">IFERROR(AVERAGE(IF((OutputTable[GroupByKey]=OutputTable[[#This Row],[GroupByKey]]),(OutputTable[GroupByKey]=OutputTable[[#This Row],[GroupByKey]])*OutputTable[RecordedValue])),0)</f>
        <v>141.02000000000001</v>
      </c>
      <c r="L777" cm="1">
        <f t="array" ref="L777">IFERROR(_xlfn.STDEV.S(IF((OutputTable[GroupByKey]=OutputTable[[#This Row],[GroupByKey]]),(OutputTable[GroupByKey]=OutputTable[[#This Row],[GroupByKey]])*OutputTable[RecordedValue])),0)</f>
        <v>1.571298695931723</v>
      </c>
      <c r="M777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7" cm="1">
        <f t="array" ref="O777">MIN(IF((OutputTable[GroupByKey]=OutputTable[[#This Row],[GroupByKey]]),(OutputTable[GroupByKey]=OutputTable[[#This Row],[GroupByKey]])*OutputTable[RecordedValue]))</f>
        <v>136</v>
      </c>
      <c r="P777" cm="1">
        <f t="array" ref="P777">MAX(IF((OutputTable[GroupByKey]=OutputTable[[#This Row],[GroupByKey]]),(OutputTable[GroupByKey]=OutputTable[[#This Row],[GroupByKey]])*OutputTable[RecordedValue]))</f>
        <v>144</v>
      </c>
    </row>
    <row r="778" spans="1:16" x14ac:dyDescent="0.25">
      <c r="A778" t="s">
        <v>68</v>
      </c>
      <c r="B778" t="s">
        <v>177</v>
      </c>
      <c r="C778">
        <v>15</v>
      </c>
      <c r="D778" t="s">
        <v>158</v>
      </c>
      <c r="E778" t="s">
        <v>90</v>
      </c>
      <c r="F778" t="s">
        <v>126</v>
      </c>
      <c r="G778">
        <v>71.222583400383002</v>
      </c>
      <c r="H778">
        <v>0</v>
      </c>
      <c r="I778" t="str">
        <f>OutputTable[[#This Row],[ProjectName]]&amp;OutputTable[[#This Row],[Name]]&amp;OutputTable[[#This Row],[Type]]&amp;OutputTable[[#This Row],[Source]]</f>
        <v>Airport Security AnalysisSystem.TotalCostTotal CostSystem</v>
      </c>
      <c r="J778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cm="1">
        <f t="array" ref="K778">IFERROR(AVERAGE(IF((OutputTable[GroupByKey]=OutputTable[[#This Row],[GroupByKey]]),(OutputTable[GroupByKey]=OutputTable[[#This Row],[GroupByKey]])*OutputTable[RecordedValue])),0)</f>
        <v>71.671286315385061</v>
      </c>
      <c r="L778" cm="1">
        <f t="array" ref="L778">IFERROR(_xlfn.STDEV.S(IF((OutputTable[GroupByKey]=OutputTable[[#This Row],[GroupByKey]]),(OutputTable[GroupByKey]=OutputTable[[#This Row],[GroupByKey]])*OutputTable[RecordedValue])),0)</f>
        <v>0.23863631661505638</v>
      </c>
      <c r="M778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78" cm="1">
        <f t="array" ref="O778">MIN(IF((OutputTable[GroupByKey]=OutputTable[[#This Row],[GroupByKey]]),(OutputTable[GroupByKey]=OutputTable[[#This Row],[GroupByKey]])*OutputTable[RecordedValue]))</f>
        <v>70.910479456061694</v>
      </c>
      <c r="P778" cm="1">
        <f t="array" ref="P778">MAX(IF((OutputTable[GroupByKey]=OutputTable[[#This Row],[GroupByKey]]),(OutputTable[GroupByKey]=OutputTable[[#This Row],[GroupByKey]])*OutputTable[RecordedValue]))</f>
        <v>72</v>
      </c>
    </row>
    <row r="779" spans="1:16" x14ac:dyDescent="0.25">
      <c r="A779" t="s">
        <v>68</v>
      </c>
      <c r="B779" t="s">
        <v>177</v>
      </c>
      <c r="C779">
        <v>15</v>
      </c>
      <c r="D779" t="s">
        <v>159</v>
      </c>
      <c r="E779" t="s">
        <v>134</v>
      </c>
      <c r="F779" t="s">
        <v>104</v>
      </c>
      <c r="G779">
        <v>28.618737465545902</v>
      </c>
      <c r="H779">
        <v>0</v>
      </c>
      <c r="I77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9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cm="1">
        <f t="array" ref="K779">IFERROR(AVERAGE(IF((OutputTable[GroupByKey]=OutputTable[[#This Row],[GroupByKey]]),(OutputTable[GroupByKey]=OutputTable[[#This Row],[GroupByKey]])*OutputTable[RecordedValue])),0)</f>
        <v>28.130410032303338</v>
      </c>
      <c r="L779" cm="1">
        <f t="array" ref="L779">IFERROR(_xlfn.STDEV.S(IF((OutputTable[GroupByKey]=OutputTable[[#This Row],[GroupByKey]]),(OutputTable[GroupByKey]=OutputTable[[#This Row],[GroupByKey]])*OutputTable[RecordedValue])),0)</f>
        <v>1.5680861939239095</v>
      </c>
      <c r="M779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79" cm="1">
        <f t="array" ref="O779">MIN(IF((OutputTable[GroupByKey]=OutputTable[[#This Row],[GroupByKey]]),(OutputTable[GroupByKey]=OutputTable[[#This Row],[GroupByKey]])*OutputTable[RecordedValue]))</f>
        <v>24.466327701593499</v>
      </c>
      <c r="P779" cm="1">
        <f t="array" ref="P779">MAX(IF((OutputTable[GroupByKey]=OutputTable[[#This Row],[GroupByKey]]),(OutputTable[GroupByKey]=OutputTable[[#This Row],[GroupByKey]])*OutputTable[RecordedValue]))</f>
        <v>31.104540279981698</v>
      </c>
    </row>
    <row r="780" spans="1:16" x14ac:dyDescent="0.25">
      <c r="A780" t="s">
        <v>68</v>
      </c>
      <c r="B780" t="s">
        <v>177</v>
      </c>
      <c r="C780">
        <v>15</v>
      </c>
      <c r="D780" t="s">
        <v>160</v>
      </c>
      <c r="E780" t="s">
        <v>136</v>
      </c>
      <c r="F780" t="s">
        <v>104</v>
      </c>
      <c r="G780">
        <v>6.9548069295061197</v>
      </c>
      <c r="H780">
        <v>0</v>
      </c>
      <c r="I78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80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cm="1">
        <f t="array" ref="K780">IFERROR(AVERAGE(IF((OutputTable[GroupByKey]=OutputTable[[#This Row],[GroupByKey]]),(OutputTable[GroupByKey]=OutputTable[[#This Row],[GroupByKey]])*OutputTable[RecordedValue])),0)</f>
        <v>7.677923856469965</v>
      </c>
      <c r="L780" cm="1">
        <f t="array" ref="L780">IFERROR(_xlfn.STDEV.S(IF((OutputTable[GroupByKey]=OutputTable[[#This Row],[GroupByKey]]),(OutputTable[GroupByKey]=OutputTable[[#This Row],[GroupByKey]])*OutputTable[RecordedValue])),0)</f>
        <v>1.5599367309009138</v>
      </c>
      <c r="M780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80" cm="1">
        <f t="array" ref="O780">MIN(IF((OutputTable[GroupByKey]=OutputTable[[#This Row],[GroupByKey]]),(OutputTable[GroupByKey]=OutputTable[[#This Row],[GroupByKey]])*OutputTable[RecordedValue]))</f>
        <v>4.6700334569821003</v>
      </c>
      <c r="P780" cm="1">
        <f t="array" ref="P780">MAX(IF((OutputTable[GroupByKey]=OutputTable[[#This Row],[GroupByKey]]),(OutputTable[GroupByKey]=OutputTable[[#This Row],[GroupByKey]])*OutputTable[RecordedValue]))</f>
        <v>11.306663706390401</v>
      </c>
    </row>
    <row r="781" spans="1:16" x14ac:dyDescent="0.25">
      <c r="A781" t="s">
        <v>68</v>
      </c>
      <c r="B781" t="s">
        <v>177</v>
      </c>
      <c r="C781">
        <v>15</v>
      </c>
      <c r="D781" t="s">
        <v>161</v>
      </c>
      <c r="E781" t="s">
        <v>153</v>
      </c>
      <c r="F781" t="s">
        <v>104</v>
      </c>
      <c r="G781">
        <v>293</v>
      </c>
      <c r="H781">
        <v>0</v>
      </c>
      <c r="I78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81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cm="1">
        <f t="array" ref="K781">IFERROR(AVERAGE(IF((OutputTable[GroupByKey]=OutputTable[[#This Row],[GroupByKey]]),(OutputTable[GroupByKey]=OutputTable[[#This Row],[GroupByKey]])*OutputTable[RecordedValue])),0)</f>
        <v>291.82</v>
      </c>
      <c r="L781" cm="1">
        <f t="array" ref="L781">IFERROR(_xlfn.STDEV.S(IF((OutputTable[GroupByKey]=OutputTable[[#This Row],[GroupByKey]]),(OutputTable[GroupByKey]=OutputTable[[#This Row],[GroupByKey]])*OutputTable[RecordedValue])),0)</f>
        <v>4.3079897295843335</v>
      </c>
      <c r="M781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81" cm="1">
        <f t="array" ref="O781">MIN(IF((OutputTable[GroupByKey]=OutputTable[[#This Row],[GroupByKey]]),(OutputTable[GroupByKey]=OutputTable[[#This Row],[GroupByKey]])*OutputTable[RecordedValue]))</f>
        <v>281</v>
      </c>
      <c r="P781" cm="1">
        <f t="array" ref="P781">MAX(IF((OutputTable[GroupByKey]=OutputTable[[#This Row],[GroupByKey]]),(OutputTable[GroupByKey]=OutputTable[[#This Row],[GroupByKey]])*OutputTable[RecordedValue]))</f>
        <v>301</v>
      </c>
    </row>
    <row r="782" spans="1:16" x14ac:dyDescent="0.25">
      <c r="A782" t="s">
        <v>68</v>
      </c>
      <c r="B782" t="s">
        <v>177</v>
      </c>
      <c r="C782">
        <v>15</v>
      </c>
      <c r="D782" t="s">
        <v>162</v>
      </c>
      <c r="E782" t="s">
        <v>155</v>
      </c>
      <c r="F782" t="s">
        <v>104</v>
      </c>
      <c r="G782">
        <v>0.80681091862483001</v>
      </c>
      <c r="H782">
        <v>0</v>
      </c>
      <c r="I78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2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cm="1">
        <f t="array" ref="K782">IFERROR(AVERAGE(IF((OutputTable[GroupByKey]=OutputTable[[#This Row],[GroupByKey]]),(OutputTable[GroupByKey]=OutputTable[[#This Row],[GroupByKey]])*OutputTable[RecordedValue])),0)</f>
        <v>0.7867243373202788</v>
      </c>
      <c r="L782" cm="1">
        <f t="array" ref="L782">IFERROR(_xlfn.STDEV.S(IF((OutputTable[GroupByKey]=OutputTable[[#This Row],[GroupByKey]]),(OutputTable[GroupByKey]=OutputTable[[#This Row],[GroupByKey]])*OutputTable[RecordedValue])),0)</f>
        <v>4.3331575858358527E-2</v>
      </c>
      <c r="M782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82" cm="1">
        <f t="array" ref="O782">MIN(IF((OutputTable[GroupByKey]=OutputTable[[#This Row],[GroupByKey]]),(OutputTable[GroupByKey]=OutputTable[[#This Row],[GroupByKey]])*OutputTable[RecordedValue]))</f>
        <v>0.68592600815582205</v>
      </c>
      <c r="P782" cm="1">
        <f t="array" ref="P782">MAX(IF((OutputTable[GroupByKey]=OutputTable[[#This Row],[GroupByKey]]),(OutputTable[GroupByKey]=OutputTable[[#This Row],[GroupByKey]])*OutputTable[RecordedValue]))</f>
        <v>0.87027684841716402</v>
      </c>
    </row>
    <row r="783" spans="1:16" x14ac:dyDescent="0.25">
      <c r="A783" t="s">
        <v>68</v>
      </c>
      <c r="B783" t="s">
        <v>177</v>
      </c>
      <c r="C783">
        <v>15</v>
      </c>
      <c r="D783" t="s">
        <v>163</v>
      </c>
      <c r="E783" t="s">
        <v>139</v>
      </c>
      <c r="F783" t="s">
        <v>104</v>
      </c>
      <c r="G783">
        <v>0</v>
      </c>
      <c r="H783">
        <v>0</v>
      </c>
      <c r="I78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3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cm="1">
        <f t="array" ref="K783">IFERROR(AVERAGE(IF((OutputTable[GroupByKey]=OutputTable[[#This Row],[GroupByKey]]),(OutputTable[GroupByKey]=OutputTable[[#This Row],[GroupByKey]])*OutputTable[RecordedValue])),0)</f>
        <v>0</v>
      </c>
      <c r="L783" cm="1">
        <f t="array" ref="L783">IFERROR(_xlfn.STDEV.S(IF((OutputTable[GroupByKey]=OutputTable[[#This Row],[GroupByKey]]),(OutputTable[GroupByKey]=OutputTable[[#This Row],[GroupByKey]])*OutputTable[RecordedValue])),0)</f>
        <v>0</v>
      </c>
      <c r="M783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3" cm="1">
        <f t="array" ref="O783">MIN(IF((OutputTable[GroupByKey]=OutputTable[[#This Row],[GroupByKey]]),(OutputTable[GroupByKey]=OutputTable[[#This Row],[GroupByKey]])*OutputTable[RecordedValue]))</f>
        <v>0</v>
      </c>
      <c r="P783" cm="1">
        <f t="array" ref="P783">MAX(IF((OutputTable[GroupByKey]=OutputTable[[#This Row],[GroupByKey]]),(OutputTable[GroupByKey]=OutputTable[[#This Row],[GroupByKey]])*OutputTable[RecordedValue]))</f>
        <v>0</v>
      </c>
    </row>
    <row r="784" spans="1:16" x14ac:dyDescent="0.25">
      <c r="A784" t="s">
        <v>68</v>
      </c>
      <c r="B784" t="s">
        <v>177</v>
      </c>
      <c r="C784">
        <v>15</v>
      </c>
      <c r="D784" t="s">
        <v>164</v>
      </c>
      <c r="E784" t="s">
        <v>110</v>
      </c>
      <c r="F784" t="s">
        <v>72</v>
      </c>
      <c r="G784">
        <v>36.640750605624</v>
      </c>
      <c r="H784">
        <v>0</v>
      </c>
      <c r="I78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4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cm="1">
        <f t="array" ref="K784">IFERROR(AVERAGE(IF((OutputTable[GroupByKey]=OutputTable[[#This Row],[GroupByKey]]),(OutputTable[GroupByKey]=OutputTable[[#This Row],[GroupByKey]])*OutputTable[RecordedValue])),0)</f>
        <v>36.126257191808556</v>
      </c>
      <c r="L784" cm="1">
        <f t="array" ref="L784">IFERROR(_xlfn.STDEV.S(IF((OutputTable[GroupByKey]=OutputTable[[#This Row],[GroupByKey]]),(OutputTable[GroupByKey]=OutputTable[[#This Row],[GroupByKey]])*OutputTable[RecordedValue])),0)</f>
        <v>2.1713259373529561</v>
      </c>
      <c r="M784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84" cm="1">
        <f t="array" ref="O784">MIN(IF((OutputTable[GroupByKey]=OutputTable[[#This Row],[GroupByKey]]),(OutputTable[GroupByKey]=OutputTable[[#This Row],[GroupByKey]])*OutputTable[RecordedValue]))</f>
        <v>31.451458626230401</v>
      </c>
      <c r="P784" cm="1">
        <f t="array" ref="P784">MAX(IF((OutputTable[GroupByKey]=OutputTable[[#This Row],[GroupByKey]]),(OutputTable[GroupByKey]=OutputTable[[#This Row],[GroupByKey]])*OutputTable[RecordedValue]))</f>
        <v>41.433809234429702</v>
      </c>
    </row>
    <row r="785" spans="1:16" x14ac:dyDescent="0.25">
      <c r="A785" t="s">
        <v>68</v>
      </c>
      <c r="B785" t="s">
        <v>177</v>
      </c>
      <c r="C785">
        <v>15</v>
      </c>
      <c r="D785" t="s">
        <v>165</v>
      </c>
      <c r="E785" t="s">
        <v>112</v>
      </c>
      <c r="F785" t="s">
        <v>72</v>
      </c>
      <c r="G785">
        <v>1099.2225181687199</v>
      </c>
      <c r="H785">
        <v>0</v>
      </c>
      <c r="I78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cm="1">
        <f t="array" ref="K785">IFERROR(AVERAGE(IF((OutputTable[GroupByKey]=OutputTable[[#This Row],[GroupByKey]]),(OutputTable[GroupByKey]=OutputTable[[#This Row],[GroupByKey]])*OutputTable[RecordedValue])),0)</f>
        <v>1083.7877157542564</v>
      </c>
      <c r="L785" cm="1">
        <f t="array" ref="L785">IFERROR(_xlfn.STDEV.S(IF((OutputTable[GroupByKey]=OutputTable[[#This Row],[GroupByKey]]),(OutputTable[GroupByKey]=OutputTable[[#This Row],[GroupByKey]])*OutputTable[RecordedValue])),0)</f>
        <v>65.139778120588559</v>
      </c>
      <c r="M78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85" cm="1">
        <f t="array" ref="O785">MIN(IF((OutputTable[GroupByKey]=OutputTable[[#This Row],[GroupByKey]]),(OutputTable[GroupByKey]=OutputTable[[#This Row],[GroupByKey]])*OutputTable[RecordedValue]))</f>
        <v>943.54375878691201</v>
      </c>
      <c r="P785" cm="1">
        <f t="array" ref="P785">MAX(IF((OutputTable[GroupByKey]=OutputTable[[#This Row],[GroupByKey]]),(OutputTable[GroupByKey]=OutputTable[[#This Row],[GroupByKey]])*OutputTable[RecordedValue]))</f>
        <v>1243.01427703289</v>
      </c>
    </row>
    <row r="786" spans="1:16" x14ac:dyDescent="0.25">
      <c r="A786" t="s">
        <v>68</v>
      </c>
      <c r="B786" t="s">
        <v>177</v>
      </c>
      <c r="C786">
        <v>15</v>
      </c>
      <c r="D786" t="s">
        <v>166</v>
      </c>
      <c r="E786" t="s">
        <v>114</v>
      </c>
      <c r="F786" t="s">
        <v>72</v>
      </c>
      <c r="G786">
        <v>0</v>
      </c>
      <c r="H786">
        <v>0</v>
      </c>
      <c r="I78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6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cm="1">
        <f t="array" ref="K786">IFERROR(AVERAGE(IF((OutputTable[GroupByKey]=OutputTable[[#This Row],[GroupByKey]]),(OutputTable[GroupByKey]=OutputTable[[#This Row],[GroupByKey]])*OutputTable[RecordedValue])),0)</f>
        <v>0</v>
      </c>
      <c r="L786" cm="1">
        <f t="array" ref="L786">IFERROR(_xlfn.STDEV.S(IF((OutputTable[GroupByKey]=OutputTable[[#This Row],[GroupByKey]]),(OutputTable[GroupByKey]=OutputTable[[#This Row],[GroupByKey]])*OutputTable[RecordedValue])),0)</f>
        <v>0</v>
      </c>
      <c r="M786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6" cm="1">
        <f t="array" ref="O786">MIN(IF((OutputTable[GroupByKey]=OutputTable[[#This Row],[GroupByKey]]),(OutputTable[GroupByKey]=OutputTable[[#This Row],[GroupByKey]])*OutputTable[RecordedValue]))</f>
        <v>0</v>
      </c>
      <c r="P786" cm="1">
        <f t="array" ref="P786">MAX(IF((OutputTable[GroupByKey]=OutputTable[[#This Row],[GroupByKey]]),(OutputTable[GroupByKey]=OutputTable[[#This Row],[GroupByKey]])*OutputTable[RecordedValue]))</f>
        <v>0</v>
      </c>
    </row>
    <row r="787" spans="1:16" x14ac:dyDescent="0.25">
      <c r="A787" t="s">
        <v>68</v>
      </c>
      <c r="B787" t="s">
        <v>177</v>
      </c>
      <c r="C787">
        <v>15</v>
      </c>
      <c r="D787" t="s">
        <v>167</v>
      </c>
      <c r="E787" t="s">
        <v>116</v>
      </c>
      <c r="F787" t="s">
        <v>72</v>
      </c>
      <c r="G787">
        <v>372.43264422478899</v>
      </c>
      <c r="H787">
        <v>0</v>
      </c>
      <c r="I78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7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cm="1">
        <f t="array" ref="K787">IFERROR(AVERAGE(IF((OutputTable[GroupByKey]=OutputTable[[#This Row],[GroupByKey]]),(OutputTable[GroupByKey]=OutputTable[[#This Row],[GroupByKey]])*OutputTable[RecordedValue])),0)</f>
        <v>553.87401274968397</v>
      </c>
      <c r="L787" cm="1">
        <f t="array" ref="L787">IFERROR(_xlfn.STDEV.S(IF((OutputTable[GroupByKey]=OutputTable[[#This Row],[GroupByKey]]),(OutputTable[GroupByKey]=OutputTable[[#This Row],[GroupByKey]])*OutputTable[RecordedValue])),0)</f>
        <v>377.09122887289163</v>
      </c>
      <c r="M787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87" cm="1">
        <f t="array" ref="O787">MIN(IF((OutputTable[GroupByKey]=OutputTable[[#This Row],[GroupByKey]]),(OutputTable[GroupByKey]=OutputTable[[#This Row],[GroupByKey]])*OutputTable[RecordedValue]))</f>
        <v>153.85414011717199</v>
      </c>
      <c r="P787" cm="1">
        <f t="array" ref="P787">MAX(IF((OutputTable[GroupByKey]=OutputTable[[#This Row],[GroupByKey]]),(OutputTable[GroupByKey]=OutputTable[[#This Row],[GroupByKey]])*OutputTable[RecordedValue]))</f>
        <v>2328.4964964025999</v>
      </c>
    </row>
    <row r="788" spans="1:16" x14ac:dyDescent="0.25">
      <c r="A788" t="s">
        <v>68</v>
      </c>
      <c r="B788" t="s">
        <v>177</v>
      </c>
      <c r="C788">
        <v>15</v>
      </c>
      <c r="D788" t="s">
        <v>168</v>
      </c>
      <c r="E788" t="s">
        <v>118</v>
      </c>
      <c r="F788" t="s">
        <v>72</v>
      </c>
      <c r="G788">
        <v>140</v>
      </c>
      <c r="H788">
        <v>0</v>
      </c>
      <c r="I78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8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cm="1">
        <f t="array" ref="K788">IFERROR(AVERAGE(IF((OutputTable[GroupByKey]=OutputTable[[#This Row],[GroupByKey]]),(OutputTable[GroupByKey]=OutputTable[[#This Row],[GroupByKey]])*OutputTable[RecordedValue])),0)</f>
        <v>139.1</v>
      </c>
      <c r="L788" cm="1">
        <f t="array" ref="L788">IFERROR(_xlfn.STDEV.S(IF((OutputTable[GroupByKey]=OutputTable[[#This Row],[GroupByKey]]),(OutputTable[GroupByKey]=OutputTable[[#This Row],[GroupByKey]])*OutputTable[RecordedValue])),0)</f>
        <v>2.340852801167705</v>
      </c>
      <c r="M788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88" cm="1">
        <f t="array" ref="O788">MIN(IF((OutputTable[GroupByKey]=OutputTable[[#This Row],[GroupByKey]]),(OutputTable[GroupByKey]=OutputTable[[#This Row],[GroupByKey]])*OutputTable[RecordedValue]))</f>
        <v>132</v>
      </c>
      <c r="P788" cm="1">
        <f t="array" ref="P788">MAX(IF((OutputTable[GroupByKey]=OutputTable[[#This Row],[GroupByKey]]),(OutputTable[GroupByKey]=OutputTable[[#This Row],[GroupByKey]])*OutputTable[RecordedValue]))</f>
        <v>143</v>
      </c>
    </row>
    <row r="789" spans="1:16" x14ac:dyDescent="0.25">
      <c r="A789" t="s">
        <v>68</v>
      </c>
      <c r="B789" t="s">
        <v>177</v>
      </c>
      <c r="C789">
        <v>15</v>
      </c>
      <c r="D789" t="s">
        <v>169</v>
      </c>
      <c r="E789" t="s">
        <v>120</v>
      </c>
      <c r="F789" t="s">
        <v>72</v>
      </c>
      <c r="G789">
        <v>137</v>
      </c>
      <c r="H789">
        <v>0</v>
      </c>
      <c r="I78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9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cm="1">
        <f t="array" ref="K789">IFERROR(AVERAGE(IF((OutputTable[GroupByKey]=OutputTable[[#This Row],[GroupByKey]]),(OutputTable[GroupByKey]=OutputTable[[#This Row],[GroupByKey]])*OutputTable[RecordedValue])),0)</f>
        <v>136.88</v>
      </c>
      <c r="L789" cm="1">
        <f t="array" ref="L789">IFERROR(_xlfn.STDEV.S(IF((OutputTable[GroupByKey]=OutputTable[[#This Row],[GroupByKey]]),(OutputTable[GroupByKey]=OutputTable[[#This Row],[GroupByKey]])*OutputTable[RecordedValue])),0)</f>
        <v>2.7303285292343533</v>
      </c>
      <c r="M789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89" cm="1">
        <f t="array" ref="O789">MIN(IF((OutputTable[GroupByKey]=OutputTable[[#This Row],[GroupByKey]]),(OutputTable[GroupByKey]=OutputTable[[#This Row],[GroupByKey]])*OutputTable[RecordedValue]))</f>
        <v>130</v>
      </c>
      <c r="P789" cm="1">
        <f t="array" ref="P789">MAX(IF((OutputTable[GroupByKey]=OutputTable[[#This Row],[GroupByKey]]),(OutputTable[GroupByKey]=OutputTable[[#This Row],[GroupByKey]])*OutputTable[RecordedValue]))</f>
        <v>141</v>
      </c>
    </row>
    <row r="790" spans="1:16" x14ac:dyDescent="0.25">
      <c r="A790" t="s">
        <v>68</v>
      </c>
      <c r="B790" t="s">
        <v>177</v>
      </c>
      <c r="C790">
        <v>15</v>
      </c>
      <c r="D790" t="s">
        <v>170</v>
      </c>
      <c r="E790" t="s">
        <v>122</v>
      </c>
      <c r="F790" t="s">
        <v>72</v>
      </c>
      <c r="G790">
        <v>36.640750605624</v>
      </c>
      <c r="H790">
        <v>0</v>
      </c>
      <c r="I79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90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cm="1">
        <f t="array" ref="K790">IFERROR(AVERAGE(IF((OutputTable[GroupByKey]=OutputTable[[#This Row],[GroupByKey]]),(OutputTable[GroupByKey]=OutputTable[[#This Row],[GroupByKey]])*OutputTable[RecordedValue])),0)</f>
        <v>36.126257191808556</v>
      </c>
      <c r="L790" cm="1">
        <f t="array" ref="L790">IFERROR(_xlfn.STDEV.S(IF((OutputTable[GroupByKey]=OutputTable[[#This Row],[GroupByKey]]),(OutputTable[GroupByKey]=OutputTable[[#This Row],[GroupByKey]])*OutputTable[RecordedValue])),0)</f>
        <v>2.1713259373529561</v>
      </c>
      <c r="M790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90" cm="1">
        <f t="array" ref="O790">MIN(IF((OutputTable[GroupByKey]=OutputTable[[#This Row],[GroupByKey]]),(OutputTable[GroupByKey]=OutputTable[[#This Row],[GroupByKey]])*OutputTable[RecordedValue]))</f>
        <v>31.451458626230401</v>
      </c>
      <c r="P790" cm="1">
        <f t="array" ref="P790">MAX(IF((OutputTable[GroupByKey]=OutputTable[[#This Row],[GroupByKey]]),(OutputTable[GroupByKey]=OutputTable[[#This Row],[GroupByKey]])*OutputTable[RecordedValue]))</f>
        <v>41.433809234429702</v>
      </c>
    </row>
    <row r="791" spans="1:16" x14ac:dyDescent="0.25">
      <c r="A791" t="s">
        <v>68</v>
      </c>
      <c r="B791" t="s">
        <v>177</v>
      </c>
      <c r="C791">
        <v>15</v>
      </c>
      <c r="D791" t="s">
        <v>171</v>
      </c>
      <c r="E791" t="s">
        <v>124</v>
      </c>
      <c r="F791" t="s">
        <v>72</v>
      </c>
      <c r="G791">
        <v>1471.65516239351</v>
      </c>
      <c r="H791">
        <v>0</v>
      </c>
      <c r="I79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91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cm="1">
        <f t="array" ref="K791">IFERROR(AVERAGE(IF((OutputTable[GroupByKey]=OutputTable[[#This Row],[GroupByKey]]),(OutputTable[GroupByKey]=OutputTable[[#This Row],[GroupByKey]])*OutputTable[RecordedValue])),0)</f>
        <v>1637.6617285039399</v>
      </c>
      <c r="L791" cm="1">
        <f t="array" ref="L791">IFERROR(_xlfn.STDEV.S(IF((OutputTable[GroupByKey]=OutputTable[[#This Row],[GroupByKey]]),(OutputTable[GroupByKey]=OutputTable[[#This Row],[GroupByKey]])*OutputTable[RecordedValue])),0)</f>
        <v>425.2629558634419</v>
      </c>
      <c r="M791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91" cm="1">
        <f t="array" ref="O791">MIN(IF((OutputTable[GroupByKey]=OutputTable[[#This Row],[GroupByKey]]),(OutputTable[GroupByKey]=OutputTable[[#This Row],[GroupByKey]])*OutputTable[RecordedValue]))</f>
        <v>1114.53760713569</v>
      </c>
      <c r="P791" cm="1">
        <f t="array" ref="P791">MAX(IF((OutputTable[GroupByKey]=OutputTable[[#This Row],[GroupByKey]]),(OutputTable[GroupByKey]=OutputTable[[#This Row],[GroupByKey]])*OutputTable[RecordedValue]))</f>
        <v>3571.5107734354901</v>
      </c>
    </row>
    <row r="792" spans="1:16" x14ac:dyDescent="0.25">
      <c r="A792" t="s">
        <v>68</v>
      </c>
      <c r="B792" t="s">
        <v>177</v>
      </c>
      <c r="C792">
        <v>15</v>
      </c>
      <c r="D792" t="s">
        <v>172</v>
      </c>
      <c r="E792" t="s">
        <v>134</v>
      </c>
      <c r="F792" t="s">
        <v>104</v>
      </c>
      <c r="G792">
        <v>18.320375302812</v>
      </c>
      <c r="H792">
        <v>0</v>
      </c>
      <c r="I792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2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cm="1">
        <f t="array" ref="K792">IFERROR(AVERAGE(IF((OutputTable[GroupByKey]=OutputTable[[#This Row],[GroupByKey]]),(OutputTable[GroupByKey]=OutputTable[[#This Row],[GroupByKey]])*OutputTable[RecordedValue])),0)</f>
        <v>18.06312859590426</v>
      </c>
      <c r="L792" cm="1">
        <f t="array" ref="L792">IFERROR(_xlfn.STDEV.S(IF((OutputTable[GroupByKey]=OutputTable[[#This Row],[GroupByKey]]),(OutputTable[GroupByKey]=OutputTable[[#This Row],[GroupByKey]])*OutputTable[RecordedValue])),0)</f>
        <v>1.0856629686764701</v>
      </c>
      <c r="M792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92" cm="1">
        <f t="array" ref="O792">MIN(IF((OutputTable[GroupByKey]=OutputTable[[#This Row],[GroupByKey]]),(OutputTable[GroupByKey]=OutputTable[[#This Row],[GroupByKey]])*OutputTable[RecordedValue]))</f>
        <v>15.725729313115201</v>
      </c>
      <c r="P792" cm="1">
        <f t="array" ref="P792">MAX(IF((OutputTable[GroupByKey]=OutputTable[[#This Row],[GroupByKey]]),(OutputTable[GroupByKey]=OutputTable[[#This Row],[GroupByKey]])*OutputTable[RecordedValue]))</f>
        <v>20.716904617214801</v>
      </c>
    </row>
    <row r="793" spans="1:16" x14ac:dyDescent="0.25">
      <c r="A793" t="s">
        <v>68</v>
      </c>
      <c r="B793" t="s">
        <v>177</v>
      </c>
      <c r="C793">
        <v>15</v>
      </c>
      <c r="D793" t="s">
        <v>173</v>
      </c>
      <c r="E793" t="s">
        <v>136</v>
      </c>
      <c r="F793" t="s">
        <v>104</v>
      </c>
      <c r="G793">
        <v>5.3286637025189796</v>
      </c>
      <c r="H793">
        <v>0</v>
      </c>
      <c r="I793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3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cm="1">
        <f t="array" ref="K793">IFERROR(AVERAGE(IF((OutputTable[GroupByKey]=OutputTable[[#This Row],[GroupByKey]]),(OutputTable[GroupByKey]=OutputTable[[#This Row],[GroupByKey]])*OutputTable[RecordedValue])),0)</f>
        <v>5.7998238307074823</v>
      </c>
      <c r="L793" cm="1">
        <f t="array" ref="L793">IFERROR(_xlfn.STDEV.S(IF((OutputTable[GroupByKey]=OutputTable[[#This Row],[GroupByKey]]),(OutputTable[GroupByKey]=OutputTable[[#This Row],[GroupByKey]])*OutputTable[RecordedValue])),0)</f>
        <v>1.1088844702774887</v>
      </c>
      <c r="M793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93" cm="1">
        <f t="array" ref="O793">MIN(IF((OutputTable[GroupByKey]=OutputTable[[#This Row],[GroupByKey]]),(OutputTable[GroupByKey]=OutputTable[[#This Row],[GroupByKey]])*OutputTable[RecordedValue]))</f>
        <v>3.05766911974897</v>
      </c>
      <c r="P793" cm="1">
        <f t="array" ref="P793">MAX(IF((OutputTable[GroupByKey]=OutputTable[[#This Row],[GroupByKey]]),(OutputTable[GroupByKey]=OutputTable[[#This Row],[GroupByKey]])*OutputTable[RecordedValue]))</f>
        <v>8.1492138731565191</v>
      </c>
    </row>
    <row r="794" spans="1:16" x14ac:dyDescent="0.25">
      <c r="A794" t="s">
        <v>68</v>
      </c>
      <c r="B794" t="s">
        <v>177</v>
      </c>
      <c r="C794">
        <v>15</v>
      </c>
      <c r="D794" t="s">
        <v>174</v>
      </c>
      <c r="E794" t="s">
        <v>153</v>
      </c>
      <c r="F794" t="s">
        <v>104</v>
      </c>
      <c r="G794">
        <v>138</v>
      </c>
      <c r="H794">
        <v>0</v>
      </c>
      <c r="I79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4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cm="1">
        <f t="array" ref="K794">IFERROR(AVERAGE(IF((OutputTable[GroupByKey]=OutputTable[[#This Row],[GroupByKey]]),(OutputTable[GroupByKey]=OutputTable[[#This Row],[GroupByKey]])*OutputTable[RecordedValue])),0)</f>
        <v>138.4</v>
      </c>
      <c r="L794" cm="1">
        <f t="array" ref="L794">IFERROR(_xlfn.STDEV.S(IF((OutputTable[GroupByKey]=OutputTable[[#This Row],[GroupByKey]]),(OutputTable[GroupByKey]=OutputTable[[#This Row],[GroupByKey]])*OutputTable[RecordedValue])),0)</f>
        <v>2.6954231805876021</v>
      </c>
      <c r="M794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94" cm="1">
        <f t="array" ref="O794">MIN(IF((OutputTable[GroupByKey]=OutputTable[[#This Row],[GroupByKey]]),(OutputTable[GroupByKey]=OutputTable[[#This Row],[GroupByKey]])*OutputTable[RecordedValue]))</f>
        <v>131</v>
      </c>
      <c r="P794" cm="1">
        <f t="array" ref="P794">MAX(IF((OutputTable[GroupByKey]=OutputTable[[#This Row],[GroupByKey]]),(OutputTable[GroupByKey]=OutputTable[[#This Row],[GroupByKey]])*OutputTable[RecordedValue]))</f>
        <v>143</v>
      </c>
    </row>
    <row r="795" spans="1:16" x14ac:dyDescent="0.25">
      <c r="A795" t="s">
        <v>68</v>
      </c>
      <c r="B795" t="s">
        <v>177</v>
      </c>
      <c r="C795">
        <v>15</v>
      </c>
      <c r="D795" t="s">
        <v>175</v>
      </c>
      <c r="E795" t="s">
        <v>155</v>
      </c>
      <c r="F795" t="s">
        <v>104</v>
      </c>
      <c r="G795">
        <v>0.77797234572837604</v>
      </c>
      <c r="H795">
        <v>0</v>
      </c>
      <c r="I79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cm="1">
        <f t="array" ref="K795">IFERROR(AVERAGE(IF((OutputTable[GroupByKey]=OutputTable[[#This Row],[GroupByKey]]),(OutputTable[GroupByKey]=OutputTable[[#This Row],[GroupByKey]])*OutputTable[RecordedValue])),0)</f>
        <v>0.7583406737205215</v>
      </c>
      <c r="L795" cm="1">
        <f t="array" ref="L795">IFERROR(_xlfn.STDEV.S(IF((OutputTable[GroupByKey]=OutputTable[[#This Row],[GroupByKey]]),(OutputTable[GroupByKey]=OutputTable[[#This Row],[GroupByKey]])*OutputTable[RecordedValue])),0)</f>
        <v>4.6203519594895187E-2</v>
      </c>
      <c r="M79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95" cm="1">
        <f t="array" ref="O795">MIN(IF((OutputTable[GroupByKey]=OutputTable[[#This Row],[GroupByKey]]),(OutputTable[GroupByKey]=OutputTable[[#This Row],[GroupByKey]])*OutputTable[RecordedValue]))</f>
        <v>0.660449421951812</v>
      </c>
      <c r="P795" cm="1">
        <f t="array" ref="P795">MAX(IF((OutputTable[GroupByKey]=OutputTable[[#This Row],[GroupByKey]]),(OutputTable[GroupByKey]=OutputTable[[#This Row],[GroupByKey]])*OutputTable[RecordedValue]))</f>
        <v>0.87259712001045997</v>
      </c>
    </row>
    <row r="796" spans="1:16" x14ac:dyDescent="0.25">
      <c r="A796" t="s">
        <v>68</v>
      </c>
      <c r="B796" t="s">
        <v>177</v>
      </c>
      <c r="C796">
        <v>15</v>
      </c>
      <c r="D796" t="s">
        <v>176</v>
      </c>
      <c r="E796" t="s">
        <v>139</v>
      </c>
      <c r="F796" t="s">
        <v>104</v>
      </c>
      <c r="G796">
        <v>0</v>
      </c>
      <c r="H796">
        <v>0</v>
      </c>
      <c r="I79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6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cm="1">
        <f t="array" ref="K796">IFERROR(AVERAGE(IF((OutputTable[GroupByKey]=OutputTable[[#This Row],[GroupByKey]]),(OutputTable[GroupByKey]=OutputTable[[#This Row],[GroupByKey]])*OutputTable[RecordedValue])),0)</f>
        <v>0</v>
      </c>
      <c r="L796" cm="1">
        <f t="array" ref="L796">IFERROR(_xlfn.STDEV.S(IF((OutputTable[GroupByKey]=OutputTable[[#This Row],[GroupByKey]]),(OutputTable[GroupByKey]=OutputTable[[#This Row],[GroupByKey]])*OutputTable[RecordedValue])),0)</f>
        <v>0</v>
      </c>
      <c r="M796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6" cm="1">
        <f t="array" ref="O796">MIN(IF((OutputTable[GroupByKey]=OutputTable[[#This Row],[GroupByKey]]),(OutputTable[GroupByKey]=OutputTable[[#This Row],[GroupByKey]])*OutputTable[RecordedValue]))</f>
        <v>0</v>
      </c>
      <c r="P796" cm="1">
        <f t="array" ref="P796">MAX(IF((OutputTable[GroupByKey]=OutputTable[[#This Row],[GroupByKey]]),(OutputTable[GroupByKey]=OutputTable[[#This Row],[GroupByKey]])*OutputTable[RecordedValue]))</f>
        <v>0</v>
      </c>
    </row>
    <row r="797" spans="1:16" x14ac:dyDescent="0.25">
      <c r="A797" t="s">
        <v>68</v>
      </c>
      <c r="B797" t="s">
        <v>177</v>
      </c>
      <c r="C797">
        <v>16</v>
      </c>
      <c r="D797" t="s">
        <v>109</v>
      </c>
      <c r="E797" t="s">
        <v>110</v>
      </c>
      <c r="F797" t="s">
        <v>72</v>
      </c>
      <c r="G797">
        <v>0.99433271603564299</v>
      </c>
      <c r="H797">
        <v>0</v>
      </c>
      <c r="I79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7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cm="1">
        <f t="array" ref="K797">IFERROR(AVERAGE(IF((OutputTable[GroupByKey]=OutputTable[[#This Row],[GroupByKey]]),(OutputTable[GroupByKey]=OutputTable[[#This Row],[GroupByKey]])*OutputTable[RecordedValue])),0)</f>
        <v>0.86326158932544617</v>
      </c>
      <c r="L797" cm="1">
        <f t="array" ref="L797">IFERROR(_xlfn.STDEV.S(IF((OutputTable[GroupByKey]=OutputTable[[#This Row],[GroupByKey]]),(OutputTable[GroupByKey]=OutputTable[[#This Row],[GroupByKey]])*OutputTable[RecordedValue])),0)</f>
        <v>0.44446417599979121</v>
      </c>
      <c r="M797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97" cm="1">
        <f t="array" ref="O797">MIN(IF((OutputTable[GroupByKey]=OutputTable[[#This Row],[GroupByKey]]),(OutputTable[GroupByKey]=OutputTable[[#This Row],[GroupByKey]])*OutputTable[RecordedValue]))</f>
        <v>0</v>
      </c>
      <c r="P797" cm="1">
        <f t="array" ref="P797">MAX(IF((OutputTable[GroupByKey]=OutputTable[[#This Row],[GroupByKey]]),(OutputTable[GroupByKey]=OutputTable[[#This Row],[GroupByKey]])*OutputTable[RecordedValue]))</f>
        <v>2.5547209929161401</v>
      </c>
    </row>
    <row r="798" spans="1:16" x14ac:dyDescent="0.25">
      <c r="A798" t="s">
        <v>68</v>
      </c>
      <c r="B798" t="s">
        <v>177</v>
      </c>
      <c r="C798">
        <v>16</v>
      </c>
      <c r="D798" t="s">
        <v>111</v>
      </c>
      <c r="E798" t="s">
        <v>112</v>
      </c>
      <c r="F798" t="s">
        <v>72</v>
      </c>
      <c r="G798">
        <v>59.6599629621386</v>
      </c>
      <c r="H798">
        <v>0</v>
      </c>
      <c r="I79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8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cm="1">
        <f t="array" ref="K798">IFERROR(AVERAGE(IF((OutputTable[GroupByKey]=OutputTable[[#This Row],[GroupByKey]]),(OutputTable[GroupByKey]=OutputTable[[#This Row],[GroupByKey]])*OutputTable[RecordedValue])),0)</f>
        <v>51.79569535952681</v>
      </c>
      <c r="L798" cm="1">
        <f t="array" ref="L798">IFERROR(_xlfn.STDEV.S(IF((OutputTable[GroupByKey]=OutputTable[[#This Row],[GroupByKey]]),(OutputTable[GroupByKey]=OutputTable[[#This Row],[GroupByKey]])*OutputTable[RecordedValue])),0)</f>
        <v>26.667850559987489</v>
      </c>
      <c r="M798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98" cm="1">
        <f t="array" ref="O798">MIN(IF((OutputTable[GroupByKey]=OutputTable[[#This Row],[GroupByKey]]),(OutputTable[GroupByKey]=OutputTable[[#This Row],[GroupByKey]])*OutputTable[RecordedValue]))</f>
        <v>0</v>
      </c>
      <c r="P798" cm="1">
        <f t="array" ref="P798">MAX(IF((OutputTable[GroupByKey]=OutputTable[[#This Row],[GroupByKey]]),(OutputTable[GroupByKey]=OutputTable[[#This Row],[GroupByKey]])*OutputTable[RecordedValue]))</f>
        <v>153.28325957496901</v>
      </c>
    </row>
    <row r="799" spans="1:16" x14ac:dyDescent="0.25">
      <c r="A799" t="s">
        <v>68</v>
      </c>
      <c r="B799" t="s">
        <v>177</v>
      </c>
      <c r="C799">
        <v>16</v>
      </c>
      <c r="D799" t="s">
        <v>113</v>
      </c>
      <c r="E799" t="s">
        <v>114</v>
      </c>
      <c r="F799" t="s">
        <v>72</v>
      </c>
      <c r="G799">
        <v>0</v>
      </c>
      <c r="H799">
        <v>0</v>
      </c>
      <c r="I79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9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cm="1">
        <f t="array" ref="K799">IFERROR(AVERAGE(IF((OutputTable[GroupByKey]=OutputTable[[#This Row],[GroupByKey]]),(OutputTable[GroupByKey]=OutputTable[[#This Row],[GroupByKey]])*OutputTable[RecordedValue])),0)</f>
        <v>0</v>
      </c>
      <c r="L799" cm="1">
        <f t="array" ref="L799">IFERROR(_xlfn.STDEV.S(IF((OutputTable[GroupByKey]=OutputTable[[#This Row],[GroupByKey]]),(OutputTable[GroupByKey]=OutputTable[[#This Row],[GroupByKey]])*OutputTable[RecordedValue])),0)</f>
        <v>0</v>
      </c>
      <c r="M799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9" cm="1">
        <f t="array" ref="O799">MIN(IF((OutputTable[GroupByKey]=OutputTable[[#This Row],[GroupByKey]]),(OutputTable[GroupByKey]=OutputTable[[#This Row],[GroupByKey]])*OutputTable[RecordedValue]))</f>
        <v>0</v>
      </c>
      <c r="P799" cm="1">
        <f t="array" ref="P799">MAX(IF((OutputTable[GroupByKey]=OutputTable[[#This Row],[GroupByKey]]),(OutputTable[GroupByKey]=OutputTable[[#This Row],[GroupByKey]])*OutputTable[RecordedValue]))</f>
        <v>0</v>
      </c>
    </row>
    <row r="800" spans="1:16" x14ac:dyDescent="0.25">
      <c r="A800" t="s">
        <v>68</v>
      </c>
      <c r="B800" t="s">
        <v>177</v>
      </c>
      <c r="C800">
        <v>16</v>
      </c>
      <c r="D800" t="s">
        <v>115</v>
      </c>
      <c r="E800" t="s">
        <v>116</v>
      </c>
      <c r="F800" t="s">
        <v>72</v>
      </c>
      <c r="G800">
        <v>12.9060616150614</v>
      </c>
      <c r="H800">
        <v>0</v>
      </c>
      <c r="I80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00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cm="1">
        <f t="array" ref="K800">IFERROR(AVERAGE(IF((OutputTable[GroupByKey]=OutputTable[[#This Row],[GroupByKey]]),(OutputTable[GroupByKey]=OutputTable[[#This Row],[GroupByKey]])*OutputTable[RecordedValue])),0)</f>
        <v>7.9031017037590718</v>
      </c>
      <c r="L800" cm="1">
        <f t="array" ref="L800">IFERROR(_xlfn.STDEV.S(IF((OutputTable[GroupByKey]=OutputTable[[#This Row],[GroupByKey]]),(OutputTable[GroupByKey]=OutputTable[[#This Row],[GroupByKey]])*OutputTable[RecordedValue])),0)</f>
        <v>6.1722634071914078</v>
      </c>
      <c r="M800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00" cm="1">
        <f t="array" ref="O800">MIN(IF((OutputTable[GroupByKey]=OutputTable[[#This Row],[GroupByKey]]),(OutputTable[GroupByKey]=OutputTable[[#This Row],[GroupByKey]])*OutputTable[RecordedValue]))</f>
        <v>0</v>
      </c>
      <c r="P800" cm="1">
        <f t="array" ref="P800">MAX(IF((OutputTable[GroupByKey]=OutputTable[[#This Row],[GroupByKey]]),(OutputTable[GroupByKey]=OutputTable[[#This Row],[GroupByKey]])*OutputTable[RecordedValue]))</f>
        <v>30.196331317929101</v>
      </c>
    </row>
    <row r="801" spans="1:16" x14ac:dyDescent="0.25">
      <c r="A801" t="s">
        <v>68</v>
      </c>
      <c r="B801" t="s">
        <v>177</v>
      </c>
      <c r="C801">
        <v>16</v>
      </c>
      <c r="D801" t="s">
        <v>117</v>
      </c>
      <c r="E801" t="s">
        <v>118</v>
      </c>
      <c r="F801" t="s">
        <v>72</v>
      </c>
      <c r="G801">
        <v>9</v>
      </c>
      <c r="H801">
        <v>0</v>
      </c>
      <c r="I80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01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cm="1">
        <f t="array" ref="K801">IFERROR(AVERAGE(IF((OutputTable[GroupByKey]=OutputTable[[#This Row],[GroupByKey]]),(OutputTable[GroupByKey]=OutputTable[[#This Row],[GroupByKey]])*OutputTable[RecordedValue])),0)</f>
        <v>8.9</v>
      </c>
      <c r="L801" cm="1">
        <f t="array" ref="L801">IFERROR(_xlfn.STDEV.S(IF((OutputTable[GroupByKey]=OutputTable[[#This Row],[GroupByKey]]),(OutputTable[GroupByKey]=OutputTable[[#This Row],[GroupByKey]])*OutputTable[RecordedValue])),0)</f>
        <v>2.6049403612586386</v>
      </c>
      <c r="M801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01" cm="1">
        <f t="array" ref="O801">MIN(IF((OutputTable[GroupByKey]=OutputTable[[#This Row],[GroupByKey]]),(OutputTable[GroupByKey]=OutputTable[[#This Row],[GroupByKey]])*OutputTable[RecordedValue]))</f>
        <v>2</v>
      </c>
      <c r="P801" cm="1">
        <f t="array" ref="P801">MAX(IF((OutputTable[GroupByKey]=OutputTable[[#This Row],[GroupByKey]]),(OutputTable[GroupByKey]=OutputTable[[#This Row],[GroupByKey]])*OutputTable[RecordedValue]))</f>
        <v>14</v>
      </c>
    </row>
    <row r="802" spans="1:16" x14ac:dyDescent="0.25">
      <c r="A802" t="s">
        <v>68</v>
      </c>
      <c r="B802" t="s">
        <v>177</v>
      </c>
      <c r="C802">
        <v>16</v>
      </c>
      <c r="D802" t="s">
        <v>119</v>
      </c>
      <c r="E802" t="s">
        <v>120</v>
      </c>
      <c r="F802" t="s">
        <v>72</v>
      </c>
      <c r="G802">
        <v>9</v>
      </c>
      <c r="H802">
        <v>0</v>
      </c>
      <c r="I80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2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cm="1">
        <f t="array" ref="K802">IFERROR(AVERAGE(IF((OutputTable[GroupByKey]=OutputTable[[#This Row],[GroupByKey]]),(OutputTable[GroupByKey]=OutputTable[[#This Row],[GroupByKey]])*OutputTable[RecordedValue])),0)</f>
        <v>8.68</v>
      </c>
      <c r="L802" cm="1">
        <f t="array" ref="L802">IFERROR(_xlfn.STDEV.S(IF((OutputTable[GroupByKey]=OutputTable[[#This Row],[GroupByKey]]),(OutputTable[GroupByKey]=OutputTable[[#This Row],[GroupByKey]])*OutputTable[RecordedValue])),0)</f>
        <v>2.6064284735543972</v>
      </c>
      <c r="M802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02" cm="1">
        <f t="array" ref="O802">MIN(IF((OutputTable[GroupByKey]=OutputTable[[#This Row],[GroupByKey]]),(OutputTable[GroupByKey]=OutputTable[[#This Row],[GroupByKey]])*OutputTable[RecordedValue]))</f>
        <v>2</v>
      </c>
      <c r="P802" cm="1">
        <f t="array" ref="P802">MAX(IF((OutputTable[GroupByKey]=OutputTable[[#This Row],[GroupByKey]]),(OutputTable[GroupByKey]=OutputTable[[#This Row],[GroupByKey]])*OutputTable[RecordedValue]))</f>
        <v>14</v>
      </c>
    </row>
    <row r="803" spans="1:16" x14ac:dyDescent="0.25">
      <c r="A803" t="s">
        <v>68</v>
      </c>
      <c r="B803" t="s">
        <v>177</v>
      </c>
      <c r="C803">
        <v>16</v>
      </c>
      <c r="D803" t="s">
        <v>121</v>
      </c>
      <c r="E803" t="s">
        <v>122</v>
      </c>
      <c r="F803" t="s">
        <v>72</v>
      </c>
      <c r="G803">
        <v>0.99433271603564299</v>
      </c>
      <c r="H803">
        <v>0</v>
      </c>
      <c r="I80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3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cm="1">
        <f t="array" ref="K803">IFERROR(AVERAGE(IF((OutputTable[GroupByKey]=OutputTable[[#This Row],[GroupByKey]]),(OutputTable[GroupByKey]=OutputTable[[#This Row],[GroupByKey]])*OutputTable[RecordedValue])),0)</f>
        <v>0.86326158932544617</v>
      </c>
      <c r="L803" cm="1">
        <f t="array" ref="L803">IFERROR(_xlfn.STDEV.S(IF((OutputTable[GroupByKey]=OutputTable[[#This Row],[GroupByKey]]),(OutputTable[GroupByKey]=OutputTable[[#This Row],[GroupByKey]])*OutputTable[RecordedValue])),0)</f>
        <v>0.44446417599979121</v>
      </c>
      <c r="M803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03" cm="1">
        <f t="array" ref="O803">MIN(IF((OutputTable[GroupByKey]=OutputTable[[#This Row],[GroupByKey]]),(OutputTable[GroupByKey]=OutputTable[[#This Row],[GroupByKey]])*OutputTable[RecordedValue]))</f>
        <v>0</v>
      </c>
      <c r="P803" cm="1">
        <f t="array" ref="P803">MAX(IF((OutputTable[GroupByKey]=OutputTable[[#This Row],[GroupByKey]]),(OutputTable[GroupByKey]=OutputTable[[#This Row],[GroupByKey]])*OutputTable[RecordedValue]))</f>
        <v>2.5547209929161401</v>
      </c>
    </row>
    <row r="804" spans="1:16" x14ac:dyDescent="0.25">
      <c r="A804" t="s">
        <v>68</v>
      </c>
      <c r="B804" t="s">
        <v>177</v>
      </c>
      <c r="C804">
        <v>16</v>
      </c>
      <c r="D804" t="s">
        <v>123</v>
      </c>
      <c r="E804" t="s">
        <v>124</v>
      </c>
      <c r="F804" t="s">
        <v>72</v>
      </c>
      <c r="G804">
        <v>72.566024577199997</v>
      </c>
      <c r="H804">
        <v>0</v>
      </c>
      <c r="I80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4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cm="1">
        <f t="array" ref="K804">IFERROR(AVERAGE(IF((OutputTable[GroupByKey]=OutputTable[[#This Row],[GroupByKey]]),(OutputTable[GroupByKey]=OutputTable[[#This Row],[GroupByKey]])*OutputTable[RecordedValue])),0)</f>
        <v>59.698797063285873</v>
      </c>
      <c r="L804" cm="1">
        <f t="array" ref="L804">IFERROR(_xlfn.STDEV.S(IF((OutputTable[GroupByKey]=OutputTable[[#This Row],[GroupByKey]]),(OutputTable[GroupByKey]=OutputTable[[#This Row],[GroupByKey]])*OutputTable[RecordedValue])),0)</f>
        <v>29.848701664291458</v>
      </c>
      <c r="M804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04" cm="1">
        <f t="array" ref="O804">MIN(IF((OutputTable[GroupByKey]=OutputTable[[#This Row],[GroupByKey]]),(OutputTable[GroupByKey]=OutputTable[[#This Row],[GroupByKey]])*OutputTable[RecordedValue]))</f>
        <v>2.14281784239415</v>
      </c>
      <c r="P804" cm="1">
        <f t="array" ref="P804">MAX(IF((OutputTable[GroupByKey]=OutputTable[[#This Row],[GroupByKey]]),(OutputTable[GroupByKey]=OutputTable[[#This Row],[GroupByKey]])*OutputTable[RecordedValue]))</f>
        <v>183.47959089289799</v>
      </c>
    </row>
    <row r="805" spans="1:16" x14ac:dyDescent="0.25">
      <c r="A805" t="s">
        <v>68</v>
      </c>
      <c r="B805" t="s">
        <v>177</v>
      </c>
      <c r="C805">
        <v>16</v>
      </c>
      <c r="D805" t="s">
        <v>125</v>
      </c>
      <c r="E805" t="s">
        <v>85</v>
      </c>
      <c r="F805" t="s">
        <v>126</v>
      </c>
      <c r="G805">
        <v>0</v>
      </c>
      <c r="H805">
        <v>0</v>
      </c>
      <c r="I805" t="str">
        <f>OutputTable[[#This Row],[ProjectName]]&amp;OutputTable[[#This Row],[Name]]&amp;OutputTable[[#This Row],[Type]]&amp;OutputTable[[#This Row],[Source]]</f>
        <v>Airport Security AnalysisAll Entities.NVACostNVA CostSystem</v>
      </c>
      <c r="J80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cm="1">
        <f t="array" ref="K805">IFERROR(AVERAGE(IF((OutputTable[GroupByKey]=OutputTable[[#This Row],[GroupByKey]]),(OutputTable[GroupByKey]=OutputTable[[#This Row],[GroupByKey]])*OutputTable[RecordedValue])),0)</f>
        <v>0</v>
      </c>
      <c r="L805" cm="1">
        <f t="array" ref="L805">IFERROR(_xlfn.STDEV.S(IF((OutputTable[GroupByKey]=OutputTable[[#This Row],[GroupByKey]]),(OutputTable[GroupByKey]=OutputTable[[#This Row],[GroupByKey]])*OutputTable[RecordedValue])),0)</f>
        <v>0</v>
      </c>
      <c r="M80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5" cm="1">
        <f t="array" ref="O805">MIN(IF((OutputTable[GroupByKey]=OutputTable[[#This Row],[GroupByKey]]),(OutputTable[GroupByKey]=OutputTable[[#This Row],[GroupByKey]])*OutputTable[RecordedValue]))</f>
        <v>0</v>
      </c>
      <c r="P805" cm="1">
        <f t="array" ref="P805">MAX(IF((OutputTable[GroupByKey]=OutputTable[[#This Row],[GroupByKey]]),(OutputTable[GroupByKey]=OutputTable[[#This Row],[GroupByKey]])*OutputTable[RecordedValue]))</f>
        <v>0</v>
      </c>
    </row>
    <row r="806" spans="1:16" x14ac:dyDescent="0.25">
      <c r="A806" t="s">
        <v>68</v>
      </c>
      <c r="B806" t="s">
        <v>177</v>
      </c>
      <c r="C806">
        <v>16</v>
      </c>
      <c r="D806" t="s">
        <v>127</v>
      </c>
      <c r="E806" t="s">
        <v>88</v>
      </c>
      <c r="F806" t="s">
        <v>126</v>
      </c>
      <c r="G806">
        <v>0</v>
      </c>
      <c r="H806">
        <v>0</v>
      </c>
      <c r="I806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6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cm="1">
        <f t="array" ref="K806">IFERROR(AVERAGE(IF((OutputTable[GroupByKey]=OutputTable[[#This Row],[GroupByKey]]),(OutputTable[GroupByKey]=OutputTable[[#This Row],[GroupByKey]])*OutputTable[RecordedValue])),0)</f>
        <v>0</v>
      </c>
      <c r="L806" cm="1">
        <f t="array" ref="L806">IFERROR(_xlfn.STDEV.S(IF((OutputTable[GroupByKey]=OutputTable[[#This Row],[GroupByKey]]),(OutputTable[GroupByKey]=OutputTable[[#This Row],[GroupByKey]])*OutputTable[RecordedValue])),0)</f>
        <v>0</v>
      </c>
      <c r="M806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cm="1">
        <f t="array" ref="O806">MIN(IF((OutputTable[GroupByKey]=OutputTable[[#This Row],[GroupByKey]]),(OutputTable[GroupByKey]=OutputTable[[#This Row],[GroupByKey]])*OutputTable[RecordedValue]))</f>
        <v>0</v>
      </c>
      <c r="P806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177</v>
      </c>
      <c r="C807">
        <v>16</v>
      </c>
      <c r="D807" t="s">
        <v>128</v>
      </c>
      <c r="E807" t="s">
        <v>90</v>
      </c>
      <c r="F807" t="s">
        <v>126</v>
      </c>
      <c r="G807">
        <v>48.494714463898603</v>
      </c>
      <c r="H807">
        <v>0</v>
      </c>
      <c r="I807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7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cm="1">
        <f t="array" ref="K807">IFERROR(AVERAGE(IF((OutputTable[GroupByKey]=OutputTable[[#This Row],[GroupByKey]]),(OutputTable[GroupByKey]=OutputTable[[#This Row],[GroupByKey]])*OutputTable[RecordedValue])),0)</f>
        <v>46.193538628207605</v>
      </c>
      <c r="L807" cm="1">
        <f t="array" ref="L807">IFERROR(_xlfn.STDEV.S(IF((OutputTable[GroupByKey]=OutputTable[[#This Row],[GroupByKey]]),(OutputTable[GroupByKey]=OutputTable[[#This Row],[GroupByKey]])*OutputTable[RecordedValue])),0)</f>
        <v>2.5990968367157539</v>
      </c>
      <c r="M807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7" cm="1">
        <f t="array" ref="O807">MIN(IF((OutputTable[GroupByKey]=OutputTable[[#This Row],[GroupByKey]]),(OutputTable[GroupByKey]=OutputTable[[#This Row],[GroupByKey]])*OutputTable[RecordedValue]))</f>
        <v>40.192057014708702</v>
      </c>
      <c r="P807" cm="1">
        <f t="array" ref="P807">MAX(IF((OutputTable[GroupByKey]=OutputTable[[#This Row],[GroupByKey]]),(OutputTable[GroupByKey]=OutputTable[[#This Row],[GroupByKey]])*OutputTable[RecordedValue]))</f>
        <v>51.8214448971965</v>
      </c>
    </row>
    <row r="808" spans="1:16" x14ac:dyDescent="0.25">
      <c r="A808" t="s">
        <v>68</v>
      </c>
      <c r="B808" t="s">
        <v>177</v>
      </c>
      <c r="C808">
        <v>16</v>
      </c>
      <c r="D808" t="s">
        <v>129</v>
      </c>
      <c r="E808" t="s">
        <v>130</v>
      </c>
      <c r="F808" t="s">
        <v>126</v>
      </c>
      <c r="G808">
        <v>0</v>
      </c>
      <c r="H808">
        <v>0</v>
      </c>
      <c r="I808" t="str">
        <f>OutputTable[[#This Row],[ProjectName]]&amp;OutputTable[[#This Row],[Name]]&amp;OutputTable[[#This Row],[Type]]&amp;OutputTable[[#This Row],[Source]]</f>
        <v>Airport Security AnalysisAll Entities.TranCostTran CostSystem</v>
      </c>
      <c r="J808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cm="1">
        <f t="array" ref="K808">IFERROR(AVERAGE(IF((OutputTable[GroupByKey]=OutputTable[[#This Row],[GroupByKey]]),(OutputTable[GroupByKey]=OutputTable[[#This Row],[GroupByKey]])*OutputTable[RecordedValue])),0)</f>
        <v>0</v>
      </c>
      <c r="L808" cm="1">
        <f t="array" ref="L808">IFERROR(_xlfn.STDEV.S(IF((OutputTable[GroupByKey]=OutputTable[[#This Row],[GroupByKey]]),(OutputTable[GroupByKey]=OutputTable[[#This Row],[GroupByKey]])*OutputTable[RecordedValue])),0)</f>
        <v>0</v>
      </c>
      <c r="M808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cm="1">
        <f t="array" ref="O808">MIN(IF((OutputTable[GroupByKey]=OutputTable[[#This Row],[GroupByKey]]),(OutputTable[GroupByKey]=OutputTable[[#This Row],[GroupByKey]])*OutputTable[RecordedValue]))</f>
        <v>0</v>
      </c>
      <c r="P808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177</v>
      </c>
      <c r="C809">
        <v>16</v>
      </c>
      <c r="D809" t="s">
        <v>131</v>
      </c>
      <c r="E809" t="s">
        <v>94</v>
      </c>
      <c r="F809" t="s">
        <v>126</v>
      </c>
      <c r="G809">
        <v>48.494714463898603</v>
      </c>
      <c r="H809">
        <v>0</v>
      </c>
      <c r="I809" t="str">
        <f>OutputTable[[#This Row],[ProjectName]]&amp;OutputTable[[#This Row],[Name]]&amp;OutputTable[[#This Row],[Type]]&amp;OutputTable[[#This Row],[Source]]</f>
        <v>Airport Security AnalysisAll Entities.VACostVA CostSystem</v>
      </c>
      <c r="J809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cm="1">
        <f t="array" ref="K809">IFERROR(AVERAGE(IF((OutputTable[GroupByKey]=OutputTable[[#This Row],[GroupByKey]]),(OutputTable[GroupByKey]=OutputTable[[#This Row],[GroupByKey]])*OutputTable[RecordedValue])),0)</f>
        <v>46.193538628207605</v>
      </c>
      <c r="L809" cm="1">
        <f t="array" ref="L809">IFERROR(_xlfn.STDEV.S(IF((OutputTable[GroupByKey]=OutputTable[[#This Row],[GroupByKey]]),(OutputTable[GroupByKey]=OutputTable[[#This Row],[GroupByKey]])*OutputTable[RecordedValue])),0)</f>
        <v>2.5990968367157539</v>
      </c>
      <c r="M809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9" cm="1">
        <f t="array" ref="O809">MIN(IF((OutputTable[GroupByKey]=OutputTable[[#This Row],[GroupByKey]]),(OutputTable[GroupByKey]=OutputTable[[#This Row],[GroupByKey]])*OutputTable[RecordedValue]))</f>
        <v>40.192057014708702</v>
      </c>
      <c r="P809" cm="1">
        <f t="array" ref="P809">MAX(IF((OutputTable[GroupByKey]=OutputTable[[#This Row],[GroupByKey]]),(OutputTable[GroupByKey]=OutputTable[[#This Row],[GroupByKey]])*OutputTable[RecordedValue]))</f>
        <v>51.8214448971965</v>
      </c>
    </row>
    <row r="810" spans="1:16" x14ac:dyDescent="0.25">
      <c r="A810" t="s">
        <v>68</v>
      </c>
      <c r="B810" t="s">
        <v>177</v>
      </c>
      <c r="C810">
        <v>16</v>
      </c>
      <c r="D810" t="s">
        <v>132</v>
      </c>
      <c r="E810" t="s">
        <v>96</v>
      </c>
      <c r="F810" t="s">
        <v>126</v>
      </c>
      <c r="G810">
        <v>0</v>
      </c>
      <c r="H810">
        <v>0</v>
      </c>
      <c r="I810" t="str">
        <f>OutputTable[[#This Row],[ProjectName]]&amp;OutputTable[[#This Row],[Name]]&amp;OutputTable[[#This Row],[Type]]&amp;OutputTable[[#This Row],[Source]]</f>
        <v>Airport Security AnalysisAll Entities.WaitCostWait CostSystem</v>
      </c>
      <c r="J810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cm="1">
        <f t="array" ref="K810">IFERROR(AVERAGE(IF((OutputTable[GroupByKey]=OutputTable[[#This Row],[GroupByKey]]),(OutputTable[GroupByKey]=OutputTable[[#This Row],[GroupByKey]])*OutputTable[RecordedValue])),0)</f>
        <v>0</v>
      </c>
      <c r="L810" cm="1">
        <f t="array" ref="L810">IFERROR(_xlfn.STDEV.S(IF((OutputTable[GroupByKey]=OutputTable[[#This Row],[GroupByKey]]),(OutputTable[GroupByKey]=OutputTable[[#This Row],[GroupByKey]])*OutputTable[RecordedValue])),0)</f>
        <v>0</v>
      </c>
      <c r="M810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0" cm="1">
        <f t="array" ref="O810">MIN(IF((OutputTable[GroupByKey]=OutputTable[[#This Row],[GroupByKey]]),(OutputTable[GroupByKey]=OutputTable[[#This Row],[GroupByKey]])*OutputTable[RecordedValue]))</f>
        <v>0</v>
      </c>
      <c r="P810" cm="1">
        <f t="array" ref="P810">MAX(IF((OutputTable[GroupByKey]=OutputTable[[#This Row],[GroupByKey]]),(OutputTable[GroupByKey]=OutputTable[[#This Row],[GroupByKey]])*OutputTable[RecordedValue]))</f>
        <v>0</v>
      </c>
    </row>
    <row r="811" spans="1:16" x14ac:dyDescent="0.25">
      <c r="A811" t="s">
        <v>68</v>
      </c>
      <c r="B811" t="s">
        <v>177</v>
      </c>
      <c r="C811">
        <v>16</v>
      </c>
      <c r="D811" t="s">
        <v>133</v>
      </c>
      <c r="E811" t="s">
        <v>134</v>
      </c>
      <c r="F811" t="s">
        <v>126</v>
      </c>
      <c r="G811">
        <v>48.494714463898603</v>
      </c>
      <c r="H811">
        <v>0</v>
      </c>
      <c r="I811" t="str">
        <f>OutputTable[[#This Row],[ProjectName]]&amp;OutputTable[[#This Row],[Name]]&amp;OutputTable[[#This Row],[Type]]&amp;OutputTable[[#This Row],[Source]]</f>
        <v>Airport Security AnalysisAll Resources.BusyCostBusy CostSystem</v>
      </c>
      <c r="J811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cm="1">
        <f t="array" ref="K811">IFERROR(AVERAGE(IF((OutputTable[GroupByKey]=OutputTable[[#This Row],[GroupByKey]]),(OutputTable[GroupByKey]=OutputTable[[#This Row],[GroupByKey]])*OutputTable[RecordedValue])),0)</f>
        <v>46.193538628207605</v>
      </c>
      <c r="L811" cm="1">
        <f t="array" ref="L811">IFERROR(_xlfn.STDEV.S(IF((OutputTable[GroupByKey]=OutputTable[[#This Row],[GroupByKey]]),(OutputTable[GroupByKey]=OutputTable[[#This Row],[GroupByKey]])*OutputTable[RecordedValue])),0)</f>
        <v>2.5990968367157583</v>
      </c>
      <c r="M811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11" cm="1">
        <f t="array" ref="O811">MIN(IF((OutputTable[GroupByKey]=OutputTable[[#This Row],[GroupByKey]]),(OutputTable[GroupByKey]=OutputTable[[#This Row],[GroupByKey]])*OutputTable[RecordedValue]))</f>
        <v>40.192057014708602</v>
      </c>
      <c r="P811" cm="1">
        <f t="array" ref="P811">MAX(IF((OutputTable[GroupByKey]=OutputTable[[#This Row],[GroupByKey]]),(OutputTable[GroupByKey]=OutputTable[[#This Row],[GroupByKey]])*OutputTable[RecordedValue]))</f>
        <v>51.8214448971965</v>
      </c>
    </row>
    <row r="812" spans="1:16" x14ac:dyDescent="0.25">
      <c r="A812" t="s">
        <v>68</v>
      </c>
      <c r="B812" t="s">
        <v>177</v>
      </c>
      <c r="C812">
        <v>16</v>
      </c>
      <c r="D812" t="s">
        <v>135</v>
      </c>
      <c r="E812" t="s">
        <v>136</v>
      </c>
      <c r="F812" t="s">
        <v>126</v>
      </c>
      <c r="G812">
        <v>23.126931110126399</v>
      </c>
      <c r="H812">
        <v>0</v>
      </c>
      <c r="I812" t="str">
        <f>OutputTable[[#This Row],[ProjectName]]&amp;OutputTable[[#This Row],[Name]]&amp;OutputTable[[#This Row],[Type]]&amp;OutputTable[[#This Row],[Source]]</f>
        <v>Airport Security AnalysisAll Resources.IdleCostIdle CostSystem</v>
      </c>
      <c r="J812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cm="1">
        <f t="array" ref="K812">IFERROR(AVERAGE(IF((OutputTable[GroupByKey]=OutputTable[[#This Row],[GroupByKey]]),(OutputTable[GroupByKey]=OutputTable[[#This Row],[GroupByKey]])*OutputTable[RecordedValue])),0)</f>
        <v>25.477747687177452</v>
      </c>
      <c r="L812" cm="1">
        <f t="array" ref="L812">IFERROR(_xlfn.STDEV.S(IF((OutputTable[GroupByKey]=OutputTable[[#This Row],[GroupByKey]]),(OutputTable[GroupByKey]=OutputTable[[#This Row],[GroupByKey]])*OutputTable[RecordedValue])),0)</f>
        <v>2.6141112136959852</v>
      </c>
      <c r="M812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12" cm="1">
        <f t="array" ref="O812">MIN(IF((OutputTable[GroupByKey]=OutputTable[[#This Row],[GroupByKey]]),(OutputTable[GroupByKey]=OutputTable[[#This Row],[GroupByKey]])*OutputTable[RecordedValue]))</f>
        <v>19.727702576731101</v>
      </c>
      <c r="P812" cm="1">
        <f t="array" ref="P812">MAX(IF((OutputTable[GroupByKey]=OutputTable[[#This Row],[GroupByKey]]),(OutputTable[GroupByKey]=OutputTable[[#This Row],[GroupByKey]])*OutputTable[RecordedValue]))</f>
        <v>31.4558775795469</v>
      </c>
    </row>
    <row r="813" spans="1:16" x14ac:dyDescent="0.25">
      <c r="A813" t="s">
        <v>68</v>
      </c>
      <c r="B813" t="s">
        <v>177</v>
      </c>
      <c r="C813">
        <v>16</v>
      </c>
      <c r="D813" t="s">
        <v>137</v>
      </c>
      <c r="E813" t="s">
        <v>90</v>
      </c>
      <c r="F813" t="s">
        <v>126</v>
      </c>
      <c r="G813">
        <v>71.621645574024996</v>
      </c>
      <c r="H813">
        <v>0</v>
      </c>
      <c r="I81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3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cm="1">
        <f t="array" ref="K813">IFERROR(AVERAGE(IF((OutputTable[GroupByKey]=OutputTable[[#This Row],[GroupByKey]]),(OutputTable[GroupByKey]=OutputTable[[#This Row],[GroupByKey]])*OutputTable[RecordedValue])),0)</f>
        <v>71.671286315385061</v>
      </c>
      <c r="L813" cm="1">
        <f t="array" ref="L813">IFERROR(_xlfn.STDEV.S(IF((OutputTable[GroupByKey]=OutputTable[[#This Row],[GroupByKey]]),(OutputTable[GroupByKey]=OutputTable[[#This Row],[GroupByKey]])*OutputTable[RecordedValue])),0)</f>
        <v>0.23863631661505638</v>
      </c>
      <c r="M813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13" cm="1">
        <f t="array" ref="O813">MIN(IF((OutputTable[GroupByKey]=OutputTable[[#This Row],[GroupByKey]]),(OutputTable[GroupByKey]=OutputTable[[#This Row],[GroupByKey]])*OutputTable[RecordedValue]))</f>
        <v>70.910479456061694</v>
      </c>
      <c r="P813" cm="1">
        <f t="array" ref="P813">MAX(IF((OutputTable[GroupByKey]=OutputTable[[#This Row],[GroupByKey]]),(OutputTable[GroupByKey]=OutputTable[[#This Row],[GroupByKey]])*OutputTable[RecordedValue]))</f>
        <v>72</v>
      </c>
    </row>
    <row r="814" spans="1:16" x14ac:dyDescent="0.25">
      <c r="A814" t="s">
        <v>68</v>
      </c>
      <c r="B814" t="s">
        <v>177</v>
      </c>
      <c r="C814">
        <v>16</v>
      </c>
      <c r="D814" t="s">
        <v>138</v>
      </c>
      <c r="E814" t="s">
        <v>139</v>
      </c>
      <c r="F814" t="s">
        <v>126</v>
      </c>
      <c r="G814">
        <v>0</v>
      </c>
      <c r="H814">
        <v>0</v>
      </c>
      <c r="I81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4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cm="1">
        <f t="array" ref="K814">IFERROR(AVERAGE(IF((OutputTable[GroupByKey]=OutputTable[[#This Row],[GroupByKey]]),(OutputTable[GroupByKey]=OutputTable[[#This Row],[GroupByKey]])*OutputTable[RecordedValue])),0)</f>
        <v>0</v>
      </c>
      <c r="L814" cm="1">
        <f t="array" ref="L814">IFERROR(_xlfn.STDEV.S(IF((OutputTable[GroupByKey]=OutputTable[[#This Row],[GroupByKey]]),(OutputTable[GroupByKey]=OutputTable[[#This Row],[GroupByKey]])*OutputTable[RecordedValue])),0)</f>
        <v>0</v>
      </c>
      <c r="M814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cm="1">
        <f t="array" ref="O814">MIN(IF((OutputTable[GroupByKey]=OutputTable[[#This Row],[GroupByKey]]),(OutputTable[GroupByKey]=OutputTable[[#This Row],[GroupByKey]])*OutputTable[RecordedValue]))</f>
        <v>0</v>
      </c>
      <c r="P814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177</v>
      </c>
      <c r="C815">
        <v>16</v>
      </c>
      <c r="D815" t="s">
        <v>140</v>
      </c>
      <c r="E815" t="s">
        <v>110</v>
      </c>
      <c r="F815" t="s">
        <v>72</v>
      </c>
      <c r="G815">
        <v>9.6558098500089393</v>
      </c>
      <c r="H815">
        <v>0</v>
      </c>
      <c r="I81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cm="1">
        <f t="array" ref="K815">IFERROR(AVERAGE(IF((OutputTable[GroupByKey]=OutputTable[[#This Row],[GroupByKey]]),(OutputTable[GroupByKey]=OutputTable[[#This Row],[GroupByKey]])*OutputTable[RecordedValue])),0)</f>
        <v>9.2040198470736314</v>
      </c>
      <c r="L815" cm="1">
        <f t="array" ref="L815">IFERROR(_xlfn.STDEV.S(IF((OutputTable[GroupByKey]=OutputTable[[#This Row],[GroupByKey]]),(OutputTable[GroupByKey]=OutputTable[[#This Row],[GroupByKey]])*OutputTable[RecordedValue])),0)</f>
        <v>0.51270925803772061</v>
      </c>
      <c r="M81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15" cm="1">
        <f t="array" ref="O815">MIN(IF((OutputTable[GroupByKey]=OutputTable[[#This Row],[GroupByKey]]),(OutputTable[GroupByKey]=OutputTable[[#This Row],[GroupByKey]])*OutputTable[RecordedValue]))</f>
        <v>8.1603642719926093</v>
      </c>
      <c r="P815" cm="1">
        <f t="array" ref="P815">MAX(IF((OutputTable[GroupByKey]=OutputTable[[#This Row],[GroupByKey]]),(OutputTable[GroupByKey]=OutputTable[[#This Row],[GroupByKey]])*OutputTable[RecordedValue]))</f>
        <v>10.3090977964694</v>
      </c>
    </row>
    <row r="816" spans="1:16" x14ac:dyDescent="0.25">
      <c r="A816" t="s">
        <v>68</v>
      </c>
      <c r="B816" t="s">
        <v>177</v>
      </c>
      <c r="C816">
        <v>16</v>
      </c>
      <c r="D816" t="s">
        <v>141</v>
      </c>
      <c r="E816" t="s">
        <v>112</v>
      </c>
      <c r="F816" t="s">
        <v>72</v>
      </c>
      <c r="G816">
        <v>579.34859100053598</v>
      </c>
      <c r="H816">
        <v>0</v>
      </c>
      <c r="I81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6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cm="1">
        <f t="array" ref="K816">IFERROR(AVERAGE(IF((OutputTable[GroupByKey]=OutputTable[[#This Row],[GroupByKey]]),(OutputTable[GroupByKey]=OutputTable[[#This Row],[GroupByKey]])*OutputTable[RecordedValue])),0)</f>
        <v>552.24119082441791</v>
      </c>
      <c r="L816" cm="1">
        <f t="array" ref="L816">IFERROR(_xlfn.STDEV.S(IF((OutputTable[GroupByKey]=OutputTable[[#This Row],[GroupByKey]]),(OutputTable[GroupByKey]=OutputTable[[#This Row],[GroupByKey]])*OutputTable[RecordedValue])),0)</f>
        <v>30.76255548226289</v>
      </c>
      <c r="M816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16" cm="1">
        <f t="array" ref="O816">MIN(IF((OutputTable[GroupByKey]=OutputTable[[#This Row],[GroupByKey]]),(OutputTable[GroupByKey]=OutputTable[[#This Row],[GroupByKey]])*OutputTable[RecordedValue]))</f>
        <v>489.62185631955703</v>
      </c>
      <c r="P816" cm="1">
        <f t="array" ref="P816">MAX(IF((OutputTable[GroupByKey]=OutputTable[[#This Row],[GroupByKey]]),(OutputTable[GroupByKey]=OutputTable[[#This Row],[GroupByKey]])*OutputTable[RecordedValue]))</f>
        <v>618.54586778816201</v>
      </c>
    </row>
    <row r="817" spans="1:16" x14ac:dyDescent="0.25">
      <c r="A817" t="s">
        <v>68</v>
      </c>
      <c r="B817" t="s">
        <v>177</v>
      </c>
      <c r="C817">
        <v>16</v>
      </c>
      <c r="D817" t="s">
        <v>142</v>
      </c>
      <c r="E817" t="s">
        <v>114</v>
      </c>
      <c r="F817" t="s">
        <v>72</v>
      </c>
      <c r="G817">
        <v>0</v>
      </c>
      <c r="H817">
        <v>0</v>
      </c>
      <c r="I81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7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cm="1">
        <f t="array" ref="K817">IFERROR(AVERAGE(IF((OutputTable[GroupByKey]=OutputTable[[#This Row],[GroupByKey]]),(OutputTable[GroupByKey]=OutputTable[[#This Row],[GroupByKey]])*OutputTable[RecordedValue])),0)</f>
        <v>0</v>
      </c>
      <c r="L817" cm="1">
        <f t="array" ref="L817">IFERROR(_xlfn.STDEV.S(IF((OutputTable[GroupByKey]=OutputTable[[#This Row],[GroupByKey]]),(OutputTable[GroupByKey]=OutputTable[[#This Row],[GroupByKey]])*OutputTable[RecordedValue])),0)</f>
        <v>0</v>
      </c>
      <c r="M817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cm="1">
        <f t="array" ref="O817">MIN(IF((OutputTable[GroupByKey]=OutputTable[[#This Row],[GroupByKey]]),(OutputTable[GroupByKey]=OutputTable[[#This Row],[GroupByKey]])*OutputTable[RecordedValue]))</f>
        <v>0</v>
      </c>
      <c r="P817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177</v>
      </c>
      <c r="C818">
        <v>16</v>
      </c>
      <c r="D818" t="s">
        <v>143</v>
      </c>
      <c r="E818" t="s">
        <v>116</v>
      </c>
      <c r="F818" t="s">
        <v>72</v>
      </c>
      <c r="G818">
        <v>120.654437898339</v>
      </c>
      <c r="H818">
        <v>0</v>
      </c>
      <c r="I81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8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cm="1">
        <f t="array" ref="K818">IFERROR(AVERAGE(IF((OutputTable[GroupByKey]=OutputTable[[#This Row],[GroupByKey]]),(OutputTable[GroupByKey]=OutputTable[[#This Row],[GroupByKey]])*OutputTable[RecordedValue])),0)</f>
        <v>79.989395354893077</v>
      </c>
      <c r="L818" cm="1">
        <f t="array" ref="L818">IFERROR(_xlfn.STDEV.S(IF((OutputTable[GroupByKey]=OutputTable[[#This Row],[GroupByKey]]),(OutputTable[GroupByKey]=OutputTable[[#This Row],[GroupByKey]])*OutputTable[RecordedValue])),0)</f>
        <v>56.808360959149468</v>
      </c>
      <c r="M818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18" cm="1">
        <f t="array" ref="O818">MIN(IF((OutputTable[GroupByKey]=OutputTable[[#This Row],[GroupByKey]]),(OutputTable[GroupByKey]=OutputTable[[#This Row],[GroupByKey]])*OutputTable[RecordedValue]))</f>
        <v>7.1867093340802297</v>
      </c>
      <c r="P818" cm="1">
        <f t="array" ref="P818">MAX(IF((OutputTable[GroupByKey]=OutputTable[[#This Row],[GroupByKey]]),(OutputTable[GroupByKey]=OutputTable[[#This Row],[GroupByKey]])*OutputTable[RecordedValue]))</f>
        <v>293.47566214357698</v>
      </c>
    </row>
    <row r="819" spans="1:16" x14ac:dyDescent="0.25">
      <c r="A819" t="s">
        <v>68</v>
      </c>
      <c r="B819" t="s">
        <v>177</v>
      </c>
      <c r="C819">
        <v>16</v>
      </c>
      <c r="D819" t="s">
        <v>144</v>
      </c>
      <c r="E819" t="s">
        <v>118</v>
      </c>
      <c r="F819" t="s">
        <v>72</v>
      </c>
      <c r="G819">
        <v>145</v>
      </c>
      <c r="H819">
        <v>0</v>
      </c>
      <c r="I81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9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cm="1">
        <f t="array" ref="K819">IFERROR(AVERAGE(IF((OutputTable[GroupByKey]=OutputTable[[#This Row],[GroupByKey]]),(OutputTable[GroupByKey]=OutputTable[[#This Row],[GroupByKey]])*OutputTable[RecordedValue])),0)</f>
        <v>145</v>
      </c>
      <c r="L819" cm="1">
        <f t="array" ref="L819">IFERROR(_xlfn.STDEV.S(IF((OutputTable[GroupByKey]=OutputTable[[#This Row],[GroupByKey]]),(OutputTable[GroupByKey]=OutputTable[[#This Row],[GroupByKey]])*OutputTable[RecordedValue])),0)</f>
        <v>0</v>
      </c>
      <c r="M819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cm="1">
        <f t="array" ref="O819">MIN(IF((OutputTable[GroupByKey]=OutputTable[[#This Row],[GroupByKey]]),(OutputTable[GroupByKey]=OutputTable[[#This Row],[GroupByKey]])*OutputTable[RecordedValue]))</f>
        <v>145</v>
      </c>
      <c r="P819" cm="1">
        <f t="array" ref="P819">MAX(IF((OutputTable[GroupByKey]=OutputTable[[#This Row],[GroupByKey]]),(OutputTable[GroupByKey]=OutputTable[[#This Row],[GroupByKey]])*OutputTable[RecordedValue]))</f>
        <v>145</v>
      </c>
    </row>
    <row r="820" spans="1:16" x14ac:dyDescent="0.25">
      <c r="A820" t="s">
        <v>68</v>
      </c>
      <c r="B820" t="s">
        <v>177</v>
      </c>
      <c r="C820">
        <v>16</v>
      </c>
      <c r="D820" t="s">
        <v>145</v>
      </c>
      <c r="E820" t="s">
        <v>120</v>
      </c>
      <c r="F820" t="s">
        <v>72</v>
      </c>
      <c r="G820">
        <v>144</v>
      </c>
      <c r="H820">
        <v>0</v>
      </c>
      <c r="I82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0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cm="1">
        <f t="array" ref="K820">IFERROR(AVERAGE(IF((OutputTable[GroupByKey]=OutputTable[[#This Row],[GroupByKey]]),(OutputTable[GroupByKey]=OutputTable[[#This Row],[GroupByKey]])*OutputTable[RecordedValue])),0)</f>
        <v>143.46</v>
      </c>
      <c r="L820" cm="1">
        <f t="array" ref="L820">IFERROR(_xlfn.STDEV.S(IF((OutputTable[GroupByKey]=OutputTable[[#This Row],[GroupByKey]]),(OutputTable[GroupByKey]=OutputTable[[#This Row],[GroupByKey]])*OutputTable[RecordedValue])),0)</f>
        <v>0.761577310586391</v>
      </c>
      <c r="M820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20" cm="1">
        <f t="array" ref="O820">MIN(IF((OutputTable[GroupByKey]=OutputTable[[#This Row],[GroupByKey]]),(OutputTable[GroupByKey]=OutputTable[[#This Row],[GroupByKey]])*OutputTable[RecordedValue]))</f>
        <v>141</v>
      </c>
      <c r="P820" cm="1">
        <f t="array" ref="P820">MAX(IF((OutputTable[GroupByKey]=OutputTable[[#This Row],[GroupByKey]]),(OutputTable[GroupByKey]=OutputTable[[#This Row],[GroupByKey]])*OutputTable[RecordedValue]))</f>
        <v>144</v>
      </c>
    </row>
    <row r="821" spans="1:16" x14ac:dyDescent="0.25">
      <c r="A821" t="s">
        <v>68</v>
      </c>
      <c r="B821" t="s">
        <v>177</v>
      </c>
      <c r="C821">
        <v>16</v>
      </c>
      <c r="D821" t="s">
        <v>146</v>
      </c>
      <c r="E821" t="s">
        <v>122</v>
      </c>
      <c r="F821" t="s">
        <v>72</v>
      </c>
      <c r="G821">
        <v>9.6558098500089393</v>
      </c>
      <c r="H821">
        <v>0</v>
      </c>
      <c r="I82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21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cm="1">
        <f t="array" ref="K821">IFERROR(AVERAGE(IF((OutputTable[GroupByKey]=OutputTable[[#This Row],[GroupByKey]]),(OutputTable[GroupByKey]=OutputTable[[#This Row],[GroupByKey]])*OutputTable[RecordedValue])),0)</f>
        <v>9.2040198470736314</v>
      </c>
      <c r="L821" cm="1">
        <f t="array" ref="L821">IFERROR(_xlfn.STDEV.S(IF((OutputTable[GroupByKey]=OutputTable[[#This Row],[GroupByKey]]),(OutputTable[GroupByKey]=OutputTable[[#This Row],[GroupByKey]])*OutputTable[RecordedValue])),0)</f>
        <v>0.51270925803772061</v>
      </c>
      <c r="M821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21" cm="1">
        <f t="array" ref="O821">MIN(IF((OutputTable[GroupByKey]=OutputTable[[#This Row],[GroupByKey]]),(OutputTable[GroupByKey]=OutputTable[[#This Row],[GroupByKey]])*OutputTable[RecordedValue]))</f>
        <v>8.1603642719926093</v>
      </c>
      <c r="P821" cm="1">
        <f t="array" ref="P821">MAX(IF((OutputTable[GroupByKey]=OutputTable[[#This Row],[GroupByKey]]),(OutputTable[GroupByKey]=OutputTable[[#This Row],[GroupByKey]])*OutputTable[RecordedValue]))</f>
        <v>10.3090977964694</v>
      </c>
    </row>
    <row r="822" spans="1:16" x14ac:dyDescent="0.25">
      <c r="A822" t="s">
        <v>68</v>
      </c>
      <c r="B822" t="s">
        <v>177</v>
      </c>
      <c r="C822">
        <v>16</v>
      </c>
      <c r="D822" t="s">
        <v>147</v>
      </c>
      <c r="E822" t="s">
        <v>124</v>
      </c>
      <c r="F822" t="s">
        <v>72</v>
      </c>
      <c r="G822">
        <v>700.00302889887496</v>
      </c>
      <c r="H822">
        <v>0</v>
      </c>
      <c r="I82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2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cm="1">
        <f t="array" ref="K822">IFERROR(AVERAGE(IF((OutputTable[GroupByKey]=OutputTable[[#This Row],[GroupByKey]]),(OutputTable[GroupByKey]=OutputTable[[#This Row],[GroupByKey]])*OutputTable[RecordedValue])),0)</f>
        <v>632.23058617931088</v>
      </c>
      <c r="L822" cm="1">
        <f t="array" ref="L822">IFERROR(_xlfn.STDEV.S(IF((OutputTable[GroupByKey]=OutputTable[[#This Row],[GroupByKey]]),(OutputTable[GroupByKey]=OutputTable[[#This Row],[GroupByKey]])*OutputTable[RecordedValue])),0)</f>
        <v>75.537971994324181</v>
      </c>
      <c r="M822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22" cm="1">
        <f t="array" ref="O822">MIN(IF((OutputTable[GroupByKey]=OutputTable[[#This Row],[GroupByKey]]),(OutputTable[GroupByKey]=OutputTable[[#This Row],[GroupByKey]])*OutputTable[RecordedValue]))</f>
        <v>505.15304420889697</v>
      </c>
      <c r="P822" cm="1">
        <f t="array" ref="P822">MAX(IF((OutputTable[GroupByKey]=OutputTable[[#This Row],[GroupByKey]]),(OutputTable[GroupByKey]=OutputTable[[#This Row],[GroupByKey]])*OutputTable[RecordedValue]))</f>
        <v>850.69210649443096</v>
      </c>
    </row>
    <row r="823" spans="1:16" x14ac:dyDescent="0.25">
      <c r="A823" t="s">
        <v>68</v>
      </c>
      <c r="B823" t="s">
        <v>177</v>
      </c>
      <c r="C823">
        <v>16</v>
      </c>
      <c r="D823" t="s">
        <v>148</v>
      </c>
      <c r="E823" t="s">
        <v>118</v>
      </c>
      <c r="F823" t="s">
        <v>86</v>
      </c>
      <c r="G823">
        <v>145</v>
      </c>
      <c r="H823">
        <v>0</v>
      </c>
      <c r="I823" t="str">
        <f>OutputTable[[#This Row],[ProjectName]]&amp;OutputTable[[#This Row],[Name]]&amp;OutputTable[[#This Row],[Type]]&amp;OutputTable[[#This Row],[Source]]</f>
        <v>Airport Security AnalysisEntity 1.NumberInNumber InEntity</v>
      </c>
      <c r="J823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cm="1">
        <f t="array" ref="K823">IFERROR(AVERAGE(IF((OutputTable[GroupByKey]=OutputTable[[#This Row],[GroupByKey]]),(OutputTable[GroupByKey]=OutputTable[[#This Row],[GroupByKey]])*OutputTable[RecordedValue])),0)</f>
        <v>145</v>
      </c>
      <c r="L823" cm="1">
        <f t="array" ref="L823">IFERROR(_xlfn.STDEV.S(IF((OutputTable[GroupByKey]=OutputTable[[#This Row],[GroupByKey]]),(OutputTable[GroupByKey]=OutputTable[[#This Row],[GroupByKey]])*OutputTable[RecordedValue])),0)</f>
        <v>0</v>
      </c>
      <c r="M823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3" cm="1">
        <f t="array" ref="O823">MIN(IF((OutputTable[GroupByKey]=OutputTable[[#This Row],[GroupByKey]]),(OutputTable[GroupByKey]=OutputTable[[#This Row],[GroupByKey]])*OutputTable[RecordedValue]))</f>
        <v>145</v>
      </c>
      <c r="P823" cm="1">
        <f t="array" ref="P823">MAX(IF((OutputTable[GroupByKey]=OutputTable[[#This Row],[GroupByKey]]),(OutputTable[GroupByKey]=OutputTable[[#This Row],[GroupByKey]])*OutputTable[RecordedValue]))</f>
        <v>145</v>
      </c>
    </row>
    <row r="824" spans="1:16" x14ac:dyDescent="0.25">
      <c r="A824" t="s">
        <v>68</v>
      </c>
      <c r="B824" t="s">
        <v>177</v>
      </c>
      <c r="C824">
        <v>16</v>
      </c>
      <c r="D824" t="s">
        <v>149</v>
      </c>
      <c r="E824" t="s">
        <v>120</v>
      </c>
      <c r="F824" t="s">
        <v>86</v>
      </c>
      <c r="G824">
        <v>141</v>
      </c>
      <c r="H824">
        <v>0</v>
      </c>
      <c r="I824" t="str">
        <f>OutputTable[[#This Row],[ProjectName]]&amp;OutputTable[[#This Row],[Name]]&amp;OutputTable[[#This Row],[Type]]&amp;OutputTable[[#This Row],[Source]]</f>
        <v>Airport Security AnalysisEntity 1.NumberOutNumber OutEntity</v>
      </c>
      <c r="J824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cm="1">
        <f t="array" ref="K824">IFERROR(AVERAGE(IF((OutputTable[GroupByKey]=OutputTable[[#This Row],[GroupByKey]]),(OutputTable[GroupByKey]=OutputTable[[#This Row],[GroupByKey]])*OutputTable[RecordedValue])),0)</f>
        <v>141.02000000000001</v>
      </c>
      <c r="L824" cm="1">
        <f t="array" ref="L824">IFERROR(_xlfn.STDEV.S(IF((OutputTable[GroupByKey]=OutputTable[[#This Row],[GroupByKey]]),(OutputTable[GroupByKey]=OutputTable[[#This Row],[GroupByKey]])*OutputTable[RecordedValue])),0)</f>
        <v>1.571298695931723</v>
      </c>
      <c r="M824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4" cm="1">
        <f t="array" ref="O824">MIN(IF((OutputTable[GroupByKey]=OutputTable[[#This Row],[GroupByKey]]),(OutputTable[GroupByKey]=OutputTable[[#This Row],[GroupByKey]])*OutputTable[RecordedValue]))</f>
        <v>136</v>
      </c>
      <c r="P824" cm="1">
        <f t="array" ref="P824">MAX(IF((OutputTable[GroupByKey]=OutputTable[[#This Row],[GroupByKey]]),(OutputTable[GroupByKey]=OutputTable[[#This Row],[GroupByKey]])*OutputTable[RecordedValue]))</f>
        <v>144</v>
      </c>
    </row>
    <row r="825" spans="1:16" x14ac:dyDescent="0.25">
      <c r="A825" t="s">
        <v>68</v>
      </c>
      <c r="B825" t="s">
        <v>177</v>
      </c>
      <c r="C825">
        <v>16</v>
      </c>
      <c r="D825" t="s">
        <v>150</v>
      </c>
      <c r="E825" t="s">
        <v>134</v>
      </c>
      <c r="F825" t="s">
        <v>104</v>
      </c>
      <c r="G825">
        <v>0</v>
      </c>
      <c r="H825">
        <v>0</v>
      </c>
      <c r="I82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2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cm="1">
        <f t="array" ref="K825">IFERROR(AVERAGE(IF((OutputTable[GroupByKey]=OutputTable[[#This Row],[GroupByKey]]),(OutputTable[GroupByKey]=OutputTable[[#This Row],[GroupByKey]])*OutputTable[RecordedValue])),0)</f>
        <v>0</v>
      </c>
      <c r="L825" cm="1">
        <f t="array" ref="L825">IFERROR(_xlfn.STDEV.S(IF((OutputTable[GroupByKey]=OutputTable[[#This Row],[GroupByKey]]),(OutputTable[GroupByKey]=OutputTable[[#This Row],[GroupByKey]])*OutputTable[RecordedValue])),0)</f>
        <v>0</v>
      </c>
      <c r="M82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cm="1">
        <f t="array" ref="O825">MIN(IF((OutputTable[GroupByKey]=OutputTable[[#This Row],[GroupByKey]]),(OutputTable[GroupByKey]=OutputTable[[#This Row],[GroupByKey]])*OutputTable[RecordedValue]))</f>
        <v>0</v>
      </c>
      <c r="P82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177</v>
      </c>
      <c r="C826">
        <v>16</v>
      </c>
      <c r="D826" t="s">
        <v>151</v>
      </c>
      <c r="E826" t="s">
        <v>136</v>
      </c>
      <c r="F826" t="s">
        <v>104</v>
      </c>
      <c r="G826">
        <v>12</v>
      </c>
      <c r="H826">
        <v>0</v>
      </c>
      <c r="I82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26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cm="1">
        <f t="array" ref="K826">IFERROR(AVERAGE(IF((OutputTable[GroupByKey]=OutputTable[[#This Row],[GroupByKey]]),(OutputTable[GroupByKey]=OutputTable[[#This Row],[GroupByKey]])*OutputTable[RecordedValue])),0)</f>
        <v>12</v>
      </c>
      <c r="L826" cm="1">
        <f t="array" ref="L826">IFERROR(_xlfn.STDEV.S(IF((OutputTable[GroupByKey]=OutputTable[[#This Row],[GroupByKey]]),(OutputTable[GroupByKey]=OutputTable[[#This Row],[GroupByKey]])*OutputTable[RecordedValue])),0)</f>
        <v>0</v>
      </c>
      <c r="M826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6" cm="1">
        <f t="array" ref="O826">MIN(IF((OutputTable[GroupByKey]=OutputTable[[#This Row],[GroupByKey]]),(OutputTable[GroupByKey]=OutputTable[[#This Row],[GroupByKey]])*OutputTable[RecordedValue]))</f>
        <v>12</v>
      </c>
      <c r="P826" cm="1">
        <f t="array" ref="P826">MAX(IF((OutputTable[GroupByKey]=OutputTable[[#This Row],[GroupByKey]]),(OutputTable[GroupByKey]=OutputTable[[#This Row],[GroupByKey]])*OutputTable[RecordedValue]))</f>
        <v>12</v>
      </c>
    </row>
    <row r="827" spans="1:16" x14ac:dyDescent="0.25">
      <c r="A827" t="s">
        <v>68</v>
      </c>
      <c r="B827" t="s">
        <v>177</v>
      </c>
      <c r="C827">
        <v>16</v>
      </c>
      <c r="D827" t="s">
        <v>152</v>
      </c>
      <c r="E827" t="s">
        <v>153</v>
      </c>
      <c r="F827" t="s">
        <v>104</v>
      </c>
      <c r="G827">
        <v>0</v>
      </c>
      <c r="H827">
        <v>0</v>
      </c>
      <c r="I82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27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cm="1">
        <f t="array" ref="K827">IFERROR(AVERAGE(IF((OutputTable[GroupByKey]=OutputTable[[#This Row],[GroupByKey]]),(OutputTable[GroupByKey]=OutputTable[[#This Row],[GroupByKey]])*OutputTable[RecordedValue])),0)</f>
        <v>0</v>
      </c>
      <c r="L827" cm="1">
        <f t="array" ref="L827">IFERROR(_xlfn.STDEV.S(IF((OutputTable[GroupByKey]=OutputTable[[#This Row],[GroupByKey]]),(OutputTable[GroupByKey]=OutputTable[[#This Row],[GroupByKey]])*OutputTable[RecordedValue])),0)</f>
        <v>0</v>
      </c>
      <c r="M827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cm="1">
        <f t="array" ref="O827">MIN(IF((OutputTable[GroupByKey]=OutputTable[[#This Row],[GroupByKey]]),(OutputTable[GroupByKey]=OutputTable[[#This Row],[GroupByKey]])*OutputTable[RecordedValue]))</f>
        <v>0</v>
      </c>
      <c r="P827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177</v>
      </c>
      <c r="C828">
        <v>16</v>
      </c>
      <c r="D828" t="s">
        <v>154</v>
      </c>
      <c r="E828" t="s">
        <v>155</v>
      </c>
      <c r="F828" t="s">
        <v>104</v>
      </c>
      <c r="G828">
        <v>0</v>
      </c>
      <c r="H828">
        <v>0</v>
      </c>
      <c r="I82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28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cm="1">
        <f t="array" ref="K828">IFERROR(AVERAGE(IF((OutputTable[GroupByKey]=OutputTable[[#This Row],[GroupByKey]]),(OutputTable[GroupByKey]=OutputTable[[#This Row],[GroupByKey]])*OutputTable[RecordedValue])),0)</f>
        <v>0</v>
      </c>
      <c r="L828" cm="1">
        <f t="array" ref="L828">IFERROR(_xlfn.STDEV.S(IF((OutputTable[GroupByKey]=OutputTable[[#This Row],[GroupByKey]]),(OutputTable[GroupByKey]=OutputTable[[#This Row],[GroupByKey]])*OutputTable[RecordedValue])),0)</f>
        <v>0</v>
      </c>
      <c r="M828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cm="1">
        <f t="array" ref="O828">MIN(IF((OutputTable[GroupByKey]=OutputTable[[#This Row],[GroupByKey]]),(OutputTable[GroupByKey]=OutputTable[[#This Row],[GroupByKey]])*OutputTable[RecordedValue]))</f>
        <v>0</v>
      </c>
      <c r="P828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177</v>
      </c>
      <c r="C829">
        <v>16</v>
      </c>
      <c r="D829" t="s">
        <v>156</v>
      </c>
      <c r="E829" t="s">
        <v>139</v>
      </c>
      <c r="F829" t="s">
        <v>104</v>
      </c>
      <c r="G829">
        <v>0</v>
      </c>
      <c r="H829">
        <v>0</v>
      </c>
      <c r="I82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29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cm="1">
        <f t="array" ref="K829">IFERROR(AVERAGE(IF((OutputTable[GroupByKey]=OutputTable[[#This Row],[GroupByKey]]),(OutputTable[GroupByKey]=OutputTable[[#This Row],[GroupByKey]])*OutputTable[RecordedValue])),0)</f>
        <v>0</v>
      </c>
      <c r="L829" cm="1">
        <f t="array" ref="L829">IFERROR(_xlfn.STDEV.S(IF((OutputTable[GroupByKey]=OutputTable[[#This Row],[GroupByKey]]),(OutputTable[GroupByKey]=OutputTable[[#This Row],[GroupByKey]])*OutputTable[RecordedValue])),0)</f>
        <v>0</v>
      </c>
      <c r="M829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9" cm="1">
        <f t="array" ref="O829">MIN(IF((OutputTable[GroupByKey]=OutputTable[[#This Row],[GroupByKey]]),(OutputTable[GroupByKey]=OutputTable[[#This Row],[GroupByKey]])*OutputTable[RecordedValue]))</f>
        <v>0</v>
      </c>
      <c r="P829" cm="1">
        <f t="array" ref="P829">MAX(IF((OutputTable[GroupByKey]=OutputTable[[#This Row],[GroupByKey]]),(OutputTable[GroupByKey]=OutputTable[[#This Row],[GroupByKey]])*OutputTable[RecordedValue]))</f>
        <v>0</v>
      </c>
    </row>
    <row r="830" spans="1:16" x14ac:dyDescent="0.25">
      <c r="A830" t="s">
        <v>68</v>
      </c>
      <c r="B830" t="s">
        <v>177</v>
      </c>
      <c r="C830">
        <v>16</v>
      </c>
      <c r="D830" t="s">
        <v>157</v>
      </c>
      <c r="E830" t="s">
        <v>120</v>
      </c>
      <c r="F830" t="s">
        <v>126</v>
      </c>
      <c r="G830">
        <v>141</v>
      </c>
      <c r="H830">
        <v>0</v>
      </c>
      <c r="I830" t="str">
        <f>OutputTable[[#This Row],[ProjectName]]&amp;OutputTable[[#This Row],[Name]]&amp;OutputTable[[#This Row],[Type]]&amp;OutputTable[[#This Row],[Source]]</f>
        <v>Airport Security AnalysisSystem.NumberOutNumber OutSystem</v>
      </c>
      <c r="J830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cm="1">
        <f t="array" ref="K830">IFERROR(AVERAGE(IF((OutputTable[GroupByKey]=OutputTable[[#This Row],[GroupByKey]]),(OutputTable[GroupByKey]=OutputTable[[#This Row],[GroupByKey]])*OutputTable[RecordedValue])),0)</f>
        <v>141.02000000000001</v>
      </c>
      <c r="L830" cm="1">
        <f t="array" ref="L830">IFERROR(_xlfn.STDEV.S(IF((OutputTable[GroupByKey]=OutputTable[[#This Row],[GroupByKey]]),(OutputTable[GroupByKey]=OutputTable[[#This Row],[GroupByKey]])*OutputTable[RecordedValue])),0)</f>
        <v>1.571298695931723</v>
      </c>
      <c r="M830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30" cm="1">
        <f t="array" ref="O830">MIN(IF((OutputTable[GroupByKey]=OutputTable[[#This Row],[GroupByKey]]),(OutputTable[GroupByKey]=OutputTable[[#This Row],[GroupByKey]])*OutputTable[RecordedValue]))</f>
        <v>136</v>
      </c>
      <c r="P830" cm="1">
        <f t="array" ref="P830">MAX(IF((OutputTable[GroupByKey]=OutputTable[[#This Row],[GroupByKey]]),(OutputTable[GroupByKey]=OutputTable[[#This Row],[GroupByKey]])*OutputTable[RecordedValue]))</f>
        <v>144</v>
      </c>
    </row>
    <row r="831" spans="1:16" x14ac:dyDescent="0.25">
      <c r="A831" t="s">
        <v>68</v>
      </c>
      <c r="B831" t="s">
        <v>177</v>
      </c>
      <c r="C831">
        <v>16</v>
      </c>
      <c r="D831" t="s">
        <v>158</v>
      </c>
      <c r="E831" t="s">
        <v>90</v>
      </c>
      <c r="F831" t="s">
        <v>126</v>
      </c>
      <c r="G831">
        <v>71.621645574024996</v>
      </c>
      <c r="H831">
        <v>0</v>
      </c>
      <c r="I831" t="str">
        <f>OutputTable[[#This Row],[ProjectName]]&amp;OutputTable[[#This Row],[Name]]&amp;OutputTable[[#This Row],[Type]]&amp;OutputTable[[#This Row],[Source]]</f>
        <v>Airport Security AnalysisSystem.TotalCostTotal CostSystem</v>
      </c>
      <c r="J831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cm="1">
        <f t="array" ref="K831">IFERROR(AVERAGE(IF((OutputTable[GroupByKey]=OutputTable[[#This Row],[GroupByKey]]),(OutputTable[GroupByKey]=OutputTable[[#This Row],[GroupByKey]])*OutputTable[RecordedValue])),0)</f>
        <v>71.671286315385061</v>
      </c>
      <c r="L831" cm="1">
        <f t="array" ref="L831">IFERROR(_xlfn.STDEV.S(IF((OutputTable[GroupByKey]=OutputTable[[#This Row],[GroupByKey]]),(OutputTable[GroupByKey]=OutputTable[[#This Row],[GroupByKey]])*OutputTable[RecordedValue])),0)</f>
        <v>0.23863631661505638</v>
      </c>
      <c r="M831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31" cm="1">
        <f t="array" ref="O831">MIN(IF((OutputTable[GroupByKey]=OutputTable[[#This Row],[GroupByKey]]),(OutputTable[GroupByKey]=OutputTable[[#This Row],[GroupByKey]])*OutputTable[RecordedValue]))</f>
        <v>70.910479456061694</v>
      </c>
      <c r="P831" cm="1">
        <f t="array" ref="P831">MAX(IF((OutputTable[GroupByKey]=OutputTable[[#This Row],[GroupByKey]]),(OutputTable[GroupByKey]=OutputTable[[#This Row],[GroupByKey]])*OutputTable[RecordedValue]))</f>
        <v>72</v>
      </c>
    </row>
    <row r="832" spans="1:16" x14ac:dyDescent="0.25">
      <c r="A832" t="s">
        <v>68</v>
      </c>
      <c r="B832" t="s">
        <v>177</v>
      </c>
      <c r="C832">
        <v>16</v>
      </c>
      <c r="D832" t="s">
        <v>159</v>
      </c>
      <c r="E832" t="s">
        <v>134</v>
      </c>
      <c r="F832" t="s">
        <v>104</v>
      </c>
      <c r="G832">
        <v>29.572428514971602</v>
      </c>
      <c r="H832">
        <v>0</v>
      </c>
      <c r="I83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2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cm="1">
        <f t="array" ref="K832">IFERROR(AVERAGE(IF((OutputTable[GroupByKey]=OutputTable[[#This Row],[GroupByKey]]),(OutputTable[GroupByKey]=OutputTable[[#This Row],[GroupByKey]])*OutputTable[RecordedValue])),0)</f>
        <v>28.130410032303338</v>
      </c>
      <c r="L832" cm="1">
        <f t="array" ref="L832">IFERROR(_xlfn.STDEV.S(IF((OutputTable[GroupByKey]=OutputTable[[#This Row],[GroupByKey]]),(OutputTable[GroupByKey]=OutputTable[[#This Row],[GroupByKey]])*OutputTable[RecordedValue])),0)</f>
        <v>1.5680861939239095</v>
      </c>
      <c r="M832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32" cm="1">
        <f t="array" ref="O832">MIN(IF((OutputTable[GroupByKey]=OutputTable[[#This Row],[GroupByKey]]),(OutputTable[GroupByKey]=OutputTable[[#This Row],[GroupByKey]])*OutputTable[RecordedValue]))</f>
        <v>24.466327701593499</v>
      </c>
      <c r="P832" cm="1">
        <f t="array" ref="P832">MAX(IF((OutputTable[GroupByKey]=OutputTable[[#This Row],[GroupByKey]]),(OutputTable[GroupByKey]=OutputTable[[#This Row],[GroupByKey]])*OutputTable[RecordedValue]))</f>
        <v>31.104540279981698</v>
      </c>
    </row>
    <row r="833" spans="1:16" x14ac:dyDescent="0.25">
      <c r="A833" t="s">
        <v>68</v>
      </c>
      <c r="B833" t="s">
        <v>177</v>
      </c>
      <c r="C833">
        <v>16</v>
      </c>
      <c r="D833" t="s">
        <v>160</v>
      </c>
      <c r="E833" t="s">
        <v>136</v>
      </c>
      <c r="F833" t="s">
        <v>104</v>
      </c>
      <c r="G833">
        <v>6.23839427204092</v>
      </c>
      <c r="H833">
        <v>0</v>
      </c>
      <c r="I83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3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cm="1">
        <f t="array" ref="K833">IFERROR(AVERAGE(IF((OutputTable[GroupByKey]=OutputTable[[#This Row],[GroupByKey]]),(OutputTable[GroupByKey]=OutputTable[[#This Row],[GroupByKey]])*OutputTable[RecordedValue])),0)</f>
        <v>7.677923856469965</v>
      </c>
      <c r="L833" cm="1">
        <f t="array" ref="L833">IFERROR(_xlfn.STDEV.S(IF((OutputTable[GroupByKey]=OutputTable[[#This Row],[GroupByKey]]),(OutputTable[GroupByKey]=OutputTable[[#This Row],[GroupByKey]])*OutputTable[RecordedValue])),0)</f>
        <v>1.5599367309009138</v>
      </c>
      <c r="M833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33" cm="1">
        <f t="array" ref="O833">MIN(IF((OutputTable[GroupByKey]=OutputTable[[#This Row],[GroupByKey]]),(OutputTable[GroupByKey]=OutputTable[[#This Row],[GroupByKey]])*OutputTable[RecordedValue]))</f>
        <v>4.6700334569821003</v>
      </c>
      <c r="P833" cm="1">
        <f t="array" ref="P833">MAX(IF((OutputTable[GroupByKey]=OutputTable[[#This Row],[GroupByKey]]),(OutputTable[GroupByKey]=OutputTable[[#This Row],[GroupByKey]])*OutputTable[RecordedValue]))</f>
        <v>11.306663706390401</v>
      </c>
    </row>
    <row r="834" spans="1:16" x14ac:dyDescent="0.25">
      <c r="A834" t="s">
        <v>68</v>
      </c>
      <c r="B834" t="s">
        <v>177</v>
      </c>
      <c r="C834">
        <v>16</v>
      </c>
      <c r="D834" t="s">
        <v>161</v>
      </c>
      <c r="E834" t="s">
        <v>153</v>
      </c>
      <c r="F834" t="s">
        <v>104</v>
      </c>
      <c r="G834">
        <v>288</v>
      </c>
      <c r="H834">
        <v>0</v>
      </c>
      <c r="I83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34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cm="1">
        <f t="array" ref="K834">IFERROR(AVERAGE(IF((OutputTable[GroupByKey]=OutputTable[[#This Row],[GroupByKey]]),(OutputTable[GroupByKey]=OutputTable[[#This Row],[GroupByKey]])*OutputTable[RecordedValue])),0)</f>
        <v>291.82</v>
      </c>
      <c r="L834" cm="1">
        <f t="array" ref="L834">IFERROR(_xlfn.STDEV.S(IF((OutputTable[GroupByKey]=OutputTable[[#This Row],[GroupByKey]]),(OutputTable[GroupByKey]=OutputTable[[#This Row],[GroupByKey]])*OutputTable[RecordedValue])),0)</f>
        <v>4.3079897295843335</v>
      </c>
      <c r="M834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34" cm="1">
        <f t="array" ref="O834">MIN(IF((OutputTable[GroupByKey]=OutputTable[[#This Row],[GroupByKey]]),(OutputTable[GroupByKey]=OutputTable[[#This Row],[GroupByKey]])*OutputTable[RecordedValue]))</f>
        <v>281</v>
      </c>
      <c r="P834" cm="1">
        <f t="array" ref="P834">MAX(IF((OutputTable[GroupByKey]=OutputTable[[#This Row],[GroupByKey]]),(OutputTable[GroupByKey]=OutputTable[[#This Row],[GroupByKey]])*OutputTable[RecordedValue]))</f>
        <v>301</v>
      </c>
    </row>
    <row r="835" spans="1:16" x14ac:dyDescent="0.25">
      <c r="A835" t="s">
        <v>68</v>
      </c>
      <c r="B835" t="s">
        <v>177</v>
      </c>
      <c r="C835">
        <v>16</v>
      </c>
      <c r="D835" t="s">
        <v>162</v>
      </c>
      <c r="E835" t="s">
        <v>155</v>
      </c>
      <c r="F835" t="s">
        <v>104</v>
      </c>
      <c r="G835">
        <v>0.82671127022108504</v>
      </c>
      <c r="H835">
        <v>0</v>
      </c>
      <c r="I83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3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cm="1">
        <f t="array" ref="K835">IFERROR(AVERAGE(IF((OutputTable[GroupByKey]=OutputTable[[#This Row],[GroupByKey]]),(OutputTable[GroupByKey]=OutputTable[[#This Row],[GroupByKey]])*OutputTable[RecordedValue])),0)</f>
        <v>0.7867243373202788</v>
      </c>
      <c r="L835" cm="1">
        <f t="array" ref="L835">IFERROR(_xlfn.STDEV.S(IF((OutputTable[GroupByKey]=OutputTable[[#This Row],[GroupByKey]]),(OutputTable[GroupByKey]=OutputTable[[#This Row],[GroupByKey]])*OutputTable[RecordedValue])),0)</f>
        <v>4.3331575858358527E-2</v>
      </c>
      <c r="M83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35" cm="1">
        <f t="array" ref="O835">MIN(IF((OutputTable[GroupByKey]=OutputTable[[#This Row],[GroupByKey]]),(OutputTable[GroupByKey]=OutputTable[[#This Row],[GroupByKey]])*OutputTable[RecordedValue]))</f>
        <v>0.68592600815582205</v>
      </c>
      <c r="P835" cm="1">
        <f t="array" ref="P835">MAX(IF((OutputTable[GroupByKey]=OutputTable[[#This Row],[GroupByKey]]),(OutputTable[GroupByKey]=OutputTable[[#This Row],[GroupByKey]])*OutputTable[RecordedValue]))</f>
        <v>0.87027684841716402</v>
      </c>
    </row>
    <row r="836" spans="1:16" x14ac:dyDescent="0.25">
      <c r="A836" t="s">
        <v>68</v>
      </c>
      <c r="B836" t="s">
        <v>177</v>
      </c>
      <c r="C836">
        <v>16</v>
      </c>
      <c r="D836" t="s">
        <v>163</v>
      </c>
      <c r="E836" t="s">
        <v>139</v>
      </c>
      <c r="F836" t="s">
        <v>104</v>
      </c>
      <c r="G836">
        <v>0</v>
      </c>
      <c r="H836">
        <v>0</v>
      </c>
      <c r="I83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36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cm="1">
        <f t="array" ref="K836">IFERROR(AVERAGE(IF((OutputTable[GroupByKey]=OutputTable[[#This Row],[GroupByKey]]),(OutputTable[GroupByKey]=OutputTable[[#This Row],[GroupByKey]])*OutputTable[RecordedValue])),0)</f>
        <v>0</v>
      </c>
      <c r="L836" cm="1">
        <f t="array" ref="L836">IFERROR(_xlfn.STDEV.S(IF((OutputTable[GroupByKey]=OutputTable[[#This Row],[GroupByKey]]),(OutputTable[GroupByKey]=OutputTable[[#This Row],[GroupByKey]])*OutputTable[RecordedValue])),0)</f>
        <v>0</v>
      </c>
      <c r="M836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6" cm="1">
        <f t="array" ref="O836">MIN(IF((OutputTable[GroupByKey]=OutputTable[[#This Row],[GroupByKey]]),(OutputTable[GroupByKey]=OutputTable[[#This Row],[GroupByKey]])*OutputTable[RecordedValue]))</f>
        <v>0</v>
      </c>
      <c r="P836" cm="1">
        <f t="array" ref="P836">MAX(IF((OutputTable[GroupByKey]=OutputTable[[#This Row],[GroupByKey]]),(OutputTable[GroupByKey]=OutputTable[[#This Row],[GroupByKey]])*OutputTable[RecordedValue]))</f>
        <v>0</v>
      </c>
    </row>
    <row r="837" spans="1:16" x14ac:dyDescent="0.25">
      <c r="A837" t="s">
        <v>68</v>
      </c>
      <c r="B837" t="s">
        <v>177</v>
      </c>
      <c r="C837">
        <v>16</v>
      </c>
      <c r="D837" t="s">
        <v>164</v>
      </c>
      <c r="E837" t="s">
        <v>110</v>
      </c>
      <c r="F837" t="s">
        <v>72</v>
      </c>
      <c r="G837">
        <v>37.844571897854003</v>
      </c>
      <c r="H837">
        <v>0</v>
      </c>
      <c r="I83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37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cm="1">
        <f t="array" ref="K837">IFERROR(AVERAGE(IF((OutputTable[GroupByKey]=OutputTable[[#This Row],[GroupByKey]]),(OutputTable[GroupByKey]=OutputTable[[#This Row],[GroupByKey]])*OutputTable[RecordedValue])),0)</f>
        <v>36.126257191808556</v>
      </c>
      <c r="L837" cm="1">
        <f t="array" ref="L837">IFERROR(_xlfn.STDEV.S(IF((OutputTable[GroupByKey]=OutputTable[[#This Row],[GroupByKey]]),(OutputTable[GroupByKey]=OutputTable[[#This Row],[GroupByKey]])*OutputTable[RecordedValue])),0)</f>
        <v>2.1713259373529561</v>
      </c>
      <c r="M837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37" cm="1">
        <f t="array" ref="O837">MIN(IF((OutputTable[GroupByKey]=OutputTable[[#This Row],[GroupByKey]]),(OutputTable[GroupByKey]=OutputTable[[#This Row],[GroupByKey]])*OutputTable[RecordedValue]))</f>
        <v>31.451458626230401</v>
      </c>
      <c r="P837" cm="1">
        <f t="array" ref="P837">MAX(IF((OutputTable[GroupByKey]=OutputTable[[#This Row],[GroupByKey]]),(OutputTable[GroupByKey]=OutputTable[[#This Row],[GroupByKey]])*OutputTable[RecordedValue]))</f>
        <v>41.433809234429702</v>
      </c>
    </row>
    <row r="838" spans="1:16" x14ac:dyDescent="0.25">
      <c r="A838" t="s">
        <v>68</v>
      </c>
      <c r="B838" t="s">
        <v>177</v>
      </c>
      <c r="C838">
        <v>16</v>
      </c>
      <c r="D838" t="s">
        <v>165</v>
      </c>
      <c r="E838" t="s">
        <v>112</v>
      </c>
      <c r="F838" t="s">
        <v>72</v>
      </c>
      <c r="G838">
        <v>1135.33715693562</v>
      </c>
      <c r="H838">
        <v>0</v>
      </c>
      <c r="I83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38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cm="1">
        <f t="array" ref="K838">IFERROR(AVERAGE(IF((OutputTable[GroupByKey]=OutputTable[[#This Row],[GroupByKey]]),(OutputTable[GroupByKey]=OutputTable[[#This Row],[GroupByKey]])*OutputTable[RecordedValue])),0)</f>
        <v>1083.7877157542564</v>
      </c>
      <c r="L838" cm="1">
        <f t="array" ref="L838">IFERROR(_xlfn.STDEV.S(IF((OutputTable[GroupByKey]=OutputTable[[#This Row],[GroupByKey]]),(OutputTable[GroupByKey]=OutputTable[[#This Row],[GroupByKey]])*OutputTable[RecordedValue])),0)</f>
        <v>65.139778120588559</v>
      </c>
      <c r="M838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38" cm="1">
        <f t="array" ref="O838">MIN(IF((OutputTable[GroupByKey]=OutputTable[[#This Row],[GroupByKey]]),(OutputTable[GroupByKey]=OutputTable[[#This Row],[GroupByKey]])*OutputTable[RecordedValue]))</f>
        <v>943.54375878691201</v>
      </c>
      <c r="P838" cm="1">
        <f t="array" ref="P838">MAX(IF((OutputTable[GroupByKey]=OutputTable[[#This Row],[GroupByKey]]),(OutputTable[GroupByKey]=OutputTable[[#This Row],[GroupByKey]])*OutputTable[RecordedValue]))</f>
        <v>1243.01427703289</v>
      </c>
    </row>
    <row r="839" spans="1:16" x14ac:dyDescent="0.25">
      <c r="A839" t="s">
        <v>68</v>
      </c>
      <c r="B839" t="s">
        <v>177</v>
      </c>
      <c r="C839">
        <v>16</v>
      </c>
      <c r="D839" t="s">
        <v>166</v>
      </c>
      <c r="E839" t="s">
        <v>114</v>
      </c>
      <c r="F839" t="s">
        <v>72</v>
      </c>
      <c r="G839">
        <v>0</v>
      </c>
      <c r="H839">
        <v>0</v>
      </c>
      <c r="I83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39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cm="1">
        <f t="array" ref="K839">IFERROR(AVERAGE(IF((OutputTable[GroupByKey]=OutputTable[[#This Row],[GroupByKey]]),(OutputTable[GroupByKey]=OutputTable[[#This Row],[GroupByKey]])*OutputTable[RecordedValue])),0)</f>
        <v>0</v>
      </c>
      <c r="L839" cm="1">
        <f t="array" ref="L839">IFERROR(_xlfn.STDEV.S(IF((OutputTable[GroupByKey]=OutputTable[[#This Row],[GroupByKey]]),(OutputTable[GroupByKey]=OutputTable[[#This Row],[GroupByKey]])*OutputTable[RecordedValue])),0)</f>
        <v>0</v>
      </c>
      <c r="M839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cm="1">
        <f t="array" ref="O839">MIN(IF((OutputTable[GroupByKey]=OutputTable[[#This Row],[GroupByKey]]),(OutputTable[GroupByKey]=OutputTable[[#This Row],[GroupByKey]])*OutputTable[RecordedValue]))</f>
        <v>0</v>
      </c>
      <c r="P839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177</v>
      </c>
      <c r="C840">
        <v>16</v>
      </c>
      <c r="D840" t="s">
        <v>167</v>
      </c>
      <c r="E840" t="s">
        <v>116</v>
      </c>
      <c r="F840" t="s">
        <v>72</v>
      </c>
      <c r="G840">
        <v>698.78190229391896</v>
      </c>
      <c r="H840">
        <v>0</v>
      </c>
      <c r="I84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0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cm="1">
        <f t="array" ref="K840">IFERROR(AVERAGE(IF((OutputTable[GroupByKey]=OutputTable[[#This Row],[GroupByKey]]),(OutputTable[GroupByKey]=OutputTable[[#This Row],[GroupByKey]])*OutputTable[RecordedValue])),0)</f>
        <v>553.87401274968397</v>
      </c>
      <c r="L840" cm="1">
        <f t="array" ref="L840">IFERROR(_xlfn.STDEV.S(IF((OutputTable[GroupByKey]=OutputTable[[#This Row],[GroupByKey]]),(OutputTable[GroupByKey]=OutputTable[[#This Row],[GroupByKey]])*OutputTable[RecordedValue])),0)</f>
        <v>377.09122887289163</v>
      </c>
      <c r="M840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40" cm="1">
        <f t="array" ref="O840">MIN(IF((OutputTable[GroupByKey]=OutputTable[[#This Row],[GroupByKey]]),(OutputTable[GroupByKey]=OutputTable[[#This Row],[GroupByKey]])*OutputTable[RecordedValue]))</f>
        <v>153.85414011717199</v>
      </c>
      <c r="P840" cm="1">
        <f t="array" ref="P840">MAX(IF((OutputTable[GroupByKey]=OutputTable[[#This Row],[GroupByKey]]),(OutputTable[GroupByKey]=OutputTable[[#This Row],[GroupByKey]])*OutputTable[RecordedValue]))</f>
        <v>2328.4964964025999</v>
      </c>
    </row>
    <row r="841" spans="1:16" x14ac:dyDescent="0.25">
      <c r="A841" t="s">
        <v>68</v>
      </c>
      <c r="B841" t="s">
        <v>177</v>
      </c>
      <c r="C841">
        <v>16</v>
      </c>
      <c r="D841" t="s">
        <v>168</v>
      </c>
      <c r="E841" t="s">
        <v>118</v>
      </c>
      <c r="F841" t="s">
        <v>72</v>
      </c>
      <c r="G841">
        <v>135</v>
      </c>
      <c r="H841">
        <v>0</v>
      </c>
      <c r="I84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1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cm="1">
        <f t="array" ref="K841">IFERROR(AVERAGE(IF((OutputTable[GroupByKey]=OutputTable[[#This Row],[GroupByKey]]),(OutputTable[GroupByKey]=OutputTable[[#This Row],[GroupByKey]])*OutputTable[RecordedValue])),0)</f>
        <v>139.1</v>
      </c>
      <c r="L841" cm="1">
        <f t="array" ref="L841">IFERROR(_xlfn.STDEV.S(IF((OutputTable[GroupByKey]=OutputTable[[#This Row],[GroupByKey]]),(OutputTable[GroupByKey]=OutputTable[[#This Row],[GroupByKey]])*OutputTable[RecordedValue])),0)</f>
        <v>2.340852801167705</v>
      </c>
      <c r="M841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41" cm="1">
        <f t="array" ref="O841">MIN(IF((OutputTable[GroupByKey]=OutputTable[[#This Row],[GroupByKey]]),(OutputTable[GroupByKey]=OutputTable[[#This Row],[GroupByKey]])*OutputTable[RecordedValue]))</f>
        <v>132</v>
      </c>
      <c r="P841" cm="1">
        <f t="array" ref="P841">MAX(IF((OutputTable[GroupByKey]=OutputTable[[#This Row],[GroupByKey]]),(OutputTable[GroupByKey]=OutputTable[[#This Row],[GroupByKey]])*OutputTable[RecordedValue]))</f>
        <v>143</v>
      </c>
    </row>
    <row r="842" spans="1:16" x14ac:dyDescent="0.25">
      <c r="A842" t="s">
        <v>68</v>
      </c>
      <c r="B842" t="s">
        <v>177</v>
      </c>
      <c r="C842">
        <v>16</v>
      </c>
      <c r="D842" t="s">
        <v>169</v>
      </c>
      <c r="E842" t="s">
        <v>120</v>
      </c>
      <c r="F842" t="s">
        <v>72</v>
      </c>
      <c r="G842">
        <v>132</v>
      </c>
      <c r="H842">
        <v>0</v>
      </c>
      <c r="I84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2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cm="1">
        <f t="array" ref="K842">IFERROR(AVERAGE(IF((OutputTable[GroupByKey]=OutputTable[[#This Row],[GroupByKey]]),(OutputTable[GroupByKey]=OutputTable[[#This Row],[GroupByKey]])*OutputTable[RecordedValue])),0)</f>
        <v>136.88</v>
      </c>
      <c r="L842" cm="1">
        <f t="array" ref="L842">IFERROR(_xlfn.STDEV.S(IF((OutputTable[GroupByKey]=OutputTable[[#This Row],[GroupByKey]]),(OutputTable[GroupByKey]=OutputTable[[#This Row],[GroupByKey]])*OutputTable[RecordedValue])),0)</f>
        <v>2.7303285292343533</v>
      </c>
      <c r="M842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42" cm="1">
        <f t="array" ref="O842">MIN(IF((OutputTable[GroupByKey]=OutputTable[[#This Row],[GroupByKey]]),(OutputTable[GroupByKey]=OutputTable[[#This Row],[GroupByKey]])*OutputTable[RecordedValue]))</f>
        <v>130</v>
      </c>
      <c r="P842" cm="1">
        <f t="array" ref="P842">MAX(IF((OutputTable[GroupByKey]=OutputTable[[#This Row],[GroupByKey]]),(OutputTable[GroupByKey]=OutputTable[[#This Row],[GroupByKey]])*OutputTable[RecordedValue]))</f>
        <v>141</v>
      </c>
    </row>
    <row r="843" spans="1:16" x14ac:dyDescent="0.25">
      <c r="A843" t="s">
        <v>68</v>
      </c>
      <c r="B843" t="s">
        <v>177</v>
      </c>
      <c r="C843">
        <v>16</v>
      </c>
      <c r="D843" t="s">
        <v>170</v>
      </c>
      <c r="E843" t="s">
        <v>122</v>
      </c>
      <c r="F843" t="s">
        <v>72</v>
      </c>
      <c r="G843">
        <v>37.844571897854003</v>
      </c>
      <c r="H843">
        <v>0</v>
      </c>
      <c r="I84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3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cm="1">
        <f t="array" ref="K843">IFERROR(AVERAGE(IF((OutputTable[GroupByKey]=OutputTable[[#This Row],[GroupByKey]]),(OutputTable[GroupByKey]=OutputTable[[#This Row],[GroupByKey]])*OutputTable[RecordedValue])),0)</f>
        <v>36.126257191808556</v>
      </c>
      <c r="L843" cm="1">
        <f t="array" ref="L843">IFERROR(_xlfn.STDEV.S(IF((OutputTable[GroupByKey]=OutputTable[[#This Row],[GroupByKey]]),(OutputTable[GroupByKey]=OutputTable[[#This Row],[GroupByKey]])*OutputTable[RecordedValue])),0)</f>
        <v>2.1713259373529561</v>
      </c>
      <c r="M843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43" cm="1">
        <f t="array" ref="O843">MIN(IF((OutputTable[GroupByKey]=OutputTable[[#This Row],[GroupByKey]]),(OutputTable[GroupByKey]=OutputTable[[#This Row],[GroupByKey]])*OutputTable[RecordedValue]))</f>
        <v>31.451458626230401</v>
      </c>
      <c r="P843" cm="1">
        <f t="array" ref="P843">MAX(IF((OutputTable[GroupByKey]=OutputTable[[#This Row],[GroupByKey]]),(OutputTable[GroupByKey]=OutputTable[[#This Row],[GroupByKey]])*OutputTable[RecordedValue]))</f>
        <v>41.433809234429702</v>
      </c>
    </row>
    <row r="844" spans="1:16" x14ac:dyDescent="0.25">
      <c r="A844" t="s">
        <v>68</v>
      </c>
      <c r="B844" t="s">
        <v>177</v>
      </c>
      <c r="C844">
        <v>16</v>
      </c>
      <c r="D844" t="s">
        <v>171</v>
      </c>
      <c r="E844" t="s">
        <v>124</v>
      </c>
      <c r="F844" t="s">
        <v>72</v>
      </c>
      <c r="G844">
        <v>1834.11905922954</v>
      </c>
      <c r="H844">
        <v>0</v>
      </c>
      <c r="I84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44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cm="1">
        <f t="array" ref="K844">IFERROR(AVERAGE(IF((OutputTable[GroupByKey]=OutputTable[[#This Row],[GroupByKey]]),(OutputTable[GroupByKey]=OutputTable[[#This Row],[GroupByKey]])*OutputTable[RecordedValue])),0)</f>
        <v>1637.6617285039399</v>
      </c>
      <c r="L844" cm="1">
        <f t="array" ref="L844">IFERROR(_xlfn.STDEV.S(IF((OutputTable[GroupByKey]=OutputTable[[#This Row],[GroupByKey]]),(OutputTable[GroupByKey]=OutputTable[[#This Row],[GroupByKey]])*OutputTable[RecordedValue])),0)</f>
        <v>425.2629558634419</v>
      </c>
      <c r="M844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44" cm="1">
        <f t="array" ref="O844">MIN(IF((OutputTable[GroupByKey]=OutputTable[[#This Row],[GroupByKey]]),(OutputTable[GroupByKey]=OutputTable[[#This Row],[GroupByKey]])*OutputTable[RecordedValue]))</f>
        <v>1114.53760713569</v>
      </c>
      <c r="P844" cm="1">
        <f t="array" ref="P844">MAX(IF((OutputTable[GroupByKey]=OutputTable[[#This Row],[GroupByKey]]),(OutputTable[GroupByKey]=OutputTable[[#This Row],[GroupByKey]])*OutputTable[RecordedValue]))</f>
        <v>3571.5107734354901</v>
      </c>
    </row>
    <row r="845" spans="1:16" x14ac:dyDescent="0.25">
      <c r="A845" t="s">
        <v>68</v>
      </c>
      <c r="B845" t="s">
        <v>177</v>
      </c>
      <c r="C845">
        <v>16</v>
      </c>
      <c r="D845" t="s">
        <v>172</v>
      </c>
      <c r="E845" t="s">
        <v>134</v>
      </c>
      <c r="F845" t="s">
        <v>104</v>
      </c>
      <c r="G845">
        <v>18.922285948927001</v>
      </c>
      <c r="H845">
        <v>0</v>
      </c>
      <c r="I84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4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cm="1">
        <f t="array" ref="K845">IFERROR(AVERAGE(IF((OutputTable[GroupByKey]=OutputTable[[#This Row],[GroupByKey]]),(OutputTable[GroupByKey]=OutputTable[[#This Row],[GroupByKey]])*OutputTable[RecordedValue])),0)</f>
        <v>18.06312859590426</v>
      </c>
      <c r="L845" cm="1">
        <f t="array" ref="L845">IFERROR(_xlfn.STDEV.S(IF((OutputTable[GroupByKey]=OutputTable[[#This Row],[GroupByKey]]),(OutputTable[GroupByKey]=OutputTable[[#This Row],[GroupByKey]])*OutputTable[RecordedValue])),0)</f>
        <v>1.0856629686764701</v>
      </c>
      <c r="M84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45" cm="1">
        <f t="array" ref="O845">MIN(IF((OutputTable[GroupByKey]=OutputTable[[#This Row],[GroupByKey]]),(OutputTable[GroupByKey]=OutputTable[[#This Row],[GroupByKey]])*OutputTable[RecordedValue]))</f>
        <v>15.725729313115201</v>
      </c>
      <c r="P845" cm="1">
        <f t="array" ref="P845">MAX(IF((OutputTable[GroupByKey]=OutputTable[[#This Row],[GroupByKey]]),(OutputTable[GroupByKey]=OutputTable[[#This Row],[GroupByKey]])*OutputTable[RecordedValue]))</f>
        <v>20.716904617214801</v>
      </c>
    </row>
    <row r="846" spans="1:16" x14ac:dyDescent="0.25">
      <c r="A846" t="s">
        <v>68</v>
      </c>
      <c r="B846" t="s">
        <v>177</v>
      </c>
      <c r="C846">
        <v>16</v>
      </c>
      <c r="D846" t="s">
        <v>173</v>
      </c>
      <c r="E846" t="s">
        <v>136</v>
      </c>
      <c r="F846" t="s">
        <v>104</v>
      </c>
      <c r="G846">
        <v>4.8885368380854999</v>
      </c>
      <c r="H846">
        <v>0</v>
      </c>
      <c r="I846" t="str">
        <f>OutputTable[[#This Row],[ProjectName]]&amp;OutputTable[[#This Row],[Name]]&amp;OutputTable[[#This Row],[Type]]&amp;OutputTable[[#This Row],[Source]]</f>
        <v>Airport Security AnalysisXray Machine.IdleCostIdle CostResource</v>
      </c>
      <c r="J846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cm="1">
        <f t="array" ref="K846">IFERROR(AVERAGE(IF((OutputTable[GroupByKey]=OutputTable[[#This Row],[GroupByKey]]),(OutputTable[GroupByKey]=OutputTable[[#This Row],[GroupByKey]])*OutputTable[RecordedValue])),0)</f>
        <v>5.7998238307074823</v>
      </c>
      <c r="L846" cm="1">
        <f t="array" ref="L846">IFERROR(_xlfn.STDEV.S(IF((OutputTable[GroupByKey]=OutputTable[[#This Row],[GroupByKey]]),(OutputTable[GroupByKey]=OutputTable[[#This Row],[GroupByKey]])*OutputTable[RecordedValue])),0)</f>
        <v>1.1088844702774887</v>
      </c>
      <c r="M846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46" cm="1">
        <f t="array" ref="O846">MIN(IF((OutputTable[GroupByKey]=OutputTable[[#This Row],[GroupByKey]]),(OutputTable[GroupByKey]=OutputTable[[#This Row],[GroupByKey]])*OutputTable[RecordedValue]))</f>
        <v>3.05766911974897</v>
      </c>
      <c r="P846" cm="1">
        <f t="array" ref="P846">MAX(IF((OutputTable[GroupByKey]=OutputTable[[#This Row],[GroupByKey]]),(OutputTable[GroupByKey]=OutputTable[[#This Row],[GroupByKey]])*OutputTable[RecordedValue]))</f>
        <v>8.1492138731565191</v>
      </c>
    </row>
    <row r="847" spans="1:16" x14ac:dyDescent="0.25">
      <c r="A847" t="s">
        <v>68</v>
      </c>
      <c r="B847" t="s">
        <v>177</v>
      </c>
      <c r="C847">
        <v>16</v>
      </c>
      <c r="D847" t="s">
        <v>174</v>
      </c>
      <c r="E847" t="s">
        <v>153</v>
      </c>
      <c r="F847" t="s">
        <v>104</v>
      </c>
      <c r="G847">
        <v>134</v>
      </c>
      <c r="H847">
        <v>0</v>
      </c>
      <c r="I84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47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cm="1">
        <f t="array" ref="K847">IFERROR(AVERAGE(IF((OutputTable[GroupByKey]=OutputTable[[#This Row],[GroupByKey]]),(OutputTable[GroupByKey]=OutputTable[[#This Row],[GroupByKey]])*OutputTable[RecordedValue])),0)</f>
        <v>138.4</v>
      </c>
      <c r="L847" cm="1">
        <f t="array" ref="L847">IFERROR(_xlfn.STDEV.S(IF((OutputTable[GroupByKey]=OutputTable[[#This Row],[GroupByKey]]),(OutputTable[GroupByKey]=OutputTable[[#This Row],[GroupByKey]])*OutputTable[RecordedValue])),0)</f>
        <v>2.6954231805876021</v>
      </c>
      <c r="M847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847" cm="1">
        <f t="array" ref="O847">MIN(IF((OutputTable[GroupByKey]=OutputTable[[#This Row],[GroupByKey]]),(OutputTable[GroupByKey]=OutputTable[[#This Row],[GroupByKey]])*OutputTable[RecordedValue]))</f>
        <v>131</v>
      </c>
      <c r="P847" cm="1">
        <f t="array" ref="P847">MAX(IF((OutputTable[GroupByKey]=OutputTable[[#This Row],[GroupByKey]]),(OutputTable[GroupByKey]=OutputTable[[#This Row],[GroupByKey]])*OutputTable[RecordedValue]))</f>
        <v>143</v>
      </c>
    </row>
    <row r="848" spans="1:16" x14ac:dyDescent="0.25">
      <c r="A848" t="s">
        <v>68</v>
      </c>
      <c r="B848" t="s">
        <v>177</v>
      </c>
      <c r="C848">
        <v>16</v>
      </c>
      <c r="D848" t="s">
        <v>175</v>
      </c>
      <c r="E848" t="s">
        <v>155</v>
      </c>
      <c r="F848" t="s">
        <v>104</v>
      </c>
      <c r="G848">
        <v>0.79631096507977095</v>
      </c>
      <c r="H848">
        <v>0</v>
      </c>
      <c r="I84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48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cm="1">
        <f t="array" ref="K848">IFERROR(AVERAGE(IF((OutputTable[GroupByKey]=OutputTable[[#This Row],[GroupByKey]]),(OutputTable[GroupByKey]=OutputTable[[#This Row],[GroupByKey]])*OutputTable[RecordedValue])),0)</f>
        <v>0.7583406737205215</v>
      </c>
      <c r="L848" cm="1">
        <f t="array" ref="L848">IFERROR(_xlfn.STDEV.S(IF((OutputTable[GroupByKey]=OutputTable[[#This Row],[GroupByKey]]),(OutputTable[GroupByKey]=OutputTable[[#This Row],[GroupByKey]])*OutputTable[RecordedValue])),0)</f>
        <v>4.6203519594895187E-2</v>
      </c>
      <c r="M848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848" cm="1">
        <f t="array" ref="O848">MIN(IF((OutputTable[GroupByKey]=OutputTable[[#This Row],[GroupByKey]]),(OutputTable[GroupByKey]=OutputTable[[#This Row],[GroupByKey]])*OutputTable[RecordedValue]))</f>
        <v>0.660449421951812</v>
      </c>
      <c r="P848" cm="1">
        <f t="array" ref="P848">MAX(IF((OutputTable[GroupByKey]=OutputTable[[#This Row],[GroupByKey]]),(OutputTable[GroupByKey]=OutputTable[[#This Row],[GroupByKey]])*OutputTable[RecordedValue]))</f>
        <v>0.87259712001045997</v>
      </c>
    </row>
    <row r="849" spans="1:16" x14ac:dyDescent="0.25">
      <c r="A849" t="s">
        <v>68</v>
      </c>
      <c r="B849" t="s">
        <v>177</v>
      </c>
      <c r="C849">
        <v>16</v>
      </c>
      <c r="D849" t="s">
        <v>176</v>
      </c>
      <c r="E849" t="s">
        <v>139</v>
      </c>
      <c r="F849" t="s">
        <v>104</v>
      </c>
      <c r="G849">
        <v>0</v>
      </c>
      <c r="H849">
        <v>0</v>
      </c>
      <c r="I84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49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cm="1">
        <f t="array" ref="K849">IFERROR(AVERAGE(IF((OutputTable[GroupByKey]=OutputTable[[#This Row],[GroupByKey]]),(OutputTable[GroupByKey]=OutputTable[[#This Row],[GroupByKey]])*OutputTable[RecordedValue])),0)</f>
        <v>0</v>
      </c>
      <c r="L849" cm="1">
        <f t="array" ref="L849">IFERROR(_xlfn.STDEV.S(IF((OutputTable[GroupByKey]=OutputTable[[#This Row],[GroupByKey]]),(OutputTable[GroupByKey]=OutputTable[[#This Row],[GroupByKey]])*OutputTable[RecordedValue])),0)</f>
        <v>0</v>
      </c>
      <c r="M849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9" cm="1">
        <f t="array" ref="O849">MIN(IF((OutputTable[GroupByKey]=OutputTable[[#This Row],[GroupByKey]]),(OutputTable[GroupByKey]=OutputTable[[#This Row],[GroupByKey]])*OutputTable[RecordedValue]))</f>
        <v>0</v>
      </c>
      <c r="P849" cm="1">
        <f t="array" ref="P849">MAX(IF((OutputTable[GroupByKey]=OutputTable[[#This Row],[GroupByKey]]),(OutputTable[GroupByKey]=OutputTable[[#This Row],[GroupByKey]])*OutputTable[RecordedValue]))</f>
        <v>0</v>
      </c>
    </row>
    <row r="850" spans="1:16" x14ac:dyDescent="0.25">
      <c r="A850" t="s">
        <v>68</v>
      </c>
      <c r="B850" t="s">
        <v>177</v>
      </c>
      <c r="C850">
        <v>17</v>
      </c>
      <c r="D850" t="s">
        <v>109</v>
      </c>
      <c r="E850" t="s">
        <v>110</v>
      </c>
      <c r="F850" t="s">
        <v>72</v>
      </c>
      <c r="G850">
        <v>1.48525933133525</v>
      </c>
      <c r="H850">
        <v>0</v>
      </c>
      <c r="I85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0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cm="1">
        <f t="array" ref="K850">IFERROR(AVERAGE(IF((OutputTable[GroupByKey]=OutputTable[[#This Row],[GroupByKey]]),(OutputTable[GroupByKey]=OutputTable[[#This Row],[GroupByKey]])*OutputTable[RecordedValue])),0)</f>
        <v>0.86326158932544617</v>
      </c>
      <c r="L850" cm="1">
        <f t="array" ref="L850">IFERROR(_xlfn.STDEV.S(IF((OutputTable[GroupByKey]=OutputTable[[#This Row],[GroupByKey]]),(OutputTable[GroupByKey]=OutputTable[[#This Row],[GroupByKey]])*OutputTable[RecordedValue])),0)</f>
        <v>0.44446417599979121</v>
      </c>
      <c r="M850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0" cm="1">
        <f t="array" ref="O850">MIN(IF((OutputTable[GroupByKey]=OutputTable[[#This Row],[GroupByKey]]),(OutputTable[GroupByKey]=OutputTable[[#This Row],[GroupByKey]])*OutputTable[RecordedValue]))</f>
        <v>0</v>
      </c>
      <c r="P850" cm="1">
        <f t="array" ref="P850">MAX(IF((OutputTable[GroupByKey]=OutputTable[[#This Row],[GroupByKey]]),(OutputTable[GroupByKey]=OutputTable[[#This Row],[GroupByKey]])*OutputTable[RecordedValue]))</f>
        <v>2.5547209929161401</v>
      </c>
    </row>
    <row r="851" spans="1:16" x14ac:dyDescent="0.25">
      <c r="A851" t="s">
        <v>68</v>
      </c>
      <c r="B851" t="s">
        <v>177</v>
      </c>
      <c r="C851">
        <v>17</v>
      </c>
      <c r="D851" t="s">
        <v>111</v>
      </c>
      <c r="E851" t="s">
        <v>112</v>
      </c>
      <c r="F851" t="s">
        <v>72</v>
      </c>
      <c r="G851">
        <v>89.1155598801152</v>
      </c>
      <c r="H851">
        <v>0</v>
      </c>
      <c r="I85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1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cm="1">
        <f t="array" ref="K851">IFERROR(AVERAGE(IF((OutputTable[GroupByKey]=OutputTable[[#This Row],[GroupByKey]]),(OutputTable[GroupByKey]=OutputTable[[#This Row],[GroupByKey]])*OutputTable[RecordedValue])),0)</f>
        <v>51.79569535952681</v>
      </c>
      <c r="L851" cm="1">
        <f t="array" ref="L851">IFERROR(_xlfn.STDEV.S(IF((OutputTable[GroupByKey]=OutputTable[[#This Row],[GroupByKey]]),(OutputTable[GroupByKey]=OutputTable[[#This Row],[GroupByKey]])*OutputTable[RecordedValue])),0)</f>
        <v>26.667850559987489</v>
      </c>
      <c r="M851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851" cm="1">
        <f t="array" ref="O851">MIN(IF((OutputTable[GroupByKey]=OutputTable[[#This Row],[GroupByKey]]),(OutputTable[GroupByKey]=OutputTable[[#This Row],[GroupByKey]])*OutputTable[RecordedValue]))</f>
        <v>0</v>
      </c>
      <c r="P851" cm="1">
        <f t="array" ref="P851">MAX(IF((OutputTable[GroupByKey]=OutputTable[[#This Row],[GroupByKey]]),(OutputTable[GroupByKey]=OutputTable[[#This Row],[GroupByKey]])*OutputTable[RecordedValue]))</f>
        <v>153.28325957496901</v>
      </c>
    </row>
    <row r="852" spans="1:16" x14ac:dyDescent="0.25">
      <c r="A852" t="s">
        <v>68</v>
      </c>
      <c r="B852" t="s">
        <v>177</v>
      </c>
      <c r="C852">
        <v>17</v>
      </c>
      <c r="D852" t="s">
        <v>113</v>
      </c>
      <c r="E852" t="s">
        <v>114</v>
      </c>
      <c r="F852" t="s">
        <v>72</v>
      </c>
      <c r="G852">
        <v>0</v>
      </c>
      <c r="H852">
        <v>0</v>
      </c>
      <c r="I85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2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cm="1">
        <f t="array" ref="K852">IFERROR(AVERAGE(IF((OutputTable[GroupByKey]=OutputTable[[#This Row],[GroupByKey]]),(OutputTable[GroupByKey]=OutputTable[[#This Row],[GroupByKey]])*OutputTable[RecordedValue])),0)</f>
        <v>0</v>
      </c>
      <c r="L852" cm="1">
        <f t="array" ref="L852">IFERROR(_xlfn.STDEV.S(IF((OutputTable[GroupByKey]=OutputTable[[#This Row],[GroupByKey]]),(OutputTable[GroupByKey]=OutputTable[[#This Row],[GroupByKey]])*OutputTable[RecordedValue])),0)</f>
        <v>0</v>
      </c>
      <c r="M852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cm="1">
        <f t="array" ref="O852">MIN(IF((OutputTable[GroupByKey]=OutputTable[[#This Row],[GroupByKey]]),(OutputTable[GroupByKey]=OutputTable[[#This Row],[GroupByKey]])*OutputTable[RecordedValue]))</f>
        <v>0</v>
      </c>
      <c r="P852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68</v>
      </c>
      <c r="B853" t="s">
        <v>177</v>
      </c>
      <c r="C853">
        <v>17</v>
      </c>
      <c r="D853" t="s">
        <v>115</v>
      </c>
      <c r="E853" t="s">
        <v>116</v>
      </c>
      <c r="F853" t="s">
        <v>72</v>
      </c>
      <c r="G853">
        <v>2.32380476820342</v>
      </c>
      <c r="H853">
        <v>0</v>
      </c>
      <c r="I85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3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cm="1">
        <f t="array" ref="K853">IFERROR(AVERAGE(IF((OutputTable[GroupByKey]=OutputTable[[#This Row],[GroupByKey]]),(OutputTable[GroupByKey]=OutputTable[[#This Row],[GroupByKey]])*OutputTable[RecordedValue])),0)</f>
        <v>7.9031017037590718</v>
      </c>
      <c r="L853" cm="1">
        <f t="array" ref="L853">IFERROR(_xlfn.STDEV.S(IF((OutputTable[GroupByKey]=OutputTable[[#This Row],[GroupByKey]]),(OutputTable[GroupByKey]=OutputTable[[#This Row],[GroupByKey]])*OutputTable[RecordedValue])),0)</f>
        <v>6.1722634071914078</v>
      </c>
      <c r="M853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53" cm="1">
        <f t="array" ref="O853">MIN(IF((OutputTable[GroupByKey]=OutputTable[[#This Row],[GroupByKey]]),(OutputTable[GroupByKey]=OutputTable[[#This Row],[GroupByKey]])*OutputTable[RecordedValue]))</f>
        <v>0</v>
      </c>
      <c r="P853" cm="1">
        <f t="array" ref="P853">MAX(IF((OutputTable[GroupByKey]=OutputTable[[#This Row],[GroupByKey]]),(OutputTable[GroupByKey]=OutputTable[[#This Row],[GroupByKey]])*OutputTable[RecordedValue]))</f>
        <v>30.196331317929101</v>
      </c>
    </row>
    <row r="854" spans="1:16" x14ac:dyDescent="0.25">
      <c r="A854" t="s">
        <v>68</v>
      </c>
      <c r="B854" t="s">
        <v>177</v>
      </c>
      <c r="C854">
        <v>17</v>
      </c>
      <c r="D854" t="s">
        <v>117</v>
      </c>
      <c r="E854" t="s">
        <v>118</v>
      </c>
      <c r="F854" t="s">
        <v>72</v>
      </c>
      <c r="G854">
        <v>12</v>
      </c>
      <c r="H854">
        <v>0</v>
      </c>
      <c r="I85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54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cm="1">
        <f t="array" ref="K854">IFERROR(AVERAGE(IF((OutputTable[GroupByKey]=OutputTable[[#This Row],[GroupByKey]]),(OutputTable[GroupByKey]=OutputTable[[#This Row],[GroupByKey]])*OutputTable[RecordedValue])),0)</f>
        <v>8.9</v>
      </c>
      <c r="L854" cm="1">
        <f t="array" ref="L854">IFERROR(_xlfn.STDEV.S(IF((OutputTable[GroupByKey]=OutputTable[[#This Row],[GroupByKey]]),(OutputTable[GroupByKey]=OutputTable[[#This Row],[GroupByKey]])*OutputTable[RecordedValue])),0)</f>
        <v>2.6049403612586386</v>
      </c>
      <c r="M854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54" cm="1">
        <f t="array" ref="O854">MIN(IF((OutputTable[GroupByKey]=OutputTable[[#This Row],[GroupByKey]]),(OutputTable[GroupByKey]=OutputTable[[#This Row],[GroupByKey]])*OutputTable[RecordedValue]))</f>
        <v>2</v>
      </c>
      <c r="P854" cm="1">
        <f t="array" ref="P854">MAX(IF((OutputTable[GroupByKey]=OutputTable[[#This Row],[GroupByKey]]),(OutputTable[GroupByKey]=OutputTable[[#This Row],[GroupByKey]])*OutputTable[RecordedValue]))</f>
        <v>14</v>
      </c>
    </row>
    <row r="855" spans="1:16" x14ac:dyDescent="0.25">
      <c r="A855" t="s">
        <v>68</v>
      </c>
      <c r="B855" t="s">
        <v>177</v>
      </c>
      <c r="C855">
        <v>17</v>
      </c>
      <c r="D855" t="s">
        <v>119</v>
      </c>
      <c r="E855" t="s">
        <v>120</v>
      </c>
      <c r="F855" t="s">
        <v>72</v>
      </c>
      <c r="G855">
        <v>12</v>
      </c>
      <c r="H855">
        <v>0</v>
      </c>
      <c r="I85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5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cm="1">
        <f t="array" ref="K855">IFERROR(AVERAGE(IF((OutputTable[GroupByKey]=OutputTable[[#This Row],[GroupByKey]]),(OutputTable[GroupByKey]=OutputTable[[#This Row],[GroupByKey]])*OutputTable[RecordedValue])),0)</f>
        <v>8.68</v>
      </c>
      <c r="L855" cm="1">
        <f t="array" ref="L855">IFERROR(_xlfn.STDEV.S(IF((OutputTable[GroupByKey]=OutputTable[[#This Row],[GroupByKey]]),(OutputTable[GroupByKey]=OutputTable[[#This Row],[GroupByKey]])*OutputTable[RecordedValue])),0)</f>
        <v>2.6064284735543972</v>
      </c>
      <c r="M85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55" cm="1">
        <f t="array" ref="O855">MIN(IF((OutputTable[GroupByKey]=OutputTable[[#This Row],[GroupByKey]]),(OutputTable[GroupByKey]=OutputTable[[#This Row],[GroupByKey]])*OutputTable[RecordedValue]))</f>
        <v>2</v>
      </c>
      <c r="P855" cm="1">
        <f t="array" ref="P855">MAX(IF((OutputTable[GroupByKey]=OutputTable[[#This Row],[GroupByKey]]),(OutputTable[GroupByKey]=OutputTable[[#This Row],[GroupByKey]])*OutputTable[RecordedValue]))</f>
        <v>14</v>
      </c>
    </row>
    <row r="856" spans="1:16" x14ac:dyDescent="0.25">
      <c r="A856" t="s">
        <v>68</v>
      </c>
      <c r="B856" t="s">
        <v>177</v>
      </c>
      <c r="C856">
        <v>17</v>
      </c>
      <c r="D856" t="s">
        <v>121</v>
      </c>
      <c r="E856" t="s">
        <v>122</v>
      </c>
      <c r="F856" t="s">
        <v>72</v>
      </c>
      <c r="G856">
        <v>1.48525933133525</v>
      </c>
      <c r="H856">
        <v>0</v>
      </c>
      <c r="I85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56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cm="1">
        <f t="array" ref="K856">IFERROR(AVERAGE(IF((OutputTable[GroupByKey]=OutputTable[[#This Row],[GroupByKey]]),(OutputTable[GroupByKey]=OutputTable[[#This Row],[GroupByKey]])*OutputTable[RecordedValue])),0)</f>
        <v>0.86326158932544617</v>
      </c>
      <c r="L856" cm="1">
        <f t="array" ref="L856">IFERROR(_xlfn.STDEV.S(IF((OutputTable[GroupByKey]=OutputTable[[#This Row],[GroupByKey]]),(OutputTable[GroupByKey]=OutputTable[[#This Row],[GroupByKey]])*OutputTable[RecordedValue])),0)</f>
        <v>0.44446417599979121</v>
      </c>
      <c r="M856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6" cm="1">
        <f t="array" ref="O856">MIN(IF((OutputTable[GroupByKey]=OutputTable[[#This Row],[GroupByKey]]),(OutputTable[GroupByKey]=OutputTable[[#This Row],[GroupByKey]])*OutputTable[RecordedValue]))</f>
        <v>0</v>
      </c>
      <c r="P856" cm="1">
        <f t="array" ref="P856">MAX(IF((OutputTable[GroupByKey]=OutputTable[[#This Row],[GroupByKey]]),(OutputTable[GroupByKey]=OutputTable[[#This Row],[GroupByKey]])*OutputTable[RecordedValue]))</f>
        <v>2.5547209929161401</v>
      </c>
    </row>
    <row r="857" spans="1:16" x14ac:dyDescent="0.25">
      <c r="A857" t="s">
        <v>68</v>
      </c>
      <c r="B857" t="s">
        <v>177</v>
      </c>
      <c r="C857">
        <v>17</v>
      </c>
      <c r="D857" t="s">
        <v>123</v>
      </c>
      <c r="E857" t="s">
        <v>124</v>
      </c>
      <c r="F857" t="s">
        <v>72</v>
      </c>
      <c r="G857">
        <v>91.439364648318602</v>
      </c>
      <c r="H857">
        <v>0</v>
      </c>
      <c r="I85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57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cm="1">
        <f t="array" ref="K857">IFERROR(AVERAGE(IF((OutputTable[GroupByKey]=OutputTable[[#This Row],[GroupByKey]]),(OutputTable[GroupByKey]=OutputTable[[#This Row],[GroupByKey]])*OutputTable[RecordedValue])),0)</f>
        <v>59.698797063285873</v>
      </c>
      <c r="L857" cm="1">
        <f t="array" ref="L857">IFERROR(_xlfn.STDEV.S(IF((OutputTable[GroupByKey]=OutputTable[[#This Row],[GroupByKey]]),(OutputTable[GroupByKey]=OutputTable[[#This Row],[GroupByKey]])*OutputTable[RecordedValue])),0)</f>
        <v>29.848701664291458</v>
      </c>
      <c r="M857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57" cm="1">
        <f t="array" ref="O857">MIN(IF((OutputTable[GroupByKey]=OutputTable[[#This Row],[GroupByKey]]),(OutputTable[GroupByKey]=OutputTable[[#This Row],[GroupByKey]])*OutputTable[RecordedValue]))</f>
        <v>2.14281784239415</v>
      </c>
      <c r="P857" cm="1">
        <f t="array" ref="P857">MAX(IF((OutputTable[GroupByKey]=OutputTable[[#This Row],[GroupByKey]]),(OutputTable[GroupByKey]=OutputTable[[#This Row],[GroupByKey]])*OutputTable[RecordedValue]))</f>
        <v>183.47959089289799</v>
      </c>
    </row>
    <row r="858" spans="1:16" x14ac:dyDescent="0.25">
      <c r="A858" t="s">
        <v>68</v>
      </c>
      <c r="B858" t="s">
        <v>177</v>
      </c>
      <c r="C858">
        <v>17</v>
      </c>
      <c r="D858" t="s">
        <v>125</v>
      </c>
      <c r="E858" t="s">
        <v>85</v>
      </c>
      <c r="F858" t="s">
        <v>126</v>
      </c>
      <c r="G858">
        <v>0</v>
      </c>
      <c r="H858">
        <v>0</v>
      </c>
      <c r="I858" t="str">
        <f>OutputTable[[#This Row],[ProjectName]]&amp;OutputTable[[#This Row],[Name]]&amp;OutputTable[[#This Row],[Type]]&amp;OutputTable[[#This Row],[Source]]</f>
        <v>Airport Security AnalysisAll Entities.NVACostNVA CostSystem</v>
      </c>
      <c r="J858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cm="1">
        <f t="array" ref="K858">IFERROR(AVERAGE(IF((OutputTable[GroupByKey]=OutputTable[[#This Row],[GroupByKey]]),(OutputTable[GroupByKey]=OutputTable[[#This Row],[GroupByKey]])*OutputTable[RecordedValue])),0)</f>
        <v>0</v>
      </c>
      <c r="L858" cm="1">
        <f t="array" ref="L858">IFERROR(_xlfn.STDEV.S(IF((OutputTable[GroupByKey]=OutputTable[[#This Row],[GroupByKey]]),(OutputTable[GroupByKey]=OutputTable[[#This Row],[GroupByKey]])*OutputTable[RecordedValue])),0)</f>
        <v>0</v>
      </c>
      <c r="M858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cm="1">
        <f t="array" ref="O858">MIN(IF((OutputTable[GroupByKey]=OutputTable[[#This Row],[GroupByKey]]),(OutputTable[GroupByKey]=OutputTable[[#This Row],[GroupByKey]])*OutputTable[RecordedValue]))</f>
        <v>0</v>
      </c>
      <c r="P858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177</v>
      </c>
      <c r="C859">
        <v>17</v>
      </c>
      <c r="D859" t="s">
        <v>127</v>
      </c>
      <c r="E859" t="s">
        <v>88</v>
      </c>
      <c r="F859" t="s">
        <v>126</v>
      </c>
      <c r="G859">
        <v>0</v>
      </c>
      <c r="H859">
        <v>0</v>
      </c>
      <c r="I859" t="str">
        <f>OutputTable[[#This Row],[ProjectName]]&amp;OutputTable[[#This Row],[Name]]&amp;OutputTable[[#This Row],[Type]]&amp;OutputTable[[#This Row],[Source]]</f>
        <v>Airport Security AnalysisAll Entities.OtherCostOther CostSystem</v>
      </c>
      <c r="J859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cm="1">
        <f t="array" ref="K859">IFERROR(AVERAGE(IF((OutputTable[GroupByKey]=OutputTable[[#This Row],[GroupByKey]]),(OutputTable[GroupByKey]=OutputTable[[#This Row],[GroupByKey]])*OutputTable[RecordedValue])),0)</f>
        <v>0</v>
      </c>
      <c r="L859" cm="1">
        <f t="array" ref="L859">IFERROR(_xlfn.STDEV.S(IF((OutputTable[GroupByKey]=OutputTable[[#This Row],[GroupByKey]]),(OutputTable[GroupByKey]=OutputTable[[#This Row],[GroupByKey]])*OutputTable[RecordedValue])),0)</f>
        <v>0</v>
      </c>
      <c r="M859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9" cm="1">
        <f t="array" ref="O859">MIN(IF((OutputTable[GroupByKey]=OutputTable[[#This Row],[GroupByKey]]),(OutputTable[GroupByKey]=OutputTable[[#This Row],[GroupByKey]])*OutputTable[RecordedValue]))</f>
        <v>0</v>
      </c>
      <c r="P859" cm="1">
        <f t="array" ref="P859">MAX(IF((OutputTable[GroupByKey]=OutputTable[[#This Row],[GroupByKey]]),(OutputTable[GroupByKey]=OutputTable[[#This Row],[GroupByKey]])*OutputTable[RecordedValue]))</f>
        <v>0</v>
      </c>
    </row>
    <row r="860" spans="1:16" x14ac:dyDescent="0.25">
      <c r="A860" t="s">
        <v>68</v>
      </c>
      <c r="B860" t="s">
        <v>177</v>
      </c>
      <c r="C860">
        <v>17</v>
      </c>
      <c r="D860" t="s">
        <v>128</v>
      </c>
      <c r="E860" t="s">
        <v>90</v>
      </c>
      <c r="F860" t="s">
        <v>126</v>
      </c>
      <c r="G860">
        <v>46.465346089237897</v>
      </c>
      <c r="H860">
        <v>0</v>
      </c>
      <c r="I860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0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cm="1">
        <f t="array" ref="K860">IFERROR(AVERAGE(IF((OutputTable[GroupByKey]=OutputTable[[#This Row],[GroupByKey]]),(OutputTable[GroupByKey]=OutputTable[[#This Row],[GroupByKey]])*OutputTable[RecordedValue])),0)</f>
        <v>46.193538628207605</v>
      </c>
      <c r="L860" cm="1">
        <f t="array" ref="L860">IFERROR(_xlfn.STDEV.S(IF((OutputTable[GroupByKey]=OutputTable[[#This Row],[GroupByKey]]),(OutputTable[GroupByKey]=OutputTable[[#This Row],[GroupByKey]])*OutputTable[RecordedValue])),0)</f>
        <v>2.5990968367157539</v>
      </c>
      <c r="M860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0" cm="1">
        <f t="array" ref="O860">MIN(IF((OutputTable[GroupByKey]=OutputTable[[#This Row],[GroupByKey]]),(OutputTable[GroupByKey]=OutputTable[[#This Row],[GroupByKey]])*OutputTable[RecordedValue]))</f>
        <v>40.192057014708702</v>
      </c>
      <c r="P860" cm="1">
        <f t="array" ref="P860">MAX(IF((OutputTable[GroupByKey]=OutputTable[[#This Row],[GroupByKey]]),(OutputTable[GroupByKey]=OutputTable[[#This Row],[GroupByKey]])*OutputTable[RecordedValue]))</f>
        <v>51.8214448971965</v>
      </c>
    </row>
    <row r="861" spans="1:16" x14ac:dyDescent="0.25">
      <c r="A861" t="s">
        <v>68</v>
      </c>
      <c r="B861" t="s">
        <v>177</v>
      </c>
      <c r="C861">
        <v>17</v>
      </c>
      <c r="D861" t="s">
        <v>129</v>
      </c>
      <c r="E861" t="s">
        <v>130</v>
      </c>
      <c r="F861" t="s">
        <v>126</v>
      </c>
      <c r="G861">
        <v>0</v>
      </c>
      <c r="H861">
        <v>0</v>
      </c>
      <c r="I861" t="str">
        <f>OutputTable[[#This Row],[ProjectName]]&amp;OutputTable[[#This Row],[Name]]&amp;OutputTable[[#This Row],[Type]]&amp;OutputTable[[#This Row],[Source]]</f>
        <v>Airport Security AnalysisAll Entities.TranCostTran CostSystem</v>
      </c>
      <c r="J861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cm="1">
        <f t="array" ref="K861">IFERROR(AVERAGE(IF((OutputTable[GroupByKey]=OutputTable[[#This Row],[GroupByKey]]),(OutputTable[GroupByKey]=OutputTable[[#This Row],[GroupByKey]])*OutputTable[RecordedValue])),0)</f>
        <v>0</v>
      </c>
      <c r="L861" cm="1">
        <f t="array" ref="L861">IFERROR(_xlfn.STDEV.S(IF((OutputTable[GroupByKey]=OutputTable[[#This Row],[GroupByKey]]),(OutputTable[GroupByKey]=OutputTable[[#This Row],[GroupByKey]])*OutputTable[RecordedValue])),0)</f>
        <v>0</v>
      </c>
      <c r="M861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1" cm="1">
        <f t="array" ref="O861">MIN(IF((OutputTable[GroupByKey]=OutputTable[[#This Row],[GroupByKey]]),(OutputTable[GroupByKey]=OutputTable[[#This Row],[GroupByKey]])*OutputTable[RecordedValue]))</f>
        <v>0</v>
      </c>
      <c r="P861" cm="1">
        <f t="array" ref="P861">MAX(IF((OutputTable[GroupByKey]=OutputTable[[#This Row],[GroupByKey]]),(OutputTable[GroupByKey]=OutputTable[[#This Row],[GroupByKey]])*OutputTable[RecordedValue]))</f>
        <v>0</v>
      </c>
    </row>
    <row r="862" spans="1:16" x14ac:dyDescent="0.25">
      <c r="A862" t="s">
        <v>68</v>
      </c>
      <c r="B862" t="s">
        <v>177</v>
      </c>
      <c r="C862">
        <v>17</v>
      </c>
      <c r="D862" t="s">
        <v>131</v>
      </c>
      <c r="E862" t="s">
        <v>94</v>
      </c>
      <c r="F862" t="s">
        <v>126</v>
      </c>
      <c r="G862">
        <v>46.465346089237897</v>
      </c>
      <c r="H862">
        <v>0</v>
      </c>
      <c r="I862" t="str">
        <f>OutputTable[[#This Row],[ProjectName]]&amp;OutputTable[[#This Row],[Name]]&amp;OutputTable[[#This Row],[Type]]&amp;OutputTable[[#This Row],[Source]]</f>
        <v>Airport Security AnalysisAll Entities.VACostVA CostSystem</v>
      </c>
      <c r="J862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cm="1">
        <f t="array" ref="K862">IFERROR(AVERAGE(IF((OutputTable[GroupByKey]=OutputTable[[#This Row],[GroupByKey]]),(OutputTable[GroupByKey]=OutputTable[[#This Row],[GroupByKey]])*OutputTable[RecordedValue])),0)</f>
        <v>46.193538628207605</v>
      </c>
      <c r="L862" cm="1">
        <f t="array" ref="L862">IFERROR(_xlfn.STDEV.S(IF((OutputTable[GroupByKey]=OutputTable[[#This Row],[GroupByKey]]),(OutputTable[GroupByKey]=OutputTable[[#This Row],[GroupByKey]])*OutputTable[RecordedValue])),0)</f>
        <v>2.5990968367157539</v>
      </c>
      <c r="M862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2" cm="1">
        <f t="array" ref="O862">MIN(IF((OutputTable[GroupByKey]=OutputTable[[#This Row],[GroupByKey]]),(OutputTable[GroupByKey]=OutputTable[[#This Row],[GroupByKey]])*OutputTable[RecordedValue]))</f>
        <v>40.192057014708702</v>
      </c>
      <c r="P862" cm="1">
        <f t="array" ref="P862">MAX(IF((OutputTable[GroupByKey]=OutputTable[[#This Row],[GroupByKey]]),(OutputTable[GroupByKey]=OutputTable[[#This Row],[GroupByKey]])*OutputTable[RecordedValue]))</f>
        <v>51.8214448971965</v>
      </c>
    </row>
    <row r="863" spans="1:16" x14ac:dyDescent="0.25">
      <c r="A863" t="s">
        <v>68</v>
      </c>
      <c r="B863" t="s">
        <v>177</v>
      </c>
      <c r="C863">
        <v>17</v>
      </c>
      <c r="D863" t="s">
        <v>132</v>
      </c>
      <c r="E863" t="s">
        <v>96</v>
      </c>
      <c r="F863" t="s">
        <v>126</v>
      </c>
      <c r="G863">
        <v>0</v>
      </c>
      <c r="H863">
        <v>0</v>
      </c>
      <c r="I863" t="str">
        <f>OutputTable[[#This Row],[ProjectName]]&amp;OutputTable[[#This Row],[Name]]&amp;OutputTable[[#This Row],[Type]]&amp;OutputTable[[#This Row],[Source]]</f>
        <v>Airport Security AnalysisAll Entities.WaitCostWait CostSystem</v>
      </c>
      <c r="J863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cm="1">
        <f t="array" ref="K863">IFERROR(AVERAGE(IF((OutputTable[GroupByKey]=OutputTable[[#This Row],[GroupByKey]]),(OutputTable[GroupByKey]=OutputTable[[#This Row],[GroupByKey]])*OutputTable[RecordedValue])),0)</f>
        <v>0</v>
      </c>
      <c r="L863" cm="1">
        <f t="array" ref="L863">IFERROR(_xlfn.STDEV.S(IF((OutputTable[GroupByKey]=OutputTable[[#This Row],[GroupByKey]]),(OutputTable[GroupByKey]=OutputTable[[#This Row],[GroupByKey]])*OutputTable[RecordedValue])),0)</f>
        <v>0</v>
      </c>
      <c r="M863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cm="1">
        <f t="array" ref="O863">MIN(IF((OutputTable[GroupByKey]=OutputTable[[#This Row],[GroupByKey]]),(OutputTable[GroupByKey]=OutputTable[[#This Row],[GroupByKey]])*OutputTable[RecordedValue]))</f>
        <v>0</v>
      </c>
      <c r="P863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25">
      <c r="A864" t="s">
        <v>68</v>
      </c>
      <c r="B864" t="s">
        <v>177</v>
      </c>
      <c r="C864">
        <v>17</v>
      </c>
      <c r="D864" t="s">
        <v>133</v>
      </c>
      <c r="E864" t="s">
        <v>134</v>
      </c>
      <c r="F864" t="s">
        <v>126</v>
      </c>
      <c r="G864">
        <v>46.465346089237798</v>
      </c>
      <c r="H864">
        <v>0</v>
      </c>
      <c r="I864" t="str">
        <f>OutputTable[[#This Row],[ProjectName]]&amp;OutputTable[[#This Row],[Name]]&amp;OutputTable[[#This Row],[Type]]&amp;OutputTable[[#This Row],[Source]]</f>
        <v>Airport Security AnalysisAll Resources.BusyCostBusy CostSystem</v>
      </c>
      <c r="J864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cm="1">
        <f t="array" ref="K864">IFERROR(AVERAGE(IF((OutputTable[GroupByKey]=OutputTable[[#This Row],[GroupByKey]]),(OutputTable[GroupByKey]=OutputTable[[#This Row],[GroupByKey]])*OutputTable[RecordedValue])),0)</f>
        <v>46.193538628207605</v>
      </c>
      <c r="L864" cm="1">
        <f t="array" ref="L864">IFERROR(_xlfn.STDEV.S(IF((OutputTable[GroupByKey]=OutputTable[[#This Row],[GroupByKey]]),(OutputTable[GroupByKey]=OutputTable[[#This Row],[GroupByKey]])*OutputTable[RecordedValue])),0)</f>
        <v>2.5990968367157583</v>
      </c>
      <c r="M864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64" cm="1">
        <f t="array" ref="O864">MIN(IF((OutputTable[GroupByKey]=OutputTable[[#This Row],[GroupByKey]]),(OutputTable[GroupByKey]=OutputTable[[#This Row],[GroupByKey]])*OutputTable[RecordedValue]))</f>
        <v>40.192057014708602</v>
      </c>
      <c r="P864" cm="1">
        <f t="array" ref="P864">MAX(IF((OutputTable[GroupByKey]=OutputTable[[#This Row],[GroupByKey]]),(OutputTable[GroupByKey]=OutputTable[[#This Row],[GroupByKey]])*OutputTable[RecordedValue]))</f>
        <v>51.8214448971965</v>
      </c>
    </row>
    <row r="865" spans="1:16" x14ac:dyDescent="0.25">
      <c r="A865" t="s">
        <v>68</v>
      </c>
      <c r="B865" t="s">
        <v>177</v>
      </c>
      <c r="C865">
        <v>17</v>
      </c>
      <c r="D865" t="s">
        <v>135</v>
      </c>
      <c r="E865" t="s">
        <v>136</v>
      </c>
      <c r="F865" t="s">
        <v>126</v>
      </c>
      <c r="G865">
        <v>25.0929064484897</v>
      </c>
      <c r="H865">
        <v>0</v>
      </c>
      <c r="I865" t="str">
        <f>OutputTable[[#This Row],[ProjectName]]&amp;OutputTable[[#This Row],[Name]]&amp;OutputTable[[#This Row],[Type]]&amp;OutputTable[[#This Row],[Source]]</f>
        <v>Airport Security AnalysisAll Resources.IdleCostIdle CostSystem</v>
      </c>
      <c r="J86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cm="1">
        <f t="array" ref="K865">IFERROR(AVERAGE(IF((OutputTable[GroupByKey]=OutputTable[[#This Row],[GroupByKey]]),(OutputTable[GroupByKey]=OutputTable[[#This Row],[GroupByKey]])*OutputTable[RecordedValue])),0)</f>
        <v>25.477747687177452</v>
      </c>
      <c r="L865" cm="1">
        <f t="array" ref="L865">IFERROR(_xlfn.STDEV.S(IF((OutputTable[GroupByKey]=OutputTable[[#This Row],[GroupByKey]]),(OutputTable[GroupByKey]=OutputTable[[#This Row],[GroupByKey]])*OutputTable[RecordedValue])),0)</f>
        <v>2.6141112136959852</v>
      </c>
      <c r="M86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65" cm="1">
        <f t="array" ref="O865">MIN(IF((OutputTable[GroupByKey]=OutputTable[[#This Row],[GroupByKey]]),(OutputTable[GroupByKey]=OutputTable[[#This Row],[GroupByKey]])*OutputTable[RecordedValue]))</f>
        <v>19.727702576731101</v>
      </c>
      <c r="P865" cm="1">
        <f t="array" ref="P865">MAX(IF((OutputTable[GroupByKey]=OutputTable[[#This Row],[GroupByKey]]),(OutputTable[GroupByKey]=OutputTable[[#This Row],[GroupByKey]])*OutputTable[RecordedValue]))</f>
        <v>31.4558775795469</v>
      </c>
    </row>
    <row r="866" spans="1:16" x14ac:dyDescent="0.25">
      <c r="A866" t="s">
        <v>68</v>
      </c>
      <c r="B866" t="s">
        <v>177</v>
      </c>
      <c r="C866">
        <v>17</v>
      </c>
      <c r="D866" t="s">
        <v>137</v>
      </c>
      <c r="E866" t="s">
        <v>90</v>
      </c>
      <c r="F866" t="s">
        <v>126</v>
      </c>
      <c r="G866">
        <v>71.558252537727597</v>
      </c>
      <c r="H866">
        <v>0</v>
      </c>
      <c r="I86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66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cm="1">
        <f t="array" ref="K866">IFERROR(AVERAGE(IF((OutputTable[GroupByKey]=OutputTable[[#This Row],[GroupByKey]]),(OutputTable[GroupByKey]=OutputTable[[#This Row],[GroupByKey]])*OutputTable[RecordedValue])),0)</f>
        <v>71.671286315385061</v>
      </c>
      <c r="L866" cm="1">
        <f t="array" ref="L866">IFERROR(_xlfn.STDEV.S(IF((OutputTable[GroupByKey]=OutputTable[[#This Row],[GroupByKey]]),(OutputTable[GroupByKey]=OutputTable[[#This Row],[GroupByKey]])*OutputTable[RecordedValue])),0)</f>
        <v>0.23863631661505638</v>
      </c>
      <c r="M866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66" cm="1">
        <f t="array" ref="O866">MIN(IF((OutputTable[GroupByKey]=OutputTable[[#This Row],[GroupByKey]]),(OutputTable[GroupByKey]=OutputTable[[#This Row],[GroupByKey]])*OutputTable[RecordedValue]))</f>
        <v>70.910479456061694</v>
      </c>
      <c r="P866" cm="1">
        <f t="array" ref="P866">MAX(IF((OutputTable[GroupByKey]=OutputTable[[#This Row],[GroupByKey]]),(OutputTable[GroupByKey]=OutputTable[[#This Row],[GroupByKey]])*OutputTable[RecordedValue]))</f>
        <v>72</v>
      </c>
    </row>
    <row r="867" spans="1:16" x14ac:dyDescent="0.25">
      <c r="A867" t="s">
        <v>68</v>
      </c>
      <c r="B867" t="s">
        <v>177</v>
      </c>
      <c r="C867">
        <v>17</v>
      </c>
      <c r="D867" t="s">
        <v>138</v>
      </c>
      <c r="E867" t="s">
        <v>139</v>
      </c>
      <c r="F867" t="s">
        <v>126</v>
      </c>
      <c r="G867">
        <v>0</v>
      </c>
      <c r="H867">
        <v>0</v>
      </c>
      <c r="I86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67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cm="1">
        <f t="array" ref="K867">IFERROR(AVERAGE(IF((OutputTable[GroupByKey]=OutputTable[[#This Row],[GroupByKey]]),(OutputTable[GroupByKey]=OutputTable[[#This Row],[GroupByKey]])*OutputTable[RecordedValue])),0)</f>
        <v>0</v>
      </c>
      <c r="L867" cm="1">
        <f t="array" ref="L867">IFERROR(_xlfn.STDEV.S(IF((OutputTable[GroupByKey]=OutputTable[[#This Row],[GroupByKey]]),(OutputTable[GroupByKey]=OutputTable[[#This Row],[GroupByKey]])*OutputTable[RecordedValue])),0)</f>
        <v>0</v>
      </c>
      <c r="M867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cm="1">
        <f t="array" ref="O867">MIN(IF((OutputTable[GroupByKey]=OutputTable[[#This Row],[GroupByKey]]),(OutputTable[GroupByKey]=OutputTable[[#This Row],[GroupByKey]])*OutputTable[RecordedValue]))</f>
        <v>0</v>
      </c>
      <c r="P867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177</v>
      </c>
      <c r="C868">
        <v>17</v>
      </c>
      <c r="D868" t="s">
        <v>140</v>
      </c>
      <c r="E868" t="s">
        <v>110</v>
      </c>
      <c r="F868" t="s">
        <v>72</v>
      </c>
      <c r="G868">
        <v>9.8313006858937193</v>
      </c>
      <c r="H868">
        <v>0</v>
      </c>
      <c r="I86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68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cm="1">
        <f t="array" ref="K868">IFERROR(AVERAGE(IF((OutputTable[GroupByKey]=OutputTable[[#This Row],[GroupByKey]]),(OutputTable[GroupByKey]=OutputTable[[#This Row],[GroupByKey]])*OutputTable[RecordedValue])),0)</f>
        <v>9.2040198470736314</v>
      </c>
      <c r="L868" cm="1">
        <f t="array" ref="L868">IFERROR(_xlfn.STDEV.S(IF((OutputTable[GroupByKey]=OutputTable[[#This Row],[GroupByKey]]),(OutputTable[GroupByKey]=OutputTable[[#This Row],[GroupByKey]])*OutputTable[RecordedValue])),0)</f>
        <v>0.51270925803772061</v>
      </c>
      <c r="M868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68" cm="1">
        <f t="array" ref="O868">MIN(IF((OutputTable[GroupByKey]=OutputTable[[#This Row],[GroupByKey]]),(OutputTable[GroupByKey]=OutputTable[[#This Row],[GroupByKey]])*OutputTable[RecordedValue]))</f>
        <v>8.1603642719926093</v>
      </c>
      <c r="P868" cm="1">
        <f t="array" ref="P868">MAX(IF((OutputTable[GroupByKey]=OutputTable[[#This Row],[GroupByKey]]),(OutputTable[GroupByKey]=OutputTable[[#This Row],[GroupByKey]])*OutputTable[RecordedValue]))</f>
        <v>10.3090977964694</v>
      </c>
    </row>
    <row r="869" spans="1:16" x14ac:dyDescent="0.25">
      <c r="A869" t="s">
        <v>68</v>
      </c>
      <c r="B869" t="s">
        <v>177</v>
      </c>
      <c r="C869">
        <v>17</v>
      </c>
      <c r="D869" t="s">
        <v>141</v>
      </c>
      <c r="E869" t="s">
        <v>112</v>
      </c>
      <c r="F869" t="s">
        <v>72</v>
      </c>
      <c r="G869">
        <v>589.87804115362303</v>
      </c>
      <c r="H869">
        <v>0</v>
      </c>
      <c r="I86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69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cm="1">
        <f t="array" ref="K869">IFERROR(AVERAGE(IF((OutputTable[GroupByKey]=OutputTable[[#This Row],[GroupByKey]]),(OutputTable[GroupByKey]=OutputTable[[#This Row],[GroupByKey]])*OutputTable[RecordedValue])),0)</f>
        <v>552.24119082441791</v>
      </c>
      <c r="L869" cm="1">
        <f t="array" ref="L869">IFERROR(_xlfn.STDEV.S(IF((OutputTable[GroupByKey]=OutputTable[[#This Row],[GroupByKey]]),(OutputTable[GroupByKey]=OutputTable[[#This Row],[GroupByKey]])*OutputTable[RecordedValue])),0)</f>
        <v>30.76255548226289</v>
      </c>
      <c r="M869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69" cm="1">
        <f t="array" ref="O869">MIN(IF((OutputTable[GroupByKey]=OutputTable[[#This Row],[GroupByKey]]),(OutputTable[GroupByKey]=OutputTable[[#This Row],[GroupByKey]])*OutputTable[RecordedValue]))</f>
        <v>489.62185631955703</v>
      </c>
      <c r="P869" cm="1">
        <f t="array" ref="P869">MAX(IF((OutputTable[GroupByKey]=OutputTable[[#This Row],[GroupByKey]]),(OutputTable[GroupByKey]=OutputTable[[#This Row],[GroupByKey]])*OutputTable[RecordedValue]))</f>
        <v>618.54586778816201</v>
      </c>
    </row>
    <row r="870" spans="1:16" x14ac:dyDescent="0.25">
      <c r="A870" t="s">
        <v>68</v>
      </c>
      <c r="B870" t="s">
        <v>177</v>
      </c>
      <c r="C870">
        <v>17</v>
      </c>
      <c r="D870" t="s">
        <v>142</v>
      </c>
      <c r="E870" t="s">
        <v>114</v>
      </c>
      <c r="F870" t="s">
        <v>72</v>
      </c>
      <c r="G870">
        <v>0</v>
      </c>
      <c r="H870">
        <v>0</v>
      </c>
      <c r="I87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0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cm="1">
        <f t="array" ref="K870">IFERROR(AVERAGE(IF((OutputTable[GroupByKey]=OutputTable[[#This Row],[GroupByKey]]),(OutputTable[GroupByKey]=OutputTable[[#This Row],[GroupByKey]])*OutputTable[RecordedValue])),0)</f>
        <v>0</v>
      </c>
      <c r="L870" cm="1">
        <f t="array" ref="L870">IFERROR(_xlfn.STDEV.S(IF((OutputTable[GroupByKey]=OutputTable[[#This Row],[GroupByKey]]),(OutputTable[GroupByKey]=OutputTable[[#This Row],[GroupByKey]])*OutputTable[RecordedValue])),0)</f>
        <v>0</v>
      </c>
      <c r="M870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cm="1">
        <f t="array" ref="O870">MIN(IF((OutputTable[GroupByKey]=OutputTable[[#This Row],[GroupByKey]]),(OutputTable[GroupByKey]=OutputTable[[#This Row],[GroupByKey]])*OutputTable[RecordedValue]))</f>
        <v>0</v>
      </c>
      <c r="P870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25">
      <c r="A871" t="s">
        <v>68</v>
      </c>
      <c r="B871" t="s">
        <v>177</v>
      </c>
      <c r="C871">
        <v>17</v>
      </c>
      <c r="D871" t="s">
        <v>143</v>
      </c>
      <c r="E871" t="s">
        <v>116</v>
      </c>
      <c r="F871" t="s">
        <v>72</v>
      </c>
      <c r="G871">
        <v>90.753474677172505</v>
      </c>
      <c r="H871">
        <v>0</v>
      </c>
      <c r="I87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1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cm="1">
        <f t="array" ref="K871">IFERROR(AVERAGE(IF((OutputTable[GroupByKey]=OutputTable[[#This Row],[GroupByKey]]),(OutputTable[GroupByKey]=OutputTable[[#This Row],[GroupByKey]])*OutputTable[RecordedValue])),0)</f>
        <v>79.989395354893077</v>
      </c>
      <c r="L871" cm="1">
        <f t="array" ref="L871">IFERROR(_xlfn.STDEV.S(IF((OutputTable[GroupByKey]=OutputTable[[#This Row],[GroupByKey]]),(OutputTable[GroupByKey]=OutputTable[[#This Row],[GroupByKey]])*OutputTable[RecordedValue])),0)</f>
        <v>56.808360959149468</v>
      </c>
      <c r="M871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71" cm="1">
        <f t="array" ref="O871">MIN(IF((OutputTable[GroupByKey]=OutputTable[[#This Row],[GroupByKey]]),(OutputTable[GroupByKey]=OutputTable[[#This Row],[GroupByKey]])*OutputTable[RecordedValue]))</f>
        <v>7.1867093340802297</v>
      </c>
      <c r="P871" cm="1">
        <f t="array" ref="P871">MAX(IF((OutputTable[GroupByKey]=OutputTable[[#This Row],[GroupByKey]]),(OutputTable[GroupByKey]=OutputTable[[#This Row],[GroupByKey]])*OutputTable[RecordedValue]))</f>
        <v>293.47566214357698</v>
      </c>
    </row>
    <row r="872" spans="1:16" x14ac:dyDescent="0.25">
      <c r="A872" t="s">
        <v>68</v>
      </c>
      <c r="B872" t="s">
        <v>177</v>
      </c>
      <c r="C872">
        <v>17</v>
      </c>
      <c r="D872" t="s">
        <v>144</v>
      </c>
      <c r="E872" t="s">
        <v>118</v>
      </c>
      <c r="F872" t="s">
        <v>72</v>
      </c>
      <c r="G872">
        <v>145</v>
      </c>
      <c r="H872">
        <v>0</v>
      </c>
      <c r="I87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2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cm="1">
        <f t="array" ref="K872">IFERROR(AVERAGE(IF((OutputTable[GroupByKey]=OutputTable[[#This Row],[GroupByKey]]),(OutputTable[GroupByKey]=OutputTable[[#This Row],[GroupByKey]])*OutputTable[RecordedValue])),0)</f>
        <v>145</v>
      </c>
      <c r="L872" cm="1">
        <f t="array" ref="L872">IFERROR(_xlfn.STDEV.S(IF((OutputTable[GroupByKey]=OutputTable[[#This Row],[GroupByKey]]),(OutputTable[GroupByKey]=OutputTable[[#This Row],[GroupByKey]])*OutputTable[RecordedValue])),0)</f>
        <v>0</v>
      </c>
      <c r="M872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2" cm="1">
        <f t="array" ref="O872">MIN(IF((OutputTable[GroupByKey]=OutputTable[[#This Row],[GroupByKey]]),(OutputTable[GroupByKey]=OutputTable[[#This Row],[GroupByKey]])*OutputTable[RecordedValue]))</f>
        <v>145</v>
      </c>
      <c r="P872" cm="1">
        <f t="array" ref="P872">MAX(IF((OutputTable[GroupByKey]=OutputTable[[#This Row],[GroupByKey]]),(OutputTable[GroupByKey]=OutputTable[[#This Row],[GroupByKey]])*OutputTable[RecordedValue]))</f>
        <v>145</v>
      </c>
    </row>
    <row r="873" spans="1:16" x14ac:dyDescent="0.25">
      <c r="A873" t="s">
        <v>68</v>
      </c>
      <c r="B873" t="s">
        <v>177</v>
      </c>
      <c r="C873">
        <v>17</v>
      </c>
      <c r="D873" t="s">
        <v>145</v>
      </c>
      <c r="E873" t="s">
        <v>120</v>
      </c>
      <c r="F873" t="s">
        <v>72</v>
      </c>
      <c r="G873">
        <v>144</v>
      </c>
      <c r="H873">
        <v>0</v>
      </c>
      <c r="I87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3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cm="1">
        <f t="array" ref="K873">IFERROR(AVERAGE(IF((OutputTable[GroupByKey]=OutputTable[[#This Row],[GroupByKey]]),(OutputTable[GroupByKey]=OutputTable[[#This Row],[GroupByKey]])*OutputTable[RecordedValue])),0)</f>
        <v>143.46</v>
      </c>
      <c r="L873" cm="1">
        <f t="array" ref="L873">IFERROR(_xlfn.STDEV.S(IF((OutputTable[GroupByKey]=OutputTable[[#This Row],[GroupByKey]]),(OutputTable[GroupByKey]=OutputTable[[#This Row],[GroupByKey]])*OutputTable[RecordedValue])),0)</f>
        <v>0.761577310586391</v>
      </c>
      <c r="M873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73" cm="1">
        <f t="array" ref="O873">MIN(IF((OutputTable[GroupByKey]=OutputTable[[#This Row],[GroupByKey]]),(OutputTable[GroupByKey]=OutputTable[[#This Row],[GroupByKey]])*OutputTable[RecordedValue]))</f>
        <v>141</v>
      </c>
      <c r="P873" cm="1">
        <f t="array" ref="P873">MAX(IF((OutputTable[GroupByKey]=OutputTable[[#This Row],[GroupByKey]]),(OutputTable[GroupByKey]=OutputTable[[#This Row],[GroupByKey]])*OutputTable[RecordedValue]))</f>
        <v>144</v>
      </c>
    </row>
    <row r="874" spans="1:16" x14ac:dyDescent="0.25">
      <c r="A874" t="s">
        <v>68</v>
      </c>
      <c r="B874" t="s">
        <v>177</v>
      </c>
      <c r="C874">
        <v>17</v>
      </c>
      <c r="D874" t="s">
        <v>146</v>
      </c>
      <c r="E874" t="s">
        <v>122</v>
      </c>
      <c r="F874" t="s">
        <v>72</v>
      </c>
      <c r="G874">
        <v>9.8313006858937193</v>
      </c>
      <c r="H874">
        <v>0</v>
      </c>
      <c r="I87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4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cm="1">
        <f t="array" ref="K874">IFERROR(AVERAGE(IF((OutputTable[GroupByKey]=OutputTable[[#This Row],[GroupByKey]]),(OutputTable[GroupByKey]=OutputTable[[#This Row],[GroupByKey]])*OutputTable[RecordedValue])),0)</f>
        <v>9.2040198470736314</v>
      </c>
      <c r="L874" cm="1">
        <f t="array" ref="L874">IFERROR(_xlfn.STDEV.S(IF((OutputTable[GroupByKey]=OutputTable[[#This Row],[GroupByKey]]),(OutputTable[GroupByKey]=OutputTable[[#This Row],[GroupByKey]])*OutputTable[RecordedValue])),0)</f>
        <v>0.51270925803772061</v>
      </c>
      <c r="M874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74" cm="1">
        <f t="array" ref="O874">MIN(IF((OutputTable[GroupByKey]=OutputTable[[#This Row],[GroupByKey]]),(OutputTable[GroupByKey]=OutputTable[[#This Row],[GroupByKey]])*OutputTable[RecordedValue]))</f>
        <v>8.1603642719926093</v>
      </c>
      <c r="P874" cm="1">
        <f t="array" ref="P874">MAX(IF((OutputTable[GroupByKey]=OutputTable[[#This Row],[GroupByKey]]),(OutputTable[GroupByKey]=OutputTable[[#This Row],[GroupByKey]])*OutputTable[RecordedValue]))</f>
        <v>10.3090977964694</v>
      </c>
    </row>
    <row r="875" spans="1:16" x14ac:dyDescent="0.25">
      <c r="A875" t="s">
        <v>68</v>
      </c>
      <c r="B875" t="s">
        <v>177</v>
      </c>
      <c r="C875">
        <v>17</v>
      </c>
      <c r="D875" t="s">
        <v>147</v>
      </c>
      <c r="E875" t="s">
        <v>124</v>
      </c>
      <c r="F875" t="s">
        <v>72</v>
      </c>
      <c r="G875">
        <v>680.63151583079502</v>
      </c>
      <c r="H875">
        <v>0</v>
      </c>
      <c r="I87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7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cm="1">
        <f t="array" ref="K875">IFERROR(AVERAGE(IF((OutputTable[GroupByKey]=OutputTable[[#This Row],[GroupByKey]]),(OutputTable[GroupByKey]=OutputTable[[#This Row],[GroupByKey]])*OutputTable[RecordedValue])),0)</f>
        <v>632.23058617931088</v>
      </c>
      <c r="L875" cm="1">
        <f t="array" ref="L875">IFERROR(_xlfn.STDEV.S(IF((OutputTable[GroupByKey]=OutputTable[[#This Row],[GroupByKey]]),(OutputTable[GroupByKey]=OutputTable[[#This Row],[GroupByKey]])*OutputTable[RecordedValue])),0)</f>
        <v>75.537971994324181</v>
      </c>
      <c r="M87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75" cm="1">
        <f t="array" ref="O875">MIN(IF((OutputTable[GroupByKey]=OutputTable[[#This Row],[GroupByKey]]),(OutputTable[GroupByKey]=OutputTable[[#This Row],[GroupByKey]])*OutputTable[RecordedValue]))</f>
        <v>505.15304420889697</v>
      </c>
      <c r="P875" cm="1">
        <f t="array" ref="P875">MAX(IF((OutputTable[GroupByKey]=OutputTable[[#This Row],[GroupByKey]]),(OutputTable[GroupByKey]=OutputTable[[#This Row],[GroupByKey]])*OutputTable[RecordedValue]))</f>
        <v>850.69210649443096</v>
      </c>
    </row>
    <row r="876" spans="1:16" x14ac:dyDescent="0.25">
      <c r="A876" t="s">
        <v>68</v>
      </c>
      <c r="B876" t="s">
        <v>177</v>
      </c>
      <c r="C876">
        <v>17</v>
      </c>
      <c r="D876" t="s">
        <v>148</v>
      </c>
      <c r="E876" t="s">
        <v>118</v>
      </c>
      <c r="F876" t="s">
        <v>86</v>
      </c>
      <c r="G876">
        <v>145</v>
      </c>
      <c r="H876">
        <v>0</v>
      </c>
      <c r="I876" t="str">
        <f>OutputTable[[#This Row],[ProjectName]]&amp;OutputTable[[#This Row],[Name]]&amp;OutputTable[[#This Row],[Type]]&amp;OutputTable[[#This Row],[Source]]</f>
        <v>Airport Security AnalysisEntity 1.NumberInNumber InEntity</v>
      </c>
      <c r="J876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cm="1">
        <f t="array" ref="K876">IFERROR(AVERAGE(IF((OutputTable[GroupByKey]=OutputTable[[#This Row],[GroupByKey]]),(OutputTable[GroupByKey]=OutputTable[[#This Row],[GroupByKey]])*OutputTable[RecordedValue])),0)</f>
        <v>145</v>
      </c>
      <c r="L876" cm="1">
        <f t="array" ref="L876">IFERROR(_xlfn.STDEV.S(IF((OutputTable[GroupByKey]=OutputTable[[#This Row],[GroupByKey]]),(OutputTable[GroupByKey]=OutputTable[[#This Row],[GroupByKey]])*OutputTable[RecordedValue])),0)</f>
        <v>0</v>
      </c>
      <c r="M876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cm="1">
        <f t="array" ref="O876">MIN(IF((OutputTable[GroupByKey]=OutputTable[[#This Row],[GroupByKey]]),(OutputTable[GroupByKey]=OutputTable[[#This Row],[GroupByKey]])*OutputTable[RecordedValue]))</f>
        <v>145</v>
      </c>
      <c r="P876" cm="1">
        <f t="array" ref="P876">MAX(IF((OutputTable[GroupByKey]=OutputTable[[#This Row],[GroupByKey]]),(OutputTable[GroupByKey]=OutputTable[[#This Row],[GroupByKey]])*OutputTable[RecordedValue]))</f>
        <v>145</v>
      </c>
    </row>
    <row r="877" spans="1:16" x14ac:dyDescent="0.25">
      <c r="A877" t="s">
        <v>68</v>
      </c>
      <c r="B877" t="s">
        <v>177</v>
      </c>
      <c r="C877">
        <v>17</v>
      </c>
      <c r="D877" t="s">
        <v>149</v>
      </c>
      <c r="E877" t="s">
        <v>120</v>
      </c>
      <c r="F877" t="s">
        <v>86</v>
      </c>
      <c r="G877">
        <v>140</v>
      </c>
      <c r="H877">
        <v>0</v>
      </c>
      <c r="I877" t="str">
        <f>OutputTable[[#This Row],[ProjectName]]&amp;OutputTable[[#This Row],[Name]]&amp;OutputTable[[#This Row],[Type]]&amp;OutputTable[[#This Row],[Source]]</f>
        <v>Airport Security AnalysisEntity 1.NumberOutNumber OutEntity</v>
      </c>
      <c r="J877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cm="1">
        <f t="array" ref="K877">IFERROR(AVERAGE(IF((OutputTable[GroupByKey]=OutputTable[[#This Row],[GroupByKey]]),(OutputTable[GroupByKey]=OutputTable[[#This Row],[GroupByKey]])*OutputTable[RecordedValue])),0)</f>
        <v>141.02000000000001</v>
      </c>
      <c r="L877" cm="1">
        <f t="array" ref="L877">IFERROR(_xlfn.STDEV.S(IF((OutputTable[GroupByKey]=OutputTable[[#This Row],[GroupByKey]]),(OutputTable[GroupByKey]=OutputTable[[#This Row],[GroupByKey]])*OutputTable[RecordedValue])),0)</f>
        <v>1.571298695931723</v>
      </c>
      <c r="M877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77" cm="1">
        <f t="array" ref="O877">MIN(IF((OutputTable[GroupByKey]=OutputTable[[#This Row],[GroupByKey]]),(OutputTable[GroupByKey]=OutputTable[[#This Row],[GroupByKey]])*OutputTable[RecordedValue]))</f>
        <v>136</v>
      </c>
      <c r="P877" cm="1">
        <f t="array" ref="P877">MAX(IF((OutputTable[GroupByKey]=OutputTable[[#This Row],[GroupByKey]]),(OutputTable[GroupByKey]=OutputTable[[#This Row],[GroupByKey]])*OutputTable[RecordedValue]))</f>
        <v>144</v>
      </c>
    </row>
    <row r="878" spans="1:16" x14ac:dyDescent="0.25">
      <c r="A878" t="s">
        <v>68</v>
      </c>
      <c r="B878" t="s">
        <v>177</v>
      </c>
      <c r="C878">
        <v>17</v>
      </c>
      <c r="D878" t="s">
        <v>150</v>
      </c>
      <c r="E878" t="s">
        <v>134</v>
      </c>
      <c r="F878" t="s">
        <v>104</v>
      </c>
      <c r="G878">
        <v>0</v>
      </c>
      <c r="H878">
        <v>0</v>
      </c>
      <c r="I87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78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cm="1">
        <f t="array" ref="K878">IFERROR(AVERAGE(IF((OutputTable[GroupByKey]=OutputTable[[#This Row],[GroupByKey]]),(OutputTable[GroupByKey]=OutputTable[[#This Row],[GroupByKey]])*OutputTable[RecordedValue])),0)</f>
        <v>0</v>
      </c>
      <c r="L878" cm="1">
        <f t="array" ref="L878">IFERROR(_xlfn.STDEV.S(IF((OutputTable[GroupByKey]=OutputTable[[#This Row],[GroupByKey]]),(OutputTable[GroupByKey]=OutputTable[[#This Row],[GroupByKey]])*OutputTable[RecordedValue])),0)</f>
        <v>0</v>
      </c>
      <c r="M878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cm="1">
        <f t="array" ref="O878">MIN(IF((OutputTable[GroupByKey]=OutputTable[[#This Row],[GroupByKey]]),(OutputTable[GroupByKey]=OutputTable[[#This Row],[GroupByKey]])*OutputTable[RecordedValue]))</f>
        <v>0</v>
      </c>
      <c r="P878" cm="1">
        <f t="array" ref="P878">MAX(IF((OutputTable[GroupByKey]=OutputTable[[#This Row],[GroupByKey]]),(OutputTable[GroupByKey]=OutputTable[[#This Row],[GroupByKey]])*OutputTable[RecordedValue]))</f>
        <v>0</v>
      </c>
    </row>
    <row r="879" spans="1:16" x14ac:dyDescent="0.25">
      <c r="A879" t="s">
        <v>68</v>
      </c>
      <c r="B879" t="s">
        <v>177</v>
      </c>
      <c r="C879">
        <v>17</v>
      </c>
      <c r="D879" t="s">
        <v>151</v>
      </c>
      <c r="E879" t="s">
        <v>136</v>
      </c>
      <c r="F879" t="s">
        <v>104</v>
      </c>
      <c r="G879">
        <v>12</v>
      </c>
      <c r="H879">
        <v>0</v>
      </c>
      <c r="I87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79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cm="1">
        <f t="array" ref="K879">IFERROR(AVERAGE(IF((OutputTable[GroupByKey]=OutputTable[[#This Row],[GroupByKey]]),(OutputTable[GroupByKey]=OutputTable[[#This Row],[GroupByKey]])*OutputTable[RecordedValue])),0)</f>
        <v>12</v>
      </c>
      <c r="L879" cm="1">
        <f t="array" ref="L879">IFERROR(_xlfn.STDEV.S(IF((OutputTable[GroupByKey]=OutputTable[[#This Row],[GroupByKey]]),(OutputTable[GroupByKey]=OutputTable[[#This Row],[GroupByKey]])*OutputTable[RecordedValue])),0)</f>
        <v>0</v>
      </c>
      <c r="M879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9" cm="1">
        <f t="array" ref="O879">MIN(IF((OutputTable[GroupByKey]=OutputTable[[#This Row],[GroupByKey]]),(OutputTable[GroupByKey]=OutputTable[[#This Row],[GroupByKey]])*OutputTable[RecordedValue]))</f>
        <v>12</v>
      </c>
      <c r="P879" cm="1">
        <f t="array" ref="P879">MAX(IF((OutputTable[GroupByKey]=OutputTable[[#This Row],[GroupByKey]]),(OutputTable[GroupByKey]=OutputTable[[#This Row],[GroupByKey]])*OutputTable[RecordedValue]))</f>
        <v>12</v>
      </c>
    </row>
    <row r="880" spans="1:16" x14ac:dyDescent="0.25">
      <c r="A880" t="s">
        <v>68</v>
      </c>
      <c r="B880" t="s">
        <v>177</v>
      </c>
      <c r="C880">
        <v>17</v>
      </c>
      <c r="D880" t="s">
        <v>152</v>
      </c>
      <c r="E880" t="s">
        <v>153</v>
      </c>
      <c r="F880" t="s">
        <v>104</v>
      </c>
      <c r="G880">
        <v>0</v>
      </c>
      <c r="H880">
        <v>0</v>
      </c>
      <c r="I88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80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cm="1">
        <f t="array" ref="K880">IFERROR(AVERAGE(IF((OutputTable[GroupByKey]=OutputTable[[#This Row],[GroupByKey]]),(OutputTable[GroupByKey]=OutputTable[[#This Row],[GroupByKey]])*OutputTable[RecordedValue])),0)</f>
        <v>0</v>
      </c>
      <c r="L880" cm="1">
        <f t="array" ref="L880">IFERROR(_xlfn.STDEV.S(IF((OutputTable[GroupByKey]=OutputTable[[#This Row],[GroupByKey]]),(OutputTable[GroupByKey]=OutputTable[[#This Row],[GroupByKey]])*OutputTable[RecordedValue])),0)</f>
        <v>0</v>
      </c>
      <c r="M880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0" cm="1">
        <f t="array" ref="O880">MIN(IF((OutputTable[GroupByKey]=OutputTable[[#This Row],[GroupByKey]]),(OutputTable[GroupByKey]=OutputTable[[#This Row],[GroupByKey]])*OutputTable[RecordedValue]))</f>
        <v>0</v>
      </c>
      <c r="P880" cm="1">
        <f t="array" ref="P880">MAX(IF((OutputTable[GroupByKey]=OutputTable[[#This Row],[GroupByKey]]),(OutputTable[GroupByKey]=OutputTable[[#This Row],[GroupByKey]])*OutputTable[RecordedValue]))</f>
        <v>0</v>
      </c>
    </row>
    <row r="881" spans="1:16" x14ac:dyDescent="0.25">
      <c r="A881" t="s">
        <v>68</v>
      </c>
      <c r="B881" t="s">
        <v>177</v>
      </c>
      <c r="C881">
        <v>17</v>
      </c>
      <c r="D881" t="s">
        <v>154</v>
      </c>
      <c r="E881" t="s">
        <v>155</v>
      </c>
      <c r="F881" t="s">
        <v>104</v>
      </c>
      <c r="G881">
        <v>0</v>
      </c>
      <c r="H881">
        <v>0</v>
      </c>
      <c r="I88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81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cm="1">
        <f t="array" ref="K881">IFERROR(AVERAGE(IF((OutputTable[GroupByKey]=OutputTable[[#This Row],[GroupByKey]]),(OutputTable[GroupByKey]=OutputTable[[#This Row],[GroupByKey]])*OutputTable[RecordedValue])),0)</f>
        <v>0</v>
      </c>
      <c r="L881" cm="1">
        <f t="array" ref="L881">IFERROR(_xlfn.STDEV.S(IF((OutputTable[GroupByKey]=OutputTable[[#This Row],[GroupByKey]]),(OutputTable[GroupByKey]=OutputTable[[#This Row],[GroupByKey]])*OutputTable[RecordedValue])),0)</f>
        <v>0</v>
      </c>
      <c r="M881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1" cm="1">
        <f t="array" ref="O881">MIN(IF((OutputTable[GroupByKey]=OutputTable[[#This Row],[GroupByKey]]),(OutputTable[GroupByKey]=OutputTable[[#This Row],[GroupByKey]])*OutputTable[RecordedValue]))</f>
        <v>0</v>
      </c>
      <c r="P881" cm="1">
        <f t="array" ref="P881">MAX(IF((OutputTable[GroupByKey]=OutputTable[[#This Row],[GroupByKey]]),(OutputTable[GroupByKey]=OutputTable[[#This Row],[GroupByKey]])*OutputTable[RecordedValue]))</f>
        <v>0</v>
      </c>
    </row>
    <row r="882" spans="1:16" x14ac:dyDescent="0.25">
      <c r="A882" t="s">
        <v>68</v>
      </c>
      <c r="B882" t="s">
        <v>177</v>
      </c>
      <c r="C882">
        <v>17</v>
      </c>
      <c r="D882" t="s">
        <v>156</v>
      </c>
      <c r="E882" t="s">
        <v>139</v>
      </c>
      <c r="F882" t="s">
        <v>104</v>
      </c>
      <c r="G882">
        <v>0</v>
      </c>
      <c r="H882">
        <v>0</v>
      </c>
      <c r="I88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82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cm="1">
        <f t="array" ref="K882">IFERROR(AVERAGE(IF((OutputTable[GroupByKey]=OutputTable[[#This Row],[GroupByKey]]),(OutputTable[GroupByKey]=OutputTable[[#This Row],[GroupByKey]])*OutputTable[RecordedValue])),0)</f>
        <v>0</v>
      </c>
      <c r="L882" cm="1">
        <f t="array" ref="L882">IFERROR(_xlfn.STDEV.S(IF((OutputTable[GroupByKey]=OutputTable[[#This Row],[GroupByKey]]),(OutputTable[GroupByKey]=OutputTable[[#This Row],[GroupByKey]])*OutputTable[RecordedValue])),0)</f>
        <v>0</v>
      </c>
      <c r="M882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cm="1">
        <f t="array" ref="O882">MIN(IF((OutputTable[GroupByKey]=OutputTable[[#This Row],[GroupByKey]]),(OutputTable[GroupByKey]=OutputTable[[#This Row],[GroupByKey]])*OutputTable[RecordedValue]))</f>
        <v>0</v>
      </c>
      <c r="P882" cm="1">
        <f t="array" ref="P882">MAX(IF((OutputTable[GroupByKey]=OutputTable[[#This Row],[GroupByKey]]),(OutputTable[GroupByKey]=OutputTable[[#This Row],[GroupByKey]])*OutputTable[RecordedValue]))</f>
        <v>0</v>
      </c>
    </row>
    <row r="883" spans="1:16" x14ac:dyDescent="0.25">
      <c r="A883" t="s">
        <v>68</v>
      </c>
      <c r="B883" t="s">
        <v>177</v>
      </c>
      <c r="C883">
        <v>17</v>
      </c>
      <c r="D883" t="s">
        <v>157</v>
      </c>
      <c r="E883" t="s">
        <v>120</v>
      </c>
      <c r="F883" t="s">
        <v>126</v>
      </c>
      <c r="G883">
        <v>140</v>
      </c>
      <c r="H883">
        <v>0</v>
      </c>
      <c r="I883" t="str">
        <f>OutputTable[[#This Row],[ProjectName]]&amp;OutputTable[[#This Row],[Name]]&amp;OutputTable[[#This Row],[Type]]&amp;OutputTable[[#This Row],[Source]]</f>
        <v>Airport Security AnalysisSystem.NumberOutNumber OutSystem</v>
      </c>
      <c r="J883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cm="1">
        <f t="array" ref="K883">IFERROR(AVERAGE(IF((OutputTable[GroupByKey]=OutputTable[[#This Row],[GroupByKey]]),(OutputTable[GroupByKey]=OutputTable[[#This Row],[GroupByKey]])*OutputTable[RecordedValue])),0)</f>
        <v>141.02000000000001</v>
      </c>
      <c r="L883" cm="1">
        <f t="array" ref="L883">IFERROR(_xlfn.STDEV.S(IF((OutputTable[GroupByKey]=OutputTable[[#This Row],[GroupByKey]]),(OutputTable[GroupByKey]=OutputTable[[#This Row],[GroupByKey]])*OutputTable[RecordedValue])),0)</f>
        <v>1.571298695931723</v>
      </c>
      <c r="M883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3" cm="1">
        <f t="array" ref="O883">MIN(IF((OutputTable[GroupByKey]=OutputTable[[#This Row],[GroupByKey]]),(OutputTable[GroupByKey]=OutputTable[[#This Row],[GroupByKey]])*OutputTable[RecordedValue]))</f>
        <v>136</v>
      </c>
      <c r="P883" cm="1">
        <f t="array" ref="P883">MAX(IF((OutputTable[GroupByKey]=OutputTable[[#This Row],[GroupByKey]]),(OutputTable[GroupByKey]=OutputTable[[#This Row],[GroupByKey]])*OutputTable[RecordedValue]))</f>
        <v>144</v>
      </c>
    </row>
    <row r="884" spans="1:16" x14ac:dyDescent="0.25">
      <c r="A884" t="s">
        <v>68</v>
      </c>
      <c r="B884" t="s">
        <v>177</v>
      </c>
      <c r="C884">
        <v>17</v>
      </c>
      <c r="D884" t="s">
        <v>158</v>
      </c>
      <c r="E884" t="s">
        <v>90</v>
      </c>
      <c r="F884" t="s">
        <v>126</v>
      </c>
      <c r="G884">
        <v>71.558252537727597</v>
      </c>
      <c r="H884">
        <v>0</v>
      </c>
      <c r="I884" t="str">
        <f>OutputTable[[#This Row],[ProjectName]]&amp;OutputTable[[#This Row],[Name]]&amp;OutputTable[[#This Row],[Type]]&amp;OutputTable[[#This Row],[Source]]</f>
        <v>Airport Security AnalysisSystem.TotalCostTotal CostSystem</v>
      </c>
      <c r="J884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cm="1">
        <f t="array" ref="K884">IFERROR(AVERAGE(IF((OutputTable[GroupByKey]=OutputTable[[#This Row],[GroupByKey]]),(OutputTable[GroupByKey]=OutputTable[[#This Row],[GroupByKey]])*OutputTable[RecordedValue])),0)</f>
        <v>71.671286315385061</v>
      </c>
      <c r="L884" cm="1">
        <f t="array" ref="L884">IFERROR(_xlfn.STDEV.S(IF((OutputTable[GroupByKey]=OutputTable[[#This Row],[GroupByKey]]),(OutputTable[GroupByKey]=OutputTable[[#This Row],[GroupByKey]])*OutputTable[RecordedValue])),0)</f>
        <v>0.23863631661505638</v>
      </c>
      <c r="M884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84" cm="1">
        <f t="array" ref="O884">MIN(IF((OutputTable[GroupByKey]=OutputTable[[#This Row],[GroupByKey]]),(OutputTable[GroupByKey]=OutputTable[[#This Row],[GroupByKey]])*OutputTable[RecordedValue]))</f>
        <v>70.910479456061694</v>
      </c>
      <c r="P884" cm="1">
        <f t="array" ref="P884">MAX(IF((OutputTable[GroupByKey]=OutputTable[[#This Row],[GroupByKey]]),(OutputTable[GroupByKey]=OutputTable[[#This Row],[GroupByKey]])*OutputTable[RecordedValue]))</f>
        <v>72</v>
      </c>
    </row>
    <row r="885" spans="1:16" x14ac:dyDescent="0.25">
      <c r="A885" t="s">
        <v>68</v>
      </c>
      <c r="B885" t="s">
        <v>177</v>
      </c>
      <c r="C885">
        <v>17</v>
      </c>
      <c r="D885" t="s">
        <v>159</v>
      </c>
      <c r="E885" t="s">
        <v>134</v>
      </c>
      <c r="F885" t="s">
        <v>104</v>
      </c>
      <c r="G885">
        <v>28.8909530532334</v>
      </c>
      <c r="H885">
        <v>0</v>
      </c>
      <c r="I88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8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cm="1">
        <f t="array" ref="K885">IFERROR(AVERAGE(IF((OutputTable[GroupByKey]=OutputTable[[#This Row],[GroupByKey]]),(OutputTable[GroupByKey]=OutputTable[[#This Row],[GroupByKey]])*OutputTable[RecordedValue])),0)</f>
        <v>28.130410032303338</v>
      </c>
      <c r="L885" cm="1">
        <f t="array" ref="L885">IFERROR(_xlfn.STDEV.S(IF((OutputTable[GroupByKey]=OutputTable[[#This Row],[GroupByKey]]),(OutputTable[GroupByKey]=OutputTable[[#This Row],[GroupByKey]])*OutputTable[RecordedValue])),0)</f>
        <v>1.5680861939239095</v>
      </c>
      <c r="M88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85" cm="1">
        <f t="array" ref="O885">MIN(IF((OutputTable[GroupByKey]=OutputTable[[#This Row],[GroupByKey]]),(OutputTable[GroupByKey]=OutputTable[[#This Row],[GroupByKey]])*OutputTable[RecordedValue]))</f>
        <v>24.466327701593499</v>
      </c>
      <c r="P885" cm="1">
        <f t="array" ref="P885">MAX(IF((OutputTable[GroupByKey]=OutputTable[[#This Row],[GroupByKey]]),(OutputTable[GroupByKey]=OutputTable[[#This Row],[GroupByKey]])*OutputTable[RecordedValue]))</f>
        <v>31.104540279981698</v>
      </c>
    </row>
    <row r="886" spans="1:16" x14ac:dyDescent="0.25">
      <c r="A886" t="s">
        <v>68</v>
      </c>
      <c r="B886" t="s">
        <v>177</v>
      </c>
      <c r="C886">
        <v>17</v>
      </c>
      <c r="D886" t="s">
        <v>160</v>
      </c>
      <c r="E886" t="s">
        <v>136</v>
      </c>
      <c r="F886" t="s">
        <v>104</v>
      </c>
      <c r="G886">
        <v>6.8881732156303803</v>
      </c>
      <c r="H886">
        <v>0</v>
      </c>
      <c r="I88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86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cm="1">
        <f t="array" ref="K886">IFERROR(AVERAGE(IF((OutputTable[GroupByKey]=OutputTable[[#This Row],[GroupByKey]]),(OutputTable[GroupByKey]=OutputTable[[#This Row],[GroupByKey]])*OutputTable[RecordedValue])),0)</f>
        <v>7.677923856469965</v>
      </c>
      <c r="L886" cm="1">
        <f t="array" ref="L886">IFERROR(_xlfn.STDEV.S(IF((OutputTable[GroupByKey]=OutputTable[[#This Row],[GroupByKey]]),(OutputTable[GroupByKey]=OutputTable[[#This Row],[GroupByKey]])*OutputTable[RecordedValue])),0)</f>
        <v>1.5599367309009138</v>
      </c>
      <c r="M886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86" cm="1">
        <f t="array" ref="O886">MIN(IF((OutputTable[GroupByKey]=OutputTable[[#This Row],[GroupByKey]]),(OutputTable[GroupByKey]=OutputTable[[#This Row],[GroupByKey]])*OutputTable[RecordedValue]))</f>
        <v>4.6700334569821003</v>
      </c>
      <c r="P886" cm="1">
        <f t="array" ref="P886">MAX(IF((OutputTable[GroupByKey]=OutputTable[[#This Row],[GroupByKey]]),(OutputTable[GroupByKey]=OutputTable[[#This Row],[GroupByKey]])*OutputTable[RecordedValue]))</f>
        <v>11.306663706390401</v>
      </c>
    </row>
    <row r="887" spans="1:16" x14ac:dyDescent="0.25">
      <c r="A887" t="s">
        <v>68</v>
      </c>
      <c r="B887" t="s">
        <v>177</v>
      </c>
      <c r="C887">
        <v>17</v>
      </c>
      <c r="D887" t="s">
        <v>161</v>
      </c>
      <c r="E887" t="s">
        <v>153</v>
      </c>
      <c r="F887" t="s">
        <v>104</v>
      </c>
      <c r="G887">
        <v>293</v>
      </c>
      <c r="H887">
        <v>0</v>
      </c>
      <c r="I88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87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cm="1">
        <f t="array" ref="K887">IFERROR(AVERAGE(IF((OutputTable[GroupByKey]=OutputTable[[#This Row],[GroupByKey]]),(OutputTable[GroupByKey]=OutputTable[[#This Row],[GroupByKey]])*OutputTable[RecordedValue])),0)</f>
        <v>291.82</v>
      </c>
      <c r="L887" cm="1">
        <f t="array" ref="L887">IFERROR(_xlfn.STDEV.S(IF((OutputTable[GroupByKey]=OutputTable[[#This Row],[GroupByKey]]),(OutputTable[GroupByKey]=OutputTable[[#This Row],[GroupByKey]])*OutputTable[RecordedValue])),0)</f>
        <v>4.3079897295843335</v>
      </c>
      <c r="M887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87" cm="1">
        <f t="array" ref="O887">MIN(IF((OutputTable[GroupByKey]=OutputTable[[#This Row],[GroupByKey]]),(OutputTable[GroupByKey]=OutputTable[[#This Row],[GroupByKey]])*OutputTable[RecordedValue]))</f>
        <v>281</v>
      </c>
      <c r="P887" cm="1">
        <f t="array" ref="P887">MAX(IF((OutputTable[GroupByKey]=OutputTable[[#This Row],[GroupByKey]]),(OutputTable[GroupByKey]=OutputTable[[#This Row],[GroupByKey]])*OutputTable[RecordedValue]))</f>
        <v>301</v>
      </c>
    </row>
    <row r="888" spans="1:16" x14ac:dyDescent="0.25">
      <c r="A888" t="s">
        <v>68</v>
      </c>
      <c r="B888" t="s">
        <v>177</v>
      </c>
      <c r="C888">
        <v>17</v>
      </c>
      <c r="D888" t="s">
        <v>162</v>
      </c>
      <c r="E888" t="s">
        <v>155</v>
      </c>
      <c r="F888" t="s">
        <v>104</v>
      </c>
      <c r="G888">
        <v>0.808661855121378</v>
      </c>
      <c r="H888">
        <v>0</v>
      </c>
      <c r="I88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88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cm="1">
        <f t="array" ref="K888">IFERROR(AVERAGE(IF((OutputTable[GroupByKey]=OutputTable[[#This Row],[GroupByKey]]),(OutputTable[GroupByKey]=OutputTable[[#This Row],[GroupByKey]])*OutputTable[RecordedValue])),0)</f>
        <v>0.7867243373202788</v>
      </c>
      <c r="L888" cm="1">
        <f t="array" ref="L888">IFERROR(_xlfn.STDEV.S(IF((OutputTable[GroupByKey]=OutputTable[[#This Row],[GroupByKey]]),(OutputTable[GroupByKey]=OutputTable[[#This Row],[GroupByKey]])*OutputTable[RecordedValue])),0)</f>
        <v>4.3331575858358527E-2</v>
      </c>
      <c r="M888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88" cm="1">
        <f t="array" ref="O888">MIN(IF((OutputTable[GroupByKey]=OutputTable[[#This Row],[GroupByKey]]),(OutputTable[GroupByKey]=OutputTable[[#This Row],[GroupByKey]])*OutputTable[RecordedValue]))</f>
        <v>0.68592600815582205</v>
      </c>
      <c r="P888" cm="1">
        <f t="array" ref="P888">MAX(IF((OutputTable[GroupByKey]=OutputTable[[#This Row],[GroupByKey]]),(OutputTable[GroupByKey]=OutputTable[[#This Row],[GroupByKey]])*OutputTable[RecordedValue]))</f>
        <v>0.87027684841716402</v>
      </c>
    </row>
    <row r="889" spans="1:16" x14ac:dyDescent="0.25">
      <c r="A889" t="s">
        <v>68</v>
      </c>
      <c r="B889" t="s">
        <v>177</v>
      </c>
      <c r="C889">
        <v>17</v>
      </c>
      <c r="D889" t="s">
        <v>163</v>
      </c>
      <c r="E889" t="s">
        <v>139</v>
      </c>
      <c r="F889" t="s">
        <v>104</v>
      </c>
      <c r="G889">
        <v>0</v>
      </c>
      <c r="H889">
        <v>0</v>
      </c>
      <c r="I88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89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cm="1">
        <f t="array" ref="K889">IFERROR(AVERAGE(IF((OutputTable[GroupByKey]=OutputTable[[#This Row],[GroupByKey]]),(OutputTable[GroupByKey]=OutputTable[[#This Row],[GroupByKey]])*OutputTable[RecordedValue])),0)</f>
        <v>0</v>
      </c>
      <c r="L889" cm="1">
        <f t="array" ref="L889">IFERROR(_xlfn.STDEV.S(IF((OutputTable[GroupByKey]=OutputTable[[#This Row],[GroupByKey]]),(OutputTable[GroupByKey]=OutputTable[[#This Row],[GroupByKey]])*OutputTable[RecordedValue])),0)</f>
        <v>0</v>
      </c>
      <c r="M889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cm="1">
        <f t="array" ref="O889">MIN(IF((OutputTable[GroupByKey]=OutputTable[[#This Row],[GroupByKey]]),(OutputTable[GroupByKey]=OutputTable[[#This Row],[GroupByKey]])*OutputTable[RecordedValue]))</f>
        <v>0</v>
      </c>
      <c r="P889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25">
      <c r="A890" t="s">
        <v>68</v>
      </c>
      <c r="B890" t="s">
        <v>177</v>
      </c>
      <c r="C890">
        <v>17</v>
      </c>
      <c r="D890" t="s">
        <v>164</v>
      </c>
      <c r="E890" t="s">
        <v>110</v>
      </c>
      <c r="F890" t="s">
        <v>72</v>
      </c>
      <c r="G890">
        <v>35.148786072008903</v>
      </c>
      <c r="H890">
        <v>0</v>
      </c>
      <c r="I89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90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cm="1">
        <f t="array" ref="K890">IFERROR(AVERAGE(IF((OutputTable[GroupByKey]=OutputTable[[#This Row],[GroupByKey]]),(OutputTable[GroupByKey]=OutputTable[[#This Row],[GroupByKey]])*OutputTable[RecordedValue])),0)</f>
        <v>36.126257191808556</v>
      </c>
      <c r="L890" cm="1">
        <f t="array" ref="L890">IFERROR(_xlfn.STDEV.S(IF((OutputTable[GroupByKey]=OutputTable[[#This Row],[GroupByKey]]),(OutputTable[GroupByKey]=OutputTable[[#This Row],[GroupByKey]])*OutputTable[RecordedValue])),0)</f>
        <v>2.1713259373529561</v>
      </c>
      <c r="M890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0" cm="1">
        <f t="array" ref="O890">MIN(IF((OutputTable[GroupByKey]=OutputTable[[#This Row],[GroupByKey]]),(OutputTable[GroupByKey]=OutputTable[[#This Row],[GroupByKey]])*OutputTable[RecordedValue]))</f>
        <v>31.451458626230401</v>
      </c>
      <c r="P890" cm="1">
        <f t="array" ref="P890">MAX(IF((OutputTable[GroupByKey]=OutputTable[[#This Row],[GroupByKey]]),(OutputTable[GroupByKey]=OutputTable[[#This Row],[GroupByKey]])*OutputTable[RecordedValue]))</f>
        <v>41.433809234429702</v>
      </c>
    </row>
    <row r="891" spans="1:16" x14ac:dyDescent="0.25">
      <c r="A891" t="s">
        <v>68</v>
      </c>
      <c r="B891" t="s">
        <v>177</v>
      </c>
      <c r="C891">
        <v>17</v>
      </c>
      <c r="D891" t="s">
        <v>165</v>
      </c>
      <c r="E891" t="s">
        <v>112</v>
      </c>
      <c r="F891" t="s">
        <v>72</v>
      </c>
      <c r="G891">
        <v>1054.4635821602701</v>
      </c>
      <c r="H891">
        <v>0</v>
      </c>
      <c r="I89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91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cm="1">
        <f t="array" ref="K891">IFERROR(AVERAGE(IF((OutputTable[GroupByKey]=OutputTable[[#This Row],[GroupByKey]]),(OutputTable[GroupByKey]=OutputTable[[#This Row],[GroupByKey]])*OutputTable[RecordedValue])),0)</f>
        <v>1083.7877157542564</v>
      </c>
      <c r="L891" cm="1">
        <f t="array" ref="L891">IFERROR(_xlfn.STDEV.S(IF((OutputTable[GroupByKey]=OutputTable[[#This Row],[GroupByKey]]),(OutputTable[GroupByKey]=OutputTable[[#This Row],[GroupByKey]])*OutputTable[RecordedValue])),0)</f>
        <v>65.139778120588559</v>
      </c>
      <c r="M891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91" cm="1">
        <f t="array" ref="O891">MIN(IF((OutputTable[GroupByKey]=OutputTable[[#This Row],[GroupByKey]]),(OutputTable[GroupByKey]=OutputTable[[#This Row],[GroupByKey]])*OutputTable[RecordedValue]))</f>
        <v>943.54375878691201</v>
      </c>
      <c r="P891" cm="1">
        <f t="array" ref="P891">MAX(IF((OutputTable[GroupByKey]=OutputTable[[#This Row],[GroupByKey]]),(OutputTable[GroupByKey]=OutputTable[[#This Row],[GroupByKey]])*OutputTable[RecordedValue]))</f>
        <v>1243.01427703289</v>
      </c>
    </row>
    <row r="892" spans="1:16" x14ac:dyDescent="0.25">
      <c r="A892" t="s">
        <v>68</v>
      </c>
      <c r="B892" t="s">
        <v>177</v>
      </c>
      <c r="C892">
        <v>17</v>
      </c>
      <c r="D892" t="s">
        <v>166</v>
      </c>
      <c r="E892" t="s">
        <v>114</v>
      </c>
      <c r="F892" t="s">
        <v>72</v>
      </c>
      <c r="G892">
        <v>0</v>
      </c>
      <c r="H892">
        <v>0</v>
      </c>
      <c r="I89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92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cm="1">
        <f t="array" ref="K892">IFERROR(AVERAGE(IF((OutputTable[GroupByKey]=OutputTable[[#This Row],[GroupByKey]]),(OutputTable[GroupByKey]=OutputTable[[#This Row],[GroupByKey]])*OutputTable[RecordedValue])),0)</f>
        <v>0</v>
      </c>
      <c r="L892" cm="1">
        <f t="array" ref="L892">IFERROR(_xlfn.STDEV.S(IF((OutputTable[GroupByKey]=OutputTable[[#This Row],[GroupByKey]]),(OutputTable[GroupByKey]=OutputTable[[#This Row],[GroupByKey]])*OutputTable[RecordedValue])),0)</f>
        <v>0</v>
      </c>
      <c r="M892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cm="1">
        <f t="array" ref="O892">MIN(IF((OutputTable[GroupByKey]=OutputTable[[#This Row],[GroupByKey]]),(OutputTable[GroupByKey]=OutputTable[[#This Row],[GroupByKey]])*OutputTable[RecordedValue]))</f>
        <v>0</v>
      </c>
      <c r="P892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25">
      <c r="A893" t="s">
        <v>68</v>
      </c>
      <c r="B893" t="s">
        <v>177</v>
      </c>
      <c r="C893">
        <v>17</v>
      </c>
      <c r="D893" t="s">
        <v>167</v>
      </c>
      <c r="E893" t="s">
        <v>116</v>
      </c>
      <c r="F893" t="s">
        <v>72</v>
      </c>
      <c r="G893">
        <v>328.48203641869901</v>
      </c>
      <c r="H893">
        <v>0</v>
      </c>
      <c r="I89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93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cm="1">
        <f t="array" ref="K893">IFERROR(AVERAGE(IF((OutputTable[GroupByKey]=OutputTable[[#This Row],[GroupByKey]]),(OutputTable[GroupByKey]=OutputTable[[#This Row],[GroupByKey]])*OutputTable[RecordedValue])),0)</f>
        <v>553.87401274968397</v>
      </c>
      <c r="L893" cm="1">
        <f t="array" ref="L893">IFERROR(_xlfn.STDEV.S(IF((OutputTable[GroupByKey]=OutputTable[[#This Row],[GroupByKey]]),(OutputTable[GroupByKey]=OutputTable[[#This Row],[GroupByKey]])*OutputTable[RecordedValue])),0)</f>
        <v>377.09122887289163</v>
      </c>
      <c r="M893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93" cm="1">
        <f t="array" ref="O893">MIN(IF((OutputTable[GroupByKey]=OutputTable[[#This Row],[GroupByKey]]),(OutputTable[GroupByKey]=OutputTable[[#This Row],[GroupByKey]])*OutputTable[RecordedValue]))</f>
        <v>153.85414011717199</v>
      </c>
      <c r="P893" cm="1">
        <f t="array" ref="P893">MAX(IF((OutputTable[GroupByKey]=OutputTable[[#This Row],[GroupByKey]]),(OutputTable[GroupByKey]=OutputTable[[#This Row],[GroupByKey]])*OutputTable[RecordedValue]))</f>
        <v>2328.4964964025999</v>
      </c>
    </row>
    <row r="894" spans="1:16" x14ac:dyDescent="0.25">
      <c r="A894" t="s">
        <v>68</v>
      </c>
      <c r="B894" t="s">
        <v>177</v>
      </c>
      <c r="C894">
        <v>17</v>
      </c>
      <c r="D894" t="s">
        <v>168</v>
      </c>
      <c r="E894" t="s">
        <v>118</v>
      </c>
      <c r="F894" t="s">
        <v>72</v>
      </c>
      <c r="G894">
        <v>138</v>
      </c>
      <c r="H894">
        <v>0</v>
      </c>
      <c r="I89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94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cm="1">
        <f t="array" ref="K894">IFERROR(AVERAGE(IF((OutputTable[GroupByKey]=OutputTable[[#This Row],[GroupByKey]]),(OutputTable[GroupByKey]=OutputTable[[#This Row],[GroupByKey]])*OutputTable[RecordedValue])),0)</f>
        <v>139.1</v>
      </c>
      <c r="L894" cm="1">
        <f t="array" ref="L894">IFERROR(_xlfn.STDEV.S(IF((OutputTable[GroupByKey]=OutputTable[[#This Row],[GroupByKey]]),(OutputTable[GroupByKey]=OutputTable[[#This Row],[GroupByKey]])*OutputTable[RecordedValue])),0)</f>
        <v>2.340852801167705</v>
      </c>
      <c r="M894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94" cm="1">
        <f t="array" ref="O894">MIN(IF((OutputTable[GroupByKey]=OutputTable[[#This Row],[GroupByKey]]),(OutputTable[GroupByKey]=OutputTable[[#This Row],[GroupByKey]])*OutputTable[RecordedValue]))</f>
        <v>132</v>
      </c>
      <c r="P894" cm="1">
        <f t="array" ref="P894">MAX(IF((OutputTable[GroupByKey]=OutputTable[[#This Row],[GroupByKey]]),(OutputTable[GroupByKey]=OutputTable[[#This Row],[GroupByKey]])*OutputTable[RecordedValue]))</f>
        <v>143</v>
      </c>
    </row>
    <row r="895" spans="1:16" x14ac:dyDescent="0.25">
      <c r="A895" t="s">
        <v>68</v>
      </c>
      <c r="B895" t="s">
        <v>177</v>
      </c>
      <c r="C895">
        <v>17</v>
      </c>
      <c r="D895" t="s">
        <v>169</v>
      </c>
      <c r="E895" t="s">
        <v>120</v>
      </c>
      <c r="F895" t="s">
        <v>72</v>
      </c>
      <c r="G895">
        <v>134</v>
      </c>
      <c r="H895">
        <v>0</v>
      </c>
      <c r="I89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9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cm="1">
        <f t="array" ref="K895">IFERROR(AVERAGE(IF((OutputTable[GroupByKey]=OutputTable[[#This Row],[GroupByKey]]),(OutputTable[GroupByKey]=OutputTable[[#This Row],[GroupByKey]])*OutputTable[RecordedValue])),0)</f>
        <v>136.88</v>
      </c>
      <c r="L895" cm="1">
        <f t="array" ref="L895">IFERROR(_xlfn.STDEV.S(IF((OutputTable[GroupByKey]=OutputTable[[#This Row],[GroupByKey]]),(OutputTable[GroupByKey]=OutputTable[[#This Row],[GroupByKey]])*OutputTable[RecordedValue])),0)</f>
        <v>2.7303285292343533</v>
      </c>
      <c r="M89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95" cm="1">
        <f t="array" ref="O895">MIN(IF((OutputTable[GroupByKey]=OutputTable[[#This Row],[GroupByKey]]),(OutputTable[GroupByKey]=OutputTable[[#This Row],[GroupByKey]])*OutputTable[RecordedValue]))</f>
        <v>130</v>
      </c>
      <c r="P895" cm="1">
        <f t="array" ref="P895">MAX(IF((OutputTable[GroupByKey]=OutputTable[[#This Row],[GroupByKey]]),(OutputTable[GroupByKey]=OutputTable[[#This Row],[GroupByKey]])*OutputTable[RecordedValue]))</f>
        <v>141</v>
      </c>
    </row>
    <row r="896" spans="1:16" x14ac:dyDescent="0.25">
      <c r="A896" t="s">
        <v>68</v>
      </c>
      <c r="B896" t="s">
        <v>177</v>
      </c>
      <c r="C896">
        <v>17</v>
      </c>
      <c r="D896" t="s">
        <v>170</v>
      </c>
      <c r="E896" t="s">
        <v>122</v>
      </c>
      <c r="F896" t="s">
        <v>72</v>
      </c>
      <c r="G896">
        <v>35.148786072008903</v>
      </c>
      <c r="H896">
        <v>0</v>
      </c>
      <c r="I89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96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cm="1">
        <f t="array" ref="K896">IFERROR(AVERAGE(IF((OutputTable[GroupByKey]=OutputTable[[#This Row],[GroupByKey]]),(OutputTable[GroupByKey]=OutputTable[[#This Row],[GroupByKey]])*OutputTable[RecordedValue])),0)</f>
        <v>36.126257191808556</v>
      </c>
      <c r="L896" cm="1">
        <f t="array" ref="L896">IFERROR(_xlfn.STDEV.S(IF((OutputTable[GroupByKey]=OutputTable[[#This Row],[GroupByKey]]),(OutputTable[GroupByKey]=OutputTable[[#This Row],[GroupByKey]])*OutputTable[RecordedValue])),0)</f>
        <v>2.1713259373529561</v>
      </c>
      <c r="M896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6" cm="1">
        <f t="array" ref="O896">MIN(IF((OutputTable[GroupByKey]=OutputTable[[#This Row],[GroupByKey]]),(OutputTable[GroupByKey]=OutputTable[[#This Row],[GroupByKey]])*OutputTable[RecordedValue]))</f>
        <v>31.451458626230401</v>
      </c>
      <c r="P896" cm="1">
        <f t="array" ref="P896">MAX(IF((OutputTable[GroupByKey]=OutputTable[[#This Row],[GroupByKey]]),(OutputTable[GroupByKey]=OutputTable[[#This Row],[GroupByKey]])*OutputTable[RecordedValue]))</f>
        <v>41.433809234429702</v>
      </c>
    </row>
    <row r="897" spans="1:16" x14ac:dyDescent="0.25">
      <c r="A897" t="s">
        <v>68</v>
      </c>
      <c r="B897" t="s">
        <v>177</v>
      </c>
      <c r="C897">
        <v>17</v>
      </c>
      <c r="D897" t="s">
        <v>171</v>
      </c>
      <c r="E897" t="s">
        <v>124</v>
      </c>
      <c r="F897" t="s">
        <v>72</v>
      </c>
      <c r="G897">
        <v>1382.94561857897</v>
      </c>
      <c r="H897">
        <v>0</v>
      </c>
      <c r="I89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97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cm="1">
        <f t="array" ref="K897">IFERROR(AVERAGE(IF((OutputTable[GroupByKey]=OutputTable[[#This Row],[GroupByKey]]),(OutputTable[GroupByKey]=OutputTable[[#This Row],[GroupByKey]])*OutputTable[RecordedValue])),0)</f>
        <v>1637.6617285039399</v>
      </c>
      <c r="L897" cm="1">
        <f t="array" ref="L897">IFERROR(_xlfn.STDEV.S(IF((OutputTable[GroupByKey]=OutputTable[[#This Row],[GroupByKey]]),(OutputTable[GroupByKey]=OutputTable[[#This Row],[GroupByKey]])*OutputTable[RecordedValue])),0)</f>
        <v>425.2629558634419</v>
      </c>
      <c r="M897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97" cm="1">
        <f t="array" ref="O897">MIN(IF((OutputTable[GroupByKey]=OutputTable[[#This Row],[GroupByKey]]),(OutputTable[GroupByKey]=OutputTable[[#This Row],[GroupByKey]])*OutputTable[RecordedValue]))</f>
        <v>1114.53760713569</v>
      </c>
      <c r="P897" cm="1">
        <f t="array" ref="P897">MAX(IF((OutputTable[GroupByKey]=OutputTable[[#This Row],[GroupByKey]]),(OutputTable[GroupByKey]=OutputTable[[#This Row],[GroupByKey]])*OutputTable[RecordedValue]))</f>
        <v>3571.5107734354901</v>
      </c>
    </row>
    <row r="898" spans="1:16" x14ac:dyDescent="0.25">
      <c r="A898" t="s">
        <v>68</v>
      </c>
      <c r="B898" t="s">
        <v>177</v>
      </c>
      <c r="C898">
        <v>17</v>
      </c>
      <c r="D898" t="s">
        <v>172</v>
      </c>
      <c r="E898" t="s">
        <v>134</v>
      </c>
      <c r="F898" t="s">
        <v>104</v>
      </c>
      <c r="G898">
        <v>17.574393036004398</v>
      </c>
      <c r="H898">
        <v>0</v>
      </c>
      <c r="I898" t="str">
        <f>OutputTable[[#This Row],[ProjectName]]&amp;OutputTable[[#This Row],[Name]]&amp;OutputTable[[#This Row],[Type]]&amp;OutputTable[[#This Row],[Source]]</f>
        <v>Airport Security AnalysisXray Machine.BusyCostBusy CostResource</v>
      </c>
      <c r="J898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cm="1">
        <f t="array" ref="K898">IFERROR(AVERAGE(IF((OutputTable[GroupByKey]=OutputTable[[#This Row],[GroupByKey]]),(OutputTable[GroupByKey]=OutputTable[[#This Row],[GroupByKey]])*OutputTable[RecordedValue])),0)</f>
        <v>18.06312859590426</v>
      </c>
      <c r="L898" cm="1">
        <f t="array" ref="L898">IFERROR(_xlfn.STDEV.S(IF((OutputTable[GroupByKey]=OutputTable[[#This Row],[GroupByKey]]),(OutputTable[GroupByKey]=OutputTable[[#This Row],[GroupByKey]])*OutputTable[RecordedValue])),0)</f>
        <v>1.0856629686764701</v>
      </c>
      <c r="M898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98" cm="1">
        <f t="array" ref="O898">MIN(IF((OutputTable[GroupByKey]=OutputTable[[#This Row],[GroupByKey]]),(OutputTable[GroupByKey]=OutputTable[[#This Row],[GroupByKey]])*OutputTable[RecordedValue]))</f>
        <v>15.725729313115201</v>
      </c>
      <c r="P898" cm="1">
        <f t="array" ref="P898">MAX(IF((OutputTable[GroupByKey]=OutputTable[[#This Row],[GroupByKey]]),(OutputTable[GroupByKey]=OutputTable[[#This Row],[GroupByKey]])*OutputTable[RecordedValue]))</f>
        <v>20.716904617214801</v>
      </c>
    </row>
    <row r="899" spans="1:16" x14ac:dyDescent="0.25">
      <c r="A899" t="s">
        <v>68</v>
      </c>
      <c r="B899" t="s">
        <v>177</v>
      </c>
      <c r="C899">
        <v>17</v>
      </c>
      <c r="D899" t="s">
        <v>173</v>
      </c>
      <c r="E899" t="s">
        <v>136</v>
      </c>
      <c r="F899" t="s">
        <v>104</v>
      </c>
      <c r="G899">
        <v>6.2047332328593496</v>
      </c>
      <c r="H899">
        <v>0</v>
      </c>
      <c r="I899" t="str">
        <f>OutputTable[[#This Row],[ProjectName]]&amp;OutputTable[[#This Row],[Name]]&amp;OutputTable[[#This Row],[Type]]&amp;OutputTable[[#This Row],[Source]]</f>
        <v>Airport Security AnalysisXray Machine.IdleCostIdle CostResource</v>
      </c>
      <c r="J899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cm="1">
        <f t="array" ref="K899">IFERROR(AVERAGE(IF((OutputTable[GroupByKey]=OutputTable[[#This Row],[GroupByKey]]),(OutputTable[GroupByKey]=OutputTable[[#This Row],[GroupByKey]])*OutputTable[RecordedValue])),0)</f>
        <v>5.7998238307074823</v>
      </c>
      <c r="L899" cm="1">
        <f t="array" ref="L899">IFERROR(_xlfn.STDEV.S(IF((OutputTable[GroupByKey]=OutputTable[[#This Row],[GroupByKey]]),(OutputTable[GroupByKey]=OutputTable[[#This Row],[GroupByKey]])*OutputTable[RecordedValue])),0)</f>
        <v>1.1088844702774887</v>
      </c>
      <c r="M899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99" cm="1">
        <f t="array" ref="O899">MIN(IF((OutputTable[GroupByKey]=OutputTable[[#This Row],[GroupByKey]]),(OutputTable[GroupByKey]=OutputTable[[#This Row],[GroupByKey]])*OutputTable[RecordedValue]))</f>
        <v>3.05766911974897</v>
      </c>
      <c r="P899" cm="1">
        <f t="array" ref="P899">MAX(IF((OutputTable[GroupByKey]=OutputTable[[#This Row],[GroupByKey]]),(OutputTable[GroupByKey]=OutputTable[[#This Row],[GroupByKey]])*OutputTable[RecordedValue]))</f>
        <v>8.1492138731565191</v>
      </c>
    </row>
    <row r="900" spans="1:16" x14ac:dyDescent="0.25">
      <c r="A900" t="s">
        <v>68</v>
      </c>
      <c r="B900" t="s">
        <v>177</v>
      </c>
      <c r="C900">
        <v>17</v>
      </c>
      <c r="D900" t="s">
        <v>174</v>
      </c>
      <c r="E900" t="s">
        <v>153</v>
      </c>
      <c r="F900" t="s">
        <v>104</v>
      </c>
      <c r="G900">
        <v>136</v>
      </c>
      <c r="H900">
        <v>0</v>
      </c>
      <c r="I90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00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cm="1">
        <f t="array" ref="K900">IFERROR(AVERAGE(IF((OutputTable[GroupByKey]=OutputTable[[#This Row],[GroupByKey]]),(OutputTable[GroupByKey]=OutputTable[[#This Row],[GroupByKey]])*OutputTable[RecordedValue])),0)</f>
        <v>138.4</v>
      </c>
      <c r="L900" cm="1">
        <f t="array" ref="L900">IFERROR(_xlfn.STDEV.S(IF((OutputTable[GroupByKey]=OutputTable[[#This Row],[GroupByKey]]),(OutputTable[GroupByKey]=OutputTable[[#This Row],[GroupByKey]])*OutputTable[RecordedValue])),0)</f>
        <v>2.6954231805876021</v>
      </c>
      <c r="M900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00" cm="1">
        <f t="array" ref="O900">MIN(IF((OutputTable[GroupByKey]=OutputTable[[#This Row],[GroupByKey]]),(OutputTable[GroupByKey]=OutputTable[[#This Row],[GroupByKey]])*OutputTable[RecordedValue]))</f>
        <v>131</v>
      </c>
      <c r="P900" cm="1">
        <f t="array" ref="P900">MAX(IF((OutputTable[GroupByKey]=OutputTable[[#This Row],[GroupByKey]]),(OutputTable[GroupByKey]=OutputTable[[#This Row],[GroupByKey]])*OutputTable[RecordedValue]))</f>
        <v>143</v>
      </c>
    </row>
    <row r="901" spans="1:16" x14ac:dyDescent="0.25">
      <c r="A901" t="s">
        <v>68</v>
      </c>
      <c r="B901" t="s">
        <v>177</v>
      </c>
      <c r="C901">
        <v>17</v>
      </c>
      <c r="D901" t="s">
        <v>175</v>
      </c>
      <c r="E901" t="s">
        <v>155</v>
      </c>
      <c r="F901" t="s">
        <v>104</v>
      </c>
      <c r="G901">
        <v>0.74146944863085995</v>
      </c>
      <c r="H901">
        <v>0</v>
      </c>
      <c r="I90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01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cm="1">
        <f t="array" ref="K901">IFERROR(AVERAGE(IF((OutputTable[GroupByKey]=OutputTable[[#This Row],[GroupByKey]]),(OutputTable[GroupByKey]=OutputTable[[#This Row],[GroupByKey]])*OutputTable[RecordedValue])),0)</f>
        <v>0.7583406737205215</v>
      </c>
      <c r="L901" cm="1">
        <f t="array" ref="L901">IFERROR(_xlfn.STDEV.S(IF((OutputTable[GroupByKey]=OutputTable[[#This Row],[GroupByKey]]),(OutputTable[GroupByKey]=OutputTable[[#This Row],[GroupByKey]])*OutputTable[RecordedValue])),0)</f>
        <v>4.6203519594895187E-2</v>
      </c>
      <c r="M901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01" cm="1">
        <f t="array" ref="O901">MIN(IF((OutputTable[GroupByKey]=OutputTable[[#This Row],[GroupByKey]]),(OutputTable[GroupByKey]=OutputTable[[#This Row],[GroupByKey]])*OutputTable[RecordedValue]))</f>
        <v>0.660449421951812</v>
      </c>
      <c r="P901" cm="1">
        <f t="array" ref="P901">MAX(IF((OutputTable[GroupByKey]=OutputTable[[#This Row],[GroupByKey]]),(OutputTable[GroupByKey]=OutputTable[[#This Row],[GroupByKey]])*OutputTable[RecordedValue]))</f>
        <v>0.87259712001045997</v>
      </c>
    </row>
    <row r="902" spans="1:16" x14ac:dyDescent="0.25">
      <c r="A902" t="s">
        <v>68</v>
      </c>
      <c r="B902" t="s">
        <v>177</v>
      </c>
      <c r="C902">
        <v>17</v>
      </c>
      <c r="D902" t="s">
        <v>176</v>
      </c>
      <c r="E902" t="s">
        <v>139</v>
      </c>
      <c r="F902" t="s">
        <v>104</v>
      </c>
      <c r="G902">
        <v>0</v>
      </c>
      <c r="H902">
        <v>0</v>
      </c>
      <c r="I90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02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cm="1">
        <f t="array" ref="K902">IFERROR(AVERAGE(IF((OutputTable[GroupByKey]=OutputTable[[#This Row],[GroupByKey]]),(OutputTable[GroupByKey]=OutputTable[[#This Row],[GroupByKey]])*OutputTable[RecordedValue])),0)</f>
        <v>0</v>
      </c>
      <c r="L902" cm="1">
        <f t="array" ref="L902">IFERROR(_xlfn.STDEV.S(IF((OutputTable[GroupByKey]=OutputTable[[#This Row],[GroupByKey]]),(OutputTable[GroupByKey]=OutputTable[[#This Row],[GroupByKey]])*OutputTable[RecordedValue])),0)</f>
        <v>0</v>
      </c>
      <c r="M902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cm="1">
        <f t="array" ref="O902">MIN(IF((OutputTable[GroupByKey]=OutputTable[[#This Row],[GroupByKey]]),(OutputTable[GroupByKey]=OutputTable[[#This Row],[GroupByKey]])*OutputTable[RecordedValue]))</f>
        <v>0</v>
      </c>
      <c r="P902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177</v>
      </c>
      <c r="C903">
        <v>18</v>
      </c>
      <c r="D903" t="s">
        <v>109</v>
      </c>
      <c r="E903" t="s">
        <v>110</v>
      </c>
      <c r="F903" t="s">
        <v>72</v>
      </c>
      <c r="G903">
        <v>0.91069014004259796</v>
      </c>
      <c r="H903">
        <v>0</v>
      </c>
      <c r="I90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03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cm="1">
        <f t="array" ref="K903">IFERROR(AVERAGE(IF((OutputTable[GroupByKey]=OutputTable[[#This Row],[GroupByKey]]),(OutputTable[GroupByKey]=OutputTable[[#This Row],[GroupByKey]])*OutputTable[RecordedValue])),0)</f>
        <v>0.86326158932544617</v>
      </c>
      <c r="L903" cm="1">
        <f t="array" ref="L903">IFERROR(_xlfn.STDEV.S(IF((OutputTable[GroupByKey]=OutputTable[[#This Row],[GroupByKey]]),(OutputTable[GroupByKey]=OutputTable[[#This Row],[GroupByKey]])*OutputTable[RecordedValue])),0)</f>
        <v>0.44446417599979121</v>
      </c>
      <c r="M903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3" cm="1">
        <f t="array" ref="O903">MIN(IF((OutputTable[GroupByKey]=OutputTable[[#This Row],[GroupByKey]]),(OutputTable[GroupByKey]=OutputTable[[#This Row],[GroupByKey]])*OutputTable[RecordedValue]))</f>
        <v>0</v>
      </c>
      <c r="P903" cm="1">
        <f t="array" ref="P903">MAX(IF((OutputTable[GroupByKey]=OutputTable[[#This Row],[GroupByKey]]),(OutputTable[GroupByKey]=OutputTable[[#This Row],[GroupByKey]])*OutputTable[RecordedValue]))</f>
        <v>2.5547209929161401</v>
      </c>
    </row>
    <row r="904" spans="1:16" x14ac:dyDescent="0.25">
      <c r="A904" t="s">
        <v>68</v>
      </c>
      <c r="B904" t="s">
        <v>177</v>
      </c>
      <c r="C904">
        <v>18</v>
      </c>
      <c r="D904" t="s">
        <v>111</v>
      </c>
      <c r="E904" t="s">
        <v>112</v>
      </c>
      <c r="F904" t="s">
        <v>72</v>
      </c>
      <c r="G904">
        <v>54.641408402555903</v>
      </c>
      <c r="H904">
        <v>0</v>
      </c>
      <c r="I90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04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cm="1">
        <f t="array" ref="K904">IFERROR(AVERAGE(IF((OutputTable[GroupByKey]=OutputTable[[#This Row],[GroupByKey]]),(OutputTable[GroupByKey]=OutputTable[[#This Row],[GroupByKey]])*OutputTable[RecordedValue])),0)</f>
        <v>51.79569535952681</v>
      </c>
      <c r="L904" cm="1">
        <f t="array" ref="L904">IFERROR(_xlfn.STDEV.S(IF((OutputTable[GroupByKey]=OutputTable[[#This Row],[GroupByKey]]),(OutputTable[GroupByKey]=OutputTable[[#This Row],[GroupByKey]])*OutputTable[RecordedValue])),0)</f>
        <v>26.667850559987489</v>
      </c>
      <c r="M904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04" cm="1">
        <f t="array" ref="O904">MIN(IF((OutputTable[GroupByKey]=OutputTable[[#This Row],[GroupByKey]]),(OutputTable[GroupByKey]=OutputTable[[#This Row],[GroupByKey]])*OutputTable[RecordedValue]))</f>
        <v>0</v>
      </c>
      <c r="P904" cm="1">
        <f t="array" ref="P904">MAX(IF((OutputTable[GroupByKey]=OutputTable[[#This Row],[GroupByKey]]),(OutputTable[GroupByKey]=OutputTable[[#This Row],[GroupByKey]])*OutputTable[RecordedValue]))</f>
        <v>153.28325957496901</v>
      </c>
    </row>
    <row r="905" spans="1:16" x14ac:dyDescent="0.25">
      <c r="A905" t="s">
        <v>68</v>
      </c>
      <c r="B905" t="s">
        <v>177</v>
      </c>
      <c r="C905">
        <v>18</v>
      </c>
      <c r="D905" t="s">
        <v>113</v>
      </c>
      <c r="E905" t="s">
        <v>114</v>
      </c>
      <c r="F905" t="s">
        <v>72</v>
      </c>
      <c r="G905">
        <v>0</v>
      </c>
      <c r="H905">
        <v>0</v>
      </c>
      <c r="I90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0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cm="1">
        <f t="array" ref="K905">IFERROR(AVERAGE(IF((OutputTable[GroupByKey]=OutputTable[[#This Row],[GroupByKey]]),(OutputTable[GroupByKey]=OutputTable[[#This Row],[GroupByKey]])*OutputTable[RecordedValue])),0)</f>
        <v>0</v>
      </c>
      <c r="L905" cm="1">
        <f t="array" ref="L905">IFERROR(_xlfn.STDEV.S(IF((OutputTable[GroupByKey]=OutputTable[[#This Row],[GroupByKey]]),(OutputTable[GroupByKey]=OutputTable[[#This Row],[GroupByKey]])*OutputTable[RecordedValue])),0)</f>
        <v>0</v>
      </c>
      <c r="M90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cm="1">
        <f t="array" ref="O905">MIN(IF((OutputTable[GroupByKey]=OutputTable[[#This Row],[GroupByKey]]),(OutputTable[GroupByKey]=OutputTable[[#This Row],[GroupByKey]])*OutputTable[RecordedValue]))</f>
        <v>0</v>
      </c>
      <c r="P90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177</v>
      </c>
      <c r="C906">
        <v>18</v>
      </c>
      <c r="D906" t="s">
        <v>115</v>
      </c>
      <c r="E906" t="s">
        <v>116</v>
      </c>
      <c r="F906" t="s">
        <v>72</v>
      </c>
      <c r="G906">
        <v>2.7967497174893801</v>
      </c>
      <c r="H906">
        <v>0</v>
      </c>
      <c r="I90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06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cm="1">
        <f t="array" ref="K906">IFERROR(AVERAGE(IF((OutputTable[GroupByKey]=OutputTable[[#This Row],[GroupByKey]]),(OutputTable[GroupByKey]=OutputTable[[#This Row],[GroupByKey]])*OutputTable[RecordedValue])),0)</f>
        <v>7.9031017037590718</v>
      </c>
      <c r="L906" cm="1">
        <f t="array" ref="L906">IFERROR(_xlfn.STDEV.S(IF((OutputTable[GroupByKey]=OutputTable[[#This Row],[GroupByKey]]),(OutputTable[GroupByKey]=OutputTable[[#This Row],[GroupByKey]])*OutputTable[RecordedValue])),0)</f>
        <v>6.1722634071914078</v>
      </c>
      <c r="M906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06" cm="1">
        <f t="array" ref="O906">MIN(IF((OutputTable[GroupByKey]=OutputTable[[#This Row],[GroupByKey]]),(OutputTable[GroupByKey]=OutputTable[[#This Row],[GroupByKey]])*OutputTable[RecordedValue]))</f>
        <v>0</v>
      </c>
      <c r="P906" cm="1">
        <f t="array" ref="P906">MAX(IF((OutputTable[GroupByKey]=OutputTable[[#This Row],[GroupByKey]]),(OutputTable[GroupByKey]=OutputTable[[#This Row],[GroupByKey]])*OutputTable[RecordedValue]))</f>
        <v>30.196331317929101</v>
      </c>
    </row>
    <row r="907" spans="1:16" x14ac:dyDescent="0.25">
      <c r="A907" t="s">
        <v>68</v>
      </c>
      <c r="B907" t="s">
        <v>177</v>
      </c>
      <c r="C907">
        <v>18</v>
      </c>
      <c r="D907" t="s">
        <v>117</v>
      </c>
      <c r="E907" t="s">
        <v>118</v>
      </c>
      <c r="F907" t="s">
        <v>72</v>
      </c>
      <c r="G907">
        <v>7</v>
      </c>
      <c r="H907">
        <v>0</v>
      </c>
      <c r="I90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07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cm="1">
        <f t="array" ref="K907">IFERROR(AVERAGE(IF((OutputTable[GroupByKey]=OutputTable[[#This Row],[GroupByKey]]),(OutputTable[GroupByKey]=OutputTable[[#This Row],[GroupByKey]])*OutputTable[RecordedValue])),0)</f>
        <v>8.9</v>
      </c>
      <c r="L907" cm="1">
        <f t="array" ref="L907">IFERROR(_xlfn.STDEV.S(IF((OutputTable[GroupByKey]=OutputTable[[#This Row],[GroupByKey]]),(OutputTable[GroupByKey]=OutputTable[[#This Row],[GroupByKey]])*OutputTable[RecordedValue])),0)</f>
        <v>2.6049403612586386</v>
      </c>
      <c r="M907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07" cm="1">
        <f t="array" ref="O907">MIN(IF((OutputTable[GroupByKey]=OutputTable[[#This Row],[GroupByKey]]),(OutputTable[GroupByKey]=OutputTable[[#This Row],[GroupByKey]])*OutputTable[RecordedValue]))</f>
        <v>2</v>
      </c>
      <c r="P907" cm="1">
        <f t="array" ref="P907">MAX(IF((OutputTable[GroupByKey]=OutputTable[[#This Row],[GroupByKey]]),(OutputTable[GroupByKey]=OutputTable[[#This Row],[GroupByKey]])*OutputTable[RecordedValue]))</f>
        <v>14</v>
      </c>
    </row>
    <row r="908" spans="1:16" x14ac:dyDescent="0.25">
      <c r="A908" t="s">
        <v>68</v>
      </c>
      <c r="B908" t="s">
        <v>177</v>
      </c>
      <c r="C908">
        <v>18</v>
      </c>
      <c r="D908" t="s">
        <v>119</v>
      </c>
      <c r="E908" t="s">
        <v>120</v>
      </c>
      <c r="F908" t="s">
        <v>72</v>
      </c>
      <c r="G908">
        <v>7</v>
      </c>
      <c r="H908">
        <v>0</v>
      </c>
      <c r="I90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08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cm="1">
        <f t="array" ref="K908">IFERROR(AVERAGE(IF((OutputTable[GroupByKey]=OutputTable[[#This Row],[GroupByKey]]),(OutputTable[GroupByKey]=OutputTable[[#This Row],[GroupByKey]])*OutputTable[RecordedValue])),0)</f>
        <v>8.68</v>
      </c>
      <c r="L908" cm="1">
        <f t="array" ref="L908">IFERROR(_xlfn.STDEV.S(IF((OutputTable[GroupByKey]=OutputTable[[#This Row],[GroupByKey]]),(OutputTable[GroupByKey]=OutputTable[[#This Row],[GroupByKey]])*OutputTable[RecordedValue])),0)</f>
        <v>2.6064284735543972</v>
      </c>
      <c r="M908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08" cm="1">
        <f t="array" ref="O908">MIN(IF((OutputTable[GroupByKey]=OutputTable[[#This Row],[GroupByKey]]),(OutputTable[GroupByKey]=OutputTable[[#This Row],[GroupByKey]])*OutputTable[RecordedValue]))</f>
        <v>2</v>
      </c>
      <c r="P908" cm="1">
        <f t="array" ref="P908">MAX(IF((OutputTable[GroupByKey]=OutputTable[[#This Row],[GroupByKey]]),(OutputTable[GroupByKey]=OutputTable[[#This Row],[GroupByKey]])*OutputTable[RecordedValue]))</f>
        <v>14</v>
      </c>
    </row>
    <row r="909" spans="1:16" x14ac:dyDescent="0.25">
      <c r="A909" t="s">
        <v>68</v>
      </c>
      <c r="B909" t="s">
        <v>177</v>
      </c>
      <c r="C909">
        <v>18</v>
      </c>
      <c r="D909" t="s">
        <v>121</v>
      </c>
      <c r="E909" t="s">
        <v>122</v>
      </c>
      <c r="F909" t="s">
        <v>72</v>
      </c>
      <c r="G909">
        <v>0.91069014004259796</v>
      </c>
      <c r="H909">
        <v>0</v>
      </c>
      <c r="I90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09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cm="1">
        <f t="array" ref="K909">IFERROR(AVERAGE(IF((OutputTable[GroupByKey]=OutputTable[[#This Row],[GroupByKey]]),(OutputTable[GroupByKey]=OutputTable[[#This Row],[GroupByKey]])*OutputTable[RecordedValue])),0)</f>
        <v>0.86326158932544617</v>
      </c>
      <c r="L909" cm="1">
        <f t="array" ref="L909">IFERROR(_xlfn.STDEV.S(IF((OutputTable[GroupByKey]=OutputTable[[#This Row],[GroupByKey]]),(OutputTable[GroupByKey]=OutputTable[[#This Row],[GroupByKey]])*OutputTable[RecordedValue])),0)</f>
        <v>0.44446417599979121</v>
      </c>
      <c r="M909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9" cm="1">
        <f t="array" ref="O909">MIN(IF((OutputTable[GroupByKey]=OutputTable[[#This Row],[GroupByKey]]),(OutputTable[GroupByKey]=OutputTable[[#This Row],[GroupByKey]])*OutputTable[RecordedValue]))</f>
        <v>0</v>
      </c>
      <c r="P909" cm="1">
        <f t="array" ref="P909">MAX(IF((OutputTable[GroupByKey]=OutputTable[[#This Row],[GroupByKey]]),(OutputTable[GroupByKey]=OutputTable[[#This Row],[GroupByKey]])*OutputTable[RecordedValue]))</f>
        <v>2.5547209929161401</v>
      </c>
    </row>
    <row r="910" spans="1:16" x14ac:dyDescent="0.25">
      <c r="A910" t="s">
        <v>68</v>
      </c>
      <c r="B910" t="s">
        <v>177</v>
      </c>
      <c r="C910">
        <v>18</v>
      </c>
      <c r="D910" t="s">
        <v>123</v>
      </c>
      <c r="E910" t="s">
        <v>124</v>
      </c>
      <c r="F910" t="s">
        <v>72</v>
      </c>
      <c r="G910">
        <v>57.438158120045202</v>
      </c>
      <c r="H910">
        <v>0</v>
      </c>
      <c r="I91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10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cm="1">
        <f t="array" ref="K910">IFERROR(AVERAGE(IF((OutputTable[GroupByKey]=OutputTable[[#This Row],[GroupByKey]]),(OutputTable[GroupByKey]=OutputTable[[#This Row],[GroupByKey]])*OutputTable[RecordedValue])),0)</f>
        <v>59.698797063285873</v>
      </c>
      <c r="L910" cm="1">
        <f t="array" ref="L910">IFERROR(_xlfn.STDEV.S(IF((OutputTable[GroupByKey]=OutputTable[[#This Row],[GroupByKey]]),(OutputTable[GroupByKey]=OutputTable[[#This Row],[GroupByKey]])*OutputTable[RecordedValue])),0)</f>
        <v>29.848701664291458</v>
      </c>
      <c r="M910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10" cm="1">
        <f t="array" ref="O910">MIN(IF((OutputTable[GroupByKey]=OutputTable[[#This Row],[GroupByKey]]),(OutputTable[GroupByKey]=OutputTable[[#This Row],[GroupByKey]])*OutputTable[RecordedValue]))</f>
        <v>2.14281784239415</v>
      </c>
      <c r="P910" cm="1">
        <f t="array" ref="P910">MAX(IF((OutputTable[GroupByKey]=OutputTable[[#This Row],[GroupByKey]]),(OutputTable[GroupByKey]=OutputTable[[#This Row],[GroupByKey]])*OutputTable[RecordedValue]))</f>
        <v>183.47959089289799</v>
      </c>
    </row>
    <row r="911" spans="1:16" x14ac:dyDescent="0.25">
      <c r="A911" t="s">
        <v>68</v>
      </c>
      <c r="B911" t="s">
        <v>177</v>
      </c>
      <c r="C911">
        <v>18</v>
      </c>
      <c r="D911" t="s">
        <v>125</v>
      </c>
      <c r="E911" t="s">
        <v>85</v>
      </c>
      <c r="F911" t="s">
        <v>126</v>
      </c>
      <c r="G911">
        <v>0</v>
      </c>
      <c r="H911">
        <v>0</v>
      </c>
      <c r="I911" t="str">
        <f>OutputTable[[#This Row],[ProjectName]]&amp;OutputTable[[#This Row],[Name]]&amp;OutputTable[[#This Row],[Type]]&amp;OutputTable[[#This Row],[Source]]</f>
        <v>Airport Security AnalysisAll Entities.NVACostNVA CostSystem</v>
      </c>
      <c r="J911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cm="1">
        <f t="array" ref="K911">IFERROR(AVERAGE(IF((OutputTable[GroupByKey]=OutputTable[[#This Row],[GroupByKey]]),(OutputTable[GroupByKey]=OutputTable[[#This Row],[GroupByKey]])*OutputTable[RecordedValue])),0)</f>
        <v>0</v>
      </c>
      <c r="L911" cm="1">
        <f t="array" ref="L911">IFERROR(_xlfn.STDEV.S(IF((OutputTable[GroupByKey]=OutputTable[[#This Row],[GroupByKey]]),(OutputTable[GroupByKey]=OutputTable[[#This Row],[GroupByKey]])*OutputTable[RecordedValue])),0)</f>
        <v>0</v>
      </c>
      <c r="M911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cm="1">
        <f t="array" ref="O911">MIN(IF((OutputTable[GroupByKey]=OutputTable[[#This Row],[GroupByKey]]),(OutputTable[GroupByKey]=OutputTable[[#This Row],[GroupByKey]])*OutputTable[RecordedValue]))</f>
        <v>0</v>
      </c>
      <c r="P911" cm="1">
        <f t="array" ref="P911">MAX(IF((OutputTable[GroupByKey]=OutputTable[[#This Row],[GroupByKey]]),(OutputTable[GroupByKey]=OutputTable[[#This Row],[GroupByKey]])*OutputTable[RecordedValue]))</f>
        <v>0</v>
      </c>
    </row>
    <row r="912" spans="1:16" x14ac:dyDescent="0.25">
      <c r="A912" t="s">
        <v>68</v>
      </c>
      <c r="B912" t="s">
        <v>177</v>
      </c>
      <c r="C912">
        <v>18</v>
      </c>
      <c r="D912" t="s">
        <v>127</v>
      </c>
      <c r="E912" t="s">
        <v>88</v>
      </c>
      <c r="F912" t="s">
        <v>126</v>
      </c>
      <c r="G912">
        <v>0</v>
      </c>
      <c r="H912">
        <v>0</v>
      </c>
      <c r="I912" t="str">
        <f>OutputTable[[#This Row],[ProjectName]]&amp;OutputTable[[#This Row],[Name]]&amp;OutputTable[[#This Row],[Type]]&amp;OutputTable[[#This Row],[Source]]</f>
        <v>Airport Security AnalysisAll Entities.OtherCostOther CostSystem</v>
      </c>
      <c r="J912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cm="1">
        <f t="array" ref="K912">IFERROR(AVERAGE(IF((OutputTable[GroupByKey]=OutputTable[[#This Row],[GroupByKey]]),(OutputTable[GroupByKey]=OutputTable[[#This Row],[GroupByKey]])*OutputTable[RecordedValue])),0)</f>
        <v>0</v>
      </c>
      <c r="L912" cm="1">
        <f t="array" ref="L912">IFERROR(_xlfn.STDEV.S(IF((OutputTable[GroupByKey]=OutputTable[[#This Row],[GroupByKey]]),(OutputTable[GroupByKey]=OutputTable[[#This Row],[GroupByKey]])*OutputTable[RecordedValue])),0)</f>
        <v>0</v>
      </c>
      <c r="M912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2" cm="1">
        <f t="array" ref="O912">MIN(IF((OutputTable[GroupByKey]=OutputTable[[#This Row],[GroupByKey]]),(OutputTable[GroupByKey]=OutputTable[[#This Row],[GroupByKey]])*OutputTable[RecordedValue]))</f>
        <v>0</v>
      </c>
      <c r="P912" cm="1">
        <f t="array" ref="P912">MAX(IF((OutputTable[GroupByKey]=OutputTable[[#This Row],[GroupByKey]]),(OutputTable[GroupByKey]=OutputTable[[#This Row],[GroupByKey]])*OutputTable[RecordedValue]))</f>
        <v>0</v>
      </c>
    </row>
    <row r="913" spans="1:16" x14ac:dyDescent="0.25">
      <c r="A913" t="s">
        <v>68</v>
      </c>
      <c r="B913" t="s">
        <v>177</v>
      </c>
      <c r="C913">
        <v>18</v>
      </c>
      <c r="D913" t="s">
        <v>128</v>
      </c>
      <c r="E913" t="s">
        <v>90</v>
      </c>
      <c r="F913" t="s">
        <v>126</v>
      </c>
      <c r="G913">
        <v>42.575992217453603</v>
      </c>
      <c r="H913">
        <v>0</v>
      </c>
      <c r="I913" t="str">
        <f>OutputTable[[#This Row],[ProjectName]]&amp;OutputTable[[#This Row],[Name]]&amp;OutputTable[[#This Row],[Type]]&amp;OutputTable[[#This Row],[Source]]</f>
        <v>Airport Security AnalysisAll Entities.TotalCostTotal CostSystem</v>
      </c>
      <c r="J913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cm="1">
        <f t="array" ref="K913">IFERROR(AVERAGE(IF((OutputTable[GroupByKey]=OutputTable[[#This Row],[GroupByKey]]),(OutputTable[GroupByKey]=OutputTable[[#This Row],[GroupByKey]])*OutputTable[RecordedValue])),0)</f>
        <v>46.193538628207605</v>
      </c>
      <c r="L913" cm="1">
        <f t="array" ref="L913">IFERROR(_xlfn.STDEV.S(IF((OutputTable[GroupByKey]=OutputTable[[#This Row],[GroupByKey]]),(OutputTable[GroupByKey]=OutputTable[[#This Row],[GroupByKey]])*OutputTable[RecordedValue])),0)</f>
        <v>2.5990968367157539</v>
      </c>
      <c r="M913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3" cm="1">
        <f t="array" ref="O913">MIN(IF((OutputTable[GroupByKey]=OutputTable[[#This Row],[GroupByKey]]),(OutputTable[GroupByKey]=OutputTable[[#This Row],[GroupByKey]])*OutputTable[RecordedValue]))</f>
        <v>40.192057014708702</v>
      </c>
      <c r="P913" cm="1">
        <f t="array" ref="P913">MAX(IF((OutputTable[GroupByKey]=OutputTable[[#This Row],[GroupByKey]]),(OutputTable[GroupByKey]=OutputTable[[#This Row],[GroupByKey]])*OutputTable[RecordedValue]))</f>
        <v>51.8214448971965</v>
      </c>
    </row>
    <row r="914" spans="1:16" x14ac:dyDescent="0.25">
      <c r="A914" t="s">
        <v>68</v>
      </c>
      <c r="B914" t="s">
        <v>177</v>
      </c>
      <c r="C914">
        <v>18</v>
      </c>
      <c r="D914" t="s">
        <v>129</v>
      </c>
      <c r="E914" t="s">
        <v>130</v>
      </c>
      <c r="F914" t="s">
        <v>126</v>
      </c>
      <c r="G914">
        <v>0</v>
      </c>
      <c r="H914">
        <v>0</v>
      </c>
      <c r="I914" t="str">
        <f>OutputTable[[#This Row],[ProjectName]]&amp;OutputTable[[#This Row],[Name]]&amp;OutputTable[[#This Row],[Type]]&amp;OutputTable[[#This Row],[Source]]</f>
        <v>Airport Security AnalysisAll Entities.TranCostTran CostSystem</v>
      </c>
      <c r="J914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cm="1">
        <f t="array" ref="K914">IFERROR(AVERAGE(IF((OutputTable[GroupByKey]=OutputTable[[#This Row],[GroupByKey]]),(OutputTable[GroupByKey]=OutputTable[[#This Row],[GroupByKey]])*OutputTable[RecordedValue])),0)</f>
        <v>0</v>
      </c>
      <c r="L914" cm="1">
        <f t="array" ref="L914">IFERROR(_xlfn.STDEV.S(IF((OutputTable[GroupByKey]=OutputTable[[#This Row],[GroupByKey]]),(OutputTable[GroupByKey]=OutputTable[[#This Row],[GroupByKey]])*OutputTable[RecordedValue])),0)</f>
        <v>0</v>
      </c>
      <c r="M914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cm="1">
        <f t="array" ref="O914">MIN(IF((OutputTable[GroupByKey]=OutputTable[[#This Row],[GroupByKey]]),(OutputTable[GroupByKey]=OutputTable[[#This Row],[GroupByKey]])*OutputTable[RecordedValue]))</f>
        <v>0</v>
      </c>
      <c r="P914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25">
      <c r="A915" t="s">
        <v>68</v>
      </c>
      <c r="B915" t="s">
        <v>177</v>
      </c>
      <c r="C915">
        <v>18</v>
      </c>
      <c r="D915" t="s">
        <v>131</v>
      </c>
      <c r="E915" t="s">
        <v>94</v>
      </c>
      <c r="F915" t="s">
        <v>126</v>
      </c>
      <c r="G915">
        <v>42.575992217453603</v>
      </c>
      <c r="H915">
        <v>0</v>
      </c>
      <c r="I915" t="str">
        <f>OutputTable[[#This Row],[ProjectName]]&amp;OutputTable[[#This Row],[Name]]&amp;OutputTable[[#This Row],[Type]]&amp;OutputTable[[#This Row],[Source]]</f>
        <v>Airport Security AnalysisAll Entities.VACostVA CostSystem</v>
      </c>
      <c r="J91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cm="1">
        <f t="array" ref="K915">IFERROR(AVERAGE(IF((OutputTable[GroupByKey]=OutputTable[[#This Row],[GroupByKey]]),(OutputTable[GroupByKey]=OutputTable[[#This Row],[GroupByKey]])*OutputTable[RecordedValue])),0)</f>
        <v>46.193538628207605</v>
      </c>
      <c r="L915" cm="1">
        <f t="array" ref="L915">IFERROR(_xlfn.STDEV.S(IF((OutputTable[GroupByKey]=OutputTable[[#This Row],[GroupByKey]]),(OutputTable[GroupByKey]=OutputTable[[#This Row],[GroupByKey]])*OutputTable[RecordedValue])),0)</f>
        <v>2.5990968367157539</v>
      </c>
      <c r="M91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5" cm="1">
        <f t="array" ref="O915">MIN(IF((OutputTable[GroupByKey]=OutputTable[[#This Row],[GroupByKey]]),(OutputTable[GroupByKey]=OutputTable[[#This Row],[GroupByKey]])*OutputTable[RecordedValue]))</f>
        <v>40.192057014708702</v>
      </c>
      <c r="P915" cm="1">
        <f t="array" ref="P915">MAX(IF((OutputTable[GroupByKey]=OutputTable[[#This Row],[GroupByKey]]),(OutputTable[GroupByKey]=OutputTable[[#This Row],[GroupByKey]])*OutputTable[RecordedValue]))</f>
        <v>51.8214448971965</v>
      </c>
    </row>
    <row r="916" spans="1:16" x14ac:dyDescent="0.25">
      <c r="A916" t="s">
        <v>68</v>
      </c>
      <c r="B916" t="s">
        <v>177</v>
      </c>
      <c r="C916">
        <v>18</v>
      </c>
      <c r="D916" t="s">
        <v>132</v>
      </c>
      <c r="E916" t="s">
        <v>96</v>
      </c>
      <c r="F916" t="s">
        <v>126</v>
      </c>
      <c r="G916">
        <v>0</v>
      </c>
      <c r="H916">
        <v>0</v>
      </c>
      <c r="I916" t="str">
        <f>OutputTable[[#This Row],[ProjectName]]&amp;OutputTable[[#This Row],[Name]]&amp;OutputTable[[#This Row],[Type]]&amp;OutputTable[[#This Row],[Source]]</f>
        <v>Airport Security AnalysisAll Entities.WaitCostWait CostSystem</v>
      </c>
      <c r="J916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cm="1">
        <f t="array" ref="K916">IFERROR(AVERAGE(IF((OutputTable[GroupByKey]=OutputTable[[#This Row],[GroupByKey]]),(OutputTable[GroupByKey]=OutputTable[[#This Row],[GroupByKey]])*OutputTable[RecordedValue])),0)</f>
        <v>0</v>
      </c>
      <c r="L916" cm="1">
        <f t="array" ref="L916">IFERROR(_xlfn.STDEV.S(IF((OutputTable[GroupByKey]=OutputTable[[#This Row],[GroupByKey]]),(OutputTable[GroupByKey]=OutputTable[[#This Row],[GroupByKey]])*OutputTable[RecordedValue])),0)</f>
        <v>0</v>
      </c>
      <c r="M916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cm="1">
        <f t="array" ref="O916">MIN(IF((OutputTable[GroupByKey]=OutputTable[[#This Row],[GroupByKey]]),(OutputTable[GroupByKey]=OutputTable[[#This Row],[GroupByKey]])*OutputTable[RecordedValue]))</f>
        <v>0</v>
      </c>
      <c r="P916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177</v>
      </c>
      <c r="C917">
        <v>18</v>
      </c>
      <c r="D917" t="s">
        <v>133</v>
      </c>
      <c r="E917" t="s">
        <v>134</v>
      </c>
      <c r="F917" t="s">
        <v>126</v>
      </c>
      <c r="G917">
        <v>42.575992217453603</v>
      </c>
      <c r="H917">
        <v>0</v>
      </c>
      <c r="I917" t="str">
        <f>OutputTable[[#This Row],[ProjectName]]&amp;OutputTable[[#This Row],[Name]]&amp;OutputTable[[#This Row],[Type]]&amp;OutputTable[[#This Row],[Source]]</f>
        <v>Airport Security AnalysisAll Resources.BusyCostBusy CostSystem</v>
      </c>
      <c r="J917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cm="1">
        <f t="array" ref="K917">IFERROR(AVERAGE(IF((OutputTable[GroupByKey]=OutputTable[[#This Row],[GroupByKey]]),(OutputTable[GroupByKey]=OutputTable[[#This Row],[GroupByKey]])*OutputTable[RecordedValue])),0)</f>
        <v>46.193538628207605</v>
      </c>
      <c r="L917" cm="1">
        <f t="array" ref="L917">IFERROR(_xlfn.STDEV.S(IF((OutputTable[GroupByKey]=OutputTable[[#This Row],[GroupByKey]]),(OutputTable[GroupByKey]=OutputTable[[#This Row],[GroupByKey]])*OutputTable[RecordedValue])),0)</f>
        <v>2.5990968367157583</v>
      </c>
      <c r="M917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17" cm="1">
        <f t="array" ref="O917">MIN(IF((OutputTable[GroupByKey]=OutputTable[[#This Row],[GroupByKey]]),(OutputTable[GroupByKey]=OutputTable[[#This Row],[GroupByKey]])*OutputTable[RecordedValue]))</f>
        <v>40.192057014708602</v>
      </c>
      <c r="P917" cm="1">
        <f t="array" ref="P917">MAX(IF((OutputTable[GroupByKey]=OutputTable[[#This Row],[GroupByKey]]),(OutputTable[GroupByKey]=OutputTable[[#This Row],[GroupByKey]])*OutputTable[RecordedValue]))</f>
        <v>51.8214448971965</v>
      </c>
    </row>
    <row r="918" spans="1:16" x14ac:dyDescent="0.25">
      <c r="A918" t="s">
        <v>68</v>
      </c>
      <c r="B918" t="s">
        <v>177</v>
      </c>
      <c r="C918">
        <v>18</v>
      </c>
      <c r="D918" t="s">
        <v>135</v>
      </c>
      <c r="E918" t="s">
        <v>136</v>
      </c>
      <c r="F918" t="s">
        <v>126</v>
      </c>
      <c r="G918">
        <v>28.5954311265799</v>
      </c>
      <c r="H918">
        <v>0</v>
      </c>
      <c r="I918" t="str">
        <f>OutputTable[[#This Row],[ProjectName]]&amp;OutputTable[[#This Row],[Name]]&amp;OutputTable[[#This Row],[Type]]&amp;OutputTable[[#This Row],[Source]]</f>
        <v>Airport Security AnalysisAll Resources.IdleCostIdle CostSystem</v>
      </c>
      <c r="J918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cm="1">
        <f t="array" ref="K918">IFERROR(AVERAGE(IF((OutputTable[GroupByKey]=OutputTable[[#This Row],[GroupByKey]]),(OutputTable[GroupByKey]=OutputTable[[#This Row],[GroupByKey]])*OutputTable[RecordedValue])),0)</f>
        <v>25.477747687177452</v>
      </c>
      <c r="L918" cm="1">
        <f t="array" ref="L918">IFERROR(_xlfn.STDEV.S(IF((OutputTable[GroupByKey]=OutputTable[[#This Row],[GroupByKey]]),(OutputTable[GroupByKey]=OutputTable[[#This Row],[GroupByKey]])*OutputTable[RecordedValue])),0)</f>
        <v>2.6141112136959852</v>
      </c>
      <c r="M918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18" cm="1">
        <f t="array" ref="O918">MIN(IF((OutputTable[GroupByKey]=OutputTable[[#This Row],[GroupByKey]]),(OutputTable[GroupByKey]=OutputTable[[#This Row],[GroupByKey]])*OutputTable[RecordedValue]))</f>
        <v>19.727702576731101</v>
      </c>
      <c r="P918" cm="1">
        <f t="array" ref="P918">MAX(IF((OutputTable[GroupByKey]=OutputTable[[#This Row],[GroupByKey]]),(OutputTable[GroupByKey]=OutputTable[[#This Row],[GroupByKey]])*OutputTable[RecordedValue]))</f>
        <v>31.4558775795469</v>
      </c>
    </row>
    <row r="919" spans="1:16" x14ac:dyDescent="0.25">
      <c r="A919" t="s">
        <v>68</v>
      </c>
      <c r="B919" t="s">
        <v>177</v>
      </c>
      <c r="C919">
        <v>18</v>
      </c>
      <c r="D919" t="s">
        <v>137</v>
      </c>
      <c r="E919" t="s">
        <v>90</v>
      </c>
      <c r="F919" t="s">
        <v>126</v>
      </c>
      <c r="G919">
        <v>71.171423344033499</v>
      </c>
      <c r="H919">
        <v>0</v>
      </c>
      <c r="I91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19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cm="1">
        <f t="array" ref="K919">IFERROR(AVERAGE(IF((OutputTable[GroupByKey]=OutputTable[[#This Row],[GroupByKey]]),(OutputTable[GroupByKey]=OutputTable[[#This Row],[GroupByKey]])*OutputTable[RecordedValue])),0)</f>
        <v>71.671286315385061</v>
      </c>
      <c r="L919" cm="1">
        <f t="array" ref="L919">IFERROR(_xlfn.STDEV.S(IF((OutputTable[GroupByKey]=OutputTable[[#This Row],[GroupByKey]]),(OutputTable[GroupByKey]=OutputTable[[#This Row],[GroupByKey]])*OutputTable[RecordedValue])),0)</f>
        <v>0.23863631661505638</v>
      </c>
      <c r="M919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19" cm="1">
        <f t="array" ref="O919">MIN(IF((OutputTable[GroupByKey]=OutputTable[[#This Row],[GroupByKey]]),(OutputTable[GroupByKey]=OutputTable[[#This Row],[GroupByKey]])*OutputTable[RecordedValue]))</f>
        <v>70.910479456061694</v>
      </c>
      <c r="P919" cm="1">
        <f t="array" ref="P919">MAX(IF((OutputTable[GroupByKey]=OutputTable[[#This Row],[GroupByKey]]),(OutputTable[GroupByKey]=OutputTable[[#This Row],[GroupByKey]])*OutputTable[RecordedValue]))</f>
        <v>72</v>
      </c>
    </row>
    <row r="920" spans="1:16" x14ac:dyDescent="0.25">
      <c r="A920" t="s">
        <v>68</v>
      </c>
      <c r="B920" t="s">
        <v>177</v>
      </c>
      <c r="C920">
        <v>18</v>
      </c>
      <c r="D920" t="s">
        <v>138</v>
      </c>
      <c r="E920" t="s">
        <v>139</v>
      </c>
      <c r="F920" t="s">
        <v>126</v>
      </c>
      <c r="G920">
        <v>0</v>
      </c>
      <c r="H920">
        <v>0</v>
      </c>
      <c r="I92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20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cm="1">
        <f t="array" ref="K920">IFERROR(AVERAGE(IF((OutputTable[GroupByKey]=OutputTable[[#This Row],[GroupByKey]]),(OutputTable[GroupByKey]=OutputTable[[#This Row],[GroupByKey]])*OutputTable[RecordedValue])),0)</f>
        <v>0</v>
      </c>
      <c r="L920" cm="1">
        <f t="array" ref="L920">IFERROR(_xlfn.STDEV.S(IF((OutputTable[GroupByKey]=OutputTable[[#This Row],[GroupByKey]]),(OutputTable[GroupByKey]=OutputTable[[#This Row],[GroupByKey]])*OutputTable[RecordedValue])),0)</f>
        <v>0</v>
      </c>
      <c r="M920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cm="1">
        <f t="array" ref="O920">MIN(IF((OutputTable[GroupByKey]=OutputTable[[#This Row],[GroupByKey]]),(OutputTable[GroupByKey]=OutputTable[[#This Row],[GroupByKey]])*OutputTable[RecordedValue]))</f>
        <v>0</v>
      </c>
      <c r="P920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25">
      <c r="A921" t="s">
        <v>68</v>
      </c>
      <c r="B921" t="s">
        <v>177</v>
      </c>
      <c r="C921">
        <v>18</v>
      </c>
      <c r="D921" t="s">
        <v>140</v>
      </c>
      <c r="E921" t="s">
        <v>110</v>
      </c>
      <c r="F921" t="s">
        <v>72</v>
      </c>
      <c r="G921">
        <v>8.6463192509338604</v>
      </c>
      <c r="H921">
        <v>0</v>
      </c>
      <c r="I92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21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cm="1">
        <f t="array" ref="K921">IFERROR(AVERAGE(IF((OutputTable[GroupByKey]=OutputTable[[#This Row],[GroupByKey]]),(OutputTable[GroupByKey]=OutputTable[[#This Row],[GroupByKey]])*OutputTable[RecordedValue])),0)</f>
        <v>9.2040198470736314</v>
      </c>
      <c r="L921" cm="1">
        <f t="array" ref="L921">IFERROR(_xlfn.STDEV.S(IF((OutputTable[GroupByKey]=OutputTable[[#This Row],[GroupByKey]]),(OutputTable[GroupByKey]=OutputTable[[#This Row],[GroupByKey]])*OutputTable[RecordedValue])),0)</f>
        <v>0.51270925803772061</v>
      </c>
      <c r="M921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1" cm="1">
        <f t="array" ref="O921">MIN(IF((OutputTable[GroupByKey]=OutputTable[[#This Row],[GroupByKey]]),(OutputTable[GroupByKey]=OutputTable[[#This Row],[GroupByKey]])*OutputTable[RecordedValue]))</f>
        <v>8.1603642719926093</v>
      </c>
      <c r="P921" cm="1">
        <f t="array" ref="P921">MAX(IF((OutputTable[GroupByKey]=OutputTable[[#This Row],[GroupByKey]]),(OutputTable[GroupByKey]=OutputTable[[#This Row],[GroupByKey]])*OutputTable[RecordedValue]))</f>
        <v>10.3090977964694</v>
      </c>
    </row>
    <row r="922" spans="1:16" x14ac:dyDescent="0.25">
      <c r="A922" t="s">
        <v>68</v>
      </c>
      <c r="B922" t="s">
        <v>177</v>
      </c>
      <c r="C922">
        <v>18</v>
      </c>
      <c r="D922" t="s">
        <v>141</v>
      </c>
      <c r="E922" t="s">
        <v>112</v>
      </c>
      <c r="F922" t="s">
        <v>72</v>
      </c>
      <c r="G922">
        <v>518.77915505603198</v>
      </c>
      <c r="H922">
        <v>0</v>
      </c>
      <c r="I92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22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cm="1">
        <f t="array" ref="K922">IFERROR(AVERAGE(IF((OutputTable[GroupByKey]=OutputTable[[#This Row],[GroupByKey]]),(OutputTable[GroupByKey]=OutputTable[[#This Row],[GroupByKey]])*OutputTable[RecordedValue])),0)</f>
        <v>552.24119082441791</v>
      </c>
      <c r="L922" cm="1">
        <f t="array" ref="L922">IFERROR(_xlfn.STDEV.S(IF((OutputTable[GroupByKey]=OutputTable[[#This Row],[GroupByKey]]),(OutputTable[GroupByKey]=OutputTable[[#This Row],[GroupByKey]])*OutputTable[RecordedValue])),0)</f>
        <v>30.76255548226289</v>
      </c>
      <c r="M922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22" cm="1">
        <f t="array" ref="O922">MIN(IF((OutputTable[GroupByKey]=OutputTable[[#This Row],[GroupByKey]]),(OutputTable[GroupByKey]=OutputTable[[#This Row],[GroupByKey]])*OutputTable[RecordedValue]))</f>
        <v>489.62185631955703</v>
      </c>
      <c r="P922" cm="1">
        <f t="array" ref="P922">MAX(IF((OutputTable[GroupByKey]=OutputTable[[#This Row],[GroupByKey]]),(OutputTable[GroupByKey]=OutputTable[[#This Row],[GroupByKey]])*OutputTable[RecordedValue]))</f>
        <v>618.54586778816201</v>
      </c>
    </row>
    <row r="923" spans="1:16" x14ac:dyDescent="0.25">
      <c r="A923" t="s">
        <v>68</v>
      </c>
      <c r="B923" t="s">
        <v>177</v>
      </c>
      <c r="C923">
        <v>18</v>
      </c>
      <c r="D923" t="s">
        <v>142</v>
      </c>
      <c r="E923" t="s">
        <v>114</v>
      </c>
      <c r="F923" t="s">
        <v>72</v>
      </c>
      <c r="G923">
        <v>0</v>
      </c>
      <c r="H923">
        <v>0</v>
      </c>
      <c r="I92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23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cm="1">
        <f t="array" ref="K923">IFERROR(AVERAGE(IF((OutputTable[GroupByKey]=OutputTable[[#This Row],[GroupByKey]]),(OutputTable[GroupByKey]=OutputTable[[#This Row],[GroupByKey]])*OutputTable[RecordedValue])),0)</f>
        <v>0</v>
      </c>
      <c r="L923" cm="1">
        <f t="array" ref="L923">IFERROR(_xlfn.STDEV.S(IF((OutputTable[GroupByKey]=OutputTable[[#This Row],[GroupByKey]]),(OutputTable[GroupByKey]=OutputTable[[#This Row],[GroupByKey]])*OutputTable[RecordedValue])),0)</f>
        <v>0</v>
      </c>
      <c r="M923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3" cm="1">
        <f t="array" ref="O923">MIN(IF((OutputTable[GroupByKey]=OutputTable[[#This Row],[GroupByKey]]),(OutputTable[GroupByKey]=OutputTable[[#This Row],[GroupByKey]])*OutputTable[RecordedValue]))</f>
        <v>0</v>
      </c>
      <c r="P923" cm="1">
        <f t="array" ref="P923">MAX(IF((OutputTable[GroupByKey]=OutputTable[[#This Row],[GroupByKey]]),(OutputTable[GroupByKey]=OutputTable[[#This Row],[GroupByKey]])*OutputTable[RecordedValue]))</f>
        <v>0</v>
      </c>
    </row>
    <row r="924" spans="1:16" x14ac:dyDescent="0.25">
      <c r="A924" t="s">
        <v>68</v>
      </c>
      <c r="B924" t="s">
        <v>177</v>
      </c>
      <c r="C924">
        <v>18</v>
      </c>
      <c r="D924" t="s">
        <v>143</v>
      </c>
      <c r="E924" t="s">
        <v>116</v>
      </c>
      <c r="F924" t="s">
        <v>72</v>
      </c>
      <c r="G924">
        <v>27.1092344383623</v>
      </c>
      <c r="H924">
        <v>0</v>
      </c>
      <c r="I92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24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cm="1">
        <f t="array" ref="K924">IFERROR(AVERAGE(IF((OutputTable[GroupByKey]=OutputTable[[#This Row],[GroupByKey]]),(OutputTable[GroupByKey]=OutputTable[[#This Row],[GroupByKey]])*OutputTable[RecordedValue])),0)</f>
        <v>79.989395354893077</v>
      </c>
      <c r="L924" cm="1">
        <f t="array" ref="L924">IFERROR(_xlfn.STDEV.S(IF((OutputTable[GroupByKey]=OutputTable[[#This Row],[GroupByKey]]),(OutputTable[GroupByKey]=OutputTable[[#This Row],[GroupByKey]])*OutputTable[RecordedValue])),0)</f>
        <v>56.808360959149468</v>
      </c>
      <c r="M924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24" cm="1">
        <f t="array" ref="O924">MIN(IF((OutputTable[GroupByKey]=OutputTable[[#This Row],[GroupByKey]]),(OutputTable[GroupByKey]=OutputTable[[#This Row],[GroupByKey]])*OutputTable[RecordedValue]))</f>
        <v>7.1867093340802297</v>
      </c>
      <c r="P924" cm="1">
        <f t="array" ref="P924">MAX(IF((OutputTable[GroupByKey]=OutputTable[[#This Row],[GroupByKey]]),(OutputTable[GroupByKey]=OutputTable[[#This Row],[GroupByKey]])*OutputTable[RecordedValue]))</f>
        <v>293.47566214357698</v>
      </c>
    </row>
    <row r="925" spans="1:16" x14ac:dyDescent="0.25">
      <c r="A925" t="s">
        <v>68</v>
      </c>
      <c r="B925" t="s">
        <v>177</v>
      </c>
      <c r="C925">
        <v>18</v>
      </c>
      <c r="D925" t="s">
        <v>144</v>
      </c>
      <c r="E925" t="s">
        <v>118</v>
      </c>
      <c r="F925" t="s">
        <v>72</v>
      </c>
      <c r="G925">
        <v>145</v>
      </c>
      <c r="H925">
        <v>0</v>
      </c>
      <c r="I92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2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cm="1">
        <f t="array" ref="K925">IFERROR(AVERAGE(IF((OutputTable[GroupByKey]=OutputTable[[#This Row],[GroupByKey]]),(OutputTable[GroupByKey]=OutputTable[[#This Row],[GroupByKey]])*OutputTable[RecordedValue])),0)</f>
        <v>145</v>
      </c>
      <c r="L925" cm="1">
        <f t="array" ref="L925">IFERROR(_xlfn.STDEV.S(IF((OutputTable[GroupByKey]=OutputTable[[#This Row],[GroupByKey]]),(OutputTable[GroupByKey]=OutputTable[[#This Row],[GroupByKey]])*OutputTable[RecordedValue])),0)</f>
        <v>0</v>
      </c>
      <c r="M92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cm="1">
        <f t="array" ref="O925">MIN(IF((OutputTable[GroupByKey]=OutputTable[[#This Row],[GroupByKey]]),(OutputTable[GroupByKey]=OutputTable[[#This Row],[GroupByKey]])*OutputTable[RecordedValue]))</f>
        <v>145</v>
      </c>
      <c r="P925" cm="1">
        <f t="array" ref="P925">MAX(IF((OutputTable[GroupByKey]=OutputTable[[#This Row],[GroupByKey]]),(OutputTable[GroupByKey]=OutputTable[[#This Row],[GroupByKey]])*OutputTable[RecordedValue]))</f>
        <v>145</v>
      </c>
    </row>
    <row r="926" spans="1:16" x14ac:dyDescent="0.25">
      <c r="A926" t="s">
        <v>68</v>
      </c>
      <c r="B926" t="s">
        <v>177</v>
      </c>
      <c r="C926">
        <v>18</v>
      </c>
      <c r="D926" t="s">
        <v>145</v>
      </c>
      <c r="E926" t="s">
        <v>120</v>
      </c>
      <c r="F926" t="s">
        <v>72</v>
      </c>
      <c r="G926">
        <v>143</v>
      </c>
      <c r="H926">
        <v>0</v>
      </c>
      <c r="I92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26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cm="1">
        <f t="array" ref="K926">IFERROR(AVERAGE(IF((OutputTable[GroupByKey]=OutputTable[[#This Row],[GroupByKey]]),(OutputTable[GroupByKey]=OutputTable[[#This Row],[GroupByKey]])*OutputTable[RecordedValue])),0)</f>
        <v>143.46</v>
      </c>
      <c r="L926" cm="1">
        <f t="array" ref="L926">IFERROR(_xlfn.STDEV.S(IF((OutputTable[GroupByKey]=OutputTable[[#This Row],[GroupByKey]]),(OutputTable[GroupByKey]=OutputTable[[#This Row],[GroupByKey]])*OutputTable[RecordedValue])),0)</f>
        <v>0.761577310586391</v>
      </c>
      <c r="M926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26" cm="1">
        <f t="array" ref="O926">MIN(IF((OutputTable[GroupByKey]=OutputTable[[#This Row],[GroupByKey]]),(OutputTable[GroupByKey]=OutputTable[[#This Row],[GroupByKey]])*OutputTable[RecordedValue]))</f>
        <v>141</v>
      </c>
      <c r="P926" cm="1">
        <f t="array" ref="P926">MAX(IF((OutputTable[GroupByKey]=OutputTable[[#This Row],[GroupByKey]]),(OutputTable[GroupByKey]=OutputTable[[#This Row],[GroupByKey]])*OutputTable[RecordedValue]))</f>
        <v>144</v>
      </c>
    </row>
    <row r="927" spans="1:16" x14ac:dyDescent="0.25">
      <c r="A927" t="s">
        <v>68</v>
      </c>
      <c r="B927" t="s">
        <v>177</v>
      </c>
      <c r="C927">
        <v>18</v>
      </c>
      <c r="D927" t="s">
        <v>146</v>
      </c>
      <c r="E927" t="s">
        <v>122</v>
      </c>
      <c r="F927" t="s">
        <v>72</v>
      </c>
      <c r="G927">
        <v>8.6463192509338604</v>
      </c>
      <c r="H927">
        <v>0</v>
      </c>
      <c r="I92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27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cm="1">
        <f t="array" ref="K927">IFERROR(AVERAGE(IF((OutputTable[GroupByKey]=OutputTable[[#This Row],[GroupByKey]]),(OutputTable[GroupByKey]=OutputTable[[#This Row],[GroupByKey]])*OutputTable[RecordedValue])),0)</f>
        <v>9.2040198470736314</v>
      </c>
      <c r="L927" cm="1">
        <f t="array" ref="L927">IFERROR(_xlfn.STDEV.S(IF((OutputTable[GroupByKey]=OutputTable[[#This Row],[GroupByKey]]),(OutputTable[GroupByKey]=OutputTable[[#This Row],[GroupByKey]])*OutputTable[RecordedValue])),0)</f>
        <v>0.51270925803772061</v>
      </c>
      <c r="M927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7" cm="1">
        <f t="array" ref="O927">MIN(IF((OutputTable[GroupByKey]=OutputTable[[#This Row],[GroupByKey]]),(OutputTable[GroupByKey]=OutputTable[[#This Row],[GroupByKey]])*OutputTable[RecordedValue]))</f>
        <v>8.1603642719926093</v>
      </c>
      <c r="P927" cm="1">
        <f t="array" ref="P927">MAX(IF((OutputTable[GroupByKey]=OutputTable[[#This Row],[GroupByKey]]),(OutputTable[GroupByKey]=OutputTable[[#This Row],[GroupByKey]])*OutputTable[RecordedValue]))</f>
        <v>10.3090977964694</v>
      </c>
    </row>
    <row r="928" spans="1:16" x14ac:dyDescent="0.25">
      <c r="A928" t="s">
        <v>68</v>
      </c>
      <c r="B928" t="s">
        <v>177</v>
      </c>
      <c r="C928">
        <v>18</v>
      </c>
      <c r="D928" t="s">
        <v>147</v>
      </c>
      <c r="E928" t="s">
        <v>124</v>
      </c>
      <c r="F928" t="s">
        <v>72</v>
      </c>
      <c r="G928">
        <v>545.888389494394</v>
      </c>
      <c r="H928">
        <v>0</v>
      </c>
      <c r="I92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28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cm="1">
        <f t="array" ref="K928">IFERROR(AVERAGE(IF((OutputTable[GroupByKey]=OutputTable[[#This Row],[GroupByKey]]),(OutputTable[GroupByKey]=OutputTable[[#This Row],[GroupByKey]])*OutputTable[RecordedValue])),0)</f>
        <v>632.23058617931088</v>
      </c>
      <c r="L928" cm="1">
        <f t="array" ref="L928">IFERROR(_xlfn.STDEV.S(IF((OutputTable[GroupByKey]=OutputTable[[#This Row],[GroupByKey]]),(OutputTable[GroupByKey]=OutputTable[[#This Row],[GroupByKey]])*OutputTable[RecordedValue])),0)</f>
        <v>75.537971994324181</v>
      </c>
      <c r="M928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28" cm="1">
        <f t="array" ref="O928">MIN(IF((OutputTable[GroupByKey]=OutputTable[[#This Row],[GroupByKey]]),(OutputTable[GroupByKey]=OutputTable[[#This Row],[GroupByKey]])*OutputTable[RecordedValue]))</f>
        <v>505.15304420889697</v>
      </c>
      <c r="P928" cm="1">
        <f t="array" ref="P928">MAX(IF((OutputTable[GroupByKey]=OutputTable[[#This Row],[GroupByKey]]),(OutputTable[GroupByKey]=OutputTable[[#This Row],[GroupByKey]])*OutputTable[RecordedValue]))</f>
        <v>850.69210649443096</v>
      </c>
    </row>
    <row r="929" spans="1:16" x14ac:dyDescent="0.25">
      <c r="A929" t="s">
        <v>68</v>
      </c>
      <c r="B929" t="s">
        <v>177</v>
      </c>
      <c r="C929">
        <v>18</v>
      </c>
      <c r="D929" t="s">
        <v>148</v>
      </c>
      <c r="E929" t="s">
        <v>118</v>
      </c>
      <c r="F929" t="s">
        <v>86</v>
      </c>
      <c r="G929">
        <v>145</v>
      </c>
      <c r="H929">
        <v>0</v>
      </c>
      <c r="I929" t="str">
        <f>OutputTable[[#This Row],[ProjectName]]&amp;OutputTable[[#This Row],[Name]]&amp;OutputTable[[#This Row],[Type]]&amp;OutputTable[[#This Row],[Source]]</f>
        <v>Airport Security AnalysisEntity 1.NumberInNumber InEntity</v>
      </c>
      <c r="J929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cm="1">
        <f t="array" ref="K929">IFERROR(AVERAGE(IF((OutputTable[GroupByKey]=OutputTable[[#This Row],[GroupByKey]]),(OutputTable[GroupByKey]=OutputTable[[#This Row],[GroupByKey]])*OutputTable[RecordedValue])),0)</f>
        <v>145</v>
      </c>
      <c r="L929" cm="1">
        <f t="array" ref="L929">IFERROR(_xlfn.STDEV.S(IF((OutputTable[GroupByKey]=OutputTable[[#This Row],[GroupByKey]]),(OutputTable[GroupByKey]=OutputTable[[#This Row],[GroupByKey]])*OutputTable[RecordedValue])),0)</f>
        <v>0</v>
      </c>
      <c r="M929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9" cm="1">
        <f t="array" ref="O929">MIN(IF((OutputTable[GroupByKey]=OutputTable[[#This Row],[GroupByKey]]),(OutputTable[GroupByKey]=OutputTable[[#This Row],[GroupByKey]])*OutputTable[RecordedValue]))</f>
        <v>145</v>
      </c>
      <c r="P929" cm="1">
        <f t="array" ref="P929">MAX(IF((OutputTable[GroupByKey]=OutputTable[[#This Row],[GroupByKey]]),(OutputTable[GroupByKey]=OutputTable[[#This Row],[GroupByKey]])*OutputTable[RecordedValue]))</f>
        <v>145</v>
      </c>
    </row>
    <row r="930" spans="1:16" x14ac:dyDescent="0.25">
      <c r="A930" t="s">
        <v>68</v>
      </c>
      <c r="B930" t="s">
        <v>177</v>
      </c>
      <c r="C930">
        <v>18</v>
      </c>
      <c r="D930" t="s">
        <v>149</v>
      </c>
      <c r="E930" t="s">
        <v>120</v>
      </c>
      <c r="F930" t="s">
        <v>86</v>
      </c>
      <c r="G930">
        <v>140</v>
      </c>
      <c r="H930">
        <v>0</v>
      </c>
      <c r="I930" t="str">
        <f>OutputTable[[#This Row],[ProjectName]]&amp;OutputTable[[#This Row],[Name]]&amp;OutputTable[[#This Row],[Type]]&amp;OutputTable[[#This Row],[Source]]</f>
        <v>Airport Security AnalysisEntity 1.NumberOutNumber OutEntity</v>
      </c>
      <c r="J930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cm="1">
        <f t="array" ref="K930">IFERROR(AVERAGE(IF((OutputTable[GroupByKey]=OutputTable[[#This Row],[GroupByKey]]),(OutputTable[GroupByKey]=OutputTable[[#This Row],[GroupByKey]])*OutputTable[RecordedValue])),0)</f>
        <v>141.02000000000001</v>
      </c>
      <c r="L930" cm="1">
        <f t="array" ref="L930">IFERROR(_xlfn.STDEV.S(IF((OutputTable[GroupByKey]=OutputTable[[#This Row],[GroupByKey]]),(OutputTable[GroupByKey]=OutputTable[[#This Row],[GroupByKey]])*OutputTable[RecordedValue])),0)</f>
        <v>1.571298695931723</v>
      </c>
      <c r="M930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0" cm="1">
        <f t="array" ref="O930">MIN(IF((OutputTable[GroupByKey]=OutputTable[[#This Row],[GroupByKey]]),(OutputTable[GroupByKey]=OutputTable[[#This Row],[GroupByKey]])*OutputTable[RecordedValue]))</f>
        <v>136</v>
      </c>
      <c r="P930" cm="1">
        <f t="array" ref="P930">MAX(IF((OutputTable[GroupByKey]=OutputTable[[#This Row],[GroupByKey]]),(OutputTable[GroupByKey]=OutputTable[[#This Row],[GroupByKey]])*OutputTable[RecordedValue]))</f>
        <v>144</v>
      </c>
    </row>
    <row r="931" spans="1:16" x14ac:dyDescent="0.25">
      <c r="A931" t="s">
        <v>68</v>
      </c>
      <c r="B931" t="s">
        <v>177</v>
      </c>
      <c r="C931">
        <v>18</v>
      </c>
      <c r="D931" t="s">
        <v>150</v>
      </c>
      <c r="E931" t="s">
        <v>134</v>
      </c>
      <c r="F931" t="s">
        <v>104</v>
      </c>
      <c r="G931">
        <v>0</v>
      </c>
      <c r="H931">
        <v>0</v>
      </c>
      <c r="I93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31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cm="1">
        <f t="array" ref="K931">IFERROR(AVERAGE(IF((OutputTable[GroupByKey]=OutputTable[[#This Row],[GroupByKey]]),(OutputTable[GroupByKey]=OutputTable[[#This Row],[GroupByKey]])*OutputTable[RecordedValue])),0)</f>
        <v>0</v>
      </c>
      <c r="L931" cm="1">
        <f t="array" ref="L931">IFERROR(_xlfn.STDEV.S(IF((OutputTable[GroupByKey]=OutputTable[[#This Row],[GroupByKey]]),(OutputTable[GroupByKey]=OutputTable[[#This Row],[GroupByKey]])*OutputTable[RecordedValue])),0)</f>
        <v>0</v>
      </c>
      <c r="M931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1" cm="1">
        <f t="array" ref="O931">MIN(IF((OutputTable[GroupByKey]=OutputTable[[#This Row],[GroupByKey]]),(OutputTable[GroupByKey]=OutputTable[[#This Row],[GroupByKey]])*OutputTable[RecordedValue]))</f>
        <v>0</v>
      </c>
      <c r="P931" cm="1">
        <f t="array" ref="P931">MAX(IF((OutputTable[GroupByKey]=OutputTable[[#This Row],[GroupByKey]]),(OutputTable[GroupByKey]=OutputTable[[#This Row],[GroupByKey]])*OutputTable[RecordedValue]))</f>
        <v>0</v>
      </c>
    </row>
    <row r="932" spans="1:16" x14ac:dyDescent="0.25">
      <c r="A932" t="s">
        <v>68</v>
      </c>
      <c r="B932" t="s">
        <v>177</v>
      </c>
      <c r="C932">
        <v>18</v>
      </c>
      <c r="D932" t="s">
        <v>151</v>
      </c>
      <c r="E932" t="s">
        <v>136</v>
      </c>
      <c r="F932" t="s">
        <v>104</v>
      </c>
      <c r="G932">
        <v>12</v>
      </c>
      <c r="H932">
        <v>0</v>
      </c>
      <c r="I93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32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cm="1">
        <f t="array" ref="K932">IFERROR(AVERAGE(IF((OutputTable[GroupByKey]=OutputTable[[#This Row],[GroupByKey]]),(OutputTable[GroupByKey]=OutputTable[[#This Row],[GroupByKey]])*OutputTable[RecordedValue])),0)</f>
        <v>12</v>
      </c>
      <c r="L932" cm="1">
        <f t="array" ref="L932">IFERROR(_xlfn.STDEV.S(IF((OutputTable[GroupByKey]=OutputTable[[#This Row],[GroupByKey]]),(OutputTable[GroupByKey]=OutputTable[[#This Row],[GroupByKey]])*OutputTable[RecordedValue])),0)</f>
        <v>0</v>
      </c>
      <c r="M932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cm="1">
        <f t="array" ref="O932">MIN(IF((OutputTable[GroupByKey]=OutputTable[[#This Row],[GroupByKey]]),(OutputTable[GroupByKey]=OutputTable[[#This Row],[GroupByKey]])*OutputTable[RecordedValue]))</f>
        <v>12</v>
      </c>
      <c r="P932" cm="1">
        <f t="array" ref="P932">MAX(IF((OutputTable[GroupByKey]=OutputTable[[#This Row],[GroupByKey]]),(OutputTable[GroupByKey]=OutputTable[[#This Row],[GroupByKey]])*OutputTable[RecordedValue]))</f>
        <v>12</v>
      </c>
    </row>
    <row r="933" spans="1:16" x14ac:dyDescent="0.25">
      <c r="A933" t="s">
        <v>68</v>
      </c>
      <c r="B933" t="s">
        <v>177</v>
      </c>
      <c r="C933">
        <v>18</v>
      </c>
      <c r="D933" t="s">
        <v>152</v>
      </c>
      <c r="E933" t="s">
        <v>153</v>
      </c>
      <c r="F933" t="s">
        <v>104</v>
      </c>
      <c r="G933">
        <v>0</v>
      </c>
      <c r="H933">
        <v>0</v>
      </c>
      <c r="I93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33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cm="1">
        <f t="array" ref="K933">IFERROR(AVERAGE(IF((OutputTable[GroupByKey]=OutputTable[[#This Row],[GroupByKey]]),(OutputTable[GroupByKey]=OutputTable[[#This Row],[GroupByKey]])*OutputTable[RecordedValue])),0)</f>
        <v>0</v>
      </c>
      <c r="L933" cm="1">
        <f t="array" ref="L933">IFERROR(_xlfn.STDEV.S(IF((OutputTable[GroupByKey]=OutputTable[[#This Row],[GroupByKey]]),(OutputTable[GroupByKey]=OutputTable[[#This Row],[GroupByKey]])*OutputTable[RecordedValue])),0)</f>
        <v>0</v>
      </c>
      <c r="M933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3" cm="1">
        <f t="array" ref="O933">MIN(IF((OutputTable[GroupByKey]=OutputTable[[#This Row],[GroupByKey]]),(OutputTable[GroupByKey]=OutputTable[[#This Row],[GroupByKey]])*OutputTable[RecordedValue]))</f>
        <v>0</v>
      </c>
      <c r="P933" cm="1">
        <f t="array" ref="P933">MAX(IF((OutputTable[GroupByKey]=OutputTable[[#This Row],[GroupByKey]]),(OutputTable[GroupByKey]=OutputTable[[#This Row],[GroupByKey]])*OutputTable[RecordedValue]))</f>
        <v>0</v>
      </c>
    </row>
    <row r="934" spans="1:16" x14ac:dyDescent="0.25">
      <c r="A934" t="s">
        <v>68</v>
      </c>
      <c r="B934" t="s">
        <v>177</v>
      </c>
      <c r="C934">
        <v>18</v>
      </c>
      <c r="D934" t="s">
        <v>154</v>
      </c>
      <c r="E934" t="s">
        <v>155</v>
      </c>
      <c r="F934" t="s">
        <v>104</v>
      </c>
      <c r="G934">
        <v>0</v>
      </c>
      <c r="H934">
        <v>0</v>
      </c>
      <c r="I93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34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cm="1">
        <f t="array" ref="K934">IFERROR(AVERAGE(IF((OutputTable[GroupByKey]=OutputTable[[#This Row],[GroupByKey]]),(OutputTable[GroupByKey]=OutputTable[[#This Row],[GroupByKey]])*OutputTable[RecordedValue])),0)</f>
        <v>0</v>
      </c>
      <c r="L934" cm="1">
        <f t="array" ref="L934">IFERROR(_xlfn.STDEV.S(IF((OutputTable[GroupByKey]=OutputTable[[#This Row],[GroupByKey]]),(OutputTable[GroupByKey]=OutputTable[[#This Row],[GroupByKey]])*OutputTable[RecordedValue])),0)</f>
        <v>0</v>
      </c>
      <c r="M934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cm="1">
        <f t="array" ref="O934">MIN(IF((OutputTable[GroupByKey]=OutputTable[[#This Row],[GroupByKey]]),(OutputTable[GroupByKey]=OutputTable[[#This Row],[GroupByKey]])*OutputTable[RecordedValue]))</f>
        <v>0</v>
      </c>
      <c r="P934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177</v>
      </c>
      <c r="C935">
        <v>18</v>
      </c>
      <c r="D935" t="s">
        <v>156</v>
      </c>
      <c r="E935" t="s">
        <v>139</v>
      </c>
      <c r="F935" t="s">
        <v>104</v>
      </c>
      <c r="G935">
        <v>0</v>
      </c>
      <c r="H935">
        <v>0</v>
      </c>
      <c r="I93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3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cm="1">
        <f t="array" ref="K935">IFERROR(AVERAGE(IF((OutputTable[GroupByKey]=OutputTable[[#This Row],[GroupByKey]]),(OutputTable[GroupByKey]=OutputTable[[#This Row],[GroupByKey]])*OutputTable[RecordedValue])),0)</f>
        <v>0</v>
      </c>
      <c r="L935" cm="1">
        <f t="array" ref="L935">IFERROR(_xlfn.STDEV.S(IF((OutputTable[GroupByKey]=OutputTable[[#This Row],[GroupByKey]]),(OutputTable[GroupByKey]=OutputTable[[#This Row],[GroupByKey]])*OutputTable[RecordedValue])),0)</f>
        <v>0</v>
      </c>
      <c r="M93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cm="1">
        <f t="array" ref="O935">MIN(IF((OutputTable[GroupByKey]=OutputTable[[#This Row],[GroupByKey]]),(OutputTable[GroupByKey]=OutputTable[[#This Row],[GroupByKey]])*OutputTable[RecordedValue]))</f>
        <v>0</v>
      </c>
      <c r="P93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177</v>
      </c>
      <c r="C936">
        <v>18</v>
      </c>
      <c r="D936" t="s">
        <v>157</v>
      </c>
      <c r="E936" t="s">
        <v>120</v>
      </c>
      <c r="F936" t="s">
        <v>126</v>
      </c>
      <c r="G936">
        <v>140</v>
      </c>
      <c r="H936">
        <v>0</v>
      </c>
      <c r="I936" t="str">
        <f>OutputTable[[#This Row],[ProjectName]]&amp;OutputTable[[#This Row],[Name]]&amp;OutputTable[[#This Row],[Type]]&amp;OutputTable[[#This Row],[Source]]</f>
        <v>Airport Security AnalysisSystem.NumberOutNumber OutSystem</v>
      </c>
      <c r="J936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cm="1">
        <f t="array" ref="K936">IFERROR(AVERAGE(IF((OutputTable[GroupByKey]=OutputTable[[#This Row],[GroupByKey]]),(OutputTable[GroupByKey]=OutputTable[[#This Row],[GroupByKey]])*OutputTable[RecordedValue])),0)</f>
        <v>141.02000000000001</v>
      </c>
      <c r="L936" cm="1">
        <f t="array" ref="L936">IFERROR(_xlfn.STDEV.S(IF((OutputTable[GroupByKey]=OutputTable[[#This Row],[GroupByKey]]),(OutputTable[GroupByKey]=OutputTable[[#This Row],[GroupByKey]])*OutputTable[RecordedValue])),0)</f>
        <v>1.571298695931723</v>
      </c>
      <c r="M936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6" cm="1">
        <f t="array" ref="O936">MIN(IF((OutputTable[GroupByKey]=OutputTable[[#This Row],[GroupByKey]]),(OutputTable[GroupByKey]=OutputTable[[#This Row],[GroupByKey]])*OutputTable[RecordedValue]))</f>
        <v>136</v>
      </c>
      <c r="P936" cm="1">
        <f t="array" ref="P936">MAX(IF((OutputTable[GroupByKey]=OutputTable[[#This Row],[GroupByKey]]),(OutputTable[GroupByKey]=OutputTable[[#This Row],[GroupByKey]])*OutputTable[RecordedValue]))</f>
        <v>144</v>
      </c>
    </row>
    <row r="937" spans="1:16" x14ac:dyDescent="0.25">
      <c r="A937" t="s">
        <v>68</v>
      </c>
      <c r="B937" t="s">
        <v>177</v>
      </c>
      <c r="C937">
        <v>18</v>
      </c>
      <c r="D937" t="s">
        <v>158</v>
      </c>
      <c r="E937" t="s">
        <v>90</v>
      </c>
      <c r="F937" t="s">
        <v>126</v>
      </c>
      <c r="G937">
        <v>71.171423344033499</v>
      </c>
      <c r="H937">
        <v>0</v>
      </c>
      <c r="I937" t="str">
        <f>OutputTable[[#This Row],[ProjectName]]&amp;OutputTable[[#This Row],[Name]]&amp;OutputTable[[#This Row],[Type]]&amp;OutputTable[[#This Row],[Source]]</f>
        <v>Airport Security AnalysisSystem.TotalCostTotal CostSystem</v>
      </c>
      <c r="J937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cm="1">
        <f t="array" ref="K937">IFERROR(AVERAGE(IF((OutputTable[GroupByKey]=OutputTable[[#This Row],[GroupByKey]]),(OutputTable[GroupByKey]=OutputTable[[#This Row],[GroupByKey]])*OutputTable[RecordedValue])),0)</f>
        <v>71.671286315385061</v>
      </c>
      <c r="L937" cm="1">
        <f t="array" ref="L937">IFERROR(_xlfn.STDEV.S(IF((OutputTable[GroupByKey]=OutputTable[[#This Row],[GroupByKey]]),(OutputTable[GroupByKey]=OutputTable[[#This Row],[GroupByKey]])*OutputTable[RecordedValue])),0)</f>
        <v>0.23863631661505638</v>
      </c>
      <c r="M937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37" cm="1">
        <f t="array" ref="O937">MIN(IF((OutputTable[GroupByKey]=OutputTable[[#This Row],[GroupByKey]]),(OutputTable[GroupByKey]=OutputTable[[#This Row],[GroupByKey]])*OutputTable[RecordedValue]))</f>
        <v>70.910479456061694</v>
      </c>
      <c r="P937" cm="1">
        <f t="array" ref="P937">MAX(IF((OutputTable[GroupByKey]=OutputTable[[#This Row],[GroupByKey]]),(OutputTable[GroupByKey]=OutputTable[[#This Row],[GroupByKey]])*OutputTable[RecordedValue]))</f>
        <v>72</v>
      </c>
    </row>
    <row r="938" spans="1:16" x14ac:dyDescent="0.25">
      <c r="A938" t="s">
        <v>68</v>
      </c>
      <c r="B938" t="s">
        <v>177</v>
      </c>
      <c r="C938">
        <v>18</v>
      </c>
      <c r="D938" t="s">
        <v>159</v>
      </c>
      <c r="E938" t="s">
        <v>134</v>
      </c>
      <c r="F938" t="s">
        <v>104</v>
      </c>
      <c r="G938">
        <v>26.066500804215</v>
      </c>
      <c r="H938">
        <v>0</v>
      </c>
      <c r="I93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38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cm="1">
        <f t="array" ref="K938">IFERROR(AVERAGE(IF((OutputTable[GroupByKey]=OutputTable[[#This Row],[GroupByKey]]),(OutputTable[GroupByKey]=OutputTable[[#This Row],[GroupByKey]])*OutputTable[RecordedValue])),0)</f>
        <v>28.130410032303338</v>
      </c>
      <c r="L938" cm="1">
        <f t="array" ref="L938">IFERROR(_xlfn.STDEV.S(IF((OutputTable[GroupByKey]=OutputTable[[#This Row],[GroupByKey]]),(OutputTable[GroupByKey]=OutputTable[[#This Row],[GroupByKey]])*OutputTable[RecordedValue])),0)</f>
        <v>1.5680861939239095</v>
      </c>
      <c r="M938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38" cm="1">
        <f t="array" ref="O938">MIN(IF((OutputTable[GroupByKey]=OutputTable[[#This Row],[GroupByKey]]),(OutputTable[GroupByKey]=OutputTable[[#This Row],[GroupByKey]])*OutputTable[RecordedValue]))</f>
        <v>24.466327701593499</v>
      </c>
      <c r="P938" cm="1">
        <f t="array" ref="P938">MAX(IF((OutputTable[GroupByKey]=OutputTable[[#This Row],[GroupByKey]]),(OutputTable[GroupByKey]=OutputTable[[#This Row],[GroupByKey]])*OutputTable[RecordedValue]))</f>
        <v>31.104540279981698</v>
      </c>
    </row>
    <row r="939" spans="1:16" x14ac:dyDescent="0.25">
      <c r="A939" t="s">
        <v>68</v>
      </c>
      <c r="B939" t="s">
        <v>177</v>
      </c>
      <c r="C939">
        <v>18</v>
      </c>
      <c r="D939" t="s">
        <v>160</v>
      </c>
      <c r="E939" t="s">
        <v>136</v>
      </c>
      <c r="F939" t="s">
        <v>104</v>
      </c>
      <c r="G939">
        <v>9.4775442011350499</v>
      </c>
      <c r="H939">
        <v>0</v>
      </c>
      <c r="I93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39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cm="1">
        <f t="array" ref="K939">IFERROR(AVERAGE(IF((OutputTable[GroupByKey]=OutputTable[[#This Row],[GroupByKey]]),(OutputTable[GroupByKey]=OutputTable[[#This Row],[GroupByKey]])*OutputTable[RecordedValue])),0)</f>
        <v>7.677923856469965</v>
      </c>
      <c r="L939" cm="1">
        <f t="array" ref="L939">IFERROR(_xlfn.STDEV.S(IF((OutputTable[GroupByKey]=OutputTable[[#This Row],[GroupByKey]]),(OutputTable[GroupByKey]=OutputTable[[#This Row],[GroupByKey]])*OutputTable[RecordedValue])),0)</f>
        <v>1.5599367309009138</v>
      </c>
      <c r="M939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39" cm="1">
        <f t="array" ref="O939">MIN(IF((OutputTable[GroupByKey]=OutputTable[[#This Row],[GroupByKey]]),(OutputTable[GroupByKey]=OutputTable[[#This Row],[GroupByKey]])*OutputTable[RecordedValue]))</f>
        <v>4.6700334569821003</v>
      </c>
      <c r="P939" cm="1">
        <f t="array" ref="P939">MAX(IF((OutputTable[GroupByKey]=OutputTable[[#This Row],[GroupByKey]]),(OutputTable[GroupByKey]=OutputTable[[#This Row],[GroupByKey]])*OutputTable[RecordedValue]))</f>
        <v>11.306663706390401</v>
      </c>
    </row>
    <row r="940" spans="1:16" x14ac:dyDescent="0.25">
      <c r="A940" t="s">
        <v>68</v>
      </c>
      <c r="B940" t="s">
        <v>177</v>
      </c>
      <c r="C940">
        <v>18</v>
      </c>
      <c r="D940" t="s">
        <v>161</v>
      </c>
      <c r="E940" t="s">
        <v>153</v>
      </c>
      <c r="F940" t="s">
        <v>104</v>
      </c>
      <c r="G940">
        <v>288</v>
      </c>
      <c r="H940">
        <v>0</v>
      </c>
      <c r="I94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40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cm="1">
        <f t="array" ref="K940">IFERROR(AVERAGE(IF((OutputTable[GroupByKey]=OutputTable[[#This Row],[GroupByKey]]),(OutputTable[GroupByKey]=OutputTable[[#This Row],[GroupByKey]])*OutputTable[RecordedValue])),0)</f>
        <v>291.82</v>
      </c>
      <c r="L940" cm="1">
        <f t="array" ref="L940">IFERROR(_xlfn.STDEV.S(IF((OutputTable[GroupByKey]=OutputTable[[#This Row],[GroupByKey]]),(OutputTable[GroupByKey]=OutputTable[[#This Row],[GroupByKey]])*OutputTable[RecordedValue])),0)</f>
        <v>4.3079897295843335</v>
      </c>
      <c r="M940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40" cm="1">
        <f t="array" ref="O940">MIN(IF((OutputTable[GroupByKey]=OutputTable[[#This Row],[GroupByKey]]),(OutputTable[GroupByKey]=OutputTable[[#This Row],[GroupByKey]])*OutputTable[RecordedValue]))</f>
        <v>281</v>
      </c>
      <c r="P940" cm="1">
        <f t="array" ref="P940">MAX(IF((OutputTable[GroupByKey]=OutputTable[[#This Row],[GroupByKey]]),(OutputTable[GroupByKey]=OutputTable[[#This Row],[GroupByKey]])*OutputTable[RecordedValue]))</f>
        <v>301</v>
      </c>
    </row>
    <row r="941" spans="1:16" x14ac:dyDescent="0.25">
      <c r="A941" t="s">
        <v>68</v>
      </c>
      <c r="B941" t="s">
        <v>177</v>
      </c>
      <c r="C941">
        <v>18</v>
      </c>
      <c r="D941" t="s">
        <v>162</v>
      </c>
      <c r="E941" t="s">
        <v>155</v>
      </c>
      <c r="F941" t="s">
        <v>104</v>
      </c>
      <c r="G941">
        <v>0.73673488330180403</v>
      </c>
      <c r="H941">
        <v>0</v>
      </c>
      <c r="I94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41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cm="1">
        <f t="array" ref="K941">IFERROR(AVERAGE(IF((OutputTable[GroupByKey]=OutputTable[[#This Row],[GroupByKey]]),(OutputTable[GroupByKey]=OutputTable[[#This Row],[GroupByKey]])*OutputTable[RecordedValue])),0)</f>
        <v>0.7867243373202788</v>
      </c>
      <c r="L941" cm="1">
        <f t="array" ref="L941">IFERROR(_xlfn.STDEV.S(IF((OutputTable[GroupByKey]=OutputTable[[#This Row],[GroupByKey]]),(OutputTable[GroupByKey]=OutputTable[[#This Row],[GroupByKey]])*OutputTable[RecordedValue])),0)</f>
        <v>4.3331575858358527E-2</v>
      </c>
      <c r="M941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41" cm="1">
        <f t="array" ref="O941">MIN(IF((OutputTable[GroupByKey]=OutputTable[[#This Row],[GroupByKey]]),(OutputTable[GroupByKey]=OutputTable[[#This Row],[GroupByKey]])*OutputTable[RecordedValue]))</f>
        <v>0.68592600815582205</v>
      </c>
      <c r="P941" cm="1">
        <f t="array" ref="P941">MAX(IF((OutputTable[GroupByKey]=OutputTable[[#This Row],[GroupByKey]]),(OutputTable[GroupByKey]=OutputTable[[#This Row],[GroupByKey]])*OutputTable[RecordedValue]))</f>
        <v>0.87027684841716402</v>
      </c>
    </row>
    <row r="942" spans="1:16" x14ac:dyDescent="0.25">
      <c r="A942" t="s">
        <v>68</v>
      </c>
      <c r="B942" t="s">
        <v>177</v>
      </c>
      <c r="C942">
        <v>18</v>
      </c>
      <c r="D942" t="s">
        <v>163</v>
      </c>
      <c r="E942" t="s">
        <v>139</v>
      </c>
      <c r="F942" t="s">
        <v>104</v>
      </c>
      <c r="G942">
        <v>0</v>
      </c>
      <c r="H942">
        <v>0</v>
      </c>
      <c r="I94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2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cm="1">
        <f t="array" ref="K942">IFERROR(AVERAGE(IF((OutputTable[GroupByKey]=OutputTable[[#This Row],[GroupByKey]]),(OutputTable[GroupByKey]=OutputTable[[#This Row],[GroupByKey]])*OutputTable[RecordedValue])),0)</f>
        <v>0</v>
      </c>
      <c r="L942" cm="1">
        <f t="array" ref="L942">IFERROR(_xlfn.STDEV.S(IF((OutputTable[GroupByKey]=OutputTable[[#This Row],[GroupByKey]]),(OutputTable[GroupByKey]=OutputTable[[#This Row],[GroupByKey]])*OutputTable[RecordedValue])),0)</f>
        <v>0</v>
      </c>
      <c r="M942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cm="1">
        <f t="array" ref="O942">MIN(IF((OutputTable[GroupByKey]=OutputTable[[#This Row],[GroupByKey]]),(OutputTable[GroupByKey]=OutputTable[[#This Row],[GroupByKey]])*OutputTable[RecordedValue]))</f>
        <v>0</v>
      </c>
      <c r="P942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25">
      <c r="A943" t="s">
        <v>68</v>
      </c>
      <c r="B943" t="s">
        <v>177</v>
      </c>
      <c r="C943">
        <v>18</v>
      </c>
      <c r="D943" t="s">
        <v>164</v>
      </c>
      <c r="E943" t="s">
        <v>110</v>
      </c>
      <c r="F943" t="s">
        <v>72</v>
      </c>
      <c r="G943">
        <v>33.018982826477199</v>
      </c>
      <c r="H943">
        <v>0</v>
      </c>
      <c r="I94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43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cm="1">
        <f t="array" ref="K943">IFERROR(AVERAGE(IF((OutputTable[GroupByKey]=OutputTable[[#This Row],[GroupByKey]]),(OutputTable[GroupByKey]=OutputTable[[#This Row],[GroupByKey]])*OutputTable[RecordedValue])),0)</f>
        <v>36.126257191808556</v>
      </c>
      <c r="L943" cm="1">
        <f t="array" ref="L943">IFERROR(_xlfn.STDEV.S(IF((OutputTable[GroupByKey]=OutputTable[[#This Row],[GroupByKey]]),(OutputTable[GroupByKey]=OutputTable[[#This Row],[GroupByKey]])*OutputTable[RecordedValue])),0)</f>
        <v>2.1713259373529561</v>
      </c>
      <c r="M943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3" cm="1">
        <f t="array" ref="O943">MIN(IF((OutputTable[GroupByKey]=OutputTable[[#This Row],[GroupByKey]]),(OutputTable[GroupByKey]=OutputTable[[#This Row],[GroupByKey]])*OutputTable[RecordedValue]))</f>
        <v>31.451458626230401</v>
      </c>
      <c r="P943" cm="1">
        <f t="array" ref="P943">MAX(IF((OutputTable[GroupByKey]=OutputTable[[#This Row],[GroupByKey]]),(OutputTable[GroupByKey]=OutputTable[[#This Row],[GroupByKey]])*OutputTable[RecordedValue]))</f>
        <v>41.433809234429702</v>
      </c>
    </row>
    <row r="944" spans="1:16" x14ac:dyDescent="0.25">
      <c r="A944" t="s">
        <v>68</v>
      </c>
      <c r="B944" t="s">
        <v>177</v>
      </c>
      <c r="C944">
        <v>18</v>
      </c>
      <c r="D944" t="s">
        <v>165</v>
      </c>
      <c r="E944" t="s">
        <v>112</v>
      </c>
      <c r="F944" t="s">
        <v>72</v>
      </c>
      <c r="G944">
        <v>990.56948479431503</v>
      </c>
      <c r="H944">
        <v>0</v>
      </c>
      <c r="I94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44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cm="1">
        <f t="array" ref="K944">IFERROR(AVERAGE(IF((OutputTable[GroupByKey]=OutputTable[[#This Row],[GroupByKey]]),(OutputTable[GroupByKey]=OutputTable[[#This Row],[GroupByKey]])*OutputTable[RecordedValue])),0)</f>
        <v>1083.7877157542564</v>
      </c>
      <c r="L944" cm="1">
        <f t="array" ref="L944">IFERROR(_xlfn.STDEV.S(IF((OutputTable[GroupByKey]=OutputTable[[#This Row],[GroupByKey]]),(OutputTable[GroupByKey]=OutputTable[[#This Row],[GroupByKey]])*OutputTable[RecordedValue])),0)</f>
        <v>65.139778120588559</v>
      </c>
      <c r="M944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44" cm="1">
        <f t="array" ref="O944">MIN(IF((OutputTable[GroupByKey]=OutputTable[[#This Row],[GroupByKey]]),(OutputTable[GroupByKey]=OutputTable[[#This Row],[GroupByKey]])*OutputTable[RecordedValue]))</f>
        <v>943.54375878691201</v>
      </c>
      <c r="P944" cm="1">
        <f t="array" ref="P944">MAX(IF((OutputTable[GroupByKey]=OutputTable[[#This Row],[GroupByKey]]),(OutputTable[GroupByKey]=OutputTable[[#This Row],[GroupByKey]])*OutputTable[RecordedValue]))</f>
        <v>1243.01427703289</v>
      </c>
    </row>
    <row r="945" spans="1:16" x14ac:dyDescent="0.25">
      <c r="A945" t="s">
        <v>68</v>
      </c>
      <c r="B945" t="s">
        <v>177</v>
      </c>
      <c r="C945">
        <v>18</v>
      </c>
      <c r="D945" t="s">
        <v>166</v>
      </c>
      <c r="E945" t="s">
        <v>114</v>
      </c>
      <c r="F945" t="s">
        <v>72</v>
      </c>
      <c r="G945">
        <v>0</v>
      </c>
      <c r="H945">
        <v>0</v>
      </c>
      <c r="I94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4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cm="1">
        <f t="array" ref="K945">IFERROR(AVERAGE(IF((OutputTable[GroupByKey]=OutputTable[[#This Row],[GroupByKey]]),(OutputTable[GroupByKey]=OutputTable[[#This Row],[GroupByKey]])*OutputTable[RecordedValue])),0)</f>
        <v>0</v>
      </c>
      <c r="L945" cm="1">
        <f t="array" ref="L945">IFERROR(_xlfn.STDEV.S(IF((OutputTable[GroupByKey]=OutputTable[[#This Row],[GroupByKey]]),(OutputTable[GroupByKey]=OutputTable[[#This Row],[GroupByKey]])*OutputTable[RecordedValue])),0)</f>
        <v>0</v>
      </c>
      <c r="M94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cm="1">
        <f t="array" ref="O945">MIN(IF((OutputTable[GroupByKey]=OutputTable[[#This Row],[GroupByKey]]),(OutputTable[GroupByKey]=OutputTable[[#This Row],[GroupByKey]])*OutputTable[RecordedValue]))</f>
        <v>0</v>
      </c>
      <c r="P94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177</v>
      </c>
      <c r="C946">
        <v>18</v>
      </c>
      <c r="D946" t="s">
        <v>167</v>
      </c>
      <c r="E946" t="s">
        <v>116</v>
      </c>
      <c r="F946" t="s">
        <v>72</v>
      </c>
      <c r="G946">
        <v>335.62650017241702</v>
      </c>
      <c r="H946">
        <v>0</v>
      </c>
      <c r="I94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46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cm="1">
        <f t="array" ref="K946">IFERROR(AVERAGE(IF((OutputTable[GroupByKey]=OutputTable[[#This Row],[GroupByKey]]),(OutputTable[GroupByKey]=OutputTable[[#This Row],[GroupByKey]])*OutputTable[RecordedValue])),0)</f>
        <v>553.87401274968397</v>
      </c>
      <c r="L946" cm="1">
        <f t="array" ref="L946">IFERROR(_xlfn.STDEV.S(IF((OutputTable[GroupByKey]=OutputTable[[#This Row],[GroupByKey]]),(OutputTable[GroupByKey]=OutputTable[[#This Row],[GroupByKey]])*OutputTable[RecordedValue])),0)</f>
        <v>377.09122887289163</v>
      </c>
      <c r="M946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46" cm="1">
        <f t="array" ref="O946">MIN(IF((OutputTable[GroupByKey]=OutputTable[[#This Row],[GroupByKey]]),(OutputTable[GroupByKey]=OutputTable[[#This Row],[GroupByKey]])*OutputTable[RecordedValue]))</f>
        <v>153.85414011717199</v>
      </c>
      <c r="P946" cm="1">
        <f t="array" ref="P946">MAX(IF((OutputTable[GroupByKey]=OutputTable[[#This Row],[GroupByKey]]),(OutputTable[GroupByKey]=OutputTable[[#This Row],[GroupByKey]])*OutputTable[RecordedValue]))</f>
        <v>2328.4964964025999</v>
      </c>
    </row>
    <row r="947" spans="1:16" x14ac:dyDescent="0.25">
      <c r="A947" t="s">
        <v>68</v>
      </c>
      <c r="B947" t="s">
        <v>177</v>
      </c>
      <c r="C947">
        <v>18</v>
      </c>
      <c r="D947" t="s">
        <v>168</v>
      </c>
      <c r="E947" t="s">
        <v>118</v>
      </c>
      <c r="F947" t="s">
        <v>72</v>
      </c>
      <c r="G947">
        <v>138</v>
      </c>
      <c r="H947">
        <v>0</v>
      </c>
      <c r="I94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47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cm="1">
        <f t="array" ref="K947">IFERROR(AVERAGE(IF((OutputTable[GroupByKey]=OutputTable[[#This Row],[GroupByKey]]),(OutputTable[GroupByKey]=OutputTable[[#This Row],[GroupByKey]])*OutputTable[RecordedValue])),0)</f>
        <v>139.1</v>
      </c>
      <c r="L947" cm="1">
        <f t="array" ref="L947">IFERROR(_xlfn.STDEV.S(IF((OutputTable[GroupByKey]=OutputTable[[#This Row],[GroupByKey]]),(OutputTable[GroupByKey]=OutputTable[[#This Row],[GroupByKey]])*OutputTable[RecordedValue])),0)</f>
        <v>2.340852801167705</v>
      </c>
      <c r="M947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47" cm="1">
        <f t="array" ref="O947">MIN(IF((OutputTable[GroupByKey]=OutputTable[[#This Row],[GroupByKey]]),(OutputTable[GroupByKey]=OutputTable[[#This Row],[GroupByKey]])*OutputTable[RecordedValue]))</f>
        <v>132</v>
      </c>
      <c r="P947" cm="1">
        <f t="array" ref="P947">MAX(IF((OutputTable[GroupByKey]=OutputTable[[#This Row],[GroupByKey]]),(OutputTable[GroupByKey]=OutputTable[[#This Row],[GroupByKey]])*OutputTable[RecordedValue]))</f>
        <v>143</v>
      </c>
    </row>
    <row r="948" spans="1:16" x14ac:dyDescent="0.25">
      <c r="A948" t="s">
        <v>68</v>
      </c>
      <c r="B948" t="s">
        <v>177</v>
      </c>
      <c r="C948">
        <v>18</v>
      </c>
      <c r="D948" t="s">
        <v>169</v>
      </c>
      <c r="E948" t="s">
        <v>120</v>
      </c>
      <c r="F948" t="s">
        <v>72</v>
      </c>
      <c r="G948">
        <v>135</v>
      </c>
      <c r="H948">
        <v>0</v>
      </c>
      <c r="I94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48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cm="1">
        <f t="array" ref="K948">IFERROR(AVERAGE(IF((OutputTable[GroupByKey]=OutputTable[[#This Row],[GroupByKey]]),(OutputTable[GroupByKey]=OutputTable[[#This Row],[GroupByKey]])*OutputTable[RecordedValue])),0)</f>
        <v>136.88</v>
      </c>
      <c r="L948" cm="1">
        <f t="array" ref="L948">IFERROR(_xlfn.STDEV.S(IF((OutputTable[GroupByKey]=OutputTable[[#This Row],[GroupByKey]]),(OutputTable[GroupByKey]=OutputTable[[#This Row],[GroupByKey]])*OutputTable[RecordedValue])),0)</f>
        <v>2.7303285292343533</v>
      </c>
      <c r="M948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948" cm="1">
        <f t="array" ref="O948">MIN(IF((OutputTable[GroupByKey]=OutputTable[[#This Row],[GroupByKey]]),(OutputTable[GroupByKey]=OutputTable[[#This Row],[GroupByKey]])*OutputTable[RecordedValue]))</f>
        <v>130</v>
      </c>
      <c r="P948" cm="1">
        <f t="array" ref="P948">MAX(IF((OutputTable[GroupByKey]=OutputTable[[#This Row],[GroupByKey]]),(OutputTable[GroupByKey]=OutputTable[[#This Row],[GroupByKey]])*OutputTable[RecordedValue]))</f>
        <v>141</v>
      </c>
    </row>
    <row r="949" spans="1:16" x14ac:dyDescent="0.25">
      <c r="A949" t="s">
        <v>68</v>
      </c>
      <c r="B949" t="s">
        <v>177</v>
      </c>
      <c r="C949">
        <v>18</v>
      </c>
      <c r="D949" t="s">
        <v>170</v>
      </c>
      <c r="E949" t="s">
        <v>122</v>
      </c>
      <c r="F949" t="s">
        <v>72</v>
      </c>
      <c r="G949">
        <v>33.018982826477199</v>
      </c>
      <c r="H949">
        <v>0</v>
      </c>
      <c r="I94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49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cm="1">
        <f t="array" ref="K949">IFERROR(AVERAGE(IF((OutputTable[GroupByKey]=OutputTable[[#This Row],[GroupByKey]]),(OutputTable[GroupByKey]=OutputTable[[#This Row],[GroupByKey]])*OutputTable[RecordedValue])),0)</f>
        <v>36.126257191808556</v>
      </c>
      <c r="L949" cm="1">
        <f t="array" ref="L949">IFERROR(_xlfn.STDEV.S(IF((OutputTable[GroupByKey]=OutputTable[[#This Row],[GroupByKey]]),(OutputTable[GroupByKey]=OutputTable[[#This Row],[GroupByKey]])*OutputTable[RecordedValue])),0)</f>
        <v>2.1713259373529561</v>
      </c>
      <c r="M949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9" cm="1">
        <f t="array" ref="O949">MIN(IF((OutputTable[GroupByKey]=OutputTable[[#This Row],[GroupByKey]]),(OutputTable[GroupByKey]=OutputTable[[#This Row],[GroupByKey]])*OutputTable[RecordedValue]))</f>
        <v>31.451458626230401</v>
      </c>
      <c r="P949" cm="1">
        <f t="array" ref="P949">MAX(IF((OutputTable[GroupByKey]=OutputTable[[#This Row],[GroupByKey]]),(OutputTable[GroupByKey]=OutputTable[[#This Row],[GroupByKey]])*OutputTable[RecordedValue]))</f>
        <v>41.433809234429702</v>
      </c>
    </row>
    <row r="950" spans="1:16" x14ac:dyDescent="0.25">
      <c r="A950" t="s">
        <v>68</v>
      </c>
      <c r="B950" t="s">
        <v>177</v>
      </c>
      <c r="C950">
        <v>18</v>
      </c>
      <c r="D950" t="s">
        <v>171</v>
      </c>
      <c r="E950" t="s">
        <v>124</v>
      </c>
      <c r="F950" t="s">
        <v>72</v>
      </c>
      <c r="G950">
        <v>1326.1959849667301</v>
      </c>
      <c r="H950">
        <v>0</v>
      </c>
      <c r="I95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50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cm="1">
        <f t="array" ref="K950">IFERROR(AVERAGE(IF((OutputTable[GroupByKey]=OutputTable[[#This Row],[GroupByKey]]),(OutputTable[GroupByKey]=OutputTable[[#This Row],[GroupByKey]])*OutputTable[RecordedValue])),0)</f>
        <v>1637.6617285039399</v>
      </c>
      <c r="L950" cm="1">
        <f t="array" ref="L950">IFERROR(_xlfn.STDEV.S(IF((OutputTable[GroupByKey]=OutputTable[[#This Row],[GroupByKey]]),(OutputTable[GroupByKey]=OutputTable[[#This Row],[GroupByKey]])*OutputTable[RecordedValue])),0)</f>
        <v>425.2629558634419</v>
      </c>
      <c r="M950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950" cm="1">
        <f t="array" ref="O950">MIN(IF((OutputTable[GroupByKey]=OutputTable[[#This Row],[GroupByKey]]),(OutputTable[GroupByKey]=OutputTable[[#This Row],[GroupByKey]])*OutputTable[RecordedValue]))</f>
        <v>1114.53760713569</v>
      </c>
      <c r="P950" cm="1">
        <f t="array" ref="P950">MAX(IF((OutputTable[GroupByKey]=OutputTable[[#This Row],[GroupByKey]]),(OutputTable[GroupByKey]=OutputTable[[#This Row],[GroupByKey]])*OutputTable[RecordedValue]))</f>
        <v>3571.5107734354901</v>
      </c>
    </row>
    <row r="951" spans="1:16" x14ac:dyDescent="0.25">
      <c r="A951" t="s">
        <v>68</v>
      </c>
      <c r="B951" t="s">
        <v>177</v>
      </c>
      <c r="C951">
        <v>18</v>
      </c>
      <c r="D951" t="s">
        <v>172</v>
      </c>
      <c r="E951" t="s">
        <v>134</v>
      </c>
      <c r="F951" t="s">
        <v>104</v>
      </c>
      <c r="G951">
        <v>16.509491413238599</v>
      </c>
      <c r="H951">
        <v>0</v>
      </c>
      <c r="I951" t="str">
        <f>OutputTable[[#This Row],[ProjectName]]&amp;OutputTable[[#This Row],[Name]]&amp;OutputTable[[#This Row],[Type]]&amp;OutputTable[[#This Row],[Source]]</f>
        <v>Airport Security AnalysisXray Machine.BusyCostBusy CostResource</v>
      </c>
      <c r="J951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cm="1">
        <f t="array" ref="K951">IFERROR(AVERAGE(IF((OutputTable[GroupByKey]=OutputTable[[#This Row],[GroupByKey]]),(OutputTable[GroupByKey]=OutputTable[[#This Row],[GroupByKey]])*OutputTable[RecordedValue])),0)</f>
        <v>18.06312859590426</v>
      </c>
      <c r="L951" cm="1">
        <f t="array" ref="L951">IFERROR(_xlfn.STDEV.S(IF((OutputTable[GroupByKey]=OutputTable[[#This Row],[GroupByKey]]),(OutputTable[GroupByKey]=OutputTable[[#This Row],[GroupByKey]])*OutputTable[RecordedValue])),0)</f>
        <v>1.0856629686764701</v>
      </c>
      <c r="M951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951" cm="1">
        <f t="array" ref="O951">MIN(IF((OutputTable[GroupByKey]=OutputTable[[#This Row],[GroupByKey]]),(OutputTable[GroupByKey]=OutputTable[[#This Row],[GroupByKey]])*OutputTable[RecordedValue]))</f>
        <v>15.725729313115201</v>
      </c>
      <c r="P951" cm="1">
        <f t="array" ref="P951">MAX(IF((OutputTable[GroupByKey]=OutputTable[[#This Row],[GroupByKey]]),(OutputTable[GroupByKey]=OutputTable[[#This Row],[GroupByKey]])*OutputTable[RecordedValue]))</f>
        <v>20.716904617214801</v>
      </c>
    </row>
    <row r="952" spans="1:16" x14ac:dyDescent="0.25">
      <c r="A952" t="s">
        <v>68</v>
      </c>
      <c r="B952" t="s">
        <v>177</v>
      </c>
      <c r="C952">
        <v>18</v>
      </c>
      <c r="D952" t="s">
        <v>173</v>
      </c>
      <c r="E952" t="s">
        <v>136</v>
      </c>
      <c r="F952" t="s">
        <v>104</v>
      </c>
      <c r="G952">
        <v>7.1178869254448403</v>
      </c>
      <c r="H952">
        <v>0</v>
      </c>
      <c r="I952" t="str">
        <f>OutputTable[[#This Row],[ProjectName]]&amp;OutputTable[[#This Row],[Name]]&amp;OutputTable[[#This Row],[Type]]&amp;OutputTable[[#This Row],[Source]]</f>
        <v>Airport Security AnalysisXray Machine.IdleCostIdle CostResource</v>
      </c>
      <c r="J952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cm="1">
        <f t="array" ref="K952">IFERROR(AVERAGE(IF((OutputTable[GroupByKey]=OutputTable[[#This Row],[GroupByKey]]),(OutputTable[GroupByKey]=OutputTable[[#This Row],[GroupByKey]])*OutputTable[RecordedValue])),0)</f>
        <v>5.7998238307074823</v>
      </c>
      <c r="L952" cm="1">
        <f t="array" ref="L952">IFERROR(_xlfn.STDEV.S(IF((OutputTable[GroupByKey]=OutputTable[[#This Row],[GroupByKey]]),(OutputTable[GroupByKey]=OutputTable[[#This Row],[GroupByKey]])*OutputTable[RecordedValue])),0)</f>
        <v>1.1088844702774887</v>
      </c>
      <c r="M952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952" cm="1">
        <f t="array" ref="O952">MIN(IF((OutputTable[GroupByKey]=OutputTable[[#This Row],[GroupByKey]]),(OutputTable[GroupByKey]=OutputTable[[#This Row],[GroupByKey]])*OutputTable[RecordedValue]))</f>
        <v>3.05766911974897</v>
      </c>
      <c r="P952" cm="1">
        <f t="array" ref="P952">MAX(IF((OutputTable[GroupByKey]=OutputTable[[#This Row],[GroupByKey]]),(OutputTable[GroupByKey]=OutputTable[[#This Row],[GroupByKey]])*OutputTable[RecordedValue]))</f>
        <v>8.1492138731565191</v>
      </c>
    </row>
    <row r="953" spans="1:16" x14ac:dyDescent="0.25">
      <c r="A953" t="s">
        <v>68</v>
      </c>
      <c r="B953" t="s">
        <v>177</v>
      </c>
      <c r="C953">
        <v>18</v>
      </c>
      <c r="D953" t="s">
        <v>174</v>
      </c>
      <c r="E953" t="s">
        <v>153</v>
      </c>
      <c r="F953" t="s">
        <v>104</v>
      </c>
      <c r="G953">
        <v>137</v>
      </c>
      <c r="H953">
        <v>0</v>
      </c>
      <c r="I95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53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cm="1">
        <f t="array" ref="K953">IFERROR(AVERAGE(IF((OutputTable[GroupByKey]=OutputTable[[#This Row],[GroupByKey]]),(OutputTable[GroupByKey]=OutputTable[[#This Row],[GroupByKey]])*OutputTable[RecordedValue])),0)</f>
        <v>138.4</v>
      </c>
      <c r="L953" cm="1">
        <f t="array" ref="L953">IFERROR(_xlfn.STDEV.S(IF((OutputTable[GroupByKey]=OutputTable[[#This Row],[GroupByKey]]),(OutputTable[GroupByKey]=OutputTable[[#This Row],[GroupByKey]])*OutputTable[RecordedValue])),0)</f>
        <v>2.6954231805876021</v>
      </c>
      <c r="M953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53" cm="1">
        <f t="array" ref="O953">MIN(IF((OutputTable[GroupByKey]=OutputTable[[#This Row],[GroupByKey]]),(OutputTable[GroupByKey]=OutputTable[[#This Row],[GroupByKey]])*OutputTable[RecordedValue]))</f>
        <v>131</v>
      </c>
      <c r="P953" cm="1">
        <f t="array" ref="P953">MAX(IF((OutputTable[GroupByKey]=OutputTable[[#This Row],[GroupByKey]]),(OutputTable[GroupByKey]=OutputTable[[#This Row],[GroupByKey]])*OutputTable[RecordedValue]))</f>
        <v>143</v>
      </c>
    </row>
    <row r="954" spans="1:16" x14ac:dyDescent="0.25">
      <c r="A954" t="s">
        <v>68</v>
      </c>
      <c r="B954" t="s">
        <v>177</v>
      </c>
      <c r="C954">
        <v>18</v>
      </c>
      <c r="D954" t="s">
        <v>175</v>
      </c>
      <c r="E954" t="s">
        <v>155</v>
      </c>
      <c r="F954" t="s">
        <v>104</v>
      </c>
      <c r="G954">
        <v>0.70342137810646499</v>
      </c>
      <c r="H954">
        <v>0</v>
      </c>
      <c r="I95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54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cm="1">
        <f t="array" ref="K954">IFERROR(AVERAGE(IF((OutputTable[GroupByKey]=OutputTable[[#This Row],[GroupByKey]]),(OutputTable[GroupByKey]=OutputTable[[#This Row],[GroupByKey]])*OutputTable[RecordedValue])),0)</f>
        <v>0.7583406737205215</v>
      </c>
      <c r="L954" cm="1">
        <f t="array" ref="L954">IFERROR(_xlfn.STDEV.S(IF((OutputTable[GroupByKey]=OutputTable[[#This Row],[GroupByKey]]),(OutputTable[GroupByKey]=OutputTable[[#This Row],[GroupByKey]])*OutputTable[RecordedValue])),0)</f>
        <v>4.6203519594895187E-2</v>
      </c>
      <c r="M954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54" cm="1">
        <f t="array" ref="O954">MIN(IF((OutputTable[GroupByKey]=OutputTable[[#This Row],[GroupByKey]]),(OutputTable[GroupByKey]=OutputTable[[#This Row],[GroupByKey]])*OutputTable[RecordedValue]))</f>
        <v>0.660449421951812</v>
      </c>
      <c r="P954" cm="1">
        <f t="array" ref="P954">MAX(IF((OutputTable[GroupByKey]=OutputTable[[#This Row],[GroupByKey]]),(OutputTable[GroupByKey]=OutputTable[[#This Row],[GroupByKey]])*OutputTable[RecordedValue]))</f>
        <v>0.87259712001045997</v>
      </c>
    </row>
    <row r="955" spans="1:16" x14ac:dyDescent="0.25">
      <c r="A955" t="s">
        <v>68</v>
      </c>
      <c r="B955" t="s">
        <v>177</v>
      </c>
      <c r="C955">
        <v>18</v>
      </c>
      <c r="D955" t="s">
        <v>176</v>
      </c>
      <c r="E955" t="s">
        <v>139</v>
      </c>
      <c r="F955" t="s">
        <v>104</v>
      </c>
      <c r="G955">
        <v>0</v>
      </c>
      <c r="H955">
        <v>0</v>
      </c>
      <c r="I95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5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cm="1">
        <f t="array" ref="K955">IFERROR(AVERAGE(IF((OutputTable[GroupByKey]=OutputTable[[#This Row],[GroupByKey]]),(OutputTable[GroupByKey]=OutputTable[[#This Row],[GroupByKey]])*OutputTable[RecordedValue])),0)</f>
        <v>0</v>
      </c>
      <c r="L955" cm="1">
        <f t="array" ref="L955">IFERROR(_xlfn.STDEV.S(IF((OutputTable[GroupByKey]=OutputTable[[#This Row],[GroupByKey]]),(OutputTable[GroupByKey]=OutputTable[[#This Row],[GroupByKey]])*OutputTable[RecordedValue])),0)</f>
        <v>0</v>
      </c>
      <c r="M95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cm="1">
        <f t="array" ref="O955">MIN(IF((OutputTable[GroupByKey]=OutputTable[[#This Row],[GroupByKey]]),(OutputTable[GroupByKey]=OutputTable[[#This Row],[GroupByKey]])*OutputTable[RecordedValue]))</f>
        <v>0</v>
      </c>
      <c r="P95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177</v>
      </c>
      <c r="C956">
        <v>19</v>
      </c>
      <c r="D956" t="s">
        <v>109</v>
      </c>
      <c r="E956" t="s">
        <v>110</v>
      </c>
      <c r="F956" t="s">
        <v>72</v>
      </c>
      <c r="G956">
        <v>0.56639603237717795</v>
      </c>
      <c r="H956">
        <v>0</v>
      </c>
      <c r="I95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56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cm="1">
        <f t="array" ref="K956">IFERROR(AVERAGE(IF((OutputTable[GroupByKey]=OutputTable[[#This Row],[GroupByKey]]),(OutputTable[GroupByKey]=OutputTable[[#This Row],[GroupByKey]])*OutputTable[RecordedValue])),0)</f>
        <v>0.86326158932544617</v>
      </c>
      <c r="L956" cm="1">
        <f t="array" ref="L956">IFERROR(_xlfn.STDEV.S(IF((OutputTable[GroupByKey]=OutputTable[[#This Row],[GroupByKey]]),(OutputTable[GroupByKey]=OutputTable[[#This Row],[GroupByKey]])*OutputTable[RecordedValue])),0)</f>
        <v>0.44446417599979121</v>
      </c>
      <c r="M956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56" cm="1">
        <f t="array" ref="O956">MIN(IF((OutputTable[GroupByKey]=OutputTable[[#This Row],[GroupByKey]]),(OutputTable[GroupByKey]=OutputTable[[#This Row],[GroupByKey]])*OutputTable[RecordedValue]))</f>
        <v>0</v>
      </c>
      <c r="P956" cm="1">
        <f t="array" ref="P956">MAX(IF((OutputTable[GroupByKey]=OutputTable[[#This Row],[GroupByKey]]),(OutputTable[GroupByKey]=OutputTable[[#This Row],[GroupByKey]])*OutputTable[RecordedValue]))</f>
        <v>2.5547209929161401</v>
      </c>
    </row>
    <row r="957" spans="1:16" x14ac:dyDescent="0.25">
      <c r="A957" t="s">
        <v>68</v>
      </c>
      <c r="B957" t="s">
        <v>177</v>
      </c>
      <c r="C957">
        <v>19</v>
      </c>
      <c r="D957" t="s">
        <v>111</v>
      </c>
      <c r="E957" t="s">
        <v>112</v>
      </c>
      <c r="F957" t="s">
        <v>72</v>
      </c>
      <c r="G957">
        <v>33.9837619426307</v>
      </c>
      <c r="H957">
        <v>0</v>
      </c>
      <c r="I95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57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cm="1">
        <f t="array" ref="K957">IFERROR(AVERAGE(IF((OutputTable[GroupByKey]=OutputTable[[#This Row],[GroupByKey]]),(OutputTable[GroupByKey]=OutputTable[[#This Row],[GroupByKey]])*OutputTable[RecordedValue])),0)</f>
        <v>51.79569535952681</v>
      </c>
      <c r="L957" cm="1">
        <f t="array" ref="L957">IFERROR(_xlfn.STDEV.S(IF((OutputTable[GroupByKey]=OutputTable[[#This Row],[GroupByKey]]),(OutputTable[GroupByKey]=OutputTable[[#This Row],[GroupByKey]])*OutputTable[RecordedValue])),0)</f>
        <v>26.667850559987489</v>
      </c>
      <c r="M957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57" cm="1">
        <f t="array" ref="O957">MIN(IF((OutputTable[GroupByKey]=OutputTable[[#This Row],[GroupByKey]]),(OutputTable[GroupByKey]=OutputTable[[#This Row],[GroupByKey]])*OutputTable[RecordedValue]))</f>
        <v>0</v>
      </c>
      <c r="P957" cm="1">
        <f t="array" ref="P957">MAX(IF((OutputTable[GroupByKey]=OutputTable[[#This Row],[GroupByKey]]),(OutputTable[GroupByKey]=OutputTable[[#This Row],[GroupByKey]])*OutputTable[RecordedValue]))</f>
        <v>153.28325957496901</v>
      </c>
    </row>
    <row r="958" spans="1:16" x14ac:dyDescent="0.25">
      <c r="A958" t="s">
        <v>68</v>
      </c>
      <c r="B958" t="s">
        <v>177</v>
      </c>
      <c r="C958">
        <v>19</v>
      </c>
      <c r="D958" t="s">
        <v>113</v>
      </c>
      <c r="E958" t="s">
        <v>114</v>
      </c>
      <c r="F958" t="s">
        <v>72</v>
      </c>
      <c r="G958">
        <v>0</v>
      </c>
      <c r="H958">
        <v>0</v>
      </c>
      <c r="I95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58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cm="1">
        <f t="array" ref="K958">IFERROR(AVERAGE(IF((OutputTable[GroupByKey]=OutputTable[[#This Row],[GroupByKey]]),(OutputTable[GroupByKey]=OutputTable[[#This Row],[GroupByKey]])*OutputTable[RecordedValue])),0)</f>
        <v>0</v>
      </c>
      <c r="L958" cm="1">
        <f t="array" ref="L958">IFERROR(_xlfn.STDEV.S(IF((OutputTable[GroupByKey]=OutputTable[[#This Row],[GroupByKey]]),(OutputTable[GroupByKey]=OutputTable[[#This Row],[GroupByKey]])*OutputTable[RecordedValue])),0)</f>
        <v>0</v>
      </c>
      <c r="M958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8" cm="1">
        <f t="array" ref="O958">MIN(IF((OutputTable[GroupByKey]=OutputTable[[#This Row],[GroupByKey]]),(OutputTable[GroupByKey]=OutputTable[[#This Row],[GroupByKey]])*OutputTable[RecordedValue]))</f>
        <v>0</v>
      </c>
      <c r="P958" cm="1">
        <f t="array" ref="P958">MAX(IF((OutputTable[GroupByKey]=OutputTable[[#This Row],[GroupByKey]]),(OutputTable[GroupByKey]=OutputTable[[#This Row],[GroupByKey]])*OutputTable[RecordedValue]))</f>
        <v>0</v>
      </c>
    </row>
    <row r="959" spans="1:16" x14ac:dyDescent="0.25">
      <c r="A959" t="s">
        <v>68</v>
      </c>
      <c r="B959" t="s">
        <v>177</v>
      </c>
      <c r="C959">
        <v>19</v>
      </c>
      <c r="D959" t="s">
        <v>115</v>
      </c>
      <c r="E959" t="s">
        <v>116</v>
      </c>
      <c r="F959" t="s">
        <v>72</v>
      </c>
      <c r="G959">
        <v>12.0693738222369</v>
      </c>
      <c r="H959">
        <v>0</v>
      </c>
      <c r="I95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59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cm="1">
        <f t="array" ref="K959">IFERROR(AVERAGE(IF((OutputTable[GroupByKey]=OutputTable[[#This Row],[GroupByKey]]),(OutputTable[GroupByKey]=OutputTable[[#This Row],[GroupByKey]])*OutputTable[RecordedValue])),0)</f>
        <v>7.9031017037590718</v>
      </c>
      <c r="L959" cm="1">
        <f t="array" ref="L959">IFERROR(_xlfn.STDEV.S(IF((OutputTable[GroupByKey]=OutputTable[[#This Row],[GroupByKey]]),(OutputTable[GroupByKey]=OutputTable[[#This Row],[GroupByKey]])*OutputTable[RecordedValue])),0)</f>
        <v>6.1722634071914078</v>
      </c>
      <c r="M959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59" cm="1">
        <f t="array" ref="O959">MIN(IF((OutputTable[GroupByKey]=OutputTable[[#This Row],[GroupByKey]]),(OutputTable[GroupByKey]=OutputTable[[#This Row],[GroupByKey]])*OutputTable[RecordedValue]))</f>
        <v>0</v>
      </c>
      <c r="P959" cm="1">
        <f t="array" ref="P959">MAX(IF((OutputTable[GroupByKey]=OutputTable[[#This Row],[GroupByKey]]),(OutputTable[GroupByKey]=OutputTable[[#This Row],[GroupByKey]])*OutputTable[RecordedValue]))</f>
        <v>30.196331317929101</v>
      </c>
    </row>
    <row r="960" spans="1:16" x14ac:dyDescent="0.25">
      <c r="A960" t="s">
        <v>68</v>
      </c>
      <c r="B960" t="s">
        <v>177</v>
      </c>
      <c r="C960">
        <v>19</v>
      </c>
      <c r="D960" t="s">
        <v>117</v>
      </c>
      <c r="E960" t="s">
        <v>118</v>
      </c>
      <c r="F960" t="s">
        <v>72</v>
      </c>
      <c r="G960">
        <v>7</v>
      </c>
      <c r="H960">
        <v>0</v>
      </c>
      <c r="I96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60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cm="1">
        <f t="array" ref="K960">IFERROR(AVERAGE(IF((OutputTable[GroupByKey]=OutputTable[[#This Row],[GroupByKey]]),(OutputTable[GroupByKey]=OutputTable[[#This Row],[GroupByKey]])*OutputTable[RecordedValue])),0)</f>
        <v>8.9</v>
      </c>
      <c r="L960" cm="1">
        <f t="array" ref="L960">IFERROR(_xlfn.STDEV.S(IF((OutputTable[GroupByKey]=OutputTable[[#This Row],[GroupByKey]]),(OutputTable[GroupByKey]=OutputTable[[#This Row],[GroupByKey]])*OutputTable[RecordedValue])),0)</f>
        <v>2.6049403612586386</v>
      </c>
      <c r="M960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60" cm="1">
        <f t="array" ref="O960">MIN(IF((OutputTable[GroupByKey]=OutputTable[[#This Row],[GroupByKey]]),(OutputTable[GroupByKey]=OutputTable[[#This Row],[GroupByKey]])*OutputTable[RecordedValue]))</f>
        <v>2</v>
      </c>
      <c r="P960" cm="1">
        <f t="array" ref="P960">MAX(IF((OutputTable[GroupByKey]=OutputTable[[#This Row],[GroupByKey]]),(OutputTable[GroupByKey]=OutputTable[[#This Row],[GroupByKey]])*OutputTable[RecordedValue]))</f>
        <v>14</v>
      </c>
    </row>
    <row r="961" spans="1:16" x14ac:dyDescent="0.25">
      <c r="A961" t="s">
        <v>68</v>
      </c>
      <c r="B961" t="s">
        <v>177</v>
      </c>
      <c r="C961">
        <v>19</v>
      </c>
      <c r="D961" t="s">
        <v>119</v>
      </c>
      <c r="E961" t="s">
        <v>120</v>
      </c>
      <c r="F961" t="s">
        <v>72</v>
      </c>
      <c r="G961">
        <v>7</v>
      </c>
      <c r="H961">
        <v>0</v>
      </c>
      <c r="I96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61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cm="1">
        <f t="array" ref="K961">IFERROR(AVERAGE(IF((OutputTable[GroupByKey]=OutputTable[[#This Row],[GroupByKey]]),(OutputTable[GroupByKey]=OutputTable[[#This Row],[GroupByKey]])*OutputTable[RecordedValue])),0)</f>
        <v>8.68</v>
      </c>
      <c r="L961" cm="1">
        <f t="array" ref="L961">IFERROR(_xlfn.STDEV.S(IF((OutputTable[GroupByKey]=OutputTable[[#This Row],[GroupByKey]]),(OutputTable[GroupByKey]=OutputTable[[#This Row],[GroupByKey]])*OutputTable[RecordedValue])),0)</f>
        <v>2.6064284735543972</v>
      </c>
      <c r="M961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61" cm="1">
        <f t="array" ref="O961">MIN(IF((OutputTable[GroupByKey]=OutputTable[[#This Row],[GroupByKey]]),(OutputTable[GroupByKey]=OutputTable[[#This Row],[GroupByKey]])*OutputTable[RecordedValue]))</f>
        <v>2</v>
      </c>
      <c r="P961" cm="1">
        <f t="array" ref="P961">MAX(IF((OutputTable[GroupByKey]=OutputTable[[#This Row],[GroupByKey]]),(OutputTable[GroupByKey]=OutputTable[[#This Row],[GroupByKey]])*OutputTable[RecordedValue]))</f>
        <v>14</v>
      </c>
    </row>
    <row r="962" spans="1:16" x14ac:dyDescent="0.25">
      <c r="A962" t="s">
        <v>68</v>
      </c>
      <c r="B962" t="s">
        <v>177</v>
      </c>
      <c r="C962">
        <v>19</v>
      </c>
      <c r="D962" t="s">
        <v>121</v>
      </c>
      <c r="E962" t="s">
        <v>122</v>
      </c>
      <c r="F962" t="s">
        <v>72</v>
      </c>
      <c r="G962">
        <v>0.56639603237717795</v>
      </c>
      <c r="H962">
        <v>0</v>
      </c>
      <c r="I96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62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cm="1">
        <f t="array" ref="K962">IFERROR(AVERAGE(IF((OutputTable[GroupByKey]=OutputTable[[#This Row],[GroupByKey]]),(OutputTable[GroupByKey]=OutputTable[[#This Row],[GroupByKey]])*OutputTable[RecordedValue])),0)</f>
        <v>0.86326158932544617</v>
      </c>
      <c r="L962" cm="1">
        <f t="array" ref="L962">IFERROR(_xlfn.STDEV.S(IF((OutputTable[GroupByKey]=OutputTable[[#This Row],[GroupByKey]]),(OutputTable[GroupByKey]=OutputTable[[#This Row],[GroupByKey]])*OutputTable[RecordedValue])),0)</f>
        <v>0.44446417599979121</v>
      </c>
      <c r="M962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62" cm="1">
        <f t="array" ref="O962">MIN(IF((OutputTable[GroupByKey]=OutputTable[[#This Row],[GroupByKey]]),(OutputTable[GroupByKey]=OutputTable[[#This Row],[GroupByKey]])*OutputTable[RecordedValue]))</f>
        <v>0</v>
      </c>
      <c r="P962" cm="1">
        <f t="array" ref="P962">MAX(IF((OutputTable[GroupByKey]=OutputTable[[#This Row],[GroupByKey]]),(OutputTable[GroupByKey]=OutputTable[[#This Row],[GroupByKey]])*OutputTable[RecordedValue]))</f>
        <v>2.5547209929161401</v>
      </c>
    </row>
    <row r="963" spans="1:16" x14ac:dyDescent="0.25">
      <c r="A963" t="s">
        <v>68</v>
      </c>
      <c r="B963" t="s">
        <v>177</v>
      </c>
      <c r="C963">
        <v>19</v>
      </c>
      <c r="D963" t="s">
        <v>123</v>
      </c>
      <c r="E963" t="s">
        <v>124</v>
      </c>
      <c r="F963" t="s">
        <v>72</v>
      </c>
      <c r="G963">
        <v>46.053135764867598</v>
      </c>
      <c r="H963">
        <v>0</v>
      </c>
      <c r="I96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63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cm="1">
        <f t="array" ref="K963">IFERROR(AVERAGE(IF((OutputTable[GroupByKey]=OutputTable[[#This Row],[GroupByKey]]),(OutputTable[GroupByKey]=OutputTable[[#This Row],[GroupByKey]])*OutputTable[RecordedValue])),0)</f>
        <v>59.698797063285873</v>
      </c>
      <c r="L963" cm="1">
        <f t="array" ref="L963">IFERROR(_xlfn.STDEV.S(IF((OutputTable[GroupByKey]=OutputTable[[#This Row],[GroupByKey]]),(OutputTable[GroupByKey]=OutputTable[[#This Row],[GroupByKey]])*OutputTable[RecordedValue])),0)</f>
        <v>29.848701664291458</v>
      </c>
      <c r="M963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63" cm="1">
        <f t="array" ref="O963">MIN(IF((OutputTable[GroupByKey]=OutputTable[[#This Row],[GroupByKey]]),(OutputTable[GroupByKey]=OutputTable[[#This Row],[GroupByKey]])*OutputTable[RecordedValue]))</f>
        <v>2.14281784239415</v>
      </c>
      <c r="P963" cm="1">
        <f t="array" ref="P963">MAX(IF((OutputTable[GroupByKey]=OutputTable[[#This Row],[GroupByKey]]),(OutputTable[GroupByKey]=OutputTable[[#This Row],[GroupByKey]])*OutputTable[RecordedValue]))</f>
        <v>183.47959089289799</v>
      </c>
    </row>
    <row r="964" spans="1:16" x14ac:dyDescent="0.25">
      <c r="A964" t="s">
        <v>68</v>
      </c>
      <c r="B964" t="s">
        <v>177</v>
      </c>
      <c r="C964">
        <v>19</v>
      </c>
      <c r="D964" t="s">
        <v>125</v>
      </c>
      <c r="E964" t="s">
        <v>85</v>
      </c>
      <c r="F964" t="s">
        <v>126</v>
      </c>
      <c r="G964">
        <v>0</v>
      </c>
      <c r="H964">
        <v>0</v>
      </c>
      <c r="I964" t="str">
        <f>OutputTable[[#This Row],[ProjectName]]&amp;OutputTable[[#This Row],[Name]]&amp;OutputTable[[#This Row],[Type]]&amp;OutputTable[[#This Row],[Source]]</f>
        <v>Airport Security AnalysisAll Entities.NVACostNVA CostSystem</v>
      </c>
      <c r="J964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cm="1">
        <f t="array" ref="K964">IFERROR(AVERAGE(IF((OutputTable[GroupByKey]=OutputTable[[#This Row],[GroupByKey]]),(OutputTable[GroupByKey]=OutputTable[[#This Row],[GroupByKey]])*OutputTable[RecordedValue])),0)</f>
        <v>0</v>
      </c>
      <c r="L964" cm="1">
        <f t="array" ref="L964">IFERROR(_xlfn.STDEV.S(IF((OutputTable[GroupByKey]=OutputTable[[#This Row],[GroupByKey]]),(OutputTable[GroupByKey]=OutputTable[[#This Row],[GroupByKey]])*OutputTable[RecordedValue])),0)</f>
        <v>0</v>
      </c>
      <c r="M964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cm="1">
        <f t="array" ref="O964">MIN(IF((OutputTable[GroupByKey]=OutputTable[[#This Row],[GroupByKey]]),(OutputTable[GroupByKey]=OutputTable[[#This Row],[GroupByKey]])*OutputTable[RecordedValue]))</f>
        <v>0</v>
      </c>
      <c r="P964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177</v>
      </c>
      <c r="C965">
        <v>19</v>
      </c>
      <c r="D965" t="s">
        <v>127</v>
      </c>
      <c r="E965" t="s">
        <v>88</v>
      </c>
      <c r="F965" t="s">
        <v>126</v>
      </c>
      <c r="G965">
        <v>0</v>
      </c>
      <c r="H965">
        <v>0</v>
      </c>
      <c r="I96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6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cm="1">
        <f t="array" ref="K965">IFERROR(AVERAGE(IF((OutputTable[GroupByKey]=OutputTable[[#This Row],[GroupByKey]]),(OutputTable[GroupByKey]=OutputTable[[#This Row],[GroupByKey]])*OutputTable[RecordedValue])),0)</f>
        <v>0</v>
      </c>
      <c r="L965" cm="1">
        <f t="array" ref="L965">IFERROR(_xlfn.STDEV.S(IF((OutputTable[GroupByKey]=OutputTable[[#This Row],[GroupByKey]]),(OutputTable[GroupByKey]=OutputTable[[#This Row],[GroupByKey]])*OutputTable[RecordedValue])),0)</f>
        <v>0</v>
      </c>
      <c r="M96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cm="1">
        <f t="array" ref="O965">MIN(IF((OutputTable[GroupByKey]=OutputTable[[#This Row],[GroupByKey]]),(OutputTable[GroupByKey]=OutputTable[[#This Row],[GroupByKey]])*OutputTable[RecordedValue]))</f>
        <v>0</v>
      </c>
      <c r="P96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25">
      <c r="A966" t="s">
        <v>68</v>
      </c>
      <c r="B966" t="s">
        <v>177</v>
      </c>
      <c r="C966">
        <v>19</v>
      </c>
      <c r="D966" t="s">
        <v>128</v>
      </c>
      <c r="E966" t="s">
        <v>90</v>
      </c>
      <c r="F966" t="s">
        <v>126</v>
      </c>
      <c r="G966">
        <v>49.5041620906674</v>
      </c>
      <c r="H966">
        <v>0</v>
      </c>
      <c r="I966" t="str">
        <f>OutputTable[[#This Row],[ProjectName]]&amp;OutputTable[[#This Row],[Name]]&amp;OutputTable[[#This Row],[Type]]&amp;OutputTable[[#This Row],[Source]]</f>
        <v>Airport Security AnalysisAll Entities.TotalCostTotal CostSystem</v>
      </c>
      <c r="J966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cm="1">
        <f t="array" ref="K966">IFERROR(AVERAGE(IF((OutputTable[GroupByKey]=OutputTable[[#This Row],[GroupByKey]]),(OutputTable[GroupByKey]=OutputTable[[#This Row],[GroupByKey]])*OutputTable[RecordedValue])),0)</f>
        <v>46.193538628207605</v>
      </c>
      <c r="L966" cm="1">
        <f t="array" ref="L966">IFERROR(_xlfn.STDEV.S(IF((OutputTable[GroupByKey]=OutputTable[[#This Row],[GroupByKey]]),(OutputTable[GroupByKey]=OutputTable[[#This Row],[GroupByKey]])*OutputTable[RecordedValue])),0)</f>
        <v>2.5990968367157539</v>
      </c>
      <c r="M966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6" cm="1">
        <f t="array" ref="O966">MIN(IF((OutputTable[GroupByKey]=OutputTable[[#This Row],[GroupByKey]]),(OutputTable[GroupByKey]=OutputTable[[#This Row],[GroupByKey]])*OutputTable[RecordedValue]))</f>
        <v>40.192057014708702</v>
      </c>
      <c r="P966" cm="1">
        <f t="array" ref="P966">MAX(IF((OutputTable[GroupByKey]=OutputTable[[#This Row],[GroupByKey]]),(OutputTable[GroupByKey]=OutputTable[[#This Row],[GroupByKey]])*OutputTable[RecordedValue]))</f>
        <v>51.8214448971965</v>
      </c>
    </row>
    <row r="967" spans="1:16" x14ac:dyDescent="0.25">
      <c r="A967" t="s">
        <v>68</v>
      </c>
      <c r="B967" t="s">
        <v>177</v>
      </c>
      <c r="C967">
        <v>19</v>
      </c>
      <c r="D967" t="s">
        <v>129</v>
      </c>
      <c r="E967" t="s">
        <v>130</v>
      </c>
      <c r="F967" t="s">
        <v>126</v>
      </c>
      <c r="G967">
        <v>0</v>
      </c>
      <c r="H967">
        <v>0</v>
      </c>
      <c r="I967" t="str">
        <f>OutputTable[[#This Row],[ProjectName]]&amp;OutputTable[[#This Row],[Name]]&amp;OutputTable[[#This Row],[Type]]&amp;OutputTable[[#This Row],[Source]]</f>
        <v>Airport Security AnalysisAll Entities.TranCostTran CostSystem</v>
      </c>
      <c r="J967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cm="1">
        <f t="array" ref="K967">IFERROR(AVERAGE(IF((OutputTable[GroupByKey]=OutputTable[[#This Row],[GroupByKey]]),(OutputTable[GroupByKey]=OutputTable[[#This Row],[GroupByKey]])*OutputTable[RecordedValue])),0)</f>
        <v>0</v>
      </c>
      <c r="L967" cm="1">
        <f t="array" ref="L967">IFERROR(_xlfn.STDEV.S(IF((OutputTable[GroupByKey]=OutputTable[[#This Row],[GroupByKey]]),(OutputTable[GroupByKey]=OutputTable[[#This Row],[GroupByKey]])*OutputTable[RecordedValue])),0)</f>
        <v>0</v>
      </c>
      <c r="M967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cm="1">
        <f t="array" ref="O967">MIN(IF((OutputTable[GroupByKey]=OutputTable[[#This Row],[GroupByKey]]),(OutputTable[GroupByKey]=OutputTable[[#This Row],[GroupByKey]])*OutputTable[RecordedValue]))</f>
        <v>0</v>
      </c>
      <c r="P967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177</v>
      </c>
      <c r="C968">
        <v>19</v>
      </c>
      <c r="D968" t="s">
        <v>131</v>
      </c>
      <c r="E968" t="s">
        <v>94</v>
      </c>
      <c r="F968" t="s">
        <v>126</v>
      </c>
      <c r="G968">
        <v>49.5041620906674</v>
      </c>
      <c r="H968">
        <v>0</v>
      </c>
      <c r="I968" t="str">
        <f>OutputTable[[#This Row],[ProjectName]]&amp;OutputTable[[#This Row],[Name]]&amp;OutputTable[[#This Row],[Type]]&amp;OutputTable[[#This Row],[Source]]</f>
        <v>Airport Security AnalysisAll Entities.VACostVA CostSystem</v>
      </c>
      <c r="J968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cm="1">
        <f t="array" ref="K968">IFERROR(AVERAGE(IF((OutputTable[GroupByKey]=OutputTable[[#This Row],[GroupByKey]]),(OutputTable[GroupByKey]=OutputTable[[#This Row],[GroupByKey]])*OutputTable[RecordedValue])),0)</f>
        <v>46.193538628207605</v>
      </c>
      <c r="L968" cm="1">
        <f t="array" ref="L968">IFERROR(_xlfn.STDEV.S(IF((OutputTable[GroupByKey]=OutputTable[[#This Row],[GroupByKey]]),(OutputTable[GroupByKey]=OutputTable[[#This Row],[GroupByKey]])*OutputTable[RecordedValue])),0)</f>
        <v>2.5990968367157539</v>
      </c>
      <c r="M968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8" cm="1">
        <f t="array" ref="O968">MIN(IF((OutputTable[GroupByKey]=OutputTable[[#This Row],[GroupByKey]]),(OutputTable[GroupByKey]=OutputTable[[#This Row],[GroupByKey]])*OutputTable[RecordedValue]))</f>
        <v>40.192057014708702</v>
      </c>
      <c r="P968" cm="1">
        <f t="array" ref="P968">MAX(IF((OutputTable[GroupByKey]=OutputTable[[#This Row],[GroupByKey]]),(OutputTable[GroupByKey]=OutputTable[[#This Row],[GroupByKey]])*OutputTable[RecordedValue]))</f>
        <v>51.8214448971965</v>
      </c>
    </row>
    <row r="969" spans="1:16" x14ac:dyDescent="0.25">
      <c r="A969" t="s">
        <v>68</v>
      </c>
      <c r="B969" t="s">
        <v>177</v>
      </c>
      <c r="C969">
        <v>19</v>
      </c>
      <c r="D969" t="s">
        <v>132</v>
      </c>
      <c r="E969" t="s">
        <v>96</v>
      </c>
      <c r="F969" t="s">
        <v>126</v>
      </c>
      <c r="G969">
        <v>0</v>
      </c>
      <c r="H969">
        <v>0</v>
      </c>
      <c r="I969" t="str">
        <f>OutputTable[[#This Row],[ProjectName]]&amp;OutputTable[[#This Row],[Name]]&amp;OutputTable[[#This Row],[Type]]&amp;OutputTable[[#This Row],[Source]]</f>
        <v>Airport Security AnalysisAll Entities.WaitCostWait CostSystem</v>
      </c>
      <c r="J969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cm="1">
        <f t="array" ref="K969">IFERROR(AVERAGE(IF((OutputTable[GroupByKey]=OutputTable[[#This Row],[GroupByKey]]),(OutputTable[GroupByKey]=OutputTable[[#This Row],[GroupByKey]])*OutputTable[RecordedValue])),0)</f>
        <v>0</v>
      </c>
      <c r="L969" cm="1">
        <f t="array" ref="L969">IFERROR(_xlfn.STDEV.S(IF((OutputTable[GroupByKey]=OutputTable[[#This Row],[GroupByKey]]),(OutputTable[GroupByKey]=OutputTable[[#This Row],[GroupByKey]])*OutputTable[RecordedValue])),0)</f>
        <v>0</v>
      </c>
      <c r="M969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cm="1">
        <f t="array" ref="O969">MIN(IF((OutputTable[GroupByKey]=OutputTable[[#This Row],[GroupByKey]]),(OutputTable[GroupByKey]=OutputTable[[#This Row],[GroupByKey]])*OutputTable[RecordedValue]))</f>
        <v>0</v>
      </c>
      <c r="P969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25">
      <c r="A970" t="s">
        <v>68</v>
      </c>
      <c r="B970" t="s">
        <v>177</v>
      </c>
      <c r="C970">
        <v>19</v>
      </c>
      <c r="D970" t="s">
        <v>133</v>
      </c>
      <c r="E970" t="s">
        <v>134</v>
      </c>
      <c r="F970" t="s">
        <v>126</v>
      </c>
      <c r="G970">
        <v>49.5041620906674</v>
      </c>
      <c r="H970">
        <v>0</v>
      </c>
      <c r="I970" t="str">
        <f>OutputTable[[#This Row],[ProjectName]]&amp;OutputTable[[#This Row],[Name]]&amp;OutputTable[[#This Row],[Type]]&amp;OutputTable[[#This Row],[Source]]</f>
        <v>Airport Security AnalysisAll Resources.BusyCostBusy CostSystem</v>
      </c>
      <c r="J970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cm="1">
        <f t="array" ref="K970">IFERROR(AVERAGE(IF((OutputTable[GroupByKey]=OutputTable[[#This Row],[GroupByKey]]),(OutputTable[GroupByKey]=OutputTable[[#This Row],[GroupByKey]])*OutputTable[RecordedValue])),0)</f>
        <v>46.193538628207605</v>
      </c>
      <c r="L970" cm="1">
        <f t="array" ref="L970">IFERROR(_xlfn.STDEV.S(IF((OutputTable[GroupByKey]=OutputTable[[#This Row],[GroupByKey]]),(OutputTable[GroupByKey]=OutputTable[[#This Row],[GroupByKey]])*OutputTable[RecordedValue])),0)</f>
        <v>2.5990968367157583</v>
      </c>
      <c r="M970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70" cm="1">
        <f t="array" ref="O970">MIN(IF((OutputTable[GroupByKey]=OutputTable[[#This Row],[GroupByKey]]),(OutputTable[GroupByKey]=OutputTable[[#This Row],[GroupByKey]])*OutputTable[RecordedValue]))</f>
        <v>40.192057014708602</v>
      </c>
      <c r="P970" cm="1">
        <f t="array" ref="P970">MAX(IF((OutputTable[GroupByKey]=OutputTable[[#This Row],[GroupByKey]]),(OutputTable[GroupByKey]=OutputTable[[#This Row],[GroupByKey]])*OutputTable[RecordedValue]))</f>
        <v>51.8214448971965</v>
      </c>
    </row>
    <row r="971" spans="1:16" x14ac:dyDescent="0.25">
      <c r="A971" t="s">
        <v>68</v>
      </c>
      <c r="B971" t="s">
        <v>177</v>
      </c>
      <c r="C971">
        <v>19</v>
      </c>
      <c r="D971" t="s">
        <v>135</v>
      </c>
      <c r="E971" t="s">
        <v>136</v>
      </c>
      <c r="F971" t="s">
        <v>126</v>
      </c>
      <c r="G971">
        <v>22.459156357919099</v>
      </c>
      <c r="H971">
        <v>0</v>
      </c>
      <c r="I971" t="str">
        <f>OutputTable[[#This Row],[ProjectName]]&amp;OutputTable[[#This Row],[Name]]&amp;OutputTable[[#This Row],[Type]]&amp;OutputTable[[#This Row],[Source]]</f>
        <v>Airport Security AnalysisAll Resources.IdleCostIdle CostSystem</v>
      </c>
      <c r="J971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cm="1">
        <f t="array" ref="K971">IFERROR(AVERAGE(IF((OutputTable[GroupByKey]=OutputTable[[#This Row],[GroupByKey]]),(OutputTable[GroupByKey]=OutputTable[[#This Row],[GroupByKey]])*OutputTable[RecordedValue])),0)</f>
        <v>25.477747687177452</v>
      </c>
      <c r="L971" cm="1">
        <f t="array" ref="L971">IFERROR(_xlfn.STDEV.S(IF((OutputTable[GroupByKey]=OutputTable[[#This Row],[GroupByKey]]),(OutputTable[GroupByKey]=OutputTable[[#This Row],[GroupByKey]])*OutputTable[RecordedValue])),0)</f>
        <v>2.6141112136959852</v>
      </c>
      <c r="M971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71" cm="1">
        <f t="array" ref="O971">MIN(IF((OutputTable[GroupByKey]=OutputTable[[#This Row],[GroupByKey]]),(OutputTable[GroupByKey]=OutputTable[[#This Row],[GroupByKey]])*OutputTable[RecordedValue]))</f>
        <v>19.727702576731101</v>
      </c>
      <c r="P971" cm="1">
        <f t="array" ref="P971">MAX(IF((OutputTable[GroupByKey]=OutputTable[[#This Row],[GroupByKey]]),(OutputTable[GroupByKey]=OutputTable[[#This Row],[GroupByKey]])*OutputTable[RecordedValue]))</f>
        <v>31.4558775795469</v>
      </c>
    </row>
    <row r="972" spans="1:16" x14ac:dyDescent="0.25">
      <c r="A972" t="s">
        <v>68</v>
      </c>
      <c r="B972" t="s">
        <v>177</v>
      </c>
      <c r="C972">
        <v>19</v>
      </c>
      <c r="D972" t="s">
        <v>137</v>
      </c>
      <c r="E972" t="s">
        <v>90</v>
      </c>
      <c r="F972" t="s">
        <v>126</v>
      </c>
      <c r="G972">
        <v>71.963318448586506</v>
      </c>
      <c r="H972">
        <v>0</v>
      </c>
      <c r="I97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72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cm="1">
        <f t="array" ref="K972">IFERROR(AVERAGE(IF((OutputTable[GroupByKey]=OutputTable[[#This Row],[GroupByKey]]),(OutputTable[GroupByKey]=OutputTable[[#This Row],[GroupByKey]])*OutputTable[RecordedValue])),0)</f>
        <v>71.671286315385061</v>
      </c>
      <c r="L972" cm="1">
        <f t="array" ref="L972">IFERROR(_xlfn.STDEV.S(IF((OutputTable[GroupByKey]=OutputTable[[#This Row],[GroupByKey]]),(OutputTable[GroupByKey]=OutputTable[[#This Row],[GroupByKey]])*OutputTable[RecordedValue])),0)</f>
        <v>0.23863631661505638</v>
      </c>
      <c r="M972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72" cm="1">
        <f t="array" ref="O972">MIN(IF((OutputTable[GroupByKey]=OutputTable[[#This Row],[GroupByKey]]),(OutputTable[GroupByKey]=OutputTable[[#This Row],[GroupByKey]])*OutputTable[RecordedValue]))</f>
        <v>70.910479456061694</v>
      </c>
      <c r="P972" cm="1">
        <f t="array" ref="P972">MAX(IF((OutputTable[GroupByKey]=OutputTable[[#This Row],[GroupByKey]]),(OutputTable[GroupByKey]=OutputTable[[#This Row],[GroupByKey]])*OutputTable[RecordedValue]))</f>
        <v>72</v>
      </c>
    </row>
    <row r="973" spans="1:16" x14ac:dyDescent="0.25">
      <c r="A973" t="s">
        <v>68</v>
      </c>
      <c r="B973" t="s">
        <v>177</v>
      </c>
      <c r="C973">
        <v>19</v>
      </c>
      <c r="D973" t="s">
        <v>138</v>
      </c>
      <c r="E973" t="s">
        <v>139</v>
      </c>
      <c r="F973" t="s">
        <v>126</v>
      </c>
      <c r="G973">
        <v>0</v>
      </c>
      <c r="H973">
        <v>0</v>
      </c>
      <c r="I97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73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cm="1">
        <f t="array" ref="K973">IFERROR(AVERAGE(IF((OutputTable[GroupByKey]=OutputTable[[#This Row],[GroupByKey]]),(OutputTable[GroupByKey]=OutputTable[[#This Row],[GroupByKey]])*OutputTable[RecordedValue])),0)</f>
        <v>0</v>
      </c>
      <c r="L973" cm="1">
        <f t="array" ref="L973">IFERROR(_xlfn.STDEV.S(IF((OutputTable[GroupByKey]=OutputTable[[#This Row],[GroupByKey]]),(OutputTable[GroupByKey]=OutputTable[[#This Row],[GroupByKey]])*OutputTable[RecordedValue])),0)</f>
        <v>0</v>
      </c>
      <c r="M973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3" cm="1">
        <f t="array" ref="O973">MIN(IF((OutputTable[GroupByKey]=OutputTable[[#This Row],[GroupByKey]]),(OutputTable[GroupByKey]=OutputTable[[#This Row],[GroupByKey]])*OutputTable[RecordedValue]))</f>
        <v>0</v>
      </c>
      <c r="P973" cm="1">
        <f t="array" ref="P973">MAX(IF((OutputTable[GroupByKey]=OutputTable[[#This Row],[GroupByKey]]),(OutputTable[GroupByKey]=OutputTable[[#This Row],[GroupByKey]])*OutputTable[RecordedValue]))</f>
        <v>0</v>
      </c>
    </row>
    <row r="974" spans="1:16" x14ac:dyDescent="0.25">
      <c r="A974" t="s">
        <v>68</v>
      </c>
      <c r="B974" t="s">
        <v>177</v>
      </c>
      <c r="C974">
        <v>19</v>
      </c>
      <c r="D974" t="s">
        <v>140</v>
      </c>
      <c r="E974" t="s">
        <v>110</v>
      </c>
      <c r="F974" t="s">
        <v>72</v>
      </c>
      <c r="G974">
        <v>9.1282679086871692</v>
      </c>
      <c r="H974">
        <v>0</v>
      </c>
      <c r="I97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74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cm="1">
        <f t="array" ref="K974">IFERROR(AVERAGE(IF((OutputTable[GroupByKey]=OutputTable[[#This Row],[GroupByKey]]),(OutputTable[GroupByKey]=OutputTable[[#This Row],[GroupByKey]])*OutputTable[RecordedValue])),0)</f>
        <v>9.2040198470736314</v>
      </c>
      <c r="L974" cm="1">
        <f t="array" ref="L974">IFERROR(_xlfn.STDEV.S(IF((OutputTable[GroupByKey]=OutputTable[[#This Row],[GroupByKey]]),(OutputTable[GroupByKey]=OutputTable[[#This Row],[GroupByKey]])*OutputTable[RecordedValue])),0)</f>
        <v>0.51270925803772061</v>
      </c>
      <c r="M974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74" cm="1">
        <f t="array" ref="O974">MIN(IF((OutputTable[GroupByKey]=OutputTable[[#This Row],[GroupByKey]]),(OutputTable[GroupByKey]=OutputTable[[#This Row],[GroupByKey]])*OutputTable[RecordedValue]))</f>
        <v>8.1603642719926093</v>
      </c>
      <c r="P974" cm="1">
        <f t="array" ref="P974">MAX(IF((OutputTable[GroupByKey]=OutputTable[[#This Row],[GroupByKey]]),(OutputTable[GroupByKey]=OutputTable[[#This Row],[GroupByKey]])*OutputTable[RecordedValue]))</f>
        <v>10.3090977964694</v>
      </c>
    </row>
    <row r="975" spans="1:16" x14ac:dyDescent="0.25">
      <c r="A975" t="s">
        <v>68</v>
      </c>
      <c r="B975" t="s">
        <v>177</v>
      </c>
      <c r="C975">
        <v>19</v>
      </c>
      <c r="D975" t="s">
        <v>141</v>
      </c>
      <c r="E975" t="s">
        <v>112</v>
      </c>
      <c r="F975" t="s">
        <v>72</v>
      </c>
      <c r="G975">
        <v>547.69607452123103</v>
      </c>
      <c r="H975">
        <v>0</v>
      </c>
      <c r="I97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7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cm="1">
        <f t="array" ref="K975">IFERROR(AVERAGE(IF((OutputTable[GroupByKey]=OutputTable[[#This Row],[GroupByKey]]),(OutputTable[GroupByKey]=OutputTable[[#This Row],[GroupByKey]])*OutputTable[RecordedValue])),0)</f>
        <v>552.24119082441791</v>
      </c>
      <c r="L975" cm="1">
        <f t="array" ref="L975">IFERROR(_xlfn.STDEV.S(IF((OutputTable[GroupByKey]=OutputTable[[#This Row],[GroupByKey]]),(OutputTable[GroupByKey]=OutputTable[[#This Row],[GroupByKey]])*OutputTable[RecordedValue])),0)</f>
        <v>30.76255548226289</v>
      </c>
      <c r="M97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75" cm="1">
        <f t="array" ref="O975">MIN(IF((OutputTable[GroupByKey]=OutputTable[[#This Row],[GroupByKey]]),(OutputTable[GroupByKey]=OutputTable[[#This Row],[GroupByKey]])*OutputTable[RecordedValue]))</f>
        <v>489.62185631955703</v>
      </c>
      <c r="P975" cm="1">
        <f t="array" ref="P975">MAX(IF((OutputTable[GroupByKey]=OutputTable[[#This Row],[GroupByKey]]),(OutputTable[GroupByKey]=OutputTable[[#This Row],[GroupByKey]])*OutputTable[RecordedValue]))</f>
        <v>618.54586778816201</v>
      </c>
    </row>
    <row r="976" spans="1:16" x14ac:dyDescent="0.25">
      <c r="A976" t="s">
        <v>68</v>
      </c>
      <c r="B976" t="s">
        <v>177</v>
      </c>
      <c r="C976">
        <v>19</v>
      </c>
      <c r="D976" t="s">
        <v>142</v>
      </c>
      <c r="E976" t="s">
        <v>114</v>
      </c>
      <c r="F976" t="s">
        <v>72</v>
      </c>
      <c r="G976">
        <v>0</v>
      </c>
      <c r="H976">
        <v>0</v>
      </c>
      <c r="I97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76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cm="1">
        <f t="array" ref="K976">IFERROR(AVERAGE(IF((OutputTable[GroupByKey]=OutputTable[[#This Row],[GroupByKey]]),(OutputTable[GroupByKey]=OutputTable[[#This Row],[GroupByKey]])*OutputTable[RecordedValue])),0)</f>
        <v>0</v>
      </c>
      <c r="L976" cm="1">
        <f t="array" ref="L976">IFERROR(_xlfn.STDEV.S(IF((OutputTable[GroupByKey]=OutputTable[[#This Row],[GroupByKey]]),(OutputTable[GroupByKey]=OutputTable[[#This Row],[GroupByKey]])*OutputTable[RecordedValue])),0)</f>
        <v>0</v>
      </c>
      <c r="M976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6" cm="1">
        <f t="array" ref="O976">MIN(IF((OutputTable[GroupByKey]=OutputTable[[#This Row],[GroupByKey]]),(OutputTable[GroupByKey]=OutputTable[[#This Row],[GroupByKey]])*OutputTable[RecordedValue]))</f>
        <v>0</v>
      </c>
      <c r="P976" cm="1">
        <f t="array" ref="P976">MAX(IF((OutputTable[GroupByKey]=OutputTable[[#This Row],[GroupByKey]]),(OutputTable[GroupByKey]=OutputTable[[#This Row],[GroupByKey]])*OutputTable[RecordedValue]))</f>
        <v>0</v>
      </c>
    </row>
    <row r="977" spans="1:16" x14ac:dyDescent="0.25">
      <c r="A977" t="s">
        <v>68</v>
      </c>
      <c r="B977" t="s">
        <v>177</v>
      </c>
      <c r="C977">
        <v>19</v>
      </c>
      <c r="D977" t="s">
        <v>143</v>
      </c>
      <c r="E977" t="s">
        <v>116</v>
      </c>
      <c r="F977" t="s">
        <v>72</v>
      </c>
      <c r="G977">
        <v>127.885176758886</v>
      </c>
      <c r="H977">
        <v>0</v>
      </c>
      <c r="I97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77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cm="1">
        <f t="array" ref="K977">IFERROR(AVERAGE(IF((OutputTable[GroupByKey]=OutputTable[[#This Row],[GroupByKey]]),(OutputTable[GroupByKey]=OutputTable[[#This Row],[GroupByKey]])*OutputTable[RecordedValue])),0)</f>
        <v>79.989395354893077</v>
      </c>
      <c r="L977" cm="1">
        <f t="array" ref="L977">IFERROR(_xlfn.STDEV.S(IF((OutputTable[GroupByKey]=OutputTable[[#This Row],[GroupByKey]]),(OutputTable[GroupByKey]=OutputTable[[#This Row],[GroupByKey]])*OutputTable[RecordedValue])),0)</f>
        <v>56.808360959149468</v>
      </c>
      <c r="M977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77" cm="1">
        <f t="array" ref="O977">MIN(IF((OutputTable[GroupByKey]=OutputTable[[#This Row],[GroupByKey]]),(OutputTable[GroupByKey]=OutputTable[[#This Row],[GroupByKey]])*OutputTable[RecordedValue]))</f>
        <v>7.1867093340802297</v>
      </c>
      <c r="P977" cm="1">
        <f t="array" ref="P977">MAX(IF((OutputTable[GroupByKey]=OutputTable[[#This Row],[GroupByKey]]),(OutputTable[GroupByKey]=OutputTable[[#This Row],[GroupByKey]])*OutputTable[RecordedValue]))</f>
        <v>293.47566214357698</v>
      </c>
    </row>
    <row r="978" spans="1:16" x14ac:dyDescent="0.25">
      <c r="A978" t="s">
        <v>68</v>
      </c>
      <c r="B978" t="s">
        <v>177</v>
      </c>
      <c r="C978">
        <v>19</v>
      </c>
      <c r="D978" t="s">
        <v>144</v>
      </c>
      <c r="E978" t="s">
        <v>118</v>
      </c>
      <c r="F978" t="s">
        <v>72</v>
      </c>
      <c r="G978">
        <v>145</v>
      </c>
      <c r="H978">
        <v>0</v>
      </c>
      <c r="I97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78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cm="1">
        <f t="array" ref="K978">IFERROR(AVERAGE(IF((OutputTable[GroupByKey]=OutputTable[[#This Row],[GroupByKey]]),(OutputTable[GroupByKey]=OutputTable[[#This Row],[GroupByKey]])*OutputTable[RecordedValue])),0)</f>
        <v>145</v>
      </c>
      <c r="L978" cm="1">
        <f t="array" ref="L978">IFERROR(_xlfn.STDEV.S(IF((OutputTable[GroupByKey]=OutputTable[[#This Row],[GroupByKey]]),(OutputTable[GroupByKey]=OutputTable[[#This Row],[GroupByKey]])*OutputTable[RecordedValue])),0)</f>
        <v>0</v>
      </c>
      <c r="M978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8" cm="1">
        <f t="array" ref="O978">MIN(IF((OutputTable[GroupByKey]=OutputTable[[#This Row],[GroupByKey]]),(OutputTable[GroupByKey]=OutputTable[[#This Row],[GroupByKey]])*OutputTable[RecordedValue]))</f>
        <v>145</v>
      </c>
      <c r="P978" cm="1">
        <f t="array" ref="P978">MAX(IF((OutputTable[GroupByKey]=OutputTable[[#This Row],[GroupByKey]]),(OutputTable[GroupByKey]=OutputTable[[#This Row],[GroupByKey]])*OutputTable[RecordedValue]))</f>
        <v>145</v>
      </c>
    </row>
    <row r="979" spans="1:16" x14ac:dyDescent="0.25">
      <c r="A979" t="s">
        <v>68</v>
      </c>
      <c r="B979" t="s">
        <v>177</v>
      </c>
      <c r="C979">
        <v>19</v>
      </c>
      <c r="D979" t="s">
        <v>145</v>
      </c>
      <c r="E979" t="s">
        <v>120</v>
      </c>
      <c r="F979" t="s">
        <v>72</v>
      </c>
      <c r="G979">
        <v>144</v>
      </c>
      <c r="H979">
        <v>0</v>
      </c>
      <c r="I97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79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cm="1">
        <f t="array" ref="K979">IFERROR(AVERAGE(IF((OutputTable[GroupByKey]=OutputTable[[#This Row],[GroupByKey]]),(OutputTable[GroupByKey]=OutputTable[[#This Row],[GroupByKey]])*OutputTable[RecordedValue])),0)</f>
        <v>143.46</v>
      </c>
      <c r="L979" cm="1">
        <f t="array" ref="L979">IFERROR(_xlfn.STDEV.S(IF((OutputTable[GroupByKey]=OutputTable[[#This Row],[GroupByKey]]),(OutputTable[GroupByKey]=OutputTable[[#This Row],[GroupByKey]])*OutputTable[RecordedValue])),0)</f>
        <v>0.761577310586391</v>
      </c>
      <c r="M979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79" cm="1">
        <f t="array" ref="O979">MIN(IF((OutputTable[GroupByKey]=OutputTable[[#This Row],[GroupByKey]]),(OutputTable[GroupByKey]=OutputTable[[#This Row],[GroupByKey]])*OutputTable[RecordedValue]))</f>
        <v>141</v>
      </c>
      <c r="P979" cm="1">
        <f t="array" ref="P979">MAX(IF((OutputTable[GroupByKey]=OutputTable[[#This Row],[GroupByKey]]),(OutputTable[GroupByKey]=OutputTable[[#This Row],[GroupByKey]])*OutputTable[RecordedValue]))</f>
        <v>144</v>
      </c>
    </row>
    <row r="980" spans="1:16" x14ac:dyDescent="0.25">
      <c r="A980" t="s">
        <v>68</v>
      </c>
      <c r="B980" t="s">
        <v>177</v>
      </c>
      <c r="C980">
        <v>19</v>
      </c>
      <c r="D980" t="s">
        <v>146</v>
      </c>
      <c r="E980" t="s">
        <v>122</v>
      </c>
      <c r="F980" t="s">
        <v>72</v>
      </c>
      <c r="G980">
        <v>9.1282679086871692</v>
      </c>
      <c r="H980">
        <v>0</v>
      </c>
      <c r="I98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80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cm="1">
        <f t="array" ref="K980">IFERROR(AVERAGE(IF((OutputTable[GroupByKey]=OutputTable[[#This Row],[GroupByKey]]),(OutputTable[GroupByKey]=OutputTable[[#This Row],[GroupByKey]])*OutputTable[RecordedValue])),0)</f>
        <v>9.2040198470736314</v>
      </c>
      <c r="L980" cm="1">
        <f t="array" ref="L980">IFERROR(_xlfn.STDEV.S(IF((OutputTable[GroupByKey]=OutputTable[[#This Row],[GroupByKey]]),(OutputTable[GroupByKey]=OutputTable[[#This Row],[GroupByKey]])*OutputTable[RecordedValue])),0)</f>
        <v>0.51270925803772061</v>
      </c>
      <c r="M980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80" cm="1">
        <f t="array" ref="O980">MIN(IF((OutputTable[GroupByKey]=OutputTable[[#This Row],[GroupByKey]]),(OutputTable[GroupByKey]=OutputTable[[#This Row],[GroupByKey]])*OutputTable[RecordedValue]))</f>
        <v>8.1603642719926093</v>
      </c>
      <c r="P980" cm="1">
        <f t="array" ref="P980">MAX(IF((OutputTable[GroupByKey]=OutputTable[[#This Row],[GroupByKey]]),(OutputTable[GroupByKey]=OutputTable[[#This Row],[GroupByKey]])*OutputTable[RecordedValue]))</f>
        <v>10.3090977964694</v>
      </c>
    </row>
    <row r="981" spans="1:16" x14ac:dyDescent="0.25">
      <c r="A981" t="s">
        <v>68</v>
      </c>
      <c r="B981" t="s">
        <v>177</v>
      </c>
      <c r="C981">
        <v>19</v>
      </c>
      <c r="D981" t="s">
        <v>147</v>
      </c>
      <c r="E981" t="s">
        <v>124</v>
      </c>
      <c r="F981" t="s">
        <v>72</v>
      </c>
      <c r="G981">
        <v>675.58125128011704</v>
      </c>
      <c r="H981">
        <v>0</v>
      </c>
      <c r="I98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81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cm="1">
        <f t="array" ref="K981">IFERROR(AVERAGE(IF((OutputTable[GroupByKey]=OutputTable[[#This Row],[GroupByKey]]),(OutputTable[GroupByKey]=OutputTable[[#This Row],[GroupByKey]])*OutputTable[RecordedValue])),0)</f>
        <v>632.23058617931088</v>
      </c>
      <c r="L981" cm="1">
        <f t="array" ref="L981">IFERROR(_xlfn.STDEV.S(IF((OutputTable[GroupByKey]=OutputTable[[#This Row],[GroupByKey]]),(OutputTable[GroupByKey]=OutputTable[[#This Row],[GroupByKey]])*OutputTable[RecordedValue])),0)</f>
        <v>75.537971994324181</v>
      </c>
      <c r="M981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81" cm="1">
        <f t="array" ref="O981">MIN(IF((OutputTable[GroupByKey]=OutputTable[[#This Row],[GroupByKey]]),(OutputTable[GroupByKey]=OutputTable[[#This Row],[GroupByKey]])*OutputTable[RecordedValue]))</f>
        <v>505.15304420889697</v>
      </c>
      <c r="P981" cm="1">
        <f t="array" ref="P981">MAX(IF((OutputTable[GroupByKey]=OutputTable[[#This Row],[GroupByKey]]),(OutputTable[GroupByKey]=OutputTable[[#This Row],[GroupByKey]])*OutputTable[RecordedValue]))</f>
        <v>850.69210649443096</v>
      </c>
    </row>
    <row r="982" spans="1:16" x14ac:dyDescent="0.25">
      <c r="A982" t="s">
        <v>68</v>
      </c>
      <c r="B982" t="s">
        <v>177</v>
      </c>
      <c r="C982">
        <v>19</v>
      </c>
      <c r="D982" t="s">
        <v>148</v>
      </c>
      <c r="E982" t="s">
        <v>118</v>
      </c>
      <c r="F982" t="s">
        <v>86</v>
      </c>
      <c r="G982">
        <v>145</v>
      </c>
      <c r="H982">
        <v>0</v>
      </c>
      <c r="I982" t="str">
        <f>OutputTable[[#This Row],[ProjectName]]&amp;OutputTable[[#This Row],[Name]]&amp;OutputTable[[#This Row],[Type]]&amp;OutputTable[[#This Row],[Source]]</f>
        <v>Airport Security AnalysisEntity 1.NumberInNumber InEntity</v>
      </c>
      <c r="J982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cm="1">
        <f t="array" ref="K982">IFERROR(AVERAGE(IF((OutputTable[GroupByKey]=OutputTable[[#This Row],[GroupByKey]]),(OutputTable[GroupByKey]=OutputTable[[#This Row],[GroupByKey]])*OutputTable[RecordedValue])),0)</f>
        <v>145</v>
      </c>
      <c r="L982" cm="1">
        <f t="array" ref="L982">IFERROR(_xlfn.STDEV.S(IF((OutputTable[GroupByKey]=OutputTable[[#This Row],[GroupByKey]]),(OutputTable[GroupByKey]=OutputTable[[#This Row],[GroupByKey]])*OutputTable[RecordedValue])),0)</f>
        <v>0</v>
      </c>
      <c r="M982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2" cm="1">
        <f t="array" ref="O982">MIN(IF((OutputTable[GroupByKey]=OutputTable[[#This Row],[GroupByKey]]),(OutputTable[GroupByKey]=OutputTable[[#This Row],[GroupByKey]])*OutputTable[RecordedValue]))</f>
        <v>145</v>
      </c>
      <c r="P982" cm="1">
        <f t="array" ref="P982">MAX(IF((OutputTable[GroupByKey]=OutputTable[[#This Row],[GroupByKey]]),(OutputTable[GroupByKey]=OutputTable[[#This Row],[GroupByKey]])*OutputTable[RecordedValue]))</f>
        <v>145</v>
      </c>
    </row>
    <row r="983" spans="1:16" x14ac:dyDescent="0.25">
      <c r="A983" t="s">
        <v>68</v>
      </c>
      <c r="B983" t="s">
        <v>177</v>
      </c>
      <c r="C983">
        <v>19</v>
      </c>
      <c r="D983" t="s">
        <v>149</v>
      </c>
      <c r="E983" t="s">
        <v>120</v>
      </c>
      <c r="F983" t="s">
        <v>86</v>
      </c>
      <c r="G983">
        <v>143</v>
      </c>
      <c r="H983">
        <v>0</v>
      </c>
      <c r="I983" t="str">
        <f>OutputTable[[#This Row],[ProjectName]]&amp;OutputTable[[#This Row],[Name]]&amp;OutputTable[[#This Row],[Type]]&amp;OutputTable[[#This Row],[Source]]</f>
        <v>Airport Security AnalysisEntity 1.NumberOutNumber OutEntity</v>
      </c>
      <c r="J983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cm="1">
        <f t="array" ref="K983">IFERROR(AVERAGE(IF((OutputTable[GroupByKey]=OutputTable[[#This Row],[GroupByKey]]),(OutputTable[GroupByKey]=OutputTable[[#This Row],[GroupByKey]])*OutputTable[RecordedValue])),0)</f>
        <v>141.02000000000001</v>
      </c>
      <c r="L983" cm="1">
        <f t="array" ref="L983">IFERROR(_xlfn.STDEV.S(IF((OutputTable[GroupByKey]=OutputTable[[#This Row],[GroupByKey]]),(OutputTable[GroupByKey]=OutputTable[[#This Row],[GroupByKey]])*OutputTable[RecordedValue])),0)</f>
        <v>1.571298695931723</v>
      </c>
      <c r="M983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3" cm="1">
        <f t="array" ref="O983">MIN(IF((OutputTable[GroupByKey]=OutputTable[[#This Row],[GroupByKey]]),(OutputTable[GroupByKey]=OutputTable[[#This Row],[GroupByKey]])*OutputTable[RecordedValue]))</f>
        <v>136</v>
      </c>
      <c r="P983" cm="1">
        <f t="array" ref="P983">MAX(IF((OutputTable[GroupByKey]=OutputTable[[#This Row],[GroupByKey]]),(OutputTable[GroupByKey]=OutputTable[[#This Row],[GroupByKey]])*OutputTable[RecordedValue]))</f>
        <v>144</v>
      </c>
    </row>
    <row r="984" spans="1:16" x14ac:dyDescent="0.25">
      <c r="A984" t="s">
        <v>68</v>
      </c>
      <c r="B984" t="s">
        <v>177</v>
      </c>
      <c r="C984">
        <v>19</v>
      </c>
      <c r="D984" t="s">
        <v>150</v>
      </c>
      <c r="E984" t="s">
        <v>134</v>
      </c>
      <c r="F984" t="s">
        <v>104</v>
      </c>
      <c r="G984">
        <v>0</v>
      </c>
      <c r="H984">
        <v>0</v>
      </c>
      <c r="I98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4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cm="1">
        <f t="array" ref="K984">IFERROR(AVERAGE(IF((OutputTable[GroupByKey]=OutputTable[[#This Row],[GroupByKey]]),(OutputTable[GroupByKey]=OutputTable[[#This Row],[GroupByKey]])*OutputTable[RecordedValue])),0)</f>
        <v>0</v>
      </c>
      <c r="L984" cm="1">
        <f t="array" ref="L984">IFERROR(_xlfn.STDEV.S(IF((OutputTable[GroupByKey]=OutputTable[[#This Row],[GroupByKey]]),(OutputTable[GroupByKey]=OutputTable[[#This Row],[GroupByKey]])*OutputTable[RecordedValue])),0)</f>
        <v>0</v>
      </c>
      <c r="M984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cm="1">
        <f t="array" ref="O984">MIN(IF((OutputTable[GroupByKey]=OutputTable[[#This Row],[GroupByKey]]),(OutputTable[GroupByKey]=OutputTable[[#This Row],[GroupByKey]])*OutputTable[RecordedValue]))</f>
        <v>0</v>
      </c>
      <c r="P984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177</v>
      </c>
      <c r="C985">
        <v>19</v>
      </c>
      <c r="D985" t="s">
        <v>151</v>
      </c>
      <c r="E985" t="s">
        <v>136</v>
      </c>
      <c r="F985" t="s">
        <v>104</v>
      </c>
      <c r="G985">
        <v>12</v>
      </c>
      <c r="H985">
        <v>0</v>
      </c>
      <c r="I98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cm="1">
        <f t="array" ref="K985">IFERROR(AVERAGE(IF((OutputTable[GroupByKey]=OutputTable[[#This Row],[GroupByKey]]),(OutputTable[GroupByKey]=OutputTable[[#This Row],[GroupByKey]])*OutputTable[RecordedValue])),0)</f>
        <v>12</v>
      </c>
      <c r="L985" cm="1">
        <f t="array" ref="L985">IFERROR(_xlfn.STDEV.S(IF((OutputTable[GroupByKey]=OutputTable[[#This Row],[GroupByKey]]),(OutputTable[GroupByKey]=OutputTable[[#This Row],[GroupByKey]])*OutputTable[RecordedValue])),0)</f>
        <v>0</v>
      </c>
      <c r="M98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5" cm="1">
        <f t="array" ref="O985">MIN(IF((OutputTable[GroupByKey]=OutputTable[[#This Row],[GroupByKey]]),(OutputTable[GroupByKey]=OutputTable[[#This Row],[GroupByKey]])*OutputTable[RecordedValue]))</f>
        <v>12</v>
      </c>
      <c r="P985" cm="1">
        <f t="array" ref="P985">MAX(IF((OutputTable[GroupByKey]=OutputTable[[#This Row],[GroupByKey]]),(OutputTable[GroupByKey]=OutputTable[[#This Row],[GroupByKey]])*OutputTable[RecordedValue]))</f>
        <v>12</v>
      </c>
    </row>
    <row r="986" spans="1:16" x14ac:dyDescent="0.25">
      <c r="A986" t="s">
        <v>68</v>
      </c>
      <c r="B986" t="s">
        <v>177</v>
      </c>
      <c r="C986">
        <v>19</v>
      </c>
      <c r="D986" t="s">
        <v>152</v>
      </c>
      <c r="E986" t="s">
        <v>153</v>
      </c>
      <c r="F986" t="s">
        <v>104</v>
      </c>
      <c r="G986">
        <v>0</v>
      </c>
      <c r="H986">
        <v>0</v>
      </c>
      <c r="I98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6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cm="1">
        <f t="array" ref="K986">IFERROR(AVERAGE(IF((OutputTable[GroupByKey]=OutputTable[[#This Row],[GroupByKey]]),(OutputTable[GroupByKey]=OutputTable[[#This Row],[GroupByKey]])*OutputTable[RecordedValue])),0)</f>
        <v>0</v>
      </c>
      <c r="L986" cm="1">
        <f t="array" ref="L986">IFERROR(_xlfn.STDEV.S(IF((OutputTable[GroupByKey]=OutputTable[[#This Row],[GroupByKey]]),(OutputTable[GroupByKey]=OutputTable[[#This Row],[GroupByKey]])*OutputTable[RecordedValue])),0)</f>
        <v>0</v>
      </c>
      <c r="M986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cm="1">
        <f t="array" ref="O986">MIN(IF((OutputTable[GroupByKey]=OutputTable[[#This Row],[GroupByKey]]),(OutputTable[GroupByKey]=OutputTable[[#This Row],[GroupByKey]])*OutputTable[RecordedValue]))</f>
        <v>0</v>
      </c>
      <c r="P986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177</v>
      </c>
      <c r="C987">
        <v>19</v>
      </c>
      <c r="D987" t="s">
        <v>154</v>
      </c>
      <c r="E987" t="s">
        <v>155</v>
      </c>
      <c r="F987" t="s">
        <v>104</v>
      </c>
      <c r="G987">
        <v>0</v>
      </c>
      <c r="H987">
        <v>0</v>
      </c>
      <c r="I98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7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cm="1">
        <f t="array" ref="K987">IFERROR(AVERAGE(IF((OutputTable[GroupByKey]=OutputTable[[#This Row],[GroupByKey]]),(OutputTable[GroupByKey]=OutputTable[[#This Row],[GroupByKey]])*OutputTable[RecordedValue])),0)</f>
        <v>0</v>
      </c>
      <c r="L987" cm="1">
        <f t="array" ref="L987">IFERROR(_xlfn.STDEV.S(IF((OutputTable[GroupByKey]=OutputTable[[#This Row],[GroupByKey]]),(OutputTable[GroupByKey]=OutputTable[[#This Row],[GroupByKey]])*OutputTable[RecordedValue])),0)</f>
        <v>0</v>
      </c>
      <c r="M987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cm="1">
        <f t="array" ref="O987">MIN(IF((OutputTable[GroupByKey]=OutputTable[[#This Row],[GroupByKey]]),(OutputTable[GroupByKey]=OutputTable[[#This Row],[GroupByKey]])*OutputTable[RecordedValue]))</f>
        <v>0</v>
      </c>
      <c r="P987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177</v>
      </c>
      <c r="C988">
        <v>19</v>
      </c>
      <c r="D988" t="s">
        <v>156</v>
      </c>
      <c r="E988" t="s">
        <v>139</v>
      </c>
      <c r="F988" t="s">
        <v>104</v>
      </c>
      <c r="G988">
        <v>0</v>
      </c>
      <c r="H988">
        <v>0</v>
      </c>
      <c r="I98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8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cm="1">
        <f t="array" ref="K988">IFERROR(AVERAGE(IF((OutputTable[GroupByKey]=OutputTable[[#This Row],[GroupByKey]]),(OutputTable[GroupByKey]=OutputTable[[#This Row],[GroupByKey]])*OutputTable[RecordedValue])),0)</f>
        <v>0</v>
      </c>
      <c r="L988" cm="1">
        <f t="array" ref="L988">IFERROR(_xlfn.STDEV.S(IF((OutputTable[GroupByKey]=OutputTable[[#This Row],[GroupByKey]]),(OutputTable[GroupByKey]=OutputTable[[#This Row],[GroupByKey]])*OutputTable[RecordedValue])),0)</f>
        <v>0</v>
      </c>
      <c r="M988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cm="1">
        <f t="array" ref="O988">MIN(IF((OutputTable[GroupByKey]=OutputTable[[#This Row],[GroupByKey]]),(OutputTable[GroupByKey]=OutputTable[[#This Row],[GroupByKey]])*OutputTable[RecordedValue]))</f>
        <v>0</v>
      </c>
      <c r="P988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25">
      <c r="A989" t="s">
        <v>68</v>
      </c>
      <c r="B989" t="s">
        <v>177</v>
      </c>
      <c r="C989">
        <v>19</v>
      </c>
      <c r="D989" t="s">
        <v>157</v>
      </c>
      <c r="E989" t="s">
        <v>120</v>
      </c>
      <c r="F989" t="s">
        <v>126</v>
      </c>
      <c r="G989">
        <v>143</v>
      </c>
      <c r="H989">
        <v>0</v>
      </c>
      <c r="I989" t="str">
        <f>OutputTable[[#This Row],[ProjectName]]&amp;OutputTable[[#This Row],[Name]]&amp;OutputTable[[#This Row],[Type]]&amp;OutputTable[[#This Row],[Source]]</f>
        <v>Airport Security AnalysisSystem.NumberOutNumber OutSystem</v>
      </c>
      <c r="J989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cm="1">
        <f t="array" ref="K989">IFERROR(AVERAGE(IF((OutputTable[GroupByKey]=OutputTable[[#This Row],[GroupByKey]]),(OutputTable[GroupByKey]=OutputTable[[#This Row],[GroupByKey]])*OutputTable[RecordedValue])),0)</f>
        <v>141.02000000000001</v>
      </c>
      <c r="L989" cm="1">
        <f t="array" ref="L989">IFERROR(_xlfn.STDEV.S(IF((OutputTable[GroupByKey]=OutputTable[[#This Row],[GroupByKey]]),(OutputTable[GroupByKey]=OutputTable[[#This Row],[GroupByKey]])*OutputTable[RecordedValue])),0)</f>
        <v>1.571298695931723</v>
      </c>
      <c r="M989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9" cm="1">
        <f t="array" ref="O989">MIN(IF((OutputTable[GroupByKey]=OutputTable[[#This Row],[GroupByKey]]),(OutputTable[GroupByKey]=OutputTable[[#This Row],[GroupByKey]])*OutputTable[RecordedValue]))</f>
        <v>136</v>
      </c>
      <c r="P989" cm="1">
        <f t="array" ref="P989">MAX(IF((OutputTable[GroupByKey]=OutputTable[[#This Row],[GroupByKey]]),(OutputTable[GroupByKey]=OutputTable[[#This Row],[GroupByKey]])*OutputTable[RecordedValue]))</f>
        <v>144</v>
      </c>
    </row>
    <row r="990" spans="1:16" x14ac:dyDescent="0.25">
      <c r="A990" t="s">
        <v>68</v>
      </c>
      <c r="B990" t="s">
        <v>177</v>
      </c>
      <c r="C990">
        <v>19</v>
      </c>
      <c r="D990" t="s">
        <v>158</v>
      </c>
      <c r="E990" t="s">
        <v>90</v>
      </c>
      <c r="F990" t="s">
        <v>126</v>
      </c>
      <c r="G990">
        <v>71.963318448586506</v>
      </c>
      <c r="H990">
        <v>0</v>
      </c>
      <c r="I990" t="str">
        <f>OutputTable[[#This Row],[ProjectName]]&amp;OutputTable[[#This Row],[Name]]&amp;OutputTable[[#This Row],[Type]]&amp;OutputTable[[#This Row],[Source]]</f>
        <v>Airport Security AnalysisSystem.TotalCostTotal CostSystem</v>
      </c>
      <c r="J990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cm="1">
        <f t="array" ref="K990">IFERROR(AVERAGE(IF((OutputTable[GroupByKey]=OutputTable[[#This Row],[GroupByKey]]),(OutputTable[GroupByKey]=OutputTable[[#This Row],[GroupByKey]])*OutputTable[RecordedValue])),0)</f>
        <v>71.671286315385061</v>
      </c>
      <c r="L990" cm="1">
        <f t="array" ref="L990">IFERROR(_xlfn.STDEV.S(IF((OutputTable[GroupByKey]=OutputTable[[#This Row],[GroupByKey]]),(OutputTable[GroupByKey]=OutputTable[[#This Row],[GroupByKey]])*OutputTable[RecordedValue])),0)</f>
        <v>0.23863631661505638</v>
      </c>
      <c r="M990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90" cm="1">
        <f t="array" ref="O990">MIN(IF((OutputTable[GroupByKey]=OutputTable[[#This Row],[GroupByKey]]),(OutputTable[GroupByKey]=OutputTable[[#This Row],[GroupByKey]])*OutputTable[RecordedValue]))</f>
        <v>70.910479456061694</v>
      </c>
      <c r="P990" cm="1">
        <f t="array" ref="P990">MAX(IF((OutputTable[GroupByKey]=OutputTable[[#This Row],[GroupByKey]]),(OutputTable[GroupByKey]=OutputTable[[#This Row],[GroupByKey]])*OutputTable[RecordedValue]))</f>
        <v>72</v>
      </c>
    </row>
    <row r="991" spans="1:16" x14ac:dyDescent="0.25">
      <c r="A991" t="s">
        <v>68</v>
      </c>
      <c r="B991" t="s">
        <v>177</v>
      </c>
      <c r="C991">
        <v>19</v>
      </c>
      <c r="D991" t="s">
        <v>159</v>
      </c>
      <c r="E991" t="s">
        <v>134</v>
      </c>
      <c r="F991" t="s">
        <v>104</v>
      </c>
      <c r="G991">
        <v>29.599413015865899</v>
      </c>
      <c r="H991">
        <v>0</v>
      </c>
      <c r="I99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91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cm="1">
        <f t="array" ref="K991">IFERROR(AVERAGE(IF((OutputTable[GroupByKey]=OutputTable[[#This Row],[GroupByKey]]),(OutputTable[GroupByKey]=OutputTable[[#This Row],[GroupByKey]])*OutputTable[RecordedValue])),0)</f>
        <v>28.130410032303338</v>
      </c>
      <c r="L991" cm="1">
        <f t="array" ref="L991">IFERROR(_xlfn.STDEV.S(IF((OutputTable[GroupByKey]=OutputTable[[#This Row],[GroupByKey]]),(OutputTable[GroupByKey]=OutputTable[[#This Row],[GroupByKey]])*OutputTable[RecordedValue])),0)</f>
        <v>1.5680861939239095</v>
      </c>
      <c r="M991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91" cm="1">
        <f t="array" ref="O991">MIN(IF((OutputTable[GroupByKey]=OutputTable[[#This Row],[GroupByKey]]),(OutputTable[GroupByKey]=OutputTable[[#This Row],[GroupByKey]])*OutputTable[RecordedValue]))</f>
        <v>24.466327701593499</v>
      </c>
      <c r="P991" cm="1">
        <f t="array" ref="P991">MAX(IF((OutputTable[GroupByKey]=OutputTable[[#This Row],[GroupByKey]]),(OutputTable[GroupByKey]=OutputTable[[#This Row],[GroupByKey]])*OutputTable[RecordedValue]))</f>
        <v>31.104540279981698</v>
      </c>
    </row>
    <row r="992" spans="1:16" x14ac:dyDescent="0.25">
      <c r="A992" t="s">
        <v>68</v>
      </c>
      <c r="B992" t="s">
        <v>177</v>
      </c>
      <c r="C992">
        <v>19</v>
      </c>
      <c r="D992" t="s">
        <v>160</v>
      </c>
      <c r="E992" t="s">
        <v>136</v>
      </c>
      <c r="F992" t="s">
        <v>104</v>
      </c>
      <c r="G992">
        <v>6.3822462084273601</v>
      </c>
      <c r="H992">
        <v>0</v>
      </c>
      <c r="I99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92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cm="1">
        <f t="array" ref="K992">IFERROR(AVERAGE(IF((OutputTable[GroupByKey]=OutputTable[[#This Row],[GroupByKey]]),(OutputTable[GroupByKey]=OutputTable[[#This Row],[GroupByKey]])*OutputTable[RecordedValue])),0)</f>
        <v>7.677923856469965</v>
      </c>
      <c r="L992" cm="1">
        <f t="array" ref="L992">IFERROR(_xlfn.STDEV.S(IF((OutputTable[GroupByKey]=OutputTable[[#This Row],[GroupByKey]]),(OutputTable[GroupByKey]=OutputTable[[#This Row],[GroupByKey]])*OutputTable[RecordedValue])),0)</f>
        <v>1.5599367309009138</v>
      </c>
      <c r="M992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92" cm="1">
        <f t="array" ref="O992">MIN(IF((OutputTable[GroupByKey]=OutputTable[[#This Row],[GroupByKey]]),(OutputTable[GroupByKey]=OutputTable[[#This Row],[GroupByKey]])*OutputTable[RecordedValue]))</f>
        <v>4.6700334569821003</v>
      </c>
      <c r="P992" cm="1">
        <f t="array" ref="P992">MAX(IF((OutputTable[GroupByKey]=OutputTable[[#This Row],[GroupByKey]]),(OutputTable[GroupByKey]=OutputTable[[#This Row],[GroupByKey]])*OutputTable[RecordedValue]))</f>
        <v>11.306663706390401</v>
      </c>
    </row>
    <row r="993" spans="1:16" x14ac:dyDescent="0.25">
      <c r="A993" t="s">
        <v>68</v>
      </c>
      <c r="B993" t="s">
        <v>177</v>
      </c>
      <c r="C993">
        <v>19</v>
      </c>
      <c r="D993" t="s">
        <v>161</v>
      </c>
      <c r="E993" t="s">
        <v>153</v>
      </c>
      <c r="F993" t="s">
        <v>104</v>
      </c>
      <c r="G993">
        <v>290</v>
      </c>
      <c r="H993">
        <v>0</v>
      </c>
      <c r="I99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93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cm="1">
        <f t="array" ref="K993">IFERROR(AVERAGE(IF((OutputTable[GroupByKey]=OutputTable[[#This Row],[GroupByKey]]),(OutputTable[GroupByKey]=OutputTable[[#This Row],[GroupByKey]])*OutputTable[RecordedValue])),0)</f>
        <v>291.82</v>
      </c>
      <c r="L993" cm="1">
        <f t="array" ref="L993">IFERROR(_xlfn.STDEV.S(IF((OutputTable[GroupByKey]=OutputTable[[#This Row],[GroupByKey]]),(OutputTable[GroupByKey]=OutputTable[[#This Row],[GroupByKey]])*OutputTable[RecordedValue])),0)</f>
        <v>4.3079897295843335</v>
      </c>
      <c r="M993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93" cm="1">
        <f t="array" ref="O993">MIN(IF((OutputTable[GroupByKey]=OutputTable[[#This Row],[GroupByKey]]),(OutputTable[GroupByKey]=OutputTable[[#This Row],[GroupByKey]])*OutputTable[RecordedValue]))</f>
        <v>281</v>
      </c>
      <c r="P993" cm="1">
        <f t="array" ref="P993">MAX(IF((OutputTable[GroupByKey]=OutputTable[[#This Row],[GroupByKey]]),(OutputTable[GroupByKey]=OutputTable[[#This Row],[GroupByKey]])*OutputTable[RecordedValue]))</f>
        <v>301</v>
      </c>
    </row>
    <row r="994" spans="1:16" x14ac:dyDescent="0.25">
      <c r="A994" t="s">
        <v>68</v>
      </c>
      <c r="B994" t="s">
        <v>177</v>
      </c>
      <c r="C994">
        <v>19</v>
      </c>
      <c r="D994" t="s">
        <v>162</v>
      </c>
      <c r="E994" t="s">
        <v>155</v>
      </c>
      <c r="F994" t="s">
        <v>104</v>
      </c>
      <c r="G994">
        <v>0.82271538309923997</v>
      </c>
      <c r="H994">
        <v>0</v>
      </c>
      <c r="I99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4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cm="1">
        <f t="array" ref="K994">IFERROR(AVERAGE(IF((OutputTable[GroupByKey]=OutputTable[[#This Row],[GroupByKey]]),(OutputTable[GroupByKey]=OutputTable[[#This Row],[GroupByKey]])*OutputTable[RecordedValue])),0)</f>
        <v>0.7867243373202788</v>
      </c>
      <c r="L994" cm="1">
        <f t="array" ref="L994">IFERROR(_xlfn.STDEV.S(IF((OutputTable[GroupByKey]=OutputTable[[#This Row],[GroupByKey]]),(OutputTable[GroupByKey]=OutputTable[[#This Row],[GroupByKey]])*OutputTable[RecordedValue])),0)</f>
        <v>4.3331575858358527E-2</v>
      </c>
      <c r="M994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94" cm="1">
        <f t="array" ref="O994">MIN(IF((OutputTable[GroupByKey]=OutputTable[[#This Row],[GroupByKey]]),(OutputTable[GroupByKey]=OutputTable[[#This Row],[GroupByKey]])*OutputTable[RecordedValue]))</f>
        <v>0.68592600815582205</v>
      </c>
      <c r="P994" cm="1">
        <f t="array" ref="P994">MAX(IF((OutputTable[GroupByKey]=OutputTable[[#This Row],[GroupByKey]]),(OutputTable[GroupByKey]=OutputTable[[#This Row],[GroupByKey]])*OutputTable[RecordedValue]))</f>
        <v>0.87027684841716402</v>
      </c>
    </row>
    <row r="995" spans="1:16" x14ac:dyDescent="0.25">
      <c r="A995" t="s">
        <v>68</v>
      </c>
      <c r="B995" t="s">
        <v>177</v>
      </c>
      <c r="C995">
        <v>19</v>
      </c>
      <c r="D995" t="s">
        <v>163</v>
      </c>
      <c r="E995" t="s">
        <v>139</v>
      </c>
      <c r="F995" t="s">
        <v>104</v>
      </c>
      <c r="G995">
        <v>0</v>
      </c>
      <c r="H995">
        <v>0</v>
      </c>
      <c r="I99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cm="1">
        <f t="array" ref="K995">IFERROR(AVERAGE(IF((OutputTable[GroupByKey]=OutputTable[[#This Row],[GroupByKey]]),(OutputTable[GroupByKey]=OutputTable[[#This Row],[GroupByKey]])*OutputTable[RecordedValue])),0)</f>
        <v>0</v>
      </c>
      <c r="L995" cm="1">
        <f t="array" ref="L995">IFERROR(_xlfn.STDEV.S(IF((OutputTable[GroupByKey]=OutputTable[[#This Row],[GroupByKey]]),(OutputTable[GroupByKey]=OutputTable[[#This Row],[GroupByKey]])*OutputTable[RecordedValue])),0)</f>
        <v>0</v>
      </c>
      <c r="M99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cm="1">
        <f t="array" ref="O995">MIN(IF((OutputTable[GroupByKey]=OutputTable[[#This Row],[GroupByKey]]),(OutputTable[GroupByKey]=OutputTable[[#This Row],[GroupByKey]])*OutputTable[RecordedValue]))</f>
        <v>0</v>
      </c>
      <c r="P99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177</v>
      </c>
      <c r="C996">
        <v>19</v>
      </c>
      <c r="D996" t="s">
        <v>164</v>
      </c>
      <c r="E996" t="s">
        <v>110</v>
      </c>
      <c r="F996" t="s">
        <v>72</v>
      </c>
      <c r="G996">
        <v>39.809498149603101</v>
      </c>
      <c r="H996">
        <v>0</v>
      </c>
      <c r="I99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6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cm="1">
        <f t="array" ref="K996">IFERROR(AVERAGE(IF((OutputTable[GroupByKey]=OutputTable[[#This Row],[GroupByKey]]),(OutputTable[GroupByKey]=OutputTable[[#This Row],[GroupByKey]])*OutputTable[RecordedValue])),0)</f>
        <v>36.126257191808556</v>
      </c>
      <c r="L996" cm="1">
        <f t="array" ref="L996">IFERROR(_xlfn.STDEV.S(IF((OutputTable[GroupByKey]=OutputTable[[#This Row],[GroupByKey]]),(OutputTable[GroupByKey]=OutputTable[[#This Row],[GroupByKey]])*OutputTable[RecordedValue])),0)</f>
        <v>2.1713259373529561</v>
      </c>
      <c r="M996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96" cm="1">
        <f t="array" ref="O996">MIN(IF((OutputTable[GroupByKey]=OutputTable[[#This Row],[GroupByKey]]),(OutputTable[GroupByKey]=OutputTable[[#This Row],[GroupByKey]])*OutputTable[RecordedValue]))</f>
        <v>31.451458626230401</v>
      </c>
      <c r="P996" cm="1">
        <f t="array" ref="P996">MAX(IF((OutputTable[GroupByKey]=OutputTable[[#This Row],[GroupByKey]]),(OutputTable[GroupByKey]=OutputTable[[#This Row],[GroupByKey]])*OutputTable[RecordedValue]))</f>
        <v>41.433809234429702</v>
      </c>
    </row>
    <row r="997" spans="1:16" x14ac:dyDescent="0.25">
      <c r="A997" t="s">
        <v>68</v>
      </c>
      <c r="B997" t="s">
        <v>177</v>
      </c>
      <c r="C997">
        <v>19</v>
      </c>
      <c r="D997" t="s">
        <v>165</v>
      </c>
      <c r="E997" t="s">
        <v>112</v>
      </c>
      <c r="F997" t="s">
        <v>72</v>
      </c>
      <c r="G997">
        <v>1194.2849444880901</v>
      </c>
      <c r="H997">
        <v>0</v>
      </c>
      <c r="I99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7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cm="1">
        <f t="array" ref="K997">IFERROR(AVERAGE(IF((OutputTable[GroupByKey]=OutputTable[[#This Row],[GroupByKey]]),(OutputTable[GroupByKey]=OutputTable[[#This Row],[GroupByKey]])*OutputTable[RecordedValue])),0)</f>
        <v>1083.7877157542564</v>
      </c>
      <c r="L997" cm="1">
        <f t="array" ref="L997">IFERROR(_xlfn.STDEV.S(IF((OutputTable[GroupByKey]=OutputTable[[#This Row],[GroupByKey]]),(OutputTable[GroupByKey]=OutputTable[[#This Row],[GroupByKey]])*OutputTable[RecordedValue])),0)</f>
        <v>65.139778120588559</v>
      </c>
      <c r="M997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97" cm="1">
        <f t="array" ref="O997">MIN(IF((OutputTable[GroupByKey]=OutputTable[[#This Row],[GroupByKey]]),(OutputTable[GroupByKey]=OutputTable[[#This Row],[GroupByKey]])*OutputTable[RecordedValue]))</f>
        <v>943.54375878691201</v>
      </c>
      <c r="P997" cm="1">
        <f t="array" ref="P997">MAX(IF((OutputTable[GroupByKey]=OutputTable[[#This Row],[GroupByKey]]),(OutputTable[GroupByKey]=OutputTable[[#This Row],[GroupByKey]])*OutputTable[RecordedValue]))</f>
        <v>1243.01427703289</v>
      </c>
    </row>
    <row r="998" spans="1:16" x14ac:dyDescent="0.25">
      <c r="A998" t="s">
        <v>68</v>
      </c>
      <c r="B998" t="s">
        <v>177</v>
      </c>
      <c r="C998">
        <v>19</v>
      </c>
      <c r="D998" t="s">
        <v>166</v>
      </c>
      <c r="E998" t="s">
        <v>114</v>
      </c>
      <c r="F998" t="s">
        <v>72</v>
      </c>
      <c r="G998">
        <v>0</v>
      </c>
      <c r="H998">
        <v>0</v>
      </c>
      <c r="I99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8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cm="1">
        <f t="array" ref="K998">IFERROR(AVERAGE(IF((OutputTable[GroupByKey]=OutputTable[[#This Row],[GroupByKey]]),(OutputTable[GroupByKey]=OutputTable[[#This Row],[GroupByKey]])*OutputTable[RecordedValue])),0)</f>
        <v>0</v>
      </c>
      <c r="L998" cm="1">
        <f t="array" ref="L998">IFERROR(_xlfn.STDEV.S(IF((OutputTable[GroupByKey]=OutputTable[[#This Row],[GroupByKey]]),(OutputTable[GroupByKey]=OutputTable[[#This Row],[GroupByKey]])*OutputTable[RecordedValue])),0)</f>
        <v>0</v>
      </c>
      <c r="M998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cm="1">
        <f t="array" ref="O998">MIN(IF((OutputTable[GroupByKey]=OutputTable[[#This Row],[GroupByKey]]),(OutputTable[GroupByKey]=OutputTable[[#This Row],[GroupByKey]])*OutputTable[RecordedValue]))</f>
        <v>0</v>
      </c>
      <c r="P998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177</v>
      </c>
      <c r="C999">
        <v>19</v>
      </c>
      <c r="D999" t="s">
        <v>167</v>
      </c>
      <c r="E999" t="s">
        <v>116</v>
      </c>
      <c r="F999" t="s">
        <v>72</v>
      </c>
      <c r="G999">
        <v>964.77419371515202</v>
      </c>
      <c r="H999">
        <v>0</v>
      </c>
      <c r="I99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9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cm="1">
        <f t="array" ref="K999">IFERROR(AVERAGE(IF((OutputTable[GroupByKey]=OutputTable[[#This Row],[GroupByKey]]),(OutputTable[GroupByKey]=OutputTable[[#This Row],[GroupByKey]])*OutputTable[RecordedValue])),0)</f>
        <v>553.87401274968397</v>
      </c>
      <c r="L999" cm="1">
        <f t="array" ref="L999">IFERROR(_xlfn.STDEV.S(IF((OutputTable[GroupByKey]=OutputTable[[#This Row],[GroupByKey]]),(OutputTable[GroupByKey]=OutputTable[[#This Row],[GroupByKey]])*OutputTable[RecordedValue])),0)</f>
        <v>377.09122887289163</v>
      </c>
      <c r="M999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99" cm="1">
        <f t="array" ref="O999">MIN(IF((OutputTable[GroupByKey]=OutputTable[[#This Row],[GroupByKey]]),(OutputTable[GroupByKey]=OutputTable[[#This Row],[GroupByKey]])*OutputTable[RecordedValue]))</f>
        <v>153.85414011717199</v>
      </c>
      <c r="P999" cm="1">
        <f t="array" ref="P999">MAX(IF((OutputTable[GroupByKey]=OutputTable[[#This Row],[GroupByKey]]),(OutputTable[GroupByKey]=OutputTable[[#This Row],[GroupByKey]])*OutputTable[RecordedValue]))</f>
        <v>2328.4964964025999</v>
      </c>
    </row>
    <row r="1000" spans="1:16" x14ac:dyDescent="0.25">
      <c r="A1000" t="s">
        <v>68</v>
      </c>
      <c r="B1000" t="s">
        <v>177</v>
      </c>
      <c r="C1000">
        <v>19</v>
      </c>
      <c r="D1000" t="s">
        <v>168</v>
      </c>
      <c r="E1000" t="s">
        <v>118</v>
      </c>
      <c r="F1000" t="s">
        <v>72</v>
      </c>
      <c r="G1000">
        <v>138</v>
      </c>
      <c r="H1000">
        <v>0</v>
      </c>
      <c r="I100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00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cm="1">
        <f t="array" ref="K1000">IFERROR(AVERAGE(IF((OutputTable[GroupByKey]=OutputTable[[#This Row],[GroupByKey]]),(OutputTable[GroupByKey]=OutputTable[[#This Row],[GroupByKey]])*OutputTable[RecordedValue])),0)</f>
        <v>139.1</v>
      </c>
      <c r="L1000" cm="1">
        <f t="array" ref="L1000">IFERROR(_xlfn.STDEV.S(IF((OutputTable[GroupByKey]=OutputTable[[#This Row],[GroupByKey]]),(OutputTable[GroupByKey]=OutputTable[[#This Row],[GroupByKey]])*OutputTable[RecordedValue])),0)</f>
        <v>2.340852801167705</v>
      </c>
      <c r="M1000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00" cm="1">
        <f t="array" ref="O1000">MIN(IF((OutputTable[GroupByKey]=OutputTable[[#This Row],[GroupByKey]]),(OutputTable[GroupByKey]=OutputTable[[#This Row],[GroupByKey]])*OutputTable[RecordedValue]))</f>
        <v>132</v>
      </c>
      <c r="P1000" cm="1">
        <f t="array" ref="P1000">MAX(IF((OutputTable[GroupByKey]=OutputTable[[#This Row],[GroupByKey]]),(OutputTable[GroupByKey]=OutputTable[[#This Row],[GroupByKey]])*OutputTable[RecordedValue]))</f>
        <v>143</v>
      </c>
    </row>
    <row r="1001" spans="1:16" x14ac:dyDescent="0.25">
      <c r="A1001" t="s">
        <v>68</v>
      </c>
      <c r="B1001" t="s">
        <v>177</v>
      </c>
      <c r="C1001">
        <v>19</v>
      </c>
      <c r="D1001" t="s">
        <v>169</v>
      </c>
      <c r="E1001" t="s">
        <v>120</v>
      </c>
      <c r="F1001" t="s">
        <v>72</v>
      </c>
      <c r="G1001">
        <v>137</v>
      </c>
      <c r="H1001">
        <v>0</v>
      </c>
      <c r="I100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1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cm="1">
        <f t="array" ref="K1001">IFERROR(AVERAGE(IF((OutputTable[GroupByKey]=OutputTable[[#This Row],[GroupByKey]]),(OutputTable[GroupByKey]=OutputTable[[#This Row],[GroupByKey]])*OutputTable[RecordedValue])),0)</f>
        <v>136.88</v>
      </c>
      <c r="L1001" cm="1">
        <f t="array" ref="L1001">IFERROR(_xlfn.STDEV.S(IF((OutputTable[GroupByKey]=OutputTable[[#This Row],[GroupByKey]]),(OutputTable[GroupByKey]=OutputTable[[#This Row],[GroupByKey]])*OutputTable[RecordedValue])),0)</f>
        <v>2.7303285292343533</v>
      </c>
      <c r="M1001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1" cm="1">
        <f t="array" ref="O1001">MIN(IF((OutputTable[GroupByKey]=OutputTable[[#This Row],[GroupByKey]]),(OutputTable[GroupByKey]=OutputTable[[#This Row],[GroupByKey]])*OutputTable[RecordedValue]))</f>
        <v>130</v>
      </c>
      <c r="P1001" cm="1">
        <f t="array" ref="P1001">MAX(IF((OutputTable[GroupByKey]=OutputTable[[#This Row],[GroupByKey]]),(OutputTable[GroupByKey]=OutputTable[[#This Row],[GroupByKey]])*OutputTable[RecordedValue]))</f>
        <v>141</v>
      </c>
    </row>
    <row r="1002" spans="1:16" x14ac:dyDescent="0.25">
      <c r="A1002" t="s">
        <v>68</v>
      </c>
      <c r="B1002" t="s">
        <v>177</v>
      </c>
      <c r="C1002">
        <v>19</v>
      </c>
      <c r="D1002" t="s">
        <v>170</v>
      </c>
      <c r="E1002" t="s">
        <v>122</v>
      </c>
      <c r="F1002" t="s">
        <v>72</v>
      </c>
      <c r="G1002">
        <v>39.809498149603101</v>
      </c>
      <c r="H1002">
        <v>0</v>
      </c>
      <c r="I100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02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cm="1">
        <f t="array" ref="K1002">IFERROR(AVERAGE(IF((OutputTable[GroupByKey]=OutputTable[[#This Row],[GroupByKey]]),(OutputTable[GroupByKey]=OutputTable[[#This Row],[GroupByKey]])*OutputTable[RecordedValue])),0)</f>
        <v>36.126257191808556</v>
      </c>
      <c r="L1002" cm="1">
        <f t="array" ref="L1002">IFERROR(_xlfn.STDEV.S(IF((OutputTable[GroupByKey]=OutputTable[[#This Row],[GroupByKey]]),(OutputTable[GroupByKey]=OutputTable[[#This Row],[GroupByKey]])*OutputTable[RecordedValue])),0)</f>
        <v>2.1713259373529561</v>
      </c>
      <c r="M1002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02" cm="1">
        <f t="array" ref="O1002">MIN(IF((OutputTable[GroupByKey]=OutputTable[[#This Row],[GroupByKey]]),(OutputTable[GroupByKey]=OutputTable[[#This Row],[GroupByKey]])*OutputTable[RecordedValue]))</f>
        <v>31.451458626230401</v>
      </c>
      <c r="P1002" cm="1">
        <f t="array" ref="P1002">MAX(IF((OutputTable[GroupByKey]=OutputTable[[#This Row],[GroupByKey]]),(OutputTable[GroupByKey]=OutputTable[[#This Row],[GroupByKey]])*OutputTable[RecordedValue]))</f>
        <v>41.433809234429702</v>
      </c>
    </row>
    <row r="1003" spans="1:16" x14ac:dyDescent="0.25">
      <c r="A1003" t="s">
        <v>68</v>
      </c>
      <c r="B1003" t="s">
        <v>177</v>
      </c>
      <c r="C1003">
        <v>19</v>
      </c>
      <c r="D1003" t="s">
        <v>171</v>
      </c>
      <c r="E1003" t="s">
        <v>124</v>
      </c>
      <c r="F1003" t="s">
        <v>72</v>
      </c>
      <c r="G1003">
        <v>2159.0591382032399</v>
      </c>
      <c r="H1003">
        <v>0</v>
      </c>
      <c r="I100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03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cm="1">
        <f t="array" ref="K1003">IFERROR(AVERAGE(IF((OutputTable[GroupByKey]=OutputTable[[#This Row],[GroupByKey]]),(OutputTable[GroupByKey]=OutputTable[[#This Row],[GroupByKey]])*OutputTable[RecordedValue])),0)</f>
        <v>1637.6617285039399</v>
      </c>
      <c r="L1003" cm="1">
        <f t="array" ref="L1003">IFERROR(_xlfn.STDEV.S(IF((OutputTable[GroupByKey]=OutputTable[[#This Row],[GroupByKey]]),(OutputTable[GroupByKey]=OutputTable[[#This Row],[GroupByKey]])*OutputTable[RecordedValue])),0)</f>
        <v>425.2629558634419</v>
      </c>
      <c r="M1003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03" cm="1">
        <f t="array" ref="O1003">MIN(IF((OutputTable[GroupByKey]=OutputTable[[#This Row],[GroupByKey]]),(OutputTable[GroupByKey]=OutputTable[[#This Row],[GroupByKey]])*OutputTable[RecordedValue]))</f>
        <v>1114.53760713569</v>
      </c>
      <c r="P1003" cm="1">
        <f t="array" ref="P1003">MAX(IF((OutputTable[GroupByKey]=OutputTable[[#This Row],[GroupByKey]]),(OutputTable[GroupByKey]=OutputTable[[#This Row],[GroupByKey]])*OutputTable[RecordedValue]))</f>
        <v>3571.5107734354901</v>
      </c>
    </row>
    <row r="1004" spans="1:16" x14ac:dyDescent="0.25">
      <c r="A1004" t="s">
        <v>68</v>
      </c>
      <c r="B1004" t="s">
        <v>177</v>
      </c>
      <c r="C1004">
        <v>19</v>
      </c>
      <c r="D1004" t="s">
        <v>172</v>
      </c>
      <c r="E1004" t="s">
        <v>134</v>
      </c>
      <c r="F1004" t="s">
        <v>104</v>
      </c>
      <c r="G1004">
        <v>19.904749074801501</v>
      </c>
      <c r="H1004">
        <v>0</v>
      </c>
      <c r="I1004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4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cm="1">
        <f t="array" ref="K1004">IFERROR(AVERAGE(IF((OutputTable[GroupByKey]=OutputTable[[#This Row],[GroupByKey]]),(OutputTable[GroupByKey]=OutputTable[[#This Row],[GroupByKey]])*OutputTable[RecordedValue])),0)</f>
        <v>18.06312859590426</v>
      </c>
      <c r="L1004" cm="1">
        <f t="array" ref="L1004">IFERROR(_xlfn.STDEV.S(IF((OutputTable[GroupByKey]=OutputTable[[#This Row],[GroupByKey]]),(OutputTable[GroupByKey]=OutputTable[[#This Row],[GroupByKey]])*OutputTable[RecordedValue])),0)</f>
        <v>1.0856629686764701</v>
      </c>
      <c r="M1004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04" cm="1">
        <f t="array" ref="O1004">MIN(IF((OutputTable[GroupByKey]=OutputTable[[#This Row],[GroupByKey]]),(OutputTable[GroupByKey]=OutputTable[[#This Row],[GroupByKey]])*OutputTable[RecordedValue]))</f>
        <v>15.725729313115201</v>
      </c>
      <c r="P1004" cm="1">
        <f t="array" ref="P1004">MAX(IF((OutputTable[GroupByKey]=OutputTable[[#This Row],[GroupByKey]]),(OutputTable[GroupByKey]=OutputTable[[#This Row],[GroupByKey]])*OutputTable[RecordedValue]))</f>
        <v>20.716904617214801</v>
      </c>
    </row>
    <row r="1005" spans="1:16" x14ac:dyDescent="0.25">
      <c r="A1005" t="s">
        <v>68</v>
      </c>
      <c r="B1005" t="s">
        <v>177</v>
      </c>
      <c r="C1005">
        <v>19</v>
      </c>
      <c r="D1005" t="s">
        <v>173</v>
      </c>
      <c r="E1005" t="s">
        <v>136</v>
      </c>
      <c r="F1005" t="s">
        <v>104</v>
      </c>
      <c r="G1005">
        <v>4.0769101494917201</v>
      </c>
      <c r="H1005">
        <v>0</v>
      </c>
      <c r="I100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cm="1">
        <f t="array" ref="K1005">IFERROR(AVERAGE(IF((OutputTable[GroupByKey]=OutputTable[[#This Row],[GroupByKey]]),(OutputTable[GroupByKey]=OutputTable[[#This Row],[GroupByKey]])*OutputTable[RecordedValue])),0)</f>
        <v>5.7998238307074823</v>
      </c>
      <c r="L1005" cm="1">
        <f t="array" ref="L1005">IFERROR(_xlfn.STDEV.S(IF((OutputTable[GroupByKey]=OutputTable[[#This Row],[GroupByKey]]),(OutputTable[GroupByKey]=OutputTable[[#This Row],[GroupByKey]])*OutputTable[RecordedValue])),0)</f>
        <v>1.1088844702774887</v>
      </c>
      <c r="M100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05" cm="1">
        <f t="array" ref="O1005">MIN(IF((OutputTable[GroupByKey]=OutputTable[[#This Row],[GroupByKey]]),(OutputTable[GroupByKey]=OutputTable[[#This Row],[GroupByKey]])*OutputTable[RecordedValue]))</f>
        <v>3.05766911974897</v>
      </c>
      <c r="P1005" cm="1">
        <f t="array" ref="P1005">MAX(IF((OutputTable[GroupByKey]=OutputTable[[#This Row],[GroupByKey]]),(OutputTable[GroupByKey]=OutputTable[[#This Row],[GroupByKey]])*OutputTable[RecordedValue]))</f>
        <v>8.1492138731565191</v>
      </c>
    </row>
    <row r="1006" spans="1:16" x14ac:dyDescent="0.25">
      <c r="A1006" t="s">
        <v>68</v>
      </c>
      <c r="B1006" t="s">
        <v>177</v>
      </c>
      <c r="C1006">
        <v>19</v>
      </c>
      <c r="D1006" t="s">
        <v>174</v>
      </c>
      <c r="E1006" t="s">
        <v>153</v>
      </c>
      <c r="F1006" t="s">
        <v>104</v>
      </c>
      <c r="G1006">
        <v>138</v>
      </c>
      <c r="H1006">
        <v>0</v>
      </c>
      <c r="I100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6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cm="1">
        <f t="array" ref="K1006">IFERROR(AVERAGE(IF((OutputTable[GroupByKey]=OutputTable[[#This Row],[GroupByKey]]),(OutputTable[GroupByKey]=OutputTable[[#This Row],[GroupByKey]])*OutputTable[RecordedValue])),0)</f>
        <v>138.4</v>
      </c>
      <c r="L1006" cm="1">
        <f t="array" ref="L1006">IFERROR(_xlfn.STDEV.S(IF((OutputTable[GroupByKey]=OutputTable[[#This Row],[GroupByKey]]),(OutputTable[GroupByKey]=OutputTable[[#This Row],[GroupByKey]])*OutputTable[RecordedValue])),0)</f>
        <v>2.6954231805876021</v>
      </c>
      <c r="M1006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06" cm="1">
        <f t="array" ref="O1006">MIN(IF((OutputTable[GroupByKey]=OutputTable[[#This Row],[GroupByKey]]),(OutputTable[GroupByKey]=OutputTable[[#This Row],[GroupByKey]])*OutputTable[RecordedValue]))</f>
        <v>131</v>
      </c>
      <c r="P1006" cm="1">
        <f t="array" ref="P1006">MAX(IF((OutputTable[GroupByKey]=OutputTable[[#This Row],[GroupByKey]]),(OutputTable[GroupByKey]=OutputTable[[#This Row],[GroupByKey]])*OutputTable[RecordedValue]))</f>
        <v>143</v>
      </c>
    </row>
    <row r="1007" spans="1:16" x14ac:dyDescent="0.25">
      <c r="A1007" t="s">
        <v>68</v>
      </c>
      <c r="B1007" t="s">
        <v>177</v>
      </c>
      <c r="C1007">
        <v>19</v>
      </c>
      <c r="D1007" t="s">
        <v>175</v>
      </c>
      <c r="E1007" t="s">
        <v>155</v>
      </c>
      <c r="F1007" t="s">
        <v>104</v>
      </c>
      <c r="G1007">
        <v>0.83012874377117796</v>
      </c>
      <c r="H1007">
        <v>0</v>
      </c>
      <c r="I100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7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cm="1">
        <f t="array" ref="K1007">IFERROR(AVERAGE(IF((OutputTable[GroupByKey]=OutputTable[[#This Row],[GroupByKey]]),(OutputTable[GroupByKey]=OutputTable[[#This Row],[GroupByKey]])*OutputTable[RecordedValue])),0)</f>
        <v>0.7583406737205215</v>
      </c>
      <c r="L1007" cm="1">
        <f t="array" ref="L1007">IFERROR(_xlfn.STDEV.S(IF((OutputTable[GroupByKey]=OutputTable[[#This Row],[GroupByKey]]),(OutputTable[GroupByKey]=OutputTable[[#This Row],[GroupByKey]])*OutputTable[RecordedValue])),0)</f>
        <v>4.6203519594895187E-2</v>
      </c>
      <c r="M1007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07" cm="1">
        <f t="array" ref="O1007">MIN(IF((OutputTable[GroupByKey]=OutputTable[[#This Row],[GroupByKey]]),(OutputTable[GroupByKey]=OutputTable[[#This Row],[GroupByKey]])*OutputTable[RecordedValue]))</f>
        <v>0.660449421951812</v>
      </c>
      <c r="P1007" cm="1">
        <f t="array" ref="P1007">MAX(IF((OutputTable[GroupByKey]=OutputTable[[#This Row],[GroupByKey]]),(OutputTable[GroupByKey]=OutputTable[[#This Row],[GroupByKey]])*OutputTable[RecordedValue]))</f>
        <v>0.87259712001045997</v>
      </c>
    </row>
    <row r="1008" spans="1:16" x14ac:dyDescent="0.25">
      <c r="A1008" t="s">
        <v>68</v>
      </c>
      <c r="B1008" t="s">
        <v>177</v>
      </c>
      <c r="C1008">
        <v>19</v>
      </c>
      <c r="D1008" t="s">
        <v>176</v>
      </c>
      <c r="E1008" t="s">
        <v>139</v>
      </c>
      <c r="F1008" t="s">
        <v>104</v>
      </c>
      <c r="G1008">
        <v>0</v>
      </c>
      <c r="H1008">
        <v>0</v>
      </c>
      <c r="I100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8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cm="1">
        <f t="array" ref="K1008">IFERROR(AVERAGE(IF((OutputTable[GroupByKey]=OutputTable[[#This Row],[GroupByKey]]),(OutputTable[GroupByKey]=OutputTable[[#This Row],[GroupByKey]])*OutputTable[RecordedValue])),0)</f>
        <v>0</v>
      </c>
      <c r="L1008" cm="1">
        <f t="array" ref="L1008">IFERROR(_xlfn.STDEV.S(IF((OutputTable[GroupByKey]=OutputTable[[#This Row],[GroupByKey]]),(OutputTable[GroupByKey]=OutputTable[[#This Row],[GroupByKey]])*OutputTable[RecordedValue])),0)</f>
        <v>0</v>
      </c>
      <c r="M1008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cm="1">
        <f t="array" ref="O1008">MIN(IF((OutputTable[GroupByKey]=OutputTable[[#This Row],[GroupByKey]]),(OutputTable[GroupByKey]=OutputTable[[#This Row],[GroupByKey]])*OutputTable[RecordedValue]))</f>
        <v>0</v>
      </c>
      <c r="P1008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177</v>
      </c>
      <c r="C1009">
        <v>20</v>
      </c>
      <c r="D1009" t="s">
        <v>109</v>
      </c>
      <c r="E1009" t="s">
        <v>110</v>
      </c>
      <c r="F1009" t="s">
        <v>72</v>
      </c>
      <c r="G1009">
        <v>0.19017143483472099</v>
      </c>
      <c r="H1009">
        <v>0</v>
      </c>
      <c r="I100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9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cm="1">
        <f t="array" ref="K1009">IFERROR(AVERAGE(IF((OutputTable[GroupByKey]=OutputTable[[#This Row],[GroupByKey]]),(OutputTable[GroupByKey]=OutputTable[[#This Row],[GroupByKey]])*OutputTable[RecordedValue])),0)</f>
        <v>0.86326158932544617</v>
      </c>
      <c r="L1009" cm="1">
        <f t="array" ref="L1009">IFERROR(_xlfn.STDEV.S(IF((OutputTable[GroupByKey]=OutputTable[[#This Row],[GroupByKey]]),(OutputTable[GroupByKey]=OutputTable[[#This Row],[GroupByKey]])*OutputTable[RecordedValue])),0)</f>
        <v>0.44446417599979121</v>
      </c>
      <c r="M1009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09" cm="1">
        <f t="array" ref="O1009">MIN(IF((OutputTable[GroupByKey]=OutputTable[[#This Row],[GroupByKey]]),(OutputTable[GroupByKey]=OutputTable[[#This Row],[GroupByKey]])*OutputTable[RecordedValue]))</f>
        <v>0</v>
      </c>
      <c r="P1009" cm="1">
        <f t="array" ref="P1009">MAX(IF((OutputTable[GroupByKey]=OutputTable[[#This Row],[GroupByKey]]),(OutputTable[GroupByKey]=OutputTable[[#This Row],[GroupByKey]])*OutputTable[RecordedValue]))</f>
        <v>2.5547209929161401</v>
      </c>
    </row>
    <row r="1010" spans="1:16" x14ac:dyDescent="0.25">
      <c r="A1010" t="s">
        <v>68</v>
      </c>
      <c r="B1010" t="s">
        <v>177</v>
      </c>
      <c r="C1010">
        <v>20</v>
      </c>
      <c r="D1010" t="s">
        <v>111</v>
      </c>
      <c r="E1010" t="s">
        <v>112</v>
      </c>
      <c r="F1010" t="s">
        <v>72</v>
      </c>
      <c r="G1010">
        <v>11.4102860900833</v>
      </c>
      <c r="H1010">
        <v>0</v>
      </c>
      <c r="I101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10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cm="1">
        <f t="array" ref="K1010">IFERROR(AVERAGE(IF((OutputTable[GroupByKey]=OutputTable[[#This Row],[GroupByKey]]),(OutputTable[GroupByKey]=OutputTable[[#This Row],[GroupByKey]])*OutputTable[RecordedValue])),0)</f>
        <v>51.79569535952681</v>
      </c>
      <c r="L1010" cm="1">
        <f t="array" ref="L1010">IFERROR(_xlfn.STDEV.S(IF((OutputTable[GroupByKey]=OutputTable[[#This Row],[GroupByKey]]),(OutputTable[GroupByKey]=OutputTable[[#This Row],[GroupByKey]])*OutputTable[RecordedValue])),0)</f>
        <v>26.667850559987489</v>
      </c>
      <c r="M1010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10" cm="1">
        <f t="array" ref="O1010">MIN(IF((OutputTable[GroupByKey]=OutputTable[[#This Row],[GroupByKey]]),(OutputTable[GroupByKey]=OutputTable[[#This Row],[GroupByKey]])*OutputTable[RecordedValue]))</f>
        <v>0</v>
      </c>
      <c r="P1010" cm="1">
        <f t="array" ref="P1010">MAX(IF((OutputTable[GroupByKey]=OutputTable[[#This Row],[GroupByKey]]),(OutputTable[GroupByKey]=OutputTable[[#This Row],[GroupByKey]])*OutputTable[RecordedValue]))</f>
        <v>153.28325957496901</v>
      </c>
    </row>
    <row r="1011" spans="1:16" x14ac:dyDescent="0.25">
      <c r="A1011" t="s">
        <v>68</v>
      </c>
      <c r="B1011" t="s">
        <v>177</v>
      </c>
      <c r="C1011">
        <v>20</v>
      </c>
      <c r="D1011" t="s">
        <v>113</v>
      </c>
      <c r="E1011" t="s">
        <v>114</v>
      </c>
      <c r="F1011" t="s">
        <v>72</v>
      </c>
      <c r="G1011">
        <v>0</v>
      </c>
      <c r="H1011">
        <v>0</v>
      </c>
      <c r="I101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11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cm="1">
        <f t="array" ref="K1011">IFERROR(AVERAGE(IF((OutputTable[GroupByKey]=OutputTable[[#This Row],[GroupByKey]]),(OutputTable[GroupByKey]=OutputTable[[#This Row],[GroupByKey]])*OutputTable[RecordedValue])),0)</f>
        <v>0</v>
      </c>
      <c r="L1011" cm="1">
        <f t="array" ref="L1011">IFERROR(_xlfn.STDEV.S(IF((OutputTable[GroupByKey]=OutputTable[[#This Row],[GroupByKey]]),(OutputTable[GroupByKey]=OutputTable[[#This Row],[GroupByKey]])*OutputTable[RecordedValue])),0)</f>
        <v>0</v>
      </c>
      <c r="M1011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cm="1">
        <f t="array" ref="O1011">MIN(IF((OutputTable[GroupByKey]=OutputTable[[#This Row],[GroupByKey]]),(OutputTable[GroupByKey]=OutputTable[[#This Row],[GroupByKey]])*OutputTable[RecordedValue]))</f>
        <v>0</v>
      </c>
      <c r="P1011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177</v>
      </c>
      <c r="C1012">
        <v>20</v>
      </c>
      <c r="D1012" t="s">
        <v>115</v>
      </c>
      <c r="E1012" t="s">
        <v>116</v>
      </c>
      <c r="F1012" t="s">
        <v>72</v>
      </c>
      <c r="G1012">
        <v>4.4712091376416696</v>
      </c>
      <c r="H1012">
        <v>0</v>
      </c>
      <c r="I101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12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cm="1">
        <f t="array" ref="K1012">IFERROR(AVERAGE(IF((OutputTable[GroupByKey]=OutputTable[[#This Row],[GroupByKey]]),(OutputTable[GroupByKey]=OutputTable[[#This Row],[GroupByKey]])*OutputTable[RecordedValue])),0)</f>
        <v>7.9031017037590718</v>
      </c>
      <c r="L1012" cm="1">
        <f t="array" ref="L1012">IFERROR(_xlfn.STDEV.S(IF((OutputTable[GroupByKey]=OutputTable[[#This Row],[GroupByKey]]),(OutputTable[GroupByKey]=OutputTable[[#This Row],[GroupByKey]])*OutputTable[RecordedValue])),0)</f>
        <v>6.1722634071914078</v>
      </c>
      <c r="M1012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12" cm="1">
        <f t="array" ref="O1012">MIN(IF((OutputTable[GroupByKey]=OutputTable[[#This Row],[GroupByKey]]),(OutputTable[GroupByKey]=OutputTable[[#This Row],[GroupByKey]])*OutputTable[RecordedValue]))</f>
        <v>0</v>
      </c>
      <c r="P1012" cm="1">
        <f t="array" ref="P1012">MAX(IF((OutputTable[GroupByKey]=OutputTable[[#This Row],[GroupByKey]]),(OutputTable[GroupByKey]=OutputTable[[#This Row],[GroupByKey]])*OutputTable[RecordedValue]))</f>
        <v>30.196331317929101</v>
      </c>
    </row>
    <row r="1013" spans="1:16" x14ac:dyDescent="0.25">
      <c r="A1013" t="s">
        <v>68</v>
      </c>
      <c r="B1013" t="s">
        <v>177</v>
      </c>
      <c r="C1013">
        <v>20</v>
      </c>
      <c r="D1013" t="s">
        <v>117</v>
      </c>
      <c r="E1013" t="s">
        <v>118</v>
      </c>
      <c r="F1013" t="s">
        <v>72</v>
      </c>
      <c r="G1013">
        <v>4</v>
      </c>
      <c r="H1013">
        <v>0</v>
      </c>
      <c r="I101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13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cm="1">
        <f t="array" ref="K1013">IFERROR(AVERAGE(IF((OutputTable[GroupByKey]=OutputTable[[#This Row],[GroupByKey]]),(OutputTable[GroupByKey]=OutputTable[[#This Row],[GroupByKey]])*OutputTable[RecordedValue])),0)</f>
        <v>8.9</v>
      </c>
      <c r="L1013" cm="1">
        <f t="array" ref="L1013">IFERROR(_xlfn.STDEV.S(IF((OutputTable[GroupByKey]=OutputTable[[#This Row],[GroupByKey]]),(OutputTable[GroupByKey]=OutputTable[[#This Row],[GroupByKey]])*OutputTable[RecordedValue])),0)</f>
        <v>2.6049403612586386</v>
      </c>
      <c r="M1013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13" cm="1">
        <f t="array" ref="O1013">MIN(IF((OutputTable[GroupByKey]=OutputTable[[#This Row],[GroupByKey]]),(OutputTable[GroupByKey]=OutputTable[[#This Row],[GroupByKey]])*OutputTable[RecordedValue]))</f>
        <v>2</v>
      </c>
      <c r="P1013" cm="1">
        <f t="array" ref="P1013">MAX(IF((OutputTable[GroupByKey]=OutputTable[[#This Row],[GroupByKey]]),(OutputTable[GroupByKey]=OutputTable[[#This Row],[GroupByKey]])*OutputTable[RecordedValue]))</f>
        <v>14</v>
      </c>
    </row>
    <row r="1014" spans="1:16" x14ac:dyDescent="0.25">
      <c r="A1014" t="s">
        <v>68</v>
      </c>
      <c r="B1014" t="s">
        <v>177</v>
      </c>
      <c r="C1014">
        <v>20</v>
      </c>
      <c r="D1014" t="s">
        <v>119</v>
      </c>
      <c r="E1014" t="s">
        <v>120</v>
      </c>
      <c r="F1014" t="s">
        <v>72</v>
      </c>
      <c r="G1014">
        <v>4</v>
      </c>
      <c r="H1014">
        <v>0</v>
      </c>
      <c r="I101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14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cm="1">
        <f t="array" ref="K1014">IFERROR(AVERAGE(IF((OutputTable[GroupByKey]=OutputTable[[#This Row],[GroupByKey]]),(OutputTable[GroupByKey]=OutputTable[[#This Row],[GroupByKey]])*OutputTable[RecordedValue])),0)</f>
        <v>8.68</v>
      </c>
      <c r="L1014" cm="1">
        <f t="array" ref="L1014">IFERROR(_xlfn.STDEV.S(IF((OutputTable[GroupByKey]=OutputTable[[#This Row],[GroupByKey]]),(OutputTable[GroupByKey]=OutputTable[[#This Row],[GroupByKey]])*OutputTable[RecordedValue])),0)</f>
        <v>2.6064284735543972</v>
      </c>
      <c r="M1014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14" cm="1">
        <f t="array" ref="O1014">MIN(IF((OutputTable[GroupByKey]=OutputTable[[#This Row],[GroupByKey]]),(OutputTable[GroupByKey]=OutputTable[[#This Row],[GroupByKey]])*OutputTable[RecordedValue]))</f>
        <v>2</v>
      </c>
      <c r="P1014" cm="1">
        <f t="array" ref="P1014">MAX(IF((OutputTable[GroupByKey]=OutputTable[[#This Row],[GroupByKey]]),(OutputTable[GroupByKey]=OutputTable[[#This Row],[GroupByKey]])*OutputTable[RecordedValue]))</f>
        <v>14</v>
      </c>
    </row>
    <row r="1015" spans="1:16" x14ac:dyDescent="0.25">
      <c r="A1015" t="s">
        <v>68</v>
      </c>
      <c r="B1015" t="s">
        <v>177</v>
      </c>
      <c r="C1015">
        <v>20</v>
      </c>
      <c r="D1015" t="s">
        <v>121</v>
      </c>
      <c r="E1015" t="s">
        <v>122</v>
      </c>
      <c r="F1015" t="s">
        <v>72</v>
      </c>
      <c r="G1015">
        <v>0.19017143483472099</v>
      </c>
      <c r="H1015">
        <v>0</v>
      </c>
      <c r="I101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1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cm="1">
        <f t="array" ref="K1015">IFERROR(AVERAGE(IF((OutputTable[GroupByKey]=OutputTable[[#This Row],[GroupByKey]]),(OutputTable[GroupByKey]=OutputTable[[#This Row],[GroupByKey]])*OutputTable[RecordedValue])),0)</f>
        <v>0.86326158932544617</v>
      </c>
      <c r="L1015" cm="1">
        <f t="array" ref="L1015">IFERROR(_xlfn.STDEV.S(IF((OutputTable[GroupByKey]=OutputTable[[#This Row],[GroupByKey]]),(OutputTable[GroupByKey]=OutputTable[[#This Row],[GroupByKey]])*OutputTable[RecordedValue])),0)</f>
        <v>0.44446417599979121</v>
      </c>
      <c r="M101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15" cm="1">
        <f t="array" ref="O1015">MIN(IF((OutputTable[GroupByKey]=OutputTable[[#This Row],[GroupByKey]]),(OutputTable[GroupByKey]=OutputTable[[#This Row],[GroupByKey]])*OutputTable[RecordedValue]))</f>
        <v>0</v>
      </c>
      <c r="P1015" cm="1">
        <f t="array" ref="P1015">MAX(IF((OutputTable[GroupByKey]=OutputTable[[#This Row],[GroupByKey]]),(OutputTable[GroupByKey]=OutputTable[[#This Row],[GroupByKey]])*OutputTable[RecordedValue]))</f>
        <v>2.5547209929161401</v>
      </c>
    </row>
    <row r="1016" spans="1:16" x14ac:dyDescent="0.25">
      <c r="A1016" t="s">
        <v>68</v>
      </c>
      <c r="B1016" t="s">
        <v>177</v>
      </c>
      <c r="C1016">
        <v>20</v>
      </c>
      <c r="D1016" t="s">
        <v>123</v>
      </c>
      <c r="E1016" t="s">
        <v>124</v>
      </c>
      <c r="F1016" t="s">
        <v>72</v>
      </c>
      <c r="G1016">
        <v>15.8814952277249</v>
      </c>
      <c r="H1016">
        <v>0</v>
      </c>
      <c r="I101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6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cm="1">
        <f t="array" ref="K1016">IFERROR(AVERAGE(IF((OutputTable[GroupByKey]=OutputTable[[#This Row],[GroupByKey]]),(OutputTable[GroupByKey]=OutputTable[[#This Row],[GroupByKey]])*OutputTable[RecordedValue])),0)</f>
        <v>59.698797063285873</v>
      </c>
      <c r="L1016" cm="1">
        <f t="array" ref="L1016">IFERROR(_xlfn.STDEV.S(IF((OutputTable[GroupByKey]=OutputTable[[#This Row],[GroupByKey]]),(OutputTable[GroupByKey]=OutputTable[[#This Row],[GroupByKey]])*OutputTable[RecordedValue])),0)</f>
        <v>29.848701664291458</v>
      </c>
      <c r="M1016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16" cm="1">
        <f t="array" ref="O1016">MIN(IF((OutputTable[GroupByKey]=OutputTable[[#This Row],[GroupByKey]]),(OutputTable[GroupByKey]=OutputTable[[#This Row],[GroupByKey]])*OutputTable[RecordedValue]))</f>
        <v>2.14281784239415</v>
      </c>
      <c r="P1016" cm="1">
        <f t="array" ref="P1016">MAX(IF((OutputTable[GroupByKey]=OutputTable[[#This Row],[GroupByKey]]),(OutputTable[GroupByKey]=OutputTable[[#This Row],[GroupByKey]])*OutputTable[RecordedValue]))</f>
        <v>183.47959089289799</v>
      </c>
    </row>
    <row r="1017" spans="1:16" x14ac:dyDescent="0.25">
      <c r="A1017" t="s">
        <v>68</v>
      </c>
      <c r="B1017" t="s">
        <v>177</v>
      </c>
      <c r="C1017">
        <v>20</v>
      </c>
      <c r="D1017" t="s">
        <v>125</v>
      </c>
      <c r="E1017" t="s">
        <v>85</v>
      </c>
      <c r="F1017" t="s">
        <v>126</v>
      </c>
      <c r="G1017">
        <v>0</v>
      </c>
      <c r="H1017">
        <v>0</v>
      </c>
      <c r="I1017" t="str">
        <f>OutputTable[[#This Row],[ProjectName]]&amp;OutputTable[[#This Row],[Name]]&amp;OutputTable[[#This Row],[Type]]&amp;OutputTable[[#This Row],[Source]]</f>
        <v>Airport Security AnalysisAll Entities.NVACostNVA CostSystem</v>
      </c>
      <c r="J1017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cm="1">
        <f t="array" ref="K1017">IFERROR(AVERAGE(IF((OutputTable[GroupByKey]=OutputTable[[#This Row],[GroupByKey]]),(OutputTable[GroupByKey]=OutputTable[[#This Row],[GroupByKey]])*OutputTable[RecordedValue])),0)</f>
        <v>0</v>
      </c>
      <c r="L1017" cm="1">
        <f t="array" ref="L1017">IFERROR(_xlfn.STDEV.S(IF((OutputTable[GroupByKey]=OutputTable[[#This Row],[GroupByKey]]),(OutputTable[GroupByKey]=OutputTable[[#This Row],[GroupByKey]])*OutputTable[RecordedValue])),0)</f>
        <v>0</v>
      </c>
      <c r="M1017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7" cm="1">
        <f t="array" ref="O1017">MIN(IF((OutputTable[GroupByKey]=OutputTable[[#This Row],[GroupByKey]]),(OutputTable[GroupByKey]=OutputTable[[#This Row],[GroupByKey]])*OutputTable[RecordedValue]))</f>
        <v>0</v>
      </c>
      <c r="P1017" cm="1">
        <f t="array" ref="P1017">MAX(IF((OutputTable[GroupByKey]=OutputTable[[#This Row],[GroupByKey]]),(OutputTable[GroupByKey]=OutputTable[[#This Row],[GroupByKey]])*OutputTable[RecordedValue]))</f>
        <v>0</v>
      </c>
    </row>
    <row r="1018" spans="1:16" x14ac:dyDescent="0.25">
      <c r="A1018" t="s">
        <v>68</v>
      </c>
      <c r="B1018" t="s">
        <v>177</v>
      </c>
      <c r="C1018">
        <v>20</v>
      </c>
      <c r="D1018" t="s">
        <v>127</v>
      </c>
      <c r="E1018" t="s">
        <v>88</v>
      </c>
      <c r="F1018" t="s">
        <v>126</v>
      </c>
      <c r="G1018">
        <v>0</v>
      </c>
      <c r="H1018">
        <v>0</v>
      </c>
      <c r="I1018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8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cm="1">
        <f t="array" ref="K1018">IFERROR(AVERAGE(IF((OutputTable[GroupByKey]=OutputTable[[#This Row],[GroupByKey]]),(OutputTable[GroupByKey]=OutputTable[[#This Row],[GroupByKey]])*OutputTable[RecordedValue])),0)</f>
        <v>0</v>
      </c>
      <c r="L1018" cm="1">
        <f t="array" ref="L1018">IFERROR(_xlfn.STDEV.S(IF((OutputTable[GroupByKey]=OutputTable[[#This Row],[GroupByKey]]),(OutputTable[GroupByKey]=OutputTable[[#This Row],[GroupByKey]])*OutputTable[RecordedValue])),0)</f>
        <v>0</v>
      </c>
      <c r="M1018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cm="1">
        <f t="array" ref="O1018">MIN(IF((OutputTable[GroupByKey]=OutputTable[[#This Row],[GroupByKey]]),(OutputTable[GroupByKey]=OutputTable[[#This Row],[GroupByKey]])*OutputTable[RecordedValue]))</f>
        <v>0</v>
      </c>
      <c r="P1018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177</v>
      </c>
      <c r="C1019">
        <v>20</v>
      </c>
      <c r="D1019" t="s">
        <v>128</v>
      </c>
      <c r="E1019" t="s">
        <v>90</v>
      </c>
      <c r="F1019" t="s">
        <v>126</v>
      </c>
      <c r="G1019">
        <v>42.219273808428902</v>
      </c>
      <c r="H1019">
        <v>0</v>
      </c>
      <c r="I1019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9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cm="1">
        <f t="array" ref="K1019">IFERROR(AVERAGE(IF((OutputTable[GroupByKey]=OutputTable[[#This Row],[GroupByKey]]),(OutputTable[GroupByKey]=OutputTable[[#This Row],[GroupByKey]])*OutputTable[RecordedValue])),0)</f>
        <v>46.193538628207605</v>
      </c>
      <c r="L1019" cm="1">
        <f t="array" ref="L1019">IFERROR(_xlfn.STDEV.S(IF((OutputTable[GroupByKey]=OutputTable[[#This Row],[GroupByKey]]),(OutputTable[GroupByKey]=OutputTable[[#This Row],[GroupByKey]])*OutputTable[RecordedValue])),0)</f>
        <v>2.5990968367157539</v>
      </c>
      <c r="M1019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19" cm="1">
        <f t="array" ref="O1019">MIN(IF((OutputTable[GroupByKey]=OutputTable[[#This Row],[GroupByKey]]),(OutputTable[GroupByKey]=OutputTable[[#This Row],[GroupByKey]])*OutputTable[RecordedValue]))</f>
        <v>40.192057014708702</v>
      </c>
      <c r="P1019" cm="1">
        <f t="array" ref="P1019">MAX(IF((OutputTable[GroupByKey]=OutputTable[[#This Row],[GroupByKey]]),(OutputTable[GroupByKey]=OutputTable[[#This Row],[GroupByKey]])*OutputTable[RecordedValue]))</f>
        <v>51.8214448971965</v>
      </c>
    </row>
    <row r="1020" spans="1:16" x14ac:dyDescent="0.25">
      <c r="A1020" t="s">
        <v>68</v>
      </c>
      <c r="B1020" t="s">
        <v>177</v>
      </c>
      <c r="C1020">
        <v>20</v>
      </c>
      <c r="D1020" t="s">
        <v>129</v>
      </c>
      <c r="E1020" t="s">
        <v>130</v>
      </c>
      <c r="F1020" t="s">
        <v>126</v>
      </c>
      <c r="G1020">
        <v>0</v>
      </c>
      <c r="H1020">
        <v>0</v>
      </c>
      <c r="I1020" t="str">
        <f>OutputTable[[#This Row],[ProjectName]]&amp;OutputTable[[#This Row],[Name]]&amp;OutputTable[[#This Row],[Type]]&amp;OutputTable[[#This Row],[Source]]</f>
        <v>Airport Security AnalysisAll Entities.TranCostTran CostSystem</v>
      </c>
      <c r="J1020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cm="1">
        <f t="array" ref="K1020">IFERROR(AVERAGE(IF((OutputTable[GroupByKey]=OutputTable[[#This Row],[GroupByKey]]),(OutputTable[GroupByKey]=OutputTable[[#This Row],[GroupByKey]])*OutputTable[RecordedValue])),0)</f>
        <v>0</v>
      </c>
      <c r="L1020" cm="1">
        <f t="array" ref="L1020">IFERROR(_xlfn.STDEV.S(IF((OutputTable[GroupByKey]=OutputTable[[#This Row],[GroupByKey]]),(OutputTable[GroupByKey]=OutputTable[[#This Row],[GroupByKey]])*OutputTable[RecordedValue])),0)</f>
        <v>0</v>
      </c>
      <c r="M1020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cm="1">
        <f t="array" ref="O1020">MIN(IF((OutputTable[GroupByKey]=OutputTable[[#This Row],[GroupByKey]]),(OutputTable[GroupByKey]=OutputTable[[#This Row],[GroupByKey]])*OutputTable[RecordedValue]))</f>
        <v>0</v>
      </c>
      <c r="P1020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177</v>
      </c>
      <c r="C1021">
        <v>20</v>
      </c>
      <c r="D1021" t="s">
        <v>131</v>
      </c>
      <c r="E1021" t="s">
        <v>94</v>
      </c>
      <c r="F1021" t="s">
        <v>126</v>
      </c>
      <c r="G1021">
        <v>42.219273808428902</v>
      </c>
      <c r="H1021">
        <v>0</v>
      </c>
      <c r="I1021" t="str">
        <f>OutputTable[[#This Row],[ProjectName]]&amp;OutputTable[[#This Row],[Name]]&amp;OutputTable[[#This Row],[Type]]&amp;OutputTable[[#This Row],[Source]]</f>
        <v>Airport Security AnalysisAll Entities.VACostVA CostSystem</v>
      </c>
      <c r="J1021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cm="1">
        <f t="array" ref="K1021">IFERROR(AVERAGE(IF((OutputTable[GroupByKey]=OutputTable[[#This Row],[GroupByKey]]),(OutputTable[GroupByKey]=OutputTable[[#This Row],[GroupByKey]])*OutputTable[RecordedValue])),0)</f>
        <v>46.193538628207605</v>
      </c>
      <c r="L1021" cm="1">
        <f t="array" ref="L1021">IFERROR(_xlfn.STDEV.S(IF((OutputTable[GroupByKey]=OutputTable[[#This Row],[GroupByKey]]),(OutputTable[GroupByKey]=OutputTable[[#This Row],[GroupByKey]])*OutputTable[RecordedValue])),0)</f>
        <v>2.5990968367157539</v>
      </c>
      <c r="M1021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21" cm="1">
        <f t="array" ref="O1021">MIN(IF((OutputTable[GroupByKey]=OutputTable[[#This Row],[GroupByKey]]),(OutputTable[GroupByKey]=OutputTable[[#This Row],[GroupByKey]])*OutputTable[RecordedValue]))</f>
        <v>40.192057014708702</v>
      </c>
      <c r="P1021" cm="1">
        <f t="array" ref="P1021">MAX(IF((OutputTable[GroupByKey]=OutputTable[[#This Row],[GroupByKey]]),(OutputTable[GroupByKey]=OutputTable[[#This Row],[GroupByKey]])*OutputTable[RecordedValue]))</f>
        <v>51.8214448971965</v>
      </c>
    </row>
    <row r="1022" spans="1:16" x14ac:dyDescent="0.25">
      <c r="A1022" t="s">
        <v>68</v>
      </c>
      <c r="B1022" t="s">
        <v>177</v>
      </c>
      <c r="C1022">
        <v>20</v>
      </c>
      <c r="D1022" t="s">
        <v>132</v>
      </c>
      <c r="E1022" t="s">
        <v>96</v>
      </c>
      <c r="F1022" t="s">
        <v>126</v>
      </c>
      <c r="G1022">
        <v>0</v>
      </c>
      <c r="H1022">
        <v>0</v>
      </c>
      <c r="I1022" t="str">
        <f>OutputTable[[#This Row],[ProjectName]]&amp;OutputTable[[#This Row],[Name]]&amp;OutputTable[[#This Row],[Type]]&amp;OutputTable[[#This Row],[Source]]</f>
        <v>Airport Security AnalysisAll Entities.WaitCostWait CostSystem</v>
      </c>
      <c r="J1022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cm="1">
        <f t="array" ref="K1022">IFERROR(AVERAGE(IF((OutputTable[GroupByKey]=OutputTable[[#This Row],[GroupByKey]]),(OutputTable[GroupByKey]=OutputTable[[#This Row],[GroupByKey]])*OutputTable[RecordedValue])),0)</f>
        <v>0</v>
      </c>
      <c r="L1022" cm="1">
        <f t="array" ref="L1022">IFERROR(_xlfn.STDEV.S(IF((OutputTable[GroupByKey]=OutputTable[[#This Row],[GroupByKey]]),(OutputTable[GroupByKey]=OutputTable[[#This Row],[GroupByKey]])*OutputTable[RecordedValue])),0)</f>
        <v>0</v>
      </c>
      <c r="M1022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2" cm="1">
        <f t="array" ref="O1022">MIN(IF((OutputTable[GroupByKey]=OutputTable[[#This Row],[GroupByKey]]),(OutputTable[GroupByKey]=OutputTable[[#This Row],[GroupByKey]])*OutputTable[RecordedValue]))</f>
        <v>0</v>
      </c>
      <c r="P1022" cm="1">
        <f t="array" ref="P1022">MAX(IF((OutputTable[GroupByKey]=OutputTable[[#This Row],[GroupByKey]]),(OutputTable[GroupByKey]=OutputTable[[#This Row],[GroupByKey]])*OutputTable[RecordedValue]))</f>
        <v>0</v>
      </c>
    </row>
    <row r="1023" spans="1:16" x14ac:dyDescent="0.25">
      <c r="A1023" t="s">
        <v>68</v>
      </c>
      <c r="B1023" t="s">
        <v>177</v>
      </c>
      <c r="C1023">
        <v>20</v>
      </c>
      <c r="D1023" t="s">
        <v>133</v>
      </c>
      <c r="E1023" t="s">
        <v>134</v>
      </c>
      <c r="F1023" t="s">
        <v>126</v>
      </c>
      <c r="G1023">
        <v>42.219273808428902</v>
      </c>
      <c r="H1023">
        <v>0</v>
      </c>
      <c r="I1023" t="str">
        <f>OutputTable[[#This Row],[ProjectName]]&amp;OutputTable[[#This Row],[Name]]&amp;OutputTable[[#This Row],[Type]]&amp;OutputTable[[#This Row],[Source]]</f>
        <v>Airport Security AnalysisAll Resources.BusyCostBusy CostSystem</v>
      </c>
      <c r="J1023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cm="1">
        <f t="array" ref="K1023">IFERROR(AVERAGE(IF((OutputTable[GroupByKey]=OutputTable[[#This Row],[GroupByKey]]),(OutputTable[GroupByKey]=OutputTable[[#This Row],[GroupByKey]])*OutputTable[RecordedValue])),0)</f>
        <v>46.193538628207605</v>
      </c>
      <c r="L1023" cm="1">
        <f t="array" ref="L1023">IFERROR(_xlfn.STDEV.S(IF((OutputTable[GroupByKey]=OutputTable[[#This Row],[GroupByKey]]),(OutputTable[GroupByKey]=OutputTable[[#This Row],[GroupByKey]])*OutputTable[RecordedValue])),0)</f>
        <v>2.5990968367157583</v>
      </c>
      <c r="M1023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23" cm="1">
        <f t="array" ref="O1023">MIN(IF((OutputTable[GroupByKey]=OutputTable[[#This Row],[GroupByKey]]),(OutputTable[GroupByKey]=OutputTable[[#This Row],[GroupByKey]])*OutputTable[RecordedValue]))</f>
        <v>40.192057014708602</v>
      </c>
      <c r="P1023" cm="1">
        <f t="array" ref="P1023">MAX(IF((OutputTable[GroupByKey]=OutputTable[[#This Row],[GroupByKey]]),(OutputTable[GroupByKey]=OutputTable[[#This Row],[GroupByKey]])*OutputTable[RecordedValue]))</f>
        <v>51.8214448971965</v>
      </c>
    </row>
    <row r="1024" spans="1:16" x14ac:dyDescent="0.25">
      <c r="A1024" t="s">
        <v>68</v>
      </c>
      <c r="B1024" t="s">
        <v>177</v>
      </c>
      <c r="C1024">
        <v>20</v>
      </c>
      <c r="D1024" t="s">
        <v>135</v>
      </c>
      <c r="E1024" t="s">
        <v>136</v>
      </c>
      <c r="F1024" t="s">
        <v>126</v>
      </c>
      <c r="G1024">
        <v>29.4270302007805</v>
      </c>
      <c r="H1024">
        <v>0</v>
      </c>
      <c r="I1024" t="str">
        <f>OutputTable[[#This Row],[ProjectName]]&amp;OutputTable[[#This Row],[Name]]&amp;OutputTable[[#This Row],[Type]]&amp;OutputTable[[#This Row],[Source]]</f>
        <v>Airport Security AnalysisAll Resources.IdleCostIdle CostSystem</v>
      </c>
      <c r="J1024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cm="1">
        <f t="array" ref="K1024">IFERROR(AVERAGE(IF((OutputTable[GroupByKey]=OutputTable[[#This Row],[GroupByKey]]),(OutputTable[GroupByKey]=OutputTable[[#This Row],[GroupByKey]])*OutputTable[RecordedValue])),0)</f>
        <v>25.477747687177452</v>
      </c>
      <c r="L1024" cm="1">
        <f t="array" ref="L1024">IFERROR(_xlfn.STDEV.S(IF((OutputTable[GroupByKey]=OutputTable[[#This Row],[GroupByKey]]),(OutputTable[GroupByKey]=OutputTable[[#This Row],[GroupByKey]])*OutputTable[RecordedValue])),0)</f>
        <v>2.6141112136959852</v>
      </c>
      <c r="M1024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24" cm="1">
        <f t="array" ref="O1024">MIN(IF((OutputTable[GroupByKey]=OutputTable[[#This Row],[GroupByKey]]),(OutputTable[GroupByKey]=OutputTable[[#This Row],[GroupByKey]])*OutputTable[RecordedValue]))</f>
        <v>19.727702576731101</v>
      </c>
      <c r="P1024" cm="1">
        <f t="array" ref="P1024">MAX(IF((OutputTable[GroupByKey]=OutputTable[[#This Row],[GroupByKey]]),(OutputTable[GroupByKey]=OutputTable[[#This Row],[GroupByKey]])*OutputTable[RecordedValue]))</f>
        <v>31.4558775795469</v>
      </c>
    </row>
    <row r="1025" spans="1:16" x14ac:dyDescent="0.25">
      <c r="A1025" t="s">
        <v>68</v>
      </c>
      <c r="B1025" t="s">
        <v>177</v>
      </c>
      <c r="C1025">
        <v>20</v>
      </c>
      <c r="D1025" t="s">
        <v>137</v>
      </c>
      <c r="E1025" t="s">
        <v>90</v>
      </c>
      <c r="F1025" t="s">
        <v>126</v>
      </c>
      <c r="G1025">
        <v>71.646304009209402</v>
      </c>
      <c r="H1025">
        <v>0</v>
      </c>
      <c r="I102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2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cm="1">
        <f t="array" ref="K1025">IFERROR(AVERAGE(IF((OutputTable[GroupByKey]=OutputTable[[#This Row],[GroupByKey]]),(OutputTable[GroupByKey]=OutputTable[[#This Row],[GroupByKey]])*OutputTable[RecordedValue])),0)</f>
        <v>71.671286315385061</v>
      </c>
      <c r="L1025" cm="1">
        <f t="array" ref="L1025">IFERROR(_xlfn.STDEV.S(IF((OutputTable[GroupByKey]=OutputTable[[#This Row],[GroupByKey]]),(OutputTable[GroupByKey]=OutputTable[[#This Row],[GroupByKey]])*OutputTable[RecordedValue])),0)</f>
        <v>0.23863631661505638</v>
      </c>
      <c r="M102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25" cm="1">
        <f t="array" ref="O1025">MIN(IF((OutputTable[GroupByKey]=OutputTable[[#This Row],[GroupByKey]]),(OutputTable[GroupByKey]=OutputTable[[#This Row],[GroupByKey]])*OutputTable[RecordedValue]))</f>
        <v>70.910479456061694</v>
      </c>
      <c r="P1025" cm="1">
        <f t="array" ref="P1025">MAX(IF((OutputTable[GroupByKey]=OutputTable[[#This Row],[GroupByKey]]),(OutputTable[GroupByKey]=OutputTable[[#This Row],[GroupByKey]])*OutputTable[RecordedValue]))</f>
        <v>72</v>
      </c>
    </row>
    <row r="1026" spans="1:16" x14ac:dyDescent="0.25">
      <c r="A1026" t="s">
        <v>68</v>
      </c>
      <c r="B1026" t="s">
        <v>177</v>
      </c>
      <c r="C1026">
        <v>20</v>
      </c>
      <c r="D1026" t="s">
        <v>138</v>
      </c>
      <c r="E1026" t="s">
        <v>139</v>
      </c>
      <c r="F1026" t="s">
        <v>126</v>
      </c>
      <c r="G1026">
        <v>0</v>
      </c>
      <c r="H1026">
        <v>0</v>
      </c>
      <c r="I102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6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cm="1">
        <f t="array" ref="K1026">IFERROR(AVERAGE(IF((OutputTable[GroupByKey]=OutputTable[[#This Row],[GroupByKey]]),(OutputTable[GroupByKey]=OutputTable[[#This Row],[GroupByKey]])*OutputTable[RecordedValue])),0)</f>
        <v>0</v>
      </c>
      <c r="L1026" cm="1">
        <f t="array" ref="L1026">IFERROR(_xlfn.STDEV.S(IF((OutputTable[GroupByKey]=OutputTable[[#This Row],[GroupByKey]]),(OutputTable[GroupByKey]=OutputTable[[#This Row],[GroupByKey]])*OutputTable[RecordedValue])),0)</f>
        <v>0</v>
      </c>
      <c r="M1026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6" cm="1">
        <f t="array" ref="O1026">MIN(IF((OutputTable[GroupByKey]=OutputTable[[#This Row],[GroupByKey]]),(OutputTable[GroupByKey]=OutputTable[[#This Row],[GroupByKey]])*OutputTable[RecordedValue]))</f>
        <v>0</v>
      </c>
      <c r="P1026" cm="1">
        <f t="array" ref="P1026">MAX(IF((OutputTable[GroupByKey]=OutputTable[[#This Row],[GroupByKey]]),(OutputTable[GroupByKey]=OutputTable[[#This Row],[GroupByKey]])*OutputTable[RecordedValue]))</f>
        <v>0</v>
      </c>
    </row>
    <row r="1027" spans="1:16" x14ac:dyDescent="0.25">
      <c r="A1027" t="s">
        <v>68</v>
      </c>
      <c r="B1027" t="s">
        <v>177</v>
      </c>
      <c r="C1027">
        <v>20</v>
      </c>
      <c r="D1027" t="s">
        <v>140</v>
      </c>
      <c r="E1027" t="s">
        <v>110</v>
      </c>
      <c r="F1027" t="s">
        <v>72</v>
      </c>
      <c r="G1027">
        <v>8.2994389145802803</v>
      </c>
      <c r="H1027">
        <v>0</v>
      </c>
      <c r="I102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7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cm="1">
        <f t="array" ref="K1027">IFERROR(AVERAGE(IF((OutputTable[GroupByKey]=OutputTable[[#This Row],[GroupByKey]]),(OutputTable[GroupByKey]=OutputTable[[#This Row],[GroupByKey]])*OutputTable[RecordedValue])),0)</f>
        <v>9.2040198470736314</v>
      </c>
      <c r="L1027" cm="1">
        <f t="array" ref="L1027">IFERROR(_xlfn.STDEV.S(IF((OutputTable[GroupByKey]=OutputTable[[#This Row],[GroupByKey]]),(OutputTable[GroupByKey]=OutputTable[[#This Row],[GroupByKey]])*OutputTable[RecordedValue])),0)</f>
        <v>0.51270925803772061</v>
      </c>
      <c r="M1027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27" cm="1">
        <f t="array" ref="O1027">MIN(IF((OutputTable[GroupByKey]=OutputTable[[#This Row],[GroupByKey]]),(OutputTable[GroupByKey]=OutputTable[[#This Row],[GroupByKey]])*OutputTable[RecordedValue]))</f>
        <v>8.1603642719926093</v>
      </c>
      <c r="P1027" cm="1">
        <f t="array" ref="P1027">MAX(IF((OutputTable[GroupByKey]=OutputTable[[#This Row],[GroupByKey]]),(OutputTable[GroupByKey]=OutputTable[[#This Row],[GroupByKey]])*OutputTable[RecordedValue]))</f>
        <v>10.3090977964694</v>
      </c>
    </row>
    <row r="1028" spans="1:16" x14ac:dyDescent="0.25">
      <c r="A1028" t="s">
        <v>68</v>
      </c>
      <c r="B1028" t="s">
        <v>177</v>
      </c>
      <c r="C1028">
        <v>20</v>
      </c>
      <c r="D1028" t="s">
        <v>141</v>
      </c>
      <c r="E1028" t="s">
        <v>112</v>
      </c>
      <c r="F1028" t="s">
        <v>72</v>
      </c>
      <c r="G1028">
        <v>497.96633487481699</v>
      </c>
      <c r="H1028">
        <v>0</v>
      </c>
      <c r="I102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8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cm="1">
        <f t="array" ref="K1028">IFERROR(AVERAGE(IF((OutputTable[GroupByKey]=OutputTable[[#This Row],[GroupByKey]]),(OutputTable[GroupByKey]=OutputTable[[#This Row],[GroupByKey]])*OutputTable[RecordedValue])),0)</f>
        <v>552.24119082441791</v>
      </c>
      <c r="L1028" cm="1">
        <f t="array" ref="L1028">IFERROR(_xlfn.STDEV.S(IF((OutputTable[GroupByKey]=OutputTable[[#This Row],[GroupByKey]]),(OutputTable[GroupByKey]=OutputTable[[#This Row],[GroupByKey]])*OutputTable[RecordedValue])),0)</f>
        <v>30.76255548226289</v>
      </c>
      <c r="M1028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28" cm="1">
        <f t="array" ref="O1028">MIN(IF((OutputTable[GroupByKey]=OutputTable[[#This Row],[GroupByKey]]),(OutputTable[GroupByKey]=OutputTable[[#This Row],[GroupByKey]])*OutputTable[RecordedValue]))</f>
        <v>489.62185631955703</v>
      </c>
      <c r="P1028" cm="1">
        <f t="array" ref="P1028">MAX(IF((OutputTable[GroupByKey]=OutputTable[[#This Row],[GroupByKey]]),(OutputTable[GroupByKey]=OutputTable[[#This Row],[GroupByKey]])*OutputTable[RecordedValue]))</f>
        <v>618.54586778816201</v>
      </c>
    </row>
    <row r="1029" spans="1:16" x14ac:dyDescent="0.25">
      <c r="A1029" t="s">
        <v>68</v>
      </c>
      <c r="B1029" t="s">
        <v>177</v>
      </c>
      <c r="C1029">
        <v>20</v>
      </c>
      <c r="D1029" t="s">
        <v>142</v>
      </c>
      <c r="E1029" t="s">
        <v>114</v>
      </c>
      <c r="F1029" t="s">
        <v>72</v>
      </c>
      <c r="G1029">
        <v>0</v>
      </c>
      <c r="H1029">
        <v>0</v>
      </c>
      <c r="I102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9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cm="1">
        <f t="array" ref="K1029">IFERROR(AVERAGE(IF((OutputTable[GroupByKey]=OutputTable[[#This Row],[GroupByKey]]),(OutputTable[GroupByKey]=OutputTable[[#This Row],[GroupByKey]])*OutputTable[RecordedValue])),0)</f>
        <v>0</v>
      </c>
      <c r="L1029" cm="1">
        <f t="array" ref="L1029">IFERROR(_xlfn.STDEV.S(IF((OutputTable[GroupByKey]=OutputTable[[#This Row],[GroupByKey]]),(OutputTable[GroupByKey]=OutputTable[[#This Row],[GroupByKey]])*OutputTable[RecordedValue])),0)</f>
        <v>0</v>
      </c>
      <c r="M1029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cm="1">
        <f t="array" ref="O1029">MIN(IF((OutputTable[GroupByKey]=OutputTable[[#This Row],[GroupByKey]]),(OutputTable[GroupByKey]=OutputTable[[#This Row],[GroupByKey]])*OutputTable[RecordedValue]))</f>
        <v>0</v>
      </c>
      <c r="P1029" cm="1">
        <f t="array" ref="P1029">MAX(IF((OutputTable[GroupByKey]=OutputTable[[#This Row],[GroupByKey]]),(OutputTable[GroupByKey]=OutputTable[[#This Row],[GroupByKey]])*OutputTable[RecordedValue]))</f>
        <v>0</v>
      </c>
    </row>
    <row r="1030" spans="1:16" x14ac:dyDescent="0.25">
      <c r="A1030" t="s">
        <v>68</v>
      </c>
      <c r="B1030" t="s">
        <v>177</v>
      </c>
      <c r="C1030">
        <v>20</v>
      </c>
      <c r="D1030" t="s">
        <v>143</v>
      </c>
      <c r="E1030" t="s">
        <v>116</v>
      </c>
      <c r="F1030" t="s">
        <v>72</v>
      </c>
      <c r="G1030">
        <v>7.1867093340802297</v>
      </c>
      <c r="H1030">
        <v>0</v>
      </c>
      <c r="I103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30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cm="1">
        <f t="array" ref="K1030">IFERROR(AVERAGE(IF((OutputTable[GroupByKey]=OutputTable[[#This Row],[GroupByKey]]),(OutputTable[GroupByKey]=OutputTable[[#This Row],[GroupByKey]])*OutputTable[RecordedValue])),0)</f>
        <v>79.989395354893077</v>
      </c>
      <c r="L1030" cm="1">
        <f t="array" ref="L1030">IFERROR(_xlfn.STDEV.S(IF((OutputTable[GroupByKey]=OutputTable[[#This Row],[GroupByKey]]),(OutputTable[GroupByKey]=OutputTable[[#This Row],[GroupByKey]])*OutputTable[RecordedValue])),0)</f>
        <v>56.808360959149468</v>
      </c>
      <c r="M1030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30" cm="1">
        <f t="array" ref="O1030">MIN(IF((OutputTable[GroupByKey]=OutputTable[[#This Row],[GroupByKey]]),(OutputTable[GroupByKey]=OutputTable[[#This Row],[GroupByKey]])*OutputTable[RecordedValue]))</f>
        <v>7.1867093340802297</v>
      </c>
      <c r="P1030" cm="1">
        <f t="array" ref="P1030">MAX(IF((OutputTable[GroupByKey]=OutputTable[[#This Row],[GroupByKey]]),(OutputTable[GroupByKey]=OutputTable[[#This Row],[GroupByKey]])*OutputTable[RecordedValue]))</f>
        <v>293.47566214357698</v>
      </c>
    </row>
    <row r="1031" spans="1:16" x14ac:dyDescent="0.25">
      <c r="A1031" t="s">
        <v>68</v>
      </c>
      <c r="B1031" t="s">
        <v>177</v>
      </c>
      <c r="C1031">
        <v>20</v>
      </c>
      <c r="D1031" t="s">
        <v>144</v>
      </c>
      <c r="E1031" t="s">
        <v>118</v>
      </c>
      <c r="F1031" t="s">
        <v>72</v>
      </c>
      <c r="G1031">
        <v>145</v>
      </c>
      <c r="H1031">
        <v>0</v>
      </c>
      <c r="I103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31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cm="1">
        <f t="array" ref="K1031">IFERROR(AVERAGE(IF((OutputTable[GroupByKey]=OutputTable[[#This Row],[GroupByKey]]),(OutputTable[GroupByKey]=OutputTable[[#This Row],[GroupByKey]])*OutputTable[RecordedValue])),0)</f>
        <v>145</v>
      </c>
      <c r="L1031" cm="1">
        <f t="array" ref="L1031">IFERROR(_xlfn.STDEV.S(IF((OutputTable[GroupByKey]=OutputTable[[#This Row],[GroupByKey]]),(OutputTable[GroupByKey]=OutputTable[[#This Row],[GroupByKey]])*OutputTable[RecordedValue])),0)</f>
        <v>0</v>
      </c>
      <c r="M1031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1" cm="1">
        <f t="array" ref="O1031">MIN(IF((OutputTable[GroupByKey]=OutputTable[[#This Row],[GroupByKey]]),(OutputTable[GroupByKey]=OutputTable[[#This Row],[GroupByKey]])*OutputTable[RecordedValue]))</f>
        <v>145</v>
      </c>
      <c r="P1031" cm="1">
        <f t="array" ref="P1031">MAX(IF((OutputTable[GroupByKey]=OutputTable[[#This Row],[GroupByKey]]),(OutputTable[GroupByKey]=OutputTable[[#This Row],[GroupByKey]])*OutputTable[RecordedValue]))</f>
        <v>145</v>
      </c>
    </row>
    <row r="1032" spans="1:16" x14ac:dyDescent="0.25">
      <c r="A1032" t="s">
        <v>68</v>
      </c>
      <c r="B1032" t="s">
        <v>177</v>
      </c>
      <c r="C1032">
        <v>20</v>
      </c>
      <c r="D1032" t="s">
        <v>145</v>
      </c>
      <c r="E1032" t="s">
        <v>120</v>
      </c>
      <c r="F1032" t="s">
        <v>72</v>
      </c>
      <c r="G1032">
        <v>144</v>
      </c>
      <c r="H1032">
        <v>0</v>
      </c>
      <c r="I103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32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cm="1">
        <f t="array" ref="K1032">IFERROR(AVERAGE(IF((OutputTable[GroupByKey]=OutputTable[[#This Row],[GroupByKey]]),(OutputTable[GroupByKey]=OutputTable[[#This Row],[GroupByKey]])*OutputTable[RecordedValue])),0)</f>
        <v>143.46</v>
      </c>
      <c r="L1032" cm="1">
        <f t="array" ref="L1032">IFERROR(_xlfn.STDEV.S(IF((OutputTable[GroupByKey]=OutputTable[[#This Row],[GroupByKey]]),(OutputTable[GroupByKey]=OutputTable[[#This Row],[GroupByKey]])*OutputTable[RecordedValue])),0)</f>
        <v>0.761577310586391</v>
      </c>
      <c r="M1032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32" cm="1">
        <f t="array" ref="O1032">MIN(IF((OutputTable[GroupByKey]=OutputTable[[#This Row],[GroupByKey]]),(OutputTable[GroupByKey]=OutputTable[[#This Row],[GroupByKey]])*OutputTable[RecordedValue]))</f>
        <v>141</v>
      </c>
      <c r="P1032" cm="1">
        <f t="array" ref="P1032">MAX(IF((OutputTable[GroupByKey]=OutputTable[[#This Row],[GroupByKey]]),(OutputTable[GroupByKey]=OutputTable[[#This Row],[GroupByKey]])*OutputTable[RecordedValue]))</f>
        <v>144</v>
      </c>
    </row>
    <row r="1033" spans="1:16" x14ac:dyDescent="0.25">
      <c r="A1033" t="s">
        <v>68</v>
      </c>
      <c r="B1033" t="s">
        <v>177</v>
      </c>
      <c r="C1033">
        <v>20</v>
      </c>
      <c r="D1033" t="s">
        <v>146</v>
      </c>
      <c r="E1033" t="s">
        <v>122</v>
      </c>
      <c r="F1033" t="s">
        <v>72</v>
      </c>
      <c r="G1033">
        <v>8.2994389145802803</v>
      </c>
      <c r="H1033">
        <v>0</v>
      </c>
      <c r="I103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33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cm="1">
        <f t="array" ref="K1033">IFERROR(AVERAGE(IF((OutputTable[GroupByKey]=OutputTable[[#This Row],[GroupByKey]]),(OutputTable[GroupByKey]=OutputTable[[#This Row],[GroupByKey]])*OutputTable[RecordedValue])),0)</f>
        <v>9.2040198470736314</v>
      </c>
      <c r="L1033" cm="1">
        <f t="array" ref="L1033">IFERROR(_xlfn.STDEV.S(IF((OutputTable[GroupByKey]=OutputTable[[#This Row],[GroupByKey]]),(OutputTable[GroupByKey]=OutputTable[[#This Row],[GroupByKey]])*OutputTable[RecordedValue])),0)</f>
        <v>0.51270925803772061</v>
      </c>
      <c r="M1033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33" cm="1">
        <f t="array" ref="O1033">MIN(IF((OutputTable[GroupByKey]=OutputTable[[#This Row],[GroupByKey]]),(OutputTable[GroupByKey]=OutputTable[[#This Row],[GroupByKey]])*OutputTable[RecordedValue]))</f>
        <v>8.1603642719926093</v>
      </c>
      <c r="P1033" cm="1">
        <f t="array" ref="P1033">MAX(IF((OutputTable[GroupByKey]=OutputTable[[#This Row],[GroupByKey]]),(OutputTable[GroupByKey]=OutputTable[[#This Row],[GroupByKey]])*OutputTable[RecordedValue]))</f>
        <v>10.3090977964694</v>
      </c>
    </row>
    <row r="1034" spans="1:16" x14ac:dyDescent="0.25">
      <c r="A1034" t="s">
        <v>68</v>
      </c>
      <c r="B1034" t="s">
        <v>177</v>
      </c>
      <c r="C1034">
        <v>20</v>
      </c>
      <c r="D1034" t="s">
        <v>147</v>
      </c>
      <c r="E1034" t="s">
        <v>124</v>
      </c>
      <c r="F1034" t="s">
        <v>72</v>
      </c>
      <c r="G1034">
        <v>505.15304420889697</v>
      </c>
      <c r="H1034">
        <v>0</v>
      </c>
      <c r="I103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34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cm="1">
        <f t="array" ref="K1034">IFERROR(AVERAGE(IF((OutputTable[GroupByKey]=OutputTable[[#This Row],[GroupByKey]]),(OutputTable[GroupByKey]=OutputTable[[#This Row],[GroupByKey]])*OutputTable[RecordedValue])),0)</f>
        <v>632.23058617931088</v>
      </c>
      <c r="L1034" cm="1">
        <f t="array" ref="L1034">IFERROR(_xlfn.STDEV.S(IF((OutputTable[GroupByKey]=OutputTable[[#This Row],[GroupByKey]]),(OutputTable[GroupByKey]=OutputTable[[#This Row],[GroupByKey]])*OutputTable[RecordedValue])),0)</f>
        <v>75.537971994324181</v>
      </c>
      <c r="M1034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34" cm="1">
        <f t="array" ref="O1034">MIN(IF((OutputTable[GroupByKey]=OutputTable[[#This Row],[GroupByKey]]),(OutputTable[GroupByKey]=OutputTable[[#This Row],[GroupByKey]])*OutputTable[RecordedValue]))</f>
        <v>505.15304420889697</v>
      </c>
      <c r="P1034" cm="1">
        <f t="array" ref="P1034">MAX(IF((OutputTable[GroupByKey]=OutputTable[[#This Row],[GroupByKey]]),(OutputTable[GroupByKey]=OutputTable[[#This Row],[GroupByKey]])*OutputTable[RecordedValue]))</f>
        <v>850.69210649443096</v>
      </c>
    </row>
    <row r="1035" spans="1:16" x14ac:dyDescent="0.25">
      <c r="A1035" t="s">
        <v>68</v>
      </c>
      <c r="B1035" t="s">
        <v>177</v>
      </c>
      <c r="C1035">
        <v>20</v>
      </c>
      <c r="D1035" t="s">
        <v>148</v>
      </c>
      <c r="E1035" t="s">
        <v>118</v>
      </c>
      <c r="F1035" t="s">
        <v>86</v>
      </c>
      <c r="G1035">
        <v>145</v>
      </c>
      <c r="H1035">
        <v>0</v>
      </c>
      <c r="I1035" t="str">
        <f>OutputTable[[#This Row],[ProjectName]]&amp;OutputTable[[#This Row],[Name]]&amp;OutputTable[[#This Row],[Type]]&amp;OutputTable[[#This Row],[Source]]</f>
        <v>Airport Security AnalysisEntity 1.NumberInNumber InEntity</v>
      </c>
      <c r="J103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cm="1">
        <f t="array" ref="K1035">IFERROR(AVERAGE(IF((OutputTable[GroupByKey]=OutputTable[[#This Row],[GroupByKey]]),(OutputTable[GroupByKey]=OutputTable[[#This Row],[GroupByKey]])*OutputTable[RecordedValue])),0)</f>
        <v>145</v>
      </c>
      <c r="L1035" cm="1">
        <f t="array" ref="L1035">IFERROR(_xlfn.STDEV.S(IF((OutputTable[GroupByKey]=OutputTable[[#This Row],[GroupByKey]]),(OutputTable[GroupByKey]=OutputTable[[#This Row],[GroupByKey]])*OutputTable[RecordedValue])),0)</f>
        <v>0</v>
      </c>
      <c r="M103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5" cm="1">
        <f t="array" ref="O1035">MIN(IF((OutputTable[GroupByKey]=OutputTable[[#This Row],[GroupByKey]]),(OutputTable[GroupByKey]=OutputTable[[#This Row],[GroupByKey]])*OutputTable[RecordedValue]))</f>
        <v>145</v>
      </c>
      <c r="P1035" cm="1">
        <f t="array" ref="P1035">MAX(IF((OutputTable[GroupByKey]=OutputTable[[#This Row],[GroupByKey]]),(OutputTable[GroupByKey]=OutputTable[[#This Row],[GroupByKey]])*OutputTable[RecordedValue]))</f>
        <v>145</v>
      </c>
    </row>
    <row r="1036" spans="1:16" x14ac:dyDescent="0.25">
      <c r="A1036" t="s">
        <v>68</v>
      </c>
      <c r="B1036" t="s">
        <v>177</v>
      </c>
      <c r="C1036">
        <v>20</v>
      </c>
      <c r="D1036" t="s">
        <v>149</v>
      </c>
      <c r="E1036" t="s">
        <v>120</v>
      </c>
      <c r="F1036" t="s">
        <v>86</v>
      </c>
      <c r="G1036">
        <v>141</v>
      </c>
      <c r="H1036">
        <v>0</v>
      </c>
      <c r="I1036" t="str">
        <f>OutputTable[[#This Row],[ProjectName]]&amp;OutputTable[[#This Row],[Name]]&amp;OutputTable[[#This Row],[Type]]&amp;OutputTable[[#This Row],[Source]]</f>
        <v>Airport Security AnalysisEntity 1.NumberOutNumber OutEntity</v>
      </c>
      <c r="J1036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cm="1">
        <f t="array" ref="K1036">IFERROR(AVERAGE(IF((OutputTable[GroupByKey]=OutputTable[[#This Row],[GroupByKey]]),(OutputTable[GroupByKey]=OutputTable[[#This Row],[GroupByKey]])*OutputTable[RecordedValue])),0)</f>
        <v>141.02000000000001</v>
      </c>
      <c r="L1036" cm="1">
        <f t="array" ref="L1036">IFERROR(_xlfn.STDEV.S(IF((OutputTable[GroupByKey]=OutputTable[[#This Row],[GroupByKey]]),(OutputTable[GroupByKey]=OutputTable[[#This Row],[GroupByKey]])*OutputTable[RecordedValue])),0)</f>
        <v>1.571298695931723</v>
      </c>
      <c r="M1036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36" cm="1">
        <f t="array" ref="O1036">MIN(IF((OutputTable[GroupByKey]=OutputTable[[#This Row],[GroupByKey]]),(OutputTable[GroupByKey]=OutputTable[[#This Row],[GroupByKey]])*OutputTable[RecordedValue]))</f>
        <v>136</v>
      </c>
      <c r="P1036" cm="1">
        <f t="array" ref="P1036">MAX(IF((OutputTable[GroupByKey]=OutputTable[[#This Row],[GroupByKey]]),(OutputTable[GroupByKey]=OutputTable[[#This Row],[GroupByKey]])*OutputTable[RecordedValue]))</f>
        <v>144</v>
      </c>
    </row>
    <row r="1037" spans="1:16" x14ac:dyDescent="0.25">
      <c r="A1037" t="s">
        <v>68</v>
      </c>
      <c r="B1037" t="s">
        <v>177</v>
      </c>
      <c r="C1037">
        <v>20</v>
      </c>
      <c r="D1037" t="s">
        <v>150</v>
      </c>
      <c r="E1037" t="s">
        <v>134</v>
      </c>
      <c r="F1037" t="s">
        <v>104</v>
      </c>
      <c r="G1037">
        <v>0</v>
      </c>
      <c r="H1037">
        <v>0</v>
      </c>
      <c r="I103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7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cm="1">
        <f t="array" ref="K1037">IFERROR(AVERAGE(IF((OutputTable[GroupByKey]=OutputTable[[#This Row],[GroupByKey]]),(OutputTable[GroupByKey]=OutputTable[[#This Row],[GroupByKey]])*OutputTable[RecordedValue])),0)</f>
        <v>0</v>
      </c>
      <c r="L1037" cm="1">
        <f t="array" ref="L1037">IFERROR(_xlfn.STDEV.S(IF((OutputTable[GroupByKey]=OutputTable[[#This Row],[GroupByKey]]),(OutputTable[GroupByKey]=OutputTable[[#This Row],[GroupByKey]])*OutputTable[RecordedValue])),0)</f>
        <v>0</v>
      </c>
      <c r="M1037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7" cm="1">
        <f t="array" ref="O1037">MIN(IF((OutputTable[GroupByKey]=OutputTable[[#This Row],[GroupByKey]]),(OutputTable[GroupByKey]=OutputTable[[#This Row],[GroupByKey]])*OutputTable[RecordedValue]))</f>
        <v>0</v>
      </c>
      <c r="P1037" cm="1">
        <f t="array" ref="P1037">MAX(IF((OutputTable[GroupByKey]=OutputTable[[#This Row],[GroupByKey]]),(OutputTable[GroupByKey]=OutputTable[[#This Row],[GroupByKey]])*OutputTable[RecordedValue]))</f>
        <v>0</v>
      </c>
    </row>
    <row r="1038" spans="1:16" x14ac:dyDescent="0.25">
      <c r="A1038" t="s">
        <v>68</v>
      </c>
      <c r="B1038" t="s">
        <v>177</v>
      </c>
      <c r="C1038">
        <v>20</v>
      </c>
      <c r="D1038" t="s">
        <v>151</v>
      </c>
      <c r="E1038" t="s">
        <v>136</v>
      </c>
      <c r="F1038" t="s">
        <v>104</v>
      </c>
      <c r="G1038">
        <v>12</v>
      </c>
      <c r="H1038">
        <v>0</v>
      </c>
      <c r="I103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38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cm="1">
        <f t="array" ref="K1038">IFERROR(AVERAGE(IF((OutputTable[GroupByKey]=OutputTable[[#This Row],[GroupByKey]]),(OutputTable[GroupByKey]=OutputTable[[#This Row],[GroupByKey]])*OutputTable[RecordedValue])),0)</f>
        <v>12</v>
      </c>
      <c r="L1038" cm="1">
        <f t="array" ref="L1038">IFERROR(_xlfn.STDEV.S(IF((OutputTable[GroupByKey]=OutputTable[[#This Row],[GroupByKey]]),(OutputTable[GroupByKey]=OutputTable[[#This Row],[GroupByKey]])*OutputTable[RecordedValue])),0)</f>
        <v>0</v>
      </c>
      <c r="M1038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cm="1">
        <f t="array" ref="O1038">MIN(IF((OutputTable[GroupByKey]=OutputTable[[#This Row],[GroupByKey]]),(OutputTable[GroupByKey]=OutputTable[[#This Row],[GroupByKey]])*OutputTable[RecordedValue]))</f>
        <v>12</v>
      </c>
      <c r="P1038" cm="1">
        <f t="array" ref="P1038">MAX(IF((OutputTable[GroupByKey]=OutputTable[[#This Row],[GroupByKey]]),(OutputTable[GroupByKey]=OutputTable[[#This Row],[GroupByKey]])*OutputTable[RecordedValue]))</f>
        <v>12</v>
      </c>
    </row>
    <row r="1039" spans="1:16" x14ac:dyDescent="0.25">
      <c r="A1039" t="s">
        <v>68</v>
      </c>
      <c r="B1039" t="s">
        <v>177</v>
      </c>
      <c r="C1039">
        <v>20</v>
      </c>
      <c r="D1039" t="s">
        <v>152</v>
      </c>
      <c r="E1039" t="s">
        <v>153</v>
      </c>
      <c r="F1039" t="s">
        <v>104</v>
      </c>
      <c r="G1039">
        <v>0</v>
      </c>
      <c r="H1039">
        <v>0</v>
      </c>
      <c r="I103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39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cm="1">
        <f t="array" ref="K1039">IFERROR(AVERAGE(IF((OutputTable[GroupByKey]=OutputTable[[#This Row],[GroupByKey]]),(OutputTable[GroupByKey]=OutputTable[[#This Row],[GroupByKey]])*OutputTable[RecordedValue])),0)</f>
        <v>0</v>
      </c>
      <c r="L1039" cm="1">
        <f t="array" ref="L1039">IFERROR(_xlfn.STDEV.S(IF((OutputTable[GroupByKey]=OutputTable[[#This Row],[GroupByKey]]),(OutputTable[GroupByKey]=OutputTable[[#This Row],[GroupByKey]])*OutputTable[RecordedValue])),0)</f>
        <v>0</v>
      </c>
      <c r="M1039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9" cm="1">
        <f t="array" ref="O1039">MIN(IF((OutputTable[GroupByKey]=OutputTable[[#This Row],[GroupByKey]]),(OutputTable[GroupByKey]=OutputTable[[#This Row],[GroupByKey]])*OutputTable[RecordedValue]))</f>
        <v>0</v>
      </c>
      <c r="P1039" cm="1">
        <f t="array" ref="P1039">MAX(IF((OutputTable[GroupByKey]=OutputTable[[#This Row],[GroupByKey]]),(OutputTable[GroupByKey]=OutputTable[[#This Row],[GroupByKey]])*OutputTable[RecordedValue]))</f>
        <v>0</v>
      </c>
    </row>
    <row r="1040" spans="1:16" x14ac:dyDescent="0.25">
      <c r="A1040" t="s">
        <v>68</v>
      </c>
      <c r="B1040" t="s">
        <v>177</v>
      </c>
      <c r="C1040">
        <v>20</v>
      </c>
      <c r="D1040" t="s">
        <v>154</v>
      </c>
      <c r="E1040" t="s">
        <v>155</v>
      </c>
      <c r="F1040" t="s">
        <v>104</v>
      </c>
      <c r="G1040">
        <v>0</v>
      </c>
      <c r="H1040">
        <v>0</v>
      </c>
      <c r="I104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0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cm="1">
        <f t="array" ref="K1040">IFERROR(AVERAGE(IF((OutputTable[GroupByKey]=OutputTable[[#This Row],[GroupByKey]]),(OutputTable[GroupByKey]=OutputTable[[#This Row],[GroupByKey]])*OutputTable[RecordedValue])),0)</f>
        <v>0</v>
      </c>
      <c r="L1040" cm="1">
        <f t="array" ref="L1040">IFERROR(_xlfn.STDEV.S(IF((OutputTable[GroupByKey]=OutputTable[[#This Row],[GroupByKey]]),(OutputTable[GroupByKey]=OutputTable[[#This Row],[GroupByKey]])*OutputTable[RecordedValue])),0)</f>
        <v>0</v>
      </c>
      <c r="M1040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0" cm="1">
        <f t="array" ref="O1040">MIN(IF((OutputTable[GroupByKey]=OutputTable[[#This Row],[GroupByKey]]),(OutputTable[GroupByKey]=OutputTable[[#This Row],[GroupByKey]])*OutputTable[RecordedValue]))</f>
        <v>0</v>
      </c>
      <c r="P1040" cm="1">
        <f t="array" ref="P1040">MAX(IF((OutputTable[GroupByKey]=OutputTable[[#This Row],[GroupByKey]]),(OutputTable[GroupByKey]=OutputTable[[#This Row],[GroupByKey]])*OutputTable[RecordedValue]))</f>
        <v>0</v>
      </c>
    </row>
    <row r="1041" spans="1:16" x14ac:dyDescent="0.25">
      <c r="A1041" t="s">
        <v>68</v>
      </c>
      <c r="B1041" t="s">
        <v>177</v>
      </c>
      <c r="C1041">
        <v>20</v>
      </c>
      <c r="D1041" t="s">
        <v>156</v>
      </c>
      <c r="E1041" t="s">
        <v>139</v>
      </c>
      <c r="F1041" t="s">
        <v>104</v>
      </c>
      <c r="G1041">
        <v>0</v>
      </c>
      <c r="H1041">
        <v>0</v>
      </c>
      <c r="I104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1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cm="1">
        <f t="array" ref="K1041">IFERROR(AVERAGE(IF((OutputTable[GroupByKey]=OutputTable[[#This Row],[GroupByKey]]),(OutputTable[GroupByKey]=OutputTable[[#This Row],[GroupByKey]])*OutputTable[RecordedValue])),0)</f>
        <v>0</v>
      </c>
      <c r="L1041" cm="1">
        <f t="array" ref="L1041">IFERROR(_xlfn.STDEV.S(IF((OutputTable[GroupByKey]=OutputTable[[#This Row],[GroupByKey]]),(OutputTable[GroupByKey]=OutputTable[[#This Row],[GroupByKey]])*OutputTable[RecordedValue])),0)</f>
        <v>0</v>
      </c>
      <c r="M1041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cm="1">
        <f t="array" ref="O1041">MIN(IF((OutputTable[GroupByKey]=OutputTable[[#This Row],[GroupByKey]]),(OutputTable[GroupByKey]=OutputTable[[#This Row],[GroupByKey]])*OutputTable[RecordedValue]))</f>
        <v>0</v>
      </c>
      <c r="P1041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177</v>
      </c>
      <c r="C1042">
        <v>20</v>
      </c>
      <c r="D1042" t="s">
        <v>157</v>
      </c>
      <c r="E1042" t="s">
        <v>120</v>
      </c>
      <c r="F1042" t="s">
        <v>126</v>
      </c>
      <c r="G1042">
        <v>141</v>
      </c>
      <c r="H1042">
        <v>0</v>
      </c>
      <c r="I1042" t="str">
        <f>OutputTable[[#This Row],[ProjectName]]&amp;OutputTable[[#This Row],[Name]]&amp;OutputTable[[#This Row],[Type]]&amp;OutputTable[[#This Row],[Source]]</f>
        <v>Airport Security AnalysisSystem.NumberOutNumber OutSystem</v>
      </c>
      <c r="J1042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cm="1">
        <f t="array" ref="K1042">IFERROR(AVERAGE(IF((OutputTable[GroupByKey]=OutputTable[[#This Row],[GroupByKey]]),(OutputTable[GroupByKey]=OutputTable[[#This Row],[GroupByKey]])*OutputTable[RecordedValue])),0)</f>
        <v>141.02000000000001</v>
      </c>
      <c r="L1042" cm="1">
        <f t="array" ref="L1042">IFERROR(_xlfn.STDEV.S(IF((OutputTable[GroupByKey]=OutputTable[[#This Row],[GroupByKey]]),(OutputTable[GroupByKey]=OutputTable[[#This Row],[GroupByKey]])*OutputTable[RecordedValue])),0)</f>
        <v>1.571298695931723</v>
      </c>
      <c r="M1042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42" cm="1">
        <f t="array" ref="O1042">MIN(IF((OutputTable[GroupByKey]=OutputTable[[#This Row],[GroupByKey]]),(OutputTable[GroupByKey]=OutputTable[[#This Row],[GroupByKey]])*OutputTable[RecordedValue]))</f>
        <v>136</v>
      </c>
      <c r="P1042" cm="1">
        <f t="array" ref="P1042">MAX(IF((OutputTable[GroupByKey]=OutputTable[[#This Row],[GroupByKey]]),(OutputTable[GroupByKey]=OutputTable[[#This Row],[GroupByKey]])*OutputTable[RecordedValue]))</f>
        <v>144</v>
      </c>
    </row>
    <row r="1043" spans="1:16" x14ac:dyDescent="0.25">
      <c r="A1043" t="s">
        <v>68</v>
      </c>
      <c r="B1043" t="s">
        <v>177</v>
      </c>
      <c r="C1043">
        <v>20</v>
      </c>
      <c r="D1043" t="s">
        <v>158</v>
      </c>
      <c r="E1043" t="s">
        <v>90</v>
      </c>
      <c r="F1043" t="s">
        <v>126</v>
      </c>
      <c r="G1043">
        <v>71.646304009209402</v>
      </c>
      <c r="H1043">
        <v>0</v>
      </c>
      <c r="I1043" t="str">
        <f>OutputTable[[#This Row],[ProjectName]]&amp;OutputTable[[#This Row],[Name]]&amp;OutputTable[[#This Row],[Type]]&amp;OutputTable[[#This Row],[Source]]</f>
        <v>Airport Security AnalysisSystem.TotalCostTotal CostSystem</v>
      </c>
      <c r="J1043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cm="1">
        <f t="array" ref="K1043">IFERROR(AVERAGE(IF((OutputTable[GroupByKey]=OutputTable[[#This Row],[GroupByKey]]),(OutputTable[GroupByKey]=OutputTable[[#This Row],[GroupByKey]])*OutputTable[RecordedValue])),0)</f>
        <v>71.671286315385061</v>
      </c>
      <c r="L1043" cm="1">
        <f t="array" ref="L1043">IFERROR(_xlfn.STDEV.S(IF((OutputTable[GroupByKey]=OutputTable[[#This Row],[GroupByKey]]),(OutputTable[GroupByKey]=OutputTable[[#This Row],[GroupByKey]])*OutputTable[RecordedValue])),0)</f>
        <v>0.23863631661505638</v>
      </c>
      <c r="M1043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43" cm="1">
        <f t="array" ref="O1043">MIN(IF((OutputTable[GroupByKey]=OutputTable[[#This Row],[GroupByKey]]),(OutputTable[GroupByKey]=OutputTable[[#This Row],[GroupByKey]])*OutputTable[RecordedValue]))</f>
        <v>70.910479456061694</v>
      </c>
      <c r="P1043" cm="1">
        <f t="array" ref="P1043">MAX(IF((OutputTable[GroupByKey]=OutputTable[[#This Row],[GroupByKey]]),(OutputTable[GroupByKey]=OutputTable[[#This Row],[GroupByKey]])*OutputTable[RecordedValue]))</f>
        <v>72</v>
      </c>
    </row>
    <row r="1044" spans="1:16" x14ac:dyDescent="0.25">
      <c r="A1044" t="s">
        <v>68</v>
      </c>
      <c r="B1044" t="s">
        <v>177</v>
      </c>
      <c r="C1044">
        <v>20</v>
      </c>
      <c r="D1044" t="s">
        <v>159</v>
      </c>
      <c r="E1044" t="s">
        <v>134</v>
      </c>
      <c r="F1044" t="s">
        <v>104</v>
      </c>
      <c r="G1044">
        <v>25.354442078921899</v>
      </c>
      <c r="H1044">
        <v>0</v>
      </c>
      <c r="I104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4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cm="1">
        <f t="array" ref="K1044">IFERROR(AVERAGE(IF((OutputTable[GroupByKey]=OutputTable[[#This Row],[GroupByKey]]),(OutputTable[GroupByKey]=OutputTable[[#This Row],[GroupByKey]])*OutputTable[RecordedValue])),0)</f>
        <v>28.130410032303338</v>
      </c>
      <c r="L1044" cm="1">
        <f t="array" ref="L1044">IFERROR(_xlfn.STDEV.S(IF((OutputTable[GroupByKey]=OutputTable[[#This Row],[GroupByKey]]),(OutputTable[GroupByKey]=OutputTable[[#This Row],[GroupByKey]])*OutputTable[RecordedValue])),0)</f>
        <v>1.5680861939239095</v>
      </c>
      <c r="M1044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44" cm="1">
        <f t="array" ref="O1044">MIN(IF((OutputTable[GroupByKey]=OutputTable[[#This Row],[GroupByKey]]),(OutputTable[GroupByKey]=OutputTable[[#This Row],[GroupByKey]])*OutputTable[RecordedValue]))</f>
        <v>24.466327701593499</v>
      </c>
      <c r="P1044" cm="1">
        <f t="array" ref="P1044">MAX(IF((OutputTable[GroupByKey]=OutputTable[[#This Row],[GroupByKey]]),(OutputTable[GroupByKey]=OutputTable[[#This Row],[GroupByKey]])*OutputTable[RecordedValue]))</f>
        <v>31.104540279981698</v>
      </c>
    </row>
    <row r="1045" spans="1:16" x14ac:dyDescent="0.25">
      <c r="A1045" t="s">
        <v>68</v>
      </c>
      <c r="B1045" t="s">
        <v>177</v>
      </c>
      <c r="C1045">
        <v>20</v>
      </c>
      <c r="D1045" t="s">
        <v>160</v>
      </c>
      <c r="E1045" t="s">
        <v>136</v>
      </c>
      <c r="F1045" t="s">
        <v>104</v>
      </c>
      <c r="G1045">
        <v>10.468709925682701</v>
      </c>
      <c r="H1045">
        <v>0</v>
      </c>
      <c r="I104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cm="1">
        <f t="array" ref="K1045">IFERROR(AVERAGE(IF((OutputTable[GroupByKey]=OutputTable[[#This Row],[GroupByKey]]),(OutputTable[GroupByKey]=OutputTable[[#This Row],[GroupByKey]])*OutputTable[RecordedValue])),0)</f>
        <v>7.677923856469965</v>
      </c>
      <c r="L1045" cm="1">
        <f t="array" ref="L1045">IFERROR(_xlfn.STDEV.S(IF((OutputTable[GroupByKey]=OutputTable[[#This Row],[GroupByKey]]),(OutputTable[GroupByKey]=OutputTable[[#This Row],[GroupByKey]])*OutputTable[RecordedValue])),0)</f>
        <v>1.5599367309009138</v>
      </c>
      <c r="M104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45" cm="1">
        <f t="array" ref="O1045">MIN(IF((OutputTable[GroupByKey]=OutputTable[[#This Row],[GroupByKey]]),(OutputTable[GroupByKey]=OutputTable[[#This Row],[GroupByKey]])*OutputTable[RecordedValue]))</f>
        <v>4.6700334569821003</v>
      </c>
      <c r="P1045" cm="1">
        <f t="array" ref="P1045">MAX(IF((OutputTable[GroupByKey]=OutputTable[[#This Row],[GroupByKey]]),(OutputTable[GroupByKey]=OutputTable[[#This Row],[GroupByKey]])*OutputTable[RecordedValue]))</f>
        <v>11.306663706390401</v>
      </c>
    </row>
    <row r="1046" spans="1:16" x14ac:dyDescent="0.25">
      <c r="A1046" t="s">
        <v>68</v>
      </c>
      <c r="B1046" t="s">
        <v>177</v>
      </c>
      <c r="C1046">
        <v>20</v>
      </c>
      <c r="D1046" t="s">
        <v>161</v>
      </c>
      <c r="E1046" t="s">
        <v>153</v>
      </c>
      <c r="F1046" t="s">
        <v>104</v>
      </c>
      <c r="G1046">
        <v>284</v>
      </c>
      <c r="H1046">
        <v>0</v>
      </c>
      <c r="I104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6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cm="1">
        <f t="array" ref="K1046">IFERROR(AVERAGE(IF((OutputTable[GroupByKey]=OutputTable[[#This Row],[GroupByKey]]),(OutputTable[GroupByKey]=OutputTable[[#This Row],[GroupByKey]])*OutputTable[RecordedValue])),0)</f>
        <v>291.82</v>
      </c>
      <c r="L1046" cm="1">
        <f t="array" ref="L1046">IFERROR(_xlfn.STDEV.S(IF((OutputTable[GroupByKey]=OutputTable[[#This Row],[GroupByKey]]),(OutputTable[GroupByKey]=OutputTable[[#This Row],[GroupByKey]])*OutputTable[RecordedValue])),0)</f>
        <v>4.3079897295843335</v>
      </c>
      <c r="M1046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46" cm="1">
        <f t="array" ref="O1046">MIN(IF((OutputTable[GroupByKey]=OutputTable[[#This Row],[GroupByKey]]),(OutputTable[GroupByKey]=OutputTable[[#This Row],[GroupByKey]])*OutputTable[RecordedValue]))</f>
        <v>281</v>
      </c>
      <c r="P1046" cm="1">
        <f t="array" ref="P1046">MAX(IF((OutputTable[GroupByKey]=OutputTable[[#This Row],[GroupByKey]]),(OutputTable[GroupByKey]=OutputTable[[#This Row],[GroupByKey]])*OutputTable[RecordedValue]))</f>
        <v>301</v>
      </c>
    </row>
    <row r="1047" spans="1:16" x14ac:dyDescent="0.25">
      <c r="A1047" t="s">
        <v>68</v>
      </c>
      <c r="B1047" t="s">
        <v>177</v>
      </c>
      <c r="C1047">
        <v>20</v>
      </c>
      <c r="D1047" t="s">
        <v>162</v>
      </c>
      <c r="E1047" t="s">
        <v>155</v>
      </c>
      <c r="F1047" t="s">
        <v>104</v>
      </c>
      <c r="G1047">
        <v>0.70920250206436797</v>
      </c>
      <c r="H1047">
        <v>0</v>
      </c>
      <c r="I104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7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cm="1">
        <f t="array" ref="K1047">IFERROR(AVERAGE(IF((OutputTable[GroupByKey]=OutputTable[[#This Row],[GroupByKey]]),(OutputTable[GroupByKey]=OutputTable[[#This Row],[GroupByKey]])*OutputTable[RecordedValue])),0)</f>
        <v>0.7867243373202788</v>
      </c>
      <c r="L1047" cm="1">
        <f t="array" ref="L1047">IFERROR(_xlfn.STDEV.S(IF((OutputTable[GroupByKey]=OutputTable[[#This Row],[GroupByKey]]),(OutputTable[GroupByKey]=OutputTable[[#This Row],[GroupByKey]])*OutputTable[RecordedValue])),0)</f>
        <v>4.3331575858358527E-2</v>
      </c>
      <c r="M1047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047" cm="1">
        <f t="array" ref="O1047">MIN(IF((OutputTable[GroupByKey]=OutputTable[[#This Row],[GroupByKey]]),(OutputTable[GroupByKey]=OutputTable[[#This Row],[GroupByKey]])*OutputTable[RecordedValue]))</f>
        <v>0.68592600815582205</v>
      </c>
      <c r="P1047" cm="1">
        <f t="array" ref="P1047">MAX(IF((OutputTable[GroupByKey]=OutputTable[[#This Row],[GroupByKey]]),(OutputTable[GroupByKey]=OutputTable[[#This Row],[GroupByKey]])*OutputTable[RecordedValue]))</f>
        <v>0.87027684841716402</v>
      </c>
    </row>
    <row r="1048" spans="1:16" x14ac:dyDescent="0.25">
      <c r="A1048" t="s">
        <v>68</v>
      </c>
      <c r="B1048" t="s">
        <v>177</v>
      </c>
      <c r="C1048">
        <v>20</v>
      </c>
      <c r="D1048" t="s">
        <v>163</v>
      </c>
      <c r="E1048" t="s">
        <v>139</v>
      </c>
      <c r="F1048" t="s">
        <v>104</v>
      </c>
      <c r="G1048">
        <v>0</v>
      </c>
      <c r="H1048">
        <v>0</v>
      </c>
      <c r="I104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48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cm="1">
        <f t="array" ref="K1048">IFERROR(AVERAGE(IF((OutputTable[GroupByKey]=OutputTable[[#This Row],[GroupByKey]]),(OutputTable[GroupByKey]=OutputTable[[#This Row],[GroupByKey]])*OutputTable[RecordedValue])),0)</f>
        <v>0</v>
      </c>
      <c r="L1048" cm="1">
        <f t="array" ref="L1048">IFERROR(_xlfn.STDEV.S(IF((OutputTable[GroupByKey]=OutputTable[[#This Row],[GroupByKey]]),(OutputTable[GroupByKey]=OutputTable[[#This Row],[GroupByKey]])*OutputTable[RecordedValue])),0)</f>
        <v>0</v>
      </c>
      <c r="M1048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cm="1">
        <f t="array" ref="O1048">MIN(IF((OutputTable[GroupByKey]=OutputTable[[#This Row],[GroupByKey]]),(OutputTable[GroupByKey]=OutputTable[[#This Row],[GroupByKey]])*OutputTable[RecordedValue]))</f>
        <v>0</v>
      </c>
      <c r="P1048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177</v>
      </c>
      <c r="C1049">
        <v>20</v>
      </c>
      <c r="D1049" t="s">
        <v>164</v>
      </c>
      <c r="E1049" t="s">
        <v>110</v>
      </c>
      <c r="F1049" t="s">
        <v>72</v>
      </c>
      <c r="G1049">
        <v>33.7296634590138</v>
      </c>
      <c r="H1049">
        <v>0</v>
      </c>
      <c r="I104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49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cm="1">
        <f t="array" ref="K1049">IFERROR(AVERAGE(IF((OutputTable[GroupByKey]=OutputTable[[#This Row],[GroupByKey]]),(OutputTable[GroupByKey]=OutputTable[[#This Row],[GroupByKey]])*OutputTable[RecordedValue])),0)</f>
        <v>36.126257191808556</v>
      </c>
      <c r="L1049" cm="1">
        <f t="array" ref="L1049">IFERROR(_xlfn.STDEV.S(IF((OutputTable[GroupByKey]=OutputTable[[#This Row],[GroupByKey]]),(OutputTable[GroupByKey]=OutputTable[[#This Row],[GroupByKey]])*OutputTable[RecordedValue])),0)</f>
        <v>2.1713259373529561</v>
      </c>
      <c r="M1049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49" cm="1">
        <f t="array" ref="O1049">MIN(IF((OutputTable[GroupByKey]=OutputTable[[#This Row],[GroupByKey]]),(OutputTable[GroupByKey]=OutputTable[[#This Row],[GroupByKey]])*OutputTable[RecordedValue]))</f>
        <v>31.451458626230401</v>
      </c>
      <c r="P1049" cm="1">
        <f t="array" ref="P1049">MAX(IF((OutputTable[GroupByKey]=OutputTable[[#This Row],[GroupByKey]]),(OutputTable[GroupByKey]=OutputTable[[#This Row],[GroupByKey]])*OutputTable[RecordedValue]))</f>
        <v>41.433809234429702</v>
      </c>
    </row>
    <row r="1050" spans="1:16" x14ac:dyDescent="0.25">
      <c r="A1050" t="s">
        <v>68</v>
      </c>
      <c r="B1050" t="s">
        <v>177</v>
      </c>
      <c r="C1050">
        <v>20</v>
      </c>
      <c r="D1050" t="s">
        <v>165</v>
      </c>
      <c r="E1050" t="s">
        <v>112</v>
      </c>
      <c r="F1050" t="s">
        <v>72</v>
      </c>
      <c r="G1050">
        <v>1011.88990377042</v>
      </c>
      <c r="H1050">
        <v>0</v>
      </c>
      <c r="I105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0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cm="1">
        <f t="array" ref="K1050">IFERROR(AVERAGE(IF((OutputTable[GroupByKey]=OutputTable[[#This Row],[GroupByKey]]),(OutputTable[GroupByKey]=OutputTable[[#This Row],[GroupByKey]])*OutputTable[RecordedValue])),0)</f>
        <v>1083.7877157542564</v>
      </c>
      <c r="L1050" cm="1">
        <f t="array" ref="L1050">IFERROR(_xlfn.STDEV.S(IF((OutputTable[GroupByKey]=OutputTable[[#This Row],[GroupByKey]]),(OutputTable[GroupByKey]=OutputTable[[#This Row],[GroupByKey]])*OutputTable[RecordedValue])),0)</f>
        <v>65.139778120588559</v>
      </c>
      <c r="M1050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050" cm="1">
        <f t="array" ref="O1050">MIN(IF((OutputTable[GroupByKey]=OutputTable[[#This Row],[GroupByKey]]),(OutputTable[GroupByKey]=OutputTable[[#This Row],[GroupByKey]])*OutputTable[RecordedValue]))</f>
        <v>943.54375878691201</v>
      </c>
      <c r="P1050" cm="1">
        <f t="array" ref="P1050">MAX(IF((OutputTable[GroupByKey]=OutputTable[[#This Row],[GroupByKey]]),(OutputTable[GroupByKey]=OutputTable[[#This Row],[GroupByKey]])*OutputTable[RecordedValue]))</f>
        <v>1243.01427703289</v>
      </c>
    </row>
    <row r="1051" spans="1:16" x14ac:dyDescent="0.25">
      <c r="A1051" t="s">
        <v>68</v>
      </c>
      <c r="B1051" t="s">
        <v>177</v>
      </c>
      <c r="C1051">
        <v>20</v>
      </c>
      <c r="D1051" t="s">
        <v>166</v>
      </c>
      <c r="E1051" t="s">
        <v>114</v>
      </c>
      <c r="F1051" t="s">
        <v>72</v>
      </c>
      <c r="G1051">
        <v>0</v>
      </c>
      <c r="H1051">
        <v>0</v>
      </c>
      <c r="I105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1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cm="1">
        <f t="array" ref="K1051">IFERROR(AVERAGE(IF((OutputTable[GroupByKey]=OutputTable[[#This Row],[GroupByKey]]),(OutputTable[GroupByKey]=OutputTable[[#This Row],[GroupByKey]])*OutputTable[RecordedValue])),0)</f>
        <v>0</v>
      </c>
      <c r="L1051" cm="1">
        <f t="array" ref="L1051">IFERROR(_xlfn.STDEV.S(IF((OutputTable[GroupByKey]=OutputTable[[#This Row],[GroupByKey]]),(OutputTable[GroupByKey]=OutputTable[[#This Row],[GroupByKey]])*OutputTable[RecordedValue])),0)</f>
        <v>0</v>
      </c>
      <c r="M1051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1" cm="1">
        <f t="array" ref="O1051">MIN(IF((OutputTable[GroupByKey]=OutputTable[[#This Row],[GroupByKey]]),(OutputTable[GroupByKey]=OutputTable[[#This Row],[GroupByKey]])*OutputTable[RecordedValue]))</f>
        <v>0</v>
      </c>
      <c r="P1051" cm="1">
        <f t="array" ref="P1051">MAX(IF((OutputTable[GroupByKey]=OutputTable[[#This Row],[GroupByKey]]),(OutputTable[GroupByKey]=OutputTable[[#This Row],[GroupByKey]])*OutputTable[RecordedValue]))</f>
        <v>0</v>
      </c>
    </row>
    <row r="1052" spans="1:16" x14ac:dyDescent="0.25">
      <c r="A1052" t="s">
        <v>68</v>
      </c>
      <c r="B1052" t="s">
        <v>177</v>
      </c>
      <c r="C1052">
        <v>20</v>
      </c>
      <c r="D1052" t="s">
        <v>167</v>
      </c>
      <c r="E1052" t="s">
        <v>116</v>
      </c>
      <c r="F1052" t="s">
        <v>72</v>
      </c>
      <c r="G1052">
        <v>175.562153338402</v>
      </c>
      <c r="H1052">
        <v>0</v>
      </c>
      <c r="I105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2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cm="1">
        <f t="array" ref="K1052">IFERROR(AVERAGE(IF((OutputTable[GroupByKey]=OutputTable[[#This Row],[GroupByKey]]),(OutputTable[GroupByKey]=OutputTable[[#This Row],[GroupByKey]])*OutputTable[RecordedValue])),0)</f>
        <v>553.87401274968397</v>
      </c>
      <c r="L1052" cm="1">
        <f t="array" ref="L1052">IFERROR(_xlfn.STDEV.S(IF((OutputTable[GroupByKey]=OutputTable[[#This Row],[GroupByKey]]),(OutputTable[GroupByKey]=OutputTable[[#This Row],[GroupByKey]])*OutputTable[RecordedValue])),0)</f>
        <v>377.09122887289163</v>
      </c>
      <c r="M1052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052" cm="1">
        <f t="array" ref="O1052">MIN(IF((OutputTable[GroupByKey]=OutputTable[[#This Row],[GroupByKey]]),(OutputTable[GroupByKey]=OutputTable[[#This Row],[GroupByKey]])*OutputTable[RecordedValue]))</f>
        <v>153.85414011717199</v>
      </c>
      <c r="P1052" cm="1">
        <f t="array" ref="P1052">MAX(IF((OutputTable[GroupByKey]=OutputTable[[#This Row],[GroupByKey]]),(OutputTable[GroupByKey]=OutputTable[[#This Row],[GroupByKey]])*OutputTable[RecordedValue]))</f>
        <v>2328.4964964025999</v>
      </c>
    </row>
    <row r="1053" spans="1:16" x14ac:dyDescent="0.25">
      <c r="A1053" t="s">
        <v>68</v>
      </c>
      <c r="B1053" t="s">
        <v>177</v>
      </c>
      <c r="C1053">
        <v>20</v>
      </c>
      <c r="D1053" t="s">
        <v>168</v>
      </c>
      <c r="E1053" t="s">
        <v>118</v>
      </c>
      <c r="F1053" t="s">
        <v>72</v>
      </c>
      <c r="G1053">
        <v>136</v>
      </c>
      <c r="H1053">
        <v>0</v>
      </c>
      <c r="I105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3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cm="1">
        <f t="array" ref="K1053">IFERROR(AVERAGE(IF((OutputTable[GroupByKey]=OutputTable[[#This Row],[GroupByKey]]),(OutputTable[GroupByKey]=OutputTable[[#This Row],[GroupByKey]])*OutputTable[RecordedValue])),0)</f>
        <v>139.1</v>
      </c>
      <c r="L1053" cm="1">
        <f t="array" ref="L1053">IFERROR(_xlfn.STDEV.S(IF((OutputTable[GroupByKey]=OutputTable[[#This Row],[GroupByKey]]),(OutputTable[GroupByKey]=OutputTable[[#This Row],[GroupByKey]])*OutputTable[RecordedValue])),0)</f>
        <v>2.340852801167705</v>
      </c>
      <c r="M1053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53" cm="1">
        <f t="array" ref="O1053">MIN(IF((OutputTable[GroupByKey]=OutputTable[[#This Row],[GroupByKey]]),(OutputTable[GroupByKey]=OutputTable[[#This Row],[GroupByKey]])*OutputTable[RecordedValue]))</f>
        <v>132</v>
      </c>
      <c r="P1053" cm="1">
        <f t="array" ref="P1053">MAX(IF((OutputTable[GroupByKey]=OutputTable[[#This Row],[GroupByKey]]),(OutputTable[GroupByKey]=OutputTable[[#This Row],[GroupByKey]])*OutputTable[RecordedValue]))</f>
        <v>143</v>
      </c>
    </row>
    <row r="1054" spans="1:16" x14ac:dyDescent="0.25">
      <c r="A1054" t="s">
        <v>68</v>
      </c>
      <c r="B1054" t="s">
        <v>177</v>
      </c>
      <c r="C1054">
        <v>20</v>
      </c>
      <c r="D1054" t="s">
        <v>169</v>
      </c>
      <c r="E1054" t="s">
        <v>120</v>
      </c>
      <c r="F1054" t="s">
        <v>72</v>
      </c>
      <c r="G1054">
        <v>133</v>
      </c>
      <c r="H1054">
        <v>0</v>
      </c>
      <c r="I105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4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cm="1">
        <f t="array" ref="K1054">IFERROR(AVERAGE(IF((OutputTable[GroupByKey]=OutputTable[[#This Row],[GroupByKey]]),(OutputTable[GroupByKey]=OutputTable[[#This Row],[GroupByKey]])*OutputTable[RecordedValue])),0)</f>
        <v>136.88</v>
      </c>
      <c r="L1054" cm="1">
        <f t="array" ref="L1054">IFERROR(_xlfn.STDEV.S(IF((OutputTable[GroupByKey]=OutputTable[[#This Row],[GroupByKey]]),(OutputTable[GroupByKey]=OutputTable[[#This Row],[GroupByKey]])*OutputTable[RecordedValue])),0)</f>
        <v>2.7303285292343533</v>
      </c>
      <c r="M1054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54" cm="1">
        <f t="array" ref="O1054">MIN(IF((OutputTable[GroupByKey]=OutputTable[[#This Row],[GroupByKey]]),(OutputTable[GroupByKey]=OutputTable[[#This Row],[GroupByKey]])*OutputTable[RecordedValue]))</f>
        <v>130</v>
      </c>
      <c r="P1054" cm="1">
        <f t="array" ref="P1054">MAX(IF((OutputTable[GroupByKey]=OutputTable[[#This Row],[GroupByKey]]),(OutputTable[GroupByKey]=OutputTable[[#This Row],[GroupByKey]])*OutputTable[RecordedValue]))</f>
        <v>141</v>
      </c>
    </row>
    <row r="1055" spans="1:16" x14ac:dyDescent="0.25">
      <c r="A1055" t="s">
        <v>68</v>
      </c>
      <c r="B1055" t="s">
        <v>177</v>
      </c>
      <c r="C1055">
        <v>20</v>
      </c>
      <c r="D1055" t="s">
        <v>170</v>
      </c>
      <c r="E1055" t="s">
        <v>122</v>
      </c>
      <c r="F1055" t="s">
        <v>72</v>
      </c>
      <c r="G1055">
        <v>33.7296634590138</v>
      </c>
      <c r="H1055">
        <v>0</v>
      </c>
      <c r="I105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cm="1">
        <f t="array" ref="K1055">IFERROR(AVERAGE(IF((OutputTable[GroupByKey]=OutputTable[[#This Row],[GroupByKey]]),(OutputTable[GroupByKey]=OutputTable[[#This Row],[GroupByKey]])*OutputTable[RecordedValue])),0)</f>
        <v>36.126257191808556</v>
      </c>
      <c r="L1055" cm="1">
        <f t="array" ref="L1055">IFERROR(_xlfn.STDEV.S(IF((OutputTable[GroupByKey]=OutputTable[[#This Row],[GroupByKey]]),(OutputTable[GroupByKey]=OutputTable[[#This Row],[GroupByKey]])*OutputTable[RecordedValue])),0)</f>
        <v>2.1713259373529561</v>
      </c>
      <c r="M105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55" cm="1">
        <f t="array" ref="O1055">MIN(IF((OutputTable[GroupByKey]=OutputTable[[#This Row],[GroupByKey]]),(OutputTable[GroupByKey]=OutputTable[[#This Row],[GroupByKey]])*OutputTable[RecordedValue]))</f>
        <v>31.451458626230401</v>
      </c>
      <c r="P1055" cm="1">
        <f t="array" ref="P1055">MAX(IF((OutputTable[GroupByKey]=OutputTable[[#This Row],[GroupByKey]]),(OutputTable[GroupByKey]=OutputTable[[#This Row],[GroupByKey]])*OutputTable[RecordedValue]))</f>
        <v>41.433809234429702</v>
      </c>
    </row>
    <row r="1056" spans="1:16" x14ac:dyDescent="0.25">
      <c r="A1056" t="s">
        <v>68</v>
      </c>
      <c r="B1056" t="s">
        <v>177</v>
      </c>
      <c r="C1056">
        <v>20</v>
      </c>
      <c r="D1056" t="s">
        <v>171</v>
      </c>
      <c r="E1056" t="s">
        <v>124</v>
      </c>
      <c r="F1056" t="s">
        <v>72</v>
      </c>
      <c r="G1056">
        <v>1187.4520571088201</v>
      </c>
      <c r="H1056">
        <v>0</v>
      </c>
      <c r="I105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6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cm="1">
        <f t="array" ref="K1056">IFERROR(AVERAGE(IF((OutputTable[GroupByKey]=OutputTable[[#This Row],[GroupByKey]]),(OutputTable[GroupByKey]=OutputTable[[#This Row],[GroupByKey]])*OutputTable[RecordedValue])),0)</f>
        <v>1637.6617285039399</v>
      </c>
      <c r="L1056" cm="1">
        <f t="array" ref="L1056">IFERROR(_xlfn.STDEV.S(IF((OutputTable[GroupByKey]=OutputTable[[#This Row],[GroupByKey]]),(OutputTable[GroupByKey]=OutputTable[[#This Row],[GroupByKey]])*OutputTable[RecordedValue])),0)</f>
        <v>425.2629558634419</v>
      </c>
      <c r="M1056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56" cm="1">
        <f t="array" ref="O1056">MIN(IF((OutputTable[GroupByKey]=OutputTable[[#This Row],[GroupByKey]]),(OutputTable[GroupByKey]=OutputTable[[#This Row],[GroupByKey]])*OutputTable[RecordedValue]))</f>
        <v>1114.53760713569</v>
      </c>
      <c r="P1056" cm="1">
        <f t="array" ref="P1056">MAX(IF((OutputTable[GroupByKey]=OutputTable[[#This Row],[GroupByKey]]),(OutputTable[GroupByKey]=OutputTable[[#This Row],[GroupByKey]])*OutputTable[RecordedValue]))</f>
        <v>3571.5107734354901</v>
      </c>
    </row>
    <row r="1057" spans="1:16" x14ac:dyDescent="0.25">
      <c r="A1057" t="s">
        <v>68</v>
      </c>
      <c r="B1057" t="s">
        <v>177</v>
      </c>
      <c r="C1057">
        <v>20</v>
      </c>
      <c r="D1057" t="s">
        <v>172</v>
      </c>
      <c r="E1057" t="s">
        <v>134</v>
      </c>
      <c r="F1057" t="s">
        <v>104</v>
      </c>
      <c r="G1057">
        <v>16.8648317295069</v>
      </c>
      <c r="H1057">
        <v>0</v>
      </c>
      <c r="I1057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7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cm="1">
        <f t="array" ref="K1057">IFERROR(AVERAGE(IF((OutputTable[GroupByKey]=OutputTable[[#This Row],[GroupByKey]]),(OutputTable[GroupByKey]=OutputTable[[#This Row],[GroupByKey]])*OutputTable[RecordedValue])),0)</f>
        <v>18.06312859590426</v>
      </c>
      <c r="L1057" cm="1">
        <f t="array" ref="L1057">IFERROR(_xlfn.STDEV.S(IF((OutputTable[GroupByKey]=OutputTable[[#This Row],[GroupByKey]]),(OutputTable[GroupByKey]=OutputTable[[#This Row],[GroupByKey]])*OutputTable[RecordedValue])),0)</f>
        <v>1.0856629686764701</v>
      </c>
      <c r="M1057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57" cm="1">
        <f t="array" ref="O1057">MIN(IF((OutputTable[GroupByKey]=OutputTable[[#This Row],[GroupByKey]]),(OutputTable[GroupByKey]=OutputTable[[#This Row],[GroupByKey]])*OutputTable[RecordedValue]))</f>
        <v>15.725729313115201</v>
      </c>
      <c r="P1057" cm="1">
        <f t="array" ref="P1057">MAX(IF((OutputTable[GroupByKey]=OutputTable[[#This Row],[GroupByKey]]),(OutputTable[GroupByKey]=OutputTable[[#This Row],[GroupByKey]])*OutputTable[RecordedValue]))</f>
        <v>20.716904617214801</v>
      </c>
    </row>
    <row r="1058" spans="1:16" x14ac:dyDescent="0.25">
      <c r="A1058" t="s">
        <v>68</v>
      </c>
      <c r="B1058" t="s">
        <v>177</v>
      </c>
      <c r="C1058">
        <v>20</v>
      </c>
      <c r="D1058" t="s">
        <v>173</v>
      </c>
      <c r="E1058" t="s">
        <v>136</v>
      </c>
      <c r="F1058" t="s">
        <v>104</v>
      </c>
      <c r="G1058">
        <v>6.9583202750977504</v>
      </c>
      <c r="H1058">
        <v>0</v>
      </c>
      <c r="I1058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58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cm="1">
        <f t="array" ref="K1058">IFERROR(AVERAGE(IF((OutputTable[GroupByKey]=OutputTable[[#This Row],[GroupByKey]]),(OutputTable[GroupByKey]=OutputTable[[#This Row],[GroupByKey]])*OutputTable[RecordedValue])),0)</f>
        <v>5.7998238307074823</v>
      </c>
      <c r="L1058" cm="1">
        <f t="array" ref="L1058">IFERROR(_xlfn.STDEV.S(IF((OutputTable[GroupByKey]=OutputTable[[#This Row],[GroupByKey]]),(OutputTable[GroupByKey]=OutputTable[[#This Row],[GroupByKey]])*OutputTable[RecordedValue])),0)</f>
        <v>1.1088844702774887</v>
      </c>
      <c r="M1058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58" cm="1">
        <f t="array" ref="O1058">MIN(IF((OutputTable[GroupByKey]=OutputTable[[#This Row],[GroupByKey]]),(OutputTable[GroupByKey]=OutputTable[[#This Row],[GroupByKey]])*OutputTable[RecordedValue]))</f>
        <v>3.05766911974897</v>
      </c>
      <c r="P1058" cm="1">
        <f t="array" ref="P1058">MAX(IF((OutputTable[GroupByKey]=OutputTable[[#This Row],[GroupByKey]]),(OutputTable[GroupByKey]=OutputTable[[#This Row],[GroupByKey]])*OutputTable[RecordedValue]))</f>
        <v>8.1492138731565191</v>
      </c>
    </row>
    <row r="1059" spans="1:16" x14ac:dyDescent="0.25">
      <c r="A1059" t="s">
        <v>68</v>
      </c>
      <c r="B1059" t="s">
        <v>177</v>
      </c>
      <c r="C1059">
        <v>20</v>
      </c>
      <c r="D1059" t="s">
        <v>174</v>
      </c>
      <c r="E1059" t="s">
        <v>153</v>
      </c>
      <c r="F1059" t="s">
        <v>104</v>
      </c>
      <c r="G1059">
        <v>135</v>
      </c>
      <c r="H1059">
        <v>0</v>
      </c>
      <c r="I105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9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cm="1">
        <f t="array" ref="K1059">IFERROR(AVERAGE(IF((OutputTable[GroupByKey]=OutputTable[[#This Row],[GroupByKey]]),(OutputTable[GroupByKey]=OutputTable[[#This Row],[GroupByKey]])*OutputTable[RecordedValue])),0)</f>
        <v>138.4</v>
      </c>
      <c r="L1059" cm="1">
        <f t="array" ref="L1059">IFERROR(_xlfn.STDEV.S(IF((OutputTable[GroupByKey]=OutputTable[[#This Row],[GroupByKey]]),(OutputTable[GroupByKey]=OutputTable[[#This Row],[GroupByKey]])*OutputTable[RecordedValue])),0)</f>
        <v>2.6954231805876021</v>
      </c>
      <c r="M1059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9" cm="1">
        <f t="array" ref="O1059">MIN(IF((OutputTable[GroupByKey]=OutputTable[[#This Row],[GroupByKey]]),(OutputTable[GroupByKey]=OutputTable[[#This Row],[GroupByKey]])*OutputTable[RecordedValue]))</f>
        <v>131</v>
      </c>
      <c r="P1059" cm="1">
        <f t="array" ref="P1059">MAX(IF((OutputTable[GroupByKey]=OutputTable[[#This Row],[GroupByKey]]),(OutputTable[GroupByKey]=OutputTable[[#This Row],[GroupByKey]])*OutputTable[RecordedValue]))</f>
        <v>143</v>
      </c>
    </row>
    <row r="1060" spans="1:16" x14ac:dyDescent="0.25">
      <c r="A1060" t="s">
        <v>68</v>
      </c>
      <c r="B1060" t="s">
        <v>177</v>
      </c>
      <c r="C1060">
        <v>20</v>
      </c>
      <c r="D1060" t="s">
        <v>175</v>
      </c>
      <c r="E1060" t="s">
        <v>155</v>
      </c>
      <c r="F1060" t="s">
        <v>104</v>
      </c>
      <c r="G1060">
        <v>0.71006998853759495</v>
      </c>
      <c r="H1060">
        <v>0</v>
      </c>
      <c r="I106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0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cm="1">
        <f t="array" ref="K1060">IFERROR(AVERAGE(IF((OutputTable[GroupByKey]=OutputTable[[#This Row],[GroupByKey]]),(OutputTable[GroupByKey]=OutputTable[[#This Row],[GroupByKey]])*OutputTable[RecordedValue])),0)</f>
        <v>0.7583406737205215</v>
      </c>
      <c r="L1060" cm="1">
        <f t="array" ref="L1060">IFERROR(_xlfn.STDEV.S(IF((OutputTable[GroupByKey]=OutputTable[[#This Row],[GroupByKey]]),(OutputTable[GroupByKey]=OutputTable[[#This Row],[GroupByKey]])*OutputTable[RecordedValue])),0)</f>
        <v>4.6203519594895187E-2</v>
      </c>
      <c r="M1060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0" cm="1">
        <f t="array" ref="O1060">MIN(IF((OutputTable[GroupByKey]=OutputTable[[#This Row],[GroupByKey]]),(OutputTable[GroupByKey]=OutputTable[[#This Row],[GroupByKey]])*OutputTable[RecordedValue]))</f>
        <v>0.660449421951812</v>
      </c>
      <c r="P1060" cm="1">
        <f t="array" ref="P1060">MAX(IF((OutputTable[GroupByKey]=OutputTable[[#This Row],[GroupByKey]]),(OutputTable[GroupByKey]=OutputTable[[#This Row],[GroupByKey]])*OutputTable[RecordedValue]))</f>
        <v>0.87259712001045997</v>
      </c>
    </row>
    <row r="1061" spans="1:16" x14ac:dyDescent="0.25">
      <c r="A1061" t="s">
        <v>68</v>
      </c>
      <c r="B1061" t="s">
        <v>177</v>
      </c>
      <c r="C1061">
        <v>20</v>
      </c>
      <c r="D1061" t="s">
        <v>176</v>
      </c>
      <c r="E1061" t="s">
        <v>139</v>
      </c>
      <c r="F1061" t="s">
        <v>104</v>
      </c>
      <c r="G1061">
        <v>0</v>
      </c>
      <c r="H1061">
        <v>0</v>
      </c>
      <c r="I106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1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cm="1">
        <f t="array" ref="K1061">IFERROR(AVERAGE(IF((OutputTable[GroupByKey]=OutputTable[[#This Row],[GroupByKey]]),(OutputTable[GroupByKey]=OutputTable[[#This Row],[GroupByKey]])*OutputTable[RecordedValue])),0)</f>
        <v>0</v>
      </c>
      <c r="L1061" cm="1">
        <f t="array" ref="L1061">IFERROR(_xlfn.STDEV.S(IF((OutputTable[GroupByKey]=OutputTable[[#This Row],[GroupByKey]]),(OutputTable[GroupByKey]=OutputTable[[#This Row],[GroupByKey]])*OutputTable[RecordedValue])),0)</f>
        <v>0</v>
      </c>
      <c r="M1061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cm="1">
        <f t="array" ref="O1061">MIN(IF((OutputTable[GroupByKey]=OutputTable[[#This Row],[GroupByKey]]),(OutputTable[GroupByKey]=OutputTable[[#This Row],[GroupByKey]])*OutputTable[RecordedValue]))</f>
        <v>0</v>
      </c>
      <c r="P1061" cm="1">
        <f t="array" ref="P1061">MAX(IF((OutputTable[GroupByKey]=OutputTable[[#This Row],[GroupByKey]]),(OutputTable[GroupByKey]=OutputTable[[#This Row],[GroupByKey]])*OutputTable[RecordedValue]))</f>
        <v>0</v>
      </c>
    </row>
    <row r="1062" spans="1:16" x14ac:dyDescent="0.25">
      <c r="A1062" t="s">
        <v>68</v>
      </c>
      <c r="B1062" t="s">
        <v>177</v>
      </c>
      <c r="C1062">
        <v>21</v>
      </c>
      <c r="D1062" t="s">
        <v>109</v>
      </c>
      <c r="E1062" t="s">
        <v>110</v>
      </c>
      <c r="F1062" t="s">
        <v>72</v>
      </c>
      <c r="G1062">
        <v>1.2517452277780701</v>
      </c>
      <c r="H1062">
        <v>0</v>
      </c>
      <c r="I106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2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cm="1">
        <f t="array" ref="K1062">IFERROR(AVERAGE(IF((OutputTable[GroupByKey]=OutputTable[[#This Row],[GroupByKey]]),(OutputTable[GroupByKey]=OutputTable[[#This Row],[GroupByKey]])*OutputTable[RecordedValue])),0)</f>
        <v>0.86326158932544617</v>
      </c>
      <c r="L1062" cm="1">
        <f t="array" ref="L1062">IFERROR(_xlfn.STDEV.S(IF((OutputTable[GroupByKey]=OutputTable[[#This Row],[GroupByKey]]),(OutputTable[GroupByKey]=OutputTable[[#This Row],[GroupByKey]])*OutputTable[RecordedValue])),0)</f>
        <v>0.44446417599979121</v>
      </c>
      <c r="M1062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2" cm="1">
        <f t="array" ref="O1062">MIN(IF((OutputTable[GroupByKey]=OutputTable[[#This Row],[GroupByKey]]),(OutputTable[GroupByKey]=OutputTable[[#This Row],[GroupByKey]])*OutputTable[RecordedValue]))</f>
        <v>0</v>
      </c>
      <c r="P1062" cm="1">
        <f t="array" ref="P1062">MAX(IF((OutputTable[GroupByKey]=OutputTable[[#This Row],[GroupByKey]]),(OutputTable[GroupByKey]=OutputTable[[#This Row],[GroupByKey]])*OutputTable[RecordedValue]))</f>
        <v>2.5547209929161401</v>
      </c>
    </row>
    <row r="1063" spans="1:16" x14ac:dyDescent="0.25">
      <c r="A1063" t="s">
        <v>68</v>
      </c>
      <c r="B1063" t="s">
        <v>177</v>
      </c>
      <c r="C1063">
        <v>21</v>
      </c>
      <c r="D1063" t="s">
        <v>111</v>
      </c>
      <c r="E1063" t="s">
        <v>112</v>
      </c>
      <c r="F1063" t="s">
        <v>72</v>
      </c>
      <c r="G1063">
        <v>75.104713666684404</v>
      </c>
      <c r="H1063">
        <v>0</v>
      </c>
      <c r="I106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3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cm="1">
        <f t="array" ref="K1063">IFERROR(AVERAGE(IF((OutputTable[GroupByKey]=OutputTable[[#This Row],[GroupByKey]]),(OutputTable[GroupByKey]=OutputTable[[#This Row],[GroupByKey]])*OutputTable[RecordedValue])),0)</f>
        <v>51.79569535952681</v>
      </c>
      <c r="L1063" cm="1">
        <f t="array" ref="L1063">IFERROR(_xlfn.STDEV.S(IF((OutputTable[GroupByKey]=OutputTable[[#This Row],[GroupByKey]]),(OutputTable[GroupByKey]=OutputTable[[#This Row],[GroupByKey]])*OutputTable[RecordedValue])),0)</f>
        <v>26.667850559987489</v>
      </c>
      <c r="M1063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63" cm="1">
        <f t="array" ref="O1063">MIN(IF((OutputTable[GroupByKey]=OutputTable[[#This Row],[GroupByKey]]),(OutputTable[GroupByKey]=OutputTable[[#This Row],[GroupByKey]])*OutputTable[RecordedValue]))</f>
        <v>0</v>
      </c>
      <c r="P1063" cm="1">
        <f t="array" ref="P1063">MAX(IF((OutputTable[GroupByKey]=OutputTable[[#This Row],[GroupByKey]]),(OutputTable[GroupByKey]=OutputTable[[#This Row],[GroupByKey]])*OutputTable[RecordedValue]))</f>
        <v>153.28325957496901</v>
      </c>
    </row>
    <row r="1064" spans="1:16" x14ac:dyDescent="0.25">
      <c r="A1064" t="s">
        <v>68</v>
      </c>
      <c r="B1064" t="s">
        <v>177</v>
      </c>
      <c r="C1064">
        <v>21</v>
      </c>
      <c r="D1064" t="s">
        <v>113</v>
      </c>
      <c r="E1064" t="s">
        <v>114</v>
      </c>
      <c r="F1064" t="s">
        <v>72</v>
      </c>
      <c r="G1064">
        <v>0</v>
      </c>
      <c r="H1064">
        <v>0</v>
      </c>
      <c r="I106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64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cm="1">
        <f t="array" ref="K1064">IFERROR(AVERAGE(IF((OutputTable[GroupByKey]=OutputTable[[#This Row],[GroupByKey]]),(OutputTable[GroupByKey]=OutputTable[[#This Row],[GroupByKey]])*OutputTable[RecordedValue])),0)</f>
        <v>0</v>
      </c>
      <c r="L1064" cm="1">
        <f t="array" ref="L1064">IFERROR(_xlfn.STDEV.S(IF((OutputTable[GroupByKey]=OutputTable[[#This Row],[GroupByKey]]),(OutputTable[GroupByKey]=OutputTable[[#This Row],[GroupByKey]])*OutputTable[RecordedValue])),0)</f>
        <v>0</v>
      </c>
      <c r="M1064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cm="1">
        <f t="array" ref="O1064">MIN(IF((OutputTable[GroupByKey]=OutputTable[[#This Row],[GroupByKey]]),(OutputTable[GroupByKey]=OutputTable[[#This Row],[GroupByKey]])*OutputTable[RecordedValue]))</f>
        <v>0</v>
      </c>
      <c r="P1064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177</v>
      </c>
      <c r="C1065">
        <v>21</v>
      </c>
      <c r="D1065" t="s">
        <v>115</v>
      </c>
      <c r="E1065" t="s">
        <v>116</v>
      </c>
      <c r="F1065" t="s">
        <v>72</v>
      </c>
      <c r="G1065">
        <v>10.8979190472676</v>
      </c>
      <c r="H1065">
        <v>0</v>
      </c>
      <c r="I106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6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cm="1">
        <f t="array" ref="K1065">IFERROR(AVERAGE(IF((OutputTable[GroupByKey]=OutputTable[[#This Row],[GroupByKey]]),(OutputTable[GroupByKey]=OutputTable[[#This Row],[GroupByKey]])*OutputTable[RecordedValue])),0)</f>
        <v>7.9031017037590718</v>
      </c>
      <c r="L1065" cm="1">
        <f t="array" ref="L1065">IFERROR(_xlfn.STDEV.S(IF((OutputTable[GroupByKey]=OutputTable[[#This Row],[GroupByKey]]),(OutputTable[GroupByKey]=OutputTable[[#This Row],[GroupByKey]])*OutputTable[RecordedValue])),0)</f>
        <v>6.1722634071914078</v>
      </c>
      <c r="M106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65" cm="1">
        <f t="array" ref="O1065">MIN(IF((OutputTable[GroupByKey]=OutputTable[[#This Row],[GroupByKey]]),(OutputTable[GroupByKey]=OutputTable[[#This Row],[GroupByKey]])*OutputTable[RecordedValue]))</f>
        <v>0</v>
      </c>
      <c r="P1065" cm="1">
        <f t="array" ref="P1065">MAX(IF((OutputTable[GroupByKey]=OutputTable[[#This Row],[GroupByKey]]),(OutputTable[GroupByKey]=OutputTable[[#This Row],[GroupByKey]])*OutputTable[RecordedValue]))</f>
        <v>30.196331317929101</v>
      </c>
    </row>
    <row r="1066" spans="1:16" x14ac:dyDescent="0.25">
      <c r="A1066" t="s">
        <v>68</v>
      </c>
      <c r="B1066" t="s">
        <v>177</v>
      </c>
      <c r="C1066">
        <v>21</v>
      </c>
      <c r="D1066" t="s">
        <v>117</v>
      </c>
      <c r="E1066" t="s">
        <v>118</v>
      </c>
      <c r="F1066" t="s">
        <v>72</v>
      </c>
      <c r="G1066">
        <v>10</v>
      </c>
      <c r="H1066">
        <v>0</v>
      </c>
      <c r="I106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cm="1">
        <f t="array" ref="K1066">IFERROR(AVERAGE(IF((OutputTable[GroupByKey]=OutputTable[[#This Row],[GroupByKey]]),(OutputTable[GroupByKey]=OutputTable[[#This Row],[GroupByKey]])*OutputTable[RecordedValue])),0)</f>
        <v>8.9</v>
      </c>
      <c r="L1066" cm="1">
        <f t="array" ref="L1066">IFERROR(_xlfn.STDEV.S(IF((OutputTable[GroupByKey]=OutputTable[[#This Row],[GroupByKey]]),(OutputTable[GroupByKey]=OutputTable[[#This Row],[GroupByKey]])*OutputTable[RecordedValue])),0)</f>
        <v>2.6049403612586386</v>
      </c>
      <c r="M1066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66" cm="1">
        <f t="array" ref="O1066">MIN(IF((OutputTable[GroupByKey]=OutputTable[[#This Row],[GroupByKey]]),(OutputTable[GroupByKey]=OutputTable[[#This Row],[GroupByKey]])*OutputTable[RecordedValue]))</f>
        <v>2</v>
      </c>
      <c r="P1066" cm="1">
        <f t="array" ref="P1066">MAX(IF((OutputTable[GroupByKey]=OutputTable[[#This Row],[GroupByKey]]),(OutputTable[GroupByKey]=OutputTable[[#This Row],[GroupByKey]])*OutputTable[RecordedValue]))</f>
        <v>14</v>
      </c>
    </row>
    <row r="1067" spans="1:16" x14ac:dyDescent="0.25">
      <c r="A1067" t="s">
        <v>68</v>
      </c>
      <c r="B1067" t="s">
        <v>177</v>
      </c>
      <c r="C1067">
        <v>21</v>
      </c>
      <c r="D1067" t="s">
        <v>119</v>
      </c>
      <c r="E1067" t="s">
        <v>120</v>
      </c>
      <c r="F1067" t="s">
        <v>72</v>
      </c>
      <c r="G1067">
        <v>10</v>
      </c>
      <c r="H1067">
        <v>0</v>
      </c>
      <c r="I106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cm="1">
        <f t="array" ref="K1067">IFERROR(AVERAGE(IF((OutputTable[GroupByKey]=OutputTable[[#This Row],[GroupByKey]]),(OutputTable[GroupByKey]=OutputTable[[#This Row],[GroupByKey]])*OutputTable[RecordedValue])),0)</f>
        <v>8.68</v>
      </c>
      <c r="L1067" cm="1">
        <f t="array" ref="L1067">IFERROR(_xlfn.STDEV.S(IF((OutputTable[GroupByKey]=OutputTable[[#This Row],[GroupByKey]]),(OutputTable[GroupByKey]=OutputTable[[#This Row],[GroupByKey]])*OutputTable[RecordedValue])),0)</f>
        <v>2.6064284735543972</v>
      </c>
      <c r="M1067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67" cm="1">
        <f t="array" ref="O1067">MIN(IF((OutputTable[GroupByKey]=OutputTable[[#This Row],[GroupByKey]]),(OutputTable[GroupByKey]=OutputTable[[#This Row],[GroupByKey]])*OutputTable[RecordedValue]))</f>
        <v>2</v>
      </c>
      <c r="P1067" cm="1">
        <f t="array" ref="P1067">MAX(IF((OutputTable[GroupByKey]=OutputTable[[#This Row],[GroupByKey]]),(OutputTable[GroupByKey]=OutputTable[[#This Row],[GroupByKey]])*OutputTable[RecordedValue]))</f>
        <v>14</v>
      </c>
    </row>
    <row r="1068" spans="1:16" x14ac:dyDescent="0.25">
      <c r="A1068" t="s">
        <v>68</v>
      </c>
      <c r="B1068" t="s">
        <v>177</v>
      </c>
      <c r="C1068">
        <v>21</v>
      </c>
      <c r="D1068" t="s">
        <v>121</v>
      </c>
      <c r="E1068" t="s">
        <v>122</v>
      </c>
      <c r="F1068" t="s">
        <v>72</v>
      </c>
      <c r="G1068">
        <v>1.2517452277780701</v>
      </c>
      <c r="H1068">
        <v>0</v>
      </c>
      <c r="I106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cm="1">
        <f t="array" ref="K1068">IFERROR(AVERAGE(IF((OutputTable[GroupByKey]=OutputTable[[#This Row],[GroupByKey]]),(OutputTable[GroupByKey]=OutputTable[[#This Row],[GroupByKey]])*OutputTable[RecordedValue])),0)</f>
        <v>0.86326158932544617</v>
      </c>
      <c r="L1068" cm="1">
        <f t="array" ref="L1068">IFERROR(_xlfn.STDEV.S(IF((OutputTable[GroupByKey]=OutputTable[[#This Row],[GroupByKey]]),(OutputTable[GroupByKey]=OutputTable[[#This Row],[GroupByKey]])*OutputTable[RecordedValue])),0)</f>
        <v>0.44446417599979121</v>
      </c>
      <c r="M1068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8" cm="1">
        <f t="array" ref="O1068">MIN(IF((OutputTable[GroupByKey]=OutputTable[[#This Row],[GroupByKey]]),(OutputTable[GroupByKey]=OutputTable[[#This Row],[GroupByKey]])*OutputTable[RecordedValue]))</f>
        <v>0</v>
      </c>
      <c r="P1068" cm="1">
        <f t="array" ref="P1068">MAX(IF((OutputTable[GroupByKey]=OutputTable[[#This Row],[GroupByKey]]),(OutputTable[GroupByKey]=OutputTable[[#This Row],[GroupByKey]])*OutputTable[RecordedValue]))</f>
        <v>2.5547209929161401</v>
      </c>
    </row>
    <row r="1069" spans="1:16" x14ac:dyDescent="0.25">
      <c r="A1069" t="s">
        <v>68</v>
      </c>
      <c r="B1069" t="s">
        <v>177</v>
      </c>
      <c r="C1069">
        <v>21</v>
      </c>
      <c r="D1069" t="s">
        <v>123</v>
      </c>
      <c r="E1069" t="s">
        <v>124</v>
      </c>
      <c r="F1069" t="s">
        <v>72</v>
      </c>
      <c r="G1069">
        <v>86.002632713951996</v>
      </c>
      <c r="H1069">
        <v>0</v>
      </c>
      <c r="I106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cm="1">
        <f t="array" ref="K1069">IFERROR(AVERAGE(IF((OutputTable[GroupByKey]=OutputTable[[#This Row],[GroupByKey]]),(OutputTable[GroupByKey]=OutputTable[[#This Row],[GroupByKey]])*OutputTable[RecordedValue])),0)</f>
        <v>59.698797063285873</v>
      </c>
      <c r="L1069" cm="1">
        <f t="array" ref="L1069">IFERROR(_xlfn.STDEV.S(IF((OutputTable[GroupByKey]=OutputTable[[#This Row],[GroupByKey]]),(OutputTable[GroupByKey]=OutputTable[[#This Row],[GroupByKey]])*OutputTable[RecordedValue])),0)</f>
        <v>29.848701664291458</v>
      </c>
      <c r="M1069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69" cm="1">
        <f t="array" ref="O1069">MIN(IF((OutputTable[GroupByKey]=OutputTable[[#This Row],[GroupByKey]]),(OutputTable[GroupByKey]=OutputTable[[#This Row],[GroupByKey]])*OutputTable[RecordedValue]))</f>
        <v>2.14281784239415</v>
      </c>
      <c r="P1069" cm="1">
        <f t="array" ref="P1069">MAX(IF((OutputTable[GroupByKey]=OutputTable[[#This Row],[GroupByKey]]),(OutputTable[GroupByKey]=OutputTable[[#This Row],[GroupByKey]])*OutputTable[RecordedValue]))</f>
        <v>183.47959089289799</v>
      </c>
    </row>
    <row r="1070" spans="1:16" x14ac:dyDescent="0.25">
      <c r="A1070" t="s">
        <v>68</v>
      </c>
      <c r="B1070" t="s">
        <v>177</v>
      </c>
      <c r="C1070">
        <v>21</v>
      </c>
      <c r="D1070" t="s">
        <v>125</v>
      </c>
      <c r="E1070" t="s">
        <v>85</v>
      </c>
      <c r="F1070" t="s">
        <v>126</v>
      </c>
      <c r="G1070">
        <v>0</v>
      </c>
      <c r="H1070">
        <v>0</v>
      </c>
      <c r="I1070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cm="1">
        <f t="array" ref="K1070">IFERROR(AVERAGE(IF((OutputTable[GroupByKey]=OutputTable[[#This Row],[GroupByKey]]),(OutputTable[GroupByKey]=OutputTable[[#This Row],[GroupByKey]])*OutputTable[RecordedValue])),0)</f>
        <v>0</v>
      </c>
      <c r="L1070" cm="1">
        <f t="array" ref="L1070">IFERROR(_xlfn.STDEV.S(IF((OutputTable[GroupByKey]=OutputTable[[#This Row],[GroupByKey]]),(OutputTable[GroupByKey]=OutputTable[[#This Row],[GroupByKey]])*OutputTable[RecordedValue])),0)</f>
        <v>0</v>
      </c>
      <c r="M1070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cm="1">
        <f t="array" ref="O1070">MIN(IF((OutputTable[GroupByKey]=OutputTable[[#This Row],[GroupByKey]]),(OutputTable[GroupByKey]=OutputTable[[#This Row],[GroupByKey]])*OutputTable[RecordedValue]))</f>
        <v>0</v>
      </c>
      <c r="P1070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177</v>
      </c>
      <c r="C1071">
        <v>21</v>
      </c>
      <c r="D1071" t="s">
        <v>127</v>
      </c>
      <c r="E1071" t="s">
        <v>88</v>
      </c>
      <c r="F1071" t="s">
        <v>126</v>
      </c>
      <c r="G1071">
        <v>0</v>
      </c>
      <c r="H1071">
        <v>0</v>
      </c>
      <c r="I107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cm="1">
        <f t="array" ref="K1071">IFERROR(AVERAGE(IF((OutputTable[GroupByKey]=OutputTable[[#This Row],[GroupByKey]]),(OutputTable[GroupByKey]=OutputTable[[#This Row],[GroupByKey]])*OutputTable[RecordedValue])),0)</f>
        <v>0</v>
      </c>
      <c r="L1071" cm="1">
        <f t="array" ref="L1071">IFERROR(_xlfn.STDEV.S(IF((OutputTable[GroupByKey]=OutputTable[[#This Row],[GroupByKey]]),(OutputTable[GroupByKey]=OutputTable[[#This Row],[GroupByKey]])*OutputTable[RecordedValue])),0)</f>
        <v>0</v>
      </c>
      <c r="M1071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cm="1">
        <f t="array" ref="O1071">MIN(IF((OutputTable[GroupByKey]=OutputTable[[#This Row],[GroupByKey]]),(OutputTable[GroupByKey]=OutputTable[[#This Row],[GroupByKey]])*OutputTable[RecordedValue]))</f>
        <v>0</v>
      </c>
      <c r="P1071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177</v>
      </c>
      <c r="C1072">
        <v>21</v>
      </c>
      <c r="D1072" t="s">
        <v>128</v>
      </c>
      <c r="E1072" t="s">
        <v>90</v>
      </c>
      <c r="F1072" t="s">
        <v>126</v>
      </c>
      <c r="G1072">
        <v>46.108981173058702</v>
      </c>
      <c r="H1072">
        <v>0</v>
      </c>
      <c r="I107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cm="1">
        <f t="array" ref="K1072">IFERROR(AVERAGE(IF((OutputTable[GroupByKey]=OutputTable[[#This Row],[GroupByKey]]),(OutputTable[GroupByKey]=OutputTable[[#This Row],[GroupByKey]])*OutputTable[RecordedValue])),0)</f>
        <v>46.193538628207605</v>
      </c>
      <c r="L1072" cm="1">
        <f t="array" ref="L1072">IFERROR(_xlfn.STDEV.S(IF((OutputTable[GroupByKey]=OutputTable[[#This Row],[GroupByKey]]),(OutputTable[GroupByKey]=OutputTable[[#This Row],[GroupByKey]])*OutputTable[RecordedValue])),0)</f>
        <v>2.5990968367157539</v>
      </c>
      <c r="M1072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2" cm="1">
        <f t="array" ref="O1072">MIN(IF((OutputTable[GroupByKey]=OutputTable[[#This Row],[GroupByKey]]),(OutputTable[GroupByKey]=OutputTable[[#This Row],[GroupByKey]])*OutputTable[RecordedValue]))</f>
        <v>40.192057014708702</v>
      </c>
      <c r="P1072" cm="1">
        <f t="array" ref="P1072">MAX(IF((OutputTable[GroupByKey]=OutputTable[[#This Row],[GroupByKey]]),(OutputTable[GroupByKey]=OutputTable[[#This Row],[GroupByKey]])*OutputTable[RecordedValue]))</f>
        <v>51.8214448971965</v>
      </c>
    </row>
    <row r="1073" spans="1:16" x14ac:dyDescent="0.25">
      <c r="A1073" t="s">
        <v>68</v>
      </c>
      <c r="B1073" t="s">
        <v>177</v>
      </c>
      <c r="C1073">
        <v>21</v>
      </c>
      <c r="D1073" t="s">
        <v>129</v>
      </c>
      <c r="E1073" t="s">
        <v>130</v>
      </c>
      <c r="F1073" t="s">
        <v>126</v>
      </c>
      <c r="G1073">
        <v>0</v>
      </c>
      <c r="H1073">
        <v>0</v>
      </c>
      <c r="I1073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cm="1">
        <f t="array" ref="K1073">IFERROR(AVERAGE(IF((OutputTable[GroupByKey]=OutputTable[[#This Row],[GroupByKey]]),(OutputTable[GroupByKey]=OutputTable[[#This Row],[GroupByKey]])*OutputTable[RecordedValue])),0)</f>
        <v>0</v>
      </c>
      <c r="L1073" cm="1">
        <f t="array" ref="L1073">IFERROR(_xlfn.STDEV.S(IF((OutputTable[GroupByKey]=OutputTable[[#This Row],[GroupByKey]]),(OutputTable[GroupByKey]=OutputTable[[#This Row],[GroupByKey]])*OutputTable[RecordedValue])),0)</f>
        <v>0</v>
      </c>
      <c r="M1073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cm="1">
        <f t="array" ref="O1073">MIN(IF((OutputTable[GroupByKey]=OutputTable[[#This Row],[GroupByKey]]),(OutputTable[GroupByKey]=OutputTable[[#This Row],[GroupByKey]])*OutputTable[RecordedValue]))</f>
        <v>0</v>
      </c>
      <c r="P1073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177</v>
      </c>
      <c r="C1074">
        <v>21</v>
      </c>
      <c r="D1074" t="s">
        <v>131</v>
      </c>
      <c r="E1074" t="s">
        <v>94</v>
      </c>
      <c r="F1074" t="s">
        <v>126</v>
      </c>
      <c r="G1074">
        <v>46.108981173058702</v>
      </c>
      <c r="H1074">
        <v>0</v>
      </c>
      <c r="I1074" t="str">
        <f>OutputTable[[#This Row],[ProjectName]]&amp;OutputTable[[#This Row],[Name]]&amp;OutputTable[[#This Row],[Type]]&amp;OutputTable[[#This Row],[Source]]</f>
        <v>Airport Security AnalysisAll Entities.VACostVA CostSystem</v>
      </c>
      <c r="J1074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cm="1">
        <f t="array" ref="K1074">IFERROR(AVERAGE(IF((OutputTable[GroupByKey]=OutputTable[[#This Row],[GroupByKey]]),(OutputTable[GroupByKey]=OutputTable[[#This Row],[GroupByKey]])*OutputTable[RecordedValue])),0)</f>
        <v>46.193538628207605</v>
      </c>
      <c r="L1074" cm="1">
        <f t="array" ref="L1074">IFERROR(_xlfn.STDEV.S(IF((OutputTable[GroupByKey]=OutputTable[[#This Row],[GroupByKey]]),(OutputTable[GroupByKey]=OutputTable[[#This Row],[GroupByKey]])*OutputTable[RecordedValue])),0)</f>
        <v>2.5990968367157539</v>
      </c>
      <c r="M1074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4" cm="1">
        <f t="array" ref="O1074">MIN(IF((OutputTable[GroupByKey]=OutputTable[[#This Row],[GroupByKey]]),(OutputTable[GroupByKey]=OutputTable[[#This Row],[GroupByKey]])*OutputTable[RecordedValue]))</f>
        <v>40.192057014708702</v>
      </c>
      <c r="P1074" cm="1">
        <f t="array" ref="P1074">MAX(IF((OutputTable[GroupByKey]=OutputTable[[#This Row],[GroupByKey]]),(OutputTable[GroupByKey]=OutputTable[[#This Row],[GroupByKey]])*OutputTable[RecordedValue]))</f>
        <v>51.8214448971965</v>
      </c>
    </row>
    <row r="1075" spans="1:16" x14ac:dyDescent="0.25">
      <c r="A1075" t="s">
        <v>68</v>
      </c>
      <c r="B1075" t="s">
        <v>177</v>
      </c>
      <c r="C1075">
        <v>21</v>
      </c>
      <c r="D1075" t="s">
        <v>132</v>
      </c>
      <c r="E1075" t="s">
        <v>96</v>
      </c>
      <c r="F1075" t="s">
        <v>126</v>
      </c>
      <c r="G1075">
        <v>0</v>
      </c>
      <c r="H1075">
        <v>0</v>
      </c>
      <c r="I107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cm="1">
        <f t="array" ref="K1075">IFERROR(AVERAGE(IF((OutputTable[GroupByKey]=OutputTable[[#This Row],[GroupByKey]]),(OutputTable[GroupByKey]=OutputTable[[#This Row],[GroupByKey]])*OutputTable[RecordedValue])),0)</f>
        <v>0</v>
      </c>
      <c r="L107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cm="1">
        <f t="array" ref="O1075">MIN(IF((OutputTable[GroupByKey]=OutputTable[[#This Row],[GroupByKey]]),(OutputTable[GroupByKey]=OutputTable[[#This Row],[GroupByKey]])*OutputTable[RecordedValue]))</f>
        <v>0</v>
      </c>
      <c r="P107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177</v>
      </c>
      <c r="C1076">
        <v>21</v>
      </c>
      <c r="D1076" t="s">
        <v>133</v>
      </c>
      <c r="E1076" t="s">
        <v>134</v>
      </c>
      <c r="F1076" t="s">
        <v>126</v>
      </c>
      <c r="G1076">
        <v>46.108981173058702</v>
      </c>
      <c r="H1076">
        <v>0</v>
      </c>
      <c r="I1076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cm="1">
        <f t="array" ref="K1076">IFERROR(AVERAGE(IF((OutputTable[GroupByKey]=OutputTable[[#This Row],[GroupByKey]]),(OutputTable[GroupByKey]=OutputTable[[#This Row],[GroupByKey]])*OutputTable[RecordedValue])),0)</f>
        <v>46.193538628207605</v>
      </c>
      <c r="L1076" cm="1">
        <f t="array" ref="L1076">IFERROR(_xlfn.STDEV.S(IF((OutputTable[GroupByKey]=OutputTable[[#This Row],[GroupByKey]]),(OutputTable[GroupByKey]=OutputTable[[#This Row],[GroupByKey]])*OutputTable[RecordedValue])),0)</f>
        <v>2.5990968367157583</v>
      </c>
      <c r="M1076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76" cm="1">
        <f t="array" ref="O1076">MIN(IF((OutputTable[GroupByKey]=OutputTable[[#This Row],[GroupByKey]]),(OutputTable[GroupByKey]=OutputTable[[#This Row],[GroupByKey]])*OutputTable[RecordedValue]))</f>
        <v>40.192057014708602</v>
      </c>
      <c r="P1076" cm="1">
        <f t="array" ref="P1076">MAX(IF((OutputTable[GroupByKey]=OutputTable[[#This Row],[GroupByKey]]),(OutputTable[GroupByKey]=OutputTable[[#This Row],[GroupByKey]])*OutputTable[RecordedValue]))</f>
        <v>51.8214448971965</v>
      </c>
    </row>
    <row r="1077" spans="1:16" x14ac:dyDescent="0.25">
      <c r="A1077" t="s">
        <v>68</v>
      </c>
      <c r="B1077" t="s">
        <v>177</v>
      </c>
      <c r="C1077">
        <v>21</v>
      </c>
      <c r="D1077" t="s">
        <v>135</v>
      </c>
      <c r="E1077" t="s">
        <v>136</v>
      </c>
      <c r="F1077" t="s">
        <v>126</v>
      </c>
      <c r="G1077">
        <v>25.784223365856</v>
      </c>
      <c r="H1077">
        <v>0</v>
      </c>
      <c r="I1077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cm="1">
        <f t="array" ref="K1077">IFERROR(AVERAGE(IF((OutputTable[GroupByKey]=OutputTable[[#This Row],[GroupByKey]]),(OutputTable[GroupByKey]=OutputTable[[#This Row],[GroupByKey]])*OutputTable[RecordedValue])),0)</f>
        <v>25.477747687177452</v>
      </c>
      <c r="L1077" cm="1">
        <f t="array" ref="L1077">IFERROR(_xlfn.STDEV.S(IF((OutputTable[GroupByKey]=OutputTable[[#This Row],[GroupByKey]]),(OutputTable[GroupByKey]=OutputTable[[#This Row],[GroupByKey]])*OutputTable[RecordedValue])),0)</f>
        <v>2.6141112136959852</v>
      </c>
      <c r="M1077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77" cm="1">
        <f t="array" ref="O1077">MIN(IF((OutputTable[GroupByKey]=OutputTable[[#This Row],[GroupByKey]]),(OutputTable[GroupByKey]=OutputTable[[#This Row],[GroupByKey]])*OutputTable[RecordedValue]))</f>
        <v>19.727702576731101</v>
      </c>
      <c r="P1077" cm="1">
        <f t="array" ref="P1077">MAX(IF((OutputTable[GroupByKey]=OutputTable[[#This Row],[GroupByKey]]),(OutputTable[GroupByKey]=OutputTable[[#This Row],[GroupByKey]])*OutputTable[RecordedValue]))</f>
        <v>31.4558775795469</v>
      </c>
    </row>
    <row r="1078" spans="1:16" x14ac:dyDescent="0.25">
      <c r="A1078" t="s">
        <v>68</v>
      </c>
      <c r="B1078" t="s">
        <v>177</v>
      </c>
      <c r="C1078">
        <v>21</v>
      </c>
      <c r="D1078" t="s">
        <v>137</v>
      </c>
      <c r="E1078" t="s">
        <v>90</v>
      </c>
      <c r="F1078" t="s">
        <v>126</v>
      </c>
      <c r="G1078">
        <v>71.893204538914702</v>
      </c>
      <c r="H1078">
        <v>0</v>
      </c>
      <c r="I107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cm="1">
        <f t="array" ref="K1078">IFERROR(AVERAGE(IF((OutputTable[GroupByKey]=OutputTable[[#This Row],[GroupByKey]]),(OutputTable[GroupByKey]=OutputTable[[#This Row],[GroupByKey]])*OutputTable[RecordedValue])),0)</f>
        <v>71.671286315385061</v>
      </c>
      <c r="L1078" cm="1">
        <f t="array" ref="L1078">IFERROR(_xlfn.STDEV.S(IF((OutputTable[GroupByKey]=OutputTable[[#This Row],[GroupByKey]]),(OutputTable[GroupByKey]=OutputTable[[#This Row],[GroupByKey]])*OutputTable[RecordedValue])),0)</f>
        <v>0.23863631661505638</v>
      </c>
      <c r="M1078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78" cm="1">
        <f t="array" ref="O1078">MIN(IF((OutputTable[GroupByKey]=OutputTable[[#This Row],[GroupByKey]]),(OutputTable[GroupByKey]=OutputTable[[#This Row],[GroupByKey]])*OutputTable[RecordedValue]))</f>
        <v>70.910479456061694</v>
      </c>
      <c r="P1078" cm="1">
        <f t="array" ref="P1078">MAX(IF((OutputTable[GroupByKey]=OutputTable[[#This Row],[GroupByKey]]),(OutputTable[GroupByKey]=OutputTable[[#This Row],[GroupByKey]])*OutputTable[RecordedValue]))</f>
        <v>72</v>
      </c>
    </row>
    <row r="1079" spans="1:16" x14ac:dyDescent="0.25">
      <c r="A1079" t="s">
        <v>68</v>
      </c>
      <c r="B1079" t="s">
        <v>177</v>
      </c>
      <c r="C1079">
        <v>21</v>
      </c>
      <c r="D1079" t="s">
        <v>138</v>
      </c>
      <c r="E1079" t="s">
        <v>139</v>
      </c>
      <c r="F1079" t="s">
        <v>126</v>
      </c>
      <c r="G1079">
        <v>0</v>
      </c>
      <c r="H1079">
        <v>0</v>
      </c>
      <c r="I107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cm="1">
        <f t="array" ref="K1079">IFERROR(AVERAGE(IF((OutputTable[GroupByKey]=OutputTable[[#This Row],[GroupByKey]]),(OutputTable[GroupByKey]=OutputTable[[#This Row],[GroupByKey]])*OutputTable[RecordedValue])),0)</f>
        <v>0</v>
      </c>
      <c r="L1079" cm="1">
        <f t="array" ref="L1079">IFERROR(_xlfn.STDEV.S(IF((OutputTable[GroupByKey]=OutputTable[[#This Row],[GroupByKey]]),(OutputTable[GroupByKey]=OutputTable[[#This Row],[GroupByKey]])*OutputTable[RecordedValue])),0)</f>
        <v>0</v>
      </c>
      <c r="M1079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cm="1">
        <f t="array" ref="O1079">MIN(IF((OutputTable[GroupByKey]=OutputTable[[#This Row],[GroupByKey]]),(OutputTable[GroupByKey]=OutputTable[[#This Row],[GroupByKey]])*OutputTable[RecordedValue]))</f>
        <v>0</v>
      </c>
      <c r="P1079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177</v>
      </c>
      <c r="C1080">
        <v>21</v>
      </c>
      <c r="D1080" t="s">
        <v>140</v>
      </c>
      <c r="E1080" t="s">
        <v>110</v>
      </c>
      <c r="F1080" t="s">
        <v>72</v>
      </c>
      <c r="G1080">
        <v>9.5092229029680304</v>
      </c>
      <c r="H1080">
        <v>0</v>
      </c>
      <c r="I108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cm="1">
        <f t="array" ref="K1080">IFERROR(AVERAGE(IF((OutputTable[GroupByKey]=OutputTable[[#This Row],[GroupByKey]]),(OutputTable[GroupByKey]=OutputTable[[#This Row],[GroupByKey]])*OutputTable[RecordedValue])),0)</f>
        <v>9.2040198470736314</v>
      </c>
      <c r="L1080" cm="1">
        <f t="array" ref="L1080">IFERROR(_xlfn.STDEV.S(IF((OutputTable[GroupByKey]=OutputTable[[#This Row],[GroupByKey]]),(OutputTable[GroupByKey]=OutputTable[[#This Row],[GroupByKey]])*OutputTable[RecordedValue])),0)</f>
        <v>0.51270925803772061</v>
      </c>
      <c r="M1080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0" cm="1">
        <f t="array" ref="O1080">MIN(IF((OutputTable[GroupByKey]=OutputTable[[#This Row],[GroupByKey]]),(OutputTable[GroupByKey]=OutputTable[[#This Row],[GroupByKey]])*OutputTable[RecordedValue]))</f>
        <v>8.1603642719926093</v>
      </c>
      <c r="P1080" cm="1">
        <f t="array" ref="P1080">MAX(IF((OutputTable[GroupByKey]=OutputTable[[#This Row],[GroupByKey]]),(OutputTable[GroupByKey]=OutputTable[[#This Row],[GroupByKey]])*OutputTable[RecordedValue]))</f>
        <v>10.3090977964694</v>
      </c>
    </row>
    <row r="1081" spans="1:16" x14ac:dyDescent="0.25">
      <c r="A1081" t="s">
        <v>68</v>
      </c>
      <c r="B1081" t="s">
        <v>177</v>
      </c>
      <c r="C1081">
        <v>21</v>
      </c>
      <c r="D1081" t="s">
        <v>141</v>
      </c>
      <c r="E1081" t="s">
        <v>112</v>
      </c>
      <c r="F1081" t="s">
        <v>72</v>
      </c>
      <c r="G1081">
        <v>570.55337417808096</v>
      </c>
      <c r="H1081">
        <v>0</v>
      </c>
      <c r="I108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cm="1">
        <f t="array" ref="K1081">IFERROR(AVERAGE(IF((OutputTable[GroupByKey]=OutputTable[[#This Row],[GroupByKey]]),(OutputTable[GroupByKey]=OutputTable[[#This Row],[GroupByKey]])*OutputTable[RecordedValue])),0)</f>
        <v>552.24119082441791</v>
      </c>
      <c r="L1081" cm="1">
        <f t="array" ref="L1081">IFERROR(_xlfn.STDEV.S(IF((OutputTable[GroupByKey]=OutputTable[[#This Row],[GroupByKey]]),(OutputTable[GroupByKey]=OutputTable[[#This Row],[GroupByKey]])*OutputTable[RecordedValue])),0)</f>
        <v>30.76255548226289</v>
      </c>
      <c r="M1081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81" cm="1">
        <f t="array" ref="O1081">MIN(IF((OutputTable[GroupByKey]=OutputTable[[#This Row],[GroupByKey]]),(OutputTable[GroupByKey]=OutputTable[[#This Row],[GroupByKey]])*OutputTable[RecordedValue]))</f>
        <v>489.62185631955703</v>
      </c>
      <c r="P1081" cm="1">
        <f t="array" ref="P1081">MAX(IF((OutputTable[GroupByKey]=OutputTable[[#This Row],[GroupByKey]]),(OutputTable[GroupByKey]=OutputTable[[#This Row],[GroupByKey]])*OutputTable[RecordedValue]))</f>
        <v>618.54586778816201</v>
      </c>
    </row>
    <row r="1082" spans="1:16" x14ac:dyDescent="0.25">
      <c r="A1082" t="s">
        <v>68</v>
      </c>
      <c r="B1082" t="s">
        <v>177</v>
      </c>
      <c r="C1082">
        <v>21</v>
      </c>
      <c r="D1082" t="s">
        <v>142</v>
      </c>
      <c r="E1082" t="s">
        <v>114</v>
      </c>
      <c r="F1082" t="s">
        <v>72</v>
      </c>
      <c r="G1082">
        <v>0</v>
      </c>
      <c r="H1082">
        <v>0</v>
      </c>
      <c r="I108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cm="1">
        <f t="array" ref="K1082">IFERROR(AVERAGE(IF((OutputTable[GroupByKey]=OutputTable[[#This Row],[GroupByKey]]),(OutputTable[GroupByKey]=OutputTable[[#This Row],[GroupByKey]])*OutputTable[RecordedValue])),0)</f>
        <v>0</v>
      </c>
      <c r="L1082" cm="1">
        <f t="array" ref="L1082">IFERROR(_xlfn.STDEV.S(IF((OutputTable[GroupByKey]=OutputTable[[#This Row],[GroupByKey]]),(OutputTable[GroupByKey]=OutputTable[[#This Row],[GroupByKey]])*OutputTable[RecordedValue])),0)</f>
        <v>0</v>
      </c>
      <c r="M1082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cm="1">
        <f t="array" ref="O1082">MIN(IF((OutputTable[GroupByKey]=OutputTable[[#This Row],[GroupByKey]]),(OutputTable[GroupByKey]=OutputTable[[#This Row],[GroupByKey]])*OutputTable[RecordedValue]))</f>
        <v>0</v>
      </c>
      <c r="P1082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177</v>
      </c>
      <c r="C1083">
        <v>21</v>
      </c>
      <c r="D1083" t="s">
        <v>143</v>
      </c>
      <c r="E1083" t="s">
        <v>116</v>
      </c>
      <c r="F1083" t="s">
        <v>72</v>
      </c>
      <c r="G1083">
        <v>74.872859571996997</v>
      </c>
      <c r="H1083">
        <v>0</v>
      </c>
      <c r="I108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cm="1">
        <f t="array" ref="K1083">IFERROR(AVERAGE(IF((OutputTable[GroupByKey]=OutputTable[[#This Row],[GroupByKey]]),(OutputTable[GroupByKey]=OutputTable[[#This Row],[GroupByKey]])*OutputTable[RecordedValue])),0)</f>
        <v>79.989395354893077</v>
      </c>
      <c r="L1083" cm="1">
        <f t="array" ref="L1083">IFERROR(_xlfn.STDEV.S(IF((OutputTable[GroupByKey]=OutputTable[[#This Row],[GroupByKey]]),(OutputTable[GroupByKey]=OutputTable[[#This Row],[GroupByKey]])*OutputTable[RecordedValue])),0)</f>
        <v>56.808360959149468</v>
      </c>
      <c r="M1083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83" cm="1">
        <f t="array" ref="O1083">MIN(IF((OutputTable[GroupByKey]=OutputTable[[#This Row],[GroupByKey]]),(OutputTable[GroupByKey]=OutputTable[[#This Row],[GroupByKey]])*OutputTable[RecordedValue]))</f>
        <v>7.1867093340802297</v>
      </c>
      <c r="P1083" cm="1">
        <f t="array" ref="P1083">MAX(IF((OutputTable[GroupByKey]=OutputTable[[#This Row],[GroupByKey]]),(OutputTable[GroupByKey]=OutputTable[[#This Row],[GroupByKey]])*OutputTable[RecordedValue]))</f>
        <v>293.47566214357698</v>
      </c>
    </row>
    <row r="1084" spans="1:16" x14ac:dyDescent="0.25">
      <c r="A1084" t="s">
        <v>68</v>
      </c>
      <c r="B1084" t="s">
        <v>177</v>
      </c>
      <c r="C1084">
        <v>21</v>
      </c>
      <c r="D1084" t="s">
        <v>144</v>
      </c>
      <c r="E1084" t="s">
        <v>118</v>
      </c>
      <c r="F1084" t="s">
        <v>72</v>
      </c>
      <c r="G1084">
        <v>145</v>
      </c>
      <c r="H1084">
        <v>0</v>
      </c>
      <c r="I108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cm="1">
        <f t="array" ref="K1084">IFERROR(AVERAGE(IF((OutputTable[GroupByKey]=OutputTable[[#This Row],[GroupByKey]]),(OutputTable[GroupByKey]=OutputTable[[#This Row],[GroupByKey]])*OutputTable[RecordedValue])),0)</f>
        <v>145</v>
      </c>
      <c r="L1084" cm="1">
        <f t="array" ref="L1084">IFERROR(_xlfn.STDEV.S(IF((OutputTable[GroupByKey]=OutputTable[[#This Row],[GroupByKey]]),(OutputTable[GroupByKey]=OutputTable[[#This Row],[GroupByKey]])*OutputTable[RecordedValue])),0)</f>
        <v>0</v>
      </c>
      <c r="M1084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cm="1">
        <f t="array" ref="O1084">MIN(IF((OutputTable[GroupByKey]=OutputTable[[#This Row],[GroupByKey]]),(OutputTable[GroupByKey]=OutputTable[[#This Row],[GroupByKey]])*OutputTable[RecordedValue]))</f>
        <v>145</v>
      </c>
      <c r="P1084" cm="1">
        <f t="array" ref="P1084">MAX(IF((OutputTable[GroupByKey]=OutputTable[[#This Row],[GroupByKey]]),(OutputTable[GroupByKey]=OutputTable[[#This Row],[GroupByKey]])*OutputTable[RecordedValue]))</f>
        <v>145</v>
      </c>
    </row>
    <row r="1085" spans="1:16" x14ac:dyDescent="0.25">
      <c r="A1085" t="s">
        <v>68</v>
      </c>
      <c r="B1085" t="s">
        <v>177</v>
      </c>
      <c r="C1085">
        <v>21</v>
      </c>
      <c r="D1085" t="s">
        <v>145</v>
      </c>
      <c r="E1085" t="s">
        <v>120</v>
      </c>
      <c r="F1085" t="s">
        <v>72</v>
      </c>
      <c r="G1085">
        <v>142</v>
      </c>
      <c r="H1085">
        <v>0</v>
      </c>
      <c r="I108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cm="1">
        <f t="array" ref="K1085">IFERROR(AVERAGE(IF((OutputTable[GroupByKey]=OutputTable[[#This Row],[GroupByKey]]),(OutputTable[GroupByKey]=OutputTable[[#This Row],[GroupByKey]])*OutputTable[RecordedValue])),0)</f>
        <v>143.46</v>
      </c>
      <c r="L1085" cm="1">
        <f t="array" ref="L1085">IFERROR(_xlfn.STDEV.S(IF((OutputTable[GroupByKey]=OutputTable[[#This Row],[GroupByKey]]),(OutputTable[GroupByKey]=OutputTable[[#This Row],[GroupByKey]])*OutputTable[RecordedValue])),0)</f>
        <v>0.761577310586391</v>
      </c>
      <c r="M108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85" cm="1">
        <f t="array" ref="O1085">MIN(IF((OutputTable[GroupByKey]=OutputTable[[#This Row],[GroupByKey]]),(OutputTable[GroupByKey]=OutputTable[[#This Row],[GroupByKey]])*OutputTable[RecordedValue]))</f>
        <v>141</v>
      </c>
      <c r="P1085" cm="1">
        <f t="array" ref="P1085">MAX(IF((OutputTable[GroupByKey]=OutputTable[[#This Row],[GroupByKey]]),(OutputTable[GroupByKey]=OutputTable[[#This Row],[GroupByKey]])*OutputTable[RecordedValue]))</f>
        <v>144</v>
      </c>
    </row>
    <row r="1086" spans="1:16" x14ac:dyDescent="0.25">
      <c r="A1086" t="s">
        <v>68</v>
      </c>
      <c r="B1086" t="s">
        <v>177</v>
      </c>
      <c r="C1086">
        <v>21</v>
      </c>
      <c r="D1086" t="s">
        <v>146</v>
      </c>
      <c r="E1086" t="s">
        <v>122</v>
      </c>
      <c r="F1086" t="s">
        <v>72</v>
      </c>
      <c r="G1086">
        <v>9.5092229029680304</v>
      </c>
      <c r="H1086">
        <v>0</v>
      </c>
      <c r="I108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cm="1">
        <f t="array" ref="K1086">IFERROR(AVERAGE(IF((OutputTable[GroupByKey]=OutputTable[[#This Row],[GroupByKey]]),(OutputTable[GroupByKey]=OutputTable[[#This Row],[GroupByKey]])*OutputTable[RecordedValue])),0)</f>
        <v>9.2040198470736314</v>
      </c>
      <c r="L1086" cm="1">
        <f t="array" ref="L1086">IFERROR(_xlfn.STDEV.S(IF((OutputTable[GroupByKey]=OutputTable[[#This Row],[GroupByKey]]),(OutputTable[GroupByKey]=OutputTable[[#This Row],[GroupByKey]])*OutputTable[RecordedValue])),0)</f>
        <v>0.51270925803772061</v>
      </c>
      <c r="M1086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6" cm="1">
        <f t="array" ref="O1086">MIN(IF((OutputTable[GroupByKey]=OutputTable[[#This Row],[GroupByKey]]),(OutputTable[GroupByKey]=OutputTable[[#This Row],[GroupByKey]])*OutputTable[RecordedValue]))</f>
        <v>8.1603642719926093</v>
      </c>
      <c r="P1086" cm="1">
        <f t="array" ref="P1086">MAX(IF((OutputTable[GroupByKey]=OutputTable[[#This Row],[GroupByKey]]),(OutputTable[GroupByKey]=OutputTable[[#This Row],[GroupByKey]])*OutputTable[RecordedValue]))</f>
        <v>10.3090977964694</v>
      </c>
    </row>
    <row r="1087" spans="1:16" x14ac:dyDescent="0.25">
      <c r="A1087" t="s">
        <v>68</v>
      </c>
      <c r="B1087" t="s">
        <v>177</v>
      </c>
      <c r="C1087">
        <v>21</v>
      </c>
      <c r="D1087" t="s">
        <v>147</v>
      </c>
      <c r="E1087" t="s">
        <v>124</v>
      </c>
      <c r="F1087" t="s">
        <v>72</v>
      </c>
      <c r="G1087">
        <v>645.42623375007804</v>
      </c>
      <c r="H1087">
        <v>0</v>
      </c>
      <c r="I108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cm="1">
        <f t="array" ref="K1087">IFERROR(AVERAGE(IF((OutputTable[GroupByKey]=OutputTable[[#This Row],[GroupByKey]]),(OutputTable[GroupByKey]=OutputTable[[#This Row],[GroupByKey]])*OutputTable[RecordedValue])),0)</f>
        <v>632.23058617931088</v>
      </c>
      <c r="L1087" cm="1">
        <f t="array" ref="L1087">IFERROR(_xlfn.STDEV.S(IF((OutputTable[GroupByKey]=OutputTable[[#This Row],[GroupByKey]]),(OutputTable[GroupByKey]=OutputTable[[#This Row],[GroupByKey]])*OutputTable[RecordedValue])),0)</f>
        <v>75.537971994324181</v>
      </c>
      <c r="M1087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87" cm="1">
        <f t="array" ref="O1087">MIN(IF((OutputTable[GroupByKey]=OutputTable[[#This Row],[GroupByKey]]),(OutputTable[GroupByKey]=OutputTable[[#This Row],[GroupByKey]])*OutputTable[RecordedValue]))</f>
        <v>505.15304420889697</v>
      </c>
      <c r="P1087" cm="1">
        <f t="array" ref="P1087">MAX(IF((OutputTable[GroupByKey]=OutputTable[[#This Row],[GroupByKey]]),(OutputTable[GroupByKey]=OutputTable[[#This Row],[GroupByKey]])*OutputTable[RecordedValue]))</f>
        <v>850.69210649443096</v>
      </c>
    </row>
    <row r="1088" spans="1:16" x14ac:dyDescent="0.25">
      <c r="A1088" t="s">
        <v>68</v>
      </c>
      <c r="B1088" t="s">
        <v>177</v>
      </c>
      <c r="C1088">
        <v>21</v>
      </c>
      <c r="D1088" t="s">
        <v>148</v>
      </c>
      <c r="E1088" t="s">
        <v>118</v>
      </c>
      <c r="F1088" t="s">
        <v>86</v>
      </c>
      <c r="G1088">
        <v>145</v>
      </c>
      <c r="H1088">
        <v>0</v>
      </c>
      <c r="I1088" t="str">
        <f>OutputTable[[#This Row],[ProjectName]]&amp;OutputTable[[#This Row],[Name]]&amp;OutputTable[[#This Row],[Type]]&amp;OutputTable[[#This Row],[Source]]</f>
        <v>Airport Security AnalysisEntity 1.NumberInNumber InEntity</v>
      </c>
      <c r="J1088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cm="1">
        <f t="array" ref="K1088">IFERROR(AVERAGE(IF((OutputTable[GroupByKey]=OutputTable[[#This Row],[GroupByKey]]),(OutputTable[GroupByKey]=OutputTable[[#This Row],[GroupByKey]])*OutputTable[RecordedValue])),0)</f>
        <v>145</v>
      </c>
      <c r="L1088" cm="1">
        <f t="array" ref="L1088">IFERROR(_xlfn.STDEV.S(IF((OutputTable[GroupByKey]=OutputTable[[#This Row],[GroupByKey]]),(OutputTable[GroupByKey]=OutputTable[[#This Row],[GroupByKey]])*OutputTable[RecordedValue])),0)</f>
        <v>0</v>
      </c>
      <c r="M1088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cm="1">
        <f t="array" ref="O1088">MIN(IF((OutputTable[GroupByKey]=OutputTable[[#This Row],[GroupByKey]]),(OutputTable[GroupByKey]=OutputTable[[#This Row],[GroupByKey]])*OutputTable[RecordedValue]))</f>
        <v>145</v>
      </c>
      <c r="P1088" cm="1">
        <f t="array" ref="P1088">MAX(IF((OutputTable[GroupByKey]=OutputTable[[#This Row],[GroupByKey]]),(OutputTable[GroupByKey]=OutputTable[[#This Row],[GroupByKey]])*OutputTable[RecordedValue]))</f>
        <v>145</v>
      </c>
    </row>
    <row r="1089" spans="1:16" x14ac:dyDescent="0.25">
      <c r="A1089" t="s">
        <v>68</v>
      </c>
      <c r="B1089" t="s">
        <v>177</v>
      </c>
      <c r="C1089">
        <v>21</v>
      </c>
      <c r="D1089" t="s">
        <v>149</v>
      </c>
      <c r="E1089" t="s">
        <v>120</v>
      </c>
      <c r="F1089" t="s">
        <v>86</v>
      </c>
      <c r="G1089">
        <v>139</v>
      </c>
      <c r="H1089">
        <v>0</v>
      </c>
      <c r="I1089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cm="1">
        <f t="array" ref="K1089">IFERROR(AVERAGE(IF((OutputTable[GroupByKey]=OutputTable[[#This Row],[GroupByKey]]),(OutputTable[GroupByKey]=OutputTable[[#This Row],[GroupByKey]])*OutputTable[RecordedValue])),0)</f>
        <v>141.02000000000001</v>
      </c>
      <c r="L1089" cm="1">
        <f t="array" ref="L1089">IFERROR(_xlfn.STDEV.S(IF((OutputTable[GroupByKey]=OutputTable[[#This Row],[GroupByKey]]),(OutputTable[GroupByKey]=OutputTable[[#This Row],[GroupByKey]])*OutputTable[RecordedValue])),0)</f>
        <v>1.571298695931723</v>
      </c>
      <c r="M1089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89" cm="1">
        <f t="array" ref="O1089">MIN(IF((OutputTable[GroupByKey]=OutputTable[[#This Row],[GroupByKey]]),(OutputTable[GroupByKey]=OutputTable[[#This Row],[GroupByKey]])*OutputTable[RecordedValue]))</f>
        <v>136</v>
      </c>
      <c r="P1089" cm="1">
        <f t="array" ref="P1089">MAX(IF((OutputTable[GroupByKey]=OutputTable[[#This Row],[GroupByKey]]),(OutputTable[GroupByKey]=OutputTable[[#This Row],[GroupByKey]])*OutputTable[RecordedValue]))</f>
        <v>144</v>
      </c>
    </row>
    <row r="1090" spans="1:16" x14ac:dyDescent="0.25">
      <c r="A1090" t="s">
        <v>68</v>
      </c>
      <c r="B1090" t="s">
        <v>177</v>
      </c>
      <c r="C1090">
        <v>21</v>
      </c>
      <c r="D1090" t="s">
        <v>150</v>
      </c>
      <c r="E1090" t="s">
        <v>134</v>
      </c>
      <c r="F1090" t="s">
        <v>104</v>
      </c>
      <c r="G1090">
        <v>0</v>
      </c>
      <c r="H1090">
        <v>0</v>
      </c>
      <c r="I109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0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cm="1">
        <f t="array" ref="K1090">IFERROR(AVERAGE(IF((OutputTable[GroupByKey]=OutputTable[[#This Row],[GroupByKey]]),(OutputTable[GroupByKey]=OutputTable[[#This Row],[GroupByKey]])*OutputTable[RecordedValue])),0)</f>
        <v>0</v>
      </c>
      <c r="L1090" cm="1">
        <f t="array" ref="L1090">IFERROR(_xlfn.STDEV.S(IF((OutputTable[GroupByKey]=OutputTable[[#This Row],[GroupByKey]]),(OutputTable[GroupByKey]=OutputTable[[#This Row],[GroupByKey]])*OutputTable[RecordedValue])),0)</f>
        <v>0</v>
      </c>
      <c r="M1090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0" cm="1">
        <f t="array" ref="O1090">MIN(IF((OutputTable[GroupByKey]=OutputTable[[#This Row],[GroupByKey]]),(OutputTable[GroupByKey]=OutputTable[[#This Row],[GroupByKey]])*OutputTable[RecordedValue]))</f>
        <v>0</v>
      </c>
      <c r="P1090" cm="1">
        <f t="array" ref="P1090">MAX(IF((OutputTable[GroupByKey]=OutputTable[[#This Row],[GroupByKey]]),(OutputTable[GroupByKey]=OutputTable[[#This Row],[GroupByKey]])*OutputTable[RecordedValue]))</f>
        <v>0</v>
      </c>
    </row>
    <row r="1091" spans="1:16" x14ac:dyDescent="0.25">
      <c r="A1091" t="s">
        <v>68</v>
      </c>
      <c r="B1091" t="s">
        <v>177</v>
      </c>
      <c r="C1091">
        <v>21</v>
      </c>
      <c r="D1091" t="s">
        <v>151</v>
      </c>
      <c r="E1091" t="s">
        <v>136</v>
      </c>
      <c r="F1091" t="s">
        <v>104</v>
      </c>
      <c r="G1091">
        <v>12</v>
      </c>
      <c r="H1091">
        <v>0</v>
      </c>
      <c r="I109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1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cm="1">
        <f t="array" ref="K1091">IFERROR(AVERAGE(IF((OutputTable[GroupByKey]=OutputTable[[#This Row],[GroupByKey]]),(OutputTable[GroupByKey]=OutputTable[[#This Row],[GroupByKey]])*OutputTable[RecordedValue])),0)</f>
        <v>12</v>
      </c>
      <c r="L1091" cm="1">
        <f t="array" ref="L1091">IFERROR(_xlfn.STDEV.S(IF((OutputTable[GroupByKey]=OutputTable[[#This Row],[GroupByKey]]),(OutputTable[GroupByKey]=OutputTable[[#This Row],[GroupByKey]])*OutputTable[RecordedValue])),0)</f>
        <v>0</v>
      </c>
      <c r="M1091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1" cm="1">
        <f t="array" ref="O1091">MIN(IF((OutputTable[GroupByKey]=OutputTable[[#This Row],[GroupByKey]]),(OutputTable[GroupByKey]=OutputTable[[#This Row],[GroupByKey]])*OutputTable[RecordedValue]))</f>
        <v>12</v>
      </c>
      <c r="P1091" cm="1">
        <f t="array" ref="P1091">MAX(IF((OutputTable[GroupByKey]=OutputTable[[#This Row],[GroupByKey]]),(OutputTable[GroupByKey]=OutputTable[[#This Row],[GroupByKey]])*OutputTable[RecordedValue]))</f>
        <v>12</v>
      </c>
    </row>
    <row r="1092" spans="1:16" x14ac:dyDescent="0.25">
      <c r="A1092" t="s">
        <v>68</v>
      </c>
      <c r="B1092" t="s">
        <v>177</v>
      </c>
      <c r="C1092">
        <v>21</v>
      </c>
      <c r="D1092" t="s">
        <v>152</v>
      </c>
      <c r="E1092" t="s">
        <v>153</v>
      </c>
      <c r="F1092" t="s">
        <v>104</v>
      </c>
      <c r="G1092">
        <v>0</v>
      </c>
      <c r="H1092">
        <v>0</v>
      </c>
      <c r="I109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92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cm="1">
        <f t="array" ref="K1092">IFERROR(AVERAGE(IF((OutputTable[GroupByKey]=OutputTable[[#This Row],[GroupByKey]]),(OutputTable[GroupByKey]=OutputTable[[#This Row],[GroupByKey]])*OutputTable[RecordedValue])),0)</f>
        <v>0</v>
      </c>
      <c r="L1092" cm="1">
        <f t="array" ref="L1092">IFERROR(_xlfn.STDEV.S(IF((OutputTable[GroupByKey]=OutputTable[[#This Row],[GroupByKey]]),(OutputTable[GroupByKey]=OutputTable[[#This Row],[GroupByKey]])*OutputTable[RecordedValue])),0)</f>
        <v>0</v>
      </c>
      <c r="M1092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cm="1">
        <f t="array" ref="O1092">MIN(IF((OutputTable[GroupByKey]=OutputTable[[#This Row],[GroupByKey]]),(OutputTable[GroupByKey]=OutputTable[[#This Row],[GroupByKey]])*OutputTable[RecordedValue]))</f>
        <v>0</v>
      </c>
      <c r="P1092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177</v>
      </c>
      <c r="C1093">
        <v>21</v>
      </c>
      <c r="D1093" t="s">
        <v>154</v>
      </c>
      <c r="E1093" t="s">
        <v>155</v>
      </c>
      <c r="F1093" t="s">
        <v>104</v>
      </c>
      <c r="G1093">
        <v>0</v>
      </c>
      <c r="H1093">
        <v>0</v>
      </c>
      <c r="I109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93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cm="1">
        <f t="array" ref="K1093">IFERROR(AVERAGE(IF((OutputTable[GroupByKey]=OutputTable[[#This Row],[GroupByKey]]),(OutputTable[GroupByKey]=OutputTable[[#This Row],[GroupByKey]])*OutputTable[RecordedValue])),0)</f>
        <v>0</v>
      </c>
      <c r="L1093" cm="1">
        <f t="array" ref="L1093">IFERROR(_xlfn.STDEV.S(IF((OutputTable[GroupByKey]=OutputTable[[#This Row],[GroupByKey]]),(OutputTable[GroupByKey]=OutputTable[[#This Row],[GroupByKey]])*OutputTable[RecordedValue])),0)</f>
        <v>0</v>
      </c>
      <c r="M1093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3" cm="1">
        <f t="array" ref="O1093">MIN(IF((OutputTable[GroupByKey]=OutputTable[[#This Row],[GroupByKey]]),(OutputTable[GroupByKey]=OutputTable[[#This Row],[GroupByKey]])*OutputTable[RecordedValue]))</f>
        <v>0</v>
      </c>
      <c r="P1093" cm="1">
        <f t="array" ref="P1093">MAX(IF((OutputTable[GroupByKey]=OutputTable[[#This Row],[GroupByKey]]),(OutputTable[GroupByKey]=OutputTable[[#This Row],[GroupByKey]])*OutputTable[RecordedValue]))</f>
        <v>0</v>
      </c>
    </row>
    <row r="1094" spans="1:16" x14ac:dyDescent="0.25">
      <c r="A1094" t="s">
        <v>68</v>
      </c>
      <c r="B1094" t="s">
        <v>177</v>
      </c>
      <c r="C1094">
        <v>21</v>
      </c>
      <c r="D1094" t="s">
        <v>156</v>
      </c>
      <c r="E1094" t="s">
        <v>139</v>
      </c>
      <c r="F1094" t="s">
        <v>104</v>
      </c>
      <c r="G1094">
        <v>0</v>
      </c>
      <c r="H1094">
        <v>0</v>
      </c>
      <c r="I109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94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cm="1">
        <f t="array" ref="K1094">IFERROR(AVERAGE(IF((OutputTable[GroupByKey]=OutputTable[[#This Row],[GroupByKey]]),(OutputTable[GroupByKey]=OutputTable[[#This Row],[GroupByKey]])*OutputTable[RecordedValue])),0)</f>
        <v>0</v>
      </c>
      <c r="L1094" cm="1">
        <f t="array" ref="L1094">IFERROR(_xlfn.STDEV.S(IF((OutputTable[GroupByKey]=OutputTable[[#This Row],[GroupByKey]]),(OutputTable[GroupByKey]=OutputTable[[#This Row],[GroupByKey]])*OutputTable[RecordedValue])),0)</f>
        <v>0</v>
      </c>
      <c r="M1094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4" cm="1">
        <f t="array" ref="O1094">MIN(IF((OutputTable[GroupByKey]=OutputTable[[#This Row],[GroupByKey]]),(OutputTable[GroupByKey]=OutputTable[[#This Row],[GroupByKey]])*OutputTable[RecordedValue]))</f>
        <v>0</v>
      </c>
      <c r="P1094" cm="1">
        <f t="array" ref="P1094">MAX(IF((OutputTable[GroupByKey]=OutputTable[[#This Row],[GroupByKey]]),(OutputTable[GroupByKey]=OutputTable[[#This Row],[GroupByKey]])*OutputTable[RecordedValue]))</f>
        <v>0</v>
      </c>
    </row>
    <row r="1095" spans="1:16" x14ac:dyDescent="0.25">
      <c r="A1095" t="s">
        <v>68</v>
      </c>
      <c r="B1095" t="s">
        <v>177</v>
      </c>
      <c r="C1095">
        <v>21</v>
      </c>
      <c r="D1095" t="s">
        <v>157</v>
      </c>
      <c r="E1095" t="s">
        <v>120</v>
      </c>
      <c r="F1095" t="s">
        <v>126</v>
      </c>
      <c r="G1095">
        <v>139</v>
      </c>
      <c r="H1095">
        <v>0</v>
      </c>
      <c r="I1095" t="str">
        <f>OutputTable[[#This Row],[ProjectName]]&amp;OutputTable[[#This Row],[Name]]&amp;OutputTable[[#This Row],[Type]]&amp;OutputTable[[#This Row],[Source]]</f>
        <v>Airport Security AnalysisSystem.NumberOutNumber OutSystem</v>
      </c>
      <c r="J109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cm="1">
        <f t="array" ref="K1095">IFERROR(AVERAGE(IF((OutputTable[GroupByKey]=OutputTable[[#This Row],[GroupByKey]]),(OutputTable[GroupByKey]=OutputTable[[#This Row],[GroupByKey]])*OutputTable[RecordedValue])),0)</f>
        <v>141.02000000000001</v>
      </c>
      <c r="L1095" cm="1">
        <f t="array" ref="L1095">IFERROR(_xlfn.STDEV.S(IF((OutputTable[GroupByKey]=OutputTable[[#This Row],[GroupByKey]]),(OutputTable[GroupByKey]=OutputTable[[#This Row],[GroupByKey]])*OutputTable[RecordedValue])),0)</f>
        <v>1.571298695931723</v>
      </c>
      <c r="M109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95" cm="1">
        <f t="array" ref="O1095">MIN(IF((OutputTable[GroupByKey]=OutputTable[[#This Row],[GroupByKey]]),(OutputTable[GroupByKey]=OutputTable[[#This Row],[GroupByKey]])*OutputTable[RecordedValue]))</f>
        <v>136</v>
      </c>
      <c r="P1095" cm="1">
        <f t="array" ref="P1095">MAX(IF((OutputTable[GroupByKey]=OutputTable[[#This Row],[GroupByKey]]),(OutputTable[GroupByKey]=OutputTable[[#This Row],[GroupByKey]])*OutputTable[RecordedValue]))</f>
        <v>144</v>
      </c>
    </row>
    <row r="1096" spans="1:16" x14ac:dyDescent="0.25">
      <c r="A1096" t="s">
        <v>68</v>
      </c>
      <c r="B1096" t="s">
        <v>177</v>
      </c>
      <c r="C1096">
        <v>21</v>
      </c>
      <c r="D1096" t="s">
        <v>158</v>
      </c>
      <c r="E1096" t="s">
        <v>90</v>
      </c>
      <c r="F1096" t="s">
        <v>126</v>
      </c>
      <c r="G1096">
        <v>71.893204538914702</v>
      </c>
      <c r="H1096">
        <v>0</v>
      </c>
      <c r="I1096" t="str">
        <f>OutputTable[[#This Row],[ProjectName]]&amp;OutputTable[[#This Row],[Name]]&amp;OutputTable[[#This Row],[Type]]&amp;OutputTable[[#This Row],[Source]]</f>
        <v>Airport Security AnalysisSystem.TotalCostTotal CostSystem</v>
      </c>
      <c r="J1096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cm="1">
        <f t="array" ref="K1096">IFERROR(AVERAGE(IF((OutputTable[GroupByKey]=OutputTable[[#This Row],[GroupByKey]]),(OutputTable[GroupByKey]=OutputTable[[#This Row],[GroupByKey]])*OutputTable[RecordedValue])),0)</f>
        <v>71.671286315385061</v>
      </c>
      <c r="L1096" cm="1">
        <f t="array" ref="L1096">IFERROR(_xlfn.STDEV.S(IF((OutputTable[GroupByKey]=OutputTable[[#This Row],[GroupByKey]]),(OutputTable[GroupByKey]=OutputTable[[#This Row],[GroupByKey]])*OutputTable[RecordedValue])),0)</f>
        <v>0.23863631661505638</v>
      </c>
      <c r="M1096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96" cm="1">
        <f t="array" ref="O1096">MIN(IF((OutputTable[GroupByKey]=OutputTable[[#This Row],[GroupByKey]]),(OutputTable[GroupByKey]=OutputTable[[#This Row],[GroupByKey]])*OutputTable[RecordedValue]))</f>
        <v>70.910479456061694</v>
      </c>
      <c r="P1096" cm="1">
        <f t="array" ref="P1096">MAX(IF((OutputTable[GroupByKey]=OutputTable[[#This Row],[GroupByKey]]),(OutputTable[GroupByKey]=OutputTable[[#This Row],[GroupByKey]])*OutputTable[RecordedValue]))</f>
        <v>72</v>
      </c>
    </row>
    <row r="1097" spans="1:16" x14ac:dyDescent="0.25">
      <c r="A1097" t="s">
        <v>68</v>
      </c>
      <c r="B1097" t="s">
        <v>177</v>
      </c>
      <c r="C1097">
        <v>21</v>
      </c>
      <c r="D1097" t="s">
        <v>159</v>
      </c>
      <c r="E1097" t="s">
        <v>134</v>
      </c>
      <c r="F1097" t="s">
        <v>104</v>
      </c>
      <c r="G1097">
        <v>28.434974651902401</v>
      </c>
      <c r="H1097">
        <v>0</v>
      </c>
      <c r="I109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97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cm="1">
        <f t="array" ref="K1097">IFERROR(AVERAGE(IF((OutputTable[GroupByKey]=OutputTable[[#This Row],[GroupByKey]]),(OutputTable[GroupByKey]=OutputTable[[#This Row],[GroupByKey]])*OutputTable[RecordedValue])),0)</f>
        <v>28.130410032303338</v>
      </c>
      <c r="L1097" cm="1">
        <f t="array" ref="L1097">IFERROR(_xlfn.STDEV.S(IF((OutputTable[GroupByKey]=OutputTable[[#This Row],[GroupByKey]]),(OutputTable[GroupByKey]=OutputTable[[#This Row],[GroupByKey]])*OutputTable[RecordedValue])),0)</f>
        <v>1.5680861939239095</v>
      </c>
      <c r="M1097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97" cm="1">
        <f t="array" ref="O1097">MIN(IF((OutputTable[GroupByKey]=OutputTable[[#This Row],[GroupByKey]]),(OutputTable[GroupByKey]=OutputTable[[#This Row],[GroupByKey]])*OutputTable[RecordedValue]))</f>
        <v>24.466327701593499</v>
      </c>
      <c r="P1097" cm="1">
        <f t="array" ref="P1097">MAX(IF((OutputTable[GroupByKey]=OutputTable[[#This Row],[GroupByKey]]),(OutputTable[GroupByKey]=OutputTable[[#This Row],[GroupByKey]])*OutputTable[RecordedValue]))</f>
        <v>31.104540279981698</v>
      </c>
    </row>
    <row r="1098" spans="1:16" x14ac:dyDescent="0.25">
      <c r="A1098" t="s">
        <v>68</v>
      </c>
      <c r="B1098" t="s">
        <v>177</v>
      </c>
      <c r="C1098">
        <v>21</v>
      </c>
      <c r="D1098" t="s">
        <v>160</v>
      </c>
      <c r="E1098" t="s">
        <v>136</v>
      </c>
      <c r="F1098" t="s">
        <v>104</v>
      </c>
      <c r="G1098">
        <v>7.4981833039653702</v>
      </c>
      <c r="H1098">
        <v>0</v>
      </c>
      <c r="I109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98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cm="1">
        <f t="array" ref="K1098">IFERROR(AVERAGE(IF((OutputTable[GroupByKey]=OutputTable[[#This Row],[GroupByKey]]),(OutputTable[GroupByKey]=OutputTable[[#This Row],[GroupByKey]])*OutputTable[RecordedValue])),0)</f>
        <v>7.677923856469965</v>
      </c>
      <c r="L1098" cm="1">
        <f t="array" ref="L1098">IFERROR(_xlfn.STDEV.S(IF((OutputTable[GroupByKey]=OutputTable[[#This Row],[GroupByKey]]),(OutputTable[GroupByKey]=OutputTable[[#This Row],[GroupByKey]])*OutputTable[RecordedValue])),0)</f>
        <v>1.5599367309009138</v>
      </c>
      <c r="M1098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98" cm="1">
        <f t="array" ref="O1098">MIN(IF((OutputTable[GroupByKey]=OutputTable[[#This Row],[GroupByKey]]),(OutputTable[GroupByKey]=OutputTable[[#This Row],[GroupByKey]])*OutputTable[RecordedValue]))</f>
        <v>4.6700334569821003</v>
      </c>
      <c r="P1098" cm="1">
        <f t="array" ref="P1098">MAX(IF((OutputTable[GroupByKey]=OutputTable[[#This Row],[GroupByKey]]),(OutputTable[GroupByKey]=OutputTable[[#This Row],[GroupByKey]])*OutputTable[RecordedValue]))</f>
        <v>11.306663706390401</v>
      </c>
    </row>
    <row r="1099" spans="1:16" x14ac:dyDescent="0.25">
      <c r="A1099" t="s">
        <v>68</v>
      </c>
      <c r="B1099" t="s">
        <v>177</v>
      </c>
      <c r="C1099">
        <v>21</v>
      </c>
      <c r="D1099" t="s">
        <v>161</v>
      </c>
      <c r="E1099" t="s">
        <v>153</v>
      </c>
      <c r="F1099" t="s">
        <v>104</v>
      </c>
      <c r="G1099">
        <v>291</v>
      </c>
      <c r="H1099">
        <v>0</v>
      </c>
      <c r="I109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99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cm="1">
        <f t="array" ref="K1099">IFERROR(AVERAGE(IF((OutputTable[GroupByKey]=OutputTable[[#This Row],[GroupByKey]]),(OutputTable[GroupByKey]=OutputTable[[#This Row],[GroupByKey]])*OutputTable[RecordedValue])),0)</f>
        <v>291.82</v>
      </c>
      <c r="L1099" cm="1">
        <f t="array" ref="L1099">IFERROR(_xlfn.STDEV.S(IF((OutputTable[GroupByKey]=OutputTable[[#This Row],[GroupByKey]]),(OutputTable[GroupByKey]=OutputTable[[#This Row],[GroupByKey]])*OutputTable[RecordedValue])),0)</f>
        <v>4.3079897295843335</v>
      </c>
      <c r="M1099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99" cm="1">
        <f t="array" ref="O1099">MIN(IF((OutputTable[GroupByKey]=OutputTable[[#This Row],[GroupByKey]]),(OutputTable[GroupByKey]=OutputTable[[#This Row],[GroupByKey]])*OutputTable[RecordedValue]))</f>
        <v>281</v>
      </c>
      <c r="P1099" cm="1">
        <f t="array" ref="P1099">MAX(IF((OutputTable[GroupByKey]=OutputTable[[#This Row],[GroupByKey]]),(OutputTable[GroupByKey]=OutputTable[[#This Row],[GroupByKey]])*OutputTable[RecordedValue]))</f>
        <v>301</v>
      </c>
    </row>
    <row r="1100" spans="1:16" x14ac:dyDescent="0.25">
      <c r="A1100" t="s">
        <v>68</v>
      </c>
      <c r="B1100" t="s">
        <v>177</v>
      </c>
      <c r="C1100">
        <v>21</v>
      </c>
      <c r="D1100" t="s">
        <v>162</v>
      </c>
      <c r="E1100" t="s">
        <v>155</v>
      </c>
      <c r="F1100" t="s">
        <v>104</v>
      </c>
      <c r="G1100">
        <v>0.79171713044540504</v>
      </c>
      <c r="H1100">
        <v>0</v>
      </c>
      <c r="I110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0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cm="1">
        <f t="array" ref="K1100">IFERROR(AVERAGE(IF((OutputTable[GroupByKey]=OutputTable[[#This Row],[GroupByKey]]),(OutputTable[GroupByKey]=OutputTable[[#This Row],[GroupByKey]])*OutputTable[RecordedValue])),0)</f>
        <v>0.7867243373202788</v>
      </c>
      <c r="L1100" cm="1">
        <f t="array" ref="L1100">IFERROR(_xlfn.STDEV.S(IF((OutputTable[GroupByKey]=OutputTable[[#This Row],[GroupByKey]]),(OutputTable[GroupByKey]=OutputTable[[#This Row],[GroupByKey]])*OutputTable[RecordedValue])),0)</f>
        <v>4.3331575858358527E-2</v>
      </c>
      <c r="M1100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00" cm="1">
        <f t="array" ref="O1100">MIN(IF((OutputTable[GroupByKey]=OutputTable[[#This Row],[GroupByKey]]),(OutputTable[GroupByKey]=OutputTable[[#This Row],[GroupByKey]])*OutputTable[RecordedValue]))</f>
        <v>0.68592600815582205</v>
      </c>
      <c r="P1100" cm="1">
        <f t="array" ref="P1100">MAX(IF((OutputTable[GroupByKey]=OutputTable[[#This Row],[GroupByKey]]),(OutputTable[GroupByKey]=OutputTable[[#This Row],[GroupByKey]])*OutputTable[RecordedValue]))</f>
        <v>0.87027684841716402</v>
      </c>
    </row>
    <row r="1101" spans="1:16" x14ac:dyDescent="0.25">
      <c r="A1101" t="s">
        <v>68</v>
      </c>
      <c r="B1101" t="s">
        <v>177</v>
      </c>
      <c r="C1101">
        <v>21</v>
      </c>
      <c r="D1101" t="s">
        <v>163</v>
      </c>
      <c r="E1101" t="s">
        <v>139</v>
      </c>
      <c r="F1101" t="s">
        <v>104</v>
      </c>
      <c r="G1101">
        <v>0</v>
      </c>
      <c r="H1101">
        <v>0</v>
      </c>
      <c r="I110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1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cm="1">
        <f t="array" ref="K1101">IFERROR(AVERAGE(IF((OutputTable[GroupByKey]=OutputTable[[#This Row],[GroupByKey]]),(OutputTable[GroupByKey]=OutputTable[[#This Row],[GroupByKey]])*OutputTable[RecordedValue])),0)</f>
        <v>0</v>
      </c>
      <c r="L1101" cm="1">
        <f t="array" ref="L1101">IFERROR(_xlfn.STDEV.S(IF((OutputTable[GroupByKey]=OutputTable[[#This Row],[GroupByKey]]),(OutputTable[GroupByKey]=OutputTable[[#This Row],[GroupByKey]])*OutputTable[RecordedValue])),0)</f>
        <v>0</v>
      </c>
      <c r="M1101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1" cm="1">
        <f t="array" ref="O1101">MIN(IF((OutputTable[GroupByKey]=OutputTable[[#This Row],[GroupByKey]]),(OutputTable[GroupByKey]=OutputTable[[#This Row],[GroupByKey]])*OutputTable[RecordedValue]))</f>
        <v>0</v>
      </c>
      <c r="P1101" cm="1">
        <f t="array" ref="P1101">MAX(IF((OutputTable[GroupByKey]=OutputTable[[#This Row],[GroupByKey]]),(OutputTable[GroupByKey]=OutputTable[[#This Row],[GroupByKey]])*OutputTable[RecordedValue]))</f>
        <v>0</v>
      </c>
    </row>
    <row r="1102" spans="1:16" x14ac:dyDescent="0.25">
      <c r="A1102" t="s">
        <v>68</v>
      </c>
      <c r="B1102" t="s">
        <v>177</v>
      </c>
      <c r="C1102">
        <v>21</v>
      </c>
      <c r="D1102" t="s">
        <v>164</v>
      </c>
      <c r="E1102" t="s">
        <v>110</v>
      </c>
      <c r="F1102" t="s">
        <v>72</v>
      </c>
      <c r="G1102">
        <v>35.348013042312601</v>
      </c>
      <c r="H1102">
        <v>0</v>
      </c>
      <c r="I110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02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cm="1">
        <f t="array" ref="K1102">IFERROR(AVERAGE(IF((OutputTable[GroupByKey]=OutputTable[[#This Row],[GroupByKey]]),(OutputTable[GroupByKey]=OutputTable[[#This Row],[GroupByKey]])*OutputTable[RecordedValue])),0)</f>
        <v>36.126257191808556</v>
      </c>
      <c r="L1102" cm="1">
        <f t="array" ref="L1102">IFERROR(_xlfn.STDEV.S(IF((OutputTable[GroupByKey]=OutputTable[[#This Row],[GroupByKey]]),(OutputTable[GroupByKey]=OutputTable[[#This Row],[GroupByKey]])*OutputTable[RecordedValue])),0)</f>
        <v>2.1713259373529561</v>
      </c>
      <c r="M1102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2" cm="1">
        <f t="array" ref="O1102">MIN(IF((OutputTable[GroupByKey]=OutputTable[[#This Row],[GroupByKey]]),(OutputTable[GroupByKey]=OutputTable[[#This Row],[GroupByKey]])*OutputTable[RecordedValue]))</f>
        <v>31.451458626230401</v>
      </c>
      <c r="P1102" cm="1">
        <f t="array" ref="P1102">MAX(IF((OutputTable[GroupByKey]=OutputTable[[#This Row],[GroupByKey]]),(OutputTable[GroupByKey]=OutputTable[[#This Row],[GroupByKey]])*OutputTable[RecordedValue]))</f>
        <v>41.433809234429702</v>
      </c>
    </row>
    <row r="1103" spans="1:16" x14ac:dyDescent="0.25">
      <c r="A1103" t="s">
        <v>68</v>
      </c>
      <c r="B1103" t="s">
        <v>177</v>
      </c>
      <c r="C1103">
        <v>21</v>
      </c>
      <c r="D1103" t="s">
        <v>165</v>
      </c>
      <c r="E1103" t="s">
        <v>112</v>
      </c>
      <c r="F1103" t="s">
        <v>72</v>
      </c>
      <c r="G1103">
        <v>1060.4403912693799</v>
      </c>
      <c r="H1103">
        <v>0</v>
      </c>
      <c r="I110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03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cm="1">
        <f t="array" ref="K1103">IFERROR(AVERAGE(IF((OutputTable[GroupByKey]=OutputTable[[#This Row],[GroupByKey]]),(OutputTable[GroupByKey]=OutputTable[[#This Row],[GroupByKey]])*OutputTable[RecordedValue])),0)</f>
        <v>1083.7877157542564</v>
      </c>
      <c r="L1103" cm="1">
        <f t="array" ref="L1103">IFERROR(_xlfn.STDEV.S(IF((OutputTable[GroupByKey]=OutputTable[[#This Row],[GroupByKey]]),(OutputTable[GroupByKey]=OutputTable[[#This Row],[GroupByKey]])*OutputTable[RecordedValue])),0)</f>
        <v>65.139778120588559</v>
      </c>
      <c r="M1103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03" cm="1">
        <f t="array" ref="O1103">MIN(IF((OutputTable[GroupByKey]=OutputTable[[#This Row],[GroupByKey]]),(OutputTable[GroupByKey]=OutputTable[[#This Row],[GroupByKey]])*OutputTable[RecordedValue]))</f>
        <v>943.54375878691201</v>
      </c>
      <c r="P1103" cm="1">
        <f t="array" ref="P1103">MAX(IF((OutputTable[GroupByKey]=OutputTable[[#This Row],[GroupByKey]]),(OutputTable[GroupByKey]=OutputTable[[#This Row],[GroupByKey]])*OutputTable[RecordedValue]))</f>
        <v>1243.01427703289</v>
      </c>
    </row>
    <row r="1104" spans="1:16" x14ac:dyDescent="0.25">
      <c r="A1104" t="s">
        <v>68</v>
      </c>
      <c r="B1104" t="s">
        <v>177</v>
      </c>
      <c r="C1104">
        <v>21</v>
      </c>
      <c r="D1104" t="s">
        <v>166</v>
      </c>
      <c r="E1104" t="s">
        <v>114</v>
      </c>
      <c r="F1104" t="s">
        <v>72</v>
      </c>
      <c r="G1104">
        <v>0</v>
      </c>
      <c r="H1104">
        <v>0</v>
      </c>
      <c r="I110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04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cm="1">
        <f t="array" ref="K1104">IFERROR(AVERAGE(IF((OutputTable[GroupByKey]=OutputTable[[#This Row],[GroupByKey]]),(OutputTable[GroupByKey]=OutputTable[[#This Row],[GroupByKey]])*OutputTable[RecordedValue])),0)</f>
        <v>0</v>
      </c>
      <c r="L1104" cm="1">
        <f t="array" ref="L1104">IFERROR(_xlfn.STDEV.S(IF((OutputTable[GroupByKey]=OutputTable[[#This Row],[GroupByKey]]),(OutputTable[GroupByKey]=OutputTable[[#This Row],[GroupByKey]])*OutputTable[RecordedValue])),0)</f>
        <v>0</v>
      </c>
      <c r="M1104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4" cm="1">
        <f t="array" ref="O1104">MIN(IF((OutputTable[GroupByKey]=OutputTable[[#This Row],[GroupByKey]]),(OutputTable[GroupByKey]=OutputTable[[#This Row],[GroupByKey]])*OutputTable[RecordedValue]))</f>
        <v>0</v>
      </c>
      <c r="P1104" cm="1">
        <f t="array" ref="P1104">MAX(IF((OutputTable[GroupByKey]=OutputTable[[#This Row],[GroupByKey]]),(OutputTable[GroupByKey]=OutputTable[[#This Row],[GroupByKey]])*OutputTable[RecordedValue]))</f>
        <v>0</v>
      </c>
    </row>
    <row r="1105" spans="1:16" x14ac:dyDescent="0.25">
      <c r="A1105" t="s">
        <v>68</v>
      </c>
      <c r="B1105" t="s">
        <v>177</v>
      </c>
      <c r="C1105">
        <v>21</v>
      </c>
      <c r="D1105" t="s">
        <v>167</v>
      </c>
      <c r="E1105" t="s">
        <v>116</v>
      </c>
      <c r="F1105" t="s">
        <v>72</v>
      </c>
      <c r="G1105">
        <v>425.19338658032098</v>
      </c>
      <c r="H1105">
        <v>0</v>
      </c>
      <c r="I110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cm="1">
        <f t="array" ref="K1105">IFERROR(AVERAGE(IF((OutputTable[GroupByKey]=OutputTable[[#This Row],[GroupByKey]]),(OutputTable[GroupByKey]=OutputTable[[#This Row],[GroupByKey]])*OutputTable[RecordedValue])),0)</f>
        <v>553.87401274968397</v>
      </c>
      <c r="L1105" cm="1">
        <f t="array" ref="L1105">IFERROR(_xlfn.STDEV.S(IF((OutputTable[GroupByKey]=OutputTable[[#This Row],[GroupByKey]]),(OutputTable[GroupByKey]=OutputTable[[#This Row],[GroupByKey]])*OutputTable[RecordedValue])),0)</f>
        <v>377.09122887289163</v>
      </c>
      <c r="M110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05" cm="1">
        <f t="array" ref="O1105">MIN(IF((OutputTable[GroupByKey]=OutputTable[[#This Row],[GroupByKey]]),(OutputTable[GroupByKey]=OutputTable[[#This Row],[GroupByKey]])*OutputTable[RecordedValue]))</f>
        <v>153.85414011717199</v>
      </c>
      <c r="P1105" cm="1">
        <f t="array" ref="P1105">MAX(IF((OutputTable[GroupByKey]=OutputTable[[#This Row],[GroupByKey]]),(OutputTable[GroupByKey]=OutputTable[[#This Row],[GroupByKey]])*OutputTable[RecordedValue]))</f>
        <v>2328.4964964025999</v>
      </c>
    </row>
    <row r="1106" spans="1:16" x14ac:dyDescent="0.25">
      <c r="A1106" t="s">
        <v>68</v>
      </c>
      <c r="B1106" t="s">
        <v>177</v>
      </c>
      <c r="C1106">
        <v>21</v>
      </c>
      <c r="D1106" t="s">
        <v>168</v>
      </c>
      <c r="E1106" t="s">
        <v>118</v>
      </c>
      <c r="F1106" t="s">
        <v>72</v>
      </c>
      <c r="G1106">
        <v>139</v>
      </c>
      <c r="H1106">
        <v>0</v>
      </c>
      <c r="I110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06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cm="1">
        <f t="array" ref="K1106">IFERROR(AVERAGE(IF((OutputTable[GroupByKey]=OutputTable[[#This Row],[GroupByKey]]),(OutputTable[GroupByKey]=OutputTable[[#This Row],[GroupByKey]])*OutputTable[RecordedValue])),0)</f>
        <v>139.1</v>
      </c>
      <c r="L1106" cm="1">
        <f t="array" ref="L1106">IFERROR(_xlfn.STDEV.S(IF((OutputTable[GroupByKey]=OutputTable[[#This Row],[GroupByKey]]),(OutputTable[GroupByKey]=OutputTable[[#This Row],[GroupByKey]])*OutputTable[RecordedValue])),0)</f>
        <v>2.340852801167705</v>
      </c>
      <c r="M1106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06" cm="1">
        <f t="array" ref="O1106">MIN(IF((OutputTable[GroupByKey]=OutputTable[[#This Row],[GroupByKey]]),(OutputTable[GroupByKey]=OutputTable[[#This Row],[GroupByKey]])*OutputTable[RecordedValue]))</f>
        <v>132</v>
      </c>
      <c r="P1106" cm="1">
        <f t="array" ref="P1106">MAX(IF((OutputTable[GroupByKey]=OutputTable[[#This Row],[GroupByKey]]),(OutputTable[GroupByKey]=OutputTable[[#This Row],[GroupByKey]])*OutputTable[RecordedValue]))</f>
        <v>143</v>
      </c>
    </row>
    <row r="1107" spans="1:16" x14ac:dyDescent="0.25">
      <c r="A1107" t="s">
        <v>68</v>
      </c>
      <c r="B1107" t="s">
        <v>177</v>
      </c>
      <c r="C1107">
        <v>21</v>
      </c>
      <c r="D1107" t="s">
        <v>169</v>
      </c>
      <c r="E1107" t="s">
        <v>120</v>
      </c>
      <c r="F1107" t="s">
        <v>72</v>
      </c>
      <c r="G1107">
        <v>136</v>
      </c>
      <c r="H1107">
        <v>0</v>
      </c>
      <c r="I110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07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cm="1">
        <f t="array" ref="K1107">IFERROR(AVERAGE(IF((OutputTable[GroupByKey]=OutputTable[[#This Row],[GroupByKey]]),(OutputTable[GroupByKey]=OutputTable[[#This Row],[GroupByKey]])*OutputTable[RecordedValue])),0)</f>
        <v>136.88</v>
      </c>
      <c r="L1107" cm="1">
        <f t="array" ref="L1107">IFERROR(_xlfn.STDEV.S(IF((OutputTable[GroupByKey]=OutputTable[[#This Row],[GroupByKey]]),(OutputTable[GroupByKey]=OutputTable[[#This Row],[GroupByKey]])*OutputTable[RecordedValue])),0)</f>
        <v>2.7303285292343533</v>
      </c>
      <c r="M1107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07" cm="1">
        <f t="array" ref="O1107">MIN(IF((OutputTable[GroupByKey]=OutputTable[[#This Row],[GroupByKey]]),(OutputTable[GroupByKey]=OutputTable[[#This Row],[GroupByKey]])*OutputTable[RecordedValue]))</f>
        <v>130</v>
      </c>
      <c r="P1107" cm="1">
        <f t="array" ref="P1107">MAX(IF((OutputTable[GroupByKey]=OutputTable[[#This Row],[GroupByKey]]),(OutputTable[GroupByKey]=OutputTable[[#This Row],[GroupByKey]])*OutputTable[RecordedValue]))</f>
        <v>141</v>
      </c>
    </row>
    <row r="1108" spans="1:16" x14ac:dyDescent="0.25">
      <c r="A1108" t="s">
        <v>68</v>
      </c>
      <c r="B1108" t="s">
        <v>177</v>
      </c>
      <c r="C1108">
        <v>21</v>
      </c>
      <c r="D1108" t="s">
        <v>170</v>
      </c>
      <c r="E1108" t="s">
        <v>122</v>
      </c>
      <c r="F1108" t="s">
        <v>72</v>
      </c>
      <c r="G1108">
        <v>35.348013042312601</v>
      </c>
      <c r="H1108">
        <v>0</v>
      </c>
      <c r="I110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08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cm="1">
        <f t="array" ref="K1108">IFERROR(AVERAGE(IF((OutputTable[GroupByKey]=OutputTable[[#This Row],[GroupByKey]]),(OutputTable[GroupByKey]=OutputTable[[#This Row],[GroupByKey]])*OutputTable[RecordedValue])),0)</f>
        <v>36.126257191808556</v>
      </c>
      <c r="L1108" cm="1">
        <f t="array" ref="L1108">IFERROR(_xlfn.STDEV.S(IF((OutputTable[GroupByKey]=OutputTable[[#This Row],[GroupByKey]]),(OutputTable[GroupByKey]=OutputTable[[#This Row],[GroupByKey]])*OutputTable[RecordedValue])),0)</f>
        <v>2.1713259373529561</v>
      </c>
      <c r="M1108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8" cm="1">
        <f t="array" ref="O1108">MIN(IF((OutputTable[GroupByKey]=OutputTable[[#This Row],[GroupByKey]]),(OutputTable[GroupByKey]=OutputTable[[#This Row],[GroupByKey]])*OutputTable[RecordedValue]))</f>
        <v>31.451458626230401</v>
      </c>
      <c r="P1108" cm="1">
        <f t="array" ref="P1108">MAX(IF((OutputTable[GroupByKey]=OutputTable[[#This Row],[GroupByKey]]),(OutputTable[GroupByKey]=OutputTable[[#This Row],[GroupByKey]])*OutputTable[RecordedValue]))</f>
        <v>41.433809234429702</v>
      </c>
    </row>
    <row r="1109" spans="1:16" x14ac:dyDescent="0.25">
      <c r="A1109" t="s">
        <v>68</v>
      </c>
      <c r="B1109" t="s">
        <v>177</v>
      </c>
      <c r="C1109">
        <v>21</v>
      </c>
      <c r="D1109" t="s">
        <v>171</v>
      </c>
      <c r="E1109" t="s">
        <v>124</v>
      </c>
      <c r="F1109" t="s">
        <v>72</v>
      </c>
      <c r="G1109">
        <v>1485.6337778497</v>
      </c>
      <c r="H1109">
        <v>0</v>
      </c>
      <c r="I110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09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cm="1">
        <f t="array" ref="K1109">IFERROR(AVERAGE(IF((OutputTable[GroupByKey]=OutputTable[[#This Row],[GroupByKey]]),(OutputTable[GroupByKey]=OutputTable[[#This Row],[GroupByKey]])*OutputTable[RecordedValue])),0)</f>
        <v>1637.6617285039399</v>
      </c>
      <c r="L1109" cm="1">
        <f t="array" ref="L1109">IFERROR(_xlfn.STDEV.S(IF((OutputTable[GroupByKey]=OutputTable[[#This Row],[GroupByKey]]),(OutputTable[GroupByKey]=OutputTable[[#This Row],[GroupByKey]])*OutputTable[RecordedValue])),0)</f>
        <v>425.2629558634419</v>
      </c>
      <c r="M1109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09" cm="1">
        <f t="array" ref="O1109">MIN(IF((OutputTable[GroupByKey]=OutputTable[[#This Row],[GroupByKey]]),(OutputTable[GroupByKey]=OutputTable[[#This Row],[GroupByKey]])*OutputTable[RecordedValue]))</f>
        <v>1114.53760713569</v>
      </c>
      <c r="P1109" cm="1">
        <f t="array" ref="P1109">MAX(IF((OutputTable[GroupByKey]=OutputTable[[#This Row],[GroupByKey]]),(OutputTable[GroupByKey]=OutputTable[[#This Row],[GroupByKey]])*OutputTable[RecordedValue]))</f>
        <v>3571.5107734354901</v>
      </c>
    </row>
    <row r="1110" spans="1:16" x14ac:dyDescent="0.25">
      <c r="A1110" t="s">
        <v>68</v>
      </c>
      <c r="B1110" t="s">
        <v>177</v>
      </c>
      <c r="C1110">
        <v>21</v>
      </c>
      <c r="D1110" t="s">
        <v>172</v>
      </c>
      <c r="E1110" t="s">
        <v>134</v>
      </c>
      <c r="F1110" t="s">
        <v>104</v>
      </c>
      <c r="G1110">
        <v>17.674006521156301</v>
      </c>
      <c r="H1110">
        <v>0</v>
      </c>
      <c r="I1110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0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cm="1">
        <f t="array" ref="K1110">IFERROR(AVERAGE(IF((OutputTable[GroupByKey]=OutputTable[[#This Row],[GroupByKey]]),(OutputTable[GroupByKey]=OutputTable[[#This Row],[GroupByKey]])*OutputTable[RecordedValue])),0)</f>
        <v>18.06312859590426</v>
      </c>
      <c r="L1110" cm="1">
        <f t="array" ref="L1110">IFERROR(_xlfn.STDEV.S(IF((OutputTable[GroupByKey]=OutputTable[[#This Row],[GroupByKey]]),(OutputTable[GroupByKey]=OutputTable[[#This Row],[GroupByKey]])*OutputTable[RecordedValue])),0)</f>
        <v>1.0856629686764701</v>
      </c>
      <c r="M1110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10" cm="1">
        <f t="array" ref="O1110">MIN(IF((OutputTable[GroupByKey]=OutputTable[[#This Row],[GroupByKey]]),(OutputTable[GroupByKey]=OutputTable[[#This Row],[GroupByKey]])*OutputTable[RecordedValue]))</f>
        <v>15.725729313115201</v>
      </c>
      <c r="P1110" cm="1">
        <f t="array" ref="P1110">MAX(IF((OutputTable[GroupByKey]=OutputTable[[#This Row],[GroupByKey]]),(OutputTable[GroupByKey]=OutputTable[[#This Row],[GroupByKey]])*OutputTable[RecordedValue]))</f>
        <v>20.716904617214801</v>
      </c>
    </row>
    <row r="1111" spans="1:16" x14ac:dyDescent="0.25">
      <c r="A1111" t="s">
        <v>68</v>
      </c>
      <c r="B1111" t="s">
        <v>177</v>
      </c>
      <c r="C1111">
        <v>21</v>
      </c>
      <c r="D1111" t="s">
        <v>173</v>
      </c>
      <c r="E1111" t="s">
        <v>136</v>
      </c>
      <c r="F1111" t="s">
        <v>104</v>
      </c>
      <c r="G1111">
        <v>6.2860400618906498</v>
      </c>
      <c r="H1111">
        <v>0</v>
      </c>
      <c r="I1111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1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cm="1">
        <f t="array" ref="K1111">IFERROR(AVERAGE(IF((OutputTable[GroupByKey]=OutputTable[[#This Row],[GroupByKey]]),(OutputTable[GroupByKey]=OutputTable[[#This Row],[GroupByKey]])*OutputTable[RecordedValue])),0)</f>
        <v>5.7998238307074823</v>
      </c>
      <c r="L1111" cm="1">
        <f t="array" ref="L1111">IFERROR(_xlfn.STDEV.S(IF((OutputTable[GroupByKey]=OutputTable[[#This Row],[GroupByKey]]),(OutputTable[GroupByKey]=OutputTable[[#This Row],[GroupByKey]])*OutputTable[RecordedValue])),0)</f>
        <v>1.1088844702774887</v>
      </c>
      <c r="M1111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11" cm="1">
        <f t="array" ref="O1111">MIN(IF((OutputTable[GroupByKey]=OutputTable[[#This Row],[GroupByKey]]),(OutputTable[GroupByKey]=OutputTable[[#This Row],[GroupByKey]])*OutputTable[RecordedValue]))</f>
        <v>3.05766911974897</v>
      </c>
      <c r="P1111" cm="1">
        <f t="array" ref="P1111">MAX(IF((OutputTable[GroupByKey]=OutputTable[[#This Row],[GroupByKey]]),(OutputTable[GroupByKey]=OutputTable[[#This Row],[GroupByKey]])*OutputTable[RecordedValue]))</f>
        <v>8.1492138731565191</v>
      </c>
    </row>
    <row r="1112" spans="1:16" x14ac:dyDescent="0.25">
      <c r="A1112" t="s">
        <v>68</v>
      </c>
      <c r="B1112" t="s">
        <v>177</v>
      </c>
      <c r="C1112">
        <v>21</v>
      </c>
      <c r="D1112" t="s">
        <v>174</v>
      </c>
      <c r="E1112" t="s">
        <v>153</v>
      </c>
      <c r="F1112" t="s">
        <v>104</v>
      </c>
      <c r="G1112">
        <v>138</v>
      </c>
      <c r="H1112">
        <v>0</v>
      </c>
      <c r="I111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12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cm="1">
        <f t="array" ref="K1112">IFERROR(AVERAGE(IF((OutputTable[GroupByKey]=OutputTable[[#This Row],[GroupByKey]]),(OutputTable[GroupByKey]=OutputTable[[#This Row],[GroupByKey]])*OutputTable[RecordedValue])),0)</f>
        <v>138.4</v>
      </c>
      <c r="L1112" cm="1">
        <f t="array" ref="L1112">IFERROR(_xlfn.STDEV.S(IF((OutputTable[GroupByKey]=OutputTable[[#This Row],[GroupByKey]]),(OutputTable[GroupByKey]=OutputTable[[#This Row],[GroupByKey]])*OutputTable[RecordedValue])),0)</f>
        <v>2.6954231805876021</v>
      </c>
      <c r="M1112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12" cm="1">
        <f t="array" ref="O1112">MIN(IF((OutputTable[GroupByKey]=OutputTable[[#This Row],[GroupByKey]]),(OutputTable[GroupByKey]=OutputTable[[#This Row],[GroupByKey]])*OutputTable[RecordedValue]))</f>
        <v>131</v>
      </c>
      <c r="P1112" cm="1">
        <f t="array" ref="P1112">MAX(IF((OutputTable[GroupByKey]=OutputTable[[#This Row],[GroupByKey]]),(OutputTable[GroupByKey]=OutputTable[[#This Row],[GroupByKey]])*OutputTable[RecordedValue]))</f>
        <v>143</v>
      </c>
    </row>
    <row r="1113" spans="1:16" x14ac:dyDescent="0.25">
      <c r="A1113" t="s">
        <v>68</v>
      </c>
      <c r="B1113" t="s">
        <v>177</v>
      </c>
      <c r="C1113">
        <v>21</v>
      </c>
      <c r="D1113" t="s">
        <v>175</v>
      </c>
      <c r="E1113" t="s">
        <v>155</v>
      </c>
      <c r="F1113" t="s">
        <v>104</v>
      </c>
      <c r="G1113">
        <v>0.73808166408789</v>
      </c>
      <c r="H1113">
        <v>0</v>
      </c>
      <c r="I111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13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cm="1">
        <f t="array" ref="K1113">IFERROR(AVERAGE(IF((OutputTable[GroupByKey]=OutputTable[[#This Row],[GroupByKey]]),(OutputTable[GroupByKey]=OutputTable[[#This Row],[GroupByKey]])*OutputTable[RecordedValue])),0)</f>
        <v>0.7583406737205215</v>
      </c>
      <c r="L1113" cm="1">
        <f t="array" ref="L1113">IFERROR(_xlfn.STDEV.S(IF((OutputTable[GroupByKey]=OutputTable[[#This Row],[GroupByKey]]),(OutputTable[GroupByKey]=OutputTable[[#This Row],[GroupByKey]])*OutputTable[RecordedValue])),0)</f>
        <v>4.6203519594895187E-2</v>
      </c>
      <c r="M1113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13" cm="1">
        <f t="array" ref="O1113">MIN(IF((OutputTable[GroupByKey]=OutputTable[[#This Row],[GroupByKey]]),(OutputTable[GroupByKey]=OutputTable[[#This Row],[GroupByKey]])*OutputTable[RecordedValue]))</f>
        <v>0.660449421951812</v>
      </c>
      <c r="P1113" cm="1">
        <f t="array" ref="P1113">MAX(IF((OutputTable[GroupByKey]=OutputTable[[#This Row],[GroupByKey]]),(OutputTable[GroupByKey]=OutputTable[[#This Row],[GroupByKey]])*OutputTable[RecordedValue]))</f>
        <v>0.87259712001045997</v>
      </c>
    </row>
    <row r="1114" spans="1:16" x14ac:dyDescent="0.25">
      <c r="A1114" t="s">
        <v>68</v>
      </c>
      <c r="B1114" t="s">
        <v>177</v>
      </c>
      <c r="C1114">
        <v>21</v>
      </c>
      <c r="D1114" t="s">
        <v>176</v>
      </c>
      <c r="E1114" t="s">
        <v>139</v>
      </c>
      <c r="F1114" t="s">
        <v>104</v>
      </c>
      <c r="G1114">
        <v>0</v>
      </c>
      <c r="H1114">
        <v>0</v>
      </c>
      <c r="I111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14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cm="1">
        <f t="array" ref="K1114">IFERROR(AVERAGE(IF((OutputTable[GroupByKey]=OutputTable[[#This Row],[GroupByKey]]),(OutputTable[GroupByKey]=OutputTable[[#This Row],[GroupByKey]])*OutputTable[RecordedValue])),0)</f>
        <v>0</v>
      </c>
      <c r="L1114" cm="1">
        <f t="array" ref="L1114">IFERROR(_xlfn.STDEV.S(IF((OutputTable[GroupByKey]=OutputTable[[#This Row],[GroupByKey]]),(OutputTable[GroupByKey]=OutputTable[[#This Row],[GroupByKey]])*OutputTable[RecordedValue])),0)</f>
        <v>0</v>
      </c>
      <c r="M1114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4" cm="1">
        <f t="array" ref="O1114">MIN(IF((OutputTable[GroupByKey]=OutputTable[[#This Row],[GroupByKey]]),(OutputTable[GroupByKey]=OutputTable[[#This Row],[GroupByKey]])*OutputTable[RecordedValue]))</f>
        <v>0</v>
      </c>
      <c r="P1114" cm="1">
        <f t="array" ref="P1114">MAX(IF((OutputTable[GroupByKey]=OutputTable[[#This Row],[GroupByKey]]),(OutputTable[GroupByKey]=OutputTable[[#This Row],[GroupByKey]])*OutputTable[RecordedValue]))</f>
        <v>0</v>
      </c>
    </row>
    <row r="1115" spans="1:16" x14ac:dyDescent="0.25">
      <c r="A1115" t="s">
        <v>68</v>
      </c>
      <c r="B1115" t="s">
        <v>177</v>
      </c>
      <c r="C1115">
        <v>22</v>
      </c>
      <c r="D1115" t="s">
        <v>109</v>
      </c>
      <c r="E1115" t="s">
        <v>110</v>
      </c>
      <c r="F1115" t="s">
        <v>72</v>
      </c>
      <c r="G1115">
        <v>0.72899480156615304</v>
      </c>
      <c r="H1115">
        <v>0</v>
      </c>
      <c r="I111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1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cm="1">
        <f t="array" ref="K1115">IFERROR(AVERAGE(IF((OutputTable[GroupByKey]=OutputTable[[#This Row],[GroupByKey]]),(OutputTable[GroupByKey]=OutputTable[[#This Row],[GroupByKey]])*OutputTable[RecordedValue])),0)</f>
        <v>0.86326158932544617</v>
      </c>
      <c r="L1115" cm="1">
        <f t="array" ref="L1115">IFERROR(_xlfn.STDEV.S(IF((OutputTable[GroupByKey]=OutputTable[[#This Row],[GroupByKey]]),(OutputTable[GroupByKey]=OutputTable[[#This Row],[GroupByKey]])*OutputTable[RecordedValue])),0)</f>
        <v>0.44446417599979121</v>
      </c>
      <c r="M111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15" cm="1">
        <f t="array" ref="O1115">MIN(IF((OutputTable[GroupByKey]=OutputTable[[#This Row],[GroupByKey]]),(OutputTable[GroupByKey]=OutputTable[[#This Row],[GroupByKey]])*OutputTable[RecordedValue]))</f>
        <v>0</v>
      </c>
      <c r="P1115" cm="1">
        <f t="array" ref="P1115">MAX(IF((OutputTable[GroupByKey]=OutputTable[[#This Row],[GroupByKey]]),(OutputTable[GroupByKey]=OutputTable[[#This Row],[GroupByKey]])*OutputTable[RecordedValue]))</f>
        <v>2.5547209929161401</v>
      </c>
    </row>
    <row r="1116" spans="1:16" x14ac:dyDescent="0.25">
      <c r="A1116" t="s">
        <v>68</v>
      </c>
      <c r="B1116" t="s">
        <v>177</v>
      </c>
      <c r="C1116">
        <v>22</v>
      </c>
      <c r="D1116" t="s">
        <v>111</v>
      </c>
      <c r="E1116" t="s">
        <v>112</v>
      </c>
      <c r="F1116" t="s">
        <v>72</v>
      </c>
      <c r="G1116">
        <v>43.7396880939691</v>
      </c>
      <c r="H1116">
        <v>0</v>
      </c>
      <c r="I111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16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cm="1">
        <f t="array" ref="K1116">IFERROR(AVERAGE(IF((OutputTable[GroupByKey]=OutputTable[[#This Row],[GroupByKey]]),(OutputTable[GroupByKey]=OutputTable[[#This Row],[GroupByKey]])*OutputTable[RecordedValue])),0)</f>
        <v>51.79569535952681</v>
      </c>
      <c r="L1116" cm="1">
        <f t="array" ref="L1116">IFERROR(_xlfn.STDEV.S(IF((OutputTable[GroupByKey]=OutputTable[[#This Row],[GroupByKey]]),(OutputTable[GroupByKey]=OutputTable[[#This Row],[GroupByKey]])*OutputTable[RecordedValue])),0)</f>
        <v>26.667850559987489</v>
      </c>
      <c r="M1116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16" cm="1">
        <f t="array" ref="O1116">MIN(IF((OutputTable[GroupByKey]=OutputTable[[#This Row],[GroupByKey]]),(OutputTable[GroupByKey]=OutputTable[[#This Row],[GroupByKey]])*OutputTable[RecordedValue]))</f>
        <v>0</v>
      </c>
      <c r="P1116" cm="1">
        <f t="array" ref="P1116">MAX(IF((OutputTable[GroupByKey]=OutputTable[[#This Row],[GroupByKey]]),(OutputTable[GroupByKey]=OutputTable[[#This Row],[GroupByKey]])*OutputTable[RecordedValue]))</f>
        <v>153.28325957496901</v>
      </c>
    </row>
    <row r="1117" spans="1:16" x14ac:dyDescent="0.25">
      <c r="A1117" t="s">
        <v>68</v>
      </c>
      <c r="B1117" t="s">
        <v>177</v>
      </c>
      <c r="C1117">
        <v>22</v>
      </c>
      <c r="D1117" t="s">
        <v>113</v>
      </c>
      <c r="E1117" t="s">
        <v>114</v>
      </c>
      <c r="F1117" t="s">
        <v>72</v>
      </c>
      <c r="G1117">
        <v>0</v>
      </c>
      <c r="H1117">
        <v>0</v>
      </c>
      <c r="I111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17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cm="1">
        <f t="array" ref="K1117">IFERROR(AVERAGE(IF((OutputTable[GroupByKey]=OutputTable[[#This Row],[GroupByKey]]),(OutputTable[GroupByKey]=OutputTable[[#This Row],[GroupByKey]])*OutputTable[RecordedValue])),0)</f>
        <v>0</v>
      </c>
      <c r="L1117" cm="1">
        <f t="array" ref="L1117">IFERROR(_xlfn.STDEV.S(IF((OutputTable[GroupByKey]=OutputTable[[#This Row],[GroupByKey]]),(OutputTable[GroupByKey]=OutputTable[[#This Row],[GroupByKey]])*OutputTable[RecordedValue])),0)</f>
        <v>0</v>
      </c>
      <c r="M1117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cm="1">
        <f t="array" ref="O1117">MIN(IF((OutputTable[GroupByKey]=OutputTable[[#This Row],[GroupByKey]]),(OutputTable[GroupByKey]=OutputTable[[#This Row],[GroupByKey]])*OutputTable[RecordedValue]))</f>
        <v>0</v>
      </c>
      <c r="P1117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177</v>
      </c>
      <c r="C1118">
        <v>22</v>
      </c>
      <c r="D1118" t="s">
        <v>115</v>
      </c>
      <c r="E1118" t="s">
        <v>116</v>
      </c>
      <c r="F1118" t="s">
        <v>72</v>
      </c>
      <c r="G1118">
        <v>10.5384126307755</v>
      </c>
      <c r="H1118">
        <v>0</v>
      </c>
      <c r="I111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8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cm="1">
        <f t="array" ref="K1118">IFERROR(AVERAGE(IF((OutputTable[GroupByKey]=OutputTable[[#This Row],[GroupByKey]]),(OutputTable[GroupByKey]=OutputTable[[#This Row],[GroupByKey]])*OutputTable[RecordedValue])),0)</f>
        <v>7.9031017037590718</v>
      </c>
      <c r="L1118" cm="1">
        <f t="array" ref="L1118">IFERROR(_xlfn.STDEV.S(IF((OutputTable[GroupByKey]=OutputTable[[#This Row],[GroupByKey]]),(OutputTable[GroupByKey]=OutputTable[[#This Row],[GroupByKey]])*OutputTable[RecordedValue])),0)</f>
        <v>6.1722634071914078</v>
      </c>
      <c r="M1118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8" cm="1">
        <f t="array" ref="O1118">MIN(IF((OutputTable[GroupByKey]=OutputTable[[#This Row],[GroupByKey]]),(OutputTable[GroupByKey]=OutputTable[[#This Row],[GroupByKey]])*OutputTable[RecordedValue]))</f>
        <v>0</v>
      </c>
      <c r="P1118" cm="1">
        <f t="array" ref="P1118">MAX(IF((OutputTable[GroupByKey]=OutputTable[[#This Row],[GroupByKey]]),(OutputTable[GroupByKey]=OutputTable[[#This Row],[GroupByKey]])*OutputTable[RecordedValue]))</f>
        <v>30.196331317929101</v>
      </c>
    </row>
    <row r="1119" spans="1:16" x14ac:dyDescent="0.25">
      <c r="A1119" t="s">
        <v>68</v>
      </c>
      <c r="B1119" t="s">
        <v>177</v>
      </c>
      <c r="C1119">
        <v>22</v>
      </c>
      <c r="D1119" t="s">
        <v>117</v>
      </c>
      <c r="E1119" t="s">
        <v>118</v>
      </c>
      <c r="F1119" t="s">
        <v>72</v>
      </c>
      <c r="G1119">
        <v>10</v>
      </c>
      <c r="H1119">
        <v>0</v>
      </c>
      <c r="I111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19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cm="1">
        <f t="array" ref="K1119">IFERROR(AVERAGE(IF((OutputTable[GroupByKey]=OutputTable[[#This Row],[GroupByKey]]),(OutputTable[GroupByKey]=OutputTable[[#This Row],[GroupByKey]])*OutputTable[RecordedValue])),0)</f>
        <v>8.9</v>
      </c>
      <c r="L1119" cm="1">
        <f t="array" ref="L1119">IFERROR(_xlfn.STDEV.S(IF((OutputTable[GroupByKey]=OutputTable[[#This Row],[GroupByKey]]),(OutputTable[GroupByKey]=OutputTable[[#This Row],[GroupByKey]])*OutputTable[RecordedValue])),0)</f>
        <v>2.6049403612586386</v>
      </c>
      <c r="M1119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19" cm="1">
        <f t="array" ref="O1119">MIN(IF((OutputTable[GroupByKey]=OutputTable[[#This Row],[GroupByKey]]),(OutputTable[GroupByKey]=OutputTable[[#This Row],[GroupByKey]])*OutputTable[RecordedValue]))</f>
        <v>2</v>
      </c>
      <c r="P1119" cm="1">
        <f t="array" ref="P1119">MAX(IF((OutputTable[GroupByKey]=OutputTable[[#This Row],[GroupByKey]]),(OutputTable[GroupByKey]=OutputTable[[#This Row],[GroupByKey]])*OutputTable[RecordedValue]))</f>
        <v>14</v>
      </c>
    </row>
    <row r="1120" spans="1:16" x14ac:dyDescent="0.25">
      <c r="A1120" t="s">
        <v>68</v>
      </c>
      <c r="B1120" t="s">
        <v>177</v>
      </c>
      <c r="C1120">
        <v>22</v>
      </c>
      <c r="D1120" t="s">
        <v>119</v>
      </c>
      <c r="E1120" t="s">
        <v>120</v>
      </c>
      <c r="F1120" t="s">
        <v>72</v>
      </c>
      <c r="G1120">
        <v>9</v>
      </c>
      <c r="H1120">
        <v>0</v>
      </c>
      <c r="I112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0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cm="1">
        <f t="array" ref="K1120">IFERROR(AVERAGE(IF((OutputTable[GroupByKey]=OutputTable[[#This Row],[GroupByKey]]),(OutputTable[GroupByKey]=OutputTable[[#This Row],[GroupByKey]])*OutputTable[RecordedValue])),0)</f>
        <v>8.68</v>
      </c>
      <c r="L1120" cm="1">
        <f t="array" ref="L1120">IFERROR(_xlfn.STDEV.S(IF((OutputTable[GroupByKey]=OutputTable[[#This Row],[GroupByKey]]),(OutputTable[GroupByKey]=OutputTable[[#This Row],[GroupByKey]])*OutputTable[RecordedValue])),0)</f>
        <v>2.6064284735543972</v>
      </c>
      <c r="M1120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20" cm="1">
        <f t="array" ref="O1120">MIN(IF((OutputTable[GroupByKey]=OutputTable[[#This Row],[GroupByKey]]),(OutputTable[GroupByKey]=OutputTable[[#This Row],[GroupByKey]])*OutputTable[RecordedValue]))</f>
        <v>2</v>
      </c>
      <c r="P1120" cm="1">
        <f t="array" ref="P1120">MAX(IF((OutputTable[GroupByKey]=OutputTable[[#This Row],[GroupByKey]]),(OutputTable[GroupByKey]=OutputTable[[#This Row],[GroupByKey]])*OutputTable[RecordedValue]))</f>
        <v>14</v>
      </c>
    </row>
    <row r="1121" spans="1:16" x14ac:dyDescent="0.25">
      <c r="A1121" t="s">
        <v>68</v>
      </c>
      <c r="B1121" t="s">
        <v>177</v>
      </c>
      <c r="C1121">
        <v>22</v>
      </c>
      <c r="D1121" t="s">
        <v>121</v>
      </c>
      <c r="E1121" t="s">
        <v>122</v>
      </c>
      <c r="F1121" t="s">
        <v>72</v>
      </c>
      <c r="G1121">
        <v>0.72899480156615304</v>
      </c>
      <c r="H1121">
        <v>0</v>
      </c>
      <c r="I112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1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cm="1">
        <f t="array" ref="K1121">IFERROR(AVERAGE(IF((OutputTable[GroupByKey]=OutputTable[[#This Row],[GroupByKey]]),(OutputTable[GroupByKey]=OutputTable[[#This Row],[GroupByKey]])*OutputTable[RecordedValue])),0)</f>
        <v>0.86326158932544617</v>
      </c>
      <c r="L1121" cm="1">
        <f t="array" ref="L1121">IFERROR(_xlfn.STDEV.S(IF((OutputTable[GroupByKey]=OutputTable[[#This Row],[GroupByKey]]),(OutputTable[GroupByKey]=OutputTable[[#This Row],[GroupByKey]])*OutputTable[RecordedValue])),0)</f>
        <v>0.44446417599979121</v>
      </c>
      <c r="M1121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21" cm="1">
        <f t="array" ref="O1121">MIN(IF((OutputTable[GroupByKey]=OutputTable[[#This Row],[GroupByKey]]),(OutputTable[GroupByKey]=OutputTable[[#This Row],[GroupByKey]])*OutputTable[RecordedValue]))</f>
        <v>0</v>
      </c>
      <c r="P1121" cm="1">
        <f t="array" ref="P1121">MAX(IF((OutputTable[GroupByKey]=OutputTable[[#This Row],[GroupByKey]]),(OutputTable[GroupByKey]=OutputTable[[#This Row],[GroupByKey]])*OutputTable[RecordedValue]))</f>
        <v>2.5547209929161401</v>
      </c>
    </row>
    <row r="1122" spans="1:16" x14ac:dyDescent="0.25">
      <c r="A1122" t="s">
        <v>68</v>
      </c>
      <c r="B1122" t="s">
        <v>177</v>
      </c>
      <c r="C1122">
        <v>22</v>
      </c>
      <c r="D1122" t="s">
        <v>123</v>
      </c>
      <c r="E1122" t="s">
        <v>124</v>
      </c>
      <c r="F1122" t="s">
        <v>72</v>
      </c>
      <c r="G1122">
        <v>54.278100724744696</v>
      </c>
      <c r="H1122">
        <v>0</v>
      </c>
      <c r="I112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2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cm="1">
        <f t="array" ref="K1122">IFERROR(AVERAGE(IF((OutputTable[GroupByKey]=OutputTable[[#This Row],[GroupByKey]]),(OutputTable[GroupByKey]=OutputTable[[#This Row],[GroupByKey]])*OutputTable[RecordedValue])),0)</f>
        <v>59.698797063285873</v>
      </c>
      <c r="L1122" cm="1">
        <f t="array" ref="L1122">IFERROR(_xlfn.STDEV.S(IF((OutputTable[GroupByKey]=OutputTable[[#This Row],[GroupByKey]]),(OutputTable[GroupByKey]=OutputTable[[#This Row],[GroupByKey]])*OutputTable[RecordedValue])),0)</f>
        <v>29.848701664291458</v>
      </c>
      <c r="M1122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22" cm="1">
        <f t="array" ref="O1122">MIN(IF((OutputTable[GroupByKey]=OutputTable[[#This Row],[GroupByKey]]),(OutputTable[GroupByKey]=OutputTable[[#This Row],[GroupByKey]])*OutputTable[RecordedValue]))</f>
        <v>2.14281784239415</v>
      </c>
      <c r="P1122" cm="1">
        <f t="array" ref="P1122">MAX(IF((OutputTable[GroupByKey]=OutputTable[[#This Row],[GroupByKey]]),(OutputTable[GroupByKey]=OutputTable[[#This Row],[GroupByKey]])*OutputTable[RecordedValue]))</f>
        <v>183.47959089289799</v>
      </c>
    </row>
    <row r="1123" spans="1:16" x14ac:dyDescent="0.25">
      <c r="A1123" t="s">
        <v>68</v>
      </c>
      <c r="B1123" t="s">
        <v>177</v>
      </c>
      <c r="C1123">
        <v>22</v>
      </c>
      <c r="D1123" t="s">
        <v>125</v>
      </c>
      <c r="E1123" t="s">
        <v>85</v>
      </c>
      <c r="F1123" t="s">
        <v>126</v>
      </c>
      <c r="G1123">
        <v>0</v>
      </c>
      <c r="H1123">
        <v>0</v>
      </c>
      <c r="I1123" t="str">
        <f>OutputTable[[#This Row],[ProjectName]]&amp;OutputTable[[#This Row],[Name]]&amp;OutputTable[[#This Row],[Type]]&amp;OutputTable[[#This Row],[Source]]</f>
        <v>Airport Security AnalysisAll Entities.NVACostNVA CostSystem</v>
      </c>
      <c r="J1123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cm="1">
        <f t="array" ref="K1123">IFERROR(AVERAGE(IF((OutputTable[GroupByKey]=OutputTable[[#This Row],[GroupByKey]]),(OutputTable[GroupByKey]=OutputTable[[#This Row],[GroupByKey]])*OutputTable[RecordedValue])),0)</f>
        <v>0</v>
      </c>
      <c r="L1123" cm="1">
        <f t="array" ref="L1123">IFERROR(_xlfn.STDEV.S(IF((OutputTable[GroupByKey]=OutputTable[[#This Row],[GroupByKey]]),(OutputTable[GroupByKey]=OutputTable[[#This Row],[GroupByKey]])*OutputTable[RecordedValue])),0)</f>
        <v>0</v>
      </c>
      <c r="M1123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cm="1">
        <f t="array" ref="O1123">MIN(IF((OutputTable[GroupByKey]=OutputTable[[#This Row],[GroupByKey]]),(OutputTable[GroupByKey]=OutputTable[[#This Row],[GroupByKey]])*OutputTable[RecordedValue]))</f>
        <v>0</v>
      </c>
      <c r="P1123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177</v>
      </c>
      <c r="C1124">
        <v>22</v>
      </c>
      <c r="D1124" t="s">
        <v>127</v>
      </c>
      <c r="E1124" t="s">
        <v>88</v>
      </c>
      <c r="F1124" t="s">
        <v>126</v>
      </c>
      <c r="G1124">
        <v>0</v>
      </c>
      <c r="H1124">
        <v>0</v>
      </c>
      <c r="I1124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24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cm="1">
        <f t="array" ref="K1124">IFERROR(AVERAGE(IF((OutputTable[GroupByKey]=OutputTable[[#This Row],[GroupByKey]]),(OutputTable[GroupByKey]=OutputTable[[#This Row],[GroupByKey]])*OutputTable[RecordedValue])),0)</f>
        <v>0</v>
      </c>
      <c r="L1124" cm="1">
        <f t="array" ref="L1124">IFERROR(_xlfn.STDEV.S(IF((OutputTable[GroupByKey]=OutputTable[[#This Row],[GroupByKey]]),(OutputTable[GroupByKey]=OutputTable[[#This Row],[GroupByKey]])*OutputTable[RecordedValue])),0)</f>
        <v>0</v>
      </c>
      <c r="M1124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4" cm="1">
        <f t="array" ref="O1124">MIN(IF((OutputTable[GroupByKey]=OutputTable[[#This Row],[GroupByKey]]),(OutputTable[GroupByKey]=OutputTable[[#This Row],[GroupByKey]])*OutputTable[RecordedValue]))</f>
        <v>0</v>
      </c>
      <c r="P1124" cm="1">
        <f t="array" ref="P1124">MAX(IF((OutputTable[GroupByKey]=OutputTable[[#This Row],[GroupByKey]]),(OutputTable[GroupByKey]=OutputTable[[#This Row],[GroupByKey]])*OutputTable[RecordedValue]))</f>
        <v>0</v>
      </c>
    </row>
    <row r="1125" spans="1:16" x14ac:dyDescent="0.25">
      <c r="A1125" t="s">
        <v>68</v>
      </c>
      <c r="B1125" t="s">
        <v>177</v>
      </c>
      <c r="C1125">
        <v>22</v>
      </c>
      <c r="D1125" t="s">
        <v>128</v>
      </c>
      <c r="E1125" t="s">
        <v>90</v>
      </c>
      <c r="F1125" t="s">
        <v>126</v>
      </c>
      <c r="G1125">
        <v>44.768919366319203</v>
      </c>
      <c r="H1125">
        <v>0</v>
      </c>
      <c r="I112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2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cm="1">
        <f t="array" ref="K1125">IFERROR(AVERAGE(IF((OutputTable[GroupByKey]=OutputTable[[#This Row],[GroupByKey]]),(OutputTable[GroupByKey]=OutputTable[[#This Row],[GroupByKey]])*OutputTable[RecordedValue])),0)</f>
        <v>46.193538628207605</v>
      </c>
      <c r="L1125" cm="1">
        <f t="array" ref="L1125">IFERROR(_xlfn.STDEV.S(IF((OutputTable[GroupByKey]=OutputTable[[#This Row],[GroupByKey]]),(OutputTable[GroupByKey]=OutputTable[[#This Row],[GroupByKey]])*OutputTable[RecordedValue])),0)</f>
        <v>2.5990968367157539</v>
      </c>
      <c r="M112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5" cm="1">
        <f t="array" ref="O1125">MIN(IF((OutputTable[GroupByKey]=OutputTable[[#This Row],[GroupByKey]]),(OutputTable[GroupByKey]=OutputTable[[#This Row],[GroupByKey]])*OutputTable[RecordedValue]))</f>
        <v>40.192057014708702</v>
      </c>
      <c r="P1125" cm="1">
        <f t="array" ref="P1125">MAX(IF((OutputTable[GroupByKey]=OutputTable[[#This Row],[GroupByKey]]),(OutputTable[GroupByKey]=OutputTable[[#This Row],[GroupByKey]])*OutputTable[RecordedValue]))</f>
        <v>51.8214448971965</v>
      </c>
    </row>
    <row r="1126" spans="1:16" x14ac:dyDescent="0.25">
      <c r="A1126" t="s">
        <v>68</v>
      </c>
      <c r="B1126" t="s">
        <v>177</v>
      </c>
      <c r="C1126">
        <v>22</v>
      </c>
      <c r="D1126" t="s">
        <v>129</v>
      </c>
      <c r="E1126" t="s">
        <v>130</v>
      </c>
      <c r="F1126" t="s">
        <v>126</v>
      </c>
      <c r="G1126">
        <v>0</v>
      </c>
      <c r="H1126">
        <v>0</v>
      </c>
      <c r="I1126" t="str">
        <f>OutputTable[[#This Row],[ProjectName]]&amp;OutputTable[[#This Row],[Name]]&amp;OutputTable[[#This Row],[Type]]&amp;OutputTable[[#This Row],[Source]]</f>
        <v>Airport Security AnalysisAll Entities.TranCostTran CostSystem</v>
      </c>
      <c r="J1126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cm="1">
        <f t="array" ref="K1126">IFERROR(AVERAGE(IF((OutputTable[GroupByKey]=OutputTable[[#This Row],[GroupByKey]]),(OutputTable[GroupByKey]=OutputTable[[#This Row],[GroupByKey]])*OutputTable[RecordedValue])),0)</f>
        <v>0</v>
      </c>
      <c r="L1126" cm="1">
        <f t="array" ref="L1126">IFERROR(_xlfn.STDEV.S(IF((OutputTable[GroupByKey]=OutputTable[[#This Row],[GroupByKey]]),(OutputTable[GroupByKey]=OutputTable[[#This Row],[GroupByKey]])*OutputTable[RecordedValue])),0)</f>
        <v>0</v>
      </c>
      <c r="M1126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cm="1">
        <f t="array" ref="O1126">MIN(IF((OutputTable[GroupByKey]=OutputTable[[#This Row],[GroupByKey]]),(OutputTable[GroupByKey]=OutputTable[[#This Row],[GroupByKey]])*OutputTable[RecordedValue]))</f>
        <v>0</v>
      </c>
      <c r="P1126" cm="1">
        <f t="array" ref="P1126">MAX(IF((OutputTable[GroupByKey]=OutputTable[[#This Row],[GroupByKey]]),(OutputTable[GroupByKey]=OutputTable[[#This Row],[GroupByKey]])*OutputTable[RecordedValue]))</f>
        <v>0</v>
      </c>
    </row>
    <row r="1127" spans="1:16" x14ac:dyDescent="0.25">
      <c r="A1127" t="s">
        <v>68</v>
      </c>
      <c r="B1127" t="s">
        <v>177</v>
      </c>
      <c r="C1127">
        <v>22</v>
      </c>
      <c r="D1127" t="s">
        <v>131</v>
      </c>
      <c r="E1127" t="s">
        <v>94</v>
      </c>
      <c r="F1127" t="s">
        <v>126</v>
      </c>
      <c r="G1127">
        <v>44.768919366319203</v>
      </c>
      <c r="H1127">
        <v>0</v>
      </c>
      <c r="I1127" t="str">
        <f>OutputTable[[#This Row],[ProjectName]]&amp;OutputTable[[#This Row],[Name]]&amp;OutputTable[[#This Row],[Type]]&amp;OutputTable[[#This Row],[Source]]</f>
        <v>Airport Security AnalysisAll Entities.VACostVA CostSystem</v>
      </c>
      <c r="J1127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cm="1">
        <f t="array" ref="K1127">IFERROR(AVERAGE(IF((OutputTable[GroupByKey]=OutputTable[[#This Row],[GroupByKey]]),(OutputTable[GroupByKey]=OutputTable[[#This Row],[GroupByKey]])*OutputTable[RecordedValue])),0)</f>
        <v>46.193538628207605</v>
      </c>
      <c r="L1127" cm="1">
        <f t="array" ref="L1127">IFERROR(_xlfn.STDEV.S(IF((OutputTable[GroupByKey]=OutputTable[[#This Row],[GroupByKey]]),(OutputTable[GroupByKey]=OutputTable[[#This Row],[GroupByKey]])*OutputTable[RecordedValue])),0)</f>
        <v>2.5990968367157539</v>
      </c>
      <c r="M1127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7" cm="1">
        <f t="array" ref="O1127">MIN(IF((OutputTable[GroupByKey]=OutputTable[[#This Row],[GroupByKey]]),(OutputTable[GroupByKey]=OutputTable[[#This Row],[GroupByKey]])*OutputTable[RecordedValue]))</f>
        <v>40.192057014708702</v>
      </c>
      <c r="P1127" cm="1">
        <f t="array" ref="P1127">MAX(IF((OutputTable[GroupByKey]=OutputTable[[#This Row],[GroupByKey]]),(OutputTable[GroupByKey]=OutputTable[[#This Row],[GroupByKey]])*OutputTable[RecordedValue]))</f>
        <v>51.8214448971965</v>
      </c>
    </row>
    <row r="1128" spans="1:16" x14ac:dyDescent="0.25">
      <c r="A1128" t="s">
        <v>68</v>
      </c>
      <c r="B1128" t="s">
        <v>177</v>
      </c>
      <c r="C1128">
        <v>22</v>
      </c>
      <c r="D1128" t="s">
        <v>132</v>
      </c>
      <c r="E1128" t="s">
        <v>96</v>
      </c>
      <c r="F1128" t="s">
        <v>126</v>
      </c>
      <c r="G1128">
        <v>0</v>
      </c>
      <c r="H1128">
        <v>0</v>
      </c>
      <c r="I1128" t="str">
        <f>OutputTable[[#This Row],[ProjectName]]&amp;OutputTable[[#This Row],[Name]]&amp;OutputTable[[#This Row],[Type]]&amp;OutputTable[[#This Row],[Source]]</f>
        <v>Airport Security AnalysisAll Entities.WaitCostWait CostSystem</v>
      </c>
      <c r="J1128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cm="1">
        <f t="array" ref="K1128">IFERROR(AVERAGE(IF((OutputTable[GroupByKey]=OutputTable[[#This Row],[GroupByKey]]),(OutputTable[GroupByKey]=OutputTable[[#This Row],[GroupByKey]])*OutputTable[RecordedValue])),0)</f>
        <v>0</v>
      </c>
      <c r="L1128" cm="1">
        <f t="array" ref="L1128">IFERROR(_xlfn.STDEV.S(IF((OutputTable[GroupByKey]=OutputTable[[#This Row],[GroupByKey]]),(OutputTable[GroupByKey]=OutputTable[[#This Row],[GroupByKey]])*OutputTable[RecordedValue])),0)</f>
        <v>0</v>
      </c>
      <c r="M1128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8" cm="1">
        <f t="array" ref="O1128">MIN(IF((OutputTable[GroupByKey]=OutputTable[[#This Row],[GroupByKey]]),(OutputTable[GroupByKey]=OutputTable[[#This Row],[GroupByKey]])*OutputTable[RecordedValue]))</f>
        <v>0</v>
      </c>
      <c r="P1128" cm="1">
        <f t="array" ref="P1128">MAX(IF((OutputTable[GroupByKey]=OutputTable[[#This Row],[GroupByKey]]),(OutputTable[GroupByKey]=OutputTable[[#This Row],[GroupByKey]])*OutputTable[RecordedValue]))</f>
        <v>0</v>
      </c>
    </row>
    <row r="1129" spans="1:16" x14ac:dyDescent="0.25">
      <c r="A1129" t="s">
        <v>68</v>
      </c>
      <c r="B1129" t="s">
        <v>177</v>
      </c>
      <c r="C1129">
        <v>22</v>
      </c>
      <c r="D1129" t="s">
        <v>133</v>
      </c>
      <c r="E1129" t="s">
        <v>134</v>
      </c>
      <c r="F1129" t="s">
        <v>126</v>
      </c>
      <c r="G1129">
        <v>44.768919366319203</v>
      </c>
      <c r="H1129">
        <v>0</v>
      </c>
      <c r="I1129" t="str">
        <f>OutputTable[[#This Row],[ProjectName]]&amp;OutputTable[[#This Row],[Name]]&amp;OutputTable[[#This Row],[Type]]&amp;OutputTable[[#This Row],[Source]]</f>
        <v>Airport Security AnalysisAll Resources.BusyCostBusy CostSystem</v>
      </c>
      <c r="J1129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cm="1">
        <f t="array" ref="K1129">IFERROR(AVERAGE(IF((OutputTable[GroupByKey]=OutputTable[[#This Row],[GroupByKey]]),(OutputTable[GroupByKey]=OutputTable[[#This Row],[GroupByKey]])*OutputTable[RecordedValue])),0)</f>
        <v>46.193538628207605</v>
      </c>
      <c r="L1129" cm="1">
        <f t="array" ref="L1129">IFERROR(_xlfn.STDEV.S(IF((OutputTable[GroupByKey]=OutputTable[[#This Row],[GroupByKey]]),(OutputTable[GroupByKey]=OutputTable[[#This Row],[GroupByKey]])*OutputTable[RecordedValue])),0)</f>
        <v>2.5990968367157583</v>
      </c>
      <c r="M1129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29" cm="1">
        <f t="array" ref="O1129">MIN(IF((OutputTable[GroupByKey]=OutputTable[[#This Row],[GroupByKey]]),(OutputTable[GroupByKey]=OutputTable[[#This Row],[GroupByKey]])*OutputTable[RecordedValue]))</f>
        <v>40.192057014708602</v>
      </c>
      <c r="P1129" cm="1">
        <f t="array" ref="P1129">MAX(IF((OutputTable[GroupByKey]=OutputTable[[#This Row],[GroupByKey]]),(OutputTable[GroupByKey]=OutputTable[[#This Row],[GroupByKey]])*OutputTable[RecordedValue]))</f>
        <v>51.8214448971965</v>
      </c>
    </row>
    <row r="1130" spans="1:16" x14ac:dyDescent="0.25">
      <c r="A1130" t="s">
        <v>68</v>
      </c>
      <c r="B1130" t="s">
        <v>177</v>
      </c>
      <c r="C1130">
        <v>22</v>
      </c>
      <c r="D1130" t="s">
        <v>135</v>
      </c>
      <c r="E1130" t="s">
        <v>136</v>
      </c>
      <c r="F1130" t="s">
        <v>126</v>
      </c>
      <c r="G1130">
        <v>26.960905628953</v>
      </c>
      <c r="H1130">
        <v>0</v>
      </c>
      <c r="I1130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0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cm="1">
        <f t="array" ref="K1130">IFERROR(AVERAGE(IF((OutputTable[GroupByKey]=OutputTable[[#This Row],[GroupByKey]]),(OutputTable[GroupByKey]=OutputTable[[#This Row],[GroupByKey]])*OutputTable[RecordedValue])),0)</f>
        <v>25.477747687177452</v>
      </c>
      <c r="L1130" cm="1">
        <f t="array" ref="L1130">IFERROR(_xlfn.STDEV.S(IF((OutputTable[GroupByKey]=OutputTable[[#This Row],[GroupByKey]]),(OutputTable[GroupByKey]=OutputTable[[#This Row],[GroupByKey]])*OutputTable[RecordedValue])),0)</f>
        <v>2.6141112136959852</v>
      </c>
      <c r="M1130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30" cm="1">
        <f t="array" ref="O1130">MIN(IF((OutputTable[GroupByKey]=OutputTable[[#This Row],[GroupByKey]]),(OutputTable[GroupByKey]=OutputTable[[#This Row],[GroupByKey]])*OutputTable[RecordedValue]))</f>
        <v>19.727702576731101</v>
      </c>
      <c r="P1130" cm="1">
        <f t="array" ref="P1130">MAX(IF((OutputTable[GroupByKey]=OutputTable[[#This Row],[GroupByKey]]),(OutputTable[GroupByKey]=OutputTable[[#This Row],[GroupByKey]])*OutputTable[RecordedValue]))</f>
        <v>31.4558775795469</v>
      </c>
    </row>
    <row r="1131" spans="1:16" x14ac:dyDescent="0.25">
      <c r="A1131" t="s">
        <v>68</v>
      </c>
      <c r="B1131" t="s">
        <v>177</v>
      </c>
      <c r="C1131">
        <v>22</v>
      </c>
      <c r="D1131" t="s">
        <v>137</v>
      </c>
      <c r="E1131" t="s">
        <v>90</v>
      </c>
      <c r="F1131" t="s">
        <v>126</v>
      </c>
      <c r="G1131">
        <v>71.729824995272196</v>
      </c>
      <c r="H1131">
        <v>0</v>
      </c>
      <c r="I113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1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cm="1">
        <f t="array" ref="K1131">IFERROR(AVERAGE(IF((OutputTable[GroupByKey]=OutputTable[[#This Row],[GroupByKey]]),(OutputTable[GroupByKey]=OutputTable[[#This Row],[GroupByKey]])*OutputTable[RecordedValue])),0)</f>
        <v>71.671286315385061</v>
      </c>
      <c r="L1131" cm="1">
        <f t="array" ref="L1131">IFERROR(_xlfn.STDEV.S(IF((OutputTable[GroupByKey]=OutputTable[[#This Row],[GroupByKey]]),(OutputTable[GroupByKey]=OutputTable[[#This Row],[GroupByKey]])*OutputTable[RecordedValue])),0)</f>
        <v>0.23863631661505638</v>
      </c>
      <c r="M1131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31" cm="1">
        <f t="array" ref="O1131">MIN(IF((OutputTable[GroupByKey]=OutputTable[[#This Row],[GroupByKey]]),(OutputTable[GroupByKey]=OutputTable[[#This Row],[GroupByKey]])*OutputTable[RecordedValue]))</f>
        <v>70.910479456061694</v>
      </c>
      <c r="P1131" cm="1">
        <f t="array" ref="P1131">MAX(IF((OutputTable[GroupByKey]=OutputTable[[#This Row],[GroupByKey]]),(OutputTable[GroupByKey]=OutputTable[[#This Row],[GroupByKey]])*OutputTable[RecordedValue]))</f>
        <v>72</v>
      </c>
    </row>
    <row r="1132" spans="1:16" x14ac:dyDescent="0.25">
      <c r="A1132" t="s">
        <v>68</v>
      </c>
      <c r="B1132" t="s">
        <v>177</v>
      </c>
      <c r="C1132">
        <v>22</v>
      </c>
      <c r="D1132" t="s">
        <v>138</v>
      </c>
      <c r="E1132" t="s">
        <v>139</v>
      </c>
      <c r="F1132" t="s">
        <v>126</v>
      </c>
      <c r="G1132">
        <v>0</v>
      </c>
      <c r="H1132">
        <v>0</v>
      </c>
      <c r="I113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2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cm="1">
        <f t="array" ref="K1132">IFERROR(AVERAGE(IF((OutputTable[GroupByKey]=OutputTable[[#This Row],[GroupByKey]]),(OutputTable[GroupByKey]=OutputTable[[#This Row],[GroupByKey]])*OutputTable[RecordedValue])),0)</f>
        <v>0</v>
      </c>
      <c r="L1132" cm="1">
        <f t="array" ref="L1132">IFERROR(_xlfn.STDEV.S(IF((OutputTable[GroupByKey]=OutputTable[[#This Row],[GroupByKey]]),(OutputTable[GroupByKey]=OutputTable[[#This Row],[GroupByKey]])*OutputTable[RecordedValue])),0)</f>
        <v>0</v>
      </c>
      <c r="M1132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cm="1">
        <f t="array" ref="O1132">MIN(IF((OutputTable[GroupByKey]=OutputTable[[#This Row],[GroupByKey]]),(OutputTable[GroupByKey]=OutputTable[[#This Row],[GroupByKey]])*OutputTable[RecordedValue]))</f>
        <v>0</v>
      </c>
      <c r="P1132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177</v>
      </c>
      <c r="C1133">
        <v>22</v>
      </c>
      <c r="D1133" t="s">
        <v>140</v>
      </c>
      <c r="E1133" t="s">
        <v>110</v>
      </c>
      <c r="F1133" t="s">
        <v>72</v>
      </c>
      <c r="G1133">
        <v>8.4341968041427702</v>
      </c>
      <c r="H1133">
        <v>0</v>
      </c>
      <c r="I113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3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cm="1">
        <f t="array" ref="K1133">IFERROR(AVERAGE(IF((OutputTable[GroupByKey]=OutputTable[[#This Row],[GroupByKey]]),(OutputTable[GroupByKey]=OutputTable[[#This Row],[GroupByKey]])*OutputTable[RecordedValue])),0)</f>
        <v>9.2040198470736314</v>
      </c>
      <c r="L1133" cm="1">
        <f t="array" ref="L1133">IFERROR(_xlfn.STDEV.S(IF((OutputTable[GroupByKey]=OutputTable[[#This Row],[GroupByKey]]),(OutputTable[GroupByKey]=OutputTable[[#This Row],[GroupByKey]])*OutputTable[RecordedValue])),0)</f>
        <v>0.51270925803772061</v>
      </c>
      <c r="M1133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3" cm="1">
        <f t="array" ref="O1133">MIN(IF((OutputTable[GroupByKey]=OutputTable[[#This Row],[GroupByKey]]),(OutputTable[GroupByKey]=OutputTable[[#This Row],[GroupByKey]])*OutputTable[RecordedValue]))</f>
        <v>8.1603642719926093</v>
      </c>
      <c r="P1133" cm="1">
        <f t="array" ref="P1133">MAX(IF((OutputTable[GroupByKey]=OutputTable[[#This Row],[GroupByKey]]),(OutputTable[GroupByKey]=OutputTable[[#This Row],[GroupByKey]])*OutputTable[RecordedValue]))</f>
        <v>10.3090977964694</v>
      </c>
    </row>
    <row r="1134" spans="1:16" x14ac:dyDescent="0.25">
      <c r="A1134" t="s">
        <v>68</v>
      </c>
      <c r="B1134" t="s">
        <v>177</v>
      </c>
      <c r="C1134">
        <v>22</v>
      </c>
      <c r="D1134" t="s">
        <v>141</v>
      </c>
      <c r="E1134" t="s">
        <v>112</v>
      </c>
      <c r="F1134" t="s">
        <v>72</v>
      </c>
      <c r="G1134">
        <v>506.05180824856598</v>
      </c>
      <c r="H1134">
        <v>0</v>
      </c>
      <c r="I113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34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cm="1">
        <f t="array" ref="K1134">IFERROR(AVERAGE(IF((OutputTable[GroupByKey]=OutputTable[[#This Row],[GroupByKey]]),(OutputTable[GroupByKey]=OutputTable[[#This Row],[GroupByKey]])*OutputTable[RecordedValue])),0)</f>
        <v>552.24119082441791</v>
      </c>
      <c r="L1134" cm="1">
        <f t="array" ref="L1134">IFERROR(_xlfn.STDEV.S(IF((OutputTable[GroupByKey]=OutputTable[[#This Row],[GroupByKey]]),(OutputTable[GroupByKey]=OutputTable[[#This Row],[GroupByKey]])*OutputTable[RecordedValue])),0)</f>
        <v>30.76255548226289</v>
      </c>
      <c r="M1134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34" cm="1">
        <f t="array" ref="O1134">MIN(IF((OutputTable[GroupByKey]=OutputTable[[#This Row],[GroupByKey]]),(OutputTable[GroupByKey]=OutputTable[[#This Row],[GroupByKey]])*OutputTable[RecordedValue]))</f>
        <v>489.62185631955703</v>
      </c>
      <c r="P1134" cm="1">
        <f t="array" ref="P1134">MAX(IF((OutputTable[GroupByKey]=OutputTable[[#This Row],[GroupByKey]]),(OutputTable[GroupByKey]=OutputTable[[#This Row],[GroupByKey]])*OutputTable[RecordedValue]))</f>
        <v>618.54586778816201</v>
      </c>
    </row>
    <row r="1135" spans="1:16" x14ac:dyDescent="0.25">
      <c r="A1135" t="s">
        <v>68</v>
      </c>
      <c r="B1135" t="s">
        <v>177</v>
      </c>
      <c r="C1135">
        <v>22</v>
      </c>
      <c r="D1135" t="s">
        <v>142</v>
      </c>
      <c r="E1135" t="s">
        <v>114</v>
      </c>
      <c r="F1135" t="s">
        <v>72</v>
      </c>
      <c r="G1135">
        <v>0</v>
      </c>
      <c r="H1135">
        <v>0</v>
      </c>
      <c r="I113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3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cm="1">
        <f t="array" ref="K1135">IFERROR(AVERAGE(IF((OutputTable[GroupByKey]=OutputTable[[#This Row],[GroupByKey]]),(OutputTable[GroupByKey]=OutputTable[[#This Row],[GroupByKey]])*OutputTable[RecordedValue])),0)</f>
        <v>0</v>
      </c>
      <c r="L1135" cm="1">
        <f t="array" ref="L1135">IFERROR(_xlfn.STDEV.S(IF((OutputTable[GroupByKey]=OutputTable[[#This Row],[GroupByKey]]),(OutputTable[GroupByKey]=OutputTable[[#This Row],[GroupByKey]])*OutputTable[RecordedValue])),0)</f>
        <v>0</v>
      </c>
      <c r="M113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5" cm="1">
        <f t="array" ref="O1135">MIN(IF((OutputTable[GroupByKey]=OutputTable[[#This Row],[GroupByKey]]),(OutputTable[GroupByKey]=OutputTable[[#This Row],[GroupByKey]])*OutputTable[RecordedValue]))</f>
        <v>0</v>
      </c>
      <c r="P1135" cm="1">
        <f t="array" ref="P1135">MAX(IF((OutputTable[GroupByKey]=OutputTable[[#This Row],[GroupByKey]]),(OutputTable[GroupByKey]=OutputTable[[#This Row],[GroupByKey]])*OutputTable[RecordedValue]))</f>
        <v>0</v>
      </c>
    </row>
    <row r="1136" spans="1:16" x14ac:dyDescent="0.25">
      <c r="A1136" t="s">
        <v>68</v>
      </c>
      <c r="B1136" t="s">
        <v>177</v>
      </c>
      <c r="C1136">
        <v>22</v>
      </c>
      <c r="D1136" t="s">
        <v>143</v>
      </c>
      <c r="E1136" t="s">
        <v>116</v>
      </c>
      <c r="F1136" t="s">
        <v>72</v>
      </c>
      <c r="G1136">
        <v>60.162895172853702</v>
      </c>
      <c r="H1136">
        <v>0</v>
      </c>
      <c r="I113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36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cm="1">
        <f t="array" ref="K1136">IFERROR(AVERAGE(IF((OutputTable[GroupByKey]=OutputTable[[#This Row],[GroupByKey]]),(OutputTable[GroupByKey]=OutputTable[[#This Row],[GroupByKey]])*OutputTable[RecordedValue])),0)</f>
        <v>79.989395354893077</v>
      </c>
      <c r="L1136" cm="1">
        <f t="array" ref="L1136">IFERROR(_xlfn.STDEV.S(IF((OutputTable[GroupByKey]=OutputTable[[#This Row],[GroupByKey]]),(OutputTable[GroupByKey]=OutputTable[[#This Row],[GroupByKey]])*OutputTable[RecordedValue])),0)</f>
        <v>56.808360959149468</v>
      </c>
      <c r="M1136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36" cm="1">
        <f t="array" ref="O1136">MIN(IF((OutputTable[GroupByKey]=OutputTable[[#This Row],[GroupByKey]]),(OutputTable[GroupByKey]=OutputTable[[#This Row],[GroupByKey]])*OutputTable[RecordedValue]))</f>
        <v>7.1867093340802297</v>
      </c>
      <c r="P1136" cm="1">
        <f t="array" ref="P1136">MAX(IF((OutputTable[GroupByKey]=OutputTable[[#This Row],[GroupByKey]]),(OutputTable[GroupByKey]=OutputTable[[#This Row],[GroupByKey]])*OutputTable[RecordedValue]))</f>
        <v>293.47566214357698</v>
      </c>
    </row>
    <row r="1137" spans="1:16" x14ac:dyDescent="0.25">
      <c r="A1137" t="s">
        <v>68</v>
      </c>
      <c r="B1137" t="s">
        <v>177</v>
      </c>
      <c r="C1137">
        <v>22</v>
      </c>
      <c r="D1137" t="s">
        <v>144</v>
      </c>
      <c r="E1137" t="s">
        <v>118</v>
      </c>
      <c r="F1137" t="s">
        <v>72</v>
      </c>
      <c r="G1137">
        <v>145</v>
      </c>
      <c r="H1137">
        <v>0</v>
      </c>
      <c r="I113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37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cm="1">
        <f t="array" ref="K1137">IFERROR(AVERAGE(IF((OutputTable[GroupByKey]=OutputTable[[#This Row],[GroupByKey]]),(OutputTable[GroupByKey]=OutputTable[[#This Row],[GroupByKey]])*OutputTable[RecordedValue])),0)</f>
        <v>145</v>
      </c>
      <c r="L1137" cm="1">
        <f t="array" ref="L1137">IFERROR(_xlfn.STDEV.S(IF((OutputTable[GroupByKey]=OutputTable[[#This Row],[GroupByKey]]),(OutputTable[GroupByKey]=OutputTable[[#This Row],[GroupByKey]])*OutputTable[RecordedValue])),0)</f>
        <v>0</v>
      </c>
      <c r="M1137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7" cm="1">
        <f t="array" ref="O1137">MIN(IF((OutputTable[GroupByKey]=OutputTable[[#This Row],[GroupByKey]]),(OutputTable[GroupByKey]=OutputTable[[#This Row],[GroupByKey]])*OutputTable[RecordedValue]))</f>
        <v>145</v>
      </c>
      <c r="P1137" cm="1">
        <f t="array" ref="P1137">MAX(IF((OutputTable[GroupByKey]=OutputTable[[#This Row],[GroupByKey]]),(OutputTable[GroupByKey]=OutputTable[[#This Row],[GroupByKey]])*OutputTable[RecordedValue]))</f>
        <v>145</v>
      </c>
    </row>
    <row r="1138" spans="1:16" x14ac:dyDescent="0.25">
      <c r="A1138" t="s">
        <v>68</v>
      </c>
      <c r="B1138" t="s">
        <v>177</v>
      </c>
      <c r="C1138">
        <v>22</v>
      </c>
      <c r="D1138" t="s">
        <v>145</v>
      </c>
      <c r="E1138" t="s">
        <v>120</v>
      </c>
      <c r="F1138" t="s">
        <v>72</v>
      </c>
      <c r="G1138">
        <v>143</v>
      </c>
      <c r="H1138">
        <v>0</v>
      </c>
      <c r="I113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38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cm="1">
        <f t="array" ref="K1138">IFERROR(AVERAGE(IF((OutputTable[GroupByKey]=OutputTable[[#This Row],[GroupByKey]]),(OutputTable[GroupByKey]=OutputTable[[#This Row],[GroupByKey]])*OutputTable[RecordedValue])),0)</f>
        <v>143.46</v>
      </c>
      <c r="L1138" cm="1">
        <f t="array" ref="L1138">IFERROR(_xlfn.STDEV.S(IF((OutputTable[GroupByKey]=OutputTable[[#This Row],[GroupByKey]]),(OutputTable[GroupByKey]=OutputTable[[#This Row],[GroupByKey]])*OutputTable[RecordedValue])),0)</f>
        <v>0.761577310586391</v>
      </c>
      <c r="M1138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38" cm="1">
        <f t="array" ref="O1138">MIN(IF((OutputTable[GroupByKey]=OutputTable[[#This Row],[GroupByKey]]),(OutputTable[GroupByKey]=OutputTable[[#This Row],[GroupByKey]])*OutputTable[RecordedValue]))</f>
        <v>141</v>
      </c>
      <c r="P1138" cm="1">
        <f t="array" ref="P1138">MAX(IF((OutputTable[GroupByKey]=OutputTable[[#This Row],[GroupByKey]]),(OutputTable[GroupByKey]=OutputTable[[#This Row],[GroupByKey]])*OutputTable[RecordedValue]))</f>
        <v>144</v>
      </c>
    </row>
    <row r="1139" spans="1:16" x14ac:dyDescent="0.25">
      <c r="A1139" t="s">
        <v>68</v>
      </c>
      <c r="B1139" t="s">
        <v>177</v>
      </c>
      <c r="C1139">
        <v>22</v>
      </c>
      <c r="D1139" t="s">
        <v>146</v>
      </c>
      <c r="E1139" t="s">
        <v>122</v>
      </c>
      <c r="F1139" t="s">
        <v>72</v>
      </c>
      <c r="G1139">
        <v>8.4341968041427702</v>
      </c>
      <c r="H1139">
        <v>0</v>
      </c>
      <c r="I113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39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cm="1">
        <f t="array" ref="K1139">IFERROR(AVERAGE(IF((OutputTable[GroupByKey]=OutputTable[[#This Row],[GroupByKey]]),(OutputTable[GroupByKey]=OutputTable[[#This Row],[GroupByKey]])*OutputTable[RecordedValue])),0)</f>
        <v>9.2040198470736314</v>
      </c>
      <c r="L1139" cm="1">
        <f t="array" ref="L1139">IFERROR(_xlfn.STDEV.S(IF((OutputTable[GroupByKey]=OutputTable[[#This Row],[GroupByKey]]),(OutputTable[GroupByKey]=OutputTable[[#This Row],[GroupByKey]])*OutputTable[RecordedValue])),0)</f>
        <v>0.51270925803772061</v>
      </c>
      <c r="M1139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9" cm="1">
        <f t="array" ref="O1139">MIN(IF((OutputTable[GroupByKey]=OutputTable[[#This Row],[GroupByKey]]),(OutputTable[GroupByKey]=OutputTable[[#This Row],[GroupByKey]])*OutputTable[RecordedValue]))</f>
        <v>8.1603642719926093</v>
      </c>
      <c r="P1139" cm="1">
        <f t="array" ref="P1139">MAX(IF((OutputTable[GroupByKey]=OutputTable[[#This Row],[GroupByKey]]),(OutputTable[GroupByKey]=OutputTable[[#This Row],[GroupByKey]])*OutputTable[RecordedValue]))</f>
        <v>10.3090977964694</v>
      </c>
    </row>
    <row r="1140" spans="1:16" x14ac:dyDescent="0.25">
      <c r="A1140" t="s">
        <v>68</v>
      </c>
      <c r="B1140" t="s">
        <v>177</v>
      </c>
      <c r="C1140">
        <v>22</v>
      </c>
      <c r="D1140" t="s">
        <v>147</v>
      </c>
      <c r="E1140" t="s">
        <v>124</v>
      </c>
      <c r="F1140" t="s">
        <v>72</v>
      </c>
      <c r="G1140">
        <v>566.21470342142004</v>
      </c>
      <c r="H1140">
        <v>0</v>
      </c>
      <c r="I114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0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cm="1">
        <f t="array" ref="K1140">IFERROR(AVERAGE(IF((OutputTable[GroupByKey]=OutputTable[[#This Row],[GroupByKey]]),(OutputTable[GroupByKey]=OutputTable[[#This Row],[GroupByKey]])*OutputTable[RecordedValue])),0)</f>
        <v>632.23058617931088</v>
      </c>
      <c r="L1140" cm="1">
        <f t="array" ref="L1140">IFERROR(_xlfn.STDEV.S(IF((OutputTable[GroupByKey]=OutputTable[[#This Row],[GroupByKey]]),(OutputTable[GroupByKey]=OutputTable[[#This Row],[GroupByKey]])*OutputTable[RecordedValue])),0)</f>
        <v>75.537971994324181</v>
      </c>
      <c r="M1140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40" cm="1">
        <f t="array" ref="O1140">MIN(IF((OutputTable[GroupByKey]=OutputTable[[#This Row],[GroupByKey]]),(OutputTable[GroupByKey]=OutputTable[[#This Row],[GroupByKey]])*OutputTable[RecordedValue]))</f>
        <v>505.15304420889697</v>
      </c>
      <c r="P1140" cm="1">
        <f t="array" ref="P1140">MAX(IF((OutputTable[GroupByKey]=OutputTable[[#This Row],[GroupByKey]]),(OutputTable[GroupByKey]=OutputTable[[#This Row],[GroupByKey]])*OutputTable[RecordedValue]))</f>
        <v>850.69210649443096</v>
      </c>
    </row>
    <row r="1141" spans="1:16" x14ac:dyDescent="0.25">
      <c r="A1141" t="s">
        <v>68</v>
      </c>
      <c r="B1141" t="s">
        <v>177</v>
      </c>
      <c r="C1141">
        <v>22</v>
      </c>
      <c r="D1141" t="s">
        <v>148</v>
      </c>
      <c r="E1141" t="s">
        <v>118</v>
      </c>
      <c r="F1141" t="s">
        <v>86</v>
      </c>
      <c r="G1141">
        <v>145</v>
      </c>
      <c r="H1141">
        <v>0</v>
      </c>
      <c r="I1141" t="str">
        <f>OutputTable[[#This Row],[ProjectName]]&amp;OutputTable[[#This Row],[Name]]&amp;OutputTable[[#This Row],[Type]]&amp;OutputTable[[#This Row],[Source]]</f>
        <v>Airport Security AnalysisEntity 1.NumberInNumber InEntity</v>
      </c>
      <c r="J1141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cm="1">
        <f t="array" ref="K1141">IFERROR(AVERAGE(IF((OutputTable[GroupByKey]=OutputTable[[#This Row],[GroupByKey]]),(OutputTable[GroupByKey]=OutputTable[[#This Row],[GroupByKey]])*OutputTable[RecordedValue])),0)</f>
        <v>145</v>
      </c>
      <c r="L1141" cm="1">
        <f t="array" ref="L1141">IFERROR(_xlfn.STDEV.S(IF((OutputTable[GroupByKey]=OutputTable[[#This Row],[GroupByKey]]),(OutputTable[GroupByKey]=OutputTable[[#This Row],[GroupByKey]])*OutputTable[RecordedValue])),0)</f>
        <v>0</v>
      </c>
      <c r="M1141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cm="1">
        <f t="array" ref="O1141">MIN(IF((OutputTable[GroupByKey]=OutputTable[[#This Row],[GroupByKey]]),(OutputTable[GroupByKey]=OutputTable[[#This Row],[GroupByKey]])*OutputTable[RecordedValue]))</f>
        <v>145</v>
      </c>
      <c r="P1141" cm="1">
        <f t="array" ref="P1141">MAX(IF((OutputTable[GroupByKey]=OutputTable[[#This Row],[GroupByKey]]),(OutputTable[GroupByKey]=OutputTable[[#This Row],[GroupByKey]])*OutputTable[RecordedValue]))</f>
        <v>145</v>
      </c>
    </row>
    <row r="1142" spans="1:16" x14ac:dyDescent="0.25">
      <c r="A1142" t="s">
        <v>68</v>
      </c>
      <c r="B1142" t="s">
        <v>177</v>
      </c>
      <c r="C1142">
        <v>22</v>
      </c>
      <c r="D1142" t="s">
        <v>149</v>
      </c>
      <c r="E1142" t="s">
        <v>120</v>
      </c>
      <c r="F1142" t="s">
        <v>86</v>
      </c>
      <c r="G1142">
        <v>141</v>
      </c>
      <c r="H1142">
        <v>0</v>
      </c>
      <c r="I1142" t="str">
        <f>OutputTable[[#This Row],[ProjectName]]&amp;OutputTable[[#This Row],[Name]]&amp;OutputTable[[#This Row],[Type]]&amp;OutputTable[[#This Row],[Source]]</f>
        <v>Airport Security AnalysisEntity 1.NumberOutNumber OutEntity</v>
      </c>
      <c r="J1142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cm="1">
        <f t="array" ref="K1142">IFERROR(AVERAGE(IF((OutputTable[GroupByKey]=OutputTable[[#This Row],[GroupByKey]]),(OutputTable[GroupByKey]=OutputTable[[#This Row],[GroupByKey]])*OutputTable[RecordedValue])),0)</f>
        <v>141.02000000000001</v>
      </c>
      <c r="L1142" cm="1">
        <f t="array" ref="L1142">IFERROR(_xlfn.STDEV.S(IF((OutputTable[GroupByKey]=OutputTable[[#This Row],[GroupByKey]]),(OutputTable[GroupByKey]=OutputTable[[#This Row],[GroupByKey]])*OutputTable[RecordedValue])),0)</f>
        <v>1.571298695931723</v>
      </c>
      <c r="M1142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2" cm="1">
        <f t="array" ref="O1142">MIN(IF((OutputTable[GroupByKey]=OutputTable[[#This Row],[GroupByKey]]),(OutputTable[GroupByKey]=OutputTable[[#This Row],[GroupByKey]])*OutputTable[RecordedValue]))</f>
        <v>136</v>
      </c>
      <c r="P1142" cm="1">
        <f t="array" ref="P1142">MAX(IF((OutputTable[GroupByKey]=OutputTable[[#This Row],[GroupByKey]]),(OutputTable[GroupByKey]=OutputTable[[#This Row],[GroupByKey]])*OutputTable[RecordedValue]))</f>
        <v>144</v>
      </c>
    </row>
    <row r="1143" spans="1:16" x14ac:dyDescent="0.25">
      <c r="A1143" t="s">
        <v>68</v>
      </c>
      <c r="B1143" t="s">
        <v>177</v>
      </c>
      <c r="C1143">
        <v>22</v>
      </c>
      <c r="D1143" t="s">
        <v>150</v>
      </c>
      <c r="E1143" t="s">
        <v>134</v>
      </c>
      <c r="F1143" t="s">
        <v>104</v>
      </c>
      <c r="G1143">
        <v>0</v>
      </c>
      <c r="H1143">
        <v>0</v>
      </c>
      <c r="I114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43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cm="1">
        <f t="array" ref="K1143">IFERROR(AVERAGE(IF((OutputTable[GroupByKey]=OutputTable[[#This Row],[GroupByKey]]),(OutputTable[GroupByKey]=OutputTable[[#This Row],[GroupByKey]])*OutputTable[RecordedValue])),0)</f>
        <v>0</v>
      </c>
      <c r="L1143" cm="1">
        <f t="array" ref="L1143">IFERROR(_xlfn.STDEV.S(IF((OutputTable[GroupByKey]=OutputTable[[#This Row],[GroupByKey]]),(OutputTable[GroupByKey]=OutputTable[[#This Row],[GroupByKey]])*OutputTable[RecordedValue])),0)</f>
        <v>0</v>
      </c>
      <c r="M1143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cm="1">
        <f t="array" ref="O1143">MIN(IF((OutputTable[GroupByKey]=OutputTable[[#This Row],[GroupByKey]]),(OutputTable[GroupByKey]=OutputTable[[#This Row],[GroupByKey]])*OutputTable[RecordedValue]))</f>
        <v>0</v>
      </c>
      <c r="P1143" cm="1">
        <f t="array" ref="P1143">MAX(IF((OutputTable[GroupByKey]=OutputTable[[#This Row],[GroupByKey]]),(OutputTable[GroupByKey]=OutputTable[[#This Row],[GroupByKey]])*OutputTable[RecordedValue]))</f>
        <v>0</v>
      </c>
    </row>
    <row r="1144" spans="1:16" x14ac:dyDescent="0.25">
      <c r="A1144" t="s">
        <v>68</v>
      </c>
      <c r="B1144" t="s">
        <v>177</v>
      </c>
      <c r="C1144">
        <v>22</v>
      </c>
      <c r="D1144" t="s">
        <v>151</v>
      </c>
      <c r="E1144" t="s">
        <v>136</v>
      </c>
      <c r="F1144" t="s">
        <v>104</v>
      </c>
      <c r="G1144">
        <v>12</v>
      </c>
      <c r="H1144">
        <v>0</v>
      </c>
      <c r="I114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44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cm="1">
        <f t="array" ref="K1144">IFERROR(AVERAGE(IF((OutputTable[GroupByKey]=OutputTable[[#This Row],[GroupByKey]]),(OutputTable[GroupByKey]=OutputTable[[#This Row],[GroupByKey]])*OutputTable[RecordedValue])),0)</f>
        <v>12</v>
      </c>
      <c r="L1144" cm="1">
        <f t="array" ref="L1144">IFERROR(_xlfn.STDEV.S(IF((OutputTable[GroupByKey]=OutputTable[[#This Row],[GroupByKey]]),(OutputTable[GroupByKey]=OutputTable[[#This Row],[GroupByKey]])*OutputTable[RecordedValue])),0)</f>
        <v>0</v>
      </c>
      <c r="M1144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4" cm="1">
        <f t="array" ref="O1144">MIN(IF((OutputTable[GroupByKey]=OutputTable[[#This Row],[GroupByKey]]),(OutputTable[GroupByKey]=OutputTable[[#This Row],[GroupByKey]])*OutputTable[RecordedValue]))</f>
        <v>12</v>
      </c>
      <c r="P1144" cm="1">
        <f t="array" ref="P1144">MAX(IF((OutputTable[GroupByKey]=OutputTable[[#This Row],[GroupByKey]]),(OutputTable[GroupByKey]=OutputTable[[#This Row],[GroupByKey]])*OutputTable[RecordedValue]))</f>
        <v>12</v>
      </c>
    </row>
    <row r="1145" spans="1:16" x14ac:dyDescent="0.25">
      <c r="A1145" t="s">
        <v>68</v>
      </c>
      <c r="B1145" t="s">
        <v>177</v>
      </c>
      <c r="C1145">
        <v>22</v>
      </c>
      <c r="D1145" t="s">
        <v>152</v>
      </c>
      <c r="E1145" t="s">
        <v>153</v>
      </c>
      <c r="F1145" t="s">
        <v>104</v>
      </c>
      <c r="G1145">
        <v>0</v>
      </c>
      <c r="H1145">
        <v>0</v>
      </c>
      <c r="I114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4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cm="1">
        <f t="array" ref="K1145">IFERROR(AVERAGE(IF((OutputTable[GroupByKey]=OutputTable[[#This Row],[GroupByKey]]),(OutputTable[GroupByKey]=OutputTable[[#This Row],[GroupByKey]])*OutputTable[RecordedValue])),0)</f>
        <v>0</v>
      </c>
      <c r="L1145" cm="1">
        <f t="array" ref="L1145">IFERROR(_xlfn.STDEV.S(IF((OutputTable[GroupByKey]=OutputTable[[#This Row],[GroupByKey]]),(OutputTable[GroupByKey]=OutputTable[[#This Row],[GroupByKey]])*OutputTable[RecordedValue])),0)</f>
        <v>0</v>
      </c>
      <c r="M114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5" cm="1">
        <f t="array" ref="O1145">MIN(IF((OutputTable[GroupByKey]=OutputTable[[#This Row],[GroupByKey]]),(OutputTable[GroupByKey]=OutputTable[[#This Row],[GroupByKey]])*OutputTable[RecordedValue]))</f>
        <v>0</v>
      </c>
      <c r="P1145" cm="1">
        <f t="array" ref="P1145">MAX(IF((OutputTable[GroupByKey]=OutputTable[[#This Row],[GroupByKey]]),(OutputTable[GroupByKey]=OutputTable[[#This Row],[GroupByKey]])*OutputTable[RecordedValue]))</f>
        <v>0</v>
      </c>
    </row>
    <row r="1146" spans="1:16" x14ac:dyDescent="0.25">
      <c r="A1146" t="s">
        <v>68</v>
      </c>
      <c r="B1146" t="s">
        <v>177</v>
      </c>
      <c r="C1146">
        <v>22</v>
      </c>
      <c r="D1146" t="s">
        <v>154</v>
      </c>
      <c r="E1146" t="s">
        <v>155</v>
      </c>
      <c r="F1146" t="s">
        <v>104</v>
      </c>
      <c r="G1146">
        <v>0</v>
      </c>
      <c r="H1146">
        <v>0</v>
      </c>
      <c r="I114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46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cm="1">
        <f t="array" ref="K1146">IFERROR(AVERAGE(IF((OutputTable[GroupByKey]=OutputTable[[#This Row],[GroupByKey]]),(OutputTable[GroupByKey]=OutputTable[[#This Row],[GroupByKey]])*OutputTable[RecordedValue])),0)</f>
        <v>0</v>
      </c>
      <c r="L1146" cm="1">
        <f t="array" ref="L1146">IFERROR(_xlfn.STDEV.S(IF((OutputTable[GroupByKey]=OutputTable[[#This Row],[GroupByKey]]),(OutputTable[GroupByKey]=OutputTable[[#This Row],[GroupByKey]])*OutputTable[RecordedValue])),0)</f>
        <v>0</v>
      </c>
      <c r="M1146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6" cm="1">
        <f t="array" ref="O1146">MIN(IF((OutputTable[GroupByKey]=OutputTable[[#This Row],[GroupByKey]]),(OutputTable[GroupByKey]=OutputTable[[#This Row],[GroupByKey]])*OutputTable[RecordedValue]))</f>
        <v>0</v>
      </c>
      <c r="P1146" cm="1">
        <f t="array" ref="P1146">MAX(IF((OutputTable[GroupByKey]=OutputTable[[#This Row],[GroupByKey]]),(OutputTable[GroupByKey]=OutputTable[[#This Row],[GroupByKey]])*OutputTable[RecordedValue]))</f>
        <v>0</v>
      </c>
    </row>
    <row r="1147" spans="1:16" x14ac:dyDescent="0.25">
      <c r="A1147" t="s">
        <v>68</v>
      </c>
      <c r="B1147" t="s">
        <v>177</v>
      </c>
      <c r="C1147">
        <v>22</v>
      </c>
      <c r="D1147" t="s">
        <v>156</v>
      </c>
      <c r="E1147" t="s">
        <v>139</v>
      </c>
      <c r="F1147" t="s">
        <v>104</v>
      </c>
      <c r="G1147">
        <v>0</v>
      </c>
      <c r="H1147">
        <v>0</v>
      </c>
      <c r="I114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7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cm="1">
        <f t="array" ref="K1147">IFERROR(AVERAGE(IF((OutputTable[GroupByKey]=OutputTable[[#This Row],[GroupByKey]]),(OutputTable[GroupByKey]=OutputTable[[#This Row],[GroupByKey]])*OutputTable[RecordedValue])),0)</f>
        <v>0</v>
      </c>
      <c r="L1147" cm="1">
        <f t="array" ref="L1147">IFERROR(_xlfn.STDEV.S(IF((OutputTable[GroupByKey]=OutputTable[[#This Row],[GroupByKey]]),(OutputTable[GroupByKey]=OutputTable[[#This Row],[GroupByKey]])*OutputTable[RecordedValue])),0)</f>
        <v>0</v>
      </c>
      <c r="M1147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cm="1">
        <f t="array" ref="O1147">MIN(IF((OutputTable[GroupByKey]=OutputTable[[#This Row],[GroupByKey]]),(OutputTable[GroupByKey]=OutputTable[[#This Row],[GroupByKey]])*OutputTable[RecordedValue]))</f>
        <v>0</v>
      </c>
      <c r="P1147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177</v>
      </c>
      <c r="C1148">
        <v>22</v>
      </c>
      <c r="D1148" t="s">
        <v>157</v>
      </c>
      <c r="E1148" t="s">
        <v>120</v>
      </c>
      <c r="F1148" t="s">
        <v>126</v>
      </c>
      <c r="G1148">
        <v>141</v>
      </c>
      <c r="H1148">
        <v>0</v>
      </c>
      <c r="I1148" t="str">
        <f>OutputTable[[#This Row],[ProjectName]]&amp;OutputTable[[#This Row],[Name]]&amp;OutputTable[[#This Row],[Type]]&amp;OutputTable[[#This Row],[Source]]</f>
        <v>Airport Security AnalysisSystem.NumberOutNumber OutSystem</v>
      </c>
      <c r="J1148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cm="1">
        <f t="array" ref="K1148">IFERROR(AVERAGE(IF((OutputTable[GroupByKey]=OutputTable[[#This Row],[GroupByKey]]),(OutputTable[GroupByKey]=OutputTable[[#This Row],[GroupByKey]])*OutputTable[RecordedValue])),0)</f>
        <v>141.02000000000001</v>
      </c>
      <c r="L1148" cm="1">
        <f t="array" ref="L1148">IFERROR(_xlfn.STDEV.S(IF((OutputTable[GroupByKey]=OutputTable[[#This Row],[GroupByKey]]),(OutputTable[GroupByKey]=OutputTable[[#This Row],[GroupByKey]])*OutputTable[RecordedValue])),0)</f>
        <v>1.571298695931723</v>
      </c>
      <c r="M1148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8" cm="1">
        <f t="array" ref="O1148">MIN(IF((OutputTable[GroupByKey]=OutputTable[[#This Row],[GroupByKey]]),(OutputTable[GroupByKey]=OutputTable[[#This Row],[GroupByKey]])*OutputTable[RecordedValue]))</f>
        <v>136</v>
      </c>
      <c r="P1148" cm="1">
        <f t="array" ref="P1148">MAX(IF((OutputTable[GroupByKey]=OutputTable[[#This Row],[GroupByKey]]),(OutputTable[GroupByKey]=OutputTable[[#This Row],[GroupByKey]])*OutputTable[RecordedValue]))</f>
        <v>144</v>
      </c>
    </row>
    <row r="1149" spans="1:16" x14ac:dyDescent="0.25">
      <c r="A1149" t="s">
        <v>68</v>
      </c>
      <c r="B1149" t="s">
        <v>177</v>
      </c>
      <c r="C1149">
        <v>22</v>
      </c>
      <c r="D1149" t="s">
        <v>158</v>
      </c>
      <c r="E1149" t="s">
        <v>90</v>
      </c>
      <c r="F1149" t="s">
        <v>126</v>
      </c>
      <c r="G1149">
        <v>71.729824995272196</v>
      </c>
      <c r="H1149">
        <v>0</v>
      </c>
      <c r="I1149" t="str">
        <f>OutputTable[[#This Row],[ProjectName]]&amp;OutputTable[[#This Row],[Name]]&amp;OutputTable[[#This Row],[Type]]&amp;OutputTable[[#This Row],[Source]]</f>
        <v>Airport Security AnalysisSystem.TotalCostTotal CostSystem</v>
      </c>
      <c r="J1149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cm="1">
        <f t="array" ref="K1149">IFERROR(AVERAGE(IF((OutputTable[GroupByKey]=OutputTable[[#This Row],[GroupByKey]]),(OutputTable[GroupByKey]=OutputTable[[#This Row],[GroupByKey]])*OutputTable[RecordedValue])),0)</f>
        <v>71.671286315385061</v>
      </c>
      <c r="L1149" cm="1">
        <f t="array" ref="L1149">IFERROR(_xlfn.STDEV.S(IF((OutputTable[GroupByKey]=OutputTable[[#This Row],[GroupByKey]]),(OutputTable[GroupByKey]=OutputTable[[#This Row],[GroupByKey]])*OutputTable[RecordedValue])),0)</f>
        <v>0.23863631661505638</v>
      </c>
      <c r="M1149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49" cm="1">
        <f t="array" ref="O1149">MIN(IF((OutputTable[GroupByKey]=OutputTable[[#This Row],[GroupByKey]]),(OutputTable[GroupByKey]=OutputTable[[#This Row],[GroupByKey]])*OutputTable[RecordedValue]))</f>
        <v>70.910479456061694</v>
      </c>
      <c r="P1149" cm="1">
        <f t="array" ref="P1149">MAX(IF((OutputTable[GroupByKey]=OutputTable[[#This Row],[GroupByKey]]),(OutputTable[GroupByKey]=OutputTable[[#This Row],[GroupByKey]])*OutputTable[RecordedValue]))</f>
        <v>72</v>
      </c>
    </row>
    <row r="1150" spans="1:16" x14ac:dyDescent="0.25">
      <c r="A1150" t="s">
        <v>68</v>
      </c>
      <c r="B1150" t="s">
        <v>177</v>
      </c>
      <c r="C1150">
        <v>22</v>
      </c>
      <c r="D1150" t="s">
        <v>159</v>
      </c>
      <c r="E1150" t="s">
        <v>134</v>
      </c>
      <c r="F1150" t="s">
        <v>104</v>
      </c>
      <c r="G1150">
        <v>26.966055486014099</v>
      </c>
      <c r="H1150">
        <v>0</v>
      </c>
      <c r="I115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50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cm="1">
        <f t="array" ref="K1150">IFERROR(AVERAGE(IF((OutputTable[GroupByKey]=OutputTable[[#This Row],[GroupByKey]]),(OutputTable[GroupByKey]=OutputTable[[#This Row],[GroupByKey]])*OutputTable[RecordedValue])),0)</f>
        <v>28.130410032303338</v>
      </c>
      <c r="L1150" cm="1">
        <f t="array" ref="L1150">IFERROR(_xlfn.STDEV.S(IF((OutputTable[GroupByKey]=OutputTable[[#This Row],[GroupByKey]]),(OutputTable[GroupByKey]=OutputTable[[#This Row],[GroupByKey]])*OutputTable[RecordedValue])),0)</f>
        <v>1.5680861939239095</v>
      </c>
      <c r="M1150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150" cm="1">
        <f t="array" ref="O1150">MIN(IF((OutputTable[GroupByKey]=OutputTable[[#This Row],[GroupByKey]]),(OutputTable[GroupByKey]=OutputTable[[#This Row],[GroupByKey]])*OutputTable[RecordedValue]))</f>
        <v>24.466327701593499</v>
      </c>
      <c r="P1150" cm="1">
        <f t="array" ref="P1150">MAX(IF((OutputTable[GroupByKey]=OutputTable[[#This Row],[GroupByKey]]),(OutputTable[GroupByKey]=OutputTable[[#This Row],[GroupByKey]])*OutputTable[RecordedValue]))</f>
        <v>31.104540279981698</v>
      </c>
    </row>
    <row r="1151" spans="1:16" x14ac:dyDescent="0.25">
      <c r="A1151" t="s">
        <v>68</v>
      </c>
      <c r="B1151" t="s">
        <v>177</v>
      </c>
      <c r="C1151">
        <v>22</v>
      </c>
      <c r="D1151" t="s">
        <v>160</v>
      </c>
      <c r="E1151" t="s">
        <v>136</v>
      </c>
      <c r="F1151" t="s">
        <v>104</v>
      </c>
      <c r="G1151">
        <v>8.8058324585148799</v>
      </c>
      <c r="H1151">
        <v>0</v>
      </c>
      <c r="I115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51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cm="1">
        <f t="array" ref="K1151">IFERROR(AVERAGE(IF((OutputTable[GroupByKey]=OutputTable[[#This Row],[GroupByKey]]),(OutputTable[GroupByKey]=OutputTable[[#This Row],[GroupByKey]])*OutputTable[RecordedValue])),0)</f>
        <v>7.677923856469965</v>
      </c>
      <c r="L1151" cm="1">
        <f t="array" ref="L1151">IFERROR(_xlfn.STDEV.S(IF((OutputTable[GroupByKey]=OutputTable[[#This Row],[GroupByKey]]),(OutputTable[GroupByKey]=OutputTable[[#This Row],[GroupByKey]])*OutputTable[RecordedValue])),0)</f>
        <v>1.5599367309009138</v>
      </c>
      <c r="M1151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151" cm="1">
        <f t="array" ref="O1151">MIN(IF((OutputTable[GroupByKey]=OutputTable[[#This Row],[GroupByKey]]),(OutputTable[GroupByKey]=OutputTable[[#This Row],[GroupByKey]])*OutputTable[RecordedValue]))</f>
        <v>4.6700334569821003</v>
      </c>
      <c r="P1151" cm="1">
        <f t="array" ref="P1151">MAX(IF((OutputTable[GroupByKey]=OutputTable[[#This Row],[GroupByKey]]),(OutputTable[GroupByKey]=OutputTable[[#This Row],[GroupByKey]])*OutputTable[RecordedValue]))</f>
        <v>11.306663706390401</v>
      </c>
    </row>
    <row r="1152" spans="1:16" x14ac:dyDescent="0.25">
      <c r="A1152" t="s">
        <v>68</v>
      </c>
      <c r="B1152" t="s">
        <v>177</v>
      </c>
      <c r="C1152">
        <v>22</v>
      </c>
      <c r="D1152" t="s">
        <v>161</v>
      </c>
      <c r="E1152" t="s">
        <v>153</v>
      </c>
      <c r="F1152" t="s">
        <v>104</v>
      </c>
      <c r="G1152">
        <v>293</v>
      </c>
      <c r="H1152">
        <v>0</v>
      </c>
      <c r="I115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52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cm="1">
        <f t="array" ref="K1152">IFERROR(AVERAGE(IF((OutputTable[GroupByKey]=OutputTable[[#This Row],[GroupByKey]]),(OutputTable[GroupByKey]=OutputTable[[#This Row],[GroupByKey]])*OutputTable[RecordedValue])),0)</f>
        <v>291.82</v>
      </c>
      <c r="L1152" cm="1">
        <f t="array" ref="L1152">IFERROR(_xlfn.STDEV.S(IF((OutputTable[GroupByKey]=OutputTable[[#This Row],[GroupByKey]]),(OutputTable[GroupByKey]=OutputTable[[#This Row],[GroupByKey]])*OutputTable[RecordedValue])),0)</f>
        <v>4.3079897295843335</v>
      </c>
      <c r="M1152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152" cm="1">
        <f t="array" ref="O1152">MIN(IF((OutputTable[GroupByKey]=OutputTable[[#This Row],[GroupByKey]]),(OutputTable[GroupByKey]=OutputTable[[#This Row],[GroupByKey]])*OutputTable[RecordedValue]))</f>
        <v>281</v>
      </c>
      <c r="P1152" cm="1">
        <f t="array" ref="P1152">MAX(IF((OutputTable[GroupByKey]=OutputTable[[#This Row],[GroupByKey]]),(OutputTable[GroupByKey]=OutputTable[[#This Row],[GroupByKey]])*OutputTable[RecordedValue]))</f>
        <v>301</v>
      </c>
    </row>
    <row r="1153" spans="1:16" x14ac:dyDescent="0.25">
      <c r="A1153" t="s">
        <v>68</v>
      </c>
      <c r="B1153" t="s">
        <v>177</v>
      </c>
      <c r="C1153">
        <v>22</v>
      </c>
      <c r="D1153" t="s">
        <v>162</v>
      </c>
      <c r="E1153" t="s">
        <v>155</v>
      </c>
      <c r="F1153" t="s">
        <v>104</v>
      </c>
      <c r="G1153">
        <v>0.75539354281903104</v>
      </c>
      <c r="H1153">
        <v>0</v>
      </c>
      <c r="I115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53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cm="1">
        <f t="array" ref="K1153">IFERROR(AVERAGE(IF((OutputTable[GroupByKey]=OutputTable[[#This Row],[GroupByKey]]),(OutputTable[GroupByKey]=OutputTable[[#This Row],[GroupByKey]])*OutputTable[RecordedValue])),0)</f>
        <v>0.7867243373202788</v>
      </c>
      <c r="L1153" cm="1">
        <f t="array" ref="L1153">IFERROR(_xlfn.STDEV.S(IF((OutputTable[GroupByKey]=OutputTable[[#This Row],[GroupByKey]]),(OutputTable[GroupByKey]=OutputTable[[#This Row],[GroupByKey]])*OutputTable[RecordedValue])),0)</f>
        <v>4.3331575858358527E-2</v>
      </c>
      <c r="M1153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53" cm="1">
        <f t="array" ref="O1153">MIN(IF((OutputTable[GroupByKey]=OutputTable[[#This Row],[GroupByKey]]),(OutputTable[GroupByKey]=OutputTable[[#This Row],[GroupByKey]])*OutputTable[RecordedValue]))</f>
        <v>0.68592600815582205</v>
      </c>
      <c r="P1153" cm="1">
        <f t="array" ref="P1153">MAX(IF((OutputTable[GroupByKey]=OutputTable[[#This Row],[GroupByKey]]),(OutputTable[GroupByKey]=OutputTable[[#This Row],[GroupByKey]])*OutputTable[RecordedValue]))</f>
        <v>0.87027684841716402</v>
      </c>
    </row>
    <row r="1154" spans="1:16" x14ac:dyDescent="0.25">
      <c r="A1154" t="s">
        <v>68</v>
      </c>
      <c r="B1154" t="s">
        <v>177</v>
      </c>
      <c r="C1154">
        <v>22</v>
      </c>
      <c r="D1154" t="s">
        <v>163</v>
      </c>
      <c r="E1154" t="s">
        <v>139</v>
      </c>
      <c r="F1154" t="s">
        <v>104</v>
      </c>
      <c r="G1154">
        <v>0</v>
      </c>
      <c r="H1154">
        <v>0</v>
      </c>
      <c r="I115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54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cm="1">
        <f t="array" ref="K1154">IFERROR(AVERAGE(IF((OutputTable[GroupByKey]=OutputTable[[#This Row],[GroupByKey]]),(OutputTable[GroupByKey]=OutputTable[[#This Row],[GroupByKey]])*OutputTable[RecordedValue])),0)</f>
        <v>0</v>
      </c>
      <c r="L1154" cm="1">
        <f t="array" ref="L1154">IFERROR(_xlfn.STDEV.S(IF((OutputTable[GroupByKey]=OutputTable[[#This Row],[GroupByKey]]),(OutputTable[GroupByKey]=OutputTable[[#This Row],[GroupByKey]])*OutputTable[RecordedValue])),0)</f>
        <v>0</v>
      </c>
      <c r="M1154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4" cm="1">
        <f t="array" ref="O1154">MIN(IF((OutputTable[GroupByKey]=OutputTable[[#This Row],[GroupByKey]]),(OutputTable[GroupByKey]=OutputTable[[#This Row],[GroupByKey]])*OutputTable[RecordedValue]))</f>
        <v>0</v>
      </c>
      <c r="P1154" cm="1">
        <f t="array" ref="P1154">MAX(IF((OutputTable[GroupByKey]=OutputTable[[#This Row],[GroupByKey]]),(OutputTable[GroupByKey]=OutputTable[[#This Row],[GroupByKey]])*OutputTable[RecordedValue]))</f>
        <v>0</v>
      </c>
    </row>
    <row r="1155" spans="1:16" x14ac:dyDescent="0.25">
      <c r="A1155" t="s">
        <v>68</v>
      </c>
      <c r="B1155" t="s">
        <v>177</v>
      </c>
      <c r="C1155">
        <v>22</v>
      </c>
      <c r="D1155" t="s">
        <v>164</v>
      </c>
      <c r="E1155" t="s">
        <v>110</v>
      </c>
      <c r="F1155" t="s">
        <v>72</v>
      </c>
      <c r="G1155">
        <v>35.6057277606103</v>
      </c>
      <c r="H1155">
        <v>0</v>
      </c>
      <c r="I115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5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cm="1">
        <f t="array" ref="K1155">IFERROR(AVERAGE(IF((OutputTable[GroupByKey]=OutputTable[[#This Row],[GroupByKey]]),(OutputTable[GroupByKey]=OutputTable[[#This Row],[GroupByKey]])*OutputTable[RecordedValue])),0)</f>
        <v>36.126257191808556</v>
      </c>
      <c r="L1155" cm="1">
        <f t="array" ref="L1155">IFERROR(_xlfn.STDEV.S(IF((OutputTable[GroupByKey]=OutputTable[[#This Row],[GroupByKey]]),(OutputTable[GroupByKey]=OutputTable[[#This Row],[GroupByKey]])*OutputTable[RecordedValue])),0)</f>
        <v>2.1713259373529561</v>
      </c>
      <c r="M115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55" cm="1">
        <f t="array" ref="O1155">MIN(IF((OutputTable[GroupByKey]=OutputTable[[#This Row],[GroupByKey]]),(OutputTable[GroupByKey]=OutputTable[[#This Row],[GroupByKey]])*OutputTable[RecordedValue]))</f>
        <v>31.451458626230401</v>
      </c>
      <c r="P1155" cm="1">
        <f t="array" ref="P1155">MAX(IF((OutputTable[GroupByKey]=OutputTable[[#This Row],[GroupByKey]]),(OutputTable[GroupByKey]=OutputTable[[#This Row],[GroupByKey]])*OutputTable[RecordedValue]))</f>
        <v>41.433809234429702</v>
      </c>
    </row>
    <row r="1156" spans="1:16" x14ac:dyDescent="0.25">
      <c r="A1156" t="s">
        <v>68</v>
      </c>
      <c r="B1156" t="s">
        <v>177</v>
      </c>
      <c r="C1156">
        <v>22</v>
      </c>
      <c r="D1156" t="s">
        <v>165</v>
      </c>
      <c r="E1156" t="s">
        <v>112</v>
      </c>
      <c r="F1156" t="s">
        <v>72</v>
      </c>
      <c r="G1156">
        <v>1068.1718328183099</v>
      </c>
      <c r="H1156">
        <v>0</v>
      </c>
      <c r="I115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56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cm="1">
        <f t="array" ref="K1156">IFERROR(AVERAGE(IF((OutputTable[GroupByKey]=OutputTable[[#This Row],[GroupByKey]]),(OutputTable[GroupByKey]=OutputTable[[#This Row],[GroupByKey]])*OutputTable[RecordedValue])),0)</f>
        <v>1083.7877157542564</v>
      </c>
      <c r="L1156" cm="1">
        <f t="array" ref="L1156">IFERROR(_xlfn.STDEV.S(IF((OutputTable[GroupByKey]=OutputTable[[#This Row],[GroupByKey]]),(OutputTable[GroupByKey]=OutputTable[[#This Row],[GroupByKey]])*OutputTable[RecordedValue])),0)</f>
        <v>65.139778120588559</v>
      </c>
      <c r="M1156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56" cm="1">
        <f t="array" ref="O1156">MIN(IF((OutputTable[GroupByKey]=OutputTable[[#This Row],[GroupByKey]]),(OutputTable[GroupByKey]=OutputTable[[#This Row],[GroupByKey]])*OutputTable[RecordedValue]))</f>
        <v>943.54375878691201</v>
      </c>
      <c r="P1156" cm="1">
        <f t="array" ref="P1156">MAX(IF((OutputTable[GroupByKey]=OutputTable[[#This Row],[GroupByKey]]),(OutputTable[GroupByKey]=OutputTable[[#This Row],[GroupByKey]])*OutputTable[RecordedValue]))</f>
        <v>1243.01427703289</v>
      </c>
    </row>
    <row r="1157" spans="1:16" x14ac:dyDescent="0.25">
      <c r="A1157" t="s">
        <v>68</v>
      </c>
      <c r="B1157" t="s">
        <v>177</v>
      </c>
      <c r="C1157">
        <v>22</v>
      </c>
      <c r="D1157" t="s">
        <v>166</v>
      </c>
      <c r="E1157" t="s">
        <v>114</v>
      </c>
      <c r="F1157" t="s">
        <v>72</v>
      </c>
      <c r="G1157">
        <v>0</v>
      </c>
      <c r="H1157">
        <v>0</v>
      </c>
      <c r="I115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7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cm="1">
        <f t="array" ref="K1157">IFERROR(AVERAGE(IF((OutputTable[GroupByKey]=OutputTable[[#This Row],[GroupByKey]]),(OutputTable[GroupByKey]=OutputTable[[#This Row],[GroupByKey]])*OutputTable[RecordedValue])),0)</f>
        <v>0</v>
      </c>
      <c r="L1157" cm="1">
        <f t="array" ref="L1157">IFERROR(_xlfn.STDEV.S(IF((OutputTable[GroupByKey]=OutputTable[[#This Row],[GroupByKey]]),(OutputTable[GroupByKey]=OutputTable[[#This Row],[GroupByKey]])*OutputTable[RecordedValue])),0)</f>
        <v>0</v>
      </c>
      <c r="M1157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7" cm="1">
        <f t="array" ref="O1157">MIN(IF((OutputTable[GroupByKey]=OutputTable[[#This Row],[GroupByKey]]),(OutputTable[GroupByKey]=OutputTable[[#This Row],[GroupByKey]])*OutputTable[RecordedValue]))</f>
        <v>0</v>
      </c>
      <c r="P1157" cm="1">
        <f t="array" ref="P1157">MAX(IF((OutputTable[GroupByKey]=OutputTable[[#This Row],[GroupByKey]]),(OutputTable[GroupByKey]=OutputTable[[#This Row],[GroupByKey]])*OutputTable[RecordedValue]))</f>
        <v>0</v>
      </c>
    </row>
    <row r="1158" spans="1:16" x14ac:dyDescent="0.25">
      <c r="A1158" t="s">
        <v>68</v>
      </c>
      <c r="B1158" t="s">
        <v>177</v>
      </c>
      <c r="C1158">
        <v>22</v>
      </c>
      <c r="D1158" t="s">
        <v>167</v>
      </c>
      <c r="E1158" t="s">
        <v>116</v>
      </c>
      <c r="F1158" t="s">
        <v>72</v>
      </c>
      <c r="G1158">
        <v>358.828787700882</v>
      </c>
      <c r="H1158">
        <v>0</v>
      </c>
      <c r="I115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8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cm="1">
        <f t="array" ref="K1158">IFERROR(AVERAGE(IF((OutputTable[GroupByKey]=OutputTable[[#This Row],[GroupByKey]]),(OutputTable[GroupByKey]=OutputTable[[#This Row],[GroupByKey]])*OutputTable[RecordedValue])),0)</f>
        <v>553.87401274968397</v>
      </c>
      <c r="L1158" cm="1">
        <f t="array" ref="L1158">IFERROR(_xlfn.STDEV.S(IF((OutputTable[GroupByKey]=OutputTable[[#This Row],[GroupByKey]]),(OutputTable[GroupByKey]=OutputTable[[#This Row],[GroupByKey]])*OutputTable[RecordedValue])),0)</f>
        <v>377.09122887289163</v>
      </c>
      <c r="M1158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58" cm="1">
        <f t="array" ref="O1158">MIN(IF((OutputTable[GroupByKey]=OutputTable[[#This Row],[GroupByKey]]),(OutputTable[GroupByKey]=OutputTable[[#This Row],[GroupByKey]])*OutputTable[RecordedValue]))</f>
        <v>153.85414011717199</v>
      </c>
      <c r="P1158" cm="1">
        <f t="array" ref="P1158">MAX(IF((OutputTable[GroupByKey]=OutputTable[[#This Row],[GroupByKey]]),(OutputTable[GroupByKey]=OutputTable[[#This Row],[GroupByKey]])*OutputTable[RecordedValue]))</f>
        <v>2328.4964964025999</v>
      </c>
    </row>
    <row r="1159" spans="1:16" x14ac:dyDescent="0.25">
      <c r="A1159" t="s">
        <v>68</v>
      </c>
      <c r="B1159" t="s">
        <v>177</v>
      </c>
      <c r="C1159">
        <v>22</v>
      </c>
      <c r="D1159" t="s">
        <v>168</v>
      </c>
      <c r="E1159" t="s">
        <v>118</v>
      </c>
      <c r="F1159" t="s">
        <v>72</v>
      </c>
      <c r="G1159">
        <v>139</v>
      </c>
      <c r="H1159">
        <v>0</v>
      </c>
      <c r="I115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9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cm="1">
        <f t="array" ref="K1159">IFERROR(AVERAGE(IF((OutputTable[GroupByKey]=OutputTable[[#This Row],[GroupByKey]]),(OutputTable[GroupByKey]=OutputTable[[#This Row],[GroupByKey]])*OutputTable[RecordedValue])),0)</f>
        <v>139.1</v>
      </c>
      <c r="L1159" cm="1">
        <f t="array" ref="L1159">IFERROR(_xlfn.STDEV.S(IF((OutputTable[GroupByKey]=OutputTable[[#This Row],[GroupByKey]]),(OutputTable[GroupByKey]=OutputTable[[#This Row],[GroupByKey]])*OutputTable[RecordedValue])),0)</f>
        <v>2.340852801167705</v>
      </c>
      <c r="M1159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59" cm="1">
        <f t="array" ref="O1159">MIN(IF((OutputTable[GroupByKey]=OutputTable[[#This Row],[GroupByKey]]),(OutputTable[GroupByKey]=OutputTable[[#This Row],[GroupByKey]])*OutputTable[RecordedValue]))</f>
        <v>132</v>
      </c>
      <c r="P1159" cm="1">
        <f t="array" ref="P1159">MAX(IF((OutputTable[GroupByKey]=OutputTable[[#This Row],[GroupByKey]]),(OutputTable[GroupByKey]=OutputTable[[#This Row],[GroupByKey]])*OutputTable[RecordedValue]))</f>
        <v>143</v>
      </c>
    </row>
    <row r="1160" spans="1:16" x14ac:dyDescent="0.25">
      <c r="A1160" t="s">
        <v>68</v>
      </c>
      <c r="B1160" t="s">
        <v>177</v>
      </c>
      <c r="C1160">
        <v>22</v>
      </c>
      <c r="D1160" t="s">
        <v>169</v>
      </c>
      <c r="E1160" t="s">
        <v>120</v>
      </c>
      <c r="F1160" t="s">
        <v>72</v>
      </c>
      <c r="G1160">
        <v>138</v>
      </c>
      <c r="H1160">
        <v>0</v>
      </c>
      <c r="I116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0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cm="1">
        <f t="array" ref="K1160">IFERROR(AVERAGE(IF((OutputTable[GroupByKey]=OutputTable[[#This Row],[GroupByKey]]),(OutputTable[GroupByKey]=OutputTable[[#This Row],[GroupByKey]])*OutputTable[RecordedValue])),0)</f>
        <v>136.88</v>
      </c>
      <c r="L1160" cm="1">
        <f t="array" ref="L1160">IFERROR(_xlfn.STDEV.S(IF((OutputTable[GroupByKey]=OutputTable[[#This Row],[GroupByKey]]),(OutputTable[GroupByKey]=OutputTable[[#This Row],[GroupByKey]])*OutputTable[RecordedValue])),0)</f>
        <v>2.7303285292343533</v>
      </c>
      <c r="M1160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60" cm="1">
        <f t="array" ref="O1160">MIN(IF((OutputTable[GroupByKey]=OutputTable[[#This Row],[GroupByKey]]),(OutputTable[GroupByKey]=OutputTable[[#This Row],[GroupByKey]])*OutputTable[RecordedValue]))</f>
        <v>130</v>
      </c>
      <c r="P1160" cm="1">
        <f t="array" ref="P1160">MAX(IF((OutputTable[GroupByKey]=OutputTable[[#This Row],[GroupByKey]]),(OutputTable[GroupByKey]=OutputTable[[#This Row],[GroupByKey]])*OutputTable[RecordedValue]))</f>
        <v>141</v>
      </c>
    </row>
    <row r="1161" spans="1:16" x14ac:dyDescent="0.25">
      <c r="A1161" t="s">
        <v>68</v>
      </c>
      <c r="B1161" t="s">
        <v>177</v>
      </c>
      <c r="C1161">
        <v>22</v>
      </c>
      <c r="D1161" t="s">
        <v>170</v>
      </c>
      <c r="E1161" t="s">
        <v>122</v>
      </c>
      <c r="F1161" t="s">
        <v>72</v>
      </c>
      <c r="G1161">
        <v>35.6057277606103</v>
      </c>
      <c r="H1161">
        <v>0</v>
      </c>
      <c r="I116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61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cm="1">
        <f t="array" ref="K1161">IFERROR(AVERAGE(IF((OutputTable[GroupByKey]=OutputTable[[#This Row],[GroupByKey]]),(OutputTable[GroupByKey]=OutputTable[[#This Row],[GroupByKey]])*OutputTable[RecordedValue])),0)</f>
        <v>36.126257191808556</v>
      </c>
      <c r="L1161" cm="1">
        <f t="array" ref="L1161">IFERROR(_xlfn.STDEV.S(IF((OutputTable[GroupByKey]=OutputTable[[#This Row],[GroupByKey]]),(OutputTable[GroupByKey]=OutputTable[[#This Row],[GroupByKey]])*OutputTable[RecordedValue])),0)</f>
        <v>2.1713259373529561</v>
      </c>
      <c r="M1161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61" cm="1">
        <f t="array" ref="O1161">MIN(IF((OutputTable[GroupByKey]=OutputTable[[#This Row],[GroupByKey]]),(OutputTable[GroupByKey]=OutputTable[[#This Row],[GroupByKey]])*OutputTable[RecordedValue]))</f>
        <v>31.451458626230401</v>
      </c>
      <c r="P1161" cm="1">
        <f t="array" ref="P1161">MAX(IF((OutputTable[GroupByKey]=OutputTable[[#This Row],[GroupByKey]]),(OutputTable[GroupByKey]=OutputTable[[#This Row],[GroupByKey]])*OutputTable[RecordedValue]))</f>
        <v>41.433809234429702</v>
      </c>
    </row>
    <row r="1162" spans="1:16" x14ac:dyDescent="0.25">
      <c r="A1162" t="s">
        <v>68</v>
      </c>
      <c r="B1162" t="s">
        <v>177</v>
      </c>
      <c r="C1162">
        <v>22</v>
      </c>
      <c r="D1162" t="s">
        <v>171</v>
      </c>
      <c r="E1162" t="s">
        <v>124</v>
      </c>
      <c r="F1162" t="s">
        <v>72</v>
      </c>
      <c r="G1162">
        <v>1427.0006205191901</v>
      </c>
      <c r="H1162">
        <v>0</v>
      </c>
      <c r="I116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62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cm="1">
        <f t="array" ref="K1162">IFERROR(AVERAGE(IF((OutputTable[GroupByKey]=OutputTable[[#This Row],[GroupByKey]]),(OutputTable[GroupByKey]=OutputTable[[#This Row],[GroupByKey]])*OutputTable[RecordedValue])),0)</f>
        <v>1637.6617285039399</v>
      </c>
      <c r="L1162" cm="1">
        <f t="array" ref="L1162">IFERROR(_xlfn.STDEV.S(IF((OutputTable[GroupByKey]=OutputTable[[#This Row],[GroupByKey]]),(OutputTable[GroupByKey]=OutputTable[[#This Row],[GroupByKey]])*OutputTable[RecordedValue])),0)</f>
        <v>425.2629558634419</v>
      </c>
      <c r="M1162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62" cm="1">
        <f t="array" ref="O1162">MIN(IF((OutputTable[GroupByKey]=OutputTable[[#This Row],[GroupByKey]]),(OutputTable[GroupByKey]=OutputTable[[#This Row],[GroupByKey]])*OutputTable[RecordedValue]))</f>
        <v>1114.53760713569</v>
      </c>
      <c r="P1162" cm="1">
        <f t="array" ref="P1162">MAX(IF((OutputTable[GroupByKey]=OutputTable[[#This Row],[GroupByKey]]),(OutputTable[GroupByKey]=OutputTable[[#This Row],[GroupByKey]])*OutputTable[RecordedValue]))</f>
        <v>3571.5107734354901</v>
      </c>
    </row>
    <row r="1163" spans="1:16" x14ac:dyDescent="0.25">
      <c r="A1163" t="s">
        <v>68</v>
      </c>
      <c r="B1163" t="s">
        <v>177</v>
      </c>
      <c r="C1163">
        <v>22</v>
      </c>
      <c r="D1163" t="s">
        <v>172</v>
      </c>
      <c r="E1163" t="s">
        <v>134</v>
      </c>
      <c r="F1163" t="s">
        <v>104</v>
      </c>
      <c r="G1163">
        <v>17.8028638803051</v>
      </c>
      <c r="H1163">
        <v>0</v>
      </c>
      <c r="I116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63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cm="1">
        <f t="array" ref="K1163">IFERROR(AVERAGE(IF((OutputTable[GroupByKey]=OutputTable[[#This Row],[GroupByKey]]),(OutputTable[GroupByKey]=OutputTable[[#This Row],[GroupByKey]])*OutputTable[RecordedValue])),0)</f>
        <v>18.06312859590426</v>
      </c>
      <c r="L1163" cm="1">
        <f t="array" ref="L1163">IFERROR(_xlfn.STDEV.S(IF((OutputTable[GroupByKey]=OutputTable[[#This Row],[GroupByKey]]),(OutputTable[GroupByKey]=OutputTable[[#This Row],[GroupByKey]])*OutputTable[RecordedValue])),0)</f>
        <v>1.0856629686764701</v>
      </c>
      <c r="M1163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63" cm="1">
        <f t="array" ref="O1163">MIN(IF((OutputTable[GroupByKey]=OutputTable[[#This Row],[GroupByKey]]),(OutputTable[GroupByKey]=OutputTable[[#This Row],[GroupByKey]])*OutputTable[RecordedValue]))</f>
        <v>15.725729313115201</v>
      </c>
      <c r="P1163" cm="1">
        <f t="array" ref="P1163">MAX(IF((OutputTable[GroupByKey]=OutputTable[[#This Row],[GroupByKey]]),(OutputTable[GroupByKey]=OutputTable[[#This Row],[GroupByKey]])*OutputTable[RecordedValue]))</f>
        <v>20.716904617214801</v>
      </c>
    </row>
    <row r="1164" spans="1:16" x14ac:dyDescent="0.25">
      <c r="A1164" t="s">
        <v>68</v>
      </c>
      <c r="B1164" t="s">
        <v>177</v>
      </c>
      <c r="C1164">
        <v>22</v>
      </c>
      <c r="D1164" t="s">
        <v>173</v>
      </c>
      <c r="E1164" t="s">
        <v>136</v>
      </c>
      <c r="F1164" t="s">
        <v>104</v>
      </c>
      <c r="G1164">
        <v>6.1550731704380999</v>
      </c>
      <c r="H1164">
        <v>0</v>
      </c>
      <c r="I116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4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cm="1">
        <f t="array" ref="K1164">IFERROR(AVERAGE(IF((OutputTable[GroupByKey]=OutputTable[[#This Row],[GroupByKey]]),(OutputTable[GroupByKey]=OutputTable[[#This Row],[GroupByKey]])*OutputTable[RecordedValue])),0)</f>
        <v>5.7998238307074823</v>
      </c>
      <c r="L1164" cm="1">
        <f t="array" ref="L1164">IFERROR(_xlfn.STDEV.S(IF((OutputTable[GroupByKey]=OutputTable[[#This Row],[GroupByKey]]),(OutputTable[GroupByKey]=OutputTable[[#This Row],[GroupByKey]])*OutputTable[RecordedValue])),0)</f>
        <v>1.1088844702774887</v>
      </c>
      <c r="M1164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64" cm="1">
        <f t="array" ref="O1164">MIN(IF((OutputTable[GroupByKey]=OutputTable[[#This Row],[GroupByKey]]),(OutputTable[GroupByKey]=OutputTable[[#This Row],[GroupByKey]])*OutputTable[RecordedValue]))</f>
        <v>3.05766911974897</v>
      </c>
      <c r="P1164" cm="1">
        <f t="array" ref="P1164">MAX(IF((OutputTable[GroupByKey]=OutputTable[[#This Row],[GroupByKey]]),(OutputTable[GroupByKey]=OutputTable[[#This Row],[GroupByKey]])*OutputTable[RecordedValue]))</f>
        <v>8.1492138731565191</v>
      </c>
    </row>
    <row r="1165" spans="1:16" x14ac:dyDescent="0.25">
      <c r="A1165" t="s">
        <v>68</v>
      </c>
      <c r="B1165" t="s">
        <v>177</v>
      </c>
      <c r="C1165">
        <v>22</v>
      </c>
      <c r="D1165" t="s">
        <v>174</v>
      </c>
      <c r="E1165" t="s">
        <v>153</v>
      </c>
      <c r="F1165" t="s">
        <v>104</v>
      </c>
      <c r="G1165">
        <v>139</v>
      </c>
      <c r="H1165">
        <v>0</v>
      </c>
      <c r="I116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6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cm="1">
        <f t="array" ref="K1165">IFERROR(AVERAGE(IF((OutputTable[GroupByKey]=OutputTable[[#This Row],[GroupByKey]]),(OutputTable[GroupByKey]=OutputTable[[#This Row],[GroupByKey]])*OutputTable[RecordedValue])),0)</f>
        <v>138.4</v>
      </c>
      <c r="L1165" cm="1">
        <f t="array" ref="L1165">IFERROR(_xlfn.STDEV.S(IF((OutputTable[GroupByKey]=OutputTable[[#This Row],[GroupByKey]]),(OutputTable[GroupByKey]=OutputTable[[#This Row],[GroupByKey]])*OutputTable[RecordedValue])),0)</f>
        <v>2.6954231805876021</v>
      </c>
      <c r="M116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65" cm="1">
        <f t="array" ref="O1165">MIN(IF((OutputTable[GroupByKey]=OutputTable[[#This Row],[GroupByKey]]),(OutputTable[GroupByKey]=OutputTable[[#This Row],[GroupByKey]])*OutputTable[RecordedValue]))</f>
        <v>131</v>
      </c>
      <c r="P1165" cm="1">
        <f t="array" ref="P1165">MAX(IF((OutputTable[GroupByKey]=OutputTable[[#This Row],[GroupByKey]]),(OutputTable[GroupByKey]=OutputTable[[#This Row],[GroupByKey]])*OutputTable[RecordedValue]))</f>
        <v>143</v>
      </c>
    </row>
    <row r="1166" spans="1:16" x14ac:dyDescent="0.25">
      <c r="A1166" t="s">
        <v>68</v>
      </c>
      <c r="B1166" t="s">
        <v>177</v>
      </c>
      <c r="C1166">
        <v>22</v>
      </c>
      <c r="D1166" t="s">
        <v>175</v>
      </c>
      <c r="E1166" t="s">
        <v>155</v>
      </c>
      <c r="F1166" t="s">
        <v>104</v>
      </c>
      <c r="G1166">
        <v>0.74353861789841202</v>
      </c>
      <c r="H1166">
        <v>0</v>
      </c>
      <c r="I116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66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cm="1">
        <f t="array" ref="K1166">IFERROR(AVERAGE(IF((OutputTable[GroupByKey]=OutputTable[[#This Row],[GroupByKey]]),(OutputTable[GroupByKey]=OutputTable[[#This Row],[GroupByKey]])*OutputTable[RecordedValue])),0)</f>
        <v>0.7583406737205215</v>
      </c>
      <c r="L1166" cm="1">
        <f t="array" ref="L1166">IFERROR(_xlfn.STDEV.S(IF((OutputTable[GroupByKey]=OutputTable[[#This Row],[GroupByKey]]),(OutputTable[GroupByKey]=OutputTable[[#This Row],[GroupByKey]])*OutputTable[RecordedValue])),0)</f>
        <v>4.6203519594895187E-2</v>
      </c>
      <c r="M1166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66" cm="1">
        <f t="array" ref="O1166">MIN(IF((OutputTable[GroupByKey]=OutputTable[[#This Row],[GroupByKey]]),(OutputTable[GroupByKey]=OutputTable[[#This Row],[GroupByKey]])*OutputTable[RecordedValue]))</f>
        <v>0.660449421951812</v>
      </c>
      <c r="P1166" cm="1">
        <f t="array" ref="P1166">MAX(IF((OutputTable[GroupByKey]=OutputTable[[#This Row],[GroupByKey]]),(OutputTable[GroupByKey]=OutputTable[[#This Row],[GroupByKey]])*OutputTable[RecordedValue]))</f>
        <v>0.87259712001045997</v>
      </c>
    </row>
    <row r="1167" spans="1:16" x14ac:dyDescent="0.25">
      <c r="A1167" t="s">
        <v>68</v>
      </c>
      <c r="B1167" t="s">
        <v>177</v>
      </c>
      <c r="C1167">
        <v>22</v>
      </c>
      <c r="D1167" t="s">
        <v>176</v>
      </c>
      <c r="E1167" t="s">
        <v>139</v>
      </c>
      <c r="F1167" t="s">
        <v>104</v>
      </c>
      <c r="G1167">
        <v>0</v>
      </c>
      <c r="H1167">
        <v>0</v>
      </c>
      <c r="I116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7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cm="1">
        <f t="array" ref="K1167">IFERROR(AVERAGE(IF((OutputTable[GroupByKey]=OutputTable[[#This Row],[GroupByKey]]),(OutputTable[GroupByKey]=OutputTable[[#This Row],[GroupByKey]])*OutputTable[RecordedValue])),0)</f>
        <v>0</v>
      </c>
      <c r="L1167" cm="1">
        <f t="array" ref="L1167">IFERROR(_xlfn.STDEV.S(IF((OutputTable[GroupByKey]=OutputTable[[#This Row],[GroupByKey]]),(OutputTable[GroupByKey]=OutputTable[[#This Row],[GroupByKey]])*OutputTable[RecordedValue])),0)</f>
        <v>0</v>
      </c>
      <c r="M1167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7" cm="1">
        <f t="array" ref="O1167">MIN(IF((OutputTable[GroupByKey]=OutputTable[[#This Row],[GroupByKey]]),(OutputTable[GroupByKey]=OutputTable[[#This Row],[GroupByKey]])*OutputTable[RecordedValue]))</f>
        <v>0</v>
      </c>
      <c r="P1167" cm="1">
        <f t="array" ref="P1167">MAX(IF((OutputTable[GroupByKey]=OutputTable[[#This Row],[GroupByKey]]),(OutputTable[GroupByKey]=OutputTable[[#This Row],[GroupByKey]])*OutputTable[RecordedValue]))</f>
        <v>0</v>
      </c>
    </row>
    <row r="1168" spans="1:16" x14ac:dyDescent="0.25">
      <c r="A1168" t="s">
        <v>68</v>
      </c>
      <c r="B1168" t="s">
        <v>177</v>
      </c>
      <c r="C1168">
        <v>23</v>
      </c>
      <c r="D1168" t="s">
        <v>109</v>
      </c>
      <c r="E1168" t="s">
        <v>110</v>
      </c>
      <c r="F1168" t="s">
        <v>72</v>
      </c>
      <c r="G1168">
        <v>0.62805210567349001</v>
      </c>
      <c r="H1168">
        <v>0</v>
      </c>
      <c r="I116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8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cm="1">
        <f t="array" ref="K1168">IFERROR(AVERAGE(IF((OutputTable[GroupByKey]=OutputTable[[#This Row],[GroupByKey]]),(OutputTable[GroupByKey]=OutputTable[[#This Row],[GroupByKey]])*OutputTable[RecordedValue])),0)</f>
        <v>0.86326158932544617</v>
      </c>
      <c r="L1168" cm="1">
        <f t="array" ref="L1168">IFERROR(_xlfn.STDEV.S(IF((OutputTable[GroupByKey]=OutputTable[[#This Row],[GroupByKey]]),(OutputTable[GroupByKey]=OutputTable[[#This Row],[GroupByKey]])*OutputTable[RecordedValue])),0)</f>
        <v>0.44446417599979121</v>
      </c>
      <c r="M1168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68" cm="1">
        <f t="array" ref="O1168">MIN(IF((OutputTable[GroupByKey]=OutputTable[[#This Row],[GroupByKey]]),(OutputTable[GroupByKey]=OutputTable[[#This Row],[GroupByKey]])*OutputTable[RecordedValue]))</f>
        <v>0</v>
      </c>
      <c r="P1168" cm="1">
        <f t="array" ref="P1168">MAX(IF((OutputTable[GroupByKey]=OutputTable[[#This Row],[GroupByKey]]),(OutputTable[GroupByKey]=OutputTable[[#This Row],[GroupByKey]])*OutputTable[RecordedValue]))</f>
        <v>2.5547209929161401</v>
      </c>
    </row>
    <row r="1169" spans="1:16" x14ac:dyDescent="0.25">
      <c r="A1169" t="s">
        <v>68</v>
      </c>
      <c r="B1169" t="s">
        <v>177</v>
      </c>
      <c r="C1169">
        <v>23</v>
      </c>
      <c r="D1169" t="s">
        <v>111</v>
      </c>
      <c r="E1169" t="s">
        <v>112</v>
      </c>
      <c r="F1169" t="s">
        <v>72</v>
      </c>
      <c r="G1169">
        <v>37.683126340409402</v>
      </c>
      <c r="H1169">
        <v>0</v>
      </c>
      <c r="I116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9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cm="1">
        <f t="array" ref="K1169">IFERROR(AVERAGE(IF((OutputTable[GroupByKey]=OutputTable[[#This Row],[GroupByKey]]),(OutputTable[GroupByKey]=OutputTable[[#This Row],[GroupByKey]])*OutputTable[RecordedValue])),0)</f>
        <v>51.79569535952681</v>
      </c>
      <c r="L1169" cm="1">
        <f t="array" ref="L1169">IFERROR(_xlfn.STDEV.S(IF((OutputTable[GroupByKey]=OutputTable[[#This Row],[GroupByKey]]),(OutputTable[GroupByKey]=OutputTable[[#This Row],[GroupByKey]])*OutputTable[RecordedValue])),0)</f>
        <v>26.667850559987489</v>
      </c>
      <c r="M1169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69" cm="1">
        <f t="array" ref="O1169">MIN(IF((OutputTable[GroupByKey]=OutputTable[[#This Row],[GroupByKey]]),(OutputTable[GroupByKey]=OutputTable[[#This Row],[GroupByKey]])*OutputTable[RecordedValue]))</f>
        <v>0</v>
      </c>
      <c r="P1169" cm="1">
        <f t="array" ref="P1169">MAX(IF((OutputTable[GroupByKey]=OutputTable[[#This Row],[GroupByKey]]),(OutputTable[GroupByKey]=OutputTable[[#This Row],[GroupByKey]])*OutputTable[RecordedValue]))</f>
        <v>153.28325957496901</v>
      </c>
    </row>
    <row r="1170" spans="1:16" x14ac:dyDescent="0.25">
      <c r="A1170" t="s">
        <v>68</v>
      </c>
      <c r="B1170" t="s">
        <v>177</v>
      </c>
      <c r="C1170">
        <v>23</v>
      </c>
      <c r="D1170" t="s">
        <v>113</v>
      </c>
      <c r="E1170" t="s">
        <v>114</v>
      </c>
      <c r="F1170" t="s">
        <v>72</v>
      </c>
      <c r="G1170">
        <v>0</v>
      </c>
      <c r="H1170">
        <v>0</v>
      </c>
      <c r="I117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70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cm="1">
        <f t="array" ref="K1170">IFERROR(AVERAGE(IF((OutputTable[GroupByKey]=OutputTable[[#This Row],[GroupByKey]]),(OutputTable[GroupByKey]=OutputTable[[#This Row],[GroupByKey]])*OutputTable[RecordedValue])),0)</f>
        <v>0</v>
      </c>
      <c r="L1170" cm="1">
        <f t="array" ref="L1170">IFERROR(_xlfn.STDEV.S(IF((OutputTable[GroupByKey]=OutputTable[[#This Row],[GroupByKey]]),(OutputTable[GroupByKey]=OutputTable[[#This Row],[GroupByKey]])*OutputTable[RecordedValue])),0)</f>
        <v>0</v>
      </c>
      <c r="M1170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cm="1">
        <f t="array" ref="O1170">MIN(IF((OutputTable[GroupByKey]=OutputTable[[#This Row],[GroupByKey]]),(OutputTable[GroupByKey]=OutputTable[[#This Row],[GroupByKey]])*OutputTable[RecordedValue]))</f>
        <v>0</v>
      </c>
      <c r="P1170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177</v>
      </c>
      <c r="C1171">
        <v>23</v>
      </c>
      <c r="D1171" t="s">
        <v>115</v>
      </c>
      <c r="E1171" t="s">
        <v>116</v>
      </c>
      <c r="F1171" t="s">
        <v>72</v>
      </c>
      <c r="G1171">
        <v>5.3314275021739901</v>
      </c>
      <c r="H1171">
        <v>0</v>
      </c>
      <c r="I117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71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cm="1">
        <f t="array" ref="K1171">IFERROR(AVERAGE(IF((OutputTable[GroupByKey]=OutputTable[[#This Row],[GroupByKey]]),(OutputTable[GroupByKey]=OutputTable[[#This Row],[GroupByKey]])*OutputTable[RecordedValue])),0)</f>
        <v>7.9031017037590718</v>
      </c>
      <c r="L1171" cm="1">
        <f t="array" ref="L1171">IFERROR(_xlfn.STDEV.S(IF((OutputTable[GroupByKey]=OutputTable[[#This Row],[GroupByKey]]),(OutputTable[GroupByKey]=OutputTable[[#This Row],[GroupByKey]])*OutputTable[RecordedValue])),0)</f>
        <v>6.1722634071914078</v>
      </c>
      <c r="M1171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71" cm="1">
        <f t="array" ref="O1171">MIN(IF((OutputTable[GroupByKey]=OutputTable[[#This Row],[GroupByKey]]),(OutputTable[GroupByKey]=OutputTable[[#This Row],[GroupByKey]])*OutputTable[RecordedValue]))</f>
        <v>0</v>
      </c>
      <c r="P1171" cm="1">
        <f t="array" ref="P1171">MAX(IF((OutputTable[GroupByKey]=OutputTable[[#This Row],[GroupByKey]]),(OutputTable[GroupByKey]=OutputTable[[#This Row],[GroupByKey]])*OutputTable[RecordedValue]))</f>
        <v>30.196331317929101</v>
      </c>
    </row>
    <row r="1172" spans="1:16" x14ac:dyDescent="0.25">
      <c r="A1172" t="s">
        <v>68</v>
      </c>
      <c r="B1172" t="s">
        <v>177</v>
      </c>
      <c r="C1172">
        <v>23</v>
      </c>
      <c r="D1172" t="s">
        <v>117</v>
      </c>
      <c r="E1172" t="s">
        <v>118</v>
      </c>
      <c r="F1172" t="s">
        <v>72</v>
      </c>
      <c r="G1172">
        <v>8</v>
      </c>
      <c r="H1172">
        <v>0</v>
      </c>
      <c r="I117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72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cm="1">
        <f t="array" ref="K1172">IFERROR(AVERAGE(IF((OutputTable[GroupByKey]=OutputTable[[#This Row],[GroupByKey]]),(OutputTable[GroupByKey]=OutputTable[[#This Row],[GroupByKey]])*OutputTable[RecordedValue])),0)</f>
        <v>8.9</v>
      </c>
      <c r="L1172" cm="1">
        <f t="array" ref="L1172">IFERROR(_xlfn.STDEV.S(IF((OutputTable[GroupByKey]=OutputTable[[#This Row],[GroupByKey]]),(OutputTable[GroupByKey]=OutputTable[[#This Row],[GroupByKey]])*OutputTable[RecordedValue])),0)</f>
        <v>2.6049403612586386</v>
      </c>
      <c r="M1172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72" cm="1">
        <f t="array" ref="O1172">MIN(IF((OutputTable[GroupByKey]=OutputTable[[#This Row],[GroupByKey]]),(OutputTable[GroupByKey]=OutputTable[[#This Row],[GroupByKey]])*OutputTable[RecordedValue]))</f>
        <v>2</v>
      </c>
      <c r="P1172" cm="1">
        <f t="array" ref="P1172">MAX(IF((OutputTable[GroupByKey]=OutputTable[[#This Row],[GroupByKey]]),(OutputTable[GroupByKey]=OutputTable[[#This Row],[GroupByKey]])*OutputTable[RecordedValue]))</f>
        <v>14</v>
      </c>
    </row>
    <row r="1173" spans="1:16" x14ac:dyDescent="0.25">
      <c r="A1173" t="s">
        <v>68</v>
      </c>
      <c r="B1173" t="s">
        <v>177</v>
      </c>
      <c r="C1173">
        <v>23</v>
      </c>
      <c r="D1173" t="s">
        <v>119</v>
      </c>
      <c r="E1173" t="s">
        <v>120</v>
      </c>
      <c r="F1173" t="s">
        <v>72</v>
      </c>
      <c r="G1173">
        <v>8</v>
      </c>
      <c r="H1173">
        <v>0</v>
      </c>
      <c r="I117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73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cm="1">
        <f t="array" ref="K1173">IFERROR(AVERAGE(IF((OutputTable[GroupByKey]=OutputTable[[#This Row],[GroupByKey]]),(OutputTable[GroupByKey]=OutputTable[[#This Row],[GroupByKey]])*OutputTable[RecordedValue])),0)</f>
        <v>8.68</v>
      </c>
      <c r="L1173" cm="1">
        <f t="array" ref="L1173">IFERROR(_xlfn.STDEV.S(IF((OutputTable[GroupByKey]=OutputTable[[#This Row],[GroupByKey]]),(OutputTable[GroupByKey]=OutputTable[[#This Row],[GroupByKey]])*OutputTable[RecordedValue])),0)</f>
        <v>2.6064284735543972</v>
      </c>
      <c r="M1173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73" cm="1">
        <f t="array" ref="O1173">MIN(IF((OutputTable[GroupByKey]=OutputTable[[#This Row],[GroupByKey]]),(OutputTable[GroupByKey]=OutputTable[[#This Row],[GroupByKey]])*OutputTable[RecordedValue]))</f>
        <v>2</v>
      </c>
      <c r="P1173" cm="1">
        <f t="array" ref="P1173">MAX(IF((OutputTable[GroupByKey]=OutputTable[[#This Row],[GroupByKey]]),(OutputTable[GroupByKey]=OutputTable[[#This Row],[GroupByKey]])*OutputTable[RecordedValue]))</f>
        <v>14</v>
      </c>
    </row>
    <row r="1174" spans="1:16" x14ac:dyDescent="0.25">
      <c r="A1174" t="s">
        <v>68</v>
      </c>
      <c r="B1174" t="s">
        <v>177</v>
      </c>
      <c r="C1174">
        <v>23</v>
      </c>
      <c r="D1174" t="s">
        <v>121</v>
      </c>
      <c r="E1174" t="s">
        <v>122</v>
      </c>
      <c r="F1174" t="s">
        <v>72</v>
      </c>
      <c r="G1174">
        <v>0.62805210567349001</v>
      </c>
      <c r="H1174">
        <v>0</v>
      </c>
      <c r="I117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74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cm="1">
        <f t="array" ref="K1174">IFERROR(AVERAGE(IF((OutputTable[GroupByKey]=OutputTable[[#This Row],[GroupByKey]]),(OutputTable[GroupByKey]=OutputTable[[#This Row],[GroupByKey]])*OutputTable[RecordedValue])),0)</f>
        <v>0.86326158932544617</v>
      </c>
      <c r="L1174" cm="1">
        <f t="array" ref="L1174">IFERROR(_xlfn.STDEV.S(IF((OutputTable[GroupByKey]=OutputTable[[#This Row],[GroupByKey]]),(OutputTable[GroupByKey]=OutputTable[[#This Row],[GroupByKey]])*OutputTable[RecordedValue])),0)</f>
        <v>0.44446417599979121</v>
      </c>
      <c r="M1174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74" cm="1">
        <f t="array" ref="O1174">MIN(IF((OutputTable[GroupByKey]=OutputTable[[#This Row],[GroupByKey]]),(OutputTable[GroupByKey]=OutputTable[[#This Row],[GroupByKey]])*OutputTable[RecordedValue]))</f>
        <v>0</v>
      </c>
      <c r="P1174" cm="1">
        <f t="array" ref="P1174">MAX(IF((OutputTable[GroupByKey]=OutputTable[[#This Row],[GroupByKey]]),(OutputTable[GroupByKey]=OutputTable[[#This Row],[GroupByKey]])*OutputTable[RecordedValue]))</f>
        <v>2.5547209929161401</v>
      </c>
    </row>
    <row r="1175" spans="1:16" x14ac:dyDescent="0.25">
      <c r="A1175" t="s">
        <v>68</v>
      </c>
      <c r="B1175" t="s">
        <v>177</v>
      </c>
      <c r="C1175">
        <v>23</v>
      </c>
      <c r="D1175" t="s">
        <v>123</v>
      </c>
      <c r="E1175" t="s">
        <v>124</v>
      </c>
      <c r="F1175" t="s">
        <v>72</v>
      </c>
      <c r="G1175">
        <v>43.014553842583403</v>
      </c>
      <c r="H1175">
        <v>0</v>
      </c>
      <c r="I117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7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cm="1">
        <f t="array" ref="K1175">IFERROR(AVERAGE(IF((OutputTable[GroupByKey]=OutputTable[[#This Row],[GroupByKey]]),(OutputTable[GroupByKey]=OutputTable[[#This Row],[GroupByKey]])*OutputTable[RecordedValue])),0)</f>
        <v>59.698797063285873</v>
      </c>
      <c r="L1175" cm="1">
        <f t="array" ref="L1175">IFERROR(_xlfn.STDEV.S(IF((OutputTable[GroupByKey]=OutputTable[[#This Row],[GroupByKey]]),(OutputTable[GroupByKey]=OutputTable[[#This Row],[GroupByKey]])*OutputTable[RecordedValue])),0)</f>
        <v>29.848701664291458</v>
      </c>
      <c r="M117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75" cm="1">
        <f t="array" ref="O1175">MIN(IF((OutputTable[GroupByKey]=OutputTable[[#This Row],[GroupByKey]]),(OutputTable[GroupByKey]=OutputTable[[#This Row],[GroupByKey]])*OutputTable[RecordedValue]))</f>
        <v>2.14281784239415</v>
      </c>
      <c r="P1175" cm="1">
        <f t="array" ref="P1175">MAX(IF((OutputTable[GroupByKey]=OutputTable[[#This Row],[GroupByKey]]),(OutputTable[GroupByKey]=OutputTable[[#This Row],[GroupByKey]])*OutputTable[RecordedValue]))</f>
        <v>183.47959089289799</v>
      </c>
    </row>
    <row r="1176" spans="1:16" x14ac:dyDescent="0.25">
      <c r="A1176" t="s">
        <v>68</v>
      </c>
      <c r="B1176" t="s">
        <v>177</v>
      </c>
      <c r="C1176">
        <v>23</v>
      </c>
      <c r="D1176" t="s">
        <v>125</v>
      </c>
      <c r="E1176" t="s">
        <v>85</v>
      </c>
      <c r="F1176" t="s">
        <v>126</v>
      </c>
      <c r="G1176">
        <v>0</v>
      </c>
      <c r="H1176">
        <v>0</v>
      </c>
      <c r="I1176" t="str">
        <f>OutputTable[[#This Row],[ProjectName]]&amp;OutputTable[[#This Row],[Name]]&amp;OutputTable[[#This Row],[Type]]&amp;OutputTable[[#This Row],[Source]]</f>
        <v>Airport Security AnalysisAll Entities.NVACostNVA CostSystem</v>
      </c>
      <c r="J1176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cm="1">
        <f t="array" ref="K1176">IFERROR(AVERAGE(IF((OutputTable[GroupByKey]=OutputTable[[#This Row],[GroupByKey]]),(OutputTable[GroupByKey]=OutputTable[[#This Row],[GroupByKey]])*OutputTable[RecordedValue])),0)</f>
        <v>0</v>
      </c>
      <c r="L1176" cm="1">
        <f t="array" ref="L1176">IFERROR(_xlfn.STDEV.S(IF((OutputTable[GroupByKey]=OutputTable[[#This Row],[GroupByKey]]),(OutputTable[GroupByKey]=OutputTable[[#This Row],[GroupByKey]])*OutputTable[RecordedValue])),0)</f>
        <v>0</v>
      </c>
      <c r="M1176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6" cm="1">
        <f t="array" ref="O1176">MIN(IF((OutputTable[GroupByKey]=OutputTable[[#This Row],[GroupByKey]]),(OutputTable[GroupByKey]=OutputTable[[#This Row],[GroupByKey]])*OutputTable[RecordedValue]))</f>
        <v>0</v>
      </c>
      <c r="P1176" cm="1">
        <f t="array" ref="P1176">MAX(IF((OutputTable[GroupByKey]=OutputTable[[#This Row],[GroupByKey]]),(OutputTable[GroupByKey]=OutputTable[[#This Row],[GroupByKey]])*OutputTable[RecordedValue]))</f>
        <v>0</v>
      </c>
    </row>
    <row r="1177" spans="1:16" x14ac:dyDescent="0.25">
      <c r="A1177" t="s">
        <v>68</v>
      </c>
      <c r="B1177" t="s">
        <v>177</v>
      </c>
      <c r="C1177">
        <v>23</v>
      </c>
      <c r="D1177" t="s">
        <v>127</v>
      </c>
      <c r="E1177" t="s">
        <v>88</v>
      </c>
      <c r="F1177" t="s">
        <v>126</v>
      </c>
      <c r="G1177">
        <v>0</v>
      </c>
      <c r="H1177">
        <v>0</v>
      </c>
      <c r="I117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7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cm="1">
        <f t="array" ref="K1177">IFERROR(AVERAGE(IF((OutputTable[GroupByKey]=OutputTable[[#This Row],[GroupByKey]]),(OutputTable[GroupByKey]=OutputTable[[#This Row],[GroupByKey]])*OutputTable[RecordedValue])),0)</f>
        <v>0</v>
      </c>
      <c r="L1177" cm="1">
        <f t="array" ref="L1177">IFERROR(_xlfn.STDEV.S(IF((OutputTable[GroupByKey]=OutputTable[[#This Row],[GroupByKey]]),(OutputTable[GroupByKey]=OutputTable[[#This Row],[GroupByKey]])*OutputTable[RecordedValue])),0)</f>
        <v>0</v>
      </c>
      <c r="M1177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7" cm="1">
        <f t="array" ref="O1177">MIN(IF((OutputTable[GroupByKey]=OutputTable[[#This Row],[GroupByKey]]),(OutputTable[GroupByKey]=OutputTable[[#This Row],[GroupByKey]])*OutputTable[RecordedValue]))</f>
        <v>0</v>
      </c>
      <c r="P1177" cm="1">
        <f t="array" ref="P1177">MAX(IF((OutputTable[GroupByKey]=OutputTable[[#This Row],[GroupByKey]]),(OutputTable[GroupByKey]=OutputTable[[#This Row],[GroupByKey]])*OutputTable[RecordedValue]))</f>
        <v>0</v>
      </c>
    </row>
    <row r="1178" spans="1:16" x14ac:dyDescent="0.25">
      <c r="A1178" t="s">
        <v>68</v>
      </c>
      <c r="B1178" t="s">
        <v>177</v>
      </c>
      <c r="C1178">
        <v>23</v>
      </c>
      <c r="D1178" t="s">
        <v>128</v>
      </c>
      <c r="E1178" t="s">
        <v>90</v>
      </c>
      <c r="F1178" t="s">
        <v>126</v>
      </c>
      <c r="G1178">
        <v>49.985736749788003</v>
      </c>
      <c r="H1178">
        <v>0</v>
      </c>
      <c r="I117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8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cm="1">
        <f t="array" ref="K1178">IFERROR(AVERAGE(IF((OutputTable[GroupByKey]=OutputTable[[#This Row],[GroupByKey]]),(OutputTable[GroupByKey]=OutputTable[[#This Row],[GroupByKey]])*OutputTable[RecordedValue])),0)</f>
        <v>46.193538628207605</v>
      </c>
      <c r="L1178" cm="1">
        <f t="array" ref="L1178">IFERROR(_xlfn.STDEV.S(IF((OutputTable[GroupByKey]=OutputTable[[#This Row],[GroupByKey]]),(OutputTable[GroupByKey]=OutputTable[[#This Row],[GroupByKey]])*OutputTable[RecordedValue])),0)</f>
        <v>2.5990968367157539</v>
      </c>
      <c r="M1178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78" cm="1">
        <f t="array" ref="O1178">MIN(IF((OutputTable[GroupByKey]=OutputTable[[#This Row],[GroupByKey]]),(OutputTable[GroupByKey]=OutputTable[[#This Row],[GroupByKey]])*OutputTable[RecordedValue]))</f>
        <v>40.192057014708702</v>
      </c>
      <c r="P1178" cm="1">
        <f t="array" ref="P1178">MAX(IF((OutputTable[GroupByKey]=OutputTable[[#This Row],[GroupByKey]]),(OutputTable[GroupByKey]=OutputTable[[#This Row],[GroupByKey]])*OutputTable[RecordedValue]))</f>
        <v>51.8214448971965</v>
      </c>
    </row>
    <row r="1179" spans="1:16" x14ac:dyDescent="0.25">
      <c r="A1179" t="s">
        <v>68</v>
      </c>
      <c r="B1179" t="s">
        <v>177</v>
      </c>
      <c r="C1179">
        <v>23</v>
      </c>
      <c r="D1179" t="s">
        <v>129</v>
      </c>
      <c r="E1179" t="s">
        <v>130</v>
      </c>
      <c r="F1179" t="s">
        <v>126</v>
      </c>
      <c r="G1179">
        <v>0</v>
      </c>
      <c r="H1179">
        <v>0</v>
      </c>
      <c r="I1179" t="str">
        <f>OutputTable[[#This Row],[ProjectName]]&amp;OutputTable[[#This Row],[Name]]&amp;OutputTable[[#This Row],[Type]]&amp;OutputTable[[#This Row],[Source]]</f>
        <v>Airport Security AnalysisAll Entities.TranCostTran CostSystem</v>
      </c>
      <c r="J1179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cm="1">
        <f t="array" ref="K1179">IFERROR(AVERAGE(IF((OutputTable[GroupByKey]=OutputTable[[#This Row],[GroupByKey]]),(OutputTable[GroupByKey]=OutputTable[[#This Row],[GroupByKey]])*OutputTable[RecordedValue])),0)</f>
        <v>0</v>
      </c>
      <c r="L1179" cm="1">
        <f t="array" ref="L1179">IFERROR(_xlfn.STDEV.S(IF((OutputTable[GroupByKey]=OutputTable[[#This Row],[GroupByKey]]),(OutputTable[GroupByKey]=OutputTable[[#This Row],[GroupByKey]])*OutputTable[RecordedValue])),0)</f>
        <v>0</v>
      </c>
      <c r="M1179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9" cm="1">
        <f t="array" ref="O1179">MIN(IF((OutputTable[GroupByKey]=OutputTable[[#This Row],[GroupByKey]]),(OutputTable[GroupByKey]=OutputTable[[#This Row],[GroupByKey]])*OutputTable[RecordedValue]))</f>
        <v>0</v>
      </c>
      <c r="P1179" cm="1">
        <f t="array" ref="P1179">MAX(IF((OutputTable[GroupByKey]=OutputTable[[#This Row],[GroupByKey]]),(OutputTable[GroupByKey]=OutputTable[[#This Row],[GroupByKey]])*OutputTable[RecordedValue]))</f>
        <v>0</v>
      </c>
    </row>
    <row r="1180" spans="1:16" x14ac:dyDescent="0.25">
      <c r="A1180" t="s">
        <v>68</v>
      </c>
      <c r="B1180" t="s">
        <v>177</v>
      </c>
      <c r="C1180">
        <v>23</v>
      </c>
      <c r="D1180" t="s">
        <v>131</v>
      </c>
      <c r="E1180" t="s">
        <v>94</v>
      </c>
      <c r="F1180" t="s">
        <v>126</v>
      </c>
      <c r="G1180">
        <v>49.985736749788003</v>
      </c>
      <c r="H1180">
        <v>0</v>
      </c>
      <c r="I1180" t="str">
        <f>OutputTable[[#This Row],[ProjectName]]&amp;OutputTable[[#This Row],[Name]]&amp;OutputTable[[#This Row],[Type]]&amp;OutputTable[[#This Row],[Source]]</f>
        <v>Airport Security AnalysisAll Entities.VACostVA CostSystem</v>
      </c>
      <c r="J1180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cm="1">
        <f t="array" ref="K1180">IFERROR(AVERAGE(IF((OutputTable[GroupByKey]=OutputTable[[#This Row],[GroupByKey]]),(OutputTable[GroupByKey]=OutputTable[[#This Row],[GroupByKey]])*OutputTable[RecordedValue])),0)</f>
        <v>46.193538628207605</v>
      </c>
      <c r="L1180" cm="1">
        <f t="array" ref="L1180">IFERROR(_xlfn.STDEV.S(IF((OutputTable[GroupByKey]=OutputTable[[#This Row],[GroupByKey]]),(OutputTable[GroupByKey]=OutputTable[[#This Row],[GroupByKey]])*OutputTable[RecordedValue])),0)</f>
        <v>2.5990968367157539</v>
      </c>
      <c r="M1180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0" cm="1">
        <f t="array" ref="O1180">MIN(IF((OutputTable[GroupByKey]=OutputTable[[#This Row],[GroupByKey]]),(OutputTable[GroupByKey]=OutputTable[[#This Row],[GroupByKey]])*OutputTable[RecordedValue]))</f>
        <v>40.192057014708702</v>
      </c>
      <c r="P1180" cm="1">
        <f t="array" ref="P1180">MAX(IF((OutputTable[GroupByKey]=OutputTable[[#This Row],[GroupByKey]]),(OutputTable[GroupByKey]=OutputTable[[#This Row],[GroupByKey]])*OutputTable[RecordedValue]))</f>
        <v>51.8214448971965</v>
      </c>
    </row>
    <row r="1181" spans="1:16" x14ac:dyDescent="0.25">
      <c r="A1181" t="s">
        <v>68</v>
      </c>
      <c r="B1181" t="s">
        <v>177</v>
      </c>
      <c r="C1181">
        <v>23</v>
      </c>
      <c r="D1181" t="s">
        <v>132</v>
      </c>
      <c r="E1181" t="s">
        <v>96</v>
      </c>
      <c r="F1181" t="s">
        <v>126</v>
      </c>
      <c r="G1181">
        <v>0</v>
      </c>
      <c r="H1181">
        <v>0</v>
      </c>
      <c r="I1181" t="str">
        <f>OutputTable[[#This Row],[ProjectName]]&amp;OutputTable[[#This Row],[Name]]&amp;OutputTable[[#This Row],[Type]]&amp;OutputTable[[#This Row],[Source]]</f>
        <v>Airport Security AnalysisAll Entities.WaitCostWait CostSystem</v>
      </c>
      <c r="J1181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cm="1">
        <f t="array" ref="K1181">IFERROR(AVERAGE(IF((OutputTable[GroupByKey]=OutputTable[[#This Row],[GroupByKey]]),(OutputTable[GroupByKey]=OutputTable[[#This Row],[GroupByKey]])*OutputTable[RecordedValue])),0)</f>
        <v>0</v>
      </c>
      <c r="L1181" cm="1">
        <f t="array" ref="L1181">IFERROR(_xlfn.STDEV.S(IF((OutputTable[GroupByKey]=OutputTable[[#This Row],[GroupByKey]]),(OutputTable[GroupByKey]=OutputTable[[#This Row],[GroupByKey]])*OutputTable[RecordedValue])),0)</f>
        <v>0</v>
      </c>
      <c r="M1181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cm="1">
        <f t="array" ref="O1181">MIN(IF((OutputTable[GroupByKey]=OutputTable[[#This Row],[GroupByKey]]),(OutputTable[GroupByKey]=OutputTable[[#This Row],[GroupByKey]])*OutputTable[RecordedValue]))</f>
        <v>0</v>
      </c>
      <c r="P1181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177</v>
      </c>
      <c r="C1182">
        <v>23</v>
      </c>
      <c r="D1182" t="s">
        <v>133</v>
      </c>
      <c r="E1182" t="s">
        <v>134</v>
      </c>
      <c r="F1182" t="s">
        <v>126</v>
      </c>
      <c r="G1182">
        <v>49.985736749788103</v>
      </c>
      <c r="H1182">
        <v>0</v>
      </c>
      <c r="I1182" t="str">
        <f>OutputTable[[#This Row],[ProjectName]]&amp;OutputTable[[#This Row],[Name]]&amp;OutputTable[[#This Row],[Type]]&amp;OutputTable[[#This Row],[Source]]</f>
        <v>Airport Security AnalysisAll Resources.BusyCostBusy CostSystem</v>
      </c>
      <c r="J1182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cm="1">
        <f t="array" ref="K1182">IFERROR(AVERAGE(IF((OutputTable[GroupByKey]=OutputTable[[#This Row],[GroupByKey]]),(OutputTable[GroupByKey]=OutputTable[[#This Row],[GroupByKey]])*OutputTable[RecordedValue])),0)</f>
        <v>46.193538628207605</v>
      </c>
      <c r="L1182" cm="1">
        <f t="array" ref="L1182">IFERROR(_xlfn.STDEV.S(IF((OutputTable[GroupByKey]=OutputTable[[#This Row],[GroupByKey]]),(OutputTable[GroupByKey]=OutputTable[[#This Row],[GroupByKey]])*OutputTable[RecordedValue])),0)</f>
        <v>2.5990968367157583</v>
      </c>
      <c r="M1182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82" cm="1">
        <f t="array" ref="O1182">MIN(IF((OutputTable[GroupByKey]=OutputTable[[#This Row],[GroupByKey]]),(OutputTable[GroupByKey]=OutputTable[[#This Row],[GroupByKey]])*OutputTable[RecordedValue]))</f>
        <v>40.192057014708602</v>
      </c>
      <c r="P1182" cm="1">
        <f t="array" ref="P1182">MAX(IF((OutputTable[GroupByKey]=OutputTable[[#This Row],[GroupByKey]]),(OutputTable[GroupByKey]=OutputTable[[#This Row],[GroupByKey]])*OutputTable[RecordedValue]))</f>
        <v>51.8214448971965</v>
      </c>
    </row>
    <row r="1183" spans="1:16" x14ac:dyDescent="0.25">
      <c r="A1183" t="s">
        <v>68</v>
      </c>
      <c r="B1183" t="s">
        <v>177</v>
      </c>
      <c r="C1183">
        <v>23</v>
      </c>
      <c r="D1183" t="s">
        <v>135</v>
      </c>
      <c r="E1183" t="s">
        <v>136</v>
      </c>
      <c r="F1183" t="s">
        <v>126</v>
      </c>
      <c r="G1183">
        <v>21.734263984178099</v>
      </c>
      <c r="H1183">
        <v>0</v>
      </c>
      <c r="I1183" t="str">
        <f>OutputTable[[#This Row],[ProjectName]]&amp;OutputTable[[#This Row],[Name]]&amp;OutputTable[[#This Row],[Type]]&amp;OutputTable[[#This Row],[Source]]</f>
        <v>Airport Security AnalysisAll Resources.IdleCostIdle CostSystem</v>
      </c>
      <c r="J1183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cm="1">
        <f t="array" ref="K1183">IFERROR(AVERAGE(IF((OutputTable[GroupByKey]=OutputTable[[#This Row],[GroupByKey]]),(OutputTable[GroupByKey]=OutputTable[[#This Row],[GroupByKey]])*OutputTable[RecordedValue])),0)</f>
        <v>25.477747687177452</v>
      </c>
      <c r="L1183" cm="1">
        <f t="array" ref="L1183">IFERROR(_xlfn.STDEV.S(IF((OutputTable[GroupByKey]=OutputTable[[#This Row],[GroupByKey]]),(OutputTable[GroupByKey]=OutputTable[[#This Row],[GroupByKey]])*OutputTable[RecordedValue])),0)</f>
        <v>2.6141112136959852</v>
      </c>
      <c r="M1183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83" cm="1">
        <f t="array" ref="O1183">MIN(IF((OutputTable[GroupByKey]=OutputTable[[#This Row],[GroupByKey]]),(OutputTable[GroupByKey]=OutputTable[[#This Row],[GroupByKey]])*OutputTable[RecordedValue]))</f>
        <v>19.727702576731101</v>
      </c>
      <c r="P1183" cm="1">
        <f t="array" ref="P1183">MAX(IF((OutputTable[GroupByKey]=OutputTable[[#This Row],[GroupByKey]]),(OutputTable[GroupByKey]=OutputTable[[#This Row],[GroupByKey]])*OutputTable[RecordedValue]))</f>
        <v>31.4558775795469</v>
      </c>
    </row>
    <row r="1184" spans="1:16" x14ac:dyDescent="0.25">
      <c r="A1184" t="s">
        <v>68</v>
      </c>
      <c r="B1184" t="s">
        <v>177</v>
      </c>
      <c r="C1184">
        <v>23</v>
      </c>
      <c r="D1184" t="s">
        <v>137</v>
      </c>
      <c r="E1184" t="s">
        <v>90</v>
      </c>
      <c r="F1184" t="s">
        <v>126</v>
      </c>
      <c r="G1184">
        <v>71.720000733966202</v>
      </c>
      <c r="H1184">
        <v>0</v>
      </c>
      <c r="I118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84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cm="1">
        <f t="array" ref="K1184">IFERROR(AVERAGE(IF((OutputTable[GroupByKey]=OutputTable[[#This Row],[GroupByKey]]),(OutputTable[GroupByKey]=OutputTable[[#This Row],[GroupByKey]])*OutputTable[RecordedValue])),0)</f>
        <v>71.671286315385061</v>
      </c>
      <c r="L1184" cm="1">
        <f t="array" ref="L1184">IFERROR(_xlfn.STDEV.S(IF((OutputTable[GroupByKey]=OutputTable[[#This Row],[GroupByKey]]),(OutputTable[GroupByKey]=OutputTable[[#This Row],[GroupByKey]])*OutputTable[RecordedValue])),0)</f>
        <v>0.23863631661505638</v>
      </c>
      <c r="M1184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84" cm="1">
        <f t="array" ref="O1184">MIN(IF((OutputTable[GroupByKey]=OutputTable[[#This Row],[GroupByKey]]),(OutputTable[GroupByKey]=OutputTable[[#This Row],[GroupByKey]])*OutputTable[RecordedValue]))</f>
        <v>70.910479456061694</v>
      </c>
      <c r="P1184" cm="1">
        <f t="array" ref="P1184">MAX(IF((OutputTable[GroupByKey]=OutputTable[[#This Row],[GroupByKey]]),(OutputTable[GroupByKey]=OutputTable[[#This Row],[GroupByKey]])*OutputTable[RecordedValue]))</f>
        <v>72</v>
      </c>
    </row>
    <row r="1185" spans="1:16" x14ac:dyDescent="0.25">
      <c r="A1185" t="s">
        <v>68</v>
      </c>
      <c r="B1185" t="s">
        <v>177</v>
      </c>
      <c r="C1185">
        <v>23</v>
      </c>
      <c r="D1185" t="s">
        <v>138</v>
      </c>
      <c r="E1185" t="s">
        <v>139</v>
      </c>
      <c r="F1185" t="s">
        <v>126</v>
      </c>
      <c r="G1185">
        <v>0</v>
      </c>
      <c r="H1185">
        <v>0</v>
      </c>
      <c r="I118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8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cm="1">
        <f t="array" ref="K1185">IFERROR(AVERAGE(IF((OutputTable[GroupByKey]=OutputTable[[#This Row],[GroupByKey]]),(OutputTable[GroupByKey]=OutputTable[[#This Row],[GroupByKey]])*OutputTable[RecordedValue])),0)</f>
        <v>0</v>
      </c>
      <c r="L1185" cm="1">
        <f t="array" ref="L1185">IFERROR(_xlfn.STDEV.S(IF((OutputTable[GroupByKey]=OutputTable[[#This Row],[GroupByKey]]),(OutputTable[GroupByKey]=OutputTable[[#This Row],[GroupByKey]])*OutputTable[RecordedValue])),0)</f>
        <v>0</v>
      </c>
      <c r="M118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5" cm="1">
        <f t="array" ref="O1185">MIN(IF((OutputTable[GroupByKey]=OutputTable[[#This Row],[GroupByKey]]),(OutputTable[GroupByKey]=OutputTable[[#This Row],[GroupByKey]])*OutputTable[RecordedValue]))</f>
        <v>0</v>
      </c>
      <c r="P1185" cm="1">
        <f t="array" ref="P1185">MAX(IF((OutputTable[GroupByKey]=OutputTable[[#This Row],[GroupByKey]]),(OutputTable[GroupByKey]=OutputTable[[#This Row],[GroupByKey]])*OutputTable[RecordedValue]))</f>
        <v>0</v>
      </c>
    </row>
    <row r="1186" spans="1:16" x14ac:dyDescent="0.25">
      <c r="A1186" t="s">
        <v>68</v>
      </c>
      <c r="B1186" t="s">
        <v>177</v>
      </c>
      <c r="C1186">
        <v>23</v>
      </c>
      <c r="D1186" t="s">
        <v>140</v>
      </c>
      <c r="E1186" t="s">
        <v>110</v>
      </c>
      <c r="F1186" t="s">
        <v>72</v>
      </c>
      <c r="G1186">
        <v>9.5058947027140199</v>
      </c>
      <c r="H1186">
        <v>0</v>
      </c>
      <c r="I118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86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cm="1">
        <f t="array" ref="K1186">IFERROR(AVERAGE(IF((OutputTable[GroupByKey]=OutputTable[[#This Row],[GroupByKey]]),(OutputTable[GroupByKey]=OutputTable[[#This Row],[GroupByKey]])*OutputTable[RecordedValue])),0)</f>
        <v>9.2040198470736314</v>
      </c>
      <c r="L1186" cm="1">
        <f t="array" ref="L1186">IFERROR(_xlfn.STDEV.S(IF((OutputTable[GroupByKey]=OutputTable[[#This Row],[GroupByKey]]),(OutputTable[GroupByKey]=OutputTable[[#This Row],[GroupByKey]])*OutputTable[RecordedValue])),0)</f>
        <v>0.51270925803772061</v>
      </c>
      <c r="M1186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86" cm="1">
        <f t="array" ref="O1186">MIN(IF((OutputTable[GroupByKey]=OutputTable[[#This Row],[GroupByKey]]),(OutputTable[GroupByKey]=OutputTable[[#This Row],[GroupByKey]])*OutputTable[RecordedValue]))</f>
        <v>8.1603642719926093</v>
      </c>
      <c r="P1186" cm="1">
        <f t="array" ref="P1186">MAX(IF((OutputTable[GroupByKey]=OutputTable[[#This Row],[GroupByKey]]),(OutputTable[GroupByKey]=OutputTable[[#This Row],[GroupByKey]])*OutputTable[RecordedValue]))</f>
        <v>10.3090977964694</v>
      </c>
    </row>
    <row r="1187" spans="1:16" x14ac:dyDescent="0.25">
      <c r="A1187" t="s">
        <v>68</v>
      </c>
      <c r="B1187" t="s">
        <v>177</v>
      </c>
      <c r="C1187">
        <v>23</v>
      </c>
      <c r="D1187" t="s">
        <v>141</v>
      </c>
      <c r="E1187" t="s">
        <v>112</v>
      </c>
      <c r="F1187" t="s">
        <v>72</v>
      </c>
      <c r="G1187">
        <v>570.35368216284098</v>
      </c>
      <c r="H1187">
        <v>0</v>
      </c>
      <c r="I118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7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cm="1">
        <f t="array" ref="K1187">IFERROR(AVERAGE(IF((OutputTable[GroupByKey]=OutputTable[[#This Row],[GroupByKey]]),(OutputTable[GroupByKey]=OutputTable[[#This Row],[GroupByKey]])*OutputTable[RecordedValue])),0)</f>
        <v>552.24119082441791</v>
      </c>
      <c r="L1187" cm="1">
        <f t="array" ref="L1187">IFERROR(_xlfn.STDEV.S(IF((OutputTable[GroupByKey]=OutputTable[[#This Row],[GroupByKey]]),(OutputTable[GroupByKey]=OutputTable[[#This Row],[GroupByKey]])*OutputTable[RecordedValue])),0)</f>
        <v>30.76255548226289</v>
      </c>
      <c r="M1187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87" cm="1">
        <f t="array" ref="O1187">MIN(IF((OutputTable[GroupByKey]=OutputTable[[#This Row],[GroupByKey]]),(OutputTable[GroupByKey]=OutputTable[[#This Row],[GroupByKey]])*OutputTable[RecordedValue]))</f>
        <v>489.62185631955703</v>
      </c>
      <c r="P1187" cm="1">
        <f t="array" ref="P1187">MAX(IF((OutputTable[GroupByKey]=OutputTable[[#This Row],[GroupByKey]]),(OutputTable[GroupByKey]=OutputTable[[#This Row],[GroupByKey]])*OutputTable[RecordedValue]))</f>
        <v>618.54586778816201</v>
      </c>
    </row>
    <row r="1188" spans="1:16" x14ac:dyDescent="0.25">
      <c r="A1188" t="s">
        <v>68</v>
      </c>
      <c r="B1188" t="s">
        <v>177</v>
      </c>
      <c r="C1188">
        <v>23</v>
      </c>
      <c r="D1188" t="s">
        <v>142</v>
      </c>
      <c r="E1188" t="s">
        <v>114</v>
      </c>
      <c r="F1188" t="s">
        <v>72</v>
      </c>
      <c r="G1188">
        <v>0</v>
      </c>
      <c r="H1188">
        <v>0</v>
      </c>
      <c r="I118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8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cm="1">
        <f t="array" ref="K1188">IFERROR(AVERAGE(IF((OutputTable[GroupByKey]=OutputTable[[#This Row],[GroupByKey]]),(OutputTable[GroupByKey]=OutputTable[[#This Row],[GroupByKey]])*OutputTable[RecordedValue])),0)</f>
        <v>0</v>
      </c>
      <c r="L1188" cm="1">
        <f t="array" ref="L1188">IFERROR(_xlfn.STDEV.S(IF((OutputTable[GroupByKey]=OutputTable[[#This Row],[GroupByKey]]),(OutputTable[GroupByKey]=OutputTable[[#This Row],[GroupByKey]])*OutputTable[RecordedValue])),0)</f>
        <v>0</v>
      </c>
      <c r="M1188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cm="1">
        <f t="array" ref="O1188">MIN(IF((OutputTable[GroupByKey]=OutputTable[[#This Row],[GroupByKey]]),(OutputTable[GroupByKey]=OutputTable[[#This Row],[GroupByKey]])*OutputTable[RecordedValue]))</f>
        <v>0</v>
      </c>
      <c r="P1188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177</v>
      </c>
      <c r="C1189">
        <v>23</v>
      </c>
      <c r="D1189" t="s">
        <v>143</v>
      </c>
      <c r="E1189" t="s">
        <v>116</v>
      </c>
      <c r="F1189" t="s">
        <v>72</v>
      </c>
      <c r="G1189">
        <v>54.945982947159202</v>
      </c>
      <c r="H1189">
        <v>0</v>
      </c>
      <c r="I118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9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cm="1">
        <f t="array" ref="K1189">IFERROR(AVERAGE(IF((OutputTable[GroupByKey]=OutputTable[[#This Row],[GroupByKey]]),(OutputTable[GroupByKey]=OutputTable[[#This Row],[GroupByKey]])*OutputTable[RecordedValue])),0)</f>
        <v>79.989395354893077</v>
      </c>
      <c r="L1189" cm="1">
        <f t="array" ref="L1189">IFERROR(_xlfn.STDEV.S(IF((OutputTable[GroupByKey]=OutputTable[[#This Row],[GroupByKey]]),(OutputTable[GroupByKey]=OutputTable[[#This Row],[GroupByKey]])*OutputTable[RecordedValue])),0)</f>
        <v>56.808360959149468</v>
      </c>
      <c r="M1189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89" cm="1">
        <f t="array" ref="O1189">MIN(IF((OutputTable[GroupByKey]=OutputTable[[#This Row],[GroupByKey]]),(OutputTable[GroupByKey]=OutputTable[[#This Row],[GroupByKey]])*OutputTable[RecordedValue]))</f>
        <v>7.1867093340802297</v>
      </c>
      <c r="P1189" cm="1">
        <f t="array" ref="P1189">MAX(IF((OutputTable[GroupByKey]=OutputTable[[#This Row],[GroupByKey]]),(OutputTable[GroupByKey]=OutputTable[[#This Row],[GroupByKey]])*OutputTable[RecordedValue]))</f>
        <v>293.47566214357698</v>
      </c>
    </row>
    <row r="1190" spans="1:16" x14ac:dyDescent="0.25">
      <c r="A1190" t="s">
        <v>68</v>
      </c>
      <c r="B1190" t="s">
        <v>177</v>
      </c>
      <c r="C1190">
        <v>23</v>
      </c>
      <c r="D1190" t="s">
        <v>144</v>
      </c>
      <c r="E1190" t="s">
        <v>118</v>
      </c>
      <c r="F1190" t="s">
        <v>72</v>
      </c>
      <c r="G1190">
        <v>145</v>
      </c>
      <c r="H1190">
        <v>0</v>
      </c>
      <c r="I119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90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cm="1">
        <f t="array" ref="K1190">IFERROR(AVERAGE(IF((OutputTable[GroupByKey]=OutputTable[[#This Row],[GroupByKey]]),(OutputTable[GroupByKey]=OutputTable[[#This Row],[GroupByKey]])*OutputTable[RecordedValue])),0)</f>
        <v>145</v>
      </c>
      <c r="L1190" cm="1">
        <f t="array" ref="L1190">IFERROR(_xlfn.STDEV.S(IF((OutputTable[GroupByKey]=OutputTable[[#This Row],[GroupByKey]]),(OutputTable[GroupByKey]=OutputTable[[#This Row],[GroupByKey]])*OutputTable[RecordedValue])),0)</f>
        <v>0</v>
      </c>
      <c r="M1190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0" cm="1">
        <f t="array" ref="O1190">MIN(IF((OutputTable[GroupByKey]=OutputTable[[#This Row],[GroupByKey]]),(OutputTable[GroupByKey]=OutputTable[[#This Row],[GroupByKey]])*OutputTable[RecordedValue]))</f>
        <v>145</v>
      </c>
      <c r="P1190" cm="1">
        <f t="array" ref="P1190">MAX(IF((OutputTable[GroupByKey]=OutputTable[[#This Row],[GroupByKey]]),(OutputTable[GroupByKey]=OutputTable[[#This Row],[GroupByKey]])*OutputTable[RecordedValue]))</f>
        <v>145</v>
      </c>
    </row>
    <row r="1191" spans="1:16" x14ac:dyDescent="0.25">
      <c r="A1191" t="s">
        <v>68</v>
      </c>
      <c r="B1191" t="s">
        <v>177</v>
      </c>
      <c r="C1191">
        <v>23</v>
      </c>
      <c r="D1191" t="s">
        <v>145</v>
      </c>
      <c r="E1191" t="s">
        <v>120</v>
      </c>
      <c r="F1191" t="s">
        <v>72</v>
      </c>
      <c r="G1191">
        <v>144</v>
      </c>
      <c r="H1191">
        <v>0</v>
      </c>
      <c r="I119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91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cm="1">
        <f t="array" ref="K1191">IFERROR(AVERAGE(IF((OutputTable[GroupByKey]=OutputTable[[#This Row],[GroupByKey]]),(OutputTable[GroupByKey]=OutputTable[[#This Row],[GroupByKey]])*OutputTable[RecordedValue])),0)</f>
        <v>143.46</v>
      </c>
      <c r="L1191" cm="1">
        <f t="array" ref="L1191">IFERROR(_xlfn.STDEV.S(IF((OutputTable[GroupByKey]=OutputTable[[#This Row],[GroupByKey]]),(OutputTable[GroupByKey]=OutputTable[[#This Row],[GroupByKey]])*OutputTable[RecordedValue])),0)</f>
        <v>0.761577310586391</v>
      </c>
      <c r="M1191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91" cm="1">
        <f t="array" ref="O1191">MIN(IF((OutputTable[GroupByKey]=OutputTable[[#This Row],[GroupByKey]]),(OutputTable[GroupByKey]=OutputTable[[#This Row],[GroupByKey]])*OutputTable[RecordedValue]))</f>
        <v>141</v>
      </c>
      <c r="P1191" cm="1">
        <f t="array" ref="P1191">MAX(IF((OutputTable[GroupByKey]=OutputTable[[#This Row],[GroupByKey]]),(OutputTable[GroupByKey]=OutputTable[[#This Row],[GroupByKey]])*OutputTable[RecordedValue]))</f>
        <v>144</v>
      </c>
    </row>
    <row r="1192" spans="1:16" x14ac:dyDescent="0.25">
      <c r="A1192" t="s">
        <v>68</v>
      </c>
      <c r="B1192" t="s">
        <v>177</v>
      </c>
      <c r="C1192">
        <v>23</v>
      </c>
      <c r="D1192" t="s">
        <v>146</v>
      </c>
      <c r="E1192" t="s">
        <v>122</v>
      </c>
      <c r="F1192" t="s">
        <v>72</v>
      </c>
      <c r="G1192">
        <v>9.5058947027140199</v>
      </c>
      <c r="H1192">
        <v>0</v>
      </c>
      <c r="I119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92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cm="1">
        <f t="array" ref="K1192">IFERROR(AVERAGE(IF((OutputTable[GroupByKey]=OutputTable[[#This Row],[GroupByKey]]),(OutputTable[GroupByKey]=OutputTable[[#This Row],[GroupByKey]])*OutputTable[RecordedValue])),0)</f>
        <v>9.2040198470736314</v>
      </c>
      <c r="L1192" cm="1">
        <f t="array" ref="L1192">IFERROR(_xlfn.STDEV.S(IF((OutputTable[GroupByKey]=OutputTable[[#This Row],[GroupByKey]]),(OutputTable[GroupByKey]=OutputTable[[#This Row],[GroupByKey]])*OutputTable[RecordedValue])),0)</f>
        <v>0.51270925803772061</v>
      </c>
      <c r="M1192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92" cm="1">
        <f t="array" ref="O1192">MIN(IF((OutputTable[GroupByKey]=OutputTable[[#This Row],[GroupByKey]]),(OutputTable[GroupByKey]=OutputTable[[#This Row],[GroupByKey]])*OutputTable[RecordedValue]))</f>
        <v>8.1603642719926093</v>
      </c>
      <c r="P1192" cm="1">
        <f t="array" ref="P1192">MAX(IF((OutputTable[GroupByKey]=OutputTable[[#This Row],[GroupByKey]]),(OutputTable[GroupByKey]=OutputTable[[#This Row],[GroupByKey]])*OutputTable[RecordedValue]))</f>
        <v>10.3090977964694</v>
      </c>
    </row>
    <row r="1193" spans="1:16" x14ac:dyDescent="0.25">
      <c r="A1193" t="s">
        <v>68</v>
      </c>
      <c r="B1193" t="s">
        <v>177</v>
      </c>
      <c r="C1193">
        <v>23</v>
      </c>
      <c r="D1193" t="s">
        <v>147</v>
      </c>
      <c r="E1193" t="s">
        <v>124</v>
      </c>
      <c r="F1193" t="s">
        <v>72</v>
      </c>
      <c r="G1193">
        <v>625.299665110001</v>
      </c>
      <c r="H1193">
        <v>0</v>
      </c>
      <c r="I119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93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cm="1">
        <f t="array" ref="K1193">IFERROR(AVERAGE(IF((OutputTable[GroupByKey]=OutputTable[[#This Row],[GroupByKey]]),(OutputTable[GroupByKey]=OutputTable[[#This Row],[GroupByKey]])*OutputTable[RecordedValue])),0)</f>
        <v>632.23058617931088</v>
      </c>
      <c r="L1193" cm="1">
        <f t="array" ref="L1193">IFERROR(_xlfn.STDEV.S(IF((OutputTable[GroupByKey]=OutputTable[[#This Row],[GroupByKey]]),(OutputTable[GroupByKey]=OutputTable[[#This Row],[GroupByKey]])*OutputTable[RecordedValue])),0)</f>
        <v>75.537971994324181</v>
      </c>
      <c r="M1193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93" cm="1">
        <f t="array" ref="O1193">MIN(IF((OutputTable[GroupByKey]=OutputTable[[#This Row],[GroupByKey]]),(OutputTable[GroupByKey]=OutputTable[[#This Row],[GroupByKey]])*OutputTable[RecordedValue]))</f>
        <v>505.15304420889697</v>
      </c>
      <c r="P1193" cm="1">
        <f t="array" ref="P1193">MAX(IF((OutputTable[GroupByKey]=OutputTable[[#This Row],[GroupByKey]]),(OutputTable[GroupByKey]=OutputTable[[#This Row],[GroupByKey]])*OutputTable[RecordedValue]))</f>
        <v>850.69210649443096</v>
      </c>
    </row>
    <row r="1194" spans="1:16" x14ac:dyDescent="0.25">
      <c r="A1194" t="s">
        <v>68</v>
      </c>
      <c r="B1194" t="s">
        <v>177</v>
      </c>
      <c r="C1194">
        <v>23</v>
      </c>
      <c r="D1194" t="s">
        <v>148</v>
      </c>
      <c r="E1194" t="s">
        <v>118</v>
      </c>
      <c r="F1194" t="s">
        <v>86</v>
      </c>
      <c r="G1194">
        <v>145</v>
      </c>
      <c r="H1194">
        <v>0</v>
      </c>
      <c r="I1194" t="str">
        <f>OutputTable[[#This Row],[ProjectName]]&amp;OutputTable[[#This Row],[Name]]&amp;OutputTable[[#This Row],[Type]]&amp;OutputTable[[#This Row],[Source]]</f>
        <v>Airport Security AnalysisEntity 1.NumberInNumber InEntity</v>
      </c>
      <c r="J1194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cm="1">
        <f t="array" ref="K1194">IFERROR(AVERAGE(IF((OutputTable[GroupByKey]=OutputTable[[#This Row],[GroupByKey]]),(OutputTable[GroupByKey]=OutputTable[[#This Row],[GroupByKey]])*OutputTable[RecordedValue])),0)</f>
        <v>145</v>
      </c>
      <c r="L1194" cm="1">
        <f t="array" ref="L1194">IFERROR(_xlfn.STDEV.S(IF((OutputTable[GroupByKey]=OutputTable[[#This Row],[GroupByKey]]),(OutputTable[GroupByKey]=OutputTable[[#This Row],[GroupByKey]])*OutputTable[RecordedValue])),0)</f>
        <v>0</v>
      </c>
      <c r="M1194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4" cm="1">
        <f t="array" ref="O1194">MIN(IF((OutputTable[GroupByKey]=OutputTable[[#This Row],[GroupByKey]]),(OutputTable[GroupByKey]=OutputTable[[#This Row],[GroupByKey]])*OutputTable[RecordedValue]))</f>
        <v>145</v>
      </c>
      <c r="P1194" cm="1">
        <f t="array" ref="P1194">MAX(IF((OutputTable[GroupByKey]=OutputTable[[#This Row],[GroupByKey]]),(OutputTable[GroupByKey]=OutputTable[[#This Row],[GroupByKey]])*OutputTable[RecordedValue]))</f>
        <v>145</v>
      </c>
    </row>
    <row r="1195" spans="1:16" x14ac:dyDescent="0.25">
      <c r="A1195" t="s">
        <v>68</v>
      </c>
      <c r="B1195" t="s">
        <v>177</v>
      </c>
      <c r="C1195">
        <v>23</v>
      </c>
      <c r="D1195" t="s">
        <v>149</v>
      </c>
      <c r="E1195" t="s">
        <v>120</v>
      </c>
      <c r="F1195" t="s">
        <v>86</v>
      </c>
      <c r="G1195">
        <v>141</v>
      </c>
      <c r="H1195">
        <v>0</v>
      </c>
      <c r="I1195" t="str">
        <f>OutputTable[[#This Row],[ProjectName]]&amp;OutputTable[[#This Row],[Name]]&amp;OutputTable[[#This Row],[Type]]&amp;OutputTable[[#This Row],[Source]]</f>
        <v>Airport Security AnalysisEntity 1.NumberOutNumber OutEntity</v>
      </c>
      <c r="J119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cm="1">
        <f t="array" ref="K1195">IFERROR(AVERAGE(IF((OutputTable[GroupByKey]=OutputTable[[#This Row],[GroupByKey]]),(OutputTable[GroupByKey]=OutputTable[[#This Row],[GroupByKey]])*OutputTable[RecordedValue])),0)</f>
        <v>141.02000000000001</v>
      </c>
      <c r="L1195" cm="1">
        <f t="array" ref="L1195">IFERROR(_xlfn.STDEV.S(IF((OutputTable[GroupByKey]=OutputTable[[#This Row],[GroupByKey]]),(OutputTable[GroupByKey]=OutputTable[[#This Row],[GroupByKey]])*OutputTable[RecordedValue])),0)</f>
        <v>1.571298695931723</v>
      </c>
      <c r="M119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95" cm="1">
        <f t="array" ref="O1195">MIN(IF((OutputTable[GroupByKey]=OutputTable[[#This Row],[GroupByKey]]),(OutputTable[GroupByKey]=OutputTable[[#This Row],[GroupByKey]])*OutputTable[RecordedValue]))</f>
        <v>136</v>
      </c>
      <c r="P1195" cm="1">
        <f t="array" ref="P1195">MAX(IF((OutputTable[GroupByKey]=OutputTable[[#This Row],[GroupByKey]]),(OutputTable[GroupByKey]=OutputTable[[#This Row],[GroupByKey]])*OutputTable[RecordedValue]))</f>
        <v>144</v>
      </c>
    </row>
    <row r="1196" spans="1:16" x14ac:dyDescent="0.25">
      <c r="A1196" t="s">
        <v>68</v>
      </c>
      <c r="B1196" t="s">
        <v>177</v>
      </c>
      <c r="C1196">
        <v>23</v>
      </c>
      <c r="D1196" t="s">
        <v>150</v>
      </c>
      <c r="E1196" t="s">
        <v>134</v>
      </c>
      <c r="F1196" t="s">
        <v>104</v>
      </c>
      <c r="G1196">
        <v>0</v>
      </c>
      <c r="H1196">
        <v>0</v>
      </c>
      <c r="I119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6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cm="1">
        <f t="array" ref="K1196">IFERROR(AVERAGE(IF((OutputTable[GroupByKey]=OutputTable[[#This Row],[GroupByKey]]),(OutputTable[GroupByKey]=OutputTable[[#This Row],[GroupByKey]])*OutputTable[RecordedValue])),0)</f>
        <v>0</v>
      </c>
      <c r="L1196" cm="1">
        <f t="array" ref="L1196">IFERROR(_xlfn.STDEV.S(IF((OutputTable[GroupByKey]=OutputTable[[#This Row],[GroupByKey]]),(OutputTable[GroupByKey]=OutputTable[[#This Row],[GroupByKey]])*OutputTable[RecordedValue])),0)</f>
        <v>0</v>
      </c>
      <c r="M1196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6" cm="1">
        <f t="array" ref="O1196">MIN(IF((OutputTable[GroupByKey]=OutputTable[[#This Row],[GroupByKey]]),(OutputTable[GroupByKey]=OutputTable[[#This Row],[GroupByKey]])*OutputTable[RecordedValue]))</f>
        <v>0</v>
      </c>
      <c r="P1196" cm="1">
        <f t="array" ref="P1196">MAX(IF((OutputTable[GroupByKey]=OutputTable[[#This Row],[GroupByKey]]),(OutputTable[GroupByKey]=OutputTable[[#This Row],[GroupByKey]])*OutputTable[RecordedValue]))</f>
        <v>0</v>
      </c>
    </row>
    <row r="1197" spans="1:16" x14ac:dyDescent="0.25">
      <c r="A1197" t="s">
        <v>68</v>
      </c>
      <c r="B1197" t="s">
        <v>177</v>
      </c>
      <c r="C1197">
        <v>23</v>
      </c>
      <c r="D1197" t="s">
        <v>151</v>
      </c>
      <c r="E1197" t="s">
        <v>136</v>
      </c>
      <c r="F1197" t="s">
        <v>104</v>
      </c>
      <c r="G1197">
        <v>12</v>
      </c>
      <c r="H1197">
        <v>0</v>
      </c>
      <c r="I119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7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cm="1">
        <f t="array" ref="K1197">IFERROR(AVERAGE(IF((OutputTable[GroupByKey]=OutputTable[[#This Row],[GroupByKey]]),(OutputTable[GroupByKey]=OutputTable[[#This Row],[GroupByKey]])*OutputTable[RecordedValue])),0)</f>
        <v>12</v>
      </c>
      <c r="L1197" cm="1">
        <f t="array" ref="L1197">IFERROR(_xlfn.STDEV.S(IF((OutputTable[GroupByKey]=OutputTable[[#This Row],[GroupByKey]]),(OutputTable[GroupByKey]=OutputTable[[#This Row],[GroupByKey]])*OutputTable[RecordedValue])),0)</f>
        <v>0</v>
      </c>
      <c r="M1197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cm="1">
        <f t="array" ref="O1197">MIN(IF((OutputTable[GroupByKey]=OutputTable[[#This Row],[GroupByKey]]),(OutputTable[GroupByKey]=OutputTable[[#This Row],[GroupByKey]])*OutputTable[RecordedValue]))</f>
        <v>12</v>
      </c>
      <c r="P1197" cm="1">
        <f t="array" ref="P1197">MAX(IF((OutputTable[GroupByKey]=OutputTable[[#This Row],[GroupByKey]]),(OutputTable[GroupByKey]=OutputTable[[#This Row],[GroupByKey]])*OutputTable[RecordedValue]))</f>
        <v>12</v>
      </c>
    </row>
    <row r="1198" spans="1:16" x14ac:dyDescent="0.25">
      <c r="A1198" t="s">
        <v>68</v>
      </c>
      <c r="B1198" t="s">
        <v>177</v>
      </c>
      <c r="C1198">
        <v>23</v>
      </c>
      <c r="D1198" t="s">
        <v>152</v>
      </c>
      <c r="E1198" t="s">
        <v>153</v>
      </c>
      <c r="F1198" t="s">
        <v>104</v>
      </c>
      <c r="G1198">
        <v>0</v>
      </c>
      <c r="H1198">
        <v>0</v>
      </c>
      <c r="I119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8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cm="1">
        <f t="array" ref="K1198">IFERROR(AVERAGE(IF((OutputTable[GroupByKey]=OutputTable[[#This Row],[GroupByKey]]),(OutputTable[GroupByKey]=OutputTable[[#This Row],[GroupByKey]])*OutputTable[RecordedValue])),0)</f>
        <v>0</v>
      </c>
      <c r="L1198" cm="1">
        <f t="array" ref="L1198">IFERROR(_xlfn.STDEV.S(IF((OutputTable[GroupByKey]=OutputTable[[#This Row],[GroupByKey]]),(OutputTable[GroupByKey]=OutputTable[[#This Row],[GroupByKey]])*OutputTable[RecordedValue])),0)</f>
        <v>0</v>
      </c>
      <c r="M1198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8" cm="1">
        <f t="array" ref="O1198">MIN(IF((OutputTable[GroupByKey]=OutputTable[[#This Row],[GroupByKey]]),(OutputTable[GroupByKey]=OutputTable[[#This Row],[GroupByKey]])*OutputTable[RecordedValue]))</f>
        <v>0</v>
      </c>
      <c r="P1198" cm="1">
        <f t="array" ref="P1198">MAX(IF((OutputTable[GroupByKey]=OutputTable[[#This Row],[GroupByKey]]),(OutputTable[GroupByKey]=OutputTable[[#This Row],[GroupByKey]])*OutputTable[RecordedValue]))</f>
        <v>0</v>
      </c>
    </row>
    <row r="1199" spans="1:16" x14ac:dyDescent="0.25">
      <c r="A1199" t="s">
        <v>68</v>
      </c>
      <c r="B1199" t="s">
        <v>177</v>
      </c>
      <c r="C1199">
        <v>23</v>
      </c>
      <c r="D1199" t="s">
        <v>154</v>
      </c>
      <c r="E1199" t="s">
        <v>155</v>
      </c>
      <c r="F1199" t="s">
        <v>104</v>
      </c>
      <c r="G1199">
        <v>0</v>
      </c>
      <c r="H1199">
        <v>0</v>
      </c>
      <c r="I119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99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cm="1">
        <f t="array" ref="K1199">IFERROR(AVERAGE(IF((OutputTable[GroupByKey]=OutputTable[[#This Row],[GroupByKey]]),(OutputTable[GroupByKey]=OutputTable[[#This Row],[GroupByKey]])*OutputTable[RecordedValue])),0)</f>
        <v>0</v>
      </c>
      <c r="L1199" cm="1">
        <f t="array" ref="L1199">IFERROR(_xlfn.STDEV.S(IF((OutputTable[GroupByKey]=OutputTable[[#This Row],[GroupByKey]]),(OutputTable[GroupByKey]=OutputTable[[#This Row],[GroupByKey]])*OutputTable[RecordedValue])),0)</f>
        <v>0</v>
      </c>
      <c r="M1199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9" cm="1">
        <f t="array" ref="O1199">MIN(IF((OutputTable[GroupByKey]=OutputTable[[#This Row],[GroupByKey]]),(OutputTable[GroupByKey]=OutputTable[[#This Row],[GroupByKey]])*OutputTable[RecordedValue]))</f>
        <v>0</v>
      </c>
      <c r="P1199" cm="1">
        <f t="array" ref="P1199">MAX(IF((OutputTable[GroupByKey]=OutputTable[[#This Row],[GroupByKey]]),(OutputTable[GroupByKey]=OutputTable[[#This Row],[GroupByKey]])*OutputTable[RecordedValue]))</f>
        <v>0</v>
      </c>
    </row>
    <row r="1200" spans="1:16" x14ac:dyDescent="0.25">
      <c r="A1200" t="s">
        <v>68</v>
      </c>
      <c r="B1200" t="s">
        <v>177</v>
      </c>
      <c r="C1200">
        <v>23</v>
      </c>
      <c r="D1200" t="s">
        <v>156</v>
      </c>
      <c r="E1200" t="s">
        <v>139</v>
      </c>
      <c r="F1200" t="s">
        <v>104</v>
      </c>
      <c r="G1200">
        <v>0</v>
      </c>
      <c r="H1200">
        <v>0</v>
      </c>
      <c r="I120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0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cm="1">
        <f t="array" ref="K1200">IFERROR(AVERAGE(IF((OutputTable[GroupByKey]=OutputTable[[#This Row],[GroupByKey]]),(OutputTable[GroupByKey]=OutputTable[[#This Row],[GroupByKey]])*OutputTable[RecordedValue])),0)</f>
        <v>0</v>
      </c>
      <c r="L1200" cm="1">
        <f t="array" ref="L1200">IFERROR(_xlfn.STDEV.S(IF((OutputTable[GroupByKey]=OutputTable[[#This Row],[GroupByKey]]),(OutputTable[GroupByKey]=OutputTable[[#This Row],[GroupByKey]])*OutputTable[RecordedValue])),0)</f>
        <v>0</v>
      </c>
      <c r="M1200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cm="1">
        <f t="array" ref="O1200">MIN(IF((OutputTable[GroupByKey]=OutputTable[[#This Row],[GroupByKey]]),(OutputTable[GroupByKey]=OutputTable[[#This Row],[GroupByKey]])*OutputTable[RecordedValue]))</f>
        <v>0</v>
      </c>
      <c r="P1200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177</v>
      </c>
      <c r="C1201">
        <v>23</v>
      </c>
      <c r="D1201" t="s">
        <v>157</v>
      </c>
      <c r="E1201" t="s">
        <v>120</v>
      </c>
      <c r="F1201" t="s">
        <v>126</v>
      </c>
      <c r="G1201">
        <v>141</v>
      </c>
      <c r="H1201">
        <v>0</v>
      </c>
      <c r="I1201" t="str">
        <f>OutputTable[[#This Row],[ProjectName]]&amp;OutputTable[[#This Row],[Name]]&amp;OutputTable[[#This Row],[Type]]&amp;OutputTable[[#This Row],[Source]]</f>
        <v>Airport Security AnalysisSystem.NumberOutNumber OutSystem</v>
      </c>
      <c r="J1201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cm="1">
        <f t="array" ref="K1201">IFERROR(AVERAGE(IF((OutputTable[GroupByKey]=OutputTable[[#This Row],[GroupByKey]]),(OutputTable[GroupByKey]=OutputTable[[#This Row],[GroupByKey]])*OutputTable[RecordedValue])),0)</f>
        <v>141.02000000000001</v>
      </c>
      <c r="L1201" cm="1">
        <f t="array" ref="L1201">IFERROR(_xlfn.STDEV.S(IF((OutputTable[GroupByKey]=OutputTable[[#This Row],[GroupByKey]]),(OutputTable[GroupByKey]=OutputTable[[#This Row],[GroupByKey]])*OutputTable[RecordedValue])),0)</f>
        <v>1.571298695931723</v>
      </c>
      <c r="M1201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01" cm="1">
        <f t="array" ref="O1201">MIN(IF((OutputTable[GroupByKey]=OutputTable[[#This Row],[GroupByKey]]),(OutputTable[GroupByKey]=OutputTable[[#This Row],[GroupByKey]])*OutputTable[RecordedValue]))</f>
        <v>136</v>
      </c>
      <c r="P1201" cm="1">
        <f t="array" ref="P1201">MAX(IF((OutputTable[GroupByKey]=OutputTable[[#This Row],[GroupByKey]]),(OutputTable[GroupByKey]=OutputTable[[#This Row],[GroupByKey]])*OutputTable[RecordedValue]))</f>
        <v>144</v>
      </c>
    </row>
    <row r="1202" spans="1:16" x14ac:dyDescent="0.25">
      <c r="A1202" t="s">
        <v>68</v>
      </c>
      <c r="B1202" t="s">
        <v>177</v>
      </c>
      <c r="C1202">
        <v>23</v>
      </c>
      <c r="D1202" t="s">
        <v>158</v>
      </c>
      <c r="E1202" t="s">
        <v>90</v>
      </c>
      <c r="F1202" t="s">
        <v>126</v>
      </c>
      <c r="G1202">
        <v>71.720000733966202</v>
      </c>
      <c r="H1202">
        <v>0</v>
      </c>
      <c r="I1202" t="str">
        <f>OutputTable[[#This Row],[ProjectName]]&amp;OutputTable[[#This Row],[Name]]&amp;OutputTable[[#This Row],[Type]]&amp;OutputTable[[#This Row],[Source]]</f>
        <v>Airport Security AnalysisSystem.TotalCostTotal CostSystem</v>
      </c>
      <c r="J1202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cm="1">
        <f t="array" ref="K1202">IFERROR(AVERAGE(IF((OutputTable[GroupByKey]=OutputTable[[#This Row],[GroupByKey]]),(OutputTable[GroupByKey]=OutputTable[[#This Row],[GroupByKey]])*OutputTable[RecordedValue])),0)</f>
        <v>71.671286315385061</v>
      </c>
      <c r="L1202" cm="1">
        <f t="array" ref="L1202">IFERROR(_xlfn.STDEV.S(IF((OutputTable[GroupByKey]=OutputTable[[#This Row],[GroupByKey]]),(OutputTable[GroupByKey]=OutputTable[[#This Row],[GroupByKey]])*OutputTable[RecordedValue])),0)</f>
        <v>0.23863631661505638</v>
      </c>
      <c r="M1202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02" cm="1">
        <f t="array" ref="O1202">MIN(IF((OutputTable[GroupByKey]=OutputTable[[#This Row],[GroupByKey]]),(OutputTable[GroupByKey]=OutputTable[[#This Row],[GroupByKey]])*OutputTable[RecordedValue]))</f>
        <v>70.910479456061694</v>
      </c>
      <c r="P1202" cm="1">
        <f t="array" ref="P1202">MAX(IF((OutputTable[GroupByKey]=OutputTable[[#This Row],[GroupByKey]]),(OutputTable[GroupByKey]=OutputTable[[#This Row],[GroupByKey]])*OutputTable[RecordedValue]))</f>
        <v>72</v>
      </c>
    </row>
    <row r="1203" spans="1:16" x14ac:dyDescent="0.25">
      <c r="A1203" t="s">
        <v>68</v>
      </c>
      <c r="B1203" t="s">
        <v>177</v>
      </c>
      <c r="C1203">
        <v>23</v>
      </c>
      <c r="D1203" t="s">
        <v>159</v>
      </c>
      <c r="E1203" t="s">
        <v>134</v>
      </c>
      <c r="F1203" t="s">
        <v>104</v>
      </c>
      <c r="G1203">
        <v>30.059841779087801</v>
      </c>
      <c r="H1203">
        <v>0</v>
      </c>
      <c r="I120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3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cm="1">
        <f t="array" ref="K1203">IFERROR(AVERAGE(IF((OutputTable[GroupByKey]=OutputTable[[#This Row],[GroupByKey]]),(OutputTable[GroupByKey]=OutputTable[[#This Row],[GroupByKey]])*OutputTable[RecordedValue])),0)</f>
        <v>28.130410032303338</v>
      </c>
      <c r="L1203" cm="1">
        <f t="array" ref="L1203">IFERROR(_xlfn.STDEV.S(IF((OutputTable[GroupByKey]=OutputTable[[#This Row],[GroupByKey]]),(OutputTable[GroupByKey]=OutputTable[[#This Row],[GroupByKey]])*OutputTable[RecordedValue])),0)</f>
        <v>1.5680861939239095</v>
      </c>
      <c r="M1203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03" cm="1">
        <f t="array" ref="O1203">MIN(IF((OutputTable[GroupByKey]=OutputTable[[#This Row],[GroupByKey]]),(OutputTable[GroupByKey]=OutputTable[[#This Row],[GroupByKey]])*OutputTable[RecordedValue]))</f>
        <v>24.466327701593499</v>
      </c>
      <c r="P1203" cm="1">
        <f t="array" ref="P1203">MAX(IF((OutputTable[GroupByKey]=OutputTable[[#This Row],[GroupByKey]]),(OutputTable[GroupByKey]=OutputTable[[#This Row],[GroupByKey]])*OutputTable[RecordedValue]))</f>
        <v>31.104540279981698</v>
      </c>
    </row>
    <row r="1204" spans="1:16" x14ac:dyDescent="0.25">
      <c r="A1204" t="s">
        <v>68</v>
      </c>
      <c r="B1204" t="s">
        <v>177</v>
      </c>
      <c r="C1204">
        <v>23</v>
      </c>
      <c r="D1204" t="s">
        <v>160</v>
      </c>
      <c r="E1204" t="s">
        <v>136</v>
      </c>
      <c r="F1204" t="s">
        <v>104</v>
      </c>
      <c r="G1204">
        <v>5.8001585878953001</v>
      </c>
      <c r="H1204">
        <v>0</v>
      </c>
      <c r="I120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4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cm="1">
        <f t="array" ref="K1204">IFERROR(AVERAGE(IF((OutputTable[GroupByKey]=OutputTable[[#This Row],[GroupByKey]]),(OutputTable[GroupByKey]=OutputTable[[#This Row],[GroupByKey]])*OutputTable[RecordedValue])),0)</f>
        <v>7.677923856469965</v>
      </c>
      <c r="L1204" cm="1">
        <f t="array" ref="L1204">IFERROR(_xlfn.STDEV.S(IF((OutputTable[GroupByKey]=OutputTable[[#This Row],[GroupByKey]]),(OutputTable[GroupByKey]=OutputTable[[#This Row],[GroupByKey]])*OutputTable[RecordedValue])),0)</f>
        <v>1.5599367309009138</v>
      </c>
      <c r="M1204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04" cm="1">
        <f t="array" ref="O1204">MIN(IF((OutputTable[GroupByKey]=OutputTable[[#This Row],[GroupByKey]]),(OutputTable[GroupByKey]=OutputTable[[#This Row],[GroupByKey]])*OutputTable[RecordedValue]))</f>
        <v>4.6700334569821003</v>
      </c>
      <c r="P1204" cm="1">
        <f t="array" ref="P1204">MAX(IF((OutputTable[GroupByKey]=OutputTable[[#This Row],[GroupByKey]]),(OutputTable[GroupByKey]=OutputTable[[#This Row],[GroupByKey]])*OutputTable[RecordedValue]))</f>
        <v>11.306663706390401</v>
      </c>
    </row>
    <row r="1205" spans="1:16" x14ac:dyDescent="0.25">
      <c r="A1205" t="s">
        <v>68</v>
      </c>
      <c r="B1205" t="s">
        <v>177</v>
      </c>
      <c r="C1205">
        <v>23</v>
      </c>
      <c r="D1205" t="s">
        <v>161</v>
      </c>
      <c r="E1205" t="s">
        <v>153</v>
      </c>
      <c r="F1205" t="s">
        <v>104</v>
      </c>
      <c r="G1205">
        <v>291</v>
      </c>
      <c r="H1205">
        <v>0</v>
      </c>
      <c r="I120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cm="1">
        <f t="array" ref="K1205">IFERROR(AVERAGE(IF((OutputTable[GroupByKey]=OutputTable[[#This Row],[GroupByKey]]),(OutputTable[GroupByKey]=OutputTable[[#This Row],[GroupByKey]])*OutputTable[RecordedValue])),0)</f>
        <v>291.82</v>
      </c>
      <c r="L1205" cm="1">
        <f t="array" ref="L1205">IFERROR(_xlfn.STDEV.S(IF((OutputTable[GroupByKey]=OutputTable[[#This Row],[GroupByKey]]),(OutputTable[GroupByKey]=OutputTable[[#This Row],[GroupByKey]])*OutputTable[RecordedValue])),0)</f>
        <v>4.3079897295843335</v>
      </c>
      <c r="M120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05" cm="1">
        <f t="array" ref="O1205">MIN(IF((OutputTable[GroupByKey]=OutputTable[[#This Row],[GroupByKey]]),(OutputTable[GroupByKey]=OutputTable[[#This Row],[GroupByKey]])*OutputTable[RecordedValue]))</f>
        <v>281</v>
      </c>
      <c r="P1205" cm="1">
        <f t="array" ref="P1205">MAX(IF((OutputTable[GroupByKey]=OutputTable[[#This Row],[GroupByKey]]),(OutputTable[GroupByKey]=OutputTable[[#This Row],[GroupByKey]])*OutputTable[RecordedValue]))</f>
        <v>301</v>
      </c>
    </row>
    <row r="1206" spans="1:16" x14ac:dyDescent="0.25">
      <c r="A1206" t="s">
        <v>68</v>
      </c>
      <c r="B1206" t="s">
        <v>177</v>
      </c>
      <c r="C1206">
        <v>23</v>
      </c>
      <c r="D1206" t="s">
        <v>162</v>
      </c>
      <c r="E1206" t="s">
        <v>155</v>
      </c>
      <c r="F1206" t="s">
        <v>104</v>
      </c>
      <c r="G1206">
        <v>0.83888448366957402</v>
      </c>
      <c r="H1206">
        <v>0</v>
      </c>
      <c r="I120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6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cm="1">
        <f t="array" ref="K1206">IFERROR(AVERAGE(IF((OutputTable[GroupByKey]=OutputTable[[#This Row],[GroupByKey]]),(OutputTable[GroupByKey]=OutputTable[[#This Row],[GroupByKey]])*OutputTable[RecordedValue])),0)</f>
        <v>0.7867243373202788</v>
      </c>
      <c r="L1206" cm="1">
        <f t="array" ref="L1206">IFERROR(_xlfn.STDEV.S(IF((OutputTable[GroupByKey]=OutputTable[[#This Row],[GroupByKey]]),(OutputTable[GroupByKey]=OutputTable[[#This Row],[GroupByKey]])*OutputTable[RecordedValue])),0)</f>
        <v>4.3331575858358527E-2</v>
      </c>
      <c r="M1206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06" cm="1">
        <f t="array" ref="O1206">MIN(IF((OutputTable[GroupByKey]=OutputTable[[#This Row],[GroupByKey]]),(OutputTable[GroupByKey]=OutputTable[[#This Row],[GroupByKey]])*OutputTable[RecordedValue]))</f>
        <v>0.68592600815582205</v>
      </c>
      <c r="P1206" cm="1">
        <f t="array" ref="P1206">MAX(IF((OutputTable[GroupByKey]=OutputTable[[#This Row],[GroupByKey]]),(OutputTable[GroupByKey]=OutputTable[[#This Row],[GroupByKey]])*OutputTable[RecordedValue]))</f>
        <v>0.87027684841716402</v>
      </c>
    </row>
    <row r="1207" spans="1:16" x14ac:dyDescent="0.25">
      <c r="A1207" t="s">
        <v>68</v>
      </c>
      <c r="B1207" t="s">
        <v>177</v>
      </c>
      <c r="C1207">
        <v>23</v>
      </c>
      <c r="D1207" t="s">
        <v>163</v>
      </c>
      <c r="E1207" t="s">
        <v>139</v>
      </c>
      <c r="F1207" t="s">
        <v>104</v>
      </c>
      <c r="G1207">
        <v>0</v>
      </c>
      <c r="H1207">
        <v>0</v>
      </c>
      <c r="I120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7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cm="1">
        <f t="array" ref="K1207">IFERROR(AVERAGE(IF((OutputTable[GroupByKey]=OutputTable[[#This Row],[GroupByKey]]),(OutputTable[GroupByKey]=OutputTable[[#This Row],[GroupByKey]])*OutputTable[RecordedValue])),0)</f>
        <v>0</v>
      </c>
      <c r="L1207" cm="1">
        <f t="array" ref="L1207">IFERROR(_xlfn.STDEV.S(IF((OutputTable[GroupByKey]=OutputTable[[#This Row],[GroupByKey]]),(OutputTable[GroupByKey]=OutputTable[[#This Row],[GroupByKey]])*OutputTable[RecordedValue])),0)</f>
        <v>0</v>
      </c>
      <c r="M1207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7" cm="1">
        <f t="array" ref="O1207">MIN(IF((OutputTable[GroupByKey]=OutputTable[[#This Row],[GroupByKey]]),(OutputTable[GroupByKey]=OutputTable[[#This Row],[GroupByKey]])*OutputTable[RecordedValue]))</f>
        <v>0</v>
      </c>
      <c r="P1207" cm="1">
        <f t="array" ref="P1207">MAX(IF((OutputTable[GroupByKey]=OutputTable[[#This Row],[GroupByKey]]),(OutputTable[GroupByKey]=OutputTable[[#This Row],[GroupByKey]])*OutputTable[RecordedValue]))</f>
        <v>0</v>
      </c>
    </row>
    <row r="1208" spans="1:16" x14ac:dyDescent="0.25">
      <c r="A1208" t="s">
        <v>68</v>
      </c>
      <c r="B1208" t="s">
        <v>177</v>
      </c>
      <c r="C1208">
        <v>23</v>
      </c>
      <c r="D1208" t="s">
        <v>164</v>
      </c>
      <c r="E1208" t="s">
        <v>110</v>
      </c>
      <c r="F1208" t="s">
        <v>72</v>
      </c>
      <c r="G1208">
        <v>39.851789941400597</v>
      </c>
      <c r="H1208">
        <v>0</v>
      </c>
      <c r="I120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8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cm="1">
        <f t="array" ref="K1208">IFERROR(AVERAGE(IF((OutputTable[GroupByKey]=OutputTable[[#This Row],[GroupByKey]]),(OutputTable[GroupByKey]=OutputTable[[#This Row],[GroupByKey]])*OutputTable[RecordedValue])),0)</f>
        <v>36.126257191808556</v>
      </c>
      <c r="L1208" cm="1">
        <f t="array" ref="L1208">IFERROR(_xlfn.STDEV.S(IF((OutputTable[GroupByKey]=OutputTable[[#This Row],[GroupByKey]]),(OutputTable[GroupByKey]=OutputTable[[#This Row],[GroupByKey]])*OutputTable[RecordedValue])),0)</f>
        <v>2.1713259373529561</v>
      </c>
      <c r="M1208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08" cm="1">
        <f t="array" ref="O1208">MIN(IF((OutputTable[GroupByKey]=OutputTable[[#This Row],[GroupByKey]]),(OutputTable[GroupByKey]=OutputTable[[#This Row],[GroupByKey]])*OutputTable[RecordedValue]))</f>
        <v>31.451458626230401</v>
      </c>
      <c r="P1208" cm="1">
        <f t="array" ref="P1208">MAX(IF((OutputTable[GroupByKey]=OutputTable[[#This Row],[GroupByKey]]),(OutputTable[GroupByKey]=OutputTable[[#This Row],[GroupByKey]])*OutputTable[RecordedValue]))</f>
        <v>41.433809234429702</v>
      </c>
    </row>
    <row r="1209" spans="1:16" x14ac:dyDescent="0.25">
      <c r="A1209" t="s">
        <v>68</v>
      </c>
      <c r="B1209" t="s">
        <v>177</v>
      </c>
      <c r="C1209">
        <v>23</v>
      </c>
      <c r="D1209" t="s">
        <v>165</v>
      </c>
      <c r="E1209" t="s">
        <v>112</v>
      </c>
      <c r="F1209" t="s">
        <v>72</v>
      </c>
      <c r="G1209">
        <v>1195.5536982420199</v>
      </c>
      <c r="H1209">
        <v>0</v>
      </c>
      <c r="I120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09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cm="1">
        <f t="array" ref="K1209">IFERROR(AVERAGE(IF((OutputTable[GroupByKey]=OutputTable[[#This Row],[GroupByKey]]),(OutputTable[GroupByKey]=OutputTable[[#This Row],[GroupByKey]])*OutputTable[RecordedValue])),0)</f>
        <v>1083.7877157542564</v>
      </c>
      <c r="L1209" cm="1">
        <f t="array" ref="L1209">IFERROR(_xlfn.STDEV.S(IF((OutputTable[GroupByKey]=OutputTable[[#This Row],[GroupByKey]]),(OutputTable[GroupByKey]=OutputTable[[#This Row],[GroupByKey]])*OutputTable[RecordedValue])),0)</f>
        <v>65.139778120588559</v>
      </c>
      <c r="M1209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09" cm="1">
        <f t="array" ref="O1209">MIN(IF((OutputTable[GroupByKey]=OutputTable[[#This Row],[GroupByKey]]),(OutputTable[GroupByKey]=OutputTable[[#This Row],[GroupByKey]])*OutputTable[RecordedValue]))</f>
        <v>943.54375878691201</v>
      </c>
      <c r="P1209" cm="1">
        <f t="array" ref="P1209">MAX(IF((OutputTable[GroupByKey]=OutputTable[[#This Row],[GroupByKey]]),(OutputTable[GroupByKey]=OutputTable[[#This Row],[GroupByKey]])*OutputTable[RecordedValue]))</f>
        <v>1243.01427703289</v>
      </c>
    </row>
    <row r="1210" spans="1:16" x14ac:dyDescent="0.25">
      <c r="A1210" t="s">
        <v>68</v>
      </c>
      <c r="B1210" t="s">
        <v>177</v>
      </c>
      <c r="C1210">
        <v>23</v>
      </c>
      <c r="D1210" t="s">
        <v>166</v>
      </c>
      <c r="E1210" t="s">
        <v>114</v>
      </c>
      <c r="F1210" t="s">
        <v>72</v>
      </c>
      <c r="G1210">
        <v>0</v>
      </c>
      <c r="H1210">
        <v>0</v>
      </c>
      <c r="I121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0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cm="1">
        <f t="array" ref="K1210">IFERROR(AVERAGE(IF((OutputTable[GroupByKey]=OutputTable[[#This Row],[GroupByKey]]),(OutputTable[GroupByKey]=OutputTable[[#This Row],[GroupByKey]])*OutputTable[RecordedValue])),0)</f>
        <v>0</v>
      </c>
      <c r="L1210" cm="1">
        <f t="array" ref="L1210">IFERROR(_xlfn.STDEV.S(IF((OutputTable[GroupByKey]=OutputTable[[#This Row],[GroupByKey]]),(OutputTable[GroupByKey]=OutputTable[[#This Row],[GroupByKey]])*OutputTable[RecordedValue])),0)</f>
        <v>0</v>
      </c>
      <c r="M1210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cm="1">
        <f t="array" ref="O1210">MIN(IF((OutputTable[GroupByKey]=OutputTable[[#This Row],[GroupByKey]]),(OutputTable[GroupByKey]=OutputTable[[#This Row],[GroupByKey]])*OutputTable[RecordedValue]))</f>
        <v>0</v>
      </c>
      <c r="P1210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177</v>
      </c>
      <c r="C1211">
        <v>23</v>
      </c>
      <c r="D1211" t="s">
        <v>167</v>
      </c>
      <c r="E1211" t="s">
        <v>116</v>
      </c>
      <c r="F1211" t="s">
        <v>72</v>
      </c>
      <c r="G1211">
        <v>929.84855146655696</v>
      </c>
      <c r="H1211">
        <v>0</v>
      </c>
      <c r="I121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1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cm="1">
        <f t="array" ref="K1211">IFERROR(AVERAGE(IF((OutputTable[GroupByKey]=OutputTable[[#This Row],[GroupByKey]]),(OutputTable[GroupByKey]=OutputTable[[#This Row],[GroupByKey]])*OutputTable[RecordedValue])),0)</f>
        <v>553.87401274968397</v>
      </c>
      <c r="L1211" cm="1">
        <f t="array" ref="L1211">IFERROR(_xlfn.STDEV.S(IF((OutputTable[GroupByKey]=OutputTable[[#This Row],[GroupByKey]]),(OutputTable[GroupByKey]=OutputTable[[#This Row],[GroupByKey]])*OutputTable[RecordedValue])),0)</f>
        <v>377.09122887289163</v>
      </c>
      <c r="M1211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11" cm="1">
        <f t="array" ref="O1211">MIN(IF((OutputTable[GroupByKey]=OutputTable[[#This Row],[GroupByKey]]),(OutputTable[GroupByKey]=OutputTable[[#This Row],[GroupByKey]])*OutputTable[RecordedValue]))</f>
        <v>153.85414011717199</v>
      </c>
      <c r="P1211" cm="1">
        <f t="array" ref="P1211">MAX(IF((OutputTable[GroupByKey]=OutputTable[[#This Row],[GroupByKey]]),(OutputTable[GroupByKey]=OutputTable[[#This Row],[GroupByKey]])*OutputTable[RecordedValue]))</f>
        <v>2328.4964964025999</v>
      </c>
    </row>
    <row r="1212" spans="1:16" x14ac:dyDescent="0.25">
      <c r="A1212" t="s">
        <v>68</v>
      </c>
      <c r="B1212" t="s">
        <v>177</v>
      </c>
      <c r="C1212">
        <v>23</v>
      </c>
      <c r="D1212" t="s">
        <v>168</v>
      </c>
      <c r="E1212" t="s">
        <v>118</v>
      </c>
      <c r="F1212" t="s">
        <v>72</v>
      </c>
      <c r="G1212">
        <v>139</v>
      </c>
      <c r="H1212">
        <v>0</v>
      </c>
      <c r="I121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2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cm="1">
        <f t="array" ref="K1212">IFERROR(AVERAGE(IF((OutputTable[GroupByKey]=OutputTable[[#This Row],[GroupByKey]]),(OutputTable[GroupByKey]=OutputTable[[#This Row],[GroupByKey]])*OutputTable[RecordedValue])),0)</f>
        <v>139.1</v>
      </c>
      <c r="L1212" cm="1">
        <f t="array" ref="L1212">IFERROR(_xlfn.STDEV.S(IF((OutputTable[GroupByKey]=OutputTable[[#This Row],[GroupByKey]]),(OutputTable[GroupByKey]=OutputTable[[#This Row],[GroupByKey]])*OutputTable[RecordedValue])),0)</f>
        <v>2.340852801167705</v>
      </c>
      <c r="M1212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12" cm="1">
        <f t="array" ref="O1212">MIN(IF((OutputTable[GroupByKey]=OutputTable[[#This Row],[GroupByKey]]),(OutputTable[GroupByKey]=OutputTable[[#This Row],[GroupByKey]])*OutputTable[RecordedValue]))</f>
        <v>132</v>
      </c>
      <c r="P1212" cm="1">
        <f t="array" ref="P1212">MAX(IF((OutputTable[GroupByKey]=OutputTable[[#This Row],[GroupByKey]]),(OutputTable[GroupByKey]=OutputTable[[#This Row],[GroupByKey]])*OutputTable[RecordedValue]))</f>
        <v>143</v>
      </c>
    </row>
    <row r="1213" spans="1:16" x14ac:dyDescent="0.25">
      <c r="A1213" t="s">
        <v>68</v>
      </c>
      <c r="B1213" t="s">
        <v>177</v>
      </c>
      <c r="C1213">
        <v>23</v>
      </c>
      <c r="D1213" t="s">
        <v>169</v>
      </c>
      <c r="E1213" t="s">
        <v>120</v>
      </c>
      <c r="F1213" t="s">
        <v>72</v>
      </c>
      <c r="G1213">
        <v>136</v>
      </c>
      <c r="H1213">
        <v>0</v>
      </c>
      <c r="I121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3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cm="1">
        <f t="array" ref="K1213">IFERROR(AVERAGE(IF((OutputTable[GroupByKey]=OutputTable[[#This Row],[GroupByKey]]),(OutputTable[GroupByKey]=OutputTable[[#This Row],[GroupByKey]])*OutputTable[RecordedValue])),0)</f>
        <v>136.88</v>
      </c>
      <c r="L1213" cm="1">
        <f t="array" ref="L1213">IFERROR(_xlfn.STDEV.S(IF((OutputTable[GroupByKey]=OutputTable[[#This Row],[GroupByKey]]),(OutputTable[GroupByKey]=OutputTable[[#This Row],[GroupByKey]])*OutputTable[RecordedValue])),0)</f>
        <v>2.7303285292343533</v>
      </c>
      <c r="M1213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13" cm="1">
        <f t="array" ref="O1213">MIN(IF((OutputTable[GroupByKey]=OutputTable[[#This Row],[GroupByKey]]),(OutputTable[GroupByKey]=OutputTable[[#This Row],[GroupByKey]])*OutputTable[RecordedValue]))</f>
        <v>130</v>
      </c>
      <c r="P1213" cm="1">
        <f t="array" ref="P1213">MAX(IF((OutputTable[GroupByKey]=OutputTable[[#This Row],[GroupByKey]]),(OutputTable[GroupByKey]=OutputTable[[#This Row],[GroupByKey]])*OutputTable[RecordedValue]))</f>
        <v>141</v>
      </c>
    </row>
    <row r="1214" spans="1:16" x14ac:dyDescent="0.25">
      <c r="A1214" t="s">
        <v>68</v>
      </c>
      <c r="B1214" t="s">
        <v>177</v>
      </c>
      <c r="C1214">
        <v>23</v>
      </c>
      <c r="D1214" t="s">
        <v>170</v>
      </c>
      <c r="E1214" t="s">
        <v>122</v>
      </c>
      <c r="F1214" t="s">
        <v>72</v>
      </c>
      <c r="G1214">
        <v>39.851789941400597</v>
      </c>
      <c r="H1214">
        <v>0</v>
      </c>
      <c r="I121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4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cm="1">
        <f t="array" ref="K1214">IFERROR(AVERAGE(IF((OutputTable[GroupByKey]=OutputTable[[#This Row],[GroupByKey]]),(OutputTable[GroupByKey]=OutputTable[[#This Row],[GroupByKey]])*OutputTable[RecordedValue])),0)</f>
        <v>36.126257191808556</v>
      </c>
      <c r="L1214" cm="1">
        <f t="array" ref="L1214">IFERROR(_xlfn.STDEV.S(IF((OutputTable[GroupByKey]=OutputTable[[#This Row],[GroupByKey]]),(OutputTable[GroupByKey]=OutputTable[[#This Row],[GroupByKey]])*OutputTable[RecordedValue])),0)</f>
        <v>2.1713259373529561</v>
      </c>
      <c r="M1214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14" cm="1">
        <f t="array" ref="O1214">MIN(IF((OutputTable[GroupByKey]=OutputTable[[#This Row],[GroupByKey]]),(OutputTable[GroupByKey]=OutputTable[[#This Row],[GroupByKey]])*OutputTable[RecordedValue]))</f>
        <v>31.451458626230401</v>
      </c>
      <c r="P1214" cm="1">
        <f t="array" ref="P1214">MAX(IF((OutputTable[GroupByKey]=OutputTable[[#This Row],[GroupByKey]]),(OutputTable[GroupByKey]=OutputTable[[#This Row],[GroupByKey]])*OutputTable[RecordedValue]))</f>
        <v>41.433809234429702</v>
      </c>
    </row>
    <row r="1215" spans="1:16" x14ac:dyDescent="0.25">
      <c r="A1215" t="s">
        <v>68</v>
      </c>
      <c r="B1215" t="s">
        <v>177</v>
      </c>
      <c r="C1215">
        <v>23</v>
      </c>
      <c r="D1215" t="s">
        <v>171</v>
      </c>
      <c r="E1215" t="s">
        <v>124</v>
      </c>
      <c r="F1215" t="s">
        <v>72</v>
      </c>
      <c r="G1215">
        <v>2125.4022497085698</v>
      </c>
      <c r="H1215">
        <v>0</v>
      </c>
      <c r="I121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cm="1">
        <f t="array" ref="K1215">IFERROR(AVERAGE(IF((OutputTable[GroupByKey]=OutputTable[[#This Row],[GroupByKey]]),(OutputTable[GroupByKey]=OutputTable[[#This Row],[GroupByKey]])*OutputTable[RecordedValue])),0)</f>
        <v>1637.6617285039399</v>
      </c>
      <c r="L1215" cm="1">
        <f t="array" ref="L1215">IFERROR(_xlfn.STDEV.S(IF((OutputTable[GroupByKey]=OutputTable[[#This Row],[GroupByKey]]),(OutputTable[GroupByKey]=OutputTable[[#This Row],[GroupByKey]])*OutputTable[RecordedValue])),0)</f>
        <v>425.2629558634419</v>
      </c>
      <c r="M121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15" cm="1">
        <f t="array" ref="O1215">MIN(IF((OutputTable[GroupByKey]=OutputTable[[#This Row],[GroupByKey]]),(OutputTable[GroupByKey]=OutputTable[[#This Row],[GroupByKey]])*OutputTable[RecordedValue]))</f>
        <v>1114.53760713569</v>
      </c>
      <c r="P1215" cm="1">
        <f t="array" ref="P1215">MAX(IF((OutputTable[GroupByKey]=OutputTable[[#This Row],[GroupByKey]]),(OutputTable[GroupByKey]=OutputTable[[#This Row],[GroupByKey]])*OutputTable[RecordedValue]))</f>
        <v>3571.5107734354901</v>
      </c>
    </row>
    <row r="1216" spans="1:16" x14ac:dyDescent="0.25">
      <c r="A1216" t="s">
        <v>68</v>
      </c>
      <c r="B1216" t="s">
        <v>177</v>
      </c>
      <c r="C1216">
        <v>23</v>
      </c>
      <c r="D1216" t="s">
        <v>172</v>
      </c>
      <c r="E1216" t="s">
        <v>134</v>
      </c>
      <c r="F1216" t="s">
        <v>104</v>
      </c>
      <c r="G1216">
        <v>19.925894970700298</v>
      </c>
      <c r="H1216">
        <v>0</v>
      </c>
      <c r="I121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6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cm="1">
        <f t="array" ref="K1216">IFERROR(AVERAGE(IF((OutputTable[GroupByKey]=OutputTable[[#This Row],[GroupByKey]]),(OutputTable[GroupByKey]=OutputTable[[#This Row],[GroupByKey]])*OutputTable[RecordedValue])),0)</f>
        <v>18.06312859590426</v>
      </c>
      <c r="L1216" cm="1">
        <f t="array" ref="L1216">IFERROR(_xlfn.STDEV.S(IF((OutputTable[GroupByKey]=OutputTable[[#This Row],[GroupByKey]]),(OutputTable[GroupByKey]=OutputTable[[#This Row],[GroupByKey]])*OutputTable[RecordedValue])),0)</f>
        <v>1.0856629686764701</v>
      </c>
      <c r="M1216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16" cm="1">
        <f t="array" ref="O1216">MIN(IF((OutputTable[GroupByKey]=OutputTable[[#This Row],[GroupByKey]]),(OutputTable[GroupByKey]=OutputTable[[#This Row],[GroupByKey]])*OutputTable[RecordedValue]))</f>
        <v>15.725729313115201</v>
      </c>
      <c r="P1216" cm="1">
        <f t="array" ref="P1216">MAX(IF((OutputTable[GroupByKey]=OutputTable[[#This Row],[GroupByKey]]),(OutputTable[GroupByKey]=OutputTable[[#This Row],[GroupByKey]])*OutputTable[RecordedValue]))</f>
        <v>20.716904617214801</v>
      </c>
    </row>
    <row r="1217" spans="1:16" x14ac:dyDescent="0.25">
      <c r="A1217" t="s">
        <v>68</v>
      </c>
      <c r="B1217" t="s">
        <v>177</v>
      </c>
      <c r="C1217">
        <v>23</v>
      </c>
      <c r="D1217" t="s">
        <v>173</v>
      </c>
      <c r="E1217" t="s">
        <v>136</v>
      </c>
      <c r="F1217" t="s">
        <v>104</v>
      </c>
      <c r="G1217">
        <v>3.9341053962828201</v>
      </c>
      <c r="H1217">
        <v>0</v>
      </c>
      <c r="I121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7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cm="1">
        <f t="array" ref="K1217">IFERROR(AVERAGE(IF((OutputTable[GroupByKey]=OutputTable[[#This Row],[GroupByKey]]),(OutputTable[GroupByKey]=OutputTable[[#This Row],[GroupByKey]])*OutputTable[RecordedValue])),0)</f>
        <v>5.7998238307074823</v>
      </c>
      <c r="L1217" cm="1">
        <f t="array" ref="L1217">IFERROR(_xlfn.STDEV.S(IF((OutputTable[GroupByKey]=OutputTable[[#This Row],[GroupByKey]]),(OutputTable[GroupByKey]=OutputTable[[#This Row],[GroupByKey]])*OutputTable[RecordedValue])),0)</f>
        <v>1.1088844702774887</v>
      </c>
      <c r="M1217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17" cm="1">
        <f t="array" ref="O1217">MIN(IF((OutputTable[GroupByKey]=OutputTable[[#This Row],[GroupByKey]]),(OutputTable[GroupByKey]=OutputTable[[#This Row],[GroupByKey]])*OutputTable[RecordedValue]))</f>
        <v>3.05766911974897</v>
      </c>
      <c r="P1217" cm="1">
        <f t="array" ref="P1217">MAX(IF((OutputTable[GroupByKey]=OutputTable[[#This Row],[GroupByKey]]),(OutputTable[GroupByKey]=OutputTable[[#This Row],[GroupByKey]])*OutputTable[RecordedValue]))</f>
        <v>8.1492138731565191</v>
      </c>
    </row>
    <row r="1218" spans="1:16" x14ac:dyDescent="0.25">
      <c r="A1218" t="s">
        <v>68</v>
      </c>
      <c r="B1218" t="s">
        <v>177</v>
      </c>
      <c r="C1218">
        <v>23</v>
      </c>
      <c r="D1218" t="s">
        <v>174</v>
      </c>
      <c r="E1218" t="s">
        <v>153</v>
      </c>
      <c r="F1218" t="s">
        <v>104</v>
      </c>
      <c r="G1218">
        <v>138</v>
      </c>
      <c r="H1218">
        <v>0</v>
      </c>
      <c r="I121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8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cm="1">
        <f t="array" ref="K1218">IFERROR(AVERAGE(IF((OutputTable[GroupByKey]=OutputTable[[#This Row],[GroupByKey]]),(OutputTable[GroupByKey]=OutputTable[[#This Row],[GroupByKey]])*OutputTable[RecordedValue])),0)</f>
        <v>138.4</v>
      </c>
      <c r="L1218" cm="1">
        <f t="array" ref="L1218">IFERROR(_xlfn.STDEV.S(IF((OutputTable[GroupByKey]=OutputTable[[#This Row],[GroupByKey]]),(OutputTable[GroupByKey]=OutputTable[[#This Row],[GroupByKey]])*OutputTable[RecordedValue])),0)</f>
        <v>2.6954231805876021</v>
      </c>
      <c r="M1218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18" cm="1">
        <f t="array" ref="O1218">MIN(IF((OutputTable[GroupByKey]=OutputTable[[#This Row],[GroupByKey]]),(OutputTable[GroupByKey]=OutputTable[[#This Row],[GroupByKey]])*OutputTable[RecordedValue]))</f>
        <v>131</v>
      </c>
      <c r="P1218" cm="1">
        <f t="array" ref="P1218">MAX(IF((OutputTable[GroupByKey]=OutputTable[[#This Row],[GroupByKey]]),(OutputTable[GroupByKey]=OutputTable[[#This Row],[GroupByKey]])*OutputTable[RecordedValue]))</f>
        <v>143</v>
      </c>
    </row>
    <row r="1219" spans="1:16" x14ac:dyDescent="0.25">
      <c r="A1219" t="s">
        <v>68</v>
      </c>
      <c r="B1219" t="s">
        <v>177</v>
      </c>
      <c r="C1219">
        <v>23</v>
      </c>
      <c r="D1219" t="s">
        <v>175</v>
      </c>
      <c r="E1219" t="s">
        <v>155</v>
      </c>
      <c r="F1219" t="s">
        <v>104</v>
      </c>
      <c r="G1219">
        <v>0.83607894182154896</v>
      </c>
      <c r="H1219">
        <v>0</v>
      </c>
      <c r="I121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19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cm="1">
        <f t="array" ref="K1219">IFERROR(AVERAGE(IF((OutputTable[GroupByKey]=OutputTable[[#This Row],[GroupByKey]]),(OutputTable[GroupByKey]=OutputTable[[#This Row],[GroupByKey]])*OutputTable[RecordedValue])),0)</f>
        <v>0.7583406737205215</v>
      </c>
      <c r="L1219" cm="1">
        <f t="array" ref="L1219">IFERROR(_xlfn.STDEV.S(IF((OutputTable[GroupByKey]=OutputTable[[#This Row],[GroupByKey]]),(OutputTable[GroupByKey]=OutputTable[[#This Row],[GroupByKey]])*OutputTable[RecordedValue])),0)</f>
        <v>4.6203519594895187E-2</v>
      </c>
      <c r="M1219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19" cm="1">
        <f t="array" ref="O1219">MIN(IF((OutputTable[GroupByKey]=OutputTable[[#This Row],[GroupByKey]]),(OutputTable[GroupByKey]=OutputTable[[#This Row],[GroupByKey]])*OutputTable[RecordedValue]))</f>
        <v>0.660449421951812</v>
      </c>
      <c r="P1219" cm="1">
        <f t="array" ref="P1219">MAX(IF((OutputTable[GroupByKey]=OutputTable[[#This Row],[GroupByKey]]),(OutputTable[GroupByKey]=OutputTable[[#This Row],[GroupByKey]])*OutputTable[RecordedValue]))</f>
        <v>0.87259712001045997</v>
      </c>
    </row>
    <row r="1220" spans="1:16" x14ac:dyDescent="0.25">
      <c r="A1220" t="s">
        <v>68</v>
      </c>
      <c r="B1220" t="s">
        <v>177</v>
      </c>
      <c r="C1220">
        <v>23</v>
      </c>
      <c r="D1220" t="s">
        <v>176</v>
      </c>
      <c r="E1220" t="s">
        <v>139</v>
      </c>
      <c r="F1220" t="s">
        <v>104</v>
      </c>
      <c r="G1220">
        <v>0</v>
      </c>
      <c r="H1220">
        <v>0</v>
      </c>
      <c r="I122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0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cm="1">
        <f t="array" ref="K1220">IFERROR(AVERAGE(IF((OutputTable[GroupByKey]=OutputTable[[#This Row],[GroupByKey]]),(OutputTable[GroupByKey]=OutputTable[[#This Row],[GroupByKey]])*OutputTable[RecordedValue])),0)</f>
        <v>0</v>
      </c>
      <c r="L1220" cm="1">
        <f t="array" ref="L1220">IFERROR(_xlfn.STDEV.S(IF((OutputTable[GroupByKey]=OutputTable[[#This Row],[GroupByKey]]),(OutputTable[GroupByKey]=OutputTable[[#This Row],[GroupByKey]])*OutputTable[RecordedValue])),0)</f>
        <v>0</v>
      </c>
      <c r="M1220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cm="1">
        <f t="array" ref="O1220">MIN(IF((OutputTable[GroupByKey]=OutputTable[[#This Row],[GroupByKey]]),(OutputTable[GroupByKey]=OutputTable[[#This Row],[GroupByKey]])*OutputTable[RecordedValue]))</f>
        <v>0</v>
      </c>
      <c r="P1220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177</v>
      </c>
      <c r="C1221">
        <v>24</v>
      </c>
      <c r="D1221" t="s">
        <v>109</v>
      </c>
      <c r="E1221" t="s">
        <v>110</v>
      </c>
      <c r="F1221" t="s">
        <v>72</v>
      </c>
      <c r="G1221">
        <v>0.95359682032286597</v>
      </c>
      <c r="H1221">
        <v>0</v>
      </c>
      <c r="I122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1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cm="1">
        <f t="array" ref="K1221">IFERROR(AVERAGE(IF((OutputTable[GroupByKey]=OutputTable[[#This Row],[GroupByKey]]),(OutputTable[GroupByKey]=OutputTable[[#This Row],[GroupByKey]])*OutputTable[RecordedValue])),0)</f>
        <v>0.86326158932544617</v>
      </c>
      <c r="L1221" cm="1">
        <f t="array" ref="L1221">IFERROR(_xlfn.STDEV.S(IF((OutputTable[GroupByKey]=OutputTable[[#This Row],[GroupByKey]]),(OutputTable[GroupByKey]=OutputTable[[#This Row],[GroupByKey]])*OutputTable[RecordedValue])),0)</f>
        <v>0.44446417599979121</v>
      </c>
      <c r="M1221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1" cm="1">
        <f t="array" ref="O1221">MIN(IF((OutputTable[GroupByKey]=OutputTable[[#This Row],[GroupByKey]]),(OutputTable[GroupByKey]=OutputTable[[#This Row],[GroupByKey]])*OutputTable[RecordedValue]))</f>
        <v>0</v>
      </c>
      <c r="P1221" cm="1">
        <f t="array" ref="P1221">MAX(IF((OutputTable[GroupByKey]=OutputTable[[#This Row],[GroupByKey]]),(OutputTable[GroupByKey]=OutputTable[[#This Row],[GroupByKey]])*OutputTable[RecordedValue]))</f>
        <v>2.5547209929161401</v>
      </c>
    </row>
    <row r="1222" spans="1:16" x14ac:dyDescent="0.25">
      <c r="A1222" t="s">
        <v>68</v>
      </c>
      <c r="B1222" t="s">
        <v>177</v>
      </c>
      <c r="C1222">
        <v>24</v>
      </c>
      <c r="D1222" t="s">
        <v>111</v>
      </c>
      <c r="E1222" t="s">
        <v>112</v>
      </c>
      <c r="F1222" t="s">
        <v>72</v>
      </c>
      <c r="G1222">
        <v>57.215809219371998</v>
      </c>
      <c r="H1222">
        <v>0</v>
      </c>
      <c r="I122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2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cm="1">
        <f t="array" ref="K1222">IFERROR(AVERAGE(IF((OutputTable[GroupByKey]=OutputTable[[#This Row],[GroupByKey]]),(OutputTable[GroupByKey]=OutputTable[[#This Row],[GroupByKey]])*OutputTable[RecordedValue])),0)</f>
        <v>51.79569535952681</v>
      </c>
      <c r="L1222" cm="1">
        <f t="array" ref="L1222">IFERROR(_xlfn.STDEV.S(IF((OutputTable[GroupByKey]=OutputTable[[#This Row],[GroupByKey]]),(OutputTable[GroupByKey]=OutputTable[[#This Row],[GroupByKey]])*OutputTable[RecordedValue])),0)</f>
        <v>26.667850559987489</v>
      </c>
      <c r="M1222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22" cm="1">
        <f t="array" ref="O1222">MIN(IF((OutputTable[GroupByKey]=OutputTable[[#This Row],[GroupByKey]]),(OutputTable[GroupByKey]=OutputTable[[#This Row],[GroupByKey]])*OutputTable[RecordedValue]))</f>
        <v>0</v>
      </c>
      <c r="P1222" cm="1">
        <f t="array" ref="P1222">MAX(IF((OutputTable[GroupByKey]=OutputTable[[#This Row],[GroupByKey]]),(OutputTable[GroupByKey]=OutputTable[[#This Row],[GroupByKey]])*OutputTable[RecordedValue]))</f>
        <v>153.28325957496901</v>
      </c>
    </row>
    <row r="1223" spans="1:16" x14ac:dyDescent="0.25">
      <c r="A1223" t="s">
        <v>68</v>
      </c>
      <c r="B1223" t="s">
        <v>177</v>
      </c>
      <c r="C1223">
        <v>24</v>
      </c>
      <c r="D1223" t="s">
        <v>113</v>
      </c>
      <c r="E1223" t="s">
        <v>114</v>
      </c>
      <c r="F1223" t="s">
        <v>72</v>
      </c>
      <c r="G1223">
        <v>0</v>
      </c>
      <c r="H1223">
        <v>0</v>
      </c>
      <c r="I122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3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cm="1">
        <f t="array" ref="K1223">IFERROR(AVERAGE(IF((OutputTable[GroupByKey]=OutputTable[[#This Row],[GroupByKey]]),(OutputTable[GroupByKey]=OutputTable[[#This Row],[GroupByKey]])*OutputTable[RecordedValue])),0)</f>
        <v>0</v>
      </c>
      <c r="L1223" cm="1">
        <f t="array" ref="L1223">IFERROR(_xlfn.STDEV.S(IF((OutputTable[GroupByKey]=OutputTable[[#This Row],[GroupByKey]]),(OutputTable[GroupByKey]=OutputTable[[#This Row],[GroupByKey]])*OutputTable[RecordedValue])),0)</f>
        <v>0</v>
      </c>
      <c r="M1223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3" cm="1">
        <f t="array" ref="O1223">MIN(IF((OutputTable[GroupByKey]=OutputTable[[#This Row],[GroupByKey]]),(OutputTable[GroupByKey]=OutputTable[[#This Row],[GroupByKey]])*OutputTable[RecordedValue]))</f>
        <v>0</v>
      </c>
      <c r="P1223" cm="1">
        <f t="array" ref="P1223">MAX(IF((OutputTable[GroupByKey]=OutputTable[[#This Row],[GroupByKey]]),(OutputTable[GroupByKey]=OutputTable[[#This Row],[GroupByKey]])*OutputTable[RecordedValue]))</f>
        <v>0</v>
      </c>
    </row>
    <row r="1224" spans="1:16" x14ac:dyDescent="0.25">
      <c r="A1224" t="s">
        <v>68</v>
      </c>
      <c r="B1224" t="s">
        <v>177</v>
      </c>
      <c r="C1224">
        <v>24</v>
      </c>
      <c r="D1224" t="s">
        <v>115</v>
      </c>
      <c r="E1224" t="s">
        <v>116</v>
      </c>
      <c r="F1224" t="s">
        <v>72</v>
      </c>
      <c r="G1224">
        <v>16.484234390908799</v>
      </c>
      <c r="H1224">
        <v>0</v>
      </c>
      <c r="I122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4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cm="1">
        <f t="array" ref="K1224">IFERROR(AVERAGE(IF((OutputTable[GroupByKey]=OutputTable[[#This Row],[GroupByKey]]),(OutputTable[GroupByKey]=OutputTable[[#This Row],[GroupByKey]])*OutputTable[RecordedValue])),0)</f>
        <v>7.9031017037590718</v>
      </c>
      <c r="L1224" cm="1">
        <f t="array" ref="L1224">IFERROR(_xlfn.STDEV.S(IF((OutputTable[GroupByKey]=OutputTable[[#This Row],[GroupByKey]]),(OutputTable[GroupByKey]=OutputTable[[#This Row],[GroupByKey]])*OutputTable[RecordedValue])),0)</f>
        <v>6.1722634071914078</v>
      </c>
      <c r="M1224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24" cm="1">
        <f t="array" ref="O1224">MIN(IF((OutputTable[GroupByKey]=OutputTable[[#This Row],[GroupByKey]]),(OutputTable[GroupByKey]=OutputTable[[#This Row],[GroupByKey]])*OutputTable[RecordedValue]))</f>
        <v>0</v>
      </c>
      <c r="P1224" cm="1">
        <f t="array" ref="P1224">MAX(IF((OutputTable[GroupByKey]=OutputTable[[#This Row],[GroupByKey]]),(OutputTable[GroupByKey]=OutputTable[[#This Row],[GroupByKey]])*OutputTable[RecordedValue]))</f>
        <v>30.196331317929101</v>
      </c>
    </row>
    <row r="1225" spans="1:16" x14ac:dyDescent="0.25">
      <c r="A1225" t="s">
        <v>68</v>
      </c>
      <c r="B1225" t="s">
        <v>177</v>
      </c>
      <c r="C1225">
        <v>24</v>
      </c>
      <c r="D1225" t="s">
        <v>117</v>
      </c>
      <c r="E1225" t="s">
        <v>118</v>
      </c>
      <c r="F1225" t="s">
        <v>72</v>
      </c>
      <c r="G1225">
        <v>7</v>
      </c>
      <c r="H1225">
        <v>0</v>
      </c>
      <c r="I122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cm="1">
        <f t="array" ref="K1225">IFERROR(AVERAGE(IF((OutputTable[GroupByKey]=OutputTable[[#This Row],[GroupByKey]]),(OutputTable[GroupByKey]=OutputTable[[#This Row],[GroupByKey]])*OutputTable[RecordedValue])),0)</f>
        <v>8.9</v>
      </c>
      <c r="L1225" cm="1">
        <f t="array" ref="L1225">IFERROR(_xlfn.STDEV.S(IF((OutputTable[GroupByKey]=OutputTable[[#This Row],[GroupByKey]]),(OutputTable[GroupByKey]=OutputTable[[#This Row],[GroupByKey]])*OutputTable[RecordedValue])),0)</f>
        <v>2.6049403612586386</v>
      </c>
      <c r="M122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25" cm="1">
        <f t="array" ref="O1225">MIN(IF((OutputTable[GroupByKey]=OutputTable[[#This Row],[GroupByKey]]),(OutputTable[GroupByKey]=OutputTable[[#This Row],[GroupByKey]])*OutputTable[RecordedValue]))</f>
        <v>2</v>
      </c>
      <c r="P1225" cm="1">
        <f t="array" ref="P1225">MAX(IF((OutputTable[GroupByKey]=OutputTable[[#This Row],[GroupByKey]]),(OutputTable[GroupByKey]=OutputTable[[#This Row],[GroupByKey]])*OutputTable[RecordedValue]))</f>
        <v>14</v>
      </c>
    </row>
    <row r="1226" spans="1:16" x14ac:dyDescent="0.25">
      <c r="A1226" t="s">
        <v>68</v>
      </c>
      <c r="B1226" t="s">
        <v>177</v>
      </c>
      <c r="C1226">
        <v>24</v>
      </c>
      <c r="D1226" t="s">
        <v>119</v>
      </c>
      <c r="E1226" t="s">
        <v>120</v>
      </c>
      <c r="F1226" t="s">
        <v>72</v>
      </c>
      <c r="G1226">
        <v>7</v>
      </c>
      <c r="H1226">
        <v>0</v>
      </c>
      <c r="I122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6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cm="1">
        <f t="array" ref="K1226">IFERROR(AVERAGE(IF((OutputTable[GroupByKey]=OutputTable[[#This Row],[GroupByKey]]),(OutputTable[GroupByKey]=OutputTable[[#This Row],[GroupByKey]])*OutputTable[RecordedValue])),0)</f>
        <v>8.68</v>
      </c>
      <c r="L1226" cm="1">
        <f t="array" ref="L1226">IFERROR(_xlfn.STDEV.S(IF((OutputTable[GroupByKey]=OutputTable[[#This Row],[GroupByKey]]),(OutputTable[GroupByKey]=OutputTable[[#This Row],[GroupByKey]])*OutputTable[RecordedValue])),0)</f>
        <v>2.6064284735543972</v>
      </c>
      <c r="M1226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26" cm="1">
        <f t="array" ref="O1226">MIN(IF((OutputTable[GroupByKey]=OutputTable[[#This Row],[GroupByKey]]),(OutputTable[GroupByKey]=OutputTable[[#This Row],[GroupByKey]])*OutputTable[RecordedValue]))</f>
        <v>2</v>
      </c>
      <c r="P1226" cm="1">
        <f t="array" ref="P1226">MAX(IF((OutputTable[GroupByKey]=OutputTable[[#This Row],[GroupByKey]]),(OutputTable[GroupByKey]=OutputTable[[#This Row],[GroupByKey]])*OutputTable[RecordedValue]))</f>
        <v>14</v>
      </c>
    </row>
    <row r="1227" spans="1:16" x14ac:dyDescent="0.25">
      <c r="A1227" t="s">
        <v>68</v>
      </c>
      <c r="B1227" t="s">
        <v>177</v>
      </c>
      <c r="C1227">
        <v>24</v>
      </c>
      <c r="D1227" t="s">
        <v>121</v>
      </c>
      <c r="E1227" t="s">
        <v>122</v>
      </c>
      <c r="F1227" t="s">
        <v>72</v>
      </c>
      <c r="G1227">
        <v>0.95359682032286597</v>
      </c>
      <c r="H1227">
        <v>0</v>
      </c>
      <c r="I122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7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cm="1">
        <f t="array" ref="K1227">IFERROR(AVERAGE(IF((OutputTable[GroupByKey]=OutputTable[[#This Row],[GroupByKey]]),(OutputTable[GroupByKey]=OutputTable[[#This Row],[GroupByKey]])*OutputTable[RecordedValue])),0)</f>
        <v>0.86326158932544617</v>
      </c>
      <c r="L1227" cm="1">
        <f t="array" ref="L1227">IFERROR(_xlfn.STDEV.S(IF((OutputTable[GroupByKey]=OutputTable[[#This Row],[GroupByKey]]),(OutputTable[GroupByKey]=OutputTable[[#This Row],[GroupByKey]])*OutputTable[RecordedValue])),0)</f>
        <v>0.44446417599979121</v>
      </c>
      <c r="M1227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7" cm="1">
        <f t="array" ref="O1227">MIN(IF((OutputTable[GroupByKey]=OutputTable[[#This Row],[GroupByKey]]),(OutputTable[GroupByKey]=OutputTable[[#This Row],[GroupByKey]])*OutputTable[RecordedValue]))</f>
        <v>0</v>
      </c>
      <c r="P1227" cm="1">
        <f t="array" ref="P1227">MAX(IF((OutputTable[GroupByKey]=OutputTable[[#This Row],[GroupByKey]]),(OutputTable[GroupByKey]=OutputTable[[#This Row],[GroupByKey]])*OutputTable[RecordedValue]))</f>
        <v>2.5547209929161401</v>
      </c>
    </row>
    <row r="1228" spans="1:16" x14ac:dyDescent="0.25">
      <c r="A1228" t="s">
        <v>68</v>
      </c>
      <c r="B1228" t="s">
        <v>177</v>
      </c>
      <c r="C1228">
        <v>24</v>
      </c>
      <c r="D1228" t="s">
        <v>123</v>
      </c>
      <c r="E1228" t="s">
        <v>124</v>
      </c>
      <c r="F1228" t="s">
        <v>72</v>
      </c>
      <c r="G1228">
        <v>73.700043610280702</v>
      </c>
      <c r="H1228">
        <v>0</v>
      </c>
      <c r="I122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8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cm="1">
        <f t="array" ref="K1228">IFERROR(AVERAGE(IF((OutputTable[GroupByKey]=OutputTable[[#This Row],[GroupByKey]]),(OutputTable[GroupByKey]=OutputTable[[#This Row],[GroupByKey]])*OutputTable[RecordedValue])),0)</f>
        <v>59.698797063285873</v>
      </c>
      <c r="L1228" cm="1">
        <f t="array" ref="L1228">IFERROR(_xlfn.STDEV.S(IF((OutputTable[GroupByKey]=OutputTable[[#This Row],[GroupByKey]]),(OutputTable[GroupByKey]=OutputTable[[#This Row],[GroupByKey]])*OutputTable[RecordedValue])),0)</f>
        <v>29.848701664291458</v>
      </c>
      <c r="M1228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28" cm="1">
        <f t="array" ref="O1228">MIN(IF((OutputTable[GroupByKey]=OutputTable[[#This Row],[GroupByKey]]),(OutputTable[GroupByKey]=OutputTable[[#This Row],[GroupByKey]])*OutputTable[RecordedValue]))</f>
        <v>2.14281784239415</v>
      </c>
      <c r="P1228" cm="1">
        <f t="array" ref="P1228">MAX(IF((OutputTable[GroupByKey]=OutputTable[[#This Row],[GroupByKey]]),(OutputTable[GroupByKey]=OutputTable[[#This Row],[GroupByKey]])*OutputTable[RecordedValue]))</f>
        <v>183.47959089289799</v>
      </c>
    </row>
    <row r="1229" spans="1:16" x14ac:dyDescent="0.25">
      <c r="A1229" t="s">
        <v>68</v>
      </c>
      <c r="B1229" t="s">
        <v>177</v>
      </c>
      <c r="C1229">
        <v>24</v>
      </c>
      <c r="D1229" t="s">
        <v>125</v>
      </c>
      <c r="E1229" t="s">
        <v>85</v>
      </c>
      <c r="F1229" t="s">
        <v>126</v>
      </c>
      <c r="G1229">
        <v>0</v>
      </c>
      <c r="H1229">
        <v>0</v>
      </c>
      <c r="I1229" t="str">
        <f>OutputTable[[#This Row],[ProjectName]]&amp;OutputTable[[#This Row],[Name]]&amp;OutputTable[[#This Row],[Type]]&amp;OutputTable[[#This Row],[Source]]</f>
        <v>Airport Security AnalysisAll Entities.NVACostNVA CostSystem</v>
      </c>
      <c r="J1229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cm="1">
        <f t="array" ref="K1229">IFERROR(AVERAGE(IF((OutputTable[GroupByKey]=OutputTable[[#This Row],[GroupByKey]]),(OutputTable[GroupByKey]=OutputTable[[#This Row],[GroupByKey]])*OutputTable[RecordedValue])),0)</f>
        <v>0</v>
      </c>
      <c r="L1229" cm="1">
        <f t="array" ref="L1229">IFERROR(_xlfn.STDEV.S(IF((OutputTable[GroupByKey]=OutputTable[[#This Row],[GroupByKey]]),(OutputTable[GroupByKey]=OutputTable[[#This Row],[GroupByKey]])*OutputTable[RecordedValue])),0)</f>
        <v>0</v>
      </c>
      <c r="M1229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9" cm="1">
        <f t="array" ref="O1229">MIN(IF((OutputTable[GroupByKey]=OutputTable[[#This Row],[GroupByKey]]),(OutputTable[GroupByKey]=OutputTable[[#This Row],[GroupByKey]])*OutputTable[RecordedValue]))</f>
        <v>0</v>
      </c>
      <c r="P1229" cm="1">
        <f t="array" ref="P1229">MAX(IF((OutputTable[GroupByKey]=OutputTable[[#This Row],[GroupByKey]]),(OutputTable[GroupByKey]=OutputTable[[#This Row],[GroupByKey]])*OutputTable[RecordedValue]))</f>
        <v>0</v>
      </c>
    </row>
    <row r="1230" spans="1:16" x14ac:dyDescent="0.25">
      <c r="A1230" t="s">
        <v>68</v>
      </c>
      <c r="B1230" t="s">
        <v>177</v>
      </c>
      <c r="C1230">
        <v>24</v>
      </c>
      <c r="D1230" t="s">
        <v>127</v>
      </c>
      <c r="E1230" t="s">
        <v>88</v>
      </c>
      <c r="F1230" t="s">
        <v>126</v>
      </c>
      <c r="G1230">
        <v>0</v>
      </c>
      <c r="H1230">
        <v>0</v>
      </c>
      <c r="I123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0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cm="1">
        <f t="array" ref="K1230">IFERROR(AVERAGE(IF((OutputTable[GroupByKey]=OutputTable[[#This Row],[GroupByKey]]),(OutputTable[GroupByKey]=OutputTable[[#This Row],[GroupByKey]])*OutputTable[RecordedValue])),0)</f>
        <v>0</v>
      </c>
      <c r="L1230" cm="1">
        <f t="array" ref="L1230">IFERROR(_xlfn.STDEV.S(IF((OutputTable[GroupByKey]=OutputTable[[#This Row],[GroupByKey]]),(OutputTable[GroupByKey]=OutputTable[[#This Row],[GroupByKey]])*OutputTable[RecordedValue])),0)</f>
        <v>0</v>
      </c>
      <c r="M1230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cm="1">
        <f t="array" ref="O1230">MIN(IF((OutputTable[GroupByKey]=OutputTable[[#This Row],[GroupByKey]]),(OutputTable[GroupByKey]=OutputTable[[#This Row],[GroupByKey]])*OutputTable[RecordedValue]))</f>
        <v>0</v>
      </c>
      <c r="P1230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177</v>
      </c>
      <c r="C1231">
        <v>24</v>
      </c>
      <c r="D1231" t="s">
        <v>128</v>
      </c>
      <c r="E1231" t="s">
        <v>90</v>
      </c>
      <c r="F1231" t="s">
        <v>126</v>
      </c>
      <c r="G1231">
        <v>46.442846193220497</v>
      </c>
      <c r="H1231">
        <v>0</v>
      </c>
      <c r="I123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1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cm="1">
        <f t="array" ref="K1231">IFERROR(AVERAGE(IF((OutputTable[GroupByKey]=OutputTable[[#This Row],[GroupByKey]]),(OutputTable[GroupByKey]=OutputTable[[#This Row],[GroupByKey]])*OutputTable[RecordedValue])),0)</f>
        <v>46.193538628207605</v>
      </c>
      <c r="L1231" cm="1">
        <f t="array" ref="L1231">IFERROR(_xlfn.STDEV.S(IF((OutputTable[GroupByKey]=OutputTable[[#This Row],[GroupByKey]]),(OutputTable[GroupByKey]=OutputTable[[#This Row],[GroupByKey]])*OutputTable[RecordedValue])),0)</f>
        <v>2.5990968367157539</v>
      </c>
      <c r="M1231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1" cm="1">
        <f t="array" ref="O1231">MIN(IF((OutputTable[GroupByKey]=OutputTable[[#This Row],[GroupByKey]]),(OutputTable[GroupByKey]=OutputTable[[#This Row],[GroupByKey]])*OutputTable[RecordedValue]))</f>
        <v>40.192057014708702</v>
      </c>
      <c r="P1231" cm="1">
        <f t="array" ref="P1231">MAX(IF((OutputTable[GroupByKey]=OutputTable[[#This Row],[GroupByKey]]),(OutputTable[GroupByKey]=OutputTable[[#This Row],[GroupByKey]])*OutputTable[RecordedValue]))</f>
        <v>51.8214448971965</v>
      </c>
    </row>
    <row r="1232" spans="1:16" x14ac:dyDescent="0.25">
      <c r="A1232" t="s">
        <v>68</v>
      </c>
      <c r="B1232" t="s">
        <v>177</v>
      </c>
      <c r="C1232">
        <v>24</v>
      </c>
      <c r="D1232" t="s">
        <v>129</v>
      </c>
      <c r="E1232" t="s">
        <v>130</v>
      </c>
      <c r="F1232" t="s">
        <v>126</v>
      </c>
      <c r="G1232">
        <v>0</v>
      </c>
      <c r="H1232">
        <v>0</v>
      </c>
      <c r="I1232" t="str">
        <f>OutputTable[[#This Row],[ProjectName]]&amp;OutputTable[[#This Row],[Name]]&amp;OutputTable[[#This Row],[Type]]&amp;OutputTable[[#This Row],[Source]]</f>
        <v>Airport Security AnalysisAll Entities.TranCostTran CostSystem</v>
      </c>
      <c r="J1232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cm="1">
        <f t="array" ref="K1232">IFERROR(AVERAGE(IF((OutputTable[GroupByKey]=OutputTable[[#This Row],[GroupByKey]]),(OutputTable[GroupByKey]=OutputTable[[#This Row],[GroupByKey]])*OutputTable[RecordedValue])),0)</f>
        <v>0</v>
      </c>
      <c r="L1232" cm="1">
        <f t="array" ref="L1232">IFERROR(_xlfn.STDEV.S(IF((OutputTable[GroupByKey]=OutputTable[[#This Row],[GroupByKey]]),(OutputTable[GroupByKey]=OutputTable[[#This Row],[GroupByKey]])*OutputTable[RecordedValue])),0)</f>
        <v>0</v>
      </c>
      <c r="M1232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2" cm="1">
        <f t="array" ref="O1232">MIN(IF((OutputTable[GroupByKey]=OutputTable[[#This Row],[GroupByKey]]),(OutputTable[GroupByKey]=OutputTable[[#This Row],[GroupByKey]])*OutputTable[RecordedValue]))</f>
        <v>0</v>
      </c>
      <c r="P1232" cm="1">
        <f t="array" ref="P1232">MAX(IF((OutputTable[GroupByKey]=OutputTable[[#This Row],[GroupByKey]]),(OutputTable[GroupByKey]=OutputTable[[#This Row],[GroupByKey]])*OutputTable[RecordedValue]))</f>
        <v>0</v>
      </c>
    </row>
    <row r="1233" spans="1:16" x14ac:dyDescent="0.25">
      <c r="A1233" t="s">
        <v>68</v>
      </c>
      <c r="B1233" t="s">
        <v>177</v>
      </c>
      <c r="C1233">
        <v>24</v>
      </c>
      <c r="D1233" t="s">
        <v>131</v>
      </c>
      <c r="E1233" t="s">
        <v>94</v>
      </c>
      <c r="F1233" t="s">
        <v>126</v>
      </c>
      <c r="G1233">
        <v>46.442846193220497</v>
      </c>
      <c r="H1233">
        <v>0</v>
      </c>
      <c r="I1233" t="str">
        <f>OutputTable[[#This Row],[ProjectName]]&amp;OutputTable[[#This Row],[Name]]&amp;OutputTable[[#This Row],[Type]]&amp;OutputTable[[#This Row],[Source]]</f>
        <v>Airport Security AnalysisAll Entities.VACostVA CostSystem</v>
      </c>
      <c r="J1233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cm="1">
        <f t="array" ref="K1233">IFERROR(AVERAGE(IF((OutputTable[GroupByKey]=OutputTable[[#This Row],[GroupByKey]]),(OutputTable[GroupByKey]=OutputTable[[#This Row],[GroupByKey]])*OutputTable[RecordedValue])),0)</f>
        <v>46.193538628207605</v>
      </c>
      <c r="L1233" cm="1">
        <f t="array" ref="L1233">IFERROR(_xlfn.STDEV.S(IF((OutputTable[GroupByKey]=OutputTable[[#This Row],[GroupByKey]]),(OutputTable[GroupByKey]=OutputTable[[#This Row],[GroupByKey]])*OutputTable[RecordedValue])),0)</f>
        <v>2.5990968367157539</v>
      </c>
      <c r="M1233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3" cm="1">
        <f t="array" ref="O1233">MIN(IF((OutputTable[GroupByKey]=OutputTable[[#This Row],[GroupByKey]]),(OutputTable[GroupByKey]=OutputTable[[#This Row],[GroupByKey]])*OutputTable[RecordedValue]))</f>
        <v>40.192057014708702</v>
      </c>
      <c r="P1233" cm="1">
        <f t="array" ref="P1233">MAX(IF((OutputTable[GroupByKey]=OutputTable[[#This Row],[GroupByKey]]),(OutputTable[GroupByKey]=OutputTable[[#This Row],[GroupByKey]])*OutputTable[RecordedValue]))</f>
        <v>51.8214448971965</v>
      </c>
    </row>
    <row r="1234" spans="1:16" x14ac:dyDescent="0.25">
      <c r="A1234" t="s">
        <v>68</v>
      </c>
      <c r="B1234" t="s">
        <v>177</v>
      </c>
      <c r="C1234">
        <v>24</v>
      </c>
      <c r="D1234" t="s">
        <v>132</v>
      </c>
      <c r="E1234" t="s">
        <v>96</v>
      </c>
      <c r="F1234" t="s">
        <v>126</v>
      </c>
      <c r="G1234">
        <v>0</v>
      </c>
      <c r="H1234">
        <v>0</v>
      </c>
      <c r="I1234" t="str">
        <f>OutputTable[[#This Row],[ProjectName]]&amp;OutputTable[[#This Row],[Name]]&amp;OutputTable[[#This Row],[Type]]&amp;OutputTable[[#This Row],[Source]]</f>
        <v>Airport Security AnalysisAll Entities.WaitCostWait CostSystem</v>
      </c>
      <c r="J1234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cm="1">
        <f t="array" ref="K1234">IFERROR(AVERAGE(IF((OutputTable[GroupByKey]=OutputTable[[#This Row],[GroupByKey]]),(OutputTable[GroupByKey]=OutputTable[[#This Row],[GroupByKey]])*OutputTable[RecordedValue])),0)</f>
        <v>0</v>
      </c>
      <c r="L1234" cm="1">
        <f t="array" ref="L1234">IFERROR(_xlfn.STDEV.S(IF((OutputTable[GroupByKey]=OutputTable[[#This Row],[GroupByKey]]),(OutputTable[GroupByKey]=OutputTable[[#This Row],[GroupByKey]])*OutputTable[RecordedValue])),0)</f>
        <v>0</v>
      </c>
      <c r="M1234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4" cm="1">
        <f t="array" ref="O1234">MIN(IF((OutputTable[GroupByKey]=OutputTable[[#This Row],[GroupByKey]]),(OutputTable[GroupByKey]=OutputTable[[#This Row],[GroupByKey]])*OutputTable[RecordedValue]))</f>
        <v>0</v>
      </c>
      <c r="P1234" cm="1">
        <f t="array" ref="P1234">MAX(IF((OutputTable[GroupByKey]=OutputTable[[#This Row],[GroupByKey]]),(OutputTable[GroupByKey]=OutputTable[[#This Row],[GroupByKey]])*OutputTable[RecordedValue]))</f>
        <v>0</v>
      </c>
    </row>
    <row r="1235" spans="1:16" x14ac:dyDescent="0.25">
      <c r="A1235" t="s">
        <v>68</v>
      </c>
      <c r="B1235" t="s">
        <v>177</v>
      </c>
      <c r="C1235">
        <v>24</v>
      </c>
      <c r="D1235" t="s">
        <v>133</v>
      </c>
      <c r="E1235" t="s">
        <v>134</v>
      </c>
      <c r="F1235" t="s">
        <v>126</v>
      </c>
      <c r="G1235">
        <v>46.442846193220497</v>
      </c>
      <c r="H1235">
        <v>0</v>
      </c>
      <c r="I123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cm="1">
        <f t="array" ref="K1235">IFERROR(AVERAGE(IF((OutputTable[GroupByKey]=OutputTable[[#This Row],[GroupByKey]]),(OutputTable[GroupByKey]=OutputTable[[#This Row],[GroupByKey]])*OutputTable[RecordedValue])),0)</f>
        <v>46.193538628207605</v>
      </c>
      <c r="L1235" cm="1">
        <f t="array" ref="L1235">IFERROR(_xlfn.STDEV.S(IF((OutputTable[GroupByKey]=OutputTable[[#This Row],[GroupByKey]]),(OutputTable[GroupByKey]=OutputTable[[#This Row],[GroupByKey]])*OutputTable[RecordedValue])),0)</f>
        <v>2.5990968367157583</v>
      </c>
      <c r="M123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35" cm="1">
        <f t="array" ref="O1235">MIN(IF((OutputTable[GroupByKey]=OutputTable[[#This Row],[GroupByKey]]),(OutputTable[GroupByKey]=OutputTable[[#This Row],[GroupByKey]])*OutputTable[RecordedValue]))</f>
        <v>40.192057014708602</v>
      </c>
      <c r="P1235" cm="1">
        <f t="array" ref="P1235">MAX(IF((OutputTable[GroupByKey]=OutputTable[[#This Row],[GroupByKey]]),(OutputTable[GroupByKey]=OutputTable[[#This Row],[GroupByKey]])*OutputTable[RecordedValue]))</f>
        <v>51.8214448971965</v>
      </c>
    </row>
    <row r="1236" spans="1:16" x14ac:dyDescent="0.25">
      <c r="A1236" t="s">
        <v>68</v>
      </c>
      <c r="B1236" t="s">
        <v>177</v>
      </c>
      <c r="C1236">
        <v>24</v>
      </c>
      <c r="D1236" t="s">
        <v>135</v>
      </c>
      <c r="E1236" t="s">
        <v>136</v>
      </c>
      <c r="F1236" t="s">
        <v>126</v>
      </c>
      <c r="G1236">
        <v>25.141475397838501</v>
      </c>
      <c r="H1236">
        <v>0</v>
      </c>
      <c r="I1236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6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cm="1">
        <f t="array" ref="K1236">IFERROR(AVERAGE(IF((OutputTable[GroupByKey]=OutputTable[[#This Row],[GroupByKey]]),(OutputTable[GroupByKey]=OutputTable[[#This Row],[GroupByKey]])*OutputTable[RecordedValue])),0)</f>
        <v>25.477747687177452</v>
      </c>
      <c r="L1236" cm="1">
        <f t="array" ref="L1236">IFERROR(_xlfn.STDEV.S(IF((OutputTable[GroupByKey]=OutputTable[[#This Row],[GroupByKey]]),(OutputTable[GroupByKey]=OutputTable[[#This Row],[GroupByKey]])*OutputTable[RecordedValue])),0)</f>
        <v>2.6141112136959852</v>
      </c>
      <c r="M1236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6" cm="1">
        <f t="array" ref="O1236">MIN(IF((OutputTable[GroupByKey]=OutputTable[[#This Row],[GroupByKey]]),(OutputTable[GroupByKey]=OutputTable[[#This Row],[GroupByKey]])*OutputTable[RecordedValue]))</f>
        <v>19.727702576731101</v>
      </c>
      <c r="P1236" cm="1">
        <f t="array" ref="P1236">MAX(IF((OutputTable[GroupByKey]=OutputTable[[#This Row],[GroupByKey]]),(OutputTable[GroupByKey]=OutputTable[[#This Row],[GroupByKey]])*OutputTable[RecordedValue]))</f>
        <v>31.4558775795469</v>
      </c>
    </row>
    <row r="1237" spans="1:16" x14ac:dyDescent="0.25">
      <c r="A1237" t="s">
        <v>68</v>
      </c>
      <c r="B1237" t="s">
        <v>177</v>
      </c>
      <c r="C1237">
        <v>24</v>
      </c>
      <c r="D1237" t="s">
        <v>137</v>
      </c>
      <c r="E1237" t="s">
        <v>90</v>
      </c>
      <c r="F1237" t="s">
        <v>126</v>
      </c>
      <c r="G1237">
        <v>71.584321591059094</v>
      </c>
      <c r="H1237">
        <v>0</v>
      </c>
      <c r="I123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7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cm="1">
        <f t="array" ref="K1237">IFERROR(AVERAGE(IF((OutputTable[GroupByKey]=OutputTable[[#This Row],[GroupByKey]]),(OutputTable[GroupByKey]=OutputTable[[#This Row],[GroupByKey]])*OutputTable[RecordedValue])),0)</f>
        <v>71.671286315385061</v>
      </c>
      <c r="L1237" cm="1">
        <f t="array" ref="L1237">IFERROR(_xlfn.STDEV.S(IF((OutputTable[GroupByKey]=OutputTable[[#This Row],[GroupByKey]]),(OutputTable[GroupByKey]=OutputTable[[#This Row],[GroupByKey]])*OutputTable[RecordedValue])),0)</f>
        <v>0.23863631661505638</v>
      </c>
      <c r="M1237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37" cm="1">
        <f t="array" ref="O1237">MIN(IF((OutputTable[GroupByKey]=OutputTable[[#This Row],[GroupByKey]]),(OutputTable[GroupByKey]=OutputTable[[#This Row],[GroupByKey]])*OutputTable[RecordedValue]))</f>
        <v>70.910479456061694</v>
      </c>
      <c r="P1237" cm="1">
        <f t="array" ref="P1237">MAX(IF((OutputTable[GroupByKey]=OutputTable[[#This Row],[GroupByKey]]),(OutputTable[GroupByKey]=OutputTable[[#This Row],[GroupByKey]])*OutputTable[RecordedValue]))</f>
        <v>72</v>
      </c>
    </row>
    <row r="1238" spans="1:16" x14ac:dyDescent="0.25">
      <c r="A1238" t="s">
        <v>68</v>
      </c>
      <c r="B1238" t="s">
        <v>177</v>
      </c>
      <c r="C1238">
        <v>24</v>
      </c>
      <c r="D1238" t="s">
        <v>138</v>
      </c>
      <c r="E1238" t="s">
        <v>139</v>
      </c>
      <c r="F1238" t="s">
        <v>126</v>
      </c>
      <c r="G1238">
        <v>0</v>
      </c>
      <c r="H1238">
        <v>0</v>
      </c>
      <c r="I123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8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cm="1">
        <f t="array" ref="K1238">IFERROR(AVERAGE(IF((OutputTable[GroupByKey]=OutputTable[[#This Row],[GroupByKey]]),(OutputTable[GroupByKey]=OutputTable[[#This Row],[GroupByKey]])*OutputTable[RecordedValue])),0)</f>
        <v>0</v>
      </c>
      <c r="L1238" cm="1">
        <f t="array" ref="L1238">IFERROR(_xlfn.STDEV.S(IF((OutputTable[GroupByKey]=OutputTable[[#This Row],[GroupByKey]]),(OutputTable[GroupByKey]=OutputTable[[#This Row],[GroupByKey]])*OutputTable[RecordedValue])),0)</f>
        <v>0</v>
      </c>
      <c r="M1238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8" cm="1">
        <f t="array" ref="O1238">MIN(IF((OutputTable[GroupByKey]=OutputTable[[#This Row],[GroupByKey]]),(OutputTable[GroupByKey]=OutputTable[[#This Row],[GroupByKey]])*OutputTable[RecordedValue]))</f>
        <v>0</v>
      </c>
      <c r="P1238" cm="1">
        <f t="array" ref="P1238">MAX(IF((OutputTable[GroupByKey]=OutputTable[[#This Row],[GroupByKey]]),(OutputTable[GroupByKey]=OutputTable[[#This Row],[GroupByKey]])*OutputTable[RecordedValue]))</f>
        <v>0</v>
      </c>
    </row>
    <row r="1239" spans="1:16" x14ac:dyDescent="0.25">
      <c r="A1239" t="s">
        <v>68</v>
      </c>
      <c r="B1239" t="s">
        <v>177</v>
      </c>
      <c r="C1239">
        <v>24</v>
      </c>
      <c r="D1239" t="s">
        <v>140</v>
      </c>
      <c r="E1239" t="s">
        <v>110</v>
      </c>
      <c r="F1239" t="s">
        <v>72</v>
      </c>
      <c r="G1239">
        <v>9.6184234634474901</v>
      </c>
      <c r="H1239">
        <v>0</v>
      </c>
      <c r="I123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39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cm="1">
        <f t="array" ref="K1239">IFERROR(AVERAGE(IF((OutputTable[GroupByKey]=OutputTable[[#This Row],[GroupByKey]]),(OutputTable[GroupByKey]=OutputTable[[#This Row],[GroupByKey]])*OutputTable[RecordedValue])),0)</f>
        <v>9.2040198470736314</v>
      </c>
      <c r="L1239" cm="1">
        <f t="array" ref="L1239">IFERROR(_xlfn.STDEV.S(IF((OutputTable[GroupByKey]=OutputTable[[#This Row],[GroupByKey]]),(OutputTable[GroupByKey]=OutputTable[[#This Row],[GroupByKey]])*OutputTable[RecordedValue])),0)</f>
        <v>0.51270925803772061</v>
      </c>
      <c r="M1239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39" cm="1">
        <f t="array" ref="O1239">MIN(IF((OutputTable[GroupByKey]=OutputTable[[#This Row],[GroupByKey]]),(OutputTable[GroupByKey]=OutputTable[[#This Row],[GroupByKey]])*OutputTable[RecordedValue]))</f>
        <v>8.1603642719926093</v>
      </c>
      <c r="P1239" cm="1">
        <f t="array" ref="P1239">MAX(IF((OutputTable[GroupByKey]=OutputTable[[#This Row],[GroupByKey]]),(OutputTable[GroupByKey]=OutputTable[[#This Row],[GroupByKey]])*OutputTable[RecordedValue]))</f>
        <v>10.3090977964694</v>
      </c>
    </row>
    <row r="1240" spans="1:16" x14ac:dyDescent="0.25">
      <c r="A1240" t="s">
        <v>68</v>
      </c>
      <c r="B1240" t="s">
        <v>177</v>
      </c>
      <c r="C1240">
        <v>24</v>
      </c>
      <c r="D1240" t="s">
        <v>141</v>
      </c>
      <c r="E1240" t="s">
        <v>112</v>
      </c>
      <c r="F1240" t="s">
        <v>72</v>
      </c>
      <c r="G1240">
        <v>577.10540780684903</v>
      </c>
      <c r="H1240">
        <v>0</v>
      </c>
      <c r="I124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0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cm="1">
        <f t="array" ref="K1240">IFERROR(AVERAGE(IF((OutputTable[GroupByKey]=OutputTable[[#This Row],[GroupByKey]]),(OutputTable[GroupByKey]=OutputTable[[#This Row],[GroupByKey]])*OutputTable[RecordedValue])),0)</f>
        <v>552.24119082441791</v>
      </c>
      <c r="L1240" cm="1">
        <f t="array" ref="L1240">IFERROR(_xlfn.STDEV.S(IF((OutputTable[GroupByKey]=OutputTable[[#This Row],[GroupByKey]]),(OutputTable[GroupByKey]=OutputTable[[#This Row],[GroupByKey]])*OutputTable[RecordedValue])),0)</f>
        <v>30.76255548226289</v>
      </c>
      <c r="M1240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40" cm="1">
        <f t="array" ref="O1240">MIN(IF((OutputTable[GroupByKey]=OutputTable[[#This Row],[GroupByKey]]),(OutputTable[GroupByKey]=OutputTable[[#This Row],[GroupByKey]])*OutputTable[RecordedValue]))</f>
        <v>489.62185631955703</v>
      </c>
      <c r="P1240" cm="1">
        <f t="array" ref="P1240">MAX(IF((OutputTable[GroupByKey]=OutputTable[[#This Row],[GroupByKey]]),(OutputTable[GroupByKey]=OutputTable[[#This Row],[GroupByKey]])*OutputTable[RecordedValue]))</f>
        <v>618.54586778816201</v>
      </c>
    </row>
    <row r="1241" spans="1:16" x14ac:dyDescent="0.25">
      <c r="A1241" t="s">
        <v>68</v>
      </c>
      <c r="B1241" t="s">
        <v>177</v>
      </c>
      <c r="C1241">
        <v>24</v>
      </c>
      <c r="D1241" t="s">
        <v>142</v>
      </c>
      <c r="E1241" t="s">
        <v>114</v>
      </c>
      <c r="F1241" t="s">
        <v>72</v>
      </c>
      <c r="G1241">
        <v>0</v>
      </c>
      <c r="H1241">
        <v>0</v>
      </c>
      <c r="I124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1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cm="1">
        <f t="array" ref="K1241">IFERROR(AVERAGE(IF((OutputTable[GroupByKey]=OutputTable[[#This Row],[GroupByKey]]),(OutputTable[GroupByKey]=OutputTable[[#This Row],[GroupByKey]])*OutputTable[RecordedValue])),0)</f>
        <v>0</v>
      </c>
      <c r="L1241" cm="1">
        <f t="array" ref="L1241">IFERROR(_xlfn.STDEV.S(IF((OutputTable[GroupByKey]=OutputTable[[#This Row],[GroupByKey]]),(OutputTable[GroupByKey]=OutputTable[[#This Row],[GroupByKey]])*OutputTable[RecordedValue])),0)</f>
        <v>0</v>
      </c>
      <c r="M1241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cm="1">
        <f t="array" ref="O1241">MIN(IF((OutputTable[GroupByKey]=OutputTable[[#This Row],[GroupByKey]]),(OutputTable[GroupByKey]=OutputTable[[#This Row],[GroupByKey]])*OutputTable[RecordedValue]))</f>
        <v>0</v>
      </c>
      <c r="P1241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177</v>
      </c>
      <c r="C1242">
        <v>24</v>
      </c>
      <c r="D1242" t="s">
        <v>143</v>
      </c>
      <c r="E1242" t="s">
        <v>116</v>
      </c>
      <c r="F1242" t="s">
        <v>72</v>
      </c>
      <c r="G1242">
        <v>61.847848802781002</v>
      </c>
      <c r="H1242">
        <v>0</v>
      </c>
      <c r="I124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2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cm="1">
        <f t="array" ref="K1242">IFERROR(AVERAGE(IF((OutputTable[GroupByKey]=OutputTable[[#This Row],[GroupByKey]]),(OutputTable[GroupByKey]=OutputTable[[#This Row],[GroupByKey]])*OutputTable[RecordedValue])),0)</f>
        <v>79.989395354893077</v>
      </c>
      <c r="L1242" cm="1">
        <f t="array" ref="L1242">IFERROR(_xlfn.STDEV.S(IF((OutputTable[GroupByKey]=OutputTable[[#This Row],[GroupByKey]]),(OutputTable[GroupByKey]=OutputTable[[#This Row],[GroupByKey]])*OutputTable[RecordedValue])),0)</f>
        <v>56.808360959149468</v>
      </c>
      <c r="M1242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42" cm="1">
        <f t="array" ref="O1242">MIN(IF((OutputTable[GroupByKey]=OutputTable[[#This Row],[GroupByKey]]),(OutputTable[GroupByKey]=OutputTable[[#This Row],[GroupByKey]])*OutputTable[RecordedValue]))</f>
        <v>7.1867093340802297</v>
      </c>
      <c r="P1242" cm="1">
        <f t="array" ref="P1242">MAX(IF((OutputTable[GroupByKey]=OutputTable[[#This Row],[GroupByKey]]),(OutputTable[GroupByKey]=OutputTable[[#This Row],[GroupByKey]])*OutputTable[RecordedValue]))</f>
        <v>293.47566214357698</v>
      </c>
    </row>
    <row r="1243" spans="1:16" x14ac:dyDescent="0.25">
      <c r="A1243" t="s">
        <v>68</v>
      </c>
      <c r="B1243" t="s">
        <v>177</v>
      </c>
      <c r="C1243">
        <v>24</v>
      </c>
      <c r="D1243" t="s">
        <v>144</v>
      </c>
      <c r="E1243" t="s">
        <v>118</v>
      </c>
      <c r="F1243" t="s">
        <v>72</v>
      </c>
      <c r="G1243">
        <v>145</v>
      </c>
      <c r="H1243">
        <v>0</v>
      </c>
      <c r="I124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3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cm="1">
        <f t="array" ref="K1243">IFERROR(AVERAGE(IF((OutputTable[GroupByKey]=OutputTable[[#This Row],[GroupByKey]]),(OutputTable[GroupByKey]=OutputTable[[#This Row],[GroupByKey]])*OutputTable[RecordedValue])),0)</f>
        <v>145</v>
      </c>
      <c r="L1243" cm="1">
        <f t="array" ref="L1243">IFERROR(_xlfn.STDEV.S(IF((OutputTable[GroupByKey]=OutputTable[[#This Row],[GroupByKey]]),(OutputTable[GroupByKey]=OutputTable[[#This Row],[GroupByKey]])*OutputTable[RecordedValue])),0)</f>
        <v>0</v>
      </c>
      <c r="M1243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3" cm="1">
        <f t="array" ref="O1243">MIN(IF((OutputTable[GroupByKey]=OutputTable[[#This Row],[GroupByKey]]),(OutputTable[GroupByKey]=OutputTable[[#This Row],[GroupByKey]])*OutputTable[RecordedValue]))</f>
        <v>145</v>
      </c>
      <c r="P1243" cm="1">
        <f t="array" ref="P1243">MAX(IF((OutputTable[GroupByKey]=OutputTable[[#This Row],[GroupByKey]]),(OutputTable[GroupByKey]=OutputTable[[#This Row],[GroupByKey]])*OutputTable[RecordedValue]))</f>
        <v>145</v>
      </c>
    </row>
    <row r="1244" spans="1:16" x14ac:dyDescent="0.25">
      <c r="A1244" t="s">
        <v>68</v>
      </c>
      <c r="B1244" t="s">
        <v>177</v>
      </c>
      <c r="C1244">
        <v>24</v>
      </c>
      <c r="D1244" t="s">
        <v>145</v>
      </c>
      <c r="E1244" t="s">
        <v>120</v>
      </c>
      <c r="F1244" t="s">
        <v>72</v>
      </c>
      <c r="G1244">
        <v>143</v>
      </c>
      <c r="H1244">
        <v>0</v>
      </c>
      <c r="I124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4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cm="1">
        <f t="array" ref="K1244">IFERROR(AVERAGE(IF((OutputTable[GroupByKey]=OutputTable[[#This Row],[GroupByKey]]),(OutputTable[GroupByKey]=OutputTable[[#This Row],[GroupByKey]])*OutputTable[RecordedValue])),0)</f>
        <v>143.46</v>
      </c>
      <c r="L1244" cm="1">
        <f t="array" ref="L1244">IFERROR(_xlfn.STDEV.S(IF((OutputTable[GroupByKey]=OutputTable[[#This Row],[GroupByKey]]),(OutputTable[GroupByKey]=OutputTable[[#This Row],[GroupByKey]])*OutputTable[RecordedValue])),0)</f>
        <v>0.761577310586391</v>
      </c>
      <c r="M1244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44" cm="1">
        <f t="array" ref="O1244">MIN(IF((OutputTable[GroupByKey]=OutputTable[[#This Row],[GroupByKey]]),(OutputTable[GroupByKey]=OutputTable[[#This Row],[GroupByKey]])*OutputTable[RecordedValue]))</f>
        <v>141</v>
      </c>
      <c r="P1244" cm="1">
        <f t="array" ref="P1244">MAX(IF((OutputTable[GroupByKey]=OutputTable[[#This Row],[GroupByKey]]),(OutputTable[GroupByKey]=OutputTable[[#This Row],[GroupByKey]])*OutputTable[RecordedValue]))</f>
        <v>144</v>
      </c>
    </row>
    <row r="1245" spans="1:16" x14ac:dyDescent="0.25">
      <c r="A1245" t="s">
        <v>68</v>
      </c>
      <c r="B1245" t="s">
        <v>177</v>
      </c>
      <c r="C1245">
        <v>24</v>
      </c>
      <c r="D1245" t="s">
        <v>146</v>
      </c>
      <c r="E1245" t="s">
        <v>122</v>
      </c>
      <c r="F1245" t="s">
        <v>72</v>
      </c>
      <c r="G1245">
        <v>9.6184234634474901</v>
      </c>
      <c r="H1245">
        <v>0</v>
      </c>
      <c r="I124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cm="1">
        <f t="array" ref="K1245">IFERROR(AVERAGE(IF((OutputTable[GroupByKey]=OutputTable[[#This Row],[GroupByKey]]),(OutputTable[GroupByKey]=OutputTable[[#This Row],[GroupByKey]])*OutputTable[RecordedValue])),0)</f>
        <v>9.2040198470736314</v>
      </c>
      <c r="L1245" cm="1">
        <f t="array" ref="L1245">IFERROR(_xlfn.STDEV.S(IF((OutputTable[GroupByKey]=OutputTable[[#This Row],[GroupByKey]]),(OutputTable[GroupByKey]=OutputTable[[#This Row],[GroupByKey]])*OutputTable[RecordedValue])),0)</f>
        <v>0.51270925803772061</v>
      </c>
      <c r="M124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45" cm="1">
        <f t="array" ref="O1245">MIN(IF((OutputTable[GroupByKey]=OutputTable[[#This Row],[GroupByKey]]),(OutputTable[GroupByKey]=OutputTable[[#This Row],[GroupByKey]])*OutputTable[RecordedValue]))</f>
        <v>8.1603642719926093</v>
      </c>
      <c r="P1245" cm="1">
        <f t="array" ref="P1245">MAX(IF((OutputTable[GroupByKey]=OutputTable[[#This Row],[GroupByKey]]),(OutputTable[GroupByKey]=OutputTable[[#This Row],[GroupByKey]])*OutputTable[RecordedValue]))</f>
        <v>10.3090977964694</v>
      </c>
    </row>
    <row r="1246" spans="1:16" x14ac:dyDescent="0.25">
      <c r="A1246" t="s">
        <v>68</v>
      </c>
      <c r="B1246" t="s">
        <v>177</v>
      </c>
      <c r="C1246">
        <v>24</v>
      </c>
      <c r="D1246" t="s">
        <v>147</v>
      </c>
      <c r="E1246" t="s">
        <v>124</v>
      </c>
      <c r="F1246" t="s">
        <v>72</v>
      </c>
      <c r="G1246">
        <v>638.95325660962999</v>
      </c>
      <c r="H1246">
        <v>0</v>
      </c>
      <c r="I124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6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cm="1">
        <f t="array" ref="K1246">IFERROR(AVERAGE(IF((OutputTable[GroupByKey]=OutputTable[[#This Row],[GroupByKey]]),(OutputTable[GroupByKey]=OutputTable[[#This Row],[GroupByKey]])*OutputTable[RecordedValue])),0)</f>
        <v>632.23058617931088</v>
      </c>
      <c r="L1246" cm="1">
        <f t="array" ref="L1246">IFERROR(_xlfn.STDEV.S(IF((OutputTable[GroupByKey]=OutputTable[[#This Row],[GroupByKey]]),(OutputTable[GroupByKey]=OutputTable[[#This Row],[GroupByKey]])*OutputTable[RecordedValue])),0)</f>
        <v>75.537971994324181</v>
      </c>
      <c r="M1246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46" cm="1">
        <f t="array" ref="O1246">MIN(IF((OutputTable[GroupByKey]=OutputTable[[#This Row],[GroupByKey]]),(OutputTable[GroupByKey]=OutputTable[[#This Row],[GroupByKey]])*OutputTable[RecordedValue]))</f>
        <v>505.15304420889697</v>
      </c>
      <c r="P1246" cm="1">
        <f t="array" ref="P1246">MAX(IF((OutputTable[GroupByKey]=OutputTable[[#This Row],[GroupByKey]]),(OutputTable[GroupByKey]=OutputTable[[#This Row],[GroupByKey]])*OutputTable[RecordedValue]))</f>
        <v>850.69210649443096</v>
      </c>
    </row>
    <row r="1247" spans="1:16" x14ac:dyDescent="0.25">
      <c r="A1247" t="s">
        <v>68</v>
      </c>
      <c r="B1247" t="s">
        <v>177</v>
      </c>
      <c r="C1247">
        <v>24</v>
      </c>
      <c r="D1247" t="s">
        <v>148</v>
      </c>
      <c r="E1247" t="s">
        <v>118</v>
      </c>
      <c r="F1247" t="s">
        <v>86</v>
      </c>
      <c r="G1247">
        <v>145</v>
      </c>
      <c r="H1247">
        <v>0</v>
      </c>
      <c r="I1247" t="str">
        <f>OutputTable[[#This Row],[ProjectName]]&amp;OutputTable[[#This Row],[Name]]&amp;OutputTable[[#This Row],[Type]]&amp;OutputTable[[#This Row],[Source]]</f>
        <v>Airport Security AnalysisEntity 1.NumberInNumber InEntity</v>
      </c>
      <c r="J1247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cm="1">
        <f t="array" ref="K1247">IFERROR(AVERAGE(IF((OutputTable[GroupByKey]=OutputTable[[#This Row],[GroupByKey]]),(OutputTable[GroupByKey]=OutputTable[[#This Row],[GroupByKey]])*OutputTable[RecordedValue])),0)</f>
        <v>145</v>
      </c>
      <c r="L1247" cm="1">
        <f t="array" ref="L1247">IFERROR(_xlfn.STDEV.S(IF((OutputTable[GroupByKey]=OutputTable[[#This Row],[GroupByKey]]),(OutputTable[GroupByKey]=OutputTable[[#This Row],[GroupByKey]])*OutputTable[RecordedValue])),0)</f>
        <v>0</v>
      </c>
      <c r="M1247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cm="1">
        <f t="array" ref="O1247">MIN(IF((OutputTable[GroupByKey]=OutputTable[[#This Row],[GroupByKey]]),(OutputTable[GroupByKey]=OutputTable[[#This Row],[GroupByKey]])*OutputTable[RecordedValue]))</f>
        <v>145</v>
      </c>
      <c r="P1247" cm="1">
        <f t="array" ref="P1247">MAX(IF((OutputTable[GroupByKey]=OutputTable[[#This Row],[GroupByKey]]),(OutputTable[GroupByKey]=OutputTable[[#This Row],[GroupByKey]])*OutputTable[RecordedValue]))</f>
        <v>145</v>
      </c>
    </row>
    <row r="1248" spans="1:16" x14ac:dyDescent="0.25">
      <c r="A1248" t="s">
        <v>68</v>
      </c>
      <c r="B1248" t="s">
        <v>177</v>
      </c>
      <c r="C1248">
        <v>24</v>
      </c>
      <c r="D1248" t="s">
        <v>149</v>
      </c>
      <c r="E1248" t="s">
        <v>120</v>
      </c>
      <c r="F1248" t="s">
        <v>86</v>
      </c>
      <c r="G1248">
        <v>141</v>
      </c>
      <c r="H1248">
        <v>0</v>
      </c>
      <c r="I1248" t="str">
        <f>OutputTable[[#This Row],[ProjectName]]&amp;OutputTable[[#This Row],[Name]]&amp;OutputTable[[#This Row],[Type]]&amp;OutputTable[[#This Row],[Source]]</f>
        <v>Airport Security AnalysisEntity 1.NumberOutNumber OutEntity</v>
      </c>
      <c r="J1248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cm="1">
        <f t="array" ref="K1248">IFERROR(AVERAGE(IF((OutputTable[GroupByKey]=OutputTable[[#This Row],[GroupByKey]]),(OutputTable[GroupByKey]=OutputTable[[#This Row],[GroupByKey]])*OutputTable[RecordedValue])),0)</f>
        <v>141.02000000000001</v>
      </c>
      <c r="L1248" cm="1">
        <f t="array" ref="L1248">IFERROR(_xlfn.STDEV.S(IF((OutputTable[GroupByKey]=OutputTable[[#This Row],[GroupByKey]]),(OutputTable[GroupByKey]=OutputTable[[#This Row],[GroupByKey]])*OutputTable[RecordedValue])),0)</f>
        <v>1.571298695931723</v>
      </c>
      <c r="M1248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48" cm="1">
        <f t="array" ref="O1248">MIN(IF((OutputTable[GroupByKey]=OutputTable[[#This Row],[GroupByKey]]),(OutputTable[GroupByKey]=OutputTable[[#This Row],[GroupByKey]])*OutputTable[RecordedValue]))</f>
        <v>136</v>
      </c>
      <c r="P1248" cm="1">
        <f t="array" ref="P1248">MAX(IF((OutputTable[GroupByKey]=OutputTable[[#This Row],[GroupByKey]]),(OutputTable[GroupByKey]=OutputTable[[#This Row],[GroupByKey]])*OutputTable[RecordedValue]))</f>
        <v>144</v>
      </c>
    </row>
    <row r="1249" spans="1:16" x14ac:dyDescent="0.25">
      <c r="A1249" t="s">
        <v>68</v>
      </c>
      <c r="B1249" t="s">
        <v>177</v>
      </c>
      <c r="C1249">
        <v>24</v>
      </c>
      <c r="D1249" t="s">
        <v>150</v>
      </c>
      <c r="E1249" t="s">
        <v>134</v>
      </c>
      <c r="F1249" t="s">
        <v>104</v>
      </c>
      <c r="G1249">
        <v>0</v>
      </c>
      <c r="H1249">
        <v>0</v>
      </c>
      <c r="I124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49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cm="1">
        <f t="array" ref="K1249">IFERROR(AVERAGE(IF((OutputTable[GroupByKey]=OutputTable[[#This Row],[GroupByKey]]),(OutputTable[GroupByKey]=OutputTable[[#This Row],[GroupByKey]])*OutputTable[RecordedValue])),0)</f>
        <v>0</v>
      </c>
      <c r="L1249" cm="1">
        <f t="array" ref="L1249">IFERROR(_xlfn.STDEV.S(IF((OutputTable[GroupByKey]=OutputTable[[#This Row],[GroupByKey]]),(OutputTable[GroupByKey]=OutputTable[[#This Row],[GroupByKey]])*OutputTable[RecordedValue])),0)</f>
        <v>0</v>
      </c>
      <c r="M1249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9" cm="1">
        <f t="array" ref="O1249">MIN(IF((OutputTable[GroupByKey]=OutputTable[[#This Row],[GroupByKey]]),(OutputTable[GroupByKey]=OutputTable[[#This Row],[GroupByKey]])*OutputTable[RecordedValue]))</f>
        <v>0</v>
      </c>
      <c r="P1249" cm="1">
        <f t="array" ref="P1249">MAX(IF((OutputTable[GroupByKey]=OutputTable[[#This Row],[GroupByKey]]),(OutputTable[GroupByKey]=OutputTable[[#This Row],[GroupByKey]])*OutputTable[RecordedValue]))</f>
        <v>0</v>
      </c>
    </row>
    <row r="1250" spans="1:16" x14ac:dyDescent="0.25">
      <c r="A1250" t="s">
        <v>68</v>
      </c>
      <c r="B1250" t="s">
        <v>177</v>
      </c>
      <c r="C1250">
        <v>24</v>
      </c>
      <c r="D1250" t="s">
        <v>151</v>
      </c>
      <c r="E1250" t="s">
        <v>136</v>
      </c>
      <c r="F1250" t="s">
        <v>104</v>
      </c>
      <c r="G1250">
        <v>12</v>
      </c>
      <c r="H1250">
        <v>0</v>
      </c>
      <c r="I125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0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cm="1">
        <f t="array" ref="K1250">IFERROR(AVERAGE(IF((OutputTable[GroupByKey]=OutputTable[[#This Row],[GroupByKey]]),(OutputTable[GroupByKey]=OutputTable[[#This Row],[GroupByKey]])*OutputTable[RecordedValue])),0)</f>
        <v>12</v>
      </c>
      <c r="L1250" cm="1">
        <f t="array" ref="L1250">IFERROR(_xlfn.STDEV.S(IF((OutputTable[GroupByKey]=OutputTable[[#This Row],[GroupByKey]]),(OutputTable[GroupByKey]=OutputTable[[#This Row],[GroupByKey]])*OutputTable[RecordedValue])),0)</f>
        <v>0</v>
      </c>
      <c r="M1250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cm="1">
        <f t="array" ref="O1250">MIN(IF((OutputTable[GroupByKey]=OutputTable[[#This Row],[GroupByKey]]),(OutputTable[GroupByKey]=OutputTable[[#This Row],[GroupByKey]])*OutputTable[RecordedValue]))</f>
        <v>12</v>
      </c>
      <c r="P1250" cm="1">
        <f t="array" ref="P1250">MAX(IF((OutputTable[GroupByKey]=OutputTable[[#This Row],[GroupByKey]]),(OutputTable[GroupByKey]=OutputTable[[#This Row],[GroupByKey]])*OutputTable[RecordedValue]))</f>
        <v>12</v>
      </c>
    </row>
    <row r="1251" spans="1:16" x14ac:dyDescent="0.25">
      <c r="A1251" t="s">
        <v>68</v>
      </c>
      <c r="B1251" t="s">
        <v>177</v>
      </c>
      <c r="C1251">
        <v>24</v>
      </c>
      <c r="D1251" t="s">
        <v>152</v>
      </c>
      <c r="E1251" t="s">
        <v>153</v>
      </c>
      <c r="F1251" t="s">
        <v>104</v>
      </c>
      <c r="G1251">
        <v>0</v>
      </c>
      <c r="H1251">
        <v>0</v>
      </c>
      <c r="I125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51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cm="1">
        <f t="array" ref="K1251">IFERROR(AVERAGE(IF((OutputTable[GroupByKey]=OutputTable[[#This Row],[GroupByKey]]),(OutputTable[GroupByKey]=OutputTable[[#This Row],[GroupByKey]])*OutputTable[RecordedValue])),0)</f>
        <v>0</v>
      </c>
      <c r="L1251" cm="1">
        <f t="array" ref="L1251">IFERROR(_xlfn.STDEV.S(IF((OutputTable[GroupByKey]=OutputTable[[#This Row],[GroupByKey]]),(OutputTable[GroupByKey]=OutputTable[[#This Row],[GroupByKey]])*OutputTable[RecordedValue])),0)</f>
        <v>0</v>
      </c>
      <c r="M1251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1" cm="1">
        <f t="array" ref="O1251">MIN(IF((OutputTable[GroupByKey]=OutputTable[[#This Row],[GroupByKey]]),(OutputTable[GroupByKey]=OutputTable[[#This Row],[GroupByKey]])*OutputTable[RecordedValue]))</f>
        <v>0</v>
      </c>
      <c r="P1251" cm="1">
        <f t="array" ref="P1251">MAX(IF((OutputTable[GroupByKey]=OutputTable[[#This Row],[GroupByKey]]),(OutputTable[GroupByKey]=OutputTable[[#This Row],[GroupByKey]])*OutputTable[RecordedValue]))</f>
        <v>0</v>
      </c>
    </row>
    <row r="1252" spans="1:16" x14ac:dyDescent="0.25">
      <c r="A1252" t="s">
        <v>68</v>
      </c>
      <c r="B1252" t="s">
        <v>177</v>
      </c>
      <c r="C1252">
        <v>24</v>
      </c>
      <c r="D1252" t="s">
        <v>154</v>
      </c>
      <c r="E1252" t="s">
        <v>155</v>
      </c>
      <c r="F1252" t="s">
        <v>104</v>
      </c>
      <c r="G1252">
        <v>0</v>
      </c>
      <c r="H1252">
        <v>0</v>
      </c>
      <c r="I125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52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cm="1">
        <f t="array" ref="K1252">IFERROR(AVERAGE(IF((OutputTable[GroupByKey]=OutputTable[[#This Row],[GroupByKey]]),(OutputTable[GroupByKey]=OutputTable[[#This Row],[GroupByKey]])*OutputTable[RecordedValue])),0)</f>
        <v>0</v>
      </c>
      <c r="L1252" cm="1">
        <f t="array" ref="L1252">IFERROR(_xlfn.STDEV.S(IF((OutputTable[GroupByKey]=OutputTable[[#This Row],[GroupByKey]]),(OutputTable[GroupByKey]=OutputTable[[#This Row],[GroupByKey]])*OutputTable[RecordedValue])),0)</f>
        <v>0</v>
      </c>
      <c r="M1252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cm="1">
        <f t="array" ref="O1252">MIN(IF((OutputTable[GroupByKey]=OutputTable[[#This Row],[GroupByKey]]),(OutputTable[GroupByKey]=OutputTable[[#This Row],[GroupByKey]])*OutputTable[RecordedValue]))</f>
        <v>0</v>
      </c>
      <c r="P1252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177</v>
      </c>
      <c r="C1253">
        <v>24</v>
      </c>
      <c r="D1253" t="s">
        <v>156</v>
      </c>
      <c r="E1253" t="s">
        <v>139</v>
      </c>
      <c r="F1253" t="s">
        <v>104</v>
      </c>
      <c r="G1253">
        <v>0</v>
      </c>
      <c r="H1253">
        <v>0</v>
      </c>
      <c r="I125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53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cm="1">
        <f t="array" ref="K1253">IFERROR(AVERAGE(IF((OutputTable[GroupByKey]=OutputTable[[#This Row],[GroupByKey]]),(OutputTable[GroupByKey]=OutputTable[[#This Row],[GroupByKey]])*OutputTable[RecordedValue])),0)</f>
        <v>0</v>
      </c>
      <c r="L1253" cm="1">
        <f t="array" ref="L1253">IFERROR(_xlfn.STDEV.S(IF((OutputTable[GroupByKey]=OutputTable[[#This Row],[GroupByKey]]),(OutputTable[GroupByKey]=OutputTable[[#This Row],[GroupByKey]])*OutputTable[RecordedValue])),0)</f>
        <v>0</v>
      </c>
      <c r="M1253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3" cm="1">
        <f t="array" ref="O1253">MIN(IF((OutputTable[GroupByKey]=OutputTable[[#This Row],[GroupByKey]]),(OutputTable[GroupByKey]=OutputTable[[#This Row],[GroupByKey]])*OutputTable[RecordedValue]))</f>
        <v>0</v>
      </c>
      <c r="P1253" cm="1">
        <f t="array" ref="P1253">MAX(IF((OutputTable[GroupByKey]=OutputTable[[#This Row],[GroupByKey]]),(OutputTable[GroupByKey]=OutputTable[[#This Row],[GroupByKey]])*OutputTable[RecordedValue]))</f>
        <v>0</v>
      </c>
    </row>
    <row r="1254" spans="1:16" x14ac:dyDescent="0.25">
      <c r="A1254" t="s">
        <v>68</v>
      </c>
      <c r="B1254" t="s">
        <v>177</v>
      </c>
      <c r="C1254">
        <v>24</v>
      </c>
      <c r="D1254" t="s">
        <v>157</v>
      </c>
      <c r="E1254" t="s">
        <v>120</v>
      </c>
      <c r="F1254" t="s">
        <v>126</v>
      </c>
      <c r="G1254">
        <v>141</v>
      </c>
      <c r="H1254">
        <v>0</v>
      </c>
      <c r="I1254" t="str">
        <f>OutputTable[[#This Row],[ProjectName]]&amp;OutputTable[[#This Row],[Name]]&amp;OutputTable[[#This Row],[Type]]&amp;OutputTable[[#This Row],[Source]]</f>
        <v>Airport Security AnalysisSystem.NumberOutNumber OutSystem</v>
      </c>
      <c r="J1254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cm="1">
        <f t="array" ref="K1254">IFERROR(AVERAGE(IF((OutputTable[GroupByKey]=OutputTable[[#This Row],[GroupByKey]]),(OutputTable[GroupByKey]=OutputTable[[#This Row],[GroupByKey]])*OutputTable[RecordedValue])),0)</f>
        <v>141.02000000000001</v>
      </c>
      <c r="L1254" cm="1">
        <f t="array" ref="L1254">IFERROR(_xlfn.STDEV.S(IF((OutputTable[GroupByKey]=OutputTable[[#This Row],[GroupByKey]]),(OutputTable[GroupByKey]=OutputTable[[#This Row],[GroupByKey]])*OutputTable[RecordedValue])),0)</f>
        <v>1.571298695931723</v>
      </c>
      <c r="M1254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54" cm="1">
        <f t="array" ref="O1254">MIN(IF((OutputTable[GroupByKey]=OutputTable[[#This Row],[GroupByKey]]),(OutputTable[GroupByKey]=OutputTable[[#This Row],[GroupByKey]])*OutputTable[RecordedValue]))</f>
        <v>136</v>
      </c>
      <c r="P1254" cm="1">
        <f t="array" ref="P1254">MAX(IF((OutputTable[GroupByKey]=OutputTable[[#This Row],[GroupByKey]]),(OutputTable[GroupByKey]=OutputTable[[#This Row],[GroupByKey]])*OutputTable[RecordedValue]))</f>
        <v>144</v>
      </c>
    </row>
    <row r="1255" spans="1:16" x14ac:dyDescent="0.25">
      <c r="A1255" t="s">
        <v>68</v>
      </c>
      <c r="B1255" t="s">
        <v>177</v>
      </c>
      <c r="C1255">
        <v>24</v>
      </c>
      <c r="D1255" t="s">
        <v>158</v>
      </c>
      <c r="E1255" t="s">
        <v>90</v>
      </c>
      <c r="F1255" t="s">
        <v>126</v>
      </c>
      <c r="G1255">
        <v>71.584321591059094</v>
      </c>
      <c r="H1255">
        <v>0</v>
      </c>
      <c r="I1255" t="str">
        <f>OutputTable[[#This Row],[ProjectName]]&amp;OutputTable[[#This Row],[Name]]&amp;OutputTable[[#This Row],[Type]]&amp;OutputTable[[#This Row],[Source]]</f>
        <v>Airport Security AnalysisSystem.TotalCostTotal CostSystem</v>
      </c>
      <c r="J125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cm="1">
        <f t="array" ref="K1255">IFERROR(AVERAGE(IF((OutputTable[GroupByKey]=OutputTable[[#This Row],[GroupByKey]]),(OutputTable[GroupByKey]=OutputTable[[#This Row],[GroupByKey]])*OutputTable[RecordedValue])),0)</f>
        <v>71.671286315385061</v>
      </c>
      <c r="L1255" cm="1">
        <f t="array" ref="L1255">IFERROR(_xlfn.STDEV.S(IF((OutputTable[GroupByKey]=OutputTable[[#This Row],[GroupByKey]]),(OutputTable[GroupByKey]=OutputTable[[#This Row],[GroupByKey]])*OutputTable[RecordedValue])),0)</f>
        <v>0.23863631661505638</v>
      </c>
      <c r="M125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55" cm="1">
        <f t="array" ref="O1255">MIN(IF((OutputTable[GroupByKey]=OutputTable[[#This Row],[GroupByKey]]),(OutputTable[GroupByKey]=OutputTable[[#This Row],[GroupByKey]])*OutputTable[RecordedValue]))</f>
        <v>70.910479456061694</v>
      </c>
      <c r="P1255" cm="1">
        <f t="array" ref="P1255">MAX(IF((OutputTable[GroupByKey]=OutputTable[[#This Row],[GroupByKey]]),(OutputTable[GroupByKey]=OutputTable[[#This Row],[GroupByKey]])*OutputTable[RecordedValue]))</f>
        <v>72</v>
      </c>
    </row>
    <row r="1256" spans="1:16" x14ac:dyDescent="0.25">
      <c r="A1256" t="s">
        <v>68</v>
      </c>
      <c r="B1256" t="s">
        <v>177</v>
      </c>
      <c r="C1256">
        <v>24</v>
      </c>
      <c r="D1256" t="s">
        <v>159</v>
      </c>
      <c r="E1256" t="s">
        <v>134</v>
      </c>
      <c r="F1256" t="s">
        <v>104</v>
      </c>
      <c r="G1256">
        <v>28.507433238495398</v>
      </c>
      <c r="H1256">
        <v>0</v>
      </c>
      <c r="I125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56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cm="1">
        <f t="array" ref="K1256">IFERROR(AVERAGE(IF((OutputTable[GroupByKey]=OutputTable[[#This Row],[GroupByKey]]),(OutputTable[GroupByKey]=OutputTable[[#This Row],[GroupByKey]])*OutputTable[RecordedValue])),0)</f>
        <v>28.130410032303338</v>
      </c>
      <c r="L1256" cm="1">
        <f t="array" ref="L1256">IFERROR(_xlfn.STDEV.S(IF((OutputTable[GroupByKey]=OutputTable[[#This Row],[GroupByKey]]),(OutputTable[GroupByKey]=OutputTable[[#This Row],[GroupByKey]])*OutputTable[RecordedValue])),0)</f>
        <v>1.5680861939239095</v>
      </c>
      <c r="M1256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56" cm="1">
        <f t="array" ref="O1256">MIN(IF((OutputTable[GroupByKey]=OutputTable[[#This Row],[GroupByKey]]),(OutputTable[GroupByKey]=OutputTable[[#This Row],[GroupByKey]])*OutputTable[RecordedValue]))</f>
        <v>24.466327701593499</v>
      </c>
      <c r="P1256" cm="1">
        <f t="array" ref="P1256">MAX(IF((OutputTable[GroupByKey]=OutputTable[[#This Row],[GroupByKey]]),(OutputTable[GroupByKey]=OutputTable[[#This Row],[GroupByKey]])*OutputTable[RecordedValue]))</f>
        <v>31.104540279981698</v>
      </c>
    </row>
    <row r="1257" spans="1:16" x14ac:dyDescent="0.25">
      <c r="A1257" t="s">
        <v>68</v>
      </c>
      <c r="B1257" t="s">
        <v>177</v>
      </c>
      <c r="C1257">
        <v>24</v>
      </c>
      <c r="D1257" t="s">
        <v>160</v>
      </c>
      <c r="E1257" t="s">
        <v>136</v>
      </c>
      <c r="F1257" t="s">
        <v>104</v>
      </c>
      <c r="G1257">
        <v>7.20139422370075</v>
      </c>
      <c r="H1257">
        <v>0</v>
      </c>
      <c r="I125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57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cm="1">
        <f t="array" ref="K1257">IFERROR(AVERAGE(IF((OutputTable[GroupByKey]=OutputTable[[#This Row],[GroupByKey]]),(OutputTable[GroupByKey]=OutputTable[[#This Row],[GroupByKey]])*OutputTable[RecordedValue])),0)</f>
        <v>7.677923856469965</v>
      </c>
      <c r="L1257" cm="1">
        <f t="array" ref="L1257">IFERROR(_xlfn.STDEV.S(IF((OutputTable[GroupByKey]=OutputTable[[#This Row],[GroupByKey]]),(OutputTable[GroupByKey]=OutputTable[[#This Row],[GroupByKey]])*OutputTable[RecordedValue])),0)</f>
        <v>1.5599367309009138</v>
      </c>
      <c r="M1257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57" cm="1">
        <f t="array" ref="O1257">MIN(IF((OutputTable[GroupByKey]=OutputTable[[#This Row],[GroupByKey]]),(OutputTable[GroupByKey]=OutputTable[[#This Row],[GroupByKey]])*OutputTable[RecordedValue]))</f>
        <v>4.6700334569821003</v>
      </c>
      <c r="P1257" cm="1">
        <f t="array" ref="P1257">MAX(IF((OutputTable[GroupByKey]=OutputTable[[#This Row],[GroupByKey]]),(OutputTable[GroupByKey]=OutputTable[[#This Row],[GroupByKey]])*OutputTable[RecordedValue]))</f>
        <v>11.306663706390401</v>
      </c>
    </row>
    <row r="1258" spans="1:16" x14ac:dyDescent="0.25">
      <c r="A1258" t="s">
        <v>68</v>
      </c>
      <c r="B1258" t="s">
        <v>177</v>
      </c>
      <c r="C1258">
        <v>24</v>
      </c>
      <c r="D1258" t="s">
        <v>161</v>
      </c>
      <c r="E1258" t="s">
        <v>153</v>
      </c>
      <c r="F1258" t="s">
        <v>104</v>
      </c>
      <c r="G1258">
        <v>291</v>
      </c>
      <c r="H1258">
        <v>0</v>
      </c>
      <c r="I125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58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cm="1">
        <f t="array" ref="K1258">IFERROR(AVERAGE(IF((OutputTable[GroupByKey]=OutputTable[[#This Row],[GroupByKey]]),(OutputTable[GroupByKey]=OutputTable[[#This Row],[GroupByKey]])*OutputTable[RecordedValue])),0)</f>
        <v>291.82</v>
      </c>
      <c r="L1258" cm="1">
        <f t="array" ref="L1258">IFERROR(_xlfn.STDEV.S(IF((OutputTable[GroupByKey]=OutputTable[[#This Row],[GroupByKey]]),(OutputTable[GroupByKey]=OutputTable[[#This Row],[GroupByKey]])*OutputTable[RecordedValue])),0)</f>
        <v>4.3079897295843335</v>
      </c>
      <c r="M1258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58" cm="1">
        <f t="array" ref="O1258">MIN(IF((OutputTable[GroupByKey]=OutputTable[[#This Row],[GroupByKey]]),(OutputTable[GroupByKey]=OutputTable[[#This Row],[GroupByKey]])*OutputTable[RecordedValue]))</f>
        <v>281</v>
      </c>
      <c r="P1258" cm="1">
        <f t="array" ref="P1258">MAX(IF((OutputTable[GroupByKey]=OutputTable[[#This Row],[GroupByKey]]),(OutputTable[GroupByKey]=OutputTable[[#This Row],[GroupByKey]])*OutputTable[RecordedValue]))</f>
        <v>301</v>
      </c>
    </row>
    <row r="1259" spans="1:16" x14ac:dyDescent="0.25">
      <c r="A1259" t="s">
        <v>68</v>
      </c>
      <c r="B1259" t="s">
        <v>177</v>
      </c>
      <c r="C1259">
        <v>24</v>
      </c>
      <c r="D1259" t="s">
        <v>162</v>
      </c>
      <c r="E1259" t="s">
        <v>155</v>
      </c>
      <c r="F1259" t="s">
        <v>104</v>
      </c>
      <c r="G1259">
        <v>0.79996127156386798</v>
      </c>
      <c r="H1259">
        <v>0</v>
      </c>
      <c r="I125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59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cm="1">
        <f t="array" ref="K1259">IFERROR(AVERAGE(IF((OutputTable[GroupByKey]=OutputTable[[#This Row],[GroupByKey]]),(OutputTable[GroupByKey]=OutputTable[[#This Row],[GroupByKey]])*OutputTable[RecordedValue])),0)</f>
        <v>0.7867243373202788</v>
      </c>
      <c r="L1259" cm="1">
        <f t="array" ref="L1259">IFERROR(_xlfn.STDEV.S(IF((OutputTable[GroupByKey]=OutputTable[[#This Row],[GroupByKey]]),(OutputTable[GroupByKey]=OutputTable[[#This Row],[GroupByKey]])*OutputTable[RecordedValue])),0)</f>
        <v>4.3331575858358527E-2</v>
      </c>
      <c r="M1259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59" cm="1">
        <f t="array" ref="O1259">MIN(IF((OutputTable[GroupByKey]=OutputTable[[#This Row],[GroupByKey]]),(OutputTable[GroupByKey]=OutputTable[[#This Row],[GroupByKey]])*OutputTable[RecordedValue]))</f>
        <v>0.68592600815582205</v>
      </c>
      <c r="P1259" cm="1">
        <f t="array" ref="P1259">MAX(IF((OutputTable[GroupByKey]=OutputTable[[#This Row],[GroupByKey]]),(OutputTable[GroupByKey]=OutputTable[[#This Row],[GroupByKey]])*OutputTable[RecordedValue]))</f>
        <v>0.87027684841716402</v>
      </c>
    </row>
    <row r="1260" spans="1:16" x14ac:dyDescent="0.25">
      <c r="A1260" t="s">
        <v>68</v>
      </c>
      <c r="B1260" t="s">
        <v>177</v>
      </c>
      <c r="C1260">
        <v>24</v>
      </c>
      <c r="D1260" t="s">
        <v>163</v>
      </c>
      <c r="E1260" t="s">
        <v>139</v>
      </c>
      <c r="F1260" t="s">
        <v>104</v>
      </c>
      <c r="G1260">
        <v>0</v>
      </c>
      <c r="H1260">
        <v>0</v>
      </c>
      <c r="I126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0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cm="1">
        <f t="array" ref="K1260">IFERROR(AVERAGE(IF((OutputTable[GroupByKey]=OutputTable[[#This Row],[GroupByKey]]),(OutputTable[GroupByKey]=OutputTable[[#This Row],[GroupByKey]])*OutputTable[RecordedValue])),0)</f>
        <v>0</v>
      </c>
      <c r="L1260" cm="1">
        <f t="array" ref="L1260">IFERROR(_xlfn.STDEV.S(IF((OutputTable[GroupByKey]=OutputTable[[#This Row],[GroupByKey]]),(OutputTable[GroupByKey]=OutputTable[[#This Row],[GroupByKey]])*OutputTable[RecordedValue])),0)</f>
        <v>0</v>
      </c>
      <c r="M1260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0" cm="1">
        <f t="array" ref="O1260">MIN(IF((OutputTable[GroupByKey]=OutputTable[[#This Row],[GroupByKey]]),(OutputTable[GroupByKey]=OutputTable[[#This Row],[GroupByKey]])*OutputTable[RecordedValue]))</f>
        <v>0</v>
      </c>
      <c r="P1260" cm="1">
        <f t="array" ref="P1260">MAX(IF((OutputTable[GroupByKey]=OutputTable[[#This Row],[GroupByKey]]),(OutputTable[GroupByKey]=OutputTable[[#This Row],[GroupByKey]])*OutputTable[RecordedValue]))</f>
        <v>0</v>
      </c>
    </row>
    <row r="1261" spans="1:16" x14ac:dyDescent="0.25">
      <c r="A1261" t="s">
        <v>68</v>
      </c>
      <c r="B1261" t="s">
        <v>177</v>
      </c>
      <c r="C1261">
        <v>24</v>
      </c>
      <c r="D1261" t="s">
        <v>164</v>
      </c>
      <c r="E1261" t="s">
        <v>110</v>
      </c>
      <c r="F1261" t="s">
        <v>72</v>
      </c>
      <c r="G1261">
        <v>35.870825909450197</v>
      </c>
      <c r="H1261">
        <v>0</v>
      </c>
      <c r="I126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61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cm="1">
        <f t="array" ref="K1261">IFERROR(AVERAGE(IF((OutputTable[GroupByKey]=OutputTable[[#This Row],[GroupByKey]]),(OutputTable[GroupByKey]=OutputTable[[#This Row],[GroupByKey]])*OutputTable[RecordedValue])),0)</f>
        <v>36.126257191808556</v>
      </c>
      <c r="L1261" cm="1">
        <f t="array" ref="L1261">IFERROR(_xlfn.STDEV.S(IF((OutputTable[GroupByKey]=OutputTable[[#This Row],[GroupByKey]]),(OutputTable[GroupByKey]=OutputTable[[#This Row],[GroupByKey]])*OutputTable[RecordedValue])),0)</f>
        <v>2.1713259373529561</v>
      </c>
      <c r="M1261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1" cm="1">
        <f t="array" ref="O1261">MIN(IF((OutputTable[GroupByKey]=OutputTable[[#This Row],[GroupByKey]]),(OutputTable[GroupByKey]=OutputTable[[#This Row],[GroupByKey]])*OutputTable[RecordedValue]))</f>
        <v>31.451458626230401</v>
      </c>
      <c r="P1261" cm="1">
        <f t="array" ref="P1261">MAX(IF((OutputTable[GroupByKey]=OutputTable[[#This Row],[GroupByKey]]),(OutputTable[GroupByKey]=OutputTable[[#This Row],[GroupByKey]])*OutputTable[RecordedValue]))</f>
        <v>41.433809234429702</v>
      </c>
    </row>
    <row r="1262" spans="1:16" x14ac:dyDescent="0.25">
      <c r="A1262" t="s">
        <v>68</v>
      </c>
      <c r="B1262" t="s">
        <v>177</v>
      </c>
      <c r="C1262">
        <v>24</v>
      </c>
      <c r="D1262" t="s">
        <v>165</v>
      </c>
      <c r="E1262" t="s">
        <v>112</v>
      </c>
      <c r="F1262" t="s">
        <v>72</v>
      </c>
      <c r="G1262">
        <v>1076.12477728351</v>
      </c>
      <c r="H1262">
        <v>0</v>
      </c>
      <c r="I126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62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cm="1">
        <f t="array" ref="K1262">IFERROR(AVERAGE(IF((OutputTable[GroupByKey]=OutputTable[[#This Row],[GroupByKey]]),(OutputTable[GroupByKey]=OutputTable[[#This Row],[GroupByKey]])*OutputTable[RecordedValue])),0)</f>
        <v>1083.7877157542564</v>
      </c>
      <c r="L1262" cm="1">
        <f t="array" ref="L1262">IFERROR(_xlfn.STDEV.S(IF((OutputTable[GroupByKey]=OutputTable[[#This Row],[GroupByKey]]),(OutputTable[GroupByKey]=OutputTable[[#This Row],[GroupByKey]])*OutputTable[RecordedValue])),0)</f>
        <v>65.139778120588559</v>
      </c>
      <c r="M1262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62" cm="1">
        <f t="array" ref="O1262">MIN(IF((OutputTable[GroupByKey]=OutputTable[[#This Row],[GroupByKey]]),(OutputTable[GroupByKey]=OutputTable[[#This Row],[GroupByKey]])*OutputTable[RecordedValue]))</f>
        <v>943.54375878691201</v>
      </c>
      <c r="P1262" cm="1">
        <f t="array" ref="P1262">MAX(IF((OutputTable[GroupByKey]=OutputTable[[#This Row],[GroupByKey]]),(OutputTable[GroupByKey]=OutputTable[[#This Row],[GroupByKey]])*OutputTable[RecordedValue]))</f>
        <v>1243.01427703289</v>
      </c>
    </row>
    <row r="1263" spans="1:16" x14ac:dyDescent="0.25">
      <c r="A1263" t="s">
        <v>68</v>
      </c>
      <c r="B1263" t="s">
        <v>177</v>
      </c>
      <c r="C1263">
        <v>24</v>
      </c>
      <c r="D1263" t="s">
        <v>166</v>
      </c>
      <c r="E1263" t="s">
        <v>114</v>
      </c>
      <c r="F1263" t="s">
        <v>72</v>
      </c>
      <c r="G1263">
        <v>0</v>
      </c>
      <c r="H1263">
        <v>0</v>
      </c>
      <c r="I126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63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cm="1">
        <f t="array" ref="K1263">IFERROR(AVERAGE(IF((OutputTable[GroupByKey]=OutputTable[[#This Row],[GroupByKey]]),(OutputTable[GroupByKey]=OutputTable[[#This Row],[GroupByKey]])*OutputTable[RecordedValue])),0)</f>
        <v>0</v>
      </c>
      <c r="L1263" cm="1">
        <f t="array" ref="L1263">IFERROR(_xlfn.STDEV.S(IF((OutputTable[GroupByKey]=OutputTable[[#This Row],[GroupByKey]]),(OutputTable[GroupByKey]=OutputTable[[#This Row],[GroupByKey]])*OutputTable[RecordedValue])),0)</f>
        <v>0</v>
      </c>
      <c r="M1263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3" cm="1">
        <f t="array" ref="O1263">MIN(IF((OutputTable[GroupByKey]=OutputTable[[#This Row],[GroupByKey]]),(OutputTable[GroupByKey]=OutputTable[[#This Row],[GroupByKey]])*OutputTable[RecordedValue]))</f>
        <v>0</v>
      </c>
      <c r="P1263" cm="1">
        <f t="array" ref="P1263">MAX(IF((OutputTable[GroupByKey]=OutputTable[[#This Row],[GroupByKey]]),(OutputTable[GroupByKey]=OutputTable[[#This Row],[GroupByKey]])*OutputTable[RecordedValue]))</f>
        <v>0</v>
      </c>
    </row>
    <row r="1264" spans="1:16" x14ac:dyDescent="0.25">
      <c r="A1264" t="s">
        <v>68</v>
      </c>
      <c r="B1264" t="s">
        <v>177</v>
      </c>
      <c r="C1264">
        <v>24</v>
      </c>
      <c r="D1264" t="s">
        <v>167</v>
      </c>
      <c r="E1264" t="s">
        <v>116</v>
      </c>
      <c r="F1264" t="s">
        <v>72</v>
      </c>
      <c r="G1264">
        <v>380.82911499625197</v>
      </c>
      <c r="H1264">
        <v>0</v>
      </c>
      <c r="I126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64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cm="1">
        <f t="array" ref="K1264">IFERROR(AVERAGE(IF((OutputTable[GroupByKey]=OutputTable[[#This Row],[GroupByKey]]),(OutputTable[GroupByKey]=OutputTable[[#This Row],[GroupByKey]])*OutputTable[RecordedValue])),0)</f>
        <v>553.87401274968397</v>
      </c>
      <c r="L1264" cm="1">
        <f t="array" ref="L1264">IFERROR(_xlfn.STDEV.S(IF((OutputTable[GroupByKey]=OutputTable[[#This Row],[GroupByKey]]),(OutputTable[GroupByKey]=OutputTable[[#This Row],[GroupByKey]])*OutputTable[RecordedValue])),0)</f>
        <v>377.09122887289163</v>
      </c>
      <c r="M1264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64" cm="1">
        <f t="array" ref="O1264">MIN(IF((OutputTable[GroupByKey]=OutputTable[[#This Row],[GroupByKey]]),(OutputTable[GroupByKey]=OutputTable[[#This Row],[GroupByKey]])*OutputTable[RecordedValue]))</f>
        <v>153.85414011717199</v>
      </c>
      <c r="P1264" cm="1">
        <f t="array" ref="P1264">MAX(IF((OutputTable[GroupByKey]=OutputTable[[#This Row],[GroupByKey]]),(OutputTable[GroupByKey]=OutputTable[[#This Row],[GroupByKey]])*OutputTable[RecordedValue]))</f>
        <v>2328.4964964025999</v>
      </c>
    </row>
    <row r="1265" spans="1:16" x14ac:dyDescent="0.25">
      <c r="A1265" t="s">
        <v>68</v>
      </c>
      <c r="B1265" t="s">
        <v>177</v>
      </c>
      <c r="C1265">
        <v>24</v>
      </c>
      <c r="D1265" t="s">
        <v>168</v>
      </c>
      <c r="E1265" t="s">
        <v>118</v>
      </c>
      <c r="F1265" t="s">
        <v>72</v>
      </c>
      <c r="G1265">
        <v>140</v>
      </c>
      <c r="H1265">
        <v>0</v>
      </c>
      <c r="I126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6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cm="1">
        <f t="array" ref="K1265">IFERROR(AVERAGE(IF((OutputTable[GroupByKey]=OutputTable[[#This Row],[GroupByKey]]),(OutputTable[GroupByKey]=OutputTable[[#This Row],[GroupByKey]])*OutputTable[RecordedValue])),0)</f>
        <v>139.1</v>
      </c>
      <c r="L1265" cm="1">
        <f t="array" ref="L1265">IFERROR(_xlfn.STDEV.S(IF((OutputTable[GroupByKey]=OutputTable[[#This Row],[GroupByKey]]),(OutputTable[GroupByKey]=OutputTable[[#This Row],[GroupByKey]])*OutputTable[RecordedValue])),0)</f>
        <v>2.340852801167705</v>
      </c>
      <c r="M126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65" cm="1">
        <f t="array" ref="O1265">MIN(IF((OutputTable[GroupByKey]=OutputTable[[#This Row],[GroupByKey]]),(OutputTable[GroupByKey]=OutputTable[[#This Row],[GroupByKey]])*OutputTable[RecordedValue]))</f>
        <v>132</v>
      </c>
      <c r="P1265" cm="1">
        <f t="array" ref="P1265">MAX(IF((OutputTable[GroupByKey]=OutputTable[[#This Row],[GroupByKey]]),(OutputTable[GroupByKey]=OutputTable[[#This Row],[GroupByKey]])*OutputTable[RecordedValue]))</f>
        <v>143</v>
      </c>
    </row>
    <row r="1266" spans="1:16" x14ac:dyDescent="0.25">
      <c r="A1266" t="s">
        <v>68</v>
      </c>
      <c r="B1266" t="s">
        <v>177</v>
      </c>
      <c r="C1266">
        <v>24</v>
      </c>
      <c r="D1266" t="s">
        <v>169</v>
      </c>
      <c r="E1266" t="s">
        <v>120</v>
      </c>
      <c r="F1266" t="s">
        <v>72</v>
      </c>
      <c r="G1266">
        <v>138</v>
      </c>
      <c r="H1266">
        <v>0</v>
      </c>
      <c r="I126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66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cm="1">
        <f t="array" ref="K1266">IFERROR(AVERAGE(IF((OutputTable[GroupByKey]=OutputTable[[#This Row],[GroupByKey]]),(OutputTable[GroupByKey]=OutputTable[[#This Row],[GroupByKey]])*OutputTable[RecordedValue])),0)</f>
        <v>136.88</v>
      </c>
      <c r="L1266" cm="1">
        <f t="array" ref="L1266">IFERROR(_xlfn.STDEV.S(IF((OutputTable[GroupByKey]=OutputTable[[#This Row],[GroupByKey]]),(OutputTable[GroupByKey]=OutputTable[[#This Row],[GroupByKey]])*OutputTable[RecordedValue])),0)</f>
        <v>2.7303285292343533</v>
      </c>
      <c r="M1266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66" cm="1">
        <f t="array" ref="O1266">MIN(IF((OutputTable[GroupByKey]=OutputTable[[#This Row],[GroupByKey]]),(OutputTable[GroupByKey]=OutputTable[[#This Row],[GroupByKey]])*OutputTable[RecordedValue]))</f>
        <v>130</v>
      </c>
      <c r="P1266" cm="1">
        <f t="array" ref="P1266">MAX(IF((OutputTable[GroupByKey]=OutputTable[[#This Row],[GroupByKey]]),(OutputTable[GroupByKey]=OutputTable[[#This Row],[GroupByKey]])*OutputTable[RecordedValue]))</f>
        <v>141</v>
      </c>
    </row>
    <row r="1267" spans="1:16" x14ac:dyDescent="0.25">
      <c r="A1267" t="s">
        <v>68</v>
      </c>
      <c r="B1267" t="s">
        <v>177</v>
      </c>
      <c r="C1267">
        <v>24</v>
      </c>
      <c r="D1267" t="s">
        <v>170</v>
      </c>
      <c r="E1267" t="s">
        <v>122</v>
      </c>
      <c r="F1267" t="s">
        <v>72</v>
      </c>
      <c r="G1267">
        <v>35.870825909450197</v>
      </c>
      <c r="H1267">
        <v>0</v>
      </c>
      <c r="I126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67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cm="1">
        <f t="array" ref="K1267">IFERROR(AVERAGE(IF((OutputTable[GroupByKey]=OutputTable[[#This Row],[GroupByKey]]),(OutputTable[GroupByKey]=OutputTable[[#This Row],[GroupByKey]])*OutputTable[RecordedValue])),0)</f>
        <v>36.126257191808556</v>
      </c>
      <c r="L1267" cm="1">
        <f t="array" ref="L1267">IFERROR(_xlfn.STDEV.S(IF((OutputTable[GroupByKey]=OutputTable[[#This Row],[GroupByKey]]),(OutputTable[GroupByKey]=OutputTable[[#This Row],[GroupByKey]])*OutputTable[RecordedValue])),0)</f>
        <v>2.1713259373529561</v>
      </c>
      <c r="M1267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7" cm="1">
        <f t="array" ref="O1267">MIN(IF((OutputTable[GroupByKey]=OutputTable[[#This Row],[GroupByKey]]),(OutputTable[GroupByKey]=OutputTable[[#This Row],[GroupByKey]])*OutputTable[RecordedValue]))</f>
        <v>31.451458626230401</v>
      </c>
      <c r="P1267" cm="1">
        <f t="array" ref="P1267">MAX(IF((OutputTable[GroupByKey]=OutputTable[[#This Row],[GroupByKey]]),(OutputTable[GroupByKey]=OutputTable[[#This Row],[GroupByKey]])*OutputTable[RecordedValue]))</f>
        <v>41.433809234429702</v>
      </c>
    </row>
    <row r="1268" spans="1:16" x14ac:dyDescent="0.25">
      <c r="A1268" t="s">
        <v>68</v>
      </c>
      <c r="B1268" t="s">
        <v>177</v>
      </c>
      <c r="C1268">
        <v>24</v>
      </c>
      <c r="D1268" t="s">
        <v>171</v>
      </c>
      <c r="E1268" t="s">
        <v>124</v>
      </c>
      <c r="F1268" t="s">
        <v>72</v>
      </c>
      <c r="G1268">
        <v>1456.9538922797601</v>
      </c>
      <c r="H1268">
        <v>0</v>
      </c>
      <c r="I126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68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cm="1">
        <f t="array" ref="K1268">IFERROR(AVERAGE(IF((OutputTable[GroupByKey]=OutputTable[[#This Row],[GroupByKey]]),(OutputTable[GroupByKey]=OutputTable[[#This Row],[GroupByKey]])*OutputTable[RecordedValue])),0)</f>
        <v>1637.6617285039399</v>
      </c>
      <c r="L1268" cm="1">
        <f t="array" ref="L1268">IFERROR(_xlfn.STDEV.S(IF((OutputTable[GroupByKey]=OutputTable[[#This Row],[GroupByKey]]),(OutputTable[GroupByKey]=OutputTable[[#This Row],[GroupByKey]])*OutputTable[RecordedValue])),0)</f>
        <v>425.2629558634419</v>
      </c>
      <c r="M1268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68" cm="1">
        <f t="array" ref="O1268">MIN(IF((OutputTable[GroupByKey]=OutputTable[[#This Row],[GroupByKey]]),(OutputTable[GroupByKey]=OutputTable[[#This Row],[GroupByKey]])*OutputTable[RecordedValue]))</f>
        <v>1114.53760713569</v>
      </c>
      <c r="P1268" cm="1">
        <f t="array" ref="P1268">MAX(IF((OutputTable[GroupByKey]=OutputTable[[#This Row],[GroupByKey]]),(OutputTable[GroupByKey]=OutputTable[[#This Row],[GroupByKey]])*OutputTable[RecordedValue]))</f>
        <v>3571.5107734354901</v>
      </c>
    </row>
    <row r="1269" spans="1:16" x14ac:dyDescent="0.25">
      <c r="A1269" t="s">
        <v>68</v>
      </c>
      <c r="B1269" t="s">
        <v>177</v>
      </c>
      <c r="C1269">
        <v>24</v>
      </c>
      <c r="D1269" t="s">
        <v>172</v>
      </c>
      <c r="E1269" t="s">
        <v>134</v>
      </c>
      <c r="F1269" t="s">
        <v>104</v>
      </c>
      <c r="G1269">
        <v>17.935412954725098</v>
      </c>
      <c r="H1269">
        <v>0</v>
      </c>
      <c r="I1269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69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cm="1">
        <f t="array" ref="K1269">IFERROR(AVERAGE(IF((OutputTable[GroupByKey]=OutputTable[[#This Row],[GroupByKey]]),(OutputTable[GroupByKey]=OutputTable[[#This Row],[GroupByKey]])*OutputTable[RecordedValue])),0)</f>
        <v>18.06312859590426</v>
      </c>
      <c r="L1269" cm="1">
        <f t="array" ref="L1269">IFERROR(_xlfn.STDEV.S(IF((OutputTable[GroupByKey]=OutputTable[[#This Row],[GroupByKey]]),(OutputTable[GroupByKey]=OutputTable[[#This Row],[GroupByKey]])*OutputTable[RecordedValue])),0)</f>
        <v>1.0856629686764701</v>
      </c>
      <c r="M1269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69" cm="1">
        <f t="array" ref="O1269">MIN(IF((OutputTable[GroupByKey]=OutputTable[[#This Row],[GroupByKey]]),(OutputTable[GroupByKey]=OutputTable[[#This Row],[GroupByKey]])*OutputTable[RecordedValue]))</f>
        <v>15.725729313115201</v>
      </c>
      <c r="P1269" cm="1">
        <f t="array" ref="P1269">MAX(IF((OutputTable[GroupByKey]=OutputTable[[#This Row],[GroupByKey]]),(OutputTable[GroupByKey]=OutputTable[[#This Row],[GroupByKey]])*OutputTable[RecordedValue]))</f>
        <v>20.716904617214801</v>
      </c>
    </row>
    <row r="1270" spans="1:16" x14ac:dyDescent="0.25">
      <c r="A1270" t="s">
        <v>68</v>
      </c>
      <c r="B1270" t="s">
        <v>177</v>
      </c>
      <c r="C1270">
        <v>24</v>
      </c>
      <c r="D1270" t="s">
        <v>173</v>
      </c>
      <c r="E1270" t="s">
        <v>136</v>
      </c>
      <c r="F1270" t="s">
        <v>104</v>
      </c>
      <c r="G1270">
        <v>5.9400811741377701</v>
      </c>
      <c r="H1270">
        <v>0</v>
      </c>
      <c r="I1270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0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cm="1">
        <f t="array" ref="K1270">IFERROR(AVERAGE(IF((OutputTable[GroupByKey]=OutputTable[[#This Row],[GroupByKey]]),(OutputTable[GroupByKey]=OutputTable[[#This Row],[GroupByKey]])*OutputTable[RecordedValue])),0)</f>
        <v>5.7998238307074823</v>
      </c>
      <c r="L1270" cm="1">
        <f t="array" ref="L1270">IFERROR(_xlfn.STDEV.S(IF((OutputTable[GroupByKey]=OutputTable[[#This Row],[GroupByKey]]),(OutputTable[GroupByKey]=OutputTable[[#This Row],[GroupByKey]])*OutputTable[RecordedValue])),0)</f>
        <v>1.1088844702774887</v>
      </c>
      <c r="M1270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70" cm="1">
        <f t="array" ref="O1270">MIN(IF((OutputTable[GroupByKey]=OutputTable[[#This Row],[GroupByKey]]),(OutputTable[GroupByKey]=OutputTable[[#This Row],[GroupByKey]])*OutputTable[RecordedValue]))</f>
        <v>3.05766911974897</v>
      </c>
      <c r="P1270" cm="1">
        <f t="array" ref="P1270">MAX(IF((OutputTable[GroupByKey]=OutputTable[[#This Row],[GroupByKey]]),(OutputTable[GroupByKey]=OutputTable[[#This Row],[GroupByKey]])*OutputTable[RecordedValue]))</f>
        <v>8.1492138731565191</v>
      </c>
    </row>
    <row r="1271" spans="1:16" x14ac:dyDescent="0.25">
      <c r="A1271" t="s">
        <v>68</v>
      </c>
      <c r="B1271" t="s">
        <v>177</v>
      </c>
      <c r="C1271">
        <v>24</v>
      </c>
      <c r="D1271" t="s">
        <v>174</v>
      </c>
      <c r="E1271" t="s">
        <v>153</v>
      </c>
      <c r="F1271" t="s">
        <v>104</v>
      </c>
      <c r="G1271">
        <v>140</v>
      </c>
      <c r="H1271">
        <v>0</v>
      </c>
      <c r="I127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71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cm="1">
        <f t="array" ref="K1271">IFERROR(AVERAGE(IF((OutputTable[GroupByKey]=OutputTable[[#This Row],[GroupByKey]]),(OutputTable[GroupByKey]=OutputTable[[#This Row],[GroupByKey]])*OutputTable[RecordedValue])),0)</f>
        <v>138.4</v>
      </c>
      <c r="L1271" cm="1">
        <f t="array" ref="L1271">IFERROR(_xlfn.STDEV.S(IF((OutputTable[GroupByKey]=OutputTable[[#This Row],[GroupByKey]]),(OutputTable[GroupByKey]=OutputTable[[#This Row],[GroupByKey]])*OutputTable[RecordedValue])),0)</f>
        <v>2.6954231805876021</v>
      </c>
      <c r="M1271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71" cm="1">
        <f t="array" ref="O1271">MIN(IF((OutputTable[GroupByKey]=OutputTable[[#This Row],[GroupByKey]]),(OutputTable[GroupByKey]=OutputTable[[#This Row],[GroupByKey]])*OutputTable[RecordedValue]))</f>
        <v>131</v>
      </c>
      <c r="P1271" cm="1">
        <f t="array" ref="P1271">MAX(IF((OutputTable[GroupByKey]=OutputTable[[#This Row],[GroupByKey]]),(OutputTable[GroupByKey]=OutputTable[[#This Row],[GroupByKey]])*OutputTable[RecordedValue]))</f>
        <v>143</v>
      </c>
    </row>
    <row r="1272" spans="1:16" x14ac:dyDescent="0.25">
      <c r="A1272" t="s">
        <v>68</v>
      </c>
      <c r="B1272" t="s">
        <v>177</v>
      </c>
      <c r="C1272">
        <v>24</v>
      </c>
      <c r="D1272" t="s">
        <v>175</v>
      </c>
      <c r="E1272" t="s">
        <v>155</v>
      </c>
      <c r="F1272" t="s">
        <v>104</v>
      </c>
      <c r="G1272">
        <v>0.75249661774425902</v>
      </c>
      <c r="H1272">
        <v>0</v>
      </c>
      <c r="I127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72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cm="1">
        <f t="array" ref="K1272">IFERROR(AVERAGE(IF((OutputTable[GroupByKey]=OutputTable[[#This Row],[GroupByKey]]),(OutputTable[GroupByKey]=OutputTable[[#This Row],[GroupByKey]])*OutputTable[RecordedValue])),0)</f>
        <v>0.7583406737205215</v>
      </c>
      <c r="L1272" cm="1">
        <f t="array" ref="L1272">IFERROR(_xlfn.STDEV.S(IF((OutputTable[GroupByKey]=OutputTable[[#This Row],[GroupByKey]]),(OutputTable[GroupByKey]=OutputTable[[#This Row],[GroupByKey]])*OutputTable[RecordedValue])),0)</f>
        <v>4.6203519594895187E-2</v>
      </c>
      <c r="M1272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72" cm="1">
        <f t="array" ref="O1272">MIN(IF((OutputTable[GroupByKey]=OutputTable[[#This Row],[GroupByKey]]),(OutputTable[GroupByKey]=OutputTable[[#This Row],[GroupByKey]])*OutputTable[RecordedValue]))</f>
        <v>0.660449421951812</v>
      </c>
      <c r="P1272" cm="1">
        <f t="array" ref="P1272">MAX(IF((OutputTable[GroupByKey]=OutputTable[[#This Row],[GroupByKey]]),(OutputTable[GroupByKey]=OutputTable[[#This Row],[GroupByKey]])*OutputTable[RecordedValue]))</f>
        <v>0.87259712001045997</v>
      </c>
    </row>
    <row r="1273" spans="1:16" x14ac:dyDescent="0.25">
      <c r="A1273" t="s">
        <v>68</v>
      </c>
      <c r="B1273" t="s">
        <v>177</v>
      </c>
      <c r="C1273">
        <v>24</v>
      </c>
      <c r="D1273" t="s">
        <v>176</v>
      </c>
      <c r="E1273" t="s">
        <v>139</v>
      </c>
      <c r="F1273" t="s">
        <v>104</v>
      </c>
      <c r="G1273">
        <v>0</v>
      </c>
      <c r="H1273">
        <v>0</v>
      </c>
      <c r="I127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73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cm="1">
        <f t="array" ref="K1273">IFERROR(AVERAGE(IF((OutputTable[GroupByKey]=OutputTable[[#This Row],[GroupByKey]]),(OutputTable[GroupByKey]=OutputTable[[#This Row],[GroupByKey]])*OutputTable[RecordedValue])),0)</f>
        <v>0</v>
      </c>
      <c r="L1273" cm="1">
        <f t="array" ref="L1273">IFERROR(_xlfn.STDEV.S(IF((OutputTable[GroupByKey]=OutputTable[[#This Row],[GroupByKey]]),(OutputTable[GroupByKey]=OutputTable[[#This Row],[GroupByKey]])*OutputTable[RecordedValue])),0)</f>
        <v>0</v>
      </c>
      <c r="M1273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3" cm="1">
        <f t="array" ref="O1273">MIN(IF((OutputTable[GroupByKey]=OutputTable[[#This Row],[GroupByKey]]),(OutputTable[GroupByKey]=OutputTable[[#This Row],[GroupByKey]])*OutputTable[RecordedValue]))</f>
        <v>0</v>
      </c>
      <c r="P1273" cm="1">
        <f t="array" ref="P1273">MAX(IF((OutputTable[GroupByKey]=OutputTable[[#This Row],[GroupByKey]]),(OutputTable[GroupByKey]=OutputTable[[#This Row],[GroupByKey]])*OutputTable[RecordedValue]))</f>
        <v>0</v>
      </c>
    </row>
    <row r="1274" spans="1:16" x14ac:dyDescent="0.25">
      <c r="A1274" t="s">
        <v>68</v>
      </c>
      <c r="B1274" t="s">
        <v>177</v>
      </c>
      <c r="C1274">
        <v>25</v>
      </c>
      <c r="D1274" t="s">
        <v>109</v>
      </c>
      <c r="E1274" t="s">
        <v>110</v>
      </c>
      <c r="F1274" t="s">
        <v>72</v>
      </c>
      <c r="G1274">
        <v>1.32178103453535</v>
      </c>
      <c r="H1274">
        <v>0</v>
      </c>
      <c r="I127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74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cm="1">
        <f t="array" ref="K1274">IFERROR(AVERAGE(IF((OutputTable[GroupByKey]=OutputTable[[#This Row],[GroupByKey]]),(OutputTable[GroupByKey]=OutputTable[[#This Row],[GroupByKey]])*OutputTable[RecordedValue])),0)</f>
        <v>0.86326158932544617</v>
      </c>
      <c r="L1274" cm="1">
        <f t="array" ref="L1274">IFERROR(_xlfn.STDEV.S(IF((OutputTable[GroupByKey]=OutputTable[[#This Row],[GroupByKey]]),(OutputTable[GroupByKey]=OutputTable[[#This Row],[GroupByKey]])*OutputTable[RecordedValue])),0)</f>
        <v>0.44446417599979121</v>
      </c>
      <c r="M1274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74" cm="1">
        <f t="array" ref="O1274">MIN(IF((OutputTable[GroupByKey]=OutputTable[[#This Row],[GroupByKey]]),(OutputTable[GroupByKey]=OutputTable[[#This Row],[GroupByKey]])*OutputTable[RecordedValue]))</f>
        <v>0</v>
      </c>
      <c r="P1274" cm="1">
        <f t="array" ref="P1274">MAX(IF((OutputTable[GroupByKey]=OutputTable[[#This Row],[GroupByKey]]),(OutputTable[GroupByKey]=OutputTable[[#This Row],[GroupByKey]])*OutputTable[RecordedValue]))</f>
        <v>2.5547209929161401</v>
      </c>
    </row>
    <row r="1275" spans="1:16" x14ac:dyDescent="0.25">
      <c r="A1275" t="s">
        <v>68</v>
      </c>
      <c r="B1275" t="s">
        <v>177</v>
      </c>
      <c r="C1275">
        <v>25</v>
      </c>
      <c r="D1275" t="s">
        <v>111</v>
      </c>
      <c r="E1275" t="s">
        <v>112</v>
      </c>
      <c r="F1275" t="s">
        <v>72</v>
      </c>
      <c r="G1275">
        <v>79.306862072120794</v>
      </c>
      <c r="H1275">
        <v>0</v>
      </c>
      <c r="I127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7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cm="1">
        <f t="array" ref="K1275">IFERROR(AVERAGE(IF((OutputTable[GroupByKey]=OutputTable[[#This Row],[GroupByKey]]),(OutputTable[GroupByKey]=OutputTable[[#This Row],[GroupByKey]])*OutputTable[RecordedValue])),0)</f>
        <v>51.79569535952681</v>
      </c>
      <c r="L1275" cm="1">
        <f t="array" ref="L1275">IFERROR(_xlfn.STDEV.S(IF((OutputTable[GroupByKey]=OutputTable[[#This Row],[GroupByKey]]),(OutputTable[GroupByKey]=OutputTable[[#This Row],[GroupByKey]])*OutputTable[RecordedValue])),0)</f>
        <v>26.667850559987489</v>
      </c>
      <c r="M127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75" cm="1">
        <f t="array" ref="O1275">MIN(IF((OutputTable[GroupByKey]=OutputTable[[#This Row],[GroupByKey]]),(OutputTable[GroupByKey]=OutputTable[[#This Row],[GroupByKey]])*OutputTable[RecordedValue]))</f>
        <v>0</v>
      </c>
      <c r="P1275" cm="1">
        <f t="array" ref="P1275">MAX(IF((OutputTable[GroupByKey]=OutputTable[[#This Row],[GroupByKey]]),(OutputTable[GroupByKey]=OutputTable[[#This Row],[GroupByKey]])*OutputTable[RecordedValue]))</f>
        <v>153.28325957496901</v>
      </c>
    </row>
    <row r="1276" spans="1:16" x14ac:dyDescent="0.25">
      <c r="A1276" t="s">
        <v>68</v>
      </c>
      <c r="B1276" t="s">
        <v>177</v>
      </c>
      <c r="C1276">
        <v>25</v>
      </c>
      <c r="D1276" t="s">
        <v>113</v>
      </c>
      <c r="E1276" t="s">
        <v>114</v>
      </c>
      <c r="F1276" t="s">
        <v>72</v>
      </c>
      <c r="G1276">
        <v>0</v>
      </c>
      <c r="H1276">
        <v>0</v>
      </c>
      <c r="I127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76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cm="1">
        <f t="array" ref="K1276">IFERROR(AVERAGE(IF((OutputTable[GroupByKey]=OutputTable[[#This Row],[GroupByKey]]),(OutputTable[GroupByKey]=OutputTable[[#This Row],[GroupByKey]])*OutputTable[RecordedValue])),0)</f>
        <v>0</v>
      </c>
      <c r="L1276" cm="1">
        <f t="array" ref="L1276">IFERROR(_xlfn.STDEV.S(IF((OutputTable[GroupByKey]=OutputTable[[#This Row],[GroupByKey]]),(OutputTable[GroupByKey]=OutputTable[[#This Row],[GroupByKey]])*OutputTable[RecordedValue])),0)</f>
        <v>0</v>
      </c>
      <c r="M1276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6" cm="1">
        <f t="array" ref="O1276">MIN(IF((OutputTable[GroupByKey]=OutputTable[[#This Row],[GroupByKey]]),(OutputTable[GroupByKey]=OutputTable[[#This Row],[GroupByKey]])*OutputTable[RecordedValue]))</f>
        <v>0</v>
      </c>
      <c r="P1276" cm="1">
        <f t="array" ref="P1276">MAX(IF((OutputTable[GroupByKey]=OutputTable[[#This Row],[GroupByKey]]),(OutputTable[GroupByKey]=OutputTable[[#This Row],[GroupByKey]])*OutputTable[RecordedValue]))</f>
        <v>0</v>
      </c>
    </row>
    <row r="1277" spans="1:16" x14ac:dyDescent="0.25">
      <c r="A1277" t="s">
        <v>68</v>
      </c>
      <c r="B1277" t="s">
        <v>177</v>
      </c>
      <c r="C1277">
        <v>25</v>
      </c>
      <c r="D1277" t="s">
        <v>115</v>
      </c>
      <c r="E1277" t="s">
        <v>116</v>
      </c>
      <c r="F1277" t="s">
        <v>72</v>
      </c>
      <c r="G1277">
        <v>5.4133004735417103</v>
      </c>
      <c r="H1277">
        <v>0</v>
      </c>
      <c r="I127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7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cm="1">
        <f t="array" ref="K1277">IFERROR(AVERAGE(IF((OutputTable[GroupByKey]=OutputTable[[#This Row],[GroupByKey]]),(OutputTable[GroupByKey]=OutputTable[[#This Row],[GroupByKey]])*OutputTable[RecordedValue])),0)</f>
        <v>7.9031017037590718</v>
      </c>
      <c r="L1277" cm="1">
        <f t="array" ref="L1277">IFERROR(_xlfn.STDEV.S(IF((OutputTable[GroupByKey]=OutputTable[[#This Row],[GroupByKey]]),(OutputTable[GroupByKey]=OutputTable[[#This Row],[GroupByKey]])*OutputTable[RecordedValue])),0)</f>
        <v>6.1722634071914078</v>
      </c>
      <c r="M1277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77" cm="1">
        <f t="array" ref="O1277">MIN(IF((OutputTable[GroupByKey]=OutputTable[[#This Row],[GroupByKey]]),(OutputTable[GroupByKey]=OutputTable[[#This Row],[GroupByKey]])*OutputTable[RecordedValue]))</f>
        <v>0</v>
      </c>
      <c r="P1277" cm="1">
        <f t="array" ref="P1277">MAX(IF((OutputTable[GroupByKey]=OutputTable[[#This Row],[GroupByKey]]),(OutputTable[GroupByKey]=OutputTable[[#This Row],[GroupByKey]])*OutputTable[RecordedValue]))</f>
        <v>30.196331317929101</v>
      </c>
    </row>
    <row r="1278" spans="1:16" x14ac:dyDescent="0.25">
      <c r="A1278" t="s">
        <v>68</v>
      </c>
      <c r="B1278" t="s">
        <v>177</v>
      </c>
      <c r="C1278">
        <v>25</v>
      </c>
      <c r="D1278" t="s">
        <v>117</v>
      </c>
      <c r="E1278" t="s">
        <v>118</v>
      </c>
      <c r="F1278" t="s">
        <v>72</v>
      </c>
      <c r="G1278">
        <v>12</v>
      </c>
      <c r="H1278">
        <v>0</v>
      </c>
      <c r="I127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78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cm="1">
        <f t="array" ref="K1278">IFERROR(AVERAGE(IF((OutputTable[GroupByKey]=OutputTable[[#This Row],[GroupByKey]]),(OutputTable[GroupByKey]=OutputTable[[#This Row],[GroupByKey]])*OutputTable[RecordedValue])),0)</f>
        <v>8.9</v>
      </c>
      <c r="L1278" cm="1">
        <f t="array" ref="L1278">IFERROR(_xlfn.STDEV.S(IF((OutputTable[GroupByKey]=OutputTable[[#This Row],[GroupByKey]]),(OutputTable[GroupByKey]=OutputTable[[#This Row],[GroupByKey]])*OutputTable[RecordedValue])),0)</f>
        <v>2.6049403612586386</v>
      </c>
      <c r="M1278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78" cm="1">
        <f t="array" ref="O1278">MIN(IF((OutputTable[GroupByKey]=OutputTable[[#This Row],[GroupByKey]]),(OutputTable[GroupByKey]=OutputTable[[#This Row],[GroupByKey]])*OutputTable[RecordedValue]))</f>
        <v>2</v>
      </c>
      <c r="P1278" cm="1">
        <f t="array" ref="P1278">MAX(IF((OutputTable[GroupByKey]=OutputTable[[#This Row],[GroupByKey]]),(OutputTable[GroupByKey]=OutputTable[[#This Row],[GroupByKey]])*OutputTable[RecordedValue]))</f>
        <v>14</v>
      </c>
    </row>
    <row r="1279" spans="1:16" x14ac:dyDescent="0.25">
      <c r="A1279" t="s">
        <v>68</v>
      </c>
      <c r="B1279" t="s">
        <v>177</v>
      </c>
      <c r="C1279">
        <v>25</v>
      </c>
      <c r="D1279" t="s">
        <v>119</v>
      </c>
      <c r="E1279" t="s">
        <v>120</v>
      </c>
      <c r="F1279" t="s">
        <v>72</v>
      </c>
      <c r="G1279">
        <v>12</v>
      </c>
      <c r="H1279">
        <v>0</v>
      </c>
      <c r="I127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79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cm="1">
        <f t="array" ref="K1279">IFERROR(AVERAGE(IF((OutputTable[GroupByKey]=OutputTable[[#This Row],[GroupByKey]]),(OutputTable[GroupByKey]=OutputTable[[#This Row],[GroupByKey]])*OutputTable[RecordedValue])),0)</f>
        <v>8.68</v>
      </c>
      <c r="L1279" cm="1">
        <f t="array" ref="L1279">IFERROR(_xlfn.STDEV.S(IF((OutputTable[GroupByKey]=OutputTable[[#This Row],[GroupByKey]]),(OutputTable[GroupByKey]=OutputTable[[#This Row],[GroupByKey]])*OutputTable[RecordedValue])),0)</f>
        <v>2.6064284735543972</v>
      </c>
      <c r="M1279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79" cm="1">
        <f t="array" ref="O1279">MIN(IF((OutputTable[GroupByKey]=OutputTable[[#This Row],[GroupByKey]]),(OutputTable[GroupByKey]=OutputTable[[#This Row],[GroupByKey]])*OutputTable[RecordedValue]))</f>
        <v>2</v>
      </c>
      <c r="P1279" cm="1">
        <f t="array" ref="P1279">MAX(IF((OutputTable[GroupByKey]=OutputTable[[#This Row],[GroupByKey]]),(OutputTable[GroupByKey]=OutputTable[[#This Row],[GroupByKey]])*OutputTable[RecordedValue]))</f>
        <v>14</v>
      </c>
    </row>
    <row r="1280" spans="1:16" x14ac:dyDescent="0.25">
      <c r="A1280" t="s">
        <v>68</v>
      </c>
      <c r="B1280" t="s">
        <v>177</v>
      </c>
      <c r="C1280">
        <v>25</v>
      </c>
      <c r="D1280" t="s">
        <v>121</v>
      </c>
      <c r="E1280" t="s">
        <v>122</v>
      </c>
      <c r="F1280" t="s">
        <v>72</v>
      </c>
      <c r="G1280">
        <v>1.32178103453535</v>
      </c>
      <c r="H1280">
        <v>0</v>
      </c>
      <c r="I128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0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cm="1">
        <f t="array" ref="K1280">IFERROR(AVERAGE(IF((OutputTable[GroupByKey]=OutputTable[[#This Row],[GroupByKey]]),(OutputTable[GroupByKey]=OutputTable[[#This Row],[GroupByKey]])*OutputTable[RecordedValue])),0)</f>
        <v>0.86326158932544617</v>
      </c>
      <c r="L1280" cm="1">
        <f t="array" ref="L1280">IFERROR(_xlfn.STDEV.S(IF((OutputTable[GroupByKey]=OutputTable[[#This Row],[GroupByKey]]),(OutputTable[GroupByKey]=OutputTable[[#This Row],[GroupByKey]])*OutputTable[RecordedValue])),0)</f>
        <v>0.44446417599979121</v>
      </c>
      <c r="M1280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80" cm="1">
        <f t="array" ref="O1280">MIN(IF((OutputTable[GroupByKey]=OutputTable[[#This Row],[GroupByKey]]),(OutputTable[GroupByKey]=OutputTable[[#This Row],[GroupByKey]])*OutputTable[RecordedValue]))</f>
        <v>0</v>
      </c>
      <c r="P1280" cm="1">
        <f t="array" ref="P1280">MAX(IF((OutputTable[GroupByKey]=OutputTable[[#This Row],[GroupByKey]]),(OutputTable[GroupByKey]=OutputTable[[#This Row],[GroupByKey]])*OutputTable[RecordedValue]))</f>
        <v>2.5547209929161401</v>
      </c>
    </row>
    <row r="1281" spans="1:16" x14ac:dyDescent="0.25">
      <c r="A1281" t="s">
        <v>68</v>
      </c>
      <c r="B1281" t="s">
        <v>177</v>
      </c>
      <c r="C1281">
        <v>25</v>
      </c>
      <c r="D1281" t="s">
        <v>123</v>
      </c>
      <c r="E1281" t="s">
        <v>124</v>
      </c>
      <c r="F1281" t="s">
        <v>72</v>
      </c>
      <c r="G1281">
        <v>84.720162545662504</v>
      </c>
      <c r="H1281">
        <v>0</v>
      </c>
      <c r="I128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81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cm="1">
        <f t="array" ref="K1281">IFERROR(AVERAGE(IF((OutputTable[GroupByKey]=OutputTable[[#This Row],[GroupByKey]]),(OutputTable[GroupByKey]=OutputTable[[#This Row],[GroupByKey]])*OutputTable[RecordedValue])),0)</f>
        <v>59.698797063285873</v>
      </c>
      <c r="L1281" cm="1">
        <f t="array" ref="L1281">IFERROR(_xlfn.STDEV.S(IF((OutputTable[GroupByKey]=OutputTable[[#This Row],[GroupByKey]]),(OutputTable[GroupByKey]=OutputTable[[#This Row],[GroupByKey]])*OutputTable[RecordedValue])),0)</f>
        <v>29.848701664291458</v>
      </c>
      <c r="M1281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81" cm="1">
        <f t="array" ref="O1281">MIN(IF((OutputTable[GroupByKey]=OutputTable[[#This Row],[GroupByKey]]),(OutputTable[GroupByKey]=OutputTable[[#This Row],[GroupByKey]])*OutputTable[RecordedValue]))</f>
        <v>2.14281784239415</v>
      </c>
      <c r="P1281" cm="1">
        <f t="array" ref="P1281">MAX(IF((OutputTable[GroupByKey]=OutputTable[[#This Row],[GroupByKey]]),(OutputTable[GroupByKey]=OutputTable[[#This Row],[GroupByKey]])*OutputTable[RecordedValue]))</f>
        <v>183.47959089289799</v>
      </c>
    </row>
    <row r="1282" spans="1:16" x14ac:dyDescent="0.25">
      <c r="A1282" t="s">
        <v>68</v>
      </c>
      <c r="B1282" t="s">
        <v>177</v>
      </c>
      <c r="C1282">
        <v>25</v>
      </c>
      <c r="D1282" t="s">
        <v>125</v>
      </c>
      <c r="E1282" t="s">
        <v>85</v>
      </c>
      <c r="F1282" t="s">
        <v>126</v>
      </c>
      <c r="G1282">
        <v>0</v>
      </c>
      <c r="H1282">
        <v>0</v>
      </c>
      <c r="I1282" t="str">
        <f>OutputTable[[#This Row],[ProjectName]]&amp;OutputTable[[#This Row],[Name]]&amp;OutputTable[[#This Row],[Type]]&amp;OutputTable[[#This Row],[Source]]</f>
        <v>Airport Security AnalysisAll Entities.NVACostNVA CostSystem</v>
      </c>
      <c r="J1282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cm="1">
        <f t="array" ref="K1282">IFERROR(AVERAGE(IF((OutputTable[GroupByKey]=OutputTable[[#This Row],[GroupByKey]]),(OutputTable[GroupByKey]=OutputTable[[#This Row],[GroupByKey]])*OutputTable[RecordedValue])),0)</f>
        <v>0</v>
      </c>
      <c r="L1282" cm="1">
        <f t="array" ref="L1282">IFERROR(_xlfn.STDEV.S(IF((OutputTable[GroupByKey]=OutputTable[[#This Row],[GroupByKey]]),(OutputTable[GroupByKey]=OutputTable[[#This Row],[GroupByKey]])*OutputTable[RecordedValue])),0)</f>
        <v>0</v>
      </c>
      <c r="M1282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cm="1">
        <f t="array" ref="O1282">MIN(IF((OutputTable[GroupByKey]=OutputTable[[#This Row],[GroupByKey]]),(OutputTable[GroupByKey]=OutputTable[[#This Row],[GroupByKey]])*OutputTable[RecordedValue]))</f>
        <v>0</v>
      </c>
      <c r="P1282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177</v>
      </c>
      <c r="C1283">
        <v>25</v>
      </c>
      <c r="D1283" t="s">
        <v>127</v>
      </c>
      <c r="E1283" t="s">
        <v>88</v>
      </c>
      <c r="F1283" t="s">
        <v>126</v>
      </c>
      <c r="G1283">
        <v>0</v>
      </c>
      <c r="H1283">
        <v>0</v>
      </c>
      <c r="I1283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83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cm="1">
        <f t="array" ref="K1283">IFERROR(AVERAGE(IF((OutputTable[GroupByKey]=OutputTable[[#This Row],[GroupByKey]]),(OutputTable[GroupByKey]=OutputTable[[#This Row],[GroupByKey]])*OutputTable[RecordedValue])),0)</f>
        <v>0</v>
      </c>
      <c r="L1283" cm="1">
        <f t="array" ref="L1283">IFERROR(_xlfn.STDEV.S(IF((OutputTable[GroupByKey]=OutputTable[[#This Row],[GroupByKey]]),(OutputTable[GroupByKey]=OutputTable[[#This Row],[GroupByKey]])*OutputTable[RecordedValue])),0)</f>
        <v>0</v>
      </c>
      <c r="M1283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3" cm="1">
        <f t="array" ref="O1283">MIN(IF((OutputTable[GroupByKey]=OutputTable[[#This Row],[GroupByKey]]),(OutputTable[GroupByKey]=OutputTable[[#This Row],[GroupByKey]])*OutputTable[RecordedValue]))</f>
        <v>0</v>
      </c>
      <c r="P1283" cm="1">
        <f t="array" ref="P1283">MAX(IF((OutputTable[GroupByKey]=OutputTable[[#This Row],[GroupByKey]]),(OutputTable[GroupByKey]=OutputTable[[#This Row],[GroupByKey]])*OutputTable[RecordedValue]))</f>
        <v>0</v>
      </c>
    </row>
    <row r="1284" spans="1:16" x14ac:dyDescent="0.25">
      <c r="A1284" t="s">
        <v>68</v>
      </c>
      <c r="B1284" t="s">
        <v>177</v>
      </c>
      <c r="C1284">
        <v>25</v>
      </c>
      <c r="D1284" t="s">
        <v>128</v>
      </c>
      <c r="E1284" t="s">
        <v>90</v>
      </c>
      <c r="F1284" t="s">
        <v>126</v>
      </c>
      <c r="G1284">
        <v>45.851874994048899</v>
      </c>
      <c r="H1284">
        <v>0</v>
      </c>
      <c r="I1284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4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cm="1">
        <f t="array" ref="K1284">IFERROR(AVERAGE(IF((OutputTable[GroupByKey]=OutputTable[[#This Row],[GroupByKey]]),(OutputTable[GroupByKey]=OutputTable[[#This Row],[GroupByKey]])*OutputTable[RecordedValue])),0)</f>
        <v>46.193538628207605</v>
      </c>
      <c r="L1284" cm="1">
        <f t="array" ref="L1284">IFERROR(_xlfn.STDEV.S(IF((OutputTable[GroupByKey]=OutputTable[[#This Row],[GroupByKey]]),(OutputTable[GroupByKey]=OutputTable[[#This Row],[GroupByKey]])*OutputTable[RecordedValue])),0)</f>
        <v>2.5990968367157539</v>
      </c>
      <c r="M1284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4" cm="1">
        <f t="array" ref="O1284">MIN(IF((OutputTable[GroupByKey]=OutputTable[[#This Row],[GroupByKey]]),(OutputTable[GroupByKey]=OutputTable[[#This Row],[GroupByKey]])*OutputTable[RecordedValue]))</f>
        <v>40.192057014708702</v>
      </c>
      <c r="P1284" cm="1">
        <f t="array" ref="P1284">MAX(IF((OutputTable[GroupByKey]=OutputTable[[#This Row],[GroupByKey]]),(OutputTable[GroupByKey]=OutputTable[[#This Row],[GroupByKey]])*OutputTable[RecordedValue]))</f>
        <v>51.8214448971965</v>
      </c>
    </row>
    <row r="1285" spans="1:16" x14ac:dyDescent="0.25">
      <c r="A1285" t="s">
        <v>68</v>
      </c>
      <c r="B1285" t="s">
        <v>177</v>
      </c>
      <c r="C1285">
        <v>25</v>
      </c>
      <c r="D1285" t="s">
        <v>129</v>
      </c>
      <c r="E1285" t="s">
        <v>130</v>
      </c>
      <c r="F1285" t="s">
        <v>126</v>
      </c>
      <c r="G1285">
        <v>0</v>
      </c>
      <c r="H1285">
        <v>0</v>
      </c>
      <c r="I1285" t="str">
        <f>OutputTable[[#This Row],[ProjectName]]&amp;OutputTable[[#This Row],[Name]]&amp;OutputTable[[#This Row],[Type]]&amp;OutputTable[[#This Row],[Source]]</f>
        <v>Airport Security AnalysisAll Entities.TranCostTran CostSystem</v>
      </c>
      <c r="J128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cm="1">
        <f t="array" ref="K1285">IFERROR(AVERAGE(IF((OutputTable[GroupByKey]=OutputTable[[#This Row],[GroupByKey]]),(OutputTable[GroupByKey]=OutputTable[[#This Row],[GroupByKey]])*OutputTable[RecordedValue])),0)</f>
        <v>0</v>
      </c>
      <c r="L128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cm="1">
        <f t="array" ref="O1285">MIN(IF((OutputTable[GroupByKey]=OutputTable[[#This Row],[GroupByKey]]),(OutputTable[GroupByKey]=OutputTable[[#This Row],[GroupByKey]])*OutputTable[RecordedValue]))</f>
        <v>0</v>
      </c>
      <c r="P128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177</v>
      </c>
      <c r="C1286">
        <v>25</v>
      </c>
      <c r="D1286" t="s">
        <v>131</v>
      </c>
      <c r="E1286" t="s">
        <v>94</v>
      </c>
      <c r="F1286" t="s">
        <v>126</v>
      </c>
      <c r="G1286">
        <v>45.851874994048899</v>
      </c>
      <c r="H1286">
        <v>0</v>
      </c>
      <c r="I1286" t="str">
        <f>OutputTable[[#This Row],[ProjectName]]&amp;OutputTable[[#This Row],[Name]]&amp;OutputTable[[#This Row],[Type]]&amp;OutputTable[[#This Row],[Source]]</f>
        <v>Airport Security AnalysisAll Entities.VACostVA CostSystem</v>
      </c>
      <c r="J1286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cm="1">
        <f t="array" ref="K1286">IFERROR(AVERAGE(IF((OutputTable[GroupByKey]=OutputTable[[#This Row],[GroupByKey]]),(OutputTable[GroupByKey]=OutputTable[[#This Row],[GroupByKey]])*OutputTable[RecordedValue])),0)</f>
        <v>46.193538628207605</v>
      </c>
      <c r="L1286" cm="1">
        <f t="array" ref="L1286">IFERROR(_xlfn.STDEV.S(IF((OutputTable[GroupByKey]=OutputTable[[#This Row],[GroupByKey]]),(OutputTable[GroupByKey]=OutputTable[[#This Row],[GroupByKey]])*OutputTable[RecordedValue])),0)</f>
        <v>2.5990968367157539</v>
      </c>
      <c r="M1286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6" cm="1">
        <f t="array" ref="O1286">MIN(IF((OutputTable[GroupByKey]=OutputTable[[#This Row],[GroupByKey]]),(OutputTable[GroupByKey]=OutputTable[[#This Row],[GroupByKey]])*OutputTable[RecordedValue]))</f>
        <v>40.192057014708702</v>
      </c>
      <c r="P1286" cm="1">
        <f t="array" ref="P1286">MAX(IF((OutputTable[GroupByKey]=OutputTable[[#This Row],[GroupByKey]]),(OutputTable[GroupByKey]=OutputTable[[#This Row],[GroupByKey]])*OutputTable[RecordedValue]))</f>
        <v>51.8214448971965</v>
      </c>
    </row>
    <row r="1287" spans="1:16" x14ac:dyDescent="0.25">
      <c r="A1287" t="s">
        <v>68</v>
      </c>
      <c r="B1287" t="s">
        <v>177</v>
      </c>
      <c r="C1287">
        <v>25</v>
      </c>
      <c r="D1287" t="s">
        <v>132</v>
      </c>
      <c r="E1287" t="s">
        <v>96</v>
      </c>
      <c r="F1287" t="s">
        <v>126</v>
      </c>
      <c r="G1287">
        <v>0</v>
      </c>
      <c r="H1287">
        <v>0</v>
      </c>
      <c r="I1287" t="str">
        <f>OutputTable[[#This Row],[ProjectName]]&amp;OutputTable[[#This Row],[Name]]&amp;OutputTable[[#This Row],[Type]]&amp;OutputTable[[#This Row],[Source]]</f>
        <v>Airport Security AnalysisAll Entities.WaitCostWait CostSystem</v>
      </c>
      <c r="J1287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cm="1">
        <f t="array" ref="K1287">IFERROR(AVERAGE(IF((OutputTable[GroupByKey]=OutputTable[[#This Row],[GroupByKey]]),(OutputTable[GroupByKey]=OutputTable[[#This Row],[GroupByKey]])*OutputTable[RecordedValue])),0)</f>
        <v>0</v>
      </c>
      <c r="L1287" cm="1">
        <f t="array" ref="L1287">IFERROR(_xlfn.STDEV.S(IF((OutputTable[GroupByKey]=OutputTable[[#This Row],[GroupByKey]]),(OutputTable[GroupByKey]=OutputTable[[#This Row],[GroupByKey]])*OutputTable[RecordedValue])),0)</f>
        <v>0</v>
      </c>
      <c r="M1287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7" cm="1">
        <f t="array" ref="O1287">MIN(IF((OutputTable[GroupByKey]=OutputTable[[#This Row],[GroupByKey]]),(OutputTable[GroupByKey]=OutputTable[[#This Row],[GroupByKey]])*OutputTable[RecordedValue]))</f>
        <v>0</v>
      </c>
      <c r="P1287" cm="1">
        <f t="array" ref="P1287">MAX(IF((OutputTable[GroupByKey]=OutputTable[[#This Row],[GroupByKey]]),(OutputTable[GroupByKey]=OutputTable[[#This Row],[GroupByKey]])*OutputTable[RecordedValue]))</f>
        <v>0</v>
      </c>
    </row>
    <row r="1288" spans="1:16" x14ac:dyDescent="0.25">
      <c r="A1288" t="s">
        <v>68</v>
      </c>
      <c r="B1288" t="s">
        <v>177</v>
      </c>
      <c r="C1288">
        <v>25</v>
      </c>
      <c r="D1288" t="s">
        <v>133</v>
      </c>
      <c r="E1288" t="s">
        <v>134</v>
      </c>
      <c r="F1288" t="s">
        <v>126</v>
      </c>
      <c r="G1288">
        <v>45.851874994048899</v>
      </c>
      <c r="H1288">
        <v>0</v>
      </c>
      <c r="I1288" t="str">
        <f>OutputTable[[#This Row],[ProjectName]]&amp;OutputTable[[#This Row],[Name]]&amp;OutputTable[[#This Row],[Type]]&amp;OutputTable[[#This Row],[Source]]</f>
        <v>Airport Security AnalysisAll Resources.BusyCostBusy CostSystem</v>
      </c>
      <c r="J1288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cm="1">
        <f t="array" ref="K1288">IFERROR(AVERAGE(IF((OutputTable[GroupByKey]=OutputTable[[#This Row],[GroupByKey]]),(OutputTable[GroupByKey]=OutputTable[[#This Row],[GroupByKey]])*OutputTable[RecordedValue])),0)</f>
        <v>46.193538628207605</v>
      </c>
      <c r="L1288" cm="1">
        <f t="array" ref="L1288">IFERROR(_xlfn.STDEV.S(IF((OutputTable[GroupByKey]=OutputTable[[#This Row],[GroupByKey]]),(OutputTable[GroupByKey]=OutputTable[[#This Row],[GroupByKey]])*OutputTable[RecordedValue])),0)</f>
        <v>2.5990968367157583</v>
      </c>
      <c r="M1288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88" cm="1">
        <f t="array" ref="O1288">MIN(IF((OutputTable[GroupByKey]=OutputTable[[#This Row],[GroupByKey]]),(OutputTable[GroupByKey]=OutputTable[[#This Row],[GroupByKey]])*OutputTable[RecordedValue]))</f>
        <v>40.192057014708602</v>
      </c>
      <c r="P1288" cm="1">
        <f t="array" ref="P1288">MAX(IF((OutputTable[GroupByKey]=OutputTable[[#This Row],[GroupByKey]]),(OutputTable[GroupByKey]=OutputTable[[#This Row],[GroupByKey]])*OutputTable[RecordedValue]))</f>
        <v>51.8214448971965</v>
      </c>
    </row>
    <row r="1289" spans="1:16" x14ac:dyDescent="0.25">
      <c r="A1289" t="s">
        <v>68</v>
      </c>
      <c r="B1289" t="s">
        <v>177</v>
      </c>
      <c r="C1289">
        <v>25</v>
      </c>
      <c r="D1289" t="s">
        <v>135</v>
      </c>
      <c r="E1289" t="s">
        <v>136</v>
      </c>
      <c r="F1289" t="s">
        <v>126</v>
      </c>
      <c r="G1289">
        <v>25.819013018081701</v>
      </c>
      <c r="H1289">
        <v>0</v>
      </c>
      <c r="I1289" t="str">
        <f>OutputTable[[#This Row],[ProjectName]]&amp;OutputTable[[#This Row],[Name]]&amp;OutputTable[[#This Row],[Type]]&amp;OutputTable[[#This Row],[Source]]</f>
        <v>Airport Security AnalysisAll Resources.IdleCostIdle CostSystem</v>
      </c>
      <c r="J1289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cm="1">
        <f t="array" ref="K1289">IFERROR(AVERAGE(IF((OutputTable[GroupByKey]=OutputTable[[#This Row],[GroupByKey]]),(OutputTable[GroupByKey]=OutputTable[[#This Row],[GroupByKey]])*OutputTable[RecordedValue])),0)</f>
        <v>25.477747687177452</v>
      </c>
      <c r="L1289" cm="1">
        <f t="array" ref="L1289">IFERROR(_xlfn.STDEV.S(IF((OutputTable[GroupByKey]=OutputTable[[#This Row],[GroupByKey]]),(OutputTable[GroupByKey]=OutputTable[[#This Row],[GroupByKey]])*OutputTable[RecordedValue])),0)</f>
        <v>2.6141112136959852</v>
      </c>
      <c r="M1289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89" cm="1">
        <f t="array" ref="O1289">MIN(IF((OutputTable[GroupByKey]=OutputTable[[#This Row],[GroupByKey]]),(OutputTable[GroupByKey]=OutputTable[[#This Row],[GroupByKey]])*OutputTable[RecordedValue]))</f>
        <v>19.727702576731101</v>
      </c>
      <c r="P1289" cm="1">
        <f t="array" ref="P1289">MAX(IF((OutputTable[GroupByKey]=OutputTable[[#This Row],[GroupByKey]]),(OutputTable[GroupByKey]=OutputTable[[#This Row],[GroupByKey]])*OutputTable[RecordedValue]))</f>
        <v>31.4558775795469</v>
      </c>
    </row>
    <row r="1290" spans="1:16" x14ac:dyDescent="0.25">
      <c r="A1290" t="s">
        <v>68</v>
      </c>
      <c r="B1290" t="s">
        <v>177</v>
      </c>
      <c r="C1290">
        <v>25</v>
      </c>
      <c r="D1290" t="s">
        <v>137</v>
      </c>
      <c r="E1290" t="s">
        <v>90</v>
      </c>
      <c r="F1290" t="s">
        <v>126</v>
      </c>
      <c r="G1290">
        <v>71.670888012130604</v>
      </c>
      <c r="H1290">
        <v>0</v>
      </c>
      <c r="I129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0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cm="1">
        <f t="array" ref="K1290">IFERROR(AVERAGE(IF((OutputTable[GroupByKey]=OutputTable[[#This Row],[GroupByKey]]),(OutputTable[GroupByKey]=OutputTable[[#This Row],[GroupByKey]])*OutputTable[RecordedValue])),0)</f>
        <v>71.671286315385061</v>
      </c>
      <c r="L1290" cm="1">
        <f t="array" ref="L1290">IFERROR(_xlfn.STDEV.S(IF((OutputTable[GroupByKey]=OutputTable[[#This Row],[GroupByKey]]),(OutputTable[GroupByKey]=OutputTable[[#This Row],[GroupByKey]])*OutputTable[RecordedValue])),0)</f>
        <v>0.23863631661505638</v>
      </c>
      <c r="M1290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90" cm="1">
        <f t="array" ref="O1290">MIN(IF((OutputTable[GroupByKey]=OutputTable[[#This Row],[GroupByKey]]),(OutputTable[GroupByKey]=OutputTable[[#This Row],[GroupByKey]])*OutputTable[RecordedValue]))</f>
        <v>70.910479456061694</v>
      </c>
      <c r="P1290" cm="1">
        <f t="array" ref="P1290">MAX(IF((OutputTable[GroupByKey]=OutputTable[[#This Row],[GroupByKey]]),(OutputTable[GroupByKey]=OutputTable[[#This Row],[GroupByKey]])*OutputTable[RecordedValue]))</f>
        <v>72</v>
      </c>
    </row>
    <row r="1291" spans="1:16" x14ac:dyDescent="0.25">
      <c r="A1291" t="s">
        <v>68</v>
      </c>
      <c r="B1291" t="s">
        <v>177</v>
      </c>
      <c r="C1291">
        <v>25</v>
      </c>
      <c r="D1291" t="s">
        <v>138</v>
      </c>
      <c r="E1291" t="s">
        <v>139</v>
      </c>
      <c r="F1291" t="s">
        <v>126</v>
      </c>
      <c r="G1291">
        <v>0</v>
      </c>
      <c r="H1291">
        <v>0</v>
      </c>
      <c r="I129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91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cm="1">
        <f t="array" ref="K1291">IFERROR(AVERAGE(IF((OutputTable[GroupByKey]=OutputTable[[#This Row],[GroupByKey]]),(OutputTable[GroupByKey]=OutputTable[[#This Row],[GroupByKey]])*OutputTable[RecordedValue])),0)</f>
        <v>0</v>
      </c>
      <c r="L1291" cm="1">
        <f t="array" ref="L1291">IFERROR(_xlfn.STDEV.S(IF((OutputTable[GroupByKey]=OutputTable[[#This Row],[GroupByKey]]),(OutputTable[GroupByKey]=OutputTable[[#This Row],[GroupByKey]])*OutputTable[RecordedValue])),0)</f>
        <v>0</v>
      </c>
      <c r="M1291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cm="1">
        <f t="array" ref="O1291">MIN(IF((OutputTable[GroupByKey]=OutputTable[[#This Row],[GroupByKey]]),(OutputTable[GroupByKey]=OutputTable[[#This Row],[GroupByKey]])*OutputTable[RecordedValue]))</f>
        <v>0</v>
      </c>
      <c r="P1291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177</v>
      </c>
      <c r="C1292">
        <v>25</v>
      </c>
      <c r="D1292" t="s">
        <v>140</v>
      </c>
      <c r="E1292" t="s">
        <v>110</v>
      </c>
      <c r="F1292" t="s">
        <v>72</v>
      </c>
      <c r="G1292">
        <v>8.9430032763110994</v>
      </c>
      <c r="H1292">
        <v>0</v>
      </c>
      <c r="I129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92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cm="1">
        <f t="array" ref="K1292">IFERROR(AVERAGE(IF((OutputTable[GroupByKey]=OutputTable[[#This Row],[GroupByKey]]),(OutputTable[GroupByKey]=OutputTable[[#This Row],[GroupByKey]])*OutputTable[RecordedValue])),0)</f>
        <v>9.2040198470736314</v>
      </c>
      <c r="L1292" cm="1">
        <f t="array" ref="L1292">IFERROR(_xlfn.STDEV.S(IF((OutputTable[GroupByKey]=OutputTable[[#This Row],[GroupByKey]]),(OutputTable[GroupByKey]=OutputTable[[#This Row],[GroupByKey]])*OutputTable[RecordedValue])),0)</f>
        <v>0.51270925803772061</v>
      </c>
      <c r="M1292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2" cm="1">
        <f t="array" ref="O1292">MIN(IF((OutputTable[GroupByKey]=OutputTable[[#This Row],[GroupByKey]]),(OutputTable[GroupByKey]=OutputTable[[#This Row],[GroupByKey]])*OutputTable[RecordedValue]))</f>
        <v>8.1603642719926093</v>
      </c>
      <c r="P1292" cm="1">
        <f t="array" ref="P1292">MAX(IF((OutputTable[GroupByKey]=OutputTable[[#This Row],[GroupByKey]]),(OutputTable[GroupByKey]=OutputTable[[#This Row],[GroupByKey]])*OutputTable[RecordedValue]))</f>
        <v>10.3090977964694</v>
      </c>
    </row>
    <row r="1293" spans="1:16" x14ac:dyDescent="0.25">
      <c r="A1293" t="s">
        <v>68</v>
      </c>
      <c r="B1293" t="s">
        <v>177</v>
      </c>
      <c r="C1293">
        <v>25</v>
      </c>
      <c r="D1293" t="s">
        <v>141</v>
      </c>
      <c r="E1293" t="s">
        <v>112</v>
      </c>
      <c r="F1293" t="s">
        <v>72</v>
      </c>
      <c r="G1293">
        <v>536.580196578666</v>
      </c>
      <c r="H1293">
        <v>0</v>
      </c>
      <c r="I129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93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cm="1">
        <f t="array" ref="K1293">IFERROR(AVERAGE(IF((OutputTable[GroupByKey]=OutputTable[[#This Row],[GroupByKey]]),(OutputTable[GroupByKey]=OutputTable[[#This Row],[GroupByKey]])*OutputTable[RecordedValue])),0)</f>
        <v>552.24119082441791</v>
      </c>
      <c r="L1293" cm="1">
        <f t="array" ref="L1293">IFERROR(_xlfn.STDEV.S(IF((OutputTable[GroupByKey]=OutputTable[[#This Row],[GroupByKey]]),(OutputTable[GroupByKey]=OutputTable[[#This Row],[GroupByKey]])*OutputTable[RecordedValue])),0)</f>
        <v>30.76255548226289</v>
      </c>
      <c r="M1293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93" cm="1">
        <f t="array" ref="O1293">MIN(IF((OutputTable[GroupByKey]=OutputTable[[#This Row],[GroupByKey]]),(OutputTable[GroupByKey]=OutputTable[[#This Row],[GroupByKey]])*OutputTable[RecordedValue]))</f>
        <v>489.62185631955703</v>
      </c>
      <c r="P1293" cm="1">
        <f t="array" ref="P1293">MAX(IF((OutputTable[GroupByKey]=OutputTable[[#This Row],[GroupByKey]]),(OutputTable[GroupByKey]=OutputTable[[#This Row],[GroupByKey]])*OutputTable[RecordedValue]))</f>
        <v>618.54586778816201</v>
      </c>
    </row>
    <row r="1294" spans="1:16" x14ac:dyDescent="0.25">
      <c r="A1294" t="s">
        <v>68</v>
      </c>
      <c r="B1294" t="s">
        <v>177</v>
      </c>
      <c r="C1294">
        <v>25</v>
      </c>
      <c r="D1294" t="s">
        <v>142</v>
      </c>
      <c r="E1294" t="s">
        <v>114</v>
      </c>
      <c r="F1294" t="s">
        <v>72</v>
      </c>
      <c r="G1294">
        <v>0</v>
      </c>
      <c r="H1294">
        <v>0</v>
      </c>
      <c r="I129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94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cm="1">
        <f t="array" ref="K1294">IFERROR(AVERAGE(IF((OutputTable[GroupByKey]=OutputTable[[#This Row],[GroupByKey]]),(OutputTable[GroupByKey]=OutputTable[[#This Row],[GroupByKey]])*OutputTable[RecordedValue])),0)</f>
        <v>0</v>
      </c>
      <c r="L1294" cm="1">
        <f t="array" ref="L1294">IFERROR(_xlfn.STDEV.S(IF((OutputTable[GroupByKey]=OutputTable[[#This Row],[GroupByKey]]),(OutputTable[GroupByKey]=OutputTable[[#This Row],[GroupByKey]])*OutputTable[RecordedValue])),0)</f>
        <v>0</v>
      </c>
      <c r="M1294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cm="1">
        <f t="array" ref="O1294">MIN(IF((OutputTable[GroupByKey]=OutputTable[[#This Row],[GroupByKey]]),(OutputTable[GroupByKey]=OutputTable[[#This Row],[GroupByKey]])*OutputTable[RecordedValue]))</f>
        <v>0</v>
      </c>
      <c r="P1294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177</v>
      </c>
      <c r="C1295">
        <v>25</v>
      </c>
      <c r="D1295" t="s">
        <v>143</v>
      </c>
      <c r="E1295" t="s">
        <v>116</v>
      </c>
      <c r="F1295" t="s">
        <v>72</v>
      </c>
      <c r="G1295">
        <v>68.023320312110798</v>
      </c>
      <c r="H1295">
        <v>0</v>
      </c>
      <c r="I129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cm="1">
        <f t="array" ref="K1295">IFERROR(AVERAGE(IF((OutputTable[GroupByKey]=OutputTable[[#This Row],[GroupByKey]]),(OutputTable[GroupByKey]=OutputTable[[#This Row],[GroupByKey]])*OutputTable[RecordedValue])),0)</f>
        <v>79.989395354893077</v>
      </c>
      <c r="L1295" cm="1">
        <f t="array" ref="L1295">IFERROR(_xlfn.STDEV.S(IF((OutputTable[GroupByKey]=OutputTable[[#This Row],[GroupByKey]]),(OutputTable[GroupByKey]=OutputTable[[#This Row],[GroupByKey]])*OutputTable[RecordedValue])),0)</f>
        <v>56.808360959149468</v>
      </c>
      <c r="M129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5" cm="1">
        <f t="array" ref="O1295">MIN(IF((OutputTable[GroupByKey]=OutputTable[[#This Row],[GroupByKey]]),(OutputTable[GroupByKey]=OutputTable[[#This Row],[GroupByKey]])*OutputTable[RecordedValue]))</f>
        <v>7.1867093340802297</v>
      </c>
      <c r="P1295" cm="1">
        <f t="array" ref="P1295">MAX(IF((OutputTable[GroupByKey]=OutputTable[[#This Row],[GroupByKey]]),(OutputTable[GroupByKey]=OutputTable[[#This Row],[GroupByKey]])*OutputTable[RecordedValue]))</f>
        <v>293.47566214357698</v>
      </c>
    </row>
    <row r="1296" spans="1:16" x14ac:dyDescent="0.25">
      <c r="A1296" t="s">
        <v>68</v>
      </c>
      <c r="B1296" t="s">
        <v>177</v>
      </c>
      <c r="C1296">
        <v>25</v>
      </c>
      <c r="D1296" t="s">
        <v>144</v>
      </c>
      <c r="E1296" t="s">
        <v>118</v>
      </c>
      <c r="F1296" t="s">
        <v>72</v>
      </c>
      <c r="G1296">
        <v>145</v>
      </c>
      <c r="H1296">
        <v>0</v>
      </c>
      <c r="I129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96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cm="1">
        <f t="array" ref="K1296">IFERROR(AVERAGE(IF((OutputTable[GroupByKey]=OutputTable[[#This Row],[GroupByKey]]),(OutputTable[GroupByKey]=OutputTable[[#This Row],[GroupByKey]])*OutputTable[RecordedValue])),0)</f>
        <v>145</v>
      </c>
      <c r="L1296" cm="1">
        <f t="array" ref="L1296">IFERROR(_xlfn.STDEV.S(IF((OutputTable[GroupByKey]=OutputTable[[#This Row],[GroupByKey]]),(OutputTable[GroupByKey]=OutputTable[[#This Row],[GroupByKey]])*OutputTable[RecordedValue])),0)</f>
        <v>0</v>
      </c>
      <c r="M1296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cm="1">
        <f t="array" ref="O1296">MIN(IF((OutputTable[GroupByKey]=OutputTable[[#This Row],[GroupByKey]]),(OutputTable[GroupByKey]=OutputTable[[#This Row],[GroupByKey]])*OutputTable[RecordedValue]))</f>
        <v>145</v>
      </c>
      <c r="P1296" cm="1">
        <f t="array" ref="P1296">MAX(IF((OutputTable[GroupByKey]=OutputTable[[#This Row],[GroupByKey]]),(OutputTable[GroupByKey]=OutputTable[[#This Row],[GroupByKey]])*OutputTable[RecordedValue]))</f>
        <v>145</v>
      </c>
    </row>
    <row r="1297" spans="1:16" x14ac:dyDescent="0.25">
      <c r="A1297" t="s">
        <v>68</v>
      </c>
      <c r="B1297" t="s">
        <v>177</v>
      </c>
      <c r="C1297">
        <v>25</v>
      </c>
      <c r="D1297" t="s">
        <v>145</v>
      </c>
      <c r="E1297" t="s">
        <v>120</v>
      </c>
      <c r="F1297" t="s">
        <v>72</v>
      </c>
      <c r="G1297">
        <v>144</v>
      </c>
      <c r="H1297">
        <v>0</v>
      </c>
      <c r="I129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97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cm="1">
        <f t="array" ref="K1297">IFERROR(AVERAGE(IF((OutputTable[GroupByKey]=OutputTable[[#This Row],[GroupByKey]]),(OutputTable[GroupByKey]=OutputTable[[#This Row],[GroupByKey]])*OutputTable[RecordedValue])),0)</f>
        <v>143.46</v>
      </c>
      <c r="L1297" cm="1">
        <f t="array" ref="L1297">IFERROR(_xlfn.STDEV.S(IF((OutputTable[GroupByKey]=OutputTable[[#This Row],[GroupByKey]]),(OutputTable[GroupByKey]=OutputTable[[#This Row],[GroupByKey]])*OutputTable[RecordedValue])),0)</f>
        <v>0.761577310586391</v>
      </c>
      <c r="M1297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97" cm="1">
        <f t="array" ref="O1297">MIN(IF((OutputTable[GroupByKey]=OutputTable[[#This Row],[GroupByKey]]),(OutputTable[GroupByKey]=OutputTable[[#This Row],[GroupByKey]])*OutputTable[RecordedValue]))</f>
        <v>141</v>
      </c>
      <c r="P1297" cm="1">
        <f t="array" ref="P1297">MAX(IF((OutputTable[GroupByKey]=OutputTable[[#This Row],[GroupByKey]]),(OutputTable[GroupByKey]=OutputTable[[#This Row],[GroupByKey]])*OutputTable[RecordedValue]))</f>
        <v>144</v>
      </c>
    </row>
    <row r="1298" spans="1:16" x14ac:dyDescent="0.25">
      <c r="A1298" t="s">
        <v>68</v>
      </c>
      <c r="B1298" t="s">
        <v>177</v>
      </c>
      <c r="C1298">
        <v>25</v>
      </c>
      <c r="D1298" t="s">
        <v>146</v>
      </c>
      <c r="E1298" t="s">
        <v>122</v>
      </c>
      <c r="F1298" t="s">
        <v>72</v>
      </c>
      <c r="G1298">
        <v>8.9430032763110994</v>
      </c>
      <c r="H1298">
        <v>0</v>
      </c>
      <c r="I129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98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cm="1">
        <f t="array" ref="K1298">IFERROR(AVERAGE(IF((OutputTable[GroupByKey]=OutputTable[[#This Row],[GroupByKey]]),(OutputTable[GroupByKey]=OutputTable[[#This Row],[GroupByKey]])*OutputTable[RecordedValue])),0)</f>
        <v>9.2040198470736314</v>
      </c>
      <c r="L1298" cm="1">
        <f t="array" ref="L1298">IFERROR(_xlfn.STDEV.S(IF((OutputTable[GroupByKey]=OutputTable[[#This Row],[GroupByKey]]),(OutputTable[GroupByKey]=OutputTable[[#This Row],[GroupByKey]])*OutputTable[RecordedValue])),0)</f>
        <v>0.51270925803772061</v>
      </c>
      <c r="M1298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8" cm="1">
        <f t="array" ref="O1298">MIN(IF((OutputTable[GroupByKey]=OutputTable[[#This Row],[GroupByKey]]),(OutputTable[GroupByKey]=OutputTable[[#This Row],[GroupByKey]])*OutputTable[RecordedValue]))</f>
        <v>8.1603642719926093</v>
      </c>
      <c r="P1298" cm="1">
        <f t="array" ref="P1298">MAX(IF((OutputTable[GroupByKey]=OutputTable[[#This Row],[GroupByKey]]),(OutputTable[GroupByKey]=OutputTable[[#This Row],[GroupByKey]])*OutputTable[RecordedValue]))</f>
        <v>10.3090977964694</v>
      </c>
    </row>
    <row r="1299" spans="1:16" x14ac:dyDescent="0.25">
      <c r="A1299" t="s">
        <v>68</v>
      </c>
      <c r="B1299" t="s">
        <v>177</v>
      </c>
      <c r="C1299">
        <v>25</v>
      </c>
      <c r="D1299" t="s">
        <v>147</v>
      </c>
      <c r="E1299" t="s">
        <v>124</v>
      </c>
      <c r="F1299" t="s">
        <v>72</v>
      </c>
      <c r="G1299">
        <v>604.60351689077697</v>
      </c>
      <c r="H1299">
        <v>0</v>
      </c>
      <c r="I129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99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cm="1">
        <f t="array" ref="K1299">IFERROR(AVERAGE(IF((OutputTable[GroupByKey]=OutputTable[[#This Row],[GroupByKey]]),(OutputTable[GroupByKey]=OutputTable[[#This Row],[GroupByKey]])*OutputTable[RecordedValue])),0)</f>
        <v>632.23058617931088</v>
      </c>
      <c r="L1299" cm="1">
        <f t="array" ref="L1299">IFERROR(_xlfn.STDEV.S(IF((OutputTable[GroupByKey]=OutputTable[[#This Row],[GroupByKey]]),(OutputTable[GroupByKey]=OutputTable[[#This Row],[GroupByKey]])*OutputTable[RecordedValue])),0)</f>
        <v>75.537971994324181</v>
      </c>
      <c r="M1299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99" cm="1">
        <f t="array" ref="O1299">MIN(IF((OutputTable[GroupByKey]=OutputTable[[#This Row],[GroupByKey]]),(OutputTable[GroupByKey]=OutputTable[[#This Row],[GroupByKey]])*OutputTable[RecordedValue]))</f>
        <v>505.15304420889697</v>
      </c>
      <c r="P1299" cm="1">
        <f t="array" ref="P1299">MAX(IF((OutputTable[GroupByKey]=OutputTable[[#This Row],[GroupByKey]]),(OutputTable[GroupByKey]=OutputTable[[#This Row],[GroupByKey]])*OutputTable[RecordedValue]))</f>
        <v>850.69210649443096</v>
      </c>
    </row>
    <row r="1300" spans="1:16" x14ac:dyDescent="0.25">
      <c r="A1300" t="s">
        <v>68</v>
      </c>
      <c r="B1300" t="s">
        <v>177</v>
      </c>
      <c r="C1300">
        <v>25</v>
      </c>
      <c r="D1300" t="s">
        <v>148</v>
      </c>
      <c r="E1300" t="s">
        <v>118</v>
      </c>
      <c r="F1300" t="s">
        <v>86</v>
      </c>
      <c r="G1300">
        <v>145</v>
      </c>
      <c r="H1300">
        <v>0</v>
      </c>
      <c r="I1300" t="str">
        <f>OutputTable[[#This Row],[ProjectName]]&amp;OutputTable[[#This Row],[Name]]&amp;OutputTable[[#This Row],[Type]]&amp;OutputTable[[#This Row],[Source]]</f>
        <v>Airport Security AnalysisEntity 1.NumberInNumber InEntity</v>
      </c>
      <c r="J1300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cm="1">
        <f t="array" ref="K1300">IFERROR(AVERAGE(IF((OutputTable[GroupByKey]=OutputTable[[#This Row],[GroupByKey]]),(OutputTable[GroupByKey]=OutputTable[[#This Row],[GroupByKey]])*OutputTable[RecordedValue])),0)</f>
        <v>145</v>
      </c>
      <c r="L1300" cm="1">
        <f t="array" ref="L1300">IFERROR(_xlfn.STDEV.S(IF((OutputTable[GroupByKey]=OutputTable[[#This Row],[GroupByKey]]),(OutputTable[GroupByKey]=OutputTable[[#This Row],[GroupByKey]])*OutputTable[RecordedValue])),0)</f>
        <v>0</v>
      </c>
      <c r="M1300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cm="1">
        <f t="array" ref="O1300">MIN(IF((OutputTable[GroupByKey]=OutputTable[[#This Row],[GroupByKey]]),(OutputTable[GroupByKey]=OutputTable[[#This Row],[GroupByKey]])*OutputTable[RecordedValue]))</f>
        <v>145</v>
      </c>
      <c r="P1300" cm="1">
        <f t="array" ref="P1300">MAX(IF((OutputTable[GroupByKey]=OutputTable[[#This Row],[GroupByKey]]),(OutputTable[GroupByKey]=OutputTable[[#This Row],[GroupByKey]])*OutputTable[RecordedValue]))</f>
        <v>145</v>
      </c>
    </row>
    <row r="1301" spans="1:16" x14ac:dyDescent="0.25">
      <c r="A1301" t="s">
        <v>68</v>
      </c>
      <c r="B1301" t="s">
        <v>177</v>
      </c>
      <c r="C1301">
        <v>25</v>
      </c>
      <c r="D1301" t="s">
        <v>149</v>
      </c>
      <c r="E1301" t="s">
        <v>120</v>
      </c>
      <c r="F1301" t="s">
        <v>86</v>
      </c>
      <c r="G1301">
        <v>141</v>
      </c>
      <c r="H1301">
        <v>0</v>
      </c>
      <c r="I1301" t="str">
        <f>OutputTable[[#This Row],[ProjectName]]&amp;OutputTable[[#This Row],[Name]]&amp;OutputTable[[#This Row],[Type]]&amp;OutputTable[[#This Row],[Source]]</f>
        <v>Airport Security AnalysisEntity 1.NumberOutNumber OutEntity</v>
      </c>
      <c r="J1301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cm="1">
        <f t="array" ref="K1301">IFERROR(AVERAGE(IF((OutputTable[GroupByKey]=OutputTable[[#This Row],[GroupByKey]]),(OutputTable[GroupByKey]=OutputTable[[#This Row],[GroupByKey]])*OutputTable[RecordedValue])),0)</f>
        <v>141.02000000000001</v>
      </c>
      <c r="L1301" cm="1">
        <f t="array" ref="L1301">IFERROR(_xlfn.STDEV.S(IF((OutputTable[GroupByKey]=OutputTable[[#This Row],[GroupByKey]]),(OutputTable[GroupByKey]=OutputTable[[#This Row],[GroupByKey]])*OutputTable[RecordedValue])),0)</f>
        <v>1.571298695931723</v>
      </c>
      <c r="M1301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1" cm="1">
        <f t="array" ref="O1301">MIN(IF((OutputTable[GroupByKey]=OutputTable[[#This Row],[GroupByKey]]),(OutputTable[GroupByKey]=OutputTable[[#This Row],[GroupByKey]])*OutputTable[RecordedValue]))</f>
        <v>136</v>
      </c>
      <c r="P1301" cm="1">
        <f t="array" ref="P1301">MAX(IF((OutputTable[GroupByKey]=OutputTable[[#This Row],[GroupByKey]]),(OutputTable[GroupByKey]=OutputTable[[#This Row],[GroupByKey]])*OutputTable[RecordedValue]))</f>
        <v>144</v>
      </c>
    </row>
    <row r="1302" spans="1:16" x14ac:dyDescent="0.25">
      <c r="A1302" t="s">
        <v>68</v>
      </c>
      <c r="B1302" t="s">
        <v>177</v>
      </c>
      <c r="C1302">
        <v>25</v>
      </c>
      <c r="D1302" t="s">
        <v>150</v>
      </c>
      <c r="E1302" t="s">
        <v>134</v>
      </c>
      <c r="F1302" t="s">
        <v>104</v>
      </c>
      <c r="G1302">
        <v>0</v>
      </c>
      <c r="H1302">
        <v>0</v>
      </c>
      <c r="I130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02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cm="1">
        <f t="array" ref="K1302">IFERROR(AVERAGE(IF((OutputTable[GroupByKey]=OutputTable[[#This Row],[GroupByKey]]),(OutputTable[GroupByKey]=OutputTable[[#This Row],[GroupByKey]])*OutputTable[RecordedValue])),0)</f>
        <v>0</v>
      </c>
      <c r="L1302" cm="1">
        <f t="array" ref="L1302">IFERROR(_xlfn.STDEV.S(IF((OutputTable[GroupByKey]=OutputTable[[#This Row],[GroupByKey]]),(OutputTable[GroupByKey]=OutputTable[[#This Row],[GroupByKey]])*OutputTable[RecordedValue])),0)</f>
        <v>0</v>
      </c>
      <c r="M1302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2" cm="1">
        <f t="array" ref="O1302">MIN(IF((OutputTable[GroupByKey]=OutputTable[[#This Row],[GroupByKey]]),(OutputTable[GroupByKey]=OutputTable[[#This Row],[GroupByKey]])*OutputTable[RecordedValue]))</f>
        <v>0</v>
      </c>
      <c r="P1302" cm="1">
        <f t="array" ref="P1302">MAX(IF((OutputTable[GroupByKey]=OutputTable[[#This Row],[GroupByKey]]),(OutputTable[GroupByKey]=OutputTable[[#This Row],[GroupByKey]])*OutputTable[RecordedValue]))</f>
        <v>0</v>
      </c>
    </row>
    <row r="1303" spans="1:16" x14ac:dyDescent="0.25">
      <c r="A1303" t="s">
        <v>68</v>
      </c>
      <c r="B1303" t="s">
        <v>177</v>
      </c>
      <c r="C1303">
        <v>25</v>
      </c>
      <c r="D1303" t="s">
        <v>151</v>
      </c>
      <c r="E1303" t="s">
        <v>136</v>
      </c>
      <c r="F1303" t="s">
        <v>104</v>
      </c>
      <c r="G1303">
        <v>12</v>
      </c>
      <c r="H1303">
        <v>0</v>
      </c>
      <c r="I130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03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cm="1">
        <f t="array" ref="K1303">IFERROR(AVERAGE(IF((OutputTable[GroupByKey]=OutputTable[[#This Row],[GroupByKey]]),(OutputTable[GroupByKey]=OutputTable[[#This Row],[GroupByKey]])*OutputTable[RecordedValue])),0)</f>
        <v>12</v>
      </c>
      <c r="L1303" cm="1">
        <f t="array" ref="L1303">IFERROR(_xlfn.STDEV.S(IF((OutputTable[GroupByKey]=OutputTable[[#This Row],[GroupByKey]]),(OutputTable[GroupByKey]=OutputTable[[#This Row],[GroupByKey]])*OutputTable[RecordedValue])),0)</f>
        <v>0</v>
      </c>
      <c r="M1303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cm="1">
        <f t="array" ref="O1303">MIN(IF((OutputTable[GroupByKey]=OutputTable[[#This Row],[GroupByKey]]),(OutputTable[GroupByKey]=OutputTable[[#This Row],[GroupByKey]])*OutputTable[RecordedValue]))</f>
        <v>12</v>
      </c>
      <c r="P1303" cm="1">
        <f t="array" ref="P1303">MAX(IF((OutputTable[GroupByKey]=OutputTable[[#This Row],[GroupByKey]]),(OutputTable[GroupByKey]=OutputTable[[#This Row],[GroupByKey]])*OutputTable[RecordedValue]))</f>
        <v>12</v>
      </c>
    </row>
    <row r="1304" spans="1:16" x14ac:dyDescent="0.25">
      <c r="A1304" t="s">
        <v>68</v>
      </c>
      <c r="B1304" t="s">
        <v>177</v>
      </c>
      <c r="C1304">
        <v>25</v>
      </c>
      <c r="D1304" t="s">
        <v>152</v>
      </c>
      <c r="E1304" t="s">
        <v>153</v>
      </c>
      <c r="F1304" t="s">
        <v>104</v>
      </c>
      <c r="G1304">
        <v>0</v>
      </c>
      <c r="H1304">
        <v>0</v>
      </c>
      <c r="I130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04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cm="1">
        <f t="array" ref="K1304">IFERROR(AVERAGE(IF((OutputTable[GroupByKey]=OutputTable[[#This Row],[GroupByKey]]),(OutputTable[GroupByKey]=OutputTable[[#This Row],[GroupByKey]])*OutputTable[RecordedValue])),0)</f>
        <v>0</v>
      </c>
      <c r="L1304" cm="1">
        <f t="array" ref="L1304">IFERROR(_xlfn.STDEV.S(IF((OutputTable[GroupByKey]=OutputTable[[#This Row],[GroupByKey]]),(OutputTable[GroupByKey]=OutputTable[[#This Row],[GroupByKey]])*OutputTable[RecordedValue])),0)</f>
        <v>0</v>
      </c>
      <c r="M1304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cm="1">
        <f t="array" ref="O1304">MIN(IF((OutputTable[GroupByKey]=OutputTable[[#This Row],[GroupByKey]]),(OutputTable[GroupByKey]=OutputTable[[#This Row],[GroupByKey]])*OutputTable[RecordedValue]))</f>
        <v>0</v>
      </c>
      <c r="P1304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177</v>
      </c>
      <c r="C1305">
        <v>25</v>
      </c>
      <c r="D1305" t="s">
        <v>154</v>
      </c>
      <c r="E1305" t="s">
        <v>155</v>
      </c>
      <c r="F1305" t="s">
        <v>104</v>
      </c>
      <c r="G1305">
        <v>0</v>
      </c>
      <c r="H1305">
        <v>0</v>
      </c>
      <c r="I130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0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cm="1">
        <f t="array" ref="K1305">IFERROR(AVERAGE(IF((OutputTable[GroupByKey]=OutputTable[[#This Row],[GroupByKey]]),(OutputTable[GroupByKey]=OutputTable[[#This Row],[GroupByKey]])*OutputTable[RecordedValue])),0)</f>
        <v>0</v>
      </c>
      <c r="L130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cm="1">
        <f t="array" ref="O1305">MIN(IF((OutputTable[GroupByKey]=OutputTable[[#This Row],[GroupByKey]]),(OutputTable[GroupByKey]=OutputTable[[#This Row],[GroupByKey]])*OutputTable[RecordedValue]))</f>
        <v>0</v>
      </c>
      <c r="P1305" cm="1">
        <f t="array" ref="P1305">MAX(IF((OutputTable[GroupByKey]=OutputTable[[#This Row],[GroupByKey]]),(OutputTable[GroupByKey]=OutputTable[[#This Row],[GroupByKey]])*OutputTable[RecordedValue]))</f>
        <v>0</v>
      </c>
    </row>
    <row r="1306" spans="1:16" x14ac:dyDescent="0.25">
      <c r="A1306" t="s">
        <v>68</v>
      </c>
      <c r="B1306" t="s">
        <v>177</v>
      </c>
      <c r="C1306">
        <v>25</v>
      </c>
      <c r="D1306" t="s">
        <v>156</v>
      </c>
      <c r="E1306" t="s">
        <v>139</v>
      </c>
      <c r="F1306" t="s">
        <v>104</v>
      </c>
      <c r="G1306">
        <v>0</v>
      </c>
      <c r="H1306">
        <v>0</v>
      </c>
      <c r="I130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06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cm="1">
        <f t="array" ref="K1306">IFERROR(AVERAGE(IF((OutputTable[GroupByKey]=OutputTable[[#This Row],[GroupByKey]]),(OutputTable[GroupByKey]=OutputTable[[#This Row],[GroupByKey]])*OutputTable[RecordedValue])),0)</f>
        <v>0</v>
      </c>
      <c r="L1306" cm="1">
        <f t="array" ref="L1306">IFERROR(_xlfn.STDEV.S(IF((OutputTable[GroupByKey]=OutputTable[[#This Row],[GroupByKey]]),(OutputTable[GroupByKey]=OutputTable[[#This Row],[GroupByKey]])*OutputTable[RecordedValue])),0)</f>
        <v>0</v>
      </c>
      <c r="M1306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cm="1">
        <f t="array" ref="O1306">MIN(IF((OutputTable[GroupByKey]=OutputTable[[#This Row],[GroupByKey]]),(OutputTable[GroupByKey]=OutputTable[[#This Row],[GroupByKey]])*OutputTable[RecordedValue]))</f>
        <v>0</v>
      </c>
      <c r="P1306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177</v>
      </c>
      <c r="C1307">
        <v>25</v>
      </c>
      <c r="D1307" t="s">
        <v>157</v>
      </c>
      <c r="E1307" t="s">
        <v>120</v>
      </c>
      <c r="F1307" t="s">
        <v>126</v>
      </c>
      <c r="G1307">
        <v>141</v>
      </c>
      <c r="H1307">
        <v>0</v>
      </c>
      <c r="I1307" t="str">
        <f>OutputTable[[#This Row],[ProjectName]]&amp;OutputTable[[#This Row],[Name]]&amp;OutputTable[[#This Row],[Type]]&amp;OutputTable[[#This Row],[Source]]</f>
        <v>Airport Security AnalysisSystem.NumberOutNumber OutSystem</v>
      </c>
      <c r="J1307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cm="1">
        <f t="array" ref="K1307">IFERROR(AVERAGE(IF((OutputTable[GroupByKey]=OutputTable[[#This Row],[GroupByKey]]),(OutputTable[GroupByKey]=OutputTable[[#This Row],[GroupByKey]])*OutputTable[RecordedValue])),0)</f>
        <v>141.02000000000001</v>
      </c>
      <c r="L1307" cm="1">
        <f t="array" ref="L1307">IFERROR(_xlfn.STDEV.S(IF((OutputTable[GroupByKey]=OutputTable[[#This Row],[GroupByKey]]),(OutputTable[GroupByKey]=OutputTable[[#This Row],[GroupByKey]])*OutputTable[RecordedValue])),0)</f>
        <v>1.571298695931723</v>
      </c>
      <c r="M1307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7" cm="1">
        <f t="array" ref="O1307">MIN(IF((OutputTable[GroupByKey]=OutputTable[[#This Row],[GroupByKey]]),(OutputTable[GroupByKey]=OutputTable[[#This Row],[GroupByKey]])*OutputTable[RecordedValue]))</f>
        <v>136</v>
      </c>
      <c r="P1307" cm="1">
        <f t="array" ref="P1307">MAX(IF((OutputTable[GroupByKey]=OutputTable[[#This Row],[GroupByKey]]),(OutputTable[GroupByKey]=OutputTable[[#This Row],[GroupByKey]])*OutputTable[RecordedValue]))</f>
        <v>144</v>
      </c>
    </row>
    <row r="1308" spans="1:16" x14ac:dyDescent="0.25">
      <c r="A1308" t="s">
        <v>68</v>
      </c>
      <c r="B1308" t="s">
        <v>177</v>
      </c>
      <c r="C1308">
        <v>25</v>
      </c>
      <c r="D1308" t="s">
        <v>158</v>
      </c>
      <c r="E1308" t="s">
        <v>90</v>
      </c>
      <c r="F1308" t="s">
        <v>126</v>
      </c>
      <c r="G1308">
        <v>71.670888012130604</v>
      </c>
      <c r="H1308">
        <v>0</v>
      </c>
      <c r="I1308" t="str">
        <f>OutputTable[[#This Row],[ProjectName]]&amp;OutputTable[[#This Row],[Name]]&amp;OutputTable[[#This Row],[Type]]&amp;OutputTable[[#This Row],[Source]]</f>
        <v>Airport Security AnalysisSystem.TotalCostTotal CostSystem</v>
      </c>
      <c r="J1308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cm="1">
        <f t="array" ref="K1308">IFERROR(AVERAGE(IF((OutputTable[GroupByKey]=OutputTable[[#This Row],[GroupByKey]]),(OutputTable[GroupByKey]=OutputTable[[#This Row],[GroupByKey]])*OutputTable[RecordedValue])),0)</f>
        <v>71.671286315385061</v>
      </c>
      <c r="L1308" cm="1">
        <f t="array" ref="L1308">IFERROR(_xlfn.STDEV.S(IF((OutputTable[GroupByKey]=OutputTable[[#This Row],[GroupByKey]]),(OutputTable[GroupByKey]=OutputTable[[#This Row],[GroupByKey]])*OutputTable[RecordedValue])),0)</f>
        <v>0.23863631661505638</v>
      </c>
      <c r="M1308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08" cm="1">
        <f t="array" ref="O1308">MIN(IF((OutputTable[GroupByKey]=OutputTable[[#This Row],[GroupByKey]]),(OutputTable[GroupByKey]=OutputTable[[#This Row],[GroupByKey]])*OutputTable[RecordedValue]))</f>
        <v>70.910479456061694</v>
      </c>
      <c r="P1308" cm="1">
        <f t="array" ref="P1308">MAX(IF((OutputTable[GroupByKey]=OutputTable[[#This Row],[GroupByKey]]),(OutputTable[GroupByKey]=OutputTable[[#This Row],[GroupByKey]])*OutputTable[RecordedValue]))</f>
        <v>72</v>
      </c>
    </row>
    <row r="1309" spans="1:16" x14ac:dyDescent="0.25">
      <c r="A1309" t="s">
        <v>68</v>
      </c>
      <c r="B1309" t="s">
        <v>177</v>
      </c>
      <c r="C1309">
        <v>25</v>
      </c>
      <c r="D1309" t="s">
        <v>159</v>
      </c>
      <c r="E1309" t="s">
        <v>134</v>
      </c>
      <c r="F1309" t="s">
        <v>104</v>
      </c>
      <c r="G1309">
        <v>28.0583296524477</v>
      </c>
      <c r="H1309">
        <v>0</v>
      </c>
      <c r="I130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09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cm="1">
        <f t="array" ref="K1309">IFERROR(AVERAGE(IF((OutputTable[GroupByKey]=OutputTable[[#This Row],[GroupByKey]]),(OutputTable[GroupByKey]=OutputTable[[#This Row],[GroupByKey]])*OutputTable[RecordedValue])),0)</f>
        <v>28.130410032303338</v>
      </c>
      <c r="L1309" cm="1">
        <f t="array" ref="L1309">IFERROR(_xlfn.STDEV.S(IF((OutputTable[GroupByKey]=OutputTable[[#This Row],[GroupByKey]]),(OutputTable[GroupByKey]=OutputTable[[#This Row],[GroupByKey]])*OutputTable[RecordedValue])),0)</f>
        <v>1.5680861939239095</v>
      </c>
      <c r="M1309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09" cm="1">
        <f t="array" ref="O1309">MIN(IF((OutputTable[GroupByKey]=OutputTable[[#This Row],[GroupByKey]]),(OutputTable[GroupByKey]=OutputTable[[#This Row],[GroupByKey]])*OutputTable[RecordedValue]))</f>
        <v>24.466327701593499</v>
      </c>
      <c r="P1309" cm="1">
        <f t="array" ref="P1309">MAX(IF((OutputTable[GroupByKey]=OutputTable[[#This Row],[GroupByKey]]),(OutputTable[GroupByKey]=OutputTable[[#This Row],[GroupByKey]])*OutputTable[RecordedValue]))</f>
        <v>31.104540279981698</v>
      </c>
    </row>
    <row r="1310" spans="1:16" x14ac:dyDescent="0.25">
      <c r="A1310" t="s">
        <v>68</v>
      </c>
      <c r="B1310" t="s">
        <v>177</v>
      </c>
      <c r="C1310">
        <v>25</v>
      </c>
      <c r="D1310" t="s">
        <v>160</v>
      </c>
      <c r="E1310" t="s">
        <v>136</v>
      </c>
      <c r="F1310" t="s">
        <v>104</v>
      </c>
      <c r="G1310">
        <v>7.7771143536176099</v>
      </c>
      <c r="H1310">
        <v>0</v>
      </c>
      <c r="I131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10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cm="1">
        <f t="array" ref="K1310">IFERROR(AVERAGE(IF((OutputTable[GroupByKey]=OutputTable[[#This Row],[GroupByKey]]),(OutputTable[GroupByKey]=OutputTable[[#This Row],[GroupByKey]])*OutputTable[RecordedValue])),0)</f>
        <v>7.677923856469965</v>
      </c>
      <c r="L1310" cm="1">
        <f t="array" ref="L1310">IFERROR(_xlfn.STDEV.S(IF((OutputTable[GroupByKey]=OutputTable[[#This Row],[GroupByKey]]),(OutputTable[GroupByKey]=OutputTable[[#This Row],[GroupByKey]])*OutputTable[RecordedValue])),0)</f>
        <v>1.5599367309009138</v>
      </c>
      <c r="M1310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10" cm="1">
        <f t="array" ref="O1310">MIN(IF((OutputTable[GroupByKey]=OutputTable[[#This Row],[GroupByKey]]),(OutputTable[GroupByKey]=OutputTable[[#This Row],[GroupByKey]])*OutputTable[RecordedValue]))</f>
        <v>4.6700334569821003</v>
      </c>
      <c r="P1310" cm="1">
        <f t="array" ref="P1310">MAX(IF((OutputTable[GroupByKey]=OutputTable[[#This Row],[GroupByKey]]),(OutputTable[GroupByKey]=OutputTable[[#This Row],[GroupByKey]])*OutputTable[RecordedValue]))</f>
        <v>11.306663706390401</v>
      </c>
    </row>
    <row r="1311" spans="1:16" x14ac:dyDescent="0.25">
      <c r="A1311" t="s">
        <v>68</v>
      </c>
      <c r="B1311" t="s">
        <v>177</v>
      </c>
      <c r="C1311">
        <v>25</v>
      </c>
      <c r="D1311" t="s">
        <v>161</v>
      </c>
      <c r="E1311" t="s">
        <v>153</v>
      </c>
      <c r="F1311" t="s">
        <v>104</v>
      </c>
      <c r="G1311">
        <v>297</v>
      </c>
      <c r="H1311">
        <v>0</v>
      </c>
      <c r="I131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11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cm="1">
        <f t="array" ref="K1311">IFERROR(AVERAGE(IF((OutputTable[GroupByKey]=OutputTable[[#This Row],[GroupByKey]]),(OutputTable[GroupByKey]=OutputTable[[#This Row],[GroupByKey]])*OutputTable[RecordedValue])),0)</f>
        <v>291.82</v>
      </c>
      <c r="L1311" cm="1">
        <f t="array" ref="L1311">IFERROR(_xlfn.STDEV.S(IF((OutputTable[GroupByKey]=OutputTable[[#This Row],[GroupByKey]]),(OutputTable[GroupByKey]=OutputTable[[#This Row],[GroupByKey]])*OutputTable[RecordedValue])),0)</f>
        <v>4.3079897295843335</v>
      </c>
      <c r="M1311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11" cm="1">
        <f t="array" ref="O1311">MIN(IF((OutputTable[GroupByKey]=OutputTable[[#This Row],[GroupByKey]]),(OutputTable[GroupByKey]=OutputTable[[#This Row],[GroupByKey]])*OutputTable[RecordedValue]))</f>
        <v>281</v>
      </c>
      <c r="P1311" cm="1">
        <f t="array" ref="P1311">MAX(IF((OutputTable[GroupByKey]=OutputTable[[#This Row],[GroupByKey]]),(OutputTable[GroupByKey]=OutputTable[[#This Row],[GroupByKey]])*OutputTable[RecordedValue]))</f>
        <v>301</v>
      </c>
    </row>
    <row r="1312" spans="1:16" x14ac:dyDescent="0.25">
      <c r="A1312" t="s">
        <v>68</v>
      </c>
      <c r="B1312" t="s">
        <v>177</v>
      </c>
      <c r="C1312">
        <v>25</v>
      </c>
      <c r="D1312" t="s">
        <v>162</v>
      </c>
      <c r="E1312" t="s">
        <v>155</v>
      </c>
      <c r="F1312" t="s">
        <v>104</v>
      </c>
      <c r="G1312">
        <v>0.78396904573284398</v>
      </c>
      <c r="H1312">
        <v>0</v>
      </c>
      <c r="I131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12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cm="1">
        <f t="array" ref="K1312">IFERROR(AVERAGE(IF((OutputTable[GroupByKey]=OutputTable[[#This Row],[GroupByKey]]),(OutputTable[GroupByKey]=OutputTable[[#This Row],[GroupByKey]])*OutputTable[RecordedValue])),0)</f>
        <v>0.7867243373202788</v>
      </c>
      <c r="L1312" cm="1">
        <f t="array" ref="L1312">IFERROR(_xlfn.STDEV.S(IF((OutputTable[GroupByKey]=OutputTable[[#This Row],[GroupByKey]]),(OutputTable[GroupByKey]=OutputTable[[#This Row],[GroupByKey]])*OutputTable[RecordedValue])),0)</f>
        <v>4.3331575858358527E-2</v>
      </c>
      <c r="M1312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12" cm="1">
        <f t="array" ref="O1312">MIN(IF((OutputTable[GroupByKey]=OutputTable[[#This Row],[GroupByKey]]),(OutputTable[GroupByKey]=OutputTable[[#This Row],[GroupByKey]])*OutputTable[RecordedValue]))</f>
        <v>0.68592600815582205</v>
      </c>
      <c r="P1312" cm="1">
        <f t="array" ref="P1312">MAX(IF((OutputTable[GroupByKey]=OutputTable[[#This Row],[GroupByKey]]),(OutputTable[GroupByKey]=OutputTable[[#This Row],[GroupByKey]])*OutputTable[RecordedValue]))</f>
        <v>0.87027684841716402</v>
      </c>
    </row>
    <row r="1313" spans="1:16" x14ac:dyDescent="0.25">
      <c r="A1313" t="s">
        <v>68</v>
      </c>
      <c r="B1313" t="s">
        <v>177</v>
      </c>
      <c r="C1313">
        <v>25</v>
      </c>
      <c r="D1313" t="s">
        <v>163</v>
      </c>
      <c r="E1313" t="s">
        <v>139</v>
      </c>
      <c r="F1313" t="s">
        <v>104</v>
      </c>
      <c r="G1313">
        <v>0</v>
      </c>
      <c r="H1313">
        <v>0</v>
      </c>
      <c r="I131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13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cm="1">
        <f t="array" ref="K1313">IFERROR(AVERAGE(IF((OutputTable[GroupByKey]=OutputTable[[#This Row],[GroupByKey]]),(OutputTable[GroupByKey]=OutputTable[[#This Row],[GroupByKey]])*OutputTable[RecordedValue])),0)</f>
        <v>0</v>
      </c>
      <c r="L1313" cm="1">
        <f t="array" ref="L1313">IFERROR(_xlfn.STDEV.S(IF((OutputTable[GroupByKey]=OutputTable[[#This Row],[GroupByKey]]),(OutputTable[GroupByKey]=OutputTable[[#This Row],[GroupByKey]])*OutputTable[RecordedValue])),0)</f>
        <v>0</v>
      </c>
      <c r="M1313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cm="1">
        <f t="array" ref="O1313">MIN(IF((OutputTable[GroupByKey]=OutputTable[[#This Row],[GroupByKey]]),(OutputTable[GroupByKey]=OutputTable[[#This Row],[GroupByKey]])*OutputTable[RecordedValue]))</f>
        <v>0</v>
      </c>
      <c r="P1313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177</v>
      </c>
      <c r="C1314">
        <v>25</v>
      </c>
      <c r="D1314" t="s">
        <v>164</v>
      </c>
      <c r="E1314" t="s">
        <v>110</v>
      </c>
      <c r="F1314" t="s">
        <v>72</v>
      </c>
      <c r="G1314">
        <v>35.587090683202497</v>
      </c>
      <c r="H1314">
        <v>0</v>
      </c>
      <c r="I131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14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cm="1">
        <f t="array" ref="K1314">IFERROR(AVERAGE(IF((OutputTable[GroupByKey]=OutputTable[[#This Row],[GroupByKey]]),(OutputTable[GroupByKey]=OutputTable[[#This Row],[GroupByKey]])*OutputTable[RecordedValue])),0)</f>
        <v>36.126257191808556</v>
      </c>
      <c r="L1314" cm="1">
        <f t="array" ref="L1314">IFERROR(_xlfn.STDEV.S(IF((OutputTable[GroupByKey]=OutputTable[[#This Row],[GroupByKey]]),(OutputTable[GroupByKey]=OutputTable[[#This Row],[GroupByKey]])*OutputTable[RecordedValue])),0)</f>
        <v>2.1713259373529561</v>
      </c>
      <c r="M1314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14" cm="1">
        <f t="array" ref="O1314">MIN(IF((OutputTable[GroupByKey]=OutputTable[[#This Row],[GroupByKey]]),(OutputTable[GroupByKey]=OutputTable[[#This Row],[GroupByKey]])*OutputTable[RecordedValue]))</f>
        <v>31.451458626230401</v>
      </c>
      <c r="P1314" cm="1">
        <f t="array" ref="P1314">MAX(IF((OutputTable[GroupByKey]=OutputTable[[#This Row],[GroupByKey]]),(OutputTable[GroupByKey]=OutputTable[[#This Row],[GroupByKey]])*OutputTable[RecordedValue]))</f>
        <v>41.433809234429702</v>
      </c>
    </row>
    <row r="1315" spans="1:16" x14ac:dyDescent="0.25">
      <c r="A1315" t="s">
        <v>68</v>
      </c>
      <c r="B1315" t="s">
        <v>177</v>
      </c>
      <c r="C1315">
        <v>25</v>
      </c>
      <c r="D1315" t="s">
        <v>165</v>
      </c>
      <c r="E1315" t="s">
        <v>112</v>
      </c>
      <c r="F1315" t="s">
        <v>72</v>
      </c>
      <c r="G1315">
        <v>1067.6127204960701</v>
      </c>
      <c r="H1315">
        <v>0</v>
      </c>
      <c r="I131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1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cm="1">
        <f t="array" ref="K1315">IFERROR(AVERAGE(IF((OutputTable[GroupByKey]=OutputTable[[#This Row],[GroupByKey]]),(OutputTable[GroupByKey]=OutputTable[[#This Row],[GroupByKey]])*OutputTable[RecordedValue])),0)</f>
        <v>1083.7877157542564</v>
      </c>
      <c r="L1315" cm="1">
        <f t="array" ref="L1315">IFERROR(_xlfn.STDEV.S(IF((OutputTable[GroupByKey]=OutputTable[[#This Row],[GroupByKey]]),(OutputTable[GroupByKey]=OutputTable[[#This Row],[GroupByKey]])*OutputTable[RecordedValue])),0)</f>
        <v>65.139778120588559</v>
      </c>
      <c r="M131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15" cm="1">
        <f t="array" ref="O1315">MIN(IF((OutputTable[GroupByKey]=OutputTable[[#This Row],[GroupByKey]]),(OutputTable[GroupByKey]=OutputTable[[#This Row],[GroupByKey]])*OutputTable[RecordedValue]))</f>
        <v>943.54375878691201</v>
      </c>
      <c r="P1315" cm="1">
        <f t="array" ref="P1315">MAX(IF((OutputTable[GroupByKey]=OutputTable[[#This Row],[GroupByKey]]),(OutputTable[GroupByKey]=OutputTable[[#This Row],[GroupByKey]])*OutputTable[RecordedValue]))</f>
        <v>1243.01427703289</v>
      </c>
    </row>
    <row r="1316" spans="1:16" x14ac:dyDescent="0.25">
      <c r="A1316" t="s">
        <v>68</v>
      </c>
      <c r="B1316" t="s">
        <v>177</v>
      </c>
      <c r="C1316">
        <v>25</v>
      </c>
      <c r="D1316" t="s">
        <v>166</v>
      </c>
      <c r="E1316" t="s">
        <v>114</v>
      </c>
      <c r="F1316" t="s">
        <v>72</v>
      </c>
      <c r="G1316">
        <v>0</v>
      </c>
      <c r="H1316">
        <v>0</v>
      </c>
      <c r="I131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16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cm="1">
        <f t="array" ref="K1316">IFERROR(AVERAGE(IF((OutputTable[GroupByKey]=OutputTable[[#This Row],[GroupByKey]]),(OutputTable[GroupByKey]=OutputTable[[#This Row],[GroupByKey]])*OutputTable[RecordedValue])),0)</f>
        <v>0</v>
      </c>
      <c r="L1316" cm="1">
        <f t="array" ref="L1316">IFERROR(_xlfn.STDEV.S(IF((OutputTable[GroupByKey]=OutputTable[[#This Row],[GroupByKey]]),(OutputTable[GroupByKey]=OutputTable[[#This Row],[GroupByKey]])*OutputTable[RecordedValue])),0)</f>
        <v>0</v>
      </c>
      <c r="M1316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6" cm="1">
        <f t="array" ref="O1316">MIN(IF((OutputTable[GroupByKey]=OutputTable[[#This Row],[GroupByKey]]),(OutputTable[GroupByKey]=OutputTable[[#This Row],[GroupByKey]])*OutputTable[RecordedValue]))</f>
        <v>0</v>
      </c>
      <c r="P1316" cm="1">
        <f t="array" ref="P1316">MAX(IF((OutputTable[GroupByKey]=OutputTable[[#This Row],[GroupByKey]]),(OutputTable[GroupByKey]=OutputTable[[#This Row],[GroupByKey]])*OutputTable[RecordedValue]))</f>
        <v>0</v>
      </c>
    </row>
    <row r="1317" spans="1:16" x14ac:dyDescent="0.25">
      <c r="A1317" t="s">
        <v>68</v>
      </c>
      <c r="B1317" t="s">
        <v>177</v>
      </c>
      <c r="C1317">
        <v>25</v>
      </c>
      <c r="D1317" t="s">
        <v>167</v>
      </c>
      <c r="E1317" t="s">
        <v>116</v>
      </c>
      <c r="F1317" t="s">
        <v>72</v>
      </c>
      <c r="G1317">
        <v>437.68659967445899</v>
      </c>
      <c r="H1317">
        <v>0</v>
      </c>
      <c r="I131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17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cm="1">
        <f t="array" ref="K1317">IFERROR(AVERAGE(IF((OutputTable[GroupByKey]=OutputTable[[#This Row],[GroupByKey]]),(OutputTable[GroupByKey]=OutputTable[[#This Row],[GroupByKey]])*OutputTable[RecordedValue])),0)</f>
        <v>553.87401274968397</v>
      </c>
      <c r="L1317" cm="1">
        <f t="array" ref="L1317">IFERROR(_xlfn.STDEV.S(IF((OutputTable[GroupByKey]=OutputTable[[#This Row],[GroupByKey]]),(OutputTable[GroupByKey]=OutputTable[[#This Row],[GroupByKey]])*OutputTable[RecordedValue])),0)</f>
        <v>377.09122887289163</v>
      </c>
      <c r="M1317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17" cm="1">
        <f t="array" ref="O1317">MIN(IF((OutputTable[GroupByKey]=OutputTable[[#This Row],[GroupByKey]]),(OutputTable[GroupByKey]=OutputTable[[#This Row],[GroupByKey]])*OutputTable[RecordedValue]))</f>
        <v>153.85414011717199</v>
      </c>
      <c r="P1317" cm="1">
        <f t="array" ref="P1317">MAX(IF((OutputTable[GroupByKey]=OutputTable[[#This Row],[GroupByKey]]),(OutputTable[GroupByKey]=OutputTable[[#This Row],[GroupByKey]])*OutputTable[RecordedValue]))</f>
        <v>2328.4964964025999</v>
      </c>
    </row>
    <row r="1318" spans="1:16" x14ac:dyDescent="0.25">
      <c r="A1318" t="s">
        <v>68</v>
      </c>
      <c r="B1318" t="s">
        <v>177</v>
      </c>
      <c r="C1318">
        <v>25</v>
      </c>
      <c r="D1318" t="s">
        <v>168</v>
      </c>
      <c r="E1318" t="s">
        <v>118</v>
      </c>
      <c r="F1318" t="s">
        <v>72</v>
      </c>
      <c r="G1318">
        <v>141</v>
      </c>
      <c r="H1318">
        <v>0</v>
      </c>
      <c r="I131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18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cm="1">
        <f t="array" ref="K1318">IFERROR(AVERAGE(IF((OutputTable[GroupByKey]=OutputTable[[#This Row],[GroupByKey]]),(OutputTable[GroupByKey]=OutputTable[[#This Row],[GroupByKey]])*OutputTable[RecordedValue])),0)</f>
        <v>139.1</v>
      </c>
      <c r="L1318" cm="1">
        <f t="array" ref="L1318">IFERROR(_xlfn.STDEV.S(IF((OutputTable[GroupByKey]=OutputTable[[#This Row],[GroupByKey]]),(OutputTable[GroupByKey]=OutputTable[[#This Row],[GroupByKey]])*OutputTable[RecordedValue])),0)</f>
        <v>2.340852801167705</v>
      </c>
      <c r="M1318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18" cm="1">
        <f t="array" ref="O1318">MIN(IF((OutputTable[GroupByKey]=OutputTable[[#This Row],[GroupByKey]]),(OutputTable[GroupByKey]=OutputTable[[#This Row],[GroupByKey]])*OutputTable[RecordedValue]))</f>
        <v>132</v>
      </c>
      <c r="P1318" cm="1">
        <f t="array" ref="P1318">MAX(IF((OutputTable[GroupByKey]=OutputTable[[#This Row],[GroupByKey]]),(OutputTable[GroupByKey]=OutputTable[[#This Row],[GroupByKey]])*OutputTable[RecordedValue]))</f>
        <v>143</v>
      </c>
    </row>
    <row r="1319" spans="1:16" x14ac:dyDescent="0.25">
      <c r="A1319" t="s">
        <v>68</v>
      </c>
      <c r="B1319" t="s">
        <v>177</v>
      </c>
      <c r="C1319">
        <v>25</v>
      </c>
      <c r="D1319" t="s">
        <v>169</v>
      </c>
      <c r="E1319" t="s">
        <v>120</v>
      </c>
      <c r="F1319" t="s">
        <v>72</v>
      </c>
      <c r="G1319">
        <v>138</v>
      </c>
      <c r="H1319">
        <v>0</v>
      </c>
      <c r="I131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19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cm="1">
        <f t="array" ref="K1319">IFERROR(AVERAGE(IF((OutputTable[GroupByKey]=OutputTable[[#This Row],[GroupByKey]]),(OutputTable[GroupByKey]=OutputTable[[#This Row],[GroupByKey]])*OutputTable[RecordedValue])),0)</f>
        <v>136.88</v>
      </c>
      <c r="L1319" cm="1">
        <f t="array" ref="L1319">IFERROR(_xlfn.STDEV.S(IF((OutputTable[GroupByKey]=OutputTable[[#This Row],[GroupByKey]]),(OutputTable[GroupByKey]=OutputTable[[#This Row],[GroupByKey]])*OutputTable[RecordedValue])),0)</f>
        <v>2.7303285292343533</v>
      </c>
      <c r="M1319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19" cm="1">
        <f t="array" ref="O1319">MIN(IF((OutputTable[GroupByKey]=OutputTable[[#This Row],[GroupByKey]]),(OutputTable[GroupByKey]=OutputTable[[#This Row],[GroupByKey]])*OutputTable[RecordedValue]))</f>
        <v>130</v>
      </c>
      <c r="P1319" cm="1">
        <f t="array" ref="P1319">MAX(IF((OutputTable[GroupByKey]=OutputTable[[#This Row],[GroupByKey]]),(OutputTable[GroupByKey]=OutputTable[[#This Row],[GroupByKey]])*OutputTable[RecordedValue]))</f>
        <v>141</v>
      </c>
    </row>
    <row r="1320" spans="1:16" x14ac:dyDescent="0.25">
      <c r="A1320" t="s">
        <v>68</v>
      </c>
      <c r="B1320" t="s">
        <v>177</v>
      </c>
      <c r="C1320">
        <v>25</v>
      </c>
      <c r="D1320" t="s">
        <v>170</v>
      </c>
      <c r="E1320" t="s">
        <v>122</v>
      </c>
      <c r="F1320" t="s">
        <v>72</v>
      </c>
      <c r="G1320">
        <v>35.587090683202497</v>
      </c>
      <c r="H1320">
        <v>0</v>
      </c>
      <c r="I132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20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cm="1">
        <f t="array" ref="K1320">IFERROR(AVERAGE(IF((OutputTable[GroupByKey]=OutputTable[[#This Row],[GroupByKey]]),(OutputTable[GroupByKey]=OutputTable[[#This Row],[GroupByKey]])*OutputTable[RecordedValue])),0)</f>
        <v>36.126257191808556</v>
      </c>
      <c r="L1320" cm="1">
        <f t="array" ref="L1320">IFERROR(_xlfn.STDEV.S(IF((OutputTable[GroupByKey]=OutputTable[[#This Row],[GroupByKey]]),(OutputTable[GroupByKey]=OutputTable[[#This Row],[GroupByKey]])*OutputTable[RecordedValue])),0)</f>
        <v>2.1713259373529561</v>
      </c>
      <c r="M1320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20" cm="1">
        <f t="array" ref="O1320">MIN(IF((OutputTable[GroupByKey]=OutputTable[[#This Row],[GroupByKey]]),(OutputTable[GroupByKey]=OutputTable[[#This Row],[GroupByKey]])*OutputTable[RecordedValue]))</f>
        <v>31.451458626230401</v>
      </c>
      <c r="P1320" cm="1">
        <f t="array" ref="P1320">MAX(IF((OutputTable[GroupByKey]=OutputTable[[#This Row],[GroupByKey]]),(OutputTable[GroupByKey]=OutputTable[[#This Row],[GroupByKey]])*OutputTable[RecordedValue]))</f>
        <v>41.433809234429702</v>
      </c>
    </row>
    <row r="1321" spans="1:16" x14ac:dyDescent="0.25">
      <c r="A1321" t="s">
        <v>68</v>
      </c>
      <c r="B1321" t="s">
        <v>177</v>
      </c>
      <c r="C1321">
        <v>25</v>
      </c>
      <c r="D1321" t="s">
        <v>171</v>
      </c>
      <c r="E1321" t="s">
        <v>124</v>
      </c>
      <c r="F1321" t="s">
        <v>72</v>
      </c>
      <c r="G1321">
        <v>1505.2993201705301</v>
      </c>
      <c r="H1321">
        <v>0</v>
      </c>
      <c r="I132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21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cm="1">
        <f t="array" ref="K1321">IFERROR(AVERAGE(IF((OutputTable[GroupByKey]=OutputTable[[#This Row],[GroupByKey]]),(OutputTable[GroupByKey]=OutputTable[[#This Row],[GroupByKey]])*OutputTable[RecordedValue])),0)</f>
        <v>1637.6617285039399</v>
      </c>
      <c r="L1321" cm="1">
        <f t="array" ref="L1321">IFERROR(_xlfn.STDEV.S(IF((OutputTable[GroupByKey]=OutputTable[[#This Row],[GroupByKey]]),(OutputTable[GroupByKey]=OutputTable[[#This Row],[GroupByKey]])*OutputTable[RecordedValue])),0)</f>
        <v>425.2629558634419</v>
      </c>
      <c r="M1321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21" cm="1">
        <f t="array" ref="O1321">MIN(IF((OutputTable[GroupByKey]=OutputTable[[#This Row],[GroupByKey]]),(OutputTable[GroupByKey]=OutputTable[[#This Row],[GroupByKey]])*OutputTable[RecordedValue]))</f>
        <v>1114.53760713569</v>
      </c>
      <c r="P1321" cm="1">
        <f t="array" ref="P1321">MAX(IF((OutputTable[GroupByKey]=OutputTable[[#This Row],[GroupByKey]]),(OutputTable[GroupByKey]=OutputTable[[#This Row],[GroupByKey]])*OutputTable[RecordedValue]))</f>
        <v>3571.5107734354901</v>
      </c>
    </row>
    <row r="1322" spans="1:16" x14ac:dyDescent="0.25">
      <c r="A1322" t="s">
        <v>68</v>
      </c>
      <c r="B1322" t="s">
        <v>177</v>
      </c>
      <c r="C1322">
        <v>25</v>
      </c>
      <c r="D1322" t="s">
        <v>172</v>
      </c>
      <c r="E1322" t="s">
        <v>134</v>
      </c>
      <c r="F1322" t="s">
        <v>104</v>
      </c>
      <c r="G1322">
        <v>17.793545341601199</v>
      </c>
      <c r="H1322">
        <v>0</v>
      </c>
      <c r="I1322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22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cm="1">
        <f t="array" ref="K1322">IFERROR(AVERAGE(IF((OutputTable[GroupByKey]=OutputTable[[#This Row],[GroupByKey]]),(OutputTable[GroupByKey]=OutputTable[[#This Row],[GroupByKey]])*OutputTable[RecordedValue])),0)</f>
        <v>18.06312859590426</v>
      </c>
      <c r="L1322" cm="1">
        <f t="array" ref="L1322">IFERROR(_xlfn.STDEV.S(IF((OutputTable[GroupByKey]=OutputTable[[#This Row],[GroupByKey]]),(OutputTable[GroupByKey]=OutputTable[[#This Row],[GroupByKey]])*OutputTable[RecordedValue])),0)</f>
        <v>1.0856629686764701</v>
      </c>
      <c r="M1322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22" cm="1">
        <f t="array" ref="O1322">MIN(IF((OutputTable[GroupByKey]=OutputTable[[#This Row],[GroupByKey]]),(OutputTable[GroupByKey]=OutputTable[[#This Row],[GroupByKey]])*OutputTable[RecordedValue]))</f>
        <v>15.725729313115201</v>
      </c>
      <c r="P1322" cm="1">
        <f t="array" ref="P1322">MAX(IF((OutputTable[GroupByKey]=OutputTable[[#This Row],[GroupByKey]]),(OutputTable[GroupByKey]=OutputTable[[#This Row],[GroupByKey]])*OutputTable[RecordedValue]))</f>
        <v>20.716904617214801</v>
      </c>
    </row>
    <row r="1323" spans="1:16" x14ac:dyDescent="0.25">
      <c r="A1323" t="s">
        <v>68</v>
      </c>
      <c r="B1323" t="s">
        <v>177</v>
      </c>
      <c r="C1323">
        <v>25</v>
      </c>
      <c r="D1323" t="s">
        <v>173</v>
      </c>
      <c r="E1323" t="s">
        <v>136</v>
      </c>
      <c r="F1323" t="s">
        <v>104</v>
      </c>
      <c r="G1323">
        <v>6.0418986644640604</v>
      </c>
      <c r="H1323">
        <v>0</v>
      </c>
      <c r="I1323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23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cm="1">
        <f t="array" ref="K1323">IFERROR(AVERAGE(IF((OutputTable[GroupByKey]=OutputTable[[#This Row],[GroupByKey]]),(OutputTable[GroupByKey]=OutputTable[[#This Row],[GroupByKey]])*OutputTable[RecordedValue])),0)</f>
        <v>5.7998238307074823</v>
      </c>
      <c r="L1323" cm="1">
        <f t="array" ref="L1323">IFERROR(_xlfn.STDEV.S(IF((OutputTable[GroupByKey]=OutputTable[[#This Row],[GroupByKey]]),(OutputTable[GroupByKey]=OutputTable[[#This Row],[GroupByKey]])*OutputTable[RecordedValue])),0)</f>
        <v>1.1088844702774887</v>
      </c>
      <c r="M1323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23" cm="1">
        <f t="array" ref="O1323">MIN(IF((OutputTable[GroupByKey]=OutputTable[[#This Row],[GroupByKey]]),(OutputTable[GroupByKey]=OutputTable[[#This Row],[GroupByKey]])*OutputTable[RecordedValue]))</f>
        <v>3.05766911974897</v>
      </c>
      <c r="P1323" cm="1">
        <f t="array" ref="P1323">MAX(IF((OutputTable[GroupByKey]=OutputTable[[#This Row],[GroupByKey]]),(OutputTable[GroupByKey]=OutputTable[[#This Row],[GroupByKey]])*OutputTable[RecordedValue]))</f>
        <v>8.1492138731565191</v>
      </c>
    </row>
    <row r="1324" spans="1:16" x14ac:dyDescent="0.25">
      <c r="A1324" t="s">
        <v>68</v>
      </c>
      <c r="B1324" t="s">
        <v>177</v>
      </c>
      <c r="C1324">
        <v>25</v>
      </c>
      <c r="D1324" t="s">
        <v>174</v>
      </c>
      <c r="E1324" t="s">
        <v>153</v>
      </c>
      <c r="F1324" t="s">
        <v>104</v>
      </c>
      <c r="G1324">
        <v>140</v>
      </c>
      <c r="H1324">
        <v>0</v>
      </c>
      <c r="I132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24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cm="1">
        <f t="array" ref="K1324">IFERROR(AVERAGE(IF((OutputTable[GroupByKey]=OutputTable[[#This Row],[GroupByKey]]),(OutputTable[GroupByKey]=OutputTable[[#This Row],[GroupByKey]])*OutputTable[RecordedValue])),0)</f>
        <v>138.4</v>
      </c>
      <c r="L1324" cm="1">
        <f t="array" ref="L1324">IFERROR(_xlfn.STDEV.S(IF((OutputTable[GroupByKey]=OutputTable[[#This Row],[GroupByKey]]),(OutputTable[GroupByKey]=OutputTable[[#This Row],[GroupByKey]])*OutputTable[RecordedValue])),0)</f>
        <v>2.6954231805876021</v>
      </c>
      <c r="M1324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24" cm="1">
        <f t="array" ref="O1324">MIN(IF((OutputTable[GroupByKey]=OutputTable[[#This Row],[GroupByKey]]),(OutputTable[GroupByKey]=OutputTable[[#This Row],[GroupByKey]])*OutputTable[RecordedValue]))</f>
        <v>131</v>
      </c>
      <c r="P1324" cm="1">
        <f t="array" ref="P1324">MAX(IF((OutputTable[GroupByKey]=OutputTable[[#This Row],[GroupByKey]]),(OutputTable[GroupByKey]=OutputTable[[#This Row],[GroupByKey]])*OutputTable[RecordedValue]))</f>
        <v>143</v>
      </c>
    </row>
    <row r="1325" spans="1:16" x14ac:dyDescent="0.25">
      <c r="A1325" t="s">
        <v>68</v>
      </c>
      <c r="B1325" t="s">
        <v>177</v>
      </c>
      <c r="C1325">
        <v>25</v>
      </c>
      <c r="D1325" t="s">
        <v>175</v>
      </c>
      <c r="E1325" t="s">
        <v>155</v>
      </c>
      <c r="F1325" t="s">
        <v>104</v>
      </c>
      <c r="G1325">
        <v>0.74825422231399796</v>
      </c>
      <c r="H1325">
        <v>0</v>
      </c>
      <c r="I132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2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cm="1">
        <f t="array" ref="K1325">IFERROR(AVERAGE(IF((OutputTable[GroupByKey]=OutputTable[[#This Row],[GroupByKey]]),(OutputTable[GroupByKey]=OutputTable[[#This Row],[GroupByKey]])*OutputTable[RecordedValue])),0)</f>
        <v>0.7583406737205215</v>
      </c>
      <c r="L1325" cm="1">
        <f t="array" ref="L1325">IFERROR(_xlfn.STDEV.S(IF((OutputTable[GroupByKey]=OutputTable[[#This Row],[GroupByKey]]),(OutputTable[GroupByKey]=OutputTable[[#This Row],[GroupByKey]])*OutputTable[RecordedValue])),0)</f>
        <v>4.6203519594895187E-2</v>
      </c>
      <c r="M132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25" cm="1">
        <f t="array" ref="O1325">MIN(IF((OutputTable[GroupByKey]=OutputTable[[#This Row],[GroupByKey]]),(OutputTable[GroupByKey]=OutputTable[[#This Row],[GroupByKey]])*OutputTable[RecordedValue]))</f>
        <v>0.660449421951812</v>
      </c>
      <c r="P1325" cm="1">
        <f t="array" ref="P1325">MAX(IF((OutputTable[GroupByKey]=OutputTable[[#This Row],[GroupByKey]]),(OutputTable[GroupByKey]=OutputTable[[#This Row],[GroupByKey]])*OutputTable[RecordedValue]))</f>
        <v>0.87259712001045997</v>
      </c>
    </row>
    <row r="1326" spans="1:16" x14ac:dyDescent="0.25">
      <c r="A1326" t="s">
        <v>68</v>
      </c>
      <c r="B1326" t="s">
        <v>177</v>
      </c>
      <c r="C1326">
        <v>25</v>
      </c>
      <c r="D1326" t="s">
        <v>176</v>
      </c>
      <c r="E1326" t="s">
        <v>139</v>
      </c>
      <c r="F1326" t="s">
        <v>104</v>
      </c>
      <c r="G1326">
        <v>0</v>
      </c>
      <c r="H1326">
        <v>0</v>
      </c>
      <c r="I132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26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cm="1">
        <f t="array" ref="K1326">IFERROR(AVERAGE(IF((OutputTable[GroupByKey]=OutputTable[[#This Row],[GroupByKey]]),(OutputTable[GroupByKey]=OutputTable[[#This Row],[GroupByKey]])*OutputTable[RecordedValue])),0)</f>
        <v>0</v>
      </c>
      <c r="L1326" cm="1">
        <f t="array" ref="L1326">IFERROR(_xlfn.STDEV.S(IF((OutputTable[GroupByKey]=OutputTable[[#This Row],[GroupByKey]]),(OutputTable[GroupByKey]=OutputTable[[#This Row],[GroupByKey]])*OutputTable[RecordedValue])),0)</f>
        <v>0</v>
      </c>
      <c r="M1326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6" cm="1">
        <f t="array" ref="O1326">MIN(IF((OutputTable[GroupByKey]=OutputTable[[#This Row],[GroupByKey]]),(OutputTable[GroupByKey]=OutputTable[[#This Row],[GroupByKey]])*OutputTable[RecordedValue]))</f>
        <v>0</v>
      </c>
      <c r="P1326" cm="1">
        <f t="array" ref="P1326">MAX(IF((OutputTable[GroupByKey]=OutputTable[[#This Row],[GroupByKey]]),(OutputTable[GroupByKey]=OutputTable[[#This Row],[GroupByKey]])*OutputTable[RecordedValue]))</f>
        <v>0</v>
      </c>
    </row>
    <row r="1327" spans="1:16" x14ac:dyDescent="0.25">
      <c r="A1327" t="s">
        <v>68</v>
      </c>
      <c r="B1327" t="s">
        <v>177</v>
      </c>
      <c r="C1327">
        <v>26</v>
      </c>
      <c r="D1327" t="s">
        <v>109</v>
      </c>
      <c r="E1327" t="s">
        <v>110</v>
      </c>
      <c r="F1327" t="s">
        <v>72</v>
      </c>
      <c r="G1327">
        <v>0.792771745694417</v>
      </c>
      <c r="H1327">
        <v>0</v>
      </c>
      <c r="I132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27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cm="1">
        <f t="array" ref="K1327">IFERROR(AVERAGE(IF((OutputTable[GroupByKey]=OutputTable[[#This Row],[GroupByKey]]),(OutputTable[GroupByKey]=OutputTable[[#This Row],[GroupByKey]])*OutputTable[RecordedValue])),0)</f>
        <v>0.86326158932544617</v>
      </c>
      <c r="L1327" cm="1">
        <f t="array" ref="L1327">IFERROR(_xlfn.STDEV.S(IF((OutputTable[GroupByKey]=OutputTable[[#This Row],[GroupByKey]]),(OutputTable[GroupByKey]=OutputTable[[#This Row],[GroupByKey]])*OutputTable[RecordedValue])),0)</f>
        <v>0.44446417599979121</v>
      </c>
      <c r="M1327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27" cm="1">
        <f t="array" ref="O1327">MIN(IF((OutputTable[GroupByKey]=OutputTable[[#This Row],[GroupByKey]]),(OutputTable[GroupByKey]=OutputTable[[#This Row],[GroupByKey]])*OutputTable[RecordedValue]))</f>
        <v>0</v>
      </c>
      <c r="P1327" cm="1">
        <f t="array" ref="P1327">MAX(IF((OutputTable[GroupByKey]=OutputTable[[#This Row],[GroupByKey]]),(OutputTable[GroupByKey]=OutputTable[[#This Row],[GroupByKey]])*OutputTable[RecordedValue]))</f>
        <v>2.5547209929161401</v>
      </c>
    </row>
    <row r="1328" spans="1:16" x14ac:dyDescent="0.25">
      <c r="A1328" t="s">
        <v>68</v>
      </c>
      <c r="B1328" t="s">
        <v>177</v>
      </c>
      <c r="C1328">
        <v>26</v>
      </c>
      <c r="D1328" t="s">
        <v>111</v>
      </c>
      <c r="E1328" t="s">
        <v>112</v>
      </c>
      <c r="F1328" t="s">
        <v>72</v>
      </c>
      <c r="G1328">
        <v>47.566304741665</v>
      </c>
      <c r="H1328">
        <v>0</v>
      </c>
      <c r="I132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28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cm="1">
        <f t="array" ref="K1328">IFERROR(AVERAGE(IF((OutputTable[GroupByKey]=OutputTable[[#This Row],[GroupByKey]]),(OutputTable[GroupByKey]=OutputTable[[#This Row],[GroupByKey]])*OutputTable[RecordedValue])),0)</f>
        <v>51.79569535952681</v>
      </c>
      <c r="L1328" cm="1">
        <f t="array" ref="L1328">IFERROR(_xlfn.STDEV.S(IF((OutputTable[GroupByKey]=OutputTable[[#This Row],[GroupByKey]]),(OutputTable[GroupByKey]=OutputTable[[#This Row],[GroupByKey]])*OutputTable[RecordedValue])),0)</f>
        <v>26.667850559987489</v>
      </c>
      <c r="M1328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28" cm="1">
        <f t="array" ref="O1328">MIN(IF((OutputTable[GroupByKey]=OutputTable[[#This Row],[GroupByKey]]),(OutputTable[GroupByKey]=OutputTable[[#This Row],[GroupByKey]])*OutputTable[RecordedValue]))</f>
        <v>0</v>
      </c>
      <c r="P1328" cm="1">
        <f t="array" ref="P1328">MAX(IF((OutputTable[GroupByKey]=OutputTable[[#This Row],[GroupByKey]]),(OutputTable[GroupByKey]=OutputTable[[#This Row],[GroupByKey]])*OutputTable[RecordedValue]))</f>
        <v>153.28325957496901</v>
      </c>
    </row>
    <row r="1329" spans="1:16" x14ac:dyDescent="0.25">
      <c r="A1329" t="s">
        <v>68</v>
      </c>
      <c r="B1329" t="s">
        <v>177</v>
      </c>
      <c r="C1329">
        <v>26</v>
      </c>
      <c r="D1329" t="s">
        <v>113</v>
      </c>
      <c r="E1329" t="s">
        <v>114</v>
      </c>
      <c r="F1329" t="s">
        <v>72</v>
      </c>
      <c r="G1329">
        <v>0</v>
      </c>
      <c r="H1329">
        <v>0</v>
      </c>
      <c r="I132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29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cm="1">
        <f t="array" ref="K1329">IFERROR(AVERAGE(IF((OutputTable[GroupByKey]=OutputTable[[#This Row],[GroupByKey]]),(OutputTable[GroupByKey]=OutputTable[[#This Row],[GroupByKey]])*OutputTable[RecordedValue])),0)</f>
        <v>0</v>
      </c>
      <c r="L1329" cm="1">
        <f t="array" ref="L1329">IFERROR(_xlfn.STDEV.S(IF((OutputTable[GroupByKey]=OutputTable[[#This Row],[GroupByKey]]),(OutputTable[GroupByKey]=OutputTable[[#This Row],[GroupByKey]])*OutputTable[RecordedValue])),0)</f>
        <v>0</v>
      </c>
      <c r="M1329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9" cm="1">
        <f t="array" ref="O1329">MIN(IF((OutputTable[GroupByKey]=OutputTable[[#This Row],[GroupByKey]]),(OutputTable[GroupByKey]=OutputTable[[#This Row],[GroupByKey]])*OutputTable[RecordedValue]))</f>
        <v>0</v>
      </c>
      <c r="P1329" cm="1">
        <f t="array" ref="P1329">MAX(IF((OutputTable[GroupByKey]=OutputTable[[#This Row],[GroupByKey]]),(OutputTable[GroupByKey]=OutputTable[[#This Row],[GroupByKey]])*OutputTable[RecordedValue]))</f>
        <v>0</v>
      </c>
    </row>
    <row r="1330" spans="1:16" x14ac:dyDescent="0.25">
      <c r="A1330" t="s">
        <v>68</v>
      </c>
      <c r="B1330" t="s">
        <v>177</v>
      </c>
      <c r="C1330">
        <v>26</v>
      </c>
      <c r="D1330" t="s">
        <v>115</v>
      </c>
      <c r="E1330" t="s">
        <v>116</v>
      </c>
      <c r="F1330" t="s">
        <v>72</v>
      </c>
      <c r="G1330">
        <v>5.9801973651951501</v>
      </c>
      <c r="H1330">
        <v>0</v>
      </c>
      <c r="I133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30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cm="1">
        <f t="array" ref="K1330">IFERROR(AVERAGE(IF((OutputTable[GroupByKey]=OutputTable[[#This Row],[GroupByKey]]),(OutputTable[GroupByKey]=OutputTable[[#This Row],[GroupByKey]])*OutputTable[RecordedValue])),0)</f>
        <v>7.9031017037590718</v>
      </c>
      <c r="L1330" cm="1">
        <f t="array" ref="L1330">IFERROR(_xlfn.STDEV.S(IF((OutputTable[GroupByKey]=OutputTable[[#This Row],[GroupByKey]]),(OutputTable[GroupByKey]=OutputTable[[#This Row],[GroupByKey]])*OutputTable[RecordedValue])),0)</f>
        <v>6.1722634071914078</v>
      </c>
      <c r="M1330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30" cm="1">
        <f t="array" ref="O1330">MIN(IF((OutputTable[GroupByKey]=OutputTable[[#This Row],[GroupByKey]]),(OutputTable[GroupByKey]=OutputTable[[#This Row],[GroupByKey]])*OutputTable[RecordedValue]))</f>
        <v>0</v>
      </c>
      <c r="P1330" cm="1">
        <f t="array" ref="P1330">MAX(IF((OutputTable[GroupByKey]=OutputTable[[#This Row],[GroupByKey]]),(OutputTable[GroupByKey]=OutputTable[[#This Row],[GroupByKey]])*OutputTable[RecordedValue]))</f>
        <v>30.196331317929101</v>
      </c>
    </row>
    <row r="1331" spans="1:16" x14ac:dyDescent="0.25">
      <c r="A1331" t="s">
        <v>68</v>
      </c>
      <c r="B1331" t="s">
        <v>177</v>
      </c>
      <c r="C1331">
        <v>26</v>
      </c>
      <c r="D1331" t="s">
        <v>117</v>
      </c>
      <c r="E1331" t="s">
        <v>118</v>
      </c>
      <c r="F1331" t="s">
        <v>72</v>
      </c>
      <c r="G1331">
        <v>7</v>
      </c>
      <c r="H1331">
        <v>0</v>
      </c>
      <c r="I133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31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cm="1">
        <f t="array" ref="K1331">IFERROR(AVERAGE(IF((OutputTable[GroupByKey]=OutputTable[[#This Row],[GroupByKey]]),(OutputTable[GroupByKey]=OutputTable[[#This Row],[GroupByKey]])*OutputTable[RecordedValue])),0)</f>
        <v>8.9</v>
      </c>
      <c r="L1331" cm="1">
        <f t="array" ref="L1331">IFERROR(_xlfn.STDEV.S(IF((OutputTable[GroupByKey]=OutputTable[[#This Row],[GroupByKey]]),(OutputTable[GroupByKey]=OutputTable[[#This Row],[GroupByKey]])*OutputTable[RecordedValue])),0)</f>
        <v>2.6049403612586386</v>
      </c>
      <c r="M1331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31" cm="1">
        <f t="array" ref="O1331">MIN(IF((OutputTable[GroupByKey]=OutputTable[[#This Row],[GroupByKey]]),(OutputTable[GroupByKey]=OutputTable[[#This Row],[GroupByKey]])*OutputTable[RecordedValue]))</f>
        <v>2</v>
      </c>
      <c r="P1331" cm="1">
        <f t="array" ref="P1331">MAX(IF((OutputTable[GroupByKey]=OutputTable[[#This Row],[GroupByKey]]),(OutputTable[GroupByKey]=OutputTable[[#This Row],[GroupByKey]])*OutputTable[RecordedValue]))</f>
        <v>14</v>
      </c>
    </row>
    <row r="1332" spans="1:16" x14ac:dyDescent="0.25">
      <c r="A1332" t="s">
        <v>68</v>
      </c>
      <c r="B1332" t="s">
        <v>177</v>
      </c>
      <c r="C1332">
        <v>26</v>
      </c>
      <c r="D1332" t="s">
        <v>119</v>
      </c>
      <c r="E1332" t="s">
        <v>120</v>
      </c>
      <c r="F1332" t="s">
        <v>72</v>
      </c>
      <c r="G1332">
        <v>7</v>
      </c>
      <c r="H1332">
        <v>0</v>
      </c>
      <c r="I133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32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cm="1">
        <f t="array" ref="K1332">IFERROR(AVERAGE(IF((OutputTable[GroupByKey]=OutputTable[[#This Row],[GroupByKey]]),(OutputTable[GroupByKey]=OutputTable[[#This Row],[GroupByKey]])*OutputTable[RecordedValue])),0)</f>
        <v>8.68</v>
      </c>
      <c r="L1332" cm="1">
        <f t="array" ref="L1332">IFERROR(_xlfn.STDEV.S(IF((OutputTable[GroupByKey]=OutputTable[[#This Row],[GroupByKey]]),(OutputTable[GroupByKey]=OutputTable[[#This Row],[GroupByKey]])*OutputTable[RecordedValue])),0)</f>
        <v>2.6064284735543972</v>
      </c>
      <c r="M1332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32" cm="1">
        <f t="array" ref="O1332">MIN(IF((OutputTable[GroupByKey]=OutputTable[[#This Row],[GroupByKey]]),(OutputTable[GroupByKey]=OutputTable[[#This Row],[GroupByKey]])*OutputTable[RecordedValue]))</f>
        <v>2</v>
      </c>
      <c r="P1332" cm="1">
        <f t="array" ref="P1332">MAX(IF((OutputTable[GroupByKey]=OutputTable[[#This Row],[GroupByKey]]),(OutputTable[GroupByKey]=OutputTable[[#This Row],[GroupByKey]])*OutputTable[RecordedValue]))</f>
        <v>14</v>
      </c>
    </row>
    <row r="1333" spans="1:16" x14ac:dyDescent="0.25">
      <c r="A1333" t="s">
        <v>68</v>
      </c>
      <c r="B1333" t="s">
        <v>177</v>
      </c>
      <c r="C1333">
        <v>26</v>
      </c>
      <c r="D1333" t="s">
        <v>121</v>
      </c>
      <c r="E1333" t="s">
        <v>122</v>
      </c>
      <c r="F1333" t="s">
        <v>72</v>
      </c>
      <c r="G1333">
        <v>0.792771745694417</v>
      </c>
      <c r="H1333">
        <v>0</v>
      </c>
      <c r="I133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33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cm="1">
        <f t="array" ref="K1333">IFERROR(AVERAGE(IF((OutputTable[GroupByKey]=OutputTable[[#This Row],[GroupByKey]]),(OutputTable[GroupByKey]=OutputTable[[#This Row],[GroupByKey]])*OutputTable[RecordedValue])),0)</f>
        <v>0.86326158932544617</v>
      </c>
      <c r="L1333" cm="1">
        <f t="array" ref="L1333">IFERROR(_xlfn.STDEV.S(IF((OutputTable[GroupByKey]=OutputTable[[#This Row],[GroupByKey]]),(OutputTable[GroupByKey]=OutputTable[[#This Row],[GroupByKey]])*OutputTable[RecordedValue])),0)</f>
        <v>0.44446417599979121</v>
      </c>
      <c r="M1333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33" cm="1">
        <f t="array" ref="O1333">MIN(IF((OutputTable[GroupByKey]=OutputTable[[#This Row],[GroupByKey]]),(OutputTable[GroupByKey]=OutputTable[[#This Row],[GroupByKey]])*OutputTable[RecordedValue]))</f>
        <v>0</v>
      </c>
      <c r="P1333" cm="1">
        <f t="array" ref="P1333">MAX(IF((OutputTable[GroupByKey]=OutputTable[[#This Row],[GroupByKey]]),(OutputTable[GroupByKey]=OutputTable[[#This Row],[GroupByKey]])*OutputTable[RecordedValue]))</f>
        <v>2.5547209929161401</v>
      </c>
    </row>
    <row r="1334" spans="1:16" x14ac:dyDescent="0.25">
      <c r="A1334" t="s">
        <v>68</v>
      </c>
      <c r="B1334" t="s">
        <v>177</v>
      </c>
      <c r="C1334">
        <v>26</v>
      </c>
      <c r="D1334" t="s">
        <v>123</v>
      </c>
      <c r="E1334" t="s">
        <v>124</v>
      </c>
      <c r="F1334" t="s">
        <v>72</v>
      </c>
      <c r="G1334">
        <v>53.546502106860203</v>
      </c>
      <c r="H1334">
        <v>0</v>
      </c>
      <c r="I133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34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cm="1">
        <f t="array" ref="K1334">IFERROR(AVERAGE(IF((OutputTable[GroupByKey]=OutputTable[[#This Row],[GroupByKey]]),(OutputTable[GroupByKey]=OutputTable[[#This Row],[GroupByKey]])*OutputTable[RecordedValue])),0)</f>
        <v>59.698797063285873</v>
      </c>
      <c r="L1334" cm="1">
        <f t="array" ref="L1334">IFERROR(_xlfn.STDEV.S(IF((OutputTable[GroupByKey]=OutputTable[[#This Row],[GroupByKey]]),(OutputTable[GroupByKey]=OutputTable[[#This Row],[GroupByKey]])*OutputTable[RecordedValue])),0)</f>
        <v>29.848701664291458</v>
      </c>
      <c r="M1334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34" cm="1">
        <f t="array" ref="O1334">MIN(IF((OutputTable[GroupByKey]=OutputTable[[#This Row],[GroupByKey]]),(OutputTable[GroupByKey]=OutputTable[[#This Row],[GroupByKey]])*OutputTable[RecordedValue]))</f>
        <v>2.14281784239415</v>
      </c>
      <c r="P1334" cm="1">
        <f t="array" ref="P1334">MAX(IF((OutputTable[GroupByKey]=OutputTable[[#This Row],[GroupByKey]]),(OutputTable[GroupByKey]=OutputTable[[#This Row],[GroupByKey]])*OutputTable[RecordedValue]))</f>
        <v>183.47959089289799</v>
      </c>
    </row>
    <row r="1335" spans="1:16" x14ac:dyDescent="0.25">
      <c r="A1335" t="s">
        <v>68</v>
      </c>
      <c r="B1335" t="s">
        <v>177</v>
      </c>
      <c r="C1335">
        <v>26</v>
      </c>
      <c r="D1335" t="s">
        <v>125</v>
      </c>
      <c r="E1335" t="s">
        <v>85</v>
      </c>
      <c r="F1335" t="s">
        <v>126</v>
      </c>
      <c r="G1335">
        <v>0</v>
      </c>
      <c r="H1335">
        <v>0</v>
      </c>
      <c r="I1335" t="str">
        <f>OutputTable[[#This Row],[ProjectName]]&amp;OutputTable[[#This Row],[Name]]&amp;OutputTable[[#This Row],[Type]]&amp;OutputTable[[#This Row],[Source]]</f>
        <v>Airport Security AnalysisAll Entities.NVACostNVA CostSystem</v>
      </c>
      <c r="J133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cm="1">
        <f t="array" ref="K1335">IFERROR(AVERAGE(IF((OutputTable[GroupByKey]=OutputTable[[#This Row],[GroupByKey]]),(OutputTable[GroupByKey]=OutputTable[[#This Row],[GroupByKey]])*OutputTable[RecordedValue])),0)</f>
        <v>0</v>
      </c>
      <c r="L1335" cm="1">
        <f t="array" ref="L1335">IFERROR(_xlfn.STDEV.S(IF((OutputTable[GroupByKey]=OutputTable[[#This Row],[GroupByKey]]),(OutputTable[GroupByKey]=OutputTable[[#This Row],[GroupByKey]])*OutputTable[RecordedValue])),0)</f>
        <v>0</v>
      </c>
      <c r="M133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5" cm="1">
        <f t="array" ref="O1335">MIN(IF((OutputTable[GroupByKey]=OutputTable[[#This Row],[GroupByKey]]),(OutputTable[GroupByKey]=OutputTable[[#This Row],[GroupByKey]])*OutputTable[RecordedValue]))</f>
        <v>0</v>
      </c>
      <c r="P1335" cm="1">
        <f t="array" ref="P1335">MAX(IF((OutputTable[GroupByKey]=OutputTable[[#This Row],[GroupByKey]]),(OutputTable[GroupByKey]=OutputTable[[#This Row],[GroupByKey]])*OutputTable[RecordedValue]))</f>
        <v>0</v>
      </c>
    </row>
    <row r="1336" spans="1:16" x14ac:dyDescent="0.25">
      <c r="A1336" t="s">
        <v>68</v>
      </c>
      <c r="B1336" t="s">
        <v>177</v>
      </c>
      <c r="C1336">
        <v>26</v>
      </c>
      <c r="D1336" t="s">
        <v>127</v>
      </c>
      <c r="E1336" t="s">
        <v>88</v>
      </c>
      <c r="F1336" t="s">
        <v>126</v>
      </c>
      <c r="G1336">
        <v>0</v>
      </c>
      <c r="H1336">
        <v>0</v>
      </c>
      <c r="I1336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6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cm="1">
        <f t="array" ref="K1336">IFERROR(AVERAGE(IF((OutputTable[GroupByKey]=OutputTable[[#This Row],[GroupByKey]]),(OutputTable[GroupByKey]=OutputTable[[#This Row],[GroupByKey]])*OutputTable[RecordedValue])),0)</f>
        <v>0</v>
      </c>
      <c r="L1336" cm="1">
        <f t="array" ref="L1336">IFERROR(_xlfn.STDEV.S(IF((OutputTable[GroupByKey]=OutputTable[[#This Row],[GroupByKey]]),(OutputTable[GroupByKey]=OutputTable[[#This Row],[GroupByKey]])*OutputTable[RecordedValue])),0)</f>
        <v>0</v>
      </c>
      <c r="M1336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6" cm="1">
        <f t="array" ref="O1336">MIN(IF((OutputTable[GroupByKey]=OutputTable[[#This Row],[GroupByKey]]),(OutputTable[GroupByKey]=OutputTable[[#This Row],[GroupByKey]])*OutputTable[RecordedValue]))</f>
        <v>0</v>
      </c>
      <c r="P1336" cm="1">
        <f t="array" ref="P1336">MAX(IF((OutputTable[GroupByKey]=OutputTable[[#This Row],[GroupByKey]]),(OutputTable[GroupByKey]=OutputTable[[#This Row],[GroupByKey]])*OutputTable[RecordedValue]))</f>
        <v>0</v>
      </c>
    </row>
    <row r="1337" spans="1:16" x14ac:dyDescent="0.25">
      <c r="A1337" t="s">
        <v>68</v>
      </c>
      <c r="B1337" t="s">
        <v>177</v>
      </c>
      <c r="C1337">
        <v>26</v>
      </c>
      <c r="D1337" t="s">
        <v>128</v>
      </c>
      <c r="E1337" t="s">
        <v>90</v>
      </c>
      <c r="F1337" t="s">
        <v>126</v>
      </c>
      <c r="G1337">
        <v>47.6579891682983</v>
      </c>
      <c r="H1337">
        <v>0</v>
      </c>
      <c r="I1337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37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cm="1">
        <f t="array" ref="K1337">IFERROR(AVERAGE(IF((OutputTable[GroupByKey]=OutputTable[[#This Row],[GroupByKey]]),(OutputTable[GroupByKey]=OutputTable[[#This Row],[GroupByKey]])*OutputTable[RecordedValue])),0)</f>
        <v>46.193538628207605</v>
      </c>
      <c r="L1337" cm="1">
        <f t="array" ref="L1337">IFERROR(_xlfn.STDEV.S(IF((OutputTable[GroupByKey]=OutputTable[[#This Row],[GroupByKey]]),(OutputTable[GroupByKey]=OutputTable[[#This Row],[GroupByKey]])*OutputTable[RecordedValue])),0)</f>
        <v>2.5990968367157539</v>
      </c>
      <c r="M1337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7" cm="1">
        <f t="array" ref="O1337">MIN(IF((OutputTable[GroupByKey]=OutputTable[[#This Row],[GroupByKey]]),(OutputTable[GroupByKey]=OutputTable[[#This Row],[GroupByKey]])*OutputTable[RecordedValue]))</f>
        <v>40.192057014708702</v>
      </c>
      <c r="P1337" cm="1">
        <f t="array" ref="P1337">MAX(IF((OutputTable[GroupByKey]=OutputTable[[#This Row],[GroupByKey]]),(OutputTable[GroupByKey]=OutputTable[[#This Row],[GroupByKey]])*OutputTable[RecordedValue]))</f>
        <v>51.8214448971965</v>
      </c>
    </row>
    <row r="1338" spans="1:16" x14ac:dyDescent="0.25">
      <c r="A1338" t="s">
        <v>68</v>
      </c>
      <c r="B1338" t="s">
        <v>177</v>
      </c>
      <c r="C1338">
        <v>26</v>
      </c>
      <c r="D1338" t="s">
        <v>129</v>
      </c>
      <c r="E1338" t="s">
        <v>130</v>
      </c>
      <c r="F1338" t="s">
        <v>126</v>
      </c>
      <c r="G1338">
        <v>0</v>
      </c>
      <c r="H1338">
        <v>0</v>
      </c>
      <c r="I1338" t="str">
        <f>OutputTable[[#This Row],[ProjectName]]&amp;OutputTable[[#This Row],[Name]]&amp;OutputTable[[#This Row],[Type]]&amp;OutputTable[[#This Row],[Source]]</f>
        <v>Airport Security AnalysisAll Entities.TranCostTran CostSystem</v>
      </c>
      <c r="J1338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cm="1">
        <f t="array" ref="K1338">IFERROR(AVERAGE(IF((OutputTable[GroupByKey]=OutputTable[[#This Row],[GroupByKey]]),(OutputTable[GroupByKey]=OutputTable[[#This Row],[GroupByKey]])*OutputTable[RecordedValue])),0)</f>
        <v>0</v>
      </c>
      <c r="L1338" cm="1">
        <f t="array" ref="L1338">IFERROR(_xlfn.STDEV.S(IF((OutputTable[GroupByKey]=OutputTable[[#This Row],[GroupByKey]]),(OutputTable[GroupByKey]=OutputTable[[#This Row],[GroupByKey]])*OutputTable[RecordedValue])),0)</f>
        <v>0</v>
      </c>
      <c r="M1338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cm="1">
        <f t="array" ref="O1338">MIN(IF((OutputTable[GroupByKey]=OutputTable[[#This Row],[GroupByKey]]),(OutputTable[GroupByKey]=OutputTable[[#This Row],[GroupByKey]])*OutputTable[RecordedValue]))</f>
        <v>0</v>
      </c>
      <c r="P1338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177</v>
      </c>
      <c r="C1339">
        <v>26</v>
      </c>
      <c r="D1339" t="s">
        <v>131</v>
      </c>
      <c r="E1339" t="s">
        <v>94</v>
      </c>
      <c r="F1339" t="s">
        <v>126</v>
      </c>
      <c r="G1339">
        <v>47.6579891682983</v>
      </c>
      <c r="H1339">
        <v>0</v>
      </c>
      <c r="I1339" t="str">
        <f>OutputTable[[#This Row],[ProjectName]]&amp;OutputTable[[#This Row],[Name]]&amp;OutputTable[[#This Row],[Type]]&amp;OutputTable[[#This Row],[Source]]</f>
        <v>Airport Security AnalysisAll Entities.VACostVA CostSystem</v>
      </c>
      <c r="J1339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cm="1">
        <f t="array" ref="K1339">IFERROR(AVERAGE(IF((OutputTable[GroupByKey]=OutputTable[[#This Row],[GroupByKey]]),(OutputTable[GroupByKey]=OutputTable[[#This Row],[GroupByKey]])*OutputTable[RecordedValue])),0)</f>
        <v>46.193538628207605</v>
      </c>
      <c r="L1339" cm="1">
        <f t="array" ref="L1339">IFERROR(_xlfn.STDEV.S(IF((OutputTable[GroupByKey]=OutputTable[[#This Row],[GroupByKey]]),(OutputTable[GroupByKey]=OutputTable[[#This Row],[GroupByKey]])*OutputTable[RecordedValue])),0)</f>
        <v>2.5990968367157539</v>
      </c>
      <c r="M1339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9" cm="1">
        <f t="array" ref="O1339">MIN(IF((OutputTable[GroupByKey]=OutputTable[[#This Row],[GroupByKey]]),(OutputTable[GroupByKey]=OutputTable[[#This Row],[GroupByKey]])*OutputTable[RecordedValue]))</f>
        <v>40.192057014708702</v>
      </c>
      <c r="P1339" cm="1">
        <f t="array" ref="P1339">MAX(IF((OutputTable[GroupByKey]=OutputTable[[#This Row],[GroupByKey]]),(OutputTable[GroupByKey]=OutputTable[[#This Row],[GroupByKey]])*OutputTable[RecordedValue]))</f>
        <v>51.8214448971965</v>
      </c>
    </row>
    <row r="1340" spans="1:16" x14ac:dyDescent="0.25">
      <c r="A1340" t="s">
        <v>68</v>
      </c>
      <c r="B1340" t="s">
        <v>177</v>
      </c>
      <c r="C1340">
        <v>26</v>
      </c>
      <c r="D1340" t="s">
        <v>132</v>
      </c>
      <c r="E1340" t="s">
        <v>96</v>
      </c>
      <c r="F1340" t="s">
        <v>126</v>
      </c>
      <c r="G1340">
        <v>0</v>
      </c>
      <c r="H1340">
        <v>0</v>
      </c>
      <c r="I1340" t="str">
        <f>OutputTable[[#This Row],[ProjectName]]&amp;OutputTable[[#This Row],[Name]]&amp;OutputTable[[#This Row],[Type]]&amp;OutputTable[[#This Row],[Source]]</f>
        <v>Airport Security AnalysisAll Entities.WaitCostWait CostSystem</v>
      </c>
      <c r="J1340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cm="1">
        <f t="array" ref="K1340">IFERROR(AVERAGE(IF((OutputTable[GroupByKey]=OutputTable[[#This Row],[GroupByKey]]),(OutputTable[GroupByKey]=OutputTable[[#This Row],[GroupByKey]])*OutputTable[RecordedValue])),0)</f>
        <v>0</v>
      </c>
      <c r="L1340" cm="1">
        <f t="array" ref="L1340">IFERROR(_xlfn.STDEV.S(IF((OutputTable[GroupByKey]=OutputTable[[#This Row],[GroupByKey]]),(OutputTable[GroupByKey]=OutputTable[[#This Row],[GroupByKey]])*OutputTable[RecordedValue])),0)</f>
        <v>0</v>
      </c>
      <c r="M1340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0" cm="1">
        <f t="array" ref="O1340">MIN(IF((OutputTable[GroupByKey]=OutputTable[[#This Row],[GroupByKey]]),(OutputTable[GroupByKey]=OutputTable[[#This Row],[GroupByKey]])*OutputTable[RecordedValue]))</f>
        <v>0</v>
      </c>
      <c r="P1340" cm="1">
        <f t="array" ref="P1340">MAX(IF((OutputTable[GroupByKey]=OutputTable[[#This Row],[GroupByKey]]),(OutputTable[GroupByKey]=OutputTable[[#This Row],[GroupByKey]])*OutputTable[RecordedValue]))</f>
        <v>0</v>
      </c>
    </row>
    <row r="1341" spans="1:16" x14ac:dyDescent="0.25">
      <c r="A1341" t="s">
        <v>68</v>
      </c>
      <c r="B1341" t="s">
        <v>177</v>
      </c>
      <c r="C1341">
        <v>26</v>
      </c>
      <c r="D1341" t="s">
        <v>133</v>
      </c>
      <c r="E1341" t="s">
        <v>134</v>
      </c>
      <c r="F1341" t="s">
        <v>126</v>
      </c>
      <c r="G1341">
        <v>47.657989168298201</v>
      </c>
      <c r="H1341">
        <v>0</v>
      </c>
      <c r="I1341" t="str">
        <f>OutputTable[[#This Row],[ProjectName]]&amp;OutputTable[[#This Row],[Name]]&amp;OutputTable[[#This Row],[Type]]&amp;OutputTable[[#This Row],[Source]]</f>
        <v>Airport Security AnalysisAll Resources.BusyCostBusy CostSystem</v>
      </c>
      <c r="J1341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cm="1">
        <f t="array" ref="K1341">IFERROR(AVERAGE(IF((OutputTable[GroupByKey]=OutputTable[[#This Row],[GroupByKey]]),(OutputTable[GroupByKey]=OutputTable[[#This Row],[GroupByKey]])*OutputTable[RecordedValue])),0)</f>
        <v>46.193538628207605</v>
      </c>
      <c r="L1341" cm="1">
        <f t="array" ref="L1341">IFERROR(_xlfn.STDEV.S(IF((OutputTable[GroupByKey]=OutputTable[[#This Row],[GroupByKey]]),(OutputTable[GroupByKey]=OutputTable[[#This Row],[GroupByKey]])*OutputTable[RecordedValue])),0)</f>
        <v>2.5990968367157583</v>
      </c>
      <c r="M1341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41" cm="1">
        <f t="array" ref="O1341">MIN(IF((OutputTable[GroupByKey]=OutputTable[[#This Row],[GroupByKey]]),(OutputTable[GroupByKey]=OutputTable[[#This Row],[GroupByKey]])*OutputTable[RecordedValue]))</f>
        <v>40.192057014708602</v>
      </c>
      <c r="P1341" cm="1">
        <f t="array" ref="P1341">MAX(IF((OutputTable[GroupByKey]=OutputTable[[#This Row],[GroupByKey]]),(OutputTable[GroupByKey]=OutputTable[[#This Row],[GroupByKey]])*OutputTable[RecordedValue]))</f>
        <v>51.8214448971965</v>
      </c>
    </row>
    <row r="1342" spans="1:16" x14ac:dyDescent="0.25">
      <c r="A1342" t="s">
        <v>68</v>
      </c>
      <c r="B1342" t="s">
        <v>177</v>
      </c>
      <c r="C1342">
        <v>26</v>
      </c>
      <c r="D1342" t="s">
        <v>135</v>
      </c>
      <c r="E1342" t="s">
        <v>136</v>
      </c>
      <c r="F1342" t="s">
        <v>126</v>
      </c>
      <c r="G1342">
        <v>23.2524902877635</v>
      </c>
      <c r="H1342">
        <v>0</v>
      </c>
      <c r="I1342" t="str">
        <f>OutputTable[[#This Row],[ProjectName]]&amp;OutputTable[[#This Row],[Name]]&amp;OutputTable[[#This Row],[Type]]&amp;OutputTable[[#This Row],[Source]]</f>
        <v>Airport Security AnalysisAll Resources.IdleCostIdle CostSystem</v>
      </c>
      <c r="J1342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cm="1">
        <f t="array" ref="K1342">IFERROR(AVERAGE(IF((OutputTable[GroupByKey]=OutputTable[[#This Row],[GroupByKey]]),(OutputTable[GroupByKey]=OutputTable[[#This Row],[GroupByKey]])*OutputTable[RecordedValue])),0)</f>
        <v>25.477747687177452</v>
      </c>
      <c r="L1342" cm="1">
        <f t="array" ref="L1342">IFERROR(_xlfn.STDEV.S(IF((OutputTable[GroupByKey]=OutputTable[[#This Row],[GroupByKey]]),(OutputTable[GroupByKey]=OutputTable[[#This Row],[GroupByKey]])*OutputTable[RecordedValue])),0)</f>
        <v>2.6141112136959852</v>
      </c>
      <c r="M1342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42" cm="1">
        <f t="array" ref="O1342">MIN(IF((OutputTable[GroupByKey]=OutputTable[[#This Row],[GroupByKey]]),(OutputTable[GroupByKey]=OutputTable[[#This Row],[GroupByKey]])*OutputTable[RecordedValue]))</f>
        <v>19.727702576731101</v>
      </c>
      <c r="P1342" cm="1">
        <f t="array" ref="P1342">MAX(IF((OutputTable[GroupByKey]=OutputTable[[#This Row],[GroupByKey]]),(OutputTable[GroupByKey]=OutputTable[[#This Row],[GroupByKey]])*OutputTable[RecordedValue]))</f>
        <v>31.4558775795469</v>
      </c>
    </row>
    <row r="1343" spans="1:16" x14ac:dyDescent="0.25">
      <c r="A1343" t="s">
        <v>68</v>
      </c>
      <c r="B1343" t="s">
        <v>177</v>
      </c>
      <c r="C1343">
        <v>26</v>
      </c>
      <c r="D1343" t="s">
        <v>137</v>
      </c>
      <c r="E1343" t="s">
        <v>90</v>
      </c>
      <c r="F1343" t="s">
        <v>126</v>
      </c>
      <c r="G1343">
        <v>70.910479456061694</v>
      </c>
      <c r="H1343">
        <v>0</v>
      </c>
      <c r="I134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3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cm="1">
        <f t="array" ref="K1343">IFERROR(AVERAGE(IF((OutputTable[GroupByKey]=OutputTable[[#This Row],[GroupByKey]]),(OutputTable[GroupByKey]=OutputTable[[#This Row],[GroupByKey]])*OutputTable[RecordedValue])),0)</f>
        <v>71.671286315385061</v>
      </c>
      <c r="L1343" cm="1">
        <f t="array" ref="L1343">IFERROR(_xlfn.STDEV.S(IF((OutputTable[GroupByKey]=OutputTable[[#This Row],[GroupByKey]]),(OutputTable[GroupByKey]=OutputTable[[#This Row],[GroupByKey]])*OutputTable[RecordedValue])),0)</f>
        <v>0.23863631661505638</v>
      </c>
      <c r="M1343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43" cm="1">
        <f t="array" ref="O1343">MIN(IF((OutputTable[GroupByKey]=OutputTable[[#This Row],[GroupByKey]]),(OutputTable[GroupByKey]=OutputTable[[#This Row],[GroupByKey]])*OutputTable[RecordedValue]))</f>
        <v>70.910479456061694</v>
      </c>
      <c r="P1343" cm="1">
        <f t="array" ref="P1343">MAX(IF((OutputTable[GroupByKey]=OutputTable[[#This Row],[GroupByKey]]),(OutputTable[GroupByKey]=OutputTable[[#This Row],[GroupByKey]])*OutputTable[RecordedValue]))</f>
        <v>72</v>
      </c>
    </row>
    <row r="1344" spans="1:16" x14ac:dyDescent="0.25">
      <c r="A1344" t="s">
        <v>68</v>
      </c>
      <c r="B1344" t="s">
        <v>177</v>
      </c>
      <c r="C1344">
        <v>26</v>
      </c>
      <c r="D1344" t="s">
        <v>138</v>
      </c>
      <c r="E1344" t="s">
        <v>139</v>
      </c>
      <c r="F1344" t="s">
        <v>126</v>
      </c>
      <c r="G1344">
        <v>0</v>
      </c>
      <c r="H1344">
        <v>0</v>
      </c>
      <c r="I134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44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cm="1">
        <f t="array" ref="K1344">IFERROR(AVERAGE(IF((OutputTable[GroupByKey]=OutputTable[[#This Row],[GroupByKey]]),(OutputTable[GroupByKey]=OutputTable[[#This Row],[GroupByKey]])*OutputTable[RecordedValue])),0)</f>
        <v>0</v>
      </c>
      <c r="L1344" cm="1">
        <f t="array" ref="L1344">IFERROR(_xlfn.STDEV.S(IF((OutputTable[GroupByKey]=OutputTable[[#This Row],[GroupByKey]]),(OutputTable[GroupByKey]=OutputTable[[#This Row],[GroupByKey]])*OutputTable[RecordedValue])),0)</f>
        <v>0</v>
      </c>
      <c r="M1344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4" cm="1">
        <f t="array" ref="O1344">MIN(IF((OutputTable[GroupByKey]=OutputTable[[#This Row],[GroupByKey]]),(OutputTable[GroupByKey]=OutputTable[[#This Row],[GroupByKey]])*OutputTable[RecordedValue]))</f>
        <v>0</v>
      </c>
      <c r="P1344" cm="1">
        <f t="array" ref="P1344">MAX(IF((OutputTable[GroupByKey]=OutputTable[[#This Row],[GroupByKey]]),(OutputTable[GroupByKey]=OutputTable[[#This Row],[GroupByKey]])*OutputTable[RecordedValue]))</f>
        <v>0</v>
      </c>
    </row>
    <row r="1345" spans="1:16" x14ac:dyDescent="0.25">
      <c r="A1345" t="s">
        <v>68</v>
      </c>
      <c r="B1345" t="s">
        <v>177</v>
      </c>
      <c r="C1345">
        <v>26</v>
      </c>
      <c r="D1345" t="s">
        <v>140</v>
      </c>
      <c r="E1345" t="s">
        <v>110</v>
      </c>
      <c r="F1345" t="s">
        <v>72</v>
      </c>
      <c r="G1345">
        <v>9.8380179625657007</v>
      </c>
      <c r="H1345">
        <v>0</v>
      </c>
      <c r="I134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4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cm="1">
        <f t="array" ref="K1345">IFERROR(AVERAGE(IF((OutputTable[GroupByKey]=OutputTable[[#This Row],[GroupByKey]]),(OutputTable[GroupByKey]=OutputTable[[#This Row],[GroupByKey]])*OutputTable[RecordedValue])),0)</f>
        <v>9.2040198470736314</v>
      </c>
      <c r="L1345" cm="1">
        <f t="array" ref="L1345">IFERROR(_xlfn.STDEV.S(IF((OutputTable[GroupByKey]=OutputTable[[#This Row],[GroupByKey]]),(OutputTable[GroupByKey]=OutputTable[[#This Row],[GroupByKey]])*OutputTable[RecordedValue])),0)</f>
        <v>0.51270925803772061</v>
      </c>
      <c r="M134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45" cm="1">
        <f t="array" ref="O1345">MIN(IF((OutputTable[GroupByKey]=OutputTable[[#This Row],[GroupByKey]]),(OutputTable[GroupByKey]=OutputTable[[#This Row],[GroupByKey]])*OutputTable[RecordedValue]))</f>
        <v>8.1603642719926093</v>
      </c>
      <c r="P1345" cm="1">
        <f t="array" ref="P1345">MAX(IF((OutputTable[GroupByKey]=OutputTable[[#This Row],[GroupByKey]]),(OutputTable[GroupByKey]=OutputTable[[#This Row],[GroupByKey]])*OutputTable[RecordedValue]))</f>
        <v>10.3090977964694</v>
      </c>
    </row>
    <row r="1346" spans="1:16" x14ac:dyDescent="0.25">
      <c r="A1346" t="s">
        <v>68</v>
      </c>
      <c r="B1346" t="s">
        <v>177</v>
      </c>
      <c r="C1346">
        <v>26</v>
      </c>
      <c r="D1346" t="s">
        <v>141</v>
      </c>
      <c r="E1346" t="s">
        <v>112</v>
      </c>
      <c r="F1346" t="s">
        <v>72</v>
      </c>
      <c r="G1346">
        <v>590.28107775394199</v>
      </c>
      <c r="H1346">
        <v>0</v>
      </c>
      <c r="I134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46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cm="1">
        <f t="array" ref="K1346">IFERROR(AVERAGE(IF((OutputTable[GroupByKey]=OutputTable[[#This Row],[GroupByKey]]),(OutputTable[GroupByKey]=OutputTable[[#This Row],[GroupByKey]])*OutputTable[RecordedValue])),0)</f>
        <v>552.24119082441791</v>
      </c>
      <c r="L1346" cm="1">
        <f t="array" ref="L1346">IFERROR(_xlfn.STDEV.S(IF((OutputTable[GroupByKey]=OutputTable[[#This Row],[GroupByKey]]),(OutputTable[GroupByKey]=OutputTable[[#This Row],[GroupByKey]])*OutputTable[RecordedValue])),0)</f>
        <v>30.76255548226289</v>
      </c>
      <c r="M1346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46" cm="1">
        <f t="array" ref="O1346">MIN(IF((OutputTable[GroupByKey]=OutputTable[[#This Row],[GroupByKey]]),(OutputTable[GroupByKey]=OutputTable[[#This Row],[GroupByKey]])*OutputTable[RecordedValue]))</f>
        <v>489.62185631955703</v>
      </c>
      <c r="P1346" cm="1">
        <f t="array" ref="P1346">MAX(IF((OutputTable[GroupByKey]=OutputTable[[#This Row],[GroupByKey]]),(OutputTable[GroupByKey]=OutputTable[[#This Row],[GroupByKey]])*OutputTable[RecordedValue]))</f>
        <v>618.54586778816201</v>
      </c>
    </row>
    <row r="1347" spans="1:16" x14ac:dyDescent="0.25">
      <c r="A1347" t="s">
        <v>68</v>
      </c>
      <c r="B1347" t="s">
        <v>177</v>
      </c>
      <c r="C1347">
        <v>26</v>
      </c>
      <c r="D1347" t="s">
        <v>142</v>
      </c>
      <c r="E1347" t="s">
        <v>114</v>
      </c>
      <c r="F1347" t="s">
        <v>72</v>
      </c>
      <c r="G1347">
        <v>0</v>
      </c>
      <c r="H1347">
        <v>0</v>
      </c>
      <c r="I134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47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cm="1">
        <f t="array" ref="K1347">IFERROR(AVERAGE(IF((OutputTable[GroupByKey]=OutputTable[[#This Row],[GroupByKey]]),(OutputTable[GroupByKey]=OutputTable[[#This Row],[GroupByKey]])*OutputTable[RecordedValue])),0)</f>
        <v>0</v>
      </c>
      <c r="L1347" cm="1">
        <f t="array" ref="L1347">IFERROR(_xlfn.STDEV.S(IF((OutputTable[GroupByKey]=OutputTable[[#This Row],[GroupByKey]]),(OutputTable[GroupByKey]=OutputTable[[#This Row],[GroupByKey]])*OutputTable[RecordedValue])),0)</f>
        <v>0</v>
      </c>
      <c r="M1347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7" cm="1">
        <f t="array" ref="O1347">MIN(IF((OutputTable[GroupByKey]=OutputTable[[#This Row],[GroupByKey]]),(OutputTable[GroupByKey]=OutputTable[[#This Row],[GroupByKey]])*OutputTable[RecordedValue]))</f>
        <v>0</v>
      </c>
      <c r="P1347" cm="1">
        <f t="array" ref="P1347">MAX(IF((OutputTable[GroupByKey]=OutputTable[[#This Row],[GroupByKey]]),(OutputTable[GroupByKey]=OutputTable[[#This Row],[GroupByKey]])*OutputTable[RecordedValue]))</f>
        <v>0</v>
      </c>
    </row>
    <row r="1348" spans="1:16" x14ac:dyDescent="0.25">
      <c r="A1348" t="s">
        <v>68</v>
      </c>
      <c r="B1348" t="s">
        <v>177</v>
      </c>
      <c r="C1348">
        <v>26</v>
      </c>
      <c r="D1348" t="s">
        <v>143</v>
      </c>
      <c r="E1348" t="s">
        <v>116</v>
      </c>
      <c r="F1348" t="s">
        <v>72</v>
      </c>
      <c r="G1348">
        <v>70.096186427071402</v>
      </c>
      <c r="H1348">
        <v>0</v>
      </c>
      <c r="I134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48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cm="1">
        <f t="array" ref="K1348">IFERROR(AVERAGE(IF((OutputTable[GroupByKey]=OutputTable[[#This Row],[GroupByKey]]),(OutputTable[GroupByKey]=OutputTable[[#This Row],[GroupByKey]])*OutputTable[RecordedValue])),0)</f>
        <v>79.989395354893077</v>
      </c>
      <c r="L1348" cm="1">
        <f t="array" ref="L1348">IFERROR(_xlfn.STDEV.S(IF((OutputTable[GroupByKey]=OutputTable[[#This Row],[GroupByKey]]),(OutputTable[GroupByKey]=OutputTable[[#This Row],[GroupByKey]])*OutputTable[RecordedValue])),0)</f>
        <v>56.808360959149468</v>
      </c>
      <c r="M1348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348" cm="1">
        <f t="array" ref="O1348">MIN(IF((OutputTable[GroupByKey]=OutputTable[[#This Row],[GroupByKey]]),(OutputTable[GroupByKey]=OutputTable[[#This Row],[GroupByKey]])*OutputTable[RecordedValue]))</f>
        <v>7.1867093340802297</v>
      </c>
      <c r="P1348" cm="1">
        <f t="array" ref="P1348">MAX(IF((OutputTable[GroupByKey]=OutputTable[[#This Row],[GroupByKey]]),(OutputTable[GroupByKey]=OutputTable[[#This Row],[GroupByKey]])*OutputTable[RecordedValue]))</f>
        <v>293.47566214357698</v>
      </c>
    </row>
    <row r="1349" spans="1:16" x14ac:dyDescent="0.25">
      <c r="A1349" t="s">
        <v>68</v>
      </c>
      <c r="B1349" t="s">
        <v>177</v>
      </c>
      <c r="C1349">
        <v>26</v>
      </c>
      <c r="D1349" t="s">
        <v>144</v>
      </c>
      <c r="E1349" t="s">
        <v>118</v>
      </c>
      <c r="F1349" t="s">
        <v>72</v>
      </c>
      <c r="G1349">
        <v>145</v>
      </c>
      <c r="H1349">
        <v>0</v>
      </c>
      <c r="I134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49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cm="1">
        <f t="array" ref="K1349">IFERROR(AVERAGE(IF((OutputTable[GroupByKey]=OutputTable[[#This Row],[GroupByKey]]),(OutputTable[GroupByKey]=OutputTable[[#This Row],[GroupByKey]])*OutputTable[RecordedValue])),0)</f>
        <v>145</v>
      </c>
      <c r="L1349" cm="1">
        <f t="array" ref="L1349">IFERROR(_xlfn.STDEV.S(IF((OutputTable[GroupByKey]=OutputTable[[#This Row],[GroupByKey]]),(OutputTable[GroupByKey]=OutputTable[[#This Row],[GroupByKey]])*OutputTable[RecordedValue])),0)</f>
        <v>0</v>
      </c>
      <c r="M1349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9" cm="1">
        <f t="array" ref="O1349">MIN(IF((OutputTable[GroupByKey]=OutputTable[[#This Row],[GroupByKey]]),(OutputTable[GroupByKey]=OutputTable[[#This Row],[GroupByKey]])*OutputTable[RecordedValue]))</f>
        <v>145</v>
      </c>
      <c r="P1349" cm="1">
        <f t="array" ref="P1349">MAX(IF((OutputTable[GroupByKey]=OutputTable[[#This Row],[GroupByKey]]),(OutputTable[GroupByKey]=OutputTable[[#This Row],[GroupByKey]])*OutputTable[RecordedValue]))</f>
        <v>145</v>
      </c>
    </row>
    <row r="1350" spans="1:16" x14ac:dyDescent="0.25">
      <c r="A1350" t="s">
        <v>68</v>
      </c>
      <c r="B1350" t="s">
        <v>177</v>
      </c>
      <c r="C1350">
        <v>26</v>
      </c>
      <c r="D1350" t="s">
        <v>145</v>
      </c>
      <c r="E1350" t="s">
        <v>120</v>
      </c>
      <c r="F1350" t="s">
        <v>72</v>
      </c>
      <c r="G1350">
        <v>143</v>
      </c>
      <c r="H1350">
        <v>0</v>
      </c>
      <c r="I135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50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cm="1">
        <f t="array" ref="K1350">IFERROR(AVERAGE(IF((OutputTable[GroupByKey]=OutputTable[[#This Row],[GroupByKey]]),(OutputTable[GroupByKey]=OutputTable[[#This Row],[GroupByKey]])*OutputTable[RecordedValue])),0)</f>
        <v>143.46</v>
      </c>
      <c r="L1350" cm="1">
        <f t="array" ref="L1350">IFERROR(_xlfn.STDEV.S(IF((OutputTable[GroupByKey]=OutputTable[[#This Row],[GroupByKey]]),(OutputTable[GroupByKey]=OutputTable[[#This Row],[GroupByKey]])*OutputTable[RecordedValue])),0)</f>
        <v>0.761577310586391</v>
      </c>
      <c r="M1350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50" cm="1">
        <f t="array" ref="O1350">MIN(IF((OutputTable[GroupByKey]=OutputTable[[#This Row],[GroupByKey]]),(OutputTable[GroupByKey]=OutputTable[[#This Row],[GroupByKey]])*OutputTable[RecordedValue]))</f>
        <v>141</v>
      </c>
      <c r="P1350" cm="1">
        <f t="array" ref="P1350">MAX(IF((OutputTable[GroupByKey]=OutputTable[[#This Row],[GroupByKey]]),(OutputTable[GroupByKey]=OutputTable[[#This Row],[GroupByKey]])*OutputTable[RecordedValue]))</f>
        <v>144</v>
      </c>
    </row>
    <row r="1351" spans="1:16" x14ac:dyDescent="0.25">
      <c r="A1351" t="s">
        <v>68</v>
      </c>
      <c r="B1351" t="s">
        <v>177</v>
      </c>
      <c r="C1351">
        <v>26</v>
      </c>
      <c r="D1351" t="s">
        <v>146</v>
      </c>
      <c r="E1351" t="s">
        <v>122</v>
      </c>
      <c r="F1351" t="s">
        <v>72</v>
      </c>
      <c r="G1351">
        <v>9.8380179625657007</v>
      </c>
      <c r="H1351">
        <v>0</v>
      </c>
      <c r="I135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51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cm="1">
        <f t="array" ref="K1351">IFERROR(AVERAGE(IF((OutputTable[GroupByKey]=OutputTable[[#This Row],[GroupByKey]]),(OutputTable[GroupByKey]=OutputTable[[#This Row],[GroupByKey]])*OutputTable[RecordedValue])),0)</f>
        <v>9.2040198470736314</v>
      </c>
      <c r="L1351" cm="1">
        <f t="array" ref="L1351">IFERROR(_xlfn.STDEV.S(IF((OutputTable[GroupByKey]=OutputTable[[#This Row],[GroupByKey]]),(OutputTable[GroupByKey]=OutputTable[[#This Row],[GroupByKey]])*OutputTable[RecordedValue])),0)</f>
        <v>0.51270925803772061</v>
      </c>
      <c r="M1351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51" cm="1">
        <f t="array" ref="O1351">MIN(IF((OutputTable[GroupByKey]=OutputTable[[#This Row],[GroupByKey]]),(OutputTable[GroupByKey]=OutputTable[[#This Row],[GroupByKey]])*OutputTable[RecordedValue]))</f>
        <v>8.1603642719926093</v>
      </c>
      <c r="P1351" cm="1">
        <f t="array" ref="P1351">MAX(IF((OutputTable[GroupByKey]=OutputTable[[#This Row],[GroupByKey]]),(OutputTable[GroupByKey]=OutputTable[[#This Row],[GroupByKey]])*OutputTable[RecordedValue]))</f>
        <v>10.3090977964694</v>
      </c>
    </row>
    <row r="1352" spans="1:16" x14ac:dyDescent="0.25">
      <c r="A1352" t="s">
        <v>68</v>
      </c>
      <c r="B1352" t="s">
        <v>177</v>
      </c>
      <c r="C1352">
        <v>26</v>
      </c>
      <c r="D1352" t="s">
        <v>147</v>
      </c>
      <c r="E1352" t="s">
        <v>124</v>
      </c>
      <c r="F1352" t="s">
        <v>72</v>
      </c>
      <c r="G1352">
        <v>660.37726418101295</v>
      </c>
      <c r="H1352">
        <v>0</v>
      </c>
      <c r="I135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52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cm="1">
        <f t="array" ref="K1352">IFERROR(AVERAGE(IF((OutputTable[GroupByKey]=OutputTable[[#This Row],[GroupByKey]]),(OutputTable[GroupByKey]=OutputTable[[#This Row],[GroupByKey]])*OutputTable[RecordedValue])),0)</f>
        <v>632.23058617931088</v>
      </c>
      <c r="L1352" cm="1">
        <f t="array" ref="L1352">IFERROR(_xlfn.STDEV.S(IF((OutputTable[GroupByKey]=OutputTable[[#This Row],[GroupByKey]]),(OutputTable[GroupByKey]=OutputTable[[#This Row],[GroupByKey]])*OutputTable[RecordedValue])),0)</f>
        <v>75.537971994324181</v>
      </c>
      <c r="M1352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52" cm="1">
        <f t="array" ref="O1352">MIN(IF((OutputTable[GroupByKey]=OutputTable[[#This Row],[GroupByKey]]),(OutputTable[GroupByKey]=OutputTable[[#This Row],[GroupByKey]])*OutputTable[RecordedValue]))</f>
        <v>505.15304420889697</v>
      </c>
      <c r="P1352" cm="1">
        <f t="array" ref="P1352">MAX(IF((OutputTable[GroupByKey]=OutputTable[[#This Row],[GroupByKey]]),(OutputTable[GroupByKey]=OutputTable[[#This Row],[GroupByKey]])*OutputTable[RecordedValue]))</f>
        <v>850.69210649443096</v>
      </c>
    </row>
    <row r="1353" spans="1:16" x14ac:dyDescent="0.25">
      <c r="A1353" t="s">
        <v>68</v>
      </c>
      <c r="B1353" t="s">
        <v>177</v>
      </c>
      <c r="C1353">
        <v>26</v>
      </c>
      <c r="D1353" t="s">
        <v>148</v>
      </c>
      <c r="E1353" t="s">
        <v>118</v>
      </c>
      <c r="F1353" t="s">
        <v>86</v>
      </c>
      <c r="G1353">
        <v>145</v>
      </c>
      <c r="H1353">
        <v>0</v>
      </c>
      <c r="I1353" t="str">
        <f>OutputTable[[#This Row],[ProjectName]]&amp;OutputTable[[#This Row],[Name]]&amp;OutputTable[[#This Row],[Type]]&amp;OutputTable[[#This Row],[Source]]</f>
        <v>Airport Security AnalysisEntity 1.NumberInNumber InEntity</v>
      </c>
      <c r="J1353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cm="1">
        <f t="array" ref="K1353">IFERROR(AVERAGE(IF((OutputTable[GroupByKey]=OutputTable[[#This Row],[GroupByKey]]),(OutputTable[GroupByKey]=OutputTable[[#This Row],[GroupByKey]])*OutputTable[RecordedValue])),0)</f>
        <v>145</v>
      </c>
      <c r="L1353" cm="1">
        <f t="array" ref="L1353">IFERROR(_xlfn.STDEV.S(IF((OutputTable[GroupByKey]=OutputTable[[#This Row],[GroupByKey]]),(OutputTable[GroupByKey]=OutputTable[[#This Row],[GroupByKey]])*OutputTable[RecordedValue])),0)</f>
        <v>0</v>
      </c>
      <c r="M1353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cm="1">
        <f t="array" ref="O1353">MIN(IF((OutputTable[GroupByKey]=OutputTable[[#This Row],[GroupByKey]]),(OutputTable[GroupByKey]=OutputTable[[#This Row],[GroupByKey]])*OutputTable[RecordedValue]))</f>
        <v>145</v>
      </c>
      <c r="P1353" cm="1">
        <f t="array" ref="P1353">MAX(IF((OutputTable[GroupByKey]=OutputTable[[#This Row],[GroupByKey]]),(OutputTable[GroupByKey]=OutputTable[[#This Row],[GroupByKey]])*OutputTable[RecordedValue]))</f>
        <v>145</v>
      </c>
    </row>
    <row r="1354" spans="1:16" x14ac:dyDescent="0.25">
      <c r="A1354" t="s">
        <v>68</v>
      </c>
      <c r="B1354" t="s">
        <v>177</v>
      </c>
      <c r="C1354">
        <v>26</v>
      </c>
      <c r="D1354" t="s">
        <v>149</v>
      </c>
      <c r="E1354" t="s">
        <v>120</v>
      </c>
      <c r="F1354" t="s">
        <v>86</v>
      </c>
      <c r="G1354">
        <v>139</v>
      </c>
      <c r="H1354">
        <v>0</v>
      </c>
      <c r="I1354" t="str">
        <f>OutputTable[[#This Row],[ProjectName]]&amp;OutputTable[[#This Row],[Name]]&amp;OutputTable[[#This Row],[Type]]&amp;OutputTable[[#This Row],[Source]]</f>
        <v>Airport Security AnalysisEntity 1.NumberOutNumber OutEntity</v>
      </c>
      <c r="J1354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cm="1">
        <f t="array" ref="K1354">IFERROR(AVERAGE(IF((OutputTable[GroupByKey]=OutputTable[[#This Row],[GroupByKey]]),(OutputTable[GroupByKey]=OutputTable[[#This Row],[GroupByKey]])*OutputTable[RecordedValue])),0)</f>
        <v>141.02000000000001</v>
      </c>
      <c r="L1354" cm="1">
        <f t="array" ref="L1354">IFERROR(_xlfn.STDEV.S(IF((OutputTable[GroupByKey]=OutputTable[[#This Row],[GroupByKey]]),(OutputTable[GroupByKey]=OutputTable[[#This Row],[GroupByKey]])*OutputTable[RecordedValue])),0)</f>
        <v>1.571298695931723</v>
      </c>
      <c r="M1354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4" cm="1">
        <f t="array" ref="O1354">MIN(IF((OutputTable[GroupByKey]=OutputTable[[#This Row],[GroupByKey]]),(OutputTable[GroupByKey]=OutputTable[[#This Row],[GroupByKey]])*OutputTable[RecordedValue]))</f>
        <v>136</v>
      </c>
      <c r="P1354" cm="1">
        <f t="array" ref="P1354">MAX(IF((OutputTable[GroupByKey]=OutputTable[[#This Row],[GroupByKey]]),(OutputTable[GroupByKey]=OutputTable[[#This Row],[GroupByKey]])*OutputTable[RecordedValue]))</f>
        <v>144</v>
      </c>
    </row>
    <row r="1355" spans="1:16" x14ac:dyDescent="0.25">
      <c r="A1355" t="s">
        <v>68</v>
      </c>
      <c r="B1355" t="s">
        <v>177</v>
      </c>
      <c r="C1355">
        <v>26</v>
      </c>
      <c r="D1355" t="s">
        <v>150</v>
      </c>
      <c r="E1355" t="s">
        <v>134</v>
      </c>
      <c r="F1355" t="s">
        <v>104</v>
      </c>
      <c r="G1355">
        <v>0</v>
      </c>
      <c r="H1355">
        <v>0</v>
      </c>
      <c r="I135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5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cm="1">
        <f t="array" ref="K1355">IFERROR(AVERAGE(IF((OutputTable[GroupByKey]=OutputTable[[#This Row],[GroupByKey]]),(OutputTable[GroupByKey]=OutputTable[[#This Row],[GroupByKey]])*OutputTable[RecordedValue])),0)</f>
        <v>0</v>
      </c>
      <c r="L135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cm="1">
        <f t="array" ref="O1355">MIN(IF((OutputTable[GroupByKey]=OutputTable[[#This Row],[GroupByKey]]),(OutputTable[GroupByKey]=OutputTable[[#This Row],[GroupByKey]])*OutputTable[RecordedValue]))</f>
        <v>0</v>
      </c>
      <c r="P135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177</v>
      </c>
      <c r="C1356">
        <v>26</v>
      </c>
      <c r="D1356" t="s">
        <v>151</v>
      </c>
      <c r="E1356" t="s">
        <v>136</v>
      </c>
      <c r="F1356" t="s">
        <v>104</v>
      </c>
      <c r="G1356">
        <v>12</v>
      </c>
      <c r="H1356">
        <v>0</v>
      </c>
      <c r="I135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56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cm="1">
        <f t="array" ref="K1356">IFERROR(AVERAGE(IF((OutputTable[GroupByKey]=OutputTable[[#This Row],[GroupByKey]]),(OutputTable[GroupByKey]=OutputTable[[#This Row],[GroupByKey]])*OutputTable[RecordedValue])),0)</f>
        <v>12</v>
      </c>
      <c r="L1356" cm="1">
        <f t="array" ref="L1356">IFERROR(_xlfn.STDEV.S(IF((OutputTable[GroupByKey]=OutputTable[[#This Row],[GroupByKey]]),(OutputTable[GroupByKey]=OutputTable[[#This Row],[GroupByKey]])*OutputTable[RecordedValue])),0)</f>
        <v>0</v>
      </c>
      <c r="M1356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6" cm="1">
        <f t="array" ref="O1356">MIN(IF((OutputTable[GroupByKey]=OutputTable[[#This Row],[GroupByKey]]),(OutputTable[GroupByKey]=OutputTable[[#This Row],[GroupByKey]])*OutputTable[RecordedValue]))</f>
        <v>12</v>
      </c>
      <c r="P1356" cm="1">
        <f t="array" ref="P1356">MAX(IF((OutputTable[GroupByKey]=OutputTable[[#This Row],[GroupByKey]]),(OutputTable[GroupByKey]=OutputTable[[#This Row],[GroupByKey]])*OutputTable[RecordedValue]))</f>
        <v>12</v>
      </c>
    </row>
    <row r="1357" spans="1:16" x14ac:dyDescent="0.25">
      <c r="A1357" t="s">
        <v>68</v>
      </c>
      <c r="B1357" t="s">
        <v>177</v>
      </c>
      <c r="C1357">
        <v>26</v>
      </c>
      <c r="D1357" t="s">
        <v>152</v>
      </c>
      <c r="E1357" t="s">
        <v>153</v>
      </c>
      <c r="F1357" t="s">
        <v>104</v>
      </c>
      <c r="G1357">
        <v>0</v>
      </c>
      <c r="H1357">
        <v>0</v>
      </c>
      <c r="I135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57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cm="1">
        <f t="array" ref="K1357">IFERROR(AVERAGE(IF((OutputTable[GroupByKey]=OutputTable[[#This Row],[GroupByKey]]),(OutputTable[GroupByKey]=OutputTable[[#This Row],[GroupByKey]])*OutputTable[RecordedValue])),0)</f>
        <v>0</v>
      </c>
      <c r="L1357" cm="1">
        <f t="array" ref="L1357">IFERROR(_xlfn.STDEV.S(IF((OutputTable[GroupByKey]=OutputTable[[#This Row],[GroupByKey]]),(OutputTable[GroupByKey]=OutputTable[[#This Row],[GroupByKey]])*OutputTable[RecordedValue])),0)</f>
        <v>0</v>
      </c>
      <c r="M1357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cm="1">
        <f t="array" ref="O1357">MIN(IF((OutputTable[GroupByKey]=OutputTable[[#This Row],[GroupByKey]]),(OutputTable[GroupByKey]=OutputTable[[#This Row],[GroupByKey]])*OutputTable[RecordedValue]))</f>
        <v>0</v>
      </c>
      <c r="P1357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177</v>
      </c>
      <c r="C1358">
        <v>26</v>
      </c>
      <c r="D1358" t="s">
        <v>154</v>
      </c>
      <c r="E1358" t="s">
        <v>155</v>
      </c>
      <c r="F1358" t="s">
        <v>104</v>
      </c>
      <c r="G1358">
        <v>0</v>
      </c>
      <c r="H1358">
        <v>0</v>
      </c>
      <c r="I135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58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cm="1">
        <f t="array" ref="K1358">IFERROR(AVERAGE(IF((OutputTable[GroupByKey]=OutputTable[[#This Row],[GroupByKey]]),(OutputTable[GroupByKey]=OutputTable[[#This Row],[GroupByKey]])*OutputTable[RecordedValue])),0)</f>
        <v>0</v>
      </c>
      <c r="L1358" cm="1">
        <f t="array" ref="L1358">IFERROR(_xlfn.STDEV.S(IF((OutputTable[GroupByKey]=OutputTable[[#This Row],[GroupByKey]]),(OutputTable[GroupByKey]=OutputTable[[#This Row],[GroupByKey]])*OutputTable[RecordedValue])),0)</f>
        <v>0</v>
      </c>
      <c r="M1358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cm="1">
        <f t="array" ref="O1358">MIN(IF((OutputTable[GroupByKey]=OutputTable[[#This Row],[GroupByKey]]),(OutputTable[GroupByKey]=OutputTable[[#This Row],[GroupByKey]])*OutputTable[RecordedValue]))</f>
        <v>0</v>
      </c>
      <c r="P1358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177</v>
      </c>
      <c r="C1359">
        <v>26</v>
      </c>
      <c r="D1359" t="s">
        <v>156</v>
      </c>
      <c r="E1359" t="s">
        <v>139</v>
      </c>
      <c r="F1359" t="s">
        <v>104</v>
      </c>
      <c r="G1359">
        <v>0</v>
      </c>
      <c r="H1359">
        <v>0</v>
      </c>
      <c r="I135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59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cm="1">
        <f t="array" ref="K1359">IFERROR(AVERAGE(IF((OutputTable[GroupByKey]=OutputTable[[#This Row],[GroupByKey]]),(OutputTable[GroupByKey]=OutputTable[[#This Row],[GroupByKey]])*OutputTable[RecordedValue])),0)</f>
        <v>0</v>
      </c>
      <c r="L1359" cm="1">
        <f t="array" ref="L1359">IFERROR(_xlfn.STDEV.S(IF((OutputTable[GroupByKey]=OutputTable[[#This Row],[GroupByKey]]),(OutputTable[GroupByKey]=OutputTable[[#This Row],[GroupByKey]])*OutputTable[RecordedValue])),0)</f>
        <v>0</v>
      </c>
      <c r="M1359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cm="1">
        <f t="array" ref="O1359">MIN(IF((OutputTable[GroupByKey]=OutputTable[[#This Row],[GroupByKey]]),(OutputTable[GroupByKey]=OutputTable[[#This Row],[GroupByKey]])*OutputTable[RecordedValue]))</f>
        <v>0</v>
      </c>
      <c r="P1359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177</v>
      </c>
      <c r="C1360">
        <v>26</v>
      </c>
      <c r="D1360" t="s">
        <v>157</v>
      </c>
      <c r="E1360" t="s">
        <v>120</v>
      </c>
      <c r="F1360" t="s">
        <v>126</v>
      </c>
      <c r="G1360">
        <v>139</v>
      </c>
      <c r="H1360">
        <v>0</v>
      </c>
      <c r="I1360" t="str">
        <f>OutputTable[[#This Row],[ProjectName]]&amp;OutputTable[[#This Row],[Name]]&amp;OutputTable[[#This Row],[Type]]&amp;OutputTable[[#This Row],[Source]]</f>
        <v>Airport Security AnalysisSystem.NumberOutNumber OutSystem</v>
      </c>
      <c r="J1360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cm="1">
        <f t="array" ref="K1360">IFERROR(AVERAGE(IF((OutputTable[GroupByKey]=OutputTable[[#This Row],[GroupByKey]]),(OutputTable[GroupByKey]=OutputTable[[#This Row],[GroupByKey]])*OutputTable[RecordedValue])),0)</f>
        <v>141.02000000000001</v>
      </c>
      <c r="L1360" cm="1">
        <f t="array" ref="L1360">IFERROR(_xlfn.STDEV.S(IF((OutputTable[GroupByKey]=OutputTable[[#This Row],[GroupByKey]]),(OutputTable[GroupByKey]=OutputTable[[#This Row],[GroupByKey]])*OutputTable[RecordedValue])),0)</f>
        <v>1.571298695931723</v>
      </c>
      <c r="M1360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60" cm="1">
        <f t="array" ref="O1360">MIN(IF((OutputTable[GroupByKey]=OutputTable[[#This Row],[GroupByKey]]),(OutputTable[GroupByKey]=OutputTable[[#This Row],[GroupByKey]])*OutputTable[RecordedValue]))</f>
        <v>136</v>
      </c>
      <c r="P1360" cm="1">
        <f t="array" ref="P1360">MAX(IF((OutputTable[GroupByKey]=OutputTable[[#This Row],[GroupByKey]]),(OutputTable[GroupByKey]=OutputTable[[#This Row],[GroupByKey]])*OutputTable[RecordedValue]))</f>
        <v>144</v>
      </c>
    </row>
    <row r="1361" spans="1:16" x14ac:dyDescent="0.25">
      <c r="A1361" t="s">
        <v>68</v>
      </c>
      <c r="B1361" t="s">
        <v>177</v>
      </c>
      <c r="C1361">
        <v>26</v>
      </c>
      <c r="D1361" t="s">
        <v>158</v>
      </c>
      <c r="E1361" t="s">
        <v>90</v>
      </c>
      <c r="F1361" t="s">
        <v>126</v>
      </c>
      <c r="G1361">
        <v>70.910479456061694</v>
      </c>
      <c r="H1361">
        <v>0</v>
      </c>
      <c r="I1361" t="str">
        <f>OutputTable[[#This Row],[ProjectName]]&amp;OutputTable[[#This Row],[Name]]&amp;OutputTable[[#This Row],[Type]]&amp;OutputTable[[#This Row],[Source]]</f>
        <v>Airport Security AnalysisSystem.TotalCostTotal CostSystem</v>
      </c>
      <c r="J1361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cm="1">
        <f t="array" ref="K1361">IFERROR(AVERAGE(IF((OutputTable[GroupByKey]=OutputTable[[#This Row],[GroupByKey]]),(OutputTable[GroupByKey]=OutputTable[[#This Row],[GroupByKey]])*OutputTable[RecordedValue])),0)</f>
        <v>71.671286315385061</v>
      </c>
      <c r="L1361" cm="1">
        <f t="array" ref="L1361">IFERROR(_xlfn.STDEV.S(IF((OutputTable[GroupByKey]=OutputTable[[#This Row],[GroupByKey]]),(OutputTable[GroupByKey]=OutputTable[[#This Row],[GroupByKey]])*OutputTable[RecordedValue])),0)</f>
        <v>0.23863631661505638</v>
      </c>
      <c r="M1361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61" cm="1">
        <f t="array" ref="O1361">MIN(IF((OutputTable[GroupByKey]=OutputTable[[#This Row],[GroupByKey]]),(OutputTable[GroupByKey]=OutputTable[[#This Row],[GroupByKey]])*OutputTable[RecordedValue]))</f>
        <v>70.910479456061694</v>
      </c>
      <c r="P1361" cm="1">
        <f t="array" ref="P1361">MAX(IF((OutputTable[GroupByKey]=OutputTable[[#This Row],[GroupByKey]]),(OutputTable[GroupByKey]=OutputTable[[#This Row],[GroupByKey]])*OutputTable[RecordedValue]))</f>
        <v>72</v>
      </c>
    </row>
    <row r="1362" spans="1:16" x14ac:dyDescent="0.25">
      <c r="A1362" t="s">
        <v>68</v>
      </c>
      <c r="B1362" t="s">
        <v>177</v>
      </c>
      <c r="C1362">
        <v>26</v>
      </c>
      <c r="D1362" t="s">
        <v>159</v>
      </c>
      <c r="E1362" t="s">
        <v>134</v>
      </c>
      <c r="F1362" t="s">
        <v>104</v>
      </c>
      <c r="G1362">
        <v>29.144389438279202</v>
      </c>
      <c r="H1362">
        <v>0</v>
      </c>
      <c r="I136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62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cm="1">
        <f t="array" ref="K1362">IFERROR(AVERAGE(IF((OutputTable[GroupByKey]=OutputTable[[#This Row],[GroupByKey]]),(OutputTable[GroupByKey]=OutputTable[[#This Row],[GroupByKey]])*OutputTable[RecordedValue])),0)</f>
        <v>28.130410032303338</v>
      </c>
      <c r="L1362" cm="1">
        <f t="array" ref="L1362">IFERROR(_xlfn.STDEV.S(IF((OutputTable[GroupByKey]=OutputTable[[#This Row],[GroupByKey]]),(OutputTable[GroupByKey]=OutputTable[[#This Row],[GroupByKey]])*OutputTable[RecordedValue])),0)</f>
        <v>1.5680861939239095</v>
      </c>
      <c r="M1362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62" cm="1">
        <f t="array" ref="O1362">MIN(IF((OutputTable[GroupByKey]=OutputTable[[#This Row],[GroupByKey]]),(OutputTable[GroupByKey]=OutputTable[[#This Row],[GroupByKey]])*OutputTable[RecordedValue]))</f>
        <v>24.466327701593499</v>
      </c>
      <c r="P1362" cm="1">
        <f t="array" ref="P1362">MAX(IF((OutputTable[GroupByKey]=OutputTable[[#This Row],[GroupByKey]]),(OutputTable[GroupByKey]=OutputTable[[#This Row],[GroupByKey]])*OutputTable[RecordedValue]))</f>
        <v>31.104540279981698</v>
      </c>
    </row>
    <row r="1363" spans="1:16" x14ac:dyDescent="0.25">
      <c r="A1363" t="s">
        <v>68</v>
      </c>
      <c r="B1363" t="s">
        <v>177</v>
      </c>
      <c r="C1363">
        <v>26</v>
      </c>
      <c r="D1363" t="s">
        <v>160</v>
      </c>
      <c r="E1363" t="s">
        <v>136</v>
      </c>
      <c r="F1363" t="s">
        <v>104</v>
      </c>
      <c r="G1363">
        <v>6.2833876470266601</v>
      </c>
      <c r="H1363">
        <v>0</v>
      </c>
      <c r="I136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63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cm="1">
        <f t="array" ref="K1363">IFERROR(AVERAGE(IF((OutputTable[GroupByKey]=OutputTable[[#This Row],[GroupByKey]]),(OutputTable[GroupByKey]=OutputTable[[#This Row],[GroupByKey]])*OutputTable[RecordedValue])),0)</f>
        <v>7.677923856469965</v>
      </c>
      <c r="L1363" cm="1">
        <f t="array" ref="L1363">IFERROR(_xlfn.STDEV.S(IF((OutputTable[GroupByKey]=OutputTable[[#This Row],[GroupByKey]]),(OutputTable[GroupByKey]=OutputTable[[#This Row],[GroupByKey]])*OutputTable[RecordedValue])),0)</f>
        <v>1.5599367309009138</v>
      </c>
      <c r="M1363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63" cm="1">
        <f t="array" ref="O1363">MIN(IF((OutputTable[GroupByKey]=OutputTable[[#This Row],[GroupByKey]]),(OutputTable[GroupByKey]=OutputTable[[#This Row],[GroupByKey]])*OutputTable[RecordedValue]))</f>
        <v>4.6700334569821003</v>
      </c>
      <c r="P1363" cm="1">
        <f t="array" ref="P1363">MAX(IF((OutputTable[GroupByKey]=OutputTable[[#This Row],[GroupByKey]]),(OutputTable[GroupByKey]=OutputTable[[#This Row],[GroupByKey]])*OutputTable[RecordedValue]))</f>
        <v>11.306663706390401</v>
      </c>
    </row>
    <row r="1364" spans="1:16" x14ac:dyDescent="0.25">
      <c r="A1364" t="s">
        <v>68</v>
      </c>
      <c r="B1364" t="s">
        <v>177</v>
      </c>
      <c r="C1364">
        <v>26</v>
      </c>
      <c r="D1364" t="s">
        <v>161</v>
      </c>
      <c r="E1364" t="s">
        <v>153</v>
      </c>
      <c r="F1364" t="s">
        <v>104</v>
      </c>
      <c r="G1364">
        <v>289</v>
      </c>
      <c r="H1364">
        <v>0</v>
      </c>
      <c r="I136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64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cm="1">
        <f t="array" ref="K1364">IFERROR(AVERAGE(IF((OutputTable[GroupByKey]=OutputTable[[#This Row],[GroupByKey]]),(OutputTable[GroupByKey]=OutputTable[[#This Row],[GroupByKey]])*OutputTable[RecordedValue])),0)</f>
        <v>291.82</v>
      </c>
      <c r="L1364" cm="1">
        <f t="array" ref="L1364">IFERROR(_xlfn.STDEV.S(IF((OutputTable[GroupByKey]=OutputTable[[#This Row],[GroupByKey]]),(OutputTable[GroupByKey]=OutputTable[[#This Row],[GroupByKey]])*OutputTable[RecordedValue])),0)</f>
        <v>4.3079897295843335</v>
      </c>
      <c r="M1364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64" cm="1">
        <f t="array" ref="O1364">MIN(IF((OutputTable[GroupByKey]=OutputTable[[#This Row],[GroupByKey]]),(OutputTable[GroupByKey]=OutputTable[[#This Row],[GroupByKey]])*OutputTable[RecordedValue]))</f>
        <v>281</v>
      </c>
      <c r="P1364" cm="1">
        <f t="array" ref="P1364">MAX(IF((OutputTable[GroupByKey]=OutputTable[[#This Row],[GroupByKey]]),(OutputTable[GroupByKey]=OutputTable[[#This Row],[GroupByKey]])*OutputTable[RecordedValue]))</f>
        <v>301</v>
      </c>
    </row>
    <row r="1365" spans="1:16" x14ac:dyDescent="0.25">
      <c r="A1365" t="s">
        <v>68</v>
      </c>
      <c r="B1365" t="s">
        <v>177</v>
      </c>
      <c r="C1365">
        <v>26</v>
      </c>
      <c r="D1365" t="s">
        <v>162</v>
      </c>
      <c r="E1365" t="s">
        <v>155</v>
      </c>
      <c r="F1365" t="s">
        <v>104</v>
      </c>
      <c r="G1365">
        <v>0.82546145424925899</v>
      </c>
      <c r="H1365">
        <v>0</v>
      </c>
      <c r="I136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6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cm="1">
        <f t="array" ref="K1365">IFERROR(AVERAGE(IF((OutputTable[GroupByKey]=OutputTable[[#This Row],[GroupByKey]]),(OutputTable[GroupByKey]=OutputTable[[#This Row],[GroupByKey]])*OutputTable[RecordedValue])),0)</f>
        <v>0.7867243373202788</v>
      </c>
      <c r="L1365" cm="1">
        <f t="array" ref="L1365">IFERROR(_xlfn.STDEV.S(IF((OutputTable[GroupByKey]=OutputTable[[#This Row],[GroupByKey]]),(OutputTable[GroupByKey]=OutputTable[[#This Row],[GroupByKey]])*OutputTable[RecordedValue])),0)</f>
        <v>4.3331575858358527E-2</v>
      </c>
      <c r="M136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65" cm="1">
        <f t="array" ref="O1365">MIN(IF((OutputTable[GroupByKey]=OutputTable[[#This Row],[GroupByKey]]),(OutputTable[GroupByKey]=OutputTable[[#This Row],[GroupByKey]])*OutputTable[RecordedValue]))</f>
        <v>0.68592600815582205</v>
      </c>
      <c r="P1365" cm="1">
        <f t="array" ref="P1365">MAX(IF((OutputTable[GroupByKey]=OutputTable[[#This Row],[GroupByKey]]),(OutputTable[GroupByKey]=OutputTable[[#This Row],[GroupByKey]])*OutputTable[RecordedValue]))</f>
        <v>0.87027684841716402</v>
      </c>
    </row>
    <row r="1366" spans="1:16" x14ac:dyDescent="0.25">
      <c r="A1366" t="s">
        <v>68</v>
      </c>
      <c r="B1366" t="s">
        <v>177</v>
      </c>
      <c r="C1366">
        <v>26</v>
      </c>
      <c r="D1366" t="s">
        <v>163</v>
      </c>
      <c r="E1366" t="s">
        <v>139</v>
      </c>
      <c r="F1366" t="s">
        <v>104</v>
      </c>
      <c r="G1366">
        <v>0</v>
      </c>
      <c r="H1366">
        <v>0</v>
      </c>
      <c r="I136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66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cm="1">
        <f t="array" ref="K1366">IFERROR(AVERAGE(IF((OutputTable[GroupByKey]=OutputTable[[#This Row],[GroupByKey]]),(OutputTable[GroupByKey]=OutputTable[[#This Row],[GroupByKey]])*OutputTable[RecordedValue])),0)</f>
        <v>0</v>
      </c>
      <c r="L1366" cm="1">
        <f t="array" ref="L1366">IFERROR(_xlfn.STDEV.S(IF((OutputTable[GroupByKey]=OutputTable[[#This Row],[GroupByKey]]),(OutputTable[GroupByKey]=OutputTable[[#This Row],[GroupByKey]])*OutputTable[RecordedValue])),0)</f>
        <v>0</v>
      </c>
      <c r="M1366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cm="1">
        <f t="array" ref="O1366">MIN(IF((OutputTable[GroupByKey]=OutputTable[[#This Row],[GroupByKey]]),(OutputTable[GroupByKey]=OutputTable[[#This Row],[GroupByKey]])*OutputTable[RecordedValue]))</f>
        <v>0</v>
      </c>
      <c r="P1366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177</v>
      </c>
      <c r="C1367">
        <v>26</v>
      </c>
      <c r="D1367" t="s">
        <v>164</v>
      </c>
      <c r="E1367" t="s">
        <v>110</v>
      </c>
      <c r="F1367" t="s">
        <v>72</v>
      </c>
      <c r="G1367">
        <v>37.027199460038098</v>
      </c>
      <c r="H1367">
        <v>0</v>
      </c>
      <c r="I136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67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cm="1">
        <f t="array" ref="K1367">IFERROR(AVERAGE(IF((OutputTable[GroupByKey]=OutputTable[[#This Row],[GroupByKey]]),(OutputTable[GroupByKey]=OutputTable[[#This Row],[GroupByKey]])*OutputTable[RecordedValue])),0)</f>
        <v>36.126257191808556</v>
      </c>
      <c r="L1367" cm="1">
        <f t="array" ref="L1367">IFERROR(_xlfn.STDEV.S(IF((OutputTable[GroupByKey]=OutputTable[[#This Row],[GroupByKey]]),(OutputTable[GroupByKey]=OutputTable[[#This Row],[GroupByKey]])*OutputTable[RecordedValue])),0)</f>
        <v>2.1713259373529561</v>
      </c>
      <c r="M1367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67" cm="1">
        <f t="array" ref="O1367">MIN(IF((OutputTable[GroupByKey]=OutputTable[[#This Row],[GroupByKey]]),(OutputTable[GroupByKey]=OutputTable[[#This Row],[GroupByKey]])*OutputTable[RecordedValue]))</f>
        <v>31.451458626230401</v>
      </c>
      <c r="P1367" cm="1">
        <f t="array" ref="P1367">MAX(IF((OutputTable[GroupByKey]=OutputTable[[#This Row],[GroupByKey]]),(OutputTable[GroupByKey]=OutputTable[[#This Row],[GroupByKey]])*OutputTable[RecordedValue]))</f>
        <v>41.433809234429702</v>
      </c>
    </row>
    <row r="1368" spans="1:16" x14ac:dyDescent="0.25">
      <c r="A1368" t="s">
        <v>68</v>
      </c>
      <c r="B1368" t="s">
        <v>177</v>
      </c>
      <c r="C1368">
        <v>26</v>
      </c>
      <c r="D1368" t="s">
        <v>165</v>
      </c>
      <c r="E1368" t="s">
        <v>112</v>
      </c>
      <c r="F1368" t="s">
        <v>72</v>
      </c>
      <c r="G1368">
        <v>1110.81598380114</v>
      </c>
      <c r="H1368">
        <v>0</v>
      </c>
      <c r="I136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68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cm="1">
        <f t="array" ref="K1368">IFERROR(AVERAGE(IF((OutputTable[GroupByKey]=OutputTable[[#This Row],[GroupByKey]]),(OutputTable[GroupByKey]=OutputTable[[#This Row],[GroupByKey]])*OutputTable[RecordedValue])),0)</f>
        <v>1083.7877157542564</v>
      </c>
      <c r="L1368" cm="1">
        <f t="array" ref="L1368">IFERROR(_xlfn.STDEV.S(IF((OutputTable[GroupByKey]=OutputTable[[#This Row],[GroupByKey]]),(OutputTable[GroupByKey]=OutputTable[[#This Row],[GroupByKey]])*OutputTable[RecordedValue])),0)</f>
        <v>65.139778120588559</v>
      </c>
      <c r="M1368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68" cm="1">
        <f t="array" ref="O1368">MIN(IF((OutputTable[GroupByKey]=OutputTable[[#This Row],[GroupByKey]]),(OutputTable[GroupByKey]=OutputTable[[#This Row],[GroupByKey]])*OutputTable[RecordedValue]))</f>
        <v>943.54375878691201</v>
      </c>
      <c r="P1368" cm="1">
        <f t="array" ref="P1368">MAX(IF((OutputTable[GroupByKey]=OutputTable[[#This Row],[GroupByKey]]),(OutputTable[GroupByKey]=OutputTable[[#This Row],[GroupByKey]])*OutputTable[RecordedValue]))</f>
        <v>1243.01427703289</v>
      </c>
    </row>
    <row r="1369" spans="1:16" x14ac:dyDescent="0.25">
      <c r="A1369" t="s">
        <v>68</v>
      </c>
      <c r="B1369" t="s">
        <v>177</v>
      </c>
      <c r="C1369">
        <v>26</v>
      </c>
      <c r="D1369" t="s">
        <v>166</v>
      </c>
      <c r="E1369" t="s">
        <v>114</v>
      </c>
      <c r="F1369" t="s">
        <v>72</v>
      </c>
      <c r="G1369">
        <v>0</v>
      </c>
      <c r="H1369">
        <v>0</v>
      </c>
      <c r="I136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69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cm="1">
        <f t="array" ref="K1369">IFERROR(AVERAGE(IF((OutputTable[GroupByKey]=OutputTable[[#This Row],[GroupByKey]]),(OutputTable[GroupByKey]=OutputTable[[#This Row],[GroupByKey]])*OutputTable[RecordedValue])),0)</f>
        <v>0</v>
      </c>
      <c r="L1369" cm="1">
        <f t="array" ref="L1369">IFERROR(_xlfn.STDEV.S(IF((OutputTable[GroupByKey]=OutputTable[[#This Row],[GroupByKey]]),(OutputTable[GroupByKey]=OutputTable[[#This Row],[GroupByKey]])*OutputTable[RecordedValue])),0)</f>
        <v>0</v>
      </c>
      <c r="M1369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9" cm="1">
        <f t="array" ref="O1369">MIN(IF((OutputTable[GroupByKey]=OutputTable[[#This Row],[GroupByKey]]),(OutputTable[GroupByKey]=OutputTable[[#This Row],[GroupByKey]])*OutputTable[RecordedValue]))</f>
        <v>0</v>
      </c>
      <c r="P1369" cm="1">
        <f t="array" ref="P1369">MAX(IF((OutputTable[GroupByKey]=OutputTable[[#This Row],[GroupByKey]]),(OutputTable[GroupByKey]=OutputTable[[#This Row],[GroupByKey]])*OutputTable[RecordedValue]))</f>
        <v>0</v>
      </c>
    </row>
    <row r="1370" spans="1:16" x14ac:dyDescent="0.25">
      <c r="A1370" t="s">
        <v>68</v>
      </c>
      <c r="B1370" t="s">
        <v>177</v>
      </c>
      <c r="C1370">
        <v>26</v>
      </c>
      <c r="D1370" t="s">
        <v>167</v>
      </c>
      <c r="E1370" t="s">
        <v>116</v>
      </c>
      <c r="F1370" t="s">
        <v>72</v>
      </c>
      <c r="G1370">
        <v>397.22335997420601</v>
      </c>
      <c r="H1370">
        <v>0</v>
      </c>
      <c r="I137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70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cm="1">
        <f t="array" ref="K1370">IFERROR(AVERAGE(IF((OutputTable[GroupByKey]=OutputTable[[#This Row],[GroupByKey]]),(OutputTable[GroupByKey]=OutputTable[[#This Row],[GroupByKey]])*OutputTable[RecordedValue])),0)</f>
        <v>553.87401274968397</v>
      </c>
      <c r="L1370" cm="1">
        <f t="array" ref="L1370">IFERROR(_xlfn.STDEV.S(IF((OutputTable[GroupByKey]=OutputTable[[#This Row],[GroupByKey]]),(OutputTable[GroupByKey]=OutputTable[[#This Row],[GroupByKey]])*OutputTable[RecordedValue])),0)</f>
        <v>377.09122887289163</v>
      </c>
      <c r="M1370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70" cm="1">
        <f t="array" ref="O1370">MIN(IF((OutputTable[GroupByKey]=OutputTable[[#This Row],[GroupByKey]]),(OutputTable[GroupByKey]=OutputTable[[#This Row],[GroupByKey]])*OutputTable[RecordedValue]))</f>
        <v>153.85414011717199</v>
      </c>
      <c r="P1370" cm="1">
        <f t="array" ref="P1370">MAX(IF((OutputTable[GroupByKey]=OutputTable[[#This Row],[GroupByKey]]),(OutputTable[GroupByKey]=OutputTable[[#This Row],[GroupByKey]])*OutputTable[RecordedValue]))</f>
        <v>2328.4964964025999</v>
      </c>
    </row>
    <row r="1371" spans="1:16" x14ac:dyDescent="0.25">
      <c r="A1371" t="s">
        <v>68</v>
      </c>
      <c r="B1371" t="s">
        <v>177</v>
      </c>
      <c r="C1371">
        <v>26</v>
      </c>
      <c r="D1371" t="s">
        <v>168</v>
      </c>
      <c r="E1371" t="s">
        <v>118</v>
      </c>
      <c r="F1371" t="s">
        <v>72</v>
      </c>
      <c r="G1371">
        <v>140</v>
      </c>
      <c r="H1371">
        <v>0</v>
      </c>
      <c r="I137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71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cm="1">
        <f t="array" ref="K1371">IFERROR(AVERAGE(IF((OutputTable[GroupByKey]=OutputTable[[#This Row],[GroupByKey]]),(OutputTable[GroupByKey]=OutputTable[[#This Row],[GroupByKey]])*OutputTable[RecordedValue])),0)</f>
        <v>139.1</v>
      </c>
      <c r="L1371" cm="1">
        <f t="array" ref="L1371">IFERROR(_xlfn.STDEV.S(IF((OutputTable[GroupByKey]=OutputTable[[#This Row],[GroupByKey]]),(OutputTable[GroupByKey]=OutputTable[[#This Row],[GroupByKey]])*OutputTable[RecordedValue])),0)</f>
        <v>2.340852801167705</v>
      </c>
      <c r="M1371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71" cm="1">
        <f t="array" ref="O1371">MIN(IF((OutputTable[GroupByKey]=OutputTable[[#This Row],[GroupByKey]]),(OutputTable[GroupByKey]=OutputTable[[#This Row],[GroupByKey]])*OutputTable[RecordedValue]))</f>
        <v>132</v>
      </c>
      <c r="P1371" cm="1">
        <f t="array" ref="P1371">MAX(IF((OutputTable[GroupByKey]=OutputTable[[#This Row],[GroupByKey]]),(OutputTable[GroupByKey]=OutputTable[[#This Row],[GroupByKey]])*OutputTable[RecordedValue]))</f>
        <v>143</v>
      </c>
    </row>
    <row r="1372" spans="1:16" x14ac:dyDescent="0.25">
      <c r="A1372" t="s">
        <v>68</v>
      </c>
      <c r="B1372" t="s">
        <v>177</v>
      </c>
      <c r="C1372">
        <v>26</v>
      </c>
      <c r="D1372" t="s">
        <v>169</v>
      </c>
      <c r="E1372" t="s">
        <v>120</v>
      </c>
      <c r="F1372" t="s">
        <v>72</v>
      </c>
      <c r="G1372">
        <v>136</v>
      </c>
      <c r="H1372">
        <v>0</v>
      </c>
      <c r="I137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72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cm="1">
        <f t="array" ref="K1372">IFERROR(AVERAGE(IF((OutputTable[GroupByKey]=OutputTable[[#This Row],[GroupByKey]]),(OutputTable[GroupByKey]=OutputTable[[#This Row],[GroupByKey]])*OutputTable[RecordedValue])),0)</f>
        <v>136.88</v>
      </c>
      <c r="L1372" cm="1">
        <f t="array" ref="L1372">IFERROR(_xlfn.STDEV.S(IF((OutputTable[GroupByKey]=OutputTable[[#This Row],[GroupByKey]]),(OutputTable[GroupByKey]=OutputTable[[#This Row],[GroupByKey]])*OutputTable[RecordedValue])),0)</f>
        <v>2.7303285292343533</v>
      </c>
      <c r="M1372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72" cm="1">
        <f t="array" ref="O1372">MIN(IF((OutputTable[GroupByKey]=OutputTable[[#This Row],[GroupByKey]]),(OutputTable[GroupByKey]=OutputTable[[#This Row],[GroupByKey]])*OutputTable[RecordedValue]))</f>
        <v>130</v>
      </c>
      <c r="P1372" cm="1">
        <f t="array" ref="P1372">MAX(IF((OutputTable[GroupByKey]=OutputTable[[#This Row],[GroupByKey]]),(OutputTable[GroupByKey]=OutputTable[[#This Row],[GroupByKey]])*OutputTable[RecordedValue]))</f>
        <v>141</v>
      </c>
    </row>
    <row r="1373" spans="1:16" x14ac:dyDescent="0.25">
      <c r="A1373" t="s">
        <v>68</v>
      </c>
      <c r="B1373" t="s">
        <v>177</v>
      </c>
      <c r="C1373">
        <v>26</v>
      </c>
      <c r="D1373" t="s">
        <v>170</v>
      </c>
      <c r="E1373" t="s">
        <v>122</v>
      </c>
      <c r="F1373" t="s">
        <v>72</v>
      </c>
      <c r="G1373">
        <v>37.027199460038098</v>
      </c>
      <c r="H1373">
        <v>0</v>
      </c>
      <c r="I137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73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cm="1">
        <f t="array" ref="K1373">IFERROR(AVERAGE(IF((OutputTable[GroupByKey]=OutputTable[[#This Row],[GroupByKey]]),(OutputTable[GroupByKey]=OutputTable[[#This Row],[GroupByKey]])*OutputTable[RecordedValue])),0)</f>
        <v>36.126257191808556</v>
      </c>
      <c r="L1373" cm="1">
        <f t="array" ref="L1373">IFERROR(_xlfn.STDEV.S(IF((OutputTable[GroupByKey]=OutputTable[[#This Row],[GroupByKey]]),(OutputTable[GroupByKey]=OutputTable[[#This Row],[GroupByKey]])*OutputTable[RecordedValue])),0)</f>
        <v>2.1713259373529561</v>
      </c>
      <c r="M1373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73" cm="1">
        <f t="array" ref="O1373">MIN(IF((OutputTable[GroupByKey]=OutputTable[[#This Row],[GroupByKey]]),(OutputTable[GroupByKey]=OutputTable[[#This Row],[GroupByKey]])*OutputTable[RecordedValue]))</f>
        <v>31.451458626230401</v>
      </c>
      <c r="P1373" cm="1">
        <f t="array" ref="P1373">MAX(IF((OutputTable[GroupByKey]=OutputTable[[#This Row],[GroupByKey]]),(OutputTable[GroupByKey]=OutputTable[[#This Row],[GroupByKey]])*OutputTable[RecordedValue]))</f>
        <v>41.433809234429702</v>
      </c>
    </row>
    <row r="1374" spans="1:16" x14ac:dyDescent="0.25">
      <c r="A1374" t="s">
        <v>68</v>
      </c>
      <c r="B1374" t="s">
        <v>177</v>
      </c>
      <c r="C1374">
        <v>26</v>
      </c>
      <c r="D1374" t="s">
        <v>171</v>
      </c>
      <c r="E1374" t="s">
        <v>124</v>
      </c>
      <c r="F1374" t="s">
        <v>72</v>
      </c>
      <c r="G1374">
        <v>1508.0393437753501</v>
      </c>
      <c r="H1374">
        <v>0</v>
      </c>
      <c r="I137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74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cm="1">
        <f t="array" ref="K1374">IFERROR(AVERAGE(IF((OutputTable[GroupByKey]=OutputTable[[#This Row],[GroupByKey]]),(OutputTable[GroupByKey]=OutputTable[[#This Row],[GroupByKey]])*OutputTable[RecordedValue])),0)</f>
        <v>1637.6617285039399</v>
      </c>
      <c r="L1374" cm="1">
        <f t="array" ref="L1374">IFERROR(_xlfn.STDEV.S(IF((OutputTable[GroupByKey]=OutputTable[[#This Row],[GroupByKey]]),(OutputTable[GroupByKey]=OutputTable[[#This Row],[GroupByKey]])*OutputTable[RecordedValue])),0)</f>
        <v>425.2629558634419</v>
      </c>
      <c r="M1374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74" cm="1">
        <f t="array" ref="O1374">MIN(IF((OutputTable[GroupByKey]=OutputTable[[#This Row],[GroupByKey]]),(OutputTable[GroupByKey]=OutputTable[[#This Row],[GroupByKey]])*OutputTable[RecordedValue]))</f>
        <v>1114.53760713569</v>
      </c>
      <c r="P1374" cm="1">
        <f t="array" ref="P1374">MAX(IF((OutputTable[GroupByKey]=OutputTable[[#This Row],[GroupByKey]]),(OutputTable[GroupByKey]=OutputTable[[#This Row],[GroupByKey]])*OutputTable[RecordedValue]))</f>
        <v>3571.5107734354901</v>
      </c>
    </row>
    <row r="1375" spans="1:16" x14ac:dyDescent="0.25">
      <c r="A1375" t="s">
        <v>68</v>
      </c>
      <c r="B1375" t="s">
        <v>177</v>
      </c>
      <c r="C1375">
        <v>26</v>
      </c>
      <c r="D1375" t="s">
        <v>172</v>
      </c>
      <c r="E1375" t="s">
        <v>134</v>
      </c>
      <c r="F1375" t="s">
        <v>104</v>
      </c>
      <c r="G1375">
        <v>18.513599730019099</v>
      </c>
      <c r="H1375">
        <v>0</v>
      </c>
      <c r="I137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7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cm="1">
        <f t="array" ref="K1375">IFERROR(AVERAGE(IF((OutputTable[GroupByKey]=OutputTable[[#This Row],[GroupByKey]]),(OutputTable[GroupByKey]=OutputTable[[#This Row],[GroupByKey]])*OutputTable[RecordedValue])),0)</f>
        <v>18.06312859590426</v>
      </c>
      <c r="L1375" cm="1">
        <f t="array" ref="L1375">IFERROR(_xlfn.STDEV.S(IF((OutputTable[GroupByKey]=OutputTable[[#This Row],[GroupByKey]]),(OutputTable[GroupByKey]=OutputTable[[#This Row],[GroupByKey]])*OutputTable[RecordedValue])),0)</f>
        <v>1.0856629686764701</v>
      </c>
      <c r="M137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75" cm="1">
        <f t="array" ref="O1375">MIN(IF((OutputTable[GroupByKey]=OutputTable[[#This Row],[GroupByKey]]),(OutputTable[GroupByKey]=OutputTable[[#This Row],[GroupByKey]])*OutputTable[RecordedValue]))</f>
        <v>15.725729313115201</v>
      </c>
      <c r="P1375" cm="1">
        <f t="array" ref="P1375">MAX(IF((OutputTable[GroupByKey]=OutputTable[[#This Row],[GroupByKey]]),(OutputTable[GroupByKey]=OutputTable[[#This Row],[GroupByKey]])*OutputTable[RecordedValue]))</f>
        <v>20.716904617214801</v>
      </c>
    </row>
    <row r="1376" spans="1:16" x14ac:dyDescent="0.25">
      <c r="A1376" t="s">
        <v>68</v>
      </c>
      <c r="B1376" t="s">
        <v>177</v>
      </c>
      <c r="C1376">
        <v>26</v>
      </c>
      <c r="D1376" t="s">
        <v>173</v>
      </c>
      <c r="E1376" t="s">
        <v>136</v>
      </c>
      <c r="F1376" t="s">
        <v>104</v>
      </c>
      <c r="G1376">
        <v>4.9691026407367902</v>
      </c>
      <c r="H1376">
        <v>0</v>
      </c>
      <c r="I1376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76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cm="1">
        <f t="array" ref="K1376">IFERROR(AVERAGE(IF((OutputTable[GroupByKey]=OutputTable[[#This Row],[GroupByKey]]),(OutputTable[GroupByKey]=OutputTable[[#This Row],[GroupByKey]])*OutputTable[RecordedValue])),0)</f>
        <v>5.7998238307074823</v>
      </c>
      <c r="L1376" cm="1">
        <f t="array" ref="L1376">IFERROR(_xlfn.STDEV.S(IF((OutputTable[GroupByKey]=OutputTable[[#This Row],[GroupByKey]]),(OutputTable[GroupByKey]=OutputTable[[#This Row],[GroupByKey]])*OutputTable[RecordedValue])),0)</f>
        <v>1.1088844702774887</v>
      </c>
      <c r="M1376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76" cm="1">
        <f t="array" ref="O1376">MIN(IF((OutputTable[GroupByKey]=OutputTable[[#This Row],[GroupByKey]]),(OutputTable[GroupByKey]=OutputTable[[#This Row],[GroupByKey]])*OutputTable[RecordedValue]))</f>
        <v>3.05766911974897</v>
      </c>
      <c r="P1376" cm="1">
        <f t="array" ref="P1376">MAX(IF((OutputTable[GroupByKey]=OutputTable[[#This Row],[GroupByKey]]),(OutputTable[GroupByKey]=OutputTable[[#This Row],[GroupByKey]])*OutputTable[RecordedValue]))</f>
        <v>8.1492138731565191</v>
      </c>
    </row>
    <row r="1377" spans="1:16" x14ac:dyDescent="0.25">
      <c r="A1377" t="s">
        <v>68</v>
      </c>
      <c r="B1377" t="s">
        <v>177</v>
      </c>
      <c r="C1377">
        <v>26</v>
      </c>
      <c r="D1377" t="s">
        <v>174</v>
      </c>
      <c r="E1377" t="s">
        <v>153</v>
      </c>
      <c r="F1377" t="s">
        <v>104</v>
      </c>
      <c r="G1377">
        <v>138</v>
      </c>
      <c r="H1377">
        <v>0</v>
      </c>
      <c r="I137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77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cm="1">
        <f t="array" ref="K1377">IFERROR(AVERAGE(IF((OutputTable[GroupByKey]=OutputTable[[#This Row],[GroupByKey]]),(OutputTable[GroupByKey]=OutputTable[[#This Row],[GroupByKey]])*OutputTable[RecordedValue])),0)</f>
        <v>138.4</v>
      </c>
      <c r="L1377" cm="1">
        <f t="array" ref="L1377">IFERROR(_xlfn.STDEV.S(IF((OutputTable[GroupByKey]=OutputTable[[#This Row],[GroupByKey]]),(OutputTable[GroupByKey]=OutputTable[[#This Row],[GroupByKey]])*OutputTable[RecordedValue])),0)</f>
        <v>2.6954231805876021</v>
      </c>
      <c r="M1377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77" cm="1">
        <f t="array" ref="O1377">MIN(IF((OutputTable[GroupByKey]=OutputTable[[#This Row],[GroupByKey]]),(OutputTable[GroupByKey]=OutputTable[[#This Row],[GroupByKey]])*OutputTable[RecordedValue]))</f>
        <v>131</v>
      </c>
      <c r="P1377" cm="1">
        <f t="array" ref="P1377">MAX(IF((OutputTable[GroupByKey]=OutputTable[[#This Row],[GroupByKey]]),(OutputTable[GroupByKey]=OutputTable[[#This Row],[GroupByKey]])*OutputTable[RecordedValue]))</f>
        <v>143</v>
      </c>
    </row>
    <row r="1378" spans="1:16" x14ac:dyDescent="0.25">
      <c r="A1378" t="s">
        <v>68</v>
      </c>
      <c r="B1378" t="s">
        <v>177</v>
      </c>
      <c r="C1378">
        <v>26</v>
      </c>
      <c r="D1378" t="s">
        <v>175</v>
      </c>
      <c r="E1378" t="s">
        <v>155</v>
      </c>
      <c r="F1378" t="s">
        <v>104</v>
      </c>
      <c r="G1378">
        <v>0.79295405663596696</v>
      </c>
      <c r="H1378">
        <v>0</v>
      </c>
      <c r="I137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78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cm="1">
        <f t="array" ref="K1378">IFERROR(AVERAGE(IF((OutputTable[GroupByKey]=OutputTable[[#This Row],[GroupByKey]]),(OutputTable[GroupByKey]=OutputTable[[#This Row],[GroupByKey]])*OutputTable[RecordedValue])),0)</f>
        <v>0.7583406737205215</v>
      </c>
      <c r="L1378" cm="1">
        <f t="array" ref="L1378">IFERROR(_xlfn.STDEV.S(IF((OutputTable[GroupByKey]=OutputTable[[#This Row],[GroupByKey]]),(OutputTable[GroupByKey]=OutputTable[[#This Row],[GroupByKey]])*OutputTable[RecordedValue])),0)</f>
        <v>4.6203519594895187E-2</v>
      </c>
      <c r="M1378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78" cm="1">
        <f t="array" ref="O1378">MIN(IF((OutputTable[GroupByKey]=OutputTable[[#This Row],[GroupByKey]]),(OutputTable[GroupByKey]=OutputTable[[#This Row],[GroupByKey]])*OutputTable[RecordedValue]))</f>
        <v>0.660449421951812</v>
      </c>
      <c r="P1378" cm="1">
        <f t="array" ref="P1378">MAX(IF((OutputTable[GroupByKey]=OutputTable[[#This Row],[GroupByKey]]),(OutputTable[GroupByKey]=OutputTable[[#This Row],[GroupByKey]])*OutputTable[RecordedValue]))</f>
        <v>0.87259712001045997</v>
      </c>
    </row>
    <row r="1379" spans="1:16" x14ac:dyDescent="0.25">
      <c r="A1379" t="s">
        <v>68</v>
      </c>
      <c r="B1379" t="s">
        <v>177</v>
      </c>
      <c r="C1379">
        <v>26</v>
      </c>
      <c r="D1379" t="s">
        <v>176</v>
      </c>
      <c r="E1379" t="s">
        <v>139</v>
      </c>
      <c r="F1379" t="s">
        <v>104</v>
      </c>
      <c r="G1379">
        <v>0</v>
      </c>
      <c r="H1379">
        <v>0</v>
      </c>
      <c r="I137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79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cm="1">
        <f t="array" ref="K1379">IFERROR(AVERAGE(IF((OutputTable[GroupByKey]=OutputTable[[#This Row],[GroupByKey]]),(OutputTable[GroupByKey]=OutputTable[[#This Row],[GroupByKey]])*OutputTable[RecordedValue])),0)</f>
        <v>0</v>
      </c>
      <c r="L1379" cm="1">
        <f t="array" ref="L1379">IFERROR(_xlfn.STDEV.S(IF((OutputTable[GroupByKey]=OutputTable[[#This Row],[GroupByKey]]),(OutputTable[GroupByKey]=OutputTable[[#This Row],[GroupByKey]])*OutputTable[RecordedValue])),0)</f>
        <v>0</v>
      </c>
      <c r="M1379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cm="1">
        <f t="array" ref="O1379">MIN(IF((OutputTable[GroupByKey]=OutputTable[[#This Row],[GroupByKey]]),(OutputTable[GroupByKey]=OutputTable[[#This Row],[GroupByKey]])*OutputTable[RecordedValue]))</f>
        <v>0</v>
      </c>
      <c r="P1379" cm="1">
        <f t="array" ref="P1379">MAX(IF((OutputTable[GroupByKey]=OutputTable[[#This Row],[GroupByKey]]),(OutputTable[GroupByKey]=OutputTable[[#This Row],[GroupByKey]])*OutputTable[RecordedValue]))</f>
        <v>0</v>
      </c>
    </row>
    <row r="1380" spans="1:16" x14ac:dyDescent="0.25">
      <c r="A1380" t="s">
        <v>68</v>
      </c>
      <c r="B1380" t="s">
        <v>177</v>
      </c>
      <c r="C1380">
        <v>27</v>
      </c>
      <c r="D1380" t="s">
        <v>109</v>
      </c>
      <c r="E1380" t="s">
        <v>110</v>
      </c>
      <c r="F1380" t="s">
        <v>72</v>
      </c>
      <c r="G1380">
        <v>0.91735032949055295</v>
      </c>
      <c r="H1380">
        <v>0</v>
      </c>
      <c r="I138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80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cm="1">
        <f t="array" ref="K1380">IFERROR(AVERAGE(IF((OutputTable[GroupByKey]=OutputTable[[#This Row],[GroupByKey]]),(OutputTable[GroupByKey]=OutputTable[[#This Row],[GroupByKey]])*OutputTable[RecordedValue])),0)</f>
        <v>0.86326158932544617</v>
      </c>
      <c r="L1380" cm="1">
        <f t="array" ref="L1380">IFERROR(_xlfn.STDEV.S(IF((OutputTable[GroupByKey]=OutputTable[[#This Row],[GroupByKey]]),(OutputTable[GroupByKey]=OutputTable[[#This Row],[GroupByKey]])*OutputTable[RecordedValue])),0)</f>
        <v>0.44446417599979121</v>
      </c>
      <c r="M1380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0" cm="1">
        <f t="array" ref="O1380">MIN(IF((OutputTable[GroupByKey]=OutputTable[[#This Row],[GroupByKey]]),(OutputTable[GroupByKey]=OutputTable[[#This Row],[GroupByKey]])*OutputTable[RecordedValue]))</f>
        <v>0</v>
      </c>
      <c r="P1380" cm="1">
        <f t="array" ref="P1380">MAX(IF((OutputTable[GroupByKey]=OutputTable[[#This Row],[GroupByKey]]),(OutputTable[GroupByKey]=OutputTable[[#This Row],[GroupByKey]])*OutputTable[RecordedValue]))</f>
        <v>2.5547209929161401</v>
      </c>
    </row>
    <row r="1381" spans="1:16" x14ac:dyDescent="0.25">
      <c r="A1381" t="s">
        <v>68</v>
      </c>
      <c r="B1381" t="s">
        <v>177</v>
      </c>
      <c r="C1381">
        <v>27</v>
      </c>
      <c r="D1381" t="s">
        <v>111</v>
      </c>
      <c r="E1381" t="s">
        <v>112</v>
      </c>
      <c r="F1381" t="s">
        <v>72</v>
      </c>
      <c r="G1381">
        <v>55.041019769433198</v>
      </c>
      <c r="H1381">
        <v>0</v>
      </c>
      <c r="I138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81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cm="1">
        <f t="array" ref="K1381">IFERROR(AVERAGE(IF((OutputTable[GroupByKey]=OutputTable[[#This Row],[GroupByKey]]),(OutputTable[GroupByKey]=OutputTable[[#This Row],[GroupByKey]])*OutputTable[RecordedValue])),0)</f>
        <v>51.79569535952681</v>
      </c>
      <c r="L1381" cm="1">
        <f t="array" ref="L1381">IFERROR(_xlfn.STDEV.S(IF((OutputTable[GroupByKey]=OutputTable[[#This Row],[GroupByKey]]),(OutputTable[GroupByKey]=OutputTable[[#This Row],[GroupByKey]])*OutputTable[RecordedValue])),0)</f>
        <v>26.667850559987489</v>
      </c>
      <c r="M1381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81" cm="1">
        <f t="array" ref="O1381">MIN(IF((OutputTable[GroupByKey]=OutputTable[[#This Row],[GroupByKey]]),(OutputTable[GroupByKey]=OutputTable[[#This Row],[GroupByKey]])*OutputTable[RecordedValue]))</f>
        <v>0</v>
      </c>
      <c r="P1381" cm="1">
        <f t="array" ref="P1381">MAX(IF((OutputTable[GroupByKey]=OutputTable[[#This Row],[GroupByKey]]),(OutputTable[GroupByKey]=OutputTable[[#This Row],[GroupByKey]])*OutputTable[RecordedValue]))</f>
        <v>153.28325957496901</v>
      </c>
    </row>
    <row r="1382" spans="1:16" x14ac:dyDescent="0.25">
      <c r="A1382" t="s">
        <v>68</v>
      </c>
      <c r="B1382" t="s">
        <v>177</v>
      </c>
      <c r="C1382">
        <v>27</v>
      </c>
      <c r="D1382" t="s">
        <v>113</v>
      </c>
      <c r="E1382" t="s">
        <v>114</v>
      </c>
      <c r="F1382" t="s">
        <v>72</v>
      </c>
      <c r="G1382">
        <v>0</v>
      </c>
      <c r="H1382">
        <v>0</v>
      </c>
      <c r="I138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82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cm="1">
        <f t="array" ref="K1382">IFERROR(AVERAGE(IF((OutputTable[GroupByKey]=OutputTable[[#This Row],[GroupByKey]]),(OutputTable[GroupByKey]=OutputTable[[#This Row],[GroupByKey]])*OutputTable[RecordedValue])),0)</f>
        <v>0</v>
      </c>
      <c r="L1382" cm="1">
        <f t="array" ref="L1382">IFERROR(_xlfn.STDEV.S(IF((OutputTable[GroupByKey]=OutputTable[[#This Row],[GroupByKey]]),(OutputTable[GroupByKey]=OutputTable[[#This Row],[GroupByKey]])*OutputTable[RecordedValue])),0)</f>
        <v>0</v>
      </c>
      <c r="M1382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2" cm="1">
        <f t="array" ref="O1382">MIN(IF((OutputTable[GroupByKey]=OutputTable[[#This Row],[GroupByKey]]),(OutputTable[GroupByKey]=OutputTable[[#This Row],[GroupByKey]])*OutputTable[RecordedValue]))</f>
        <v>0</v>
      </c>
      <c r="P1382" cm="1">
        <f t="array" ref="P1382">MAX(IF((OutputTable[GroupByKey]=OutputTable[[#This Row],[GroupByKey]]),(OutputTable[GroupByKey]=OutputTable[[#This Row],[GroupByKey]])*OutputTable[RecordedValue]))</f>
        <v>0</v>
      </c>
    </row>
    <row r="1383" spans="1:16" x14ac:dyDescent="0.25">
      <c r="A1383" t="s">
        <v>68</v>
      </c>
      <c r="B1383" t="s">
        <v>177</v>
      </c>
      <c r="C1383">
        <v>27</v>
      </c>
      <c r="D1383" t="s">
        <v>115</v>
      </c>
      <c r="E1383" t="s">
        <v>116</v>
      </c>
      <c r="F1383" t="s">
        <v>72</v>
      </c>
      <c r="G1383">
        <v>15.930276666143101</v>
      </c>
      <c r="H1383">
        <v>0</v>
      </c>
      <c r="I138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83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cm="1">
        <f t="array" ref="K1383">IFERROR(AVERAGE(IF((OutputTable[GroupByKey]=OutputTable[[#This Row],[GroupByKey]]),(OutputTable[GroupByKey]=OutputTable[[#This Row],[GroupByKey]])*OutputTable[RecordedValue])),0)</f>
        <v>7.9031017037590718</v>
      </c>
      <c r="L1383" cm="1">
        <f t="array" ref="L1383">IFERROR(_xlfn.STDEV.S(IF((OutputTable[GroupByKey]=OutputTable[[#This Row],[GroupByKey]]),(OutputTable[GroupByKey]=OutputTable[[#This Row],[GroupByKey]])*OutputTable[RecordedValue])),0)</f>
        <v>6.1722634071914078</v>
      </c>
      <c r="M1383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83" cm="1">
        <f t="array" ref="O1383">MIN(IF((OutputTable[GroupByKey]=OutputTable[[#This Row],[GroupByKey]]),(OutputTable[GroupByKey]=OutputTable[[#This Row],[GroupByKey]])*OutputTable[RecordedValue]))</f>
        <v>0</v>
      </c>
      <c r="P1383" cm="1">
        <f t="array" ref="P1383">MAX(IF((OutputTable[GroupByKey]=OutputTable[[#This Row],[GroupByKey]]),(OutputTable[GroupByKey]=OutputTable[[#This Row],[GroupByKey]])*OutputTable[RecordedValue]))</f>
        <v>30.196331317929101</v>
      </c>
    </row>
    <row r="1384" spans="1:16" x14ac:dyDescent="0.25">
      <c r="A1384" t="s">
        <v>68</v>
      </c>
      <c r="B1384" t="s">
        <v>177</v>
      </c>
      <c r="C1384">
        <v>27</v>
      </c>
      <c r="D1384" t="s">
        <v>117</v>
      </c>
      <c r="E1384" t="s">
        <v>118</v>
      </c>
      <c r="F1384" t="s">
        <v>72</v>
      </c>
      <c r="G1384">
        <v>8</v>
      </c>
      <c r="H1384">
        <v>0</v>
      </c>
      <c r="I138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84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cm="1">
        <f t="array" ref="K1384">IFERROR(AVERAGE(IF((OutputTable[GroupByKey]=OutputTable[[#This Row],[GroupByKey]]),(OutputTable[GroupByKey]=OutputTable[[#This Row],[GroupByKey]])*OutputTable[RecordedValue])),0)</f>
        <v>8.9</v>
      </c>
      <c r="L1384" cm="1">
        <f t="array" ref="L1384">IFERROR(_xlfn.STDEV.S(IF((OutputTable[GroupByKey]=OutputTable[[#This Row],[GroupByKey]]),(OutputTable[GroupByKey]=OutputTable[[#This Row],[GroupByKey]])*OutputTable[RecordedValue])),0)</f>
        <v>2.6049403612586386</v>
      </c>
      <c r="M1384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84" cm="1">
        <f t="array" ref="O1384">MIN(IF((OutputTable[GroupByKey]=OutputTable[[#This Row],[GroupByKey]]),(OutputTable[GroupByKey]=OutputTable[[#This Row],[GroupByKey]])*OutputTable[RecordedValue]))</f>
        <v>2</v>
      </c>
      <c r="P1384" cm="1">
        <f t="array" ref="P1384">MAX(IF((OutputTable[GroupByKey]=OutputTable[[#This Row],[GroupByKey]]),(OutputTable[GroupByKey]=OutputTable[[#This Row],[GroupByKey]])*OutputTable[RecordedValue]))</f>
        <v>14</v>
      </c>
    </row>
    <row r="1385" spans="1:16" x14ac:dyDescent="0.25">
      <c r="A1385" t="s">
        <v>68</v>
      </c>
      <c r="B1385" t="s">
        <v>177</v>
      </c>
      <c r="C1385">
        <v>27</v>
      </c>
      <c r="D1385" t="s">
        <v>119</v>
      </c>
      <c r="E1385" t="s">
        <v>120</v>
      </c>
      <c r="F1385" t="s">
        <v>72</v>
      </c>
      <c r="G1385">
        <v>7</v>
      </c>
      <c r="H1385">
        <v>0</v>
      </c>
      <c r="I138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8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cm="1">
        <f t="array" ref="K1385">IFERROR(AVERAGE(IF((OutputTable[GroupByKey]=OutputTable[[#This Row],[GroupByKey]]),(OutputTable[GroupByKey]=OutputTable[[#This Row],[GroupByKey]])*OutputTable[RecordedValue])),0)</f>
        <v>8.68</v>
      </c>
      <c r="L1385" cm="1">
        <f t="array" ref="L1385">IFERROR(_xlfn.STDEV.S(IF((OutputTable[GroupByKey]=OutputTable[[#This Row],[GroupByKey]]),(OutputTable[GroupByKey]=OutputTable[[#This Row],[GroupByKey]])*OutputTable[RecordedValue])),0)</f>
        <v>2.6064284735543972</v>
      </c>
      <c r="M138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85" cm="1">
        <f t="array" ref="O1385">MIN(IF((OutputTable[GroupByKey]=OutputTable[[#This Row],[GroupByKey]]),(OutputTable[GroupByKey]=OutputTable[[#This Row],[GroupByKey]])*OutputTable[RecordedValue]))</f>
        <v>2</v>
      </c>
      <c r="P1385" cm="1">
        <f t="array" ref="P1385">MAX(IF((OutputTable[GroupByKey]=OutputTable[[#This Row],[GroupByKey]]),(OutputTable[GroupByKey]=OutputTable[[#This Row],[GroupByKey]])*OutputTable[RecordedValue]))</f>
        <v>14</v>
      </c>
    </row>
    <row r="1386" spans="1:16" x14ac:dyDescent="0.25">
      <c r="A1386" t="s">
        <v>68</v>
      </c>
      <c r="B1386" t="s">
        <v>177</v>
      </c>
      <c r="C1386">
        <v>27</v>
      </c>
      <c r="D1386" t="s">
        <v>121</v>
      </c>
      <c r="E1386" t="s">
        <v>122</v>
      </c>
      <c r="F1386" t="s">
        <v>72</v>
      </c>
      <c r="G1386">
        <v>0.91735032949055295</v>
      </c>
      <c r="H1386">
        <v>0</v>
      </c>
      <c r="I138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86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cm="1">
        <f t="array" ref="K1386">IFERROR(AVERAGE(IF((OutputTable[GroupByKey]=OutputTable[[#This Row],[GroupByKey]]),(OutputTable[GroupByKey]=OutputTable[[#This Row],[GroupByKey]])*OutputTable[RecordedValue])),0)</f>
        <v>0.86326158932544617</v>
      </c>
      <c r="L1386" cm="1">
        <f t="array" ref="L1386">IFERROR(_xlfn.STDEV.S(IF((OutputTable[GroupByKey]=OutputTable[[#This Row],[GroupByKey]]),(OutputTable[GroupByKey]=OutputTable[[#This Row],[GroupByKey]])*OutputTable[RecordedValue])),0)</f>
        <v>0.44446417599979121</v>
      </c>
      <c r="M1386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6" cm="1">
        <f t="array" ref="O1386">MIN(IF((OutputTable[GroupByKey]=OutputTable[[#This Row],[GroupByKey]]),(OutputTable[GroupByKey]=OutputTable[[#This Row],[GroupByKey]])*OutputTable[RecordedValue]))</f>
        <v>0</v>
      </c>
      <c r="P1386" cm="1">
        <f t="array" ref="P1386">MAX(IF((OutputTable[GroupByKey]=OutputTable[[#This Row],[GroupByKey]]),(OutputTable[GroupByKey]=OutputTable[[#This Row],[GroupByKey]])*OutputTable[RecordedValue]))</f>
        <v>2.5547209929161401</v>
      </c>
    </row>
    <row r="1387" spans="1:16" x14ac:dyDescent="0.25">
      <c r="A1387" t="s">
        <v>68</v>
      </c>
      <c r="B1387" t="s">
        <v>177</v>
      </c>
      <c r="C1387">
        <v>27</v>
      </c>
      <c r="D1387" t="s">
        <v>123</v>
      </c>
      <c r="E1387" t="s">
        <v>124</v>
      </c>
      <c r="F1387" t="s">
        <v>72</v>
      </c>
      <c r="G1387">
        <v>70.971296435576207</v>
      </c>
      <c r="H1387">
        <v>0</v>
      </c>
      <c r="I138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87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cm="1">
        <f t="array" ref="K1387">IFERROR(AVERAGE(IF((OutputTable[GroupByKey]=OutputTable[[#This Row],[GroupByKey]]),(OutputTable[GroupByKey]=OutputTable[[#This Row],[GroupByKey]])*OutputTable[RecordedValue])),0)</f>
        <v>59.698797063285873</v>
      </c>
      <c r="L1387" cm="1">
        <f t="array" ref="L1387">IFERROR(_xlfn.STDEV.S(IF((OutputTable[GroupByKey]=OutputTable[[#This Row],[GroupByKey]]),(OutputTable[GroupByKey]=OutputTable[[#This Row],[GroupByKey]])*OutputTable[RecordedValue])),0)</f>
        <v>29.848701664291458</v>
      </c>
      <c r="M1387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87" cm="1">
        <f t="array" ref="O1387">MIN(IF((OutputTable[GroupByKey]=OutputTable[[#This Row],[GroupByKey]]),(OutputTable[GroupByKey]=OutputTable[[#This Row],[GroupByKey]])*OutputTable[RecordedValue]))</f>
        <v>2.14281784239415</v>
      </c>
      <c r="P1387" cm="1">
        <f t="array" ref="P1387">MAX(IF((OutputTable[GroupByKey]=OutputTable[[#This Row],[GroupByKey]]),(OutputTable[GroupByKey]=OutputTable[[#This Row],[GroupByKey]])*OutputTable[RecordedValue]))</f>
        <v>183.47959089289799</v>
      </c>
    </row>
    <row r="1388" spans="1:16" x14ac:dyDescent="0.25">
      <c r="A1388" t="s">
        <v>68</v>
      </c>
      <c r="B1388" t="s">
        <v>177</v>
      </c>
      <c r="C1388">
        <v>27</v>
      </c>
      <c r="D1388" t="s">
        <v>125</v>
      </c>
      <c r="E1388" t="s">
        <v>85</v>
      </c>
      <c r="F1388" t="s">
        <v>126</v>
      </c>
      <c r="G1388">
        <v>0</v>
      </c>
      <c r="H1388">
        <v>0</v>
      </c>
      <c r="I1388" t="str">
        <f>OutputTable[[#This Row],[ProjectName]]&amp;OutputTable[[#This Row],[Name]]&amp;OutputTable[[#This Row],[Type]]&amp;OutputTable[[#This Row],[Source]]</f>
        <v>Airport Security AnalysisAll Entities.NVACostNVA CostSystem</v>
      </c>
      <c r="J1388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cm="1">
        <f t="array" ref="K1388">IFERROR(AVERAGE(IF((OutputTable[GroupByKey]=OutputTable[[#This Row],[GroupByKey]]),(OutputTable[GroupByKey]=OutputTable[[#This Row],[GroupByKey]])*OutputTable[RecordedValue])),0)</f>
        <v>0</v>
      </c>
      <c r="L1388" cm="1">
        <f t="array" ref="L1388">IFERROR(_xlfn.STDEV.S(IF((OutputTable[GroupByKey]=OutputTable[[#This Row],[GroupByKey]]),(OutputTable[GroupByKey]=OutputTable[[#This Row],[GroupByKey]])*OutputTable[RecordedValue])),0)</f>
        <v>0</v>
      </c>
      <c r="M1388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8" cm="1">
        <f t="array" ref="O1388">MIN(IF((OutputTable[GroupByKey]=OutputTable[[#This Row],[GroupByKey]]),(OutputTable[GroupByKey]=OutputTable[[#This Row],[GroupByKey]])*OutputTable[RecordedValue]))</f>
        <v>0</v>
      </c>
      <c r="P1388" cm="1">
        <f t="array" ref="P1388">MAX(IF((OutputTable[GroupByKey]=OutputTable[[#This Row],[GroupByKey]]),(OutputTable[GroupByKey]=OutputTable[[#This Row],[GroupByKey]])*OutputTable[RecordedValue]))</f>
        <v>0</v>
      </c>
    </row>
    <row r="1389" spans="1:16" x14ac:dyDescent="0.25">
      <c r="A1389" t="s">
        <v>68</v>
      </c>
      <c r="B1389" t="s">
        <v>177</v>
      </c>
      <c r="C1389">
        <v>27</v>
      </c>
      <c r="D1389" t="s">
        <v>127</v>
      </c>
      <c r="E1389" t="s">
        <v>88</v>
      </c>
      <c r="F1389" t="s">
        <v>126</v>
      </c>
      <c r="G1389">
        <v>0</v>
      </c>
      <c r="H1389">
        <v>0</v>
      </c>
      <c r="I1389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89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cm="1">
        <f t="array" ref="K1389">IFERROR(AVERAGE(IF((OutputTable[GroupByKey]=OutputTable[[#This Row],[GroupByKey]]),(OutputTable[GroupByKey]=OutputTable[[#This Row],[GroupByKey]])*OutputTable[RecordedValue])),0)</f>
        <v>0</v>
      </c>
      <c r="L1389" cm="1">
        <f t="array" ref="L1389">IFERROR(_xlfn.STDEV.S(IF((OutputTable[GroupByKey]=OutputTable[[#This Row],[GroupByKey]]),(OutputTable[GroupByKey]=OutputTable[[#This Row],[GroupByKey]])*OutputTable[RecordedValue])),0)</f>
        <v>0</v>
      </c>
      <c r="M1389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9" cm="1">
        <f t="array" ref="O1389">MIN(IF((OutputTable[GroupByKey]=OutputTable[[#This Row],[GroupByKey]]),(OutputTable[GroupByKey]=OutputTable[[#This Row],[GroupByKey]])*OutputTable[RecordedValue]))</f>
        <v>0</v>
      </c>
      <c r="P1389" cm="1">
        <f t="array" ref="P1389">MAX(IF((OutputTable[GroupByKey]=OutputTable[[#This Row],[GroupByKey]]),(OutputTable[GroupByKey]=OutputTable[[#This Row],[GroupByKey]])*OutputTable[RecordedValue]))</f>
        <v>0</v>
      </c>
    </row>
    <row r="1390" spans="1:16" x14ac:dyDescent="0.25">
      <c r="A1390" t="s">
        <v>68</v>
      </c>
      <c r="B1390" t="s">
        <v>177</v>
      </c>
      <c r="C1390">
        <v>27</v>
      </c>
      <c r="D1390" t="s">
        <v>128</v>
      </c>
      <c r="E1390" t="s">
        <v>90</v>
      </c>
      <c r="F1390" t="s">
        <v>126</v>
      </c>
      <c r="G1390">
        <v>45.747923189131598</v>
      </c>
      <c r="H1390">
        <v>0</v>
      </c>
      <c r="I139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90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cm="1">
        <f t="array" ref="K1390">IFERROR(AVERAGE(IF((OutputTable[GroupByKey]=OutputTable[[#This Row],[GroupByKey]]),(OutputTable[GroupByKey]=OutputTable[[#This Row],[GroupByKey]])*OutputTable[RecordedValue])),0)</f>
        <v>46.193538628207605</v>
      </c>
      <c r="L1390" cm="1">
        <f t="array" ref="L1390">IFERROR(_xlfn.STDEV.S(IF((OutputTable[GroupByKey]=OutputTable[[#This Row],[GroupByKey]]),(OutputTable[GroupByKey]=OutputTable[[#This Row],[GroupByKey]])*OutputTable[RecordedValue])),0)</f>
        <v>2.5990968367157539</v>
      </c>
      <c r="M1390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0" cm="1">
        <f t="array" ref="O1390">MIN(IF((OutputTable[GroupByKey]=OutputTable[[#This Row],[GroupByKey]]),(OutputTable[GroupByKey]=OutputTable[[#This Row],[GroupByKey]])*OutputTable[RecordedValue]))</f>
        <v>40.192057014708702</v>
      </c>
      <c r="P1390" cm="1">
        <f t="array" ref="P1390">MAX(IF((OutputTable[GroupByKey]=OutputTable[[#This Row],[GroupByKey]]),(OutputTable[GroupByKey]=OutputTable[[#This Row],[GroupByKey]])*OutputTable[RecordedValue]))</f>
        <v>51.8214448971965</v>
      </c>
    </row>
    <row r="1391" spans="1:16" x14ac:dyDescent="0.25">
      <c r="A1391" t="s">
        <v>68</v>
      </c>
      <c r="B1391" t="s">
        <v>177</v>
      </c>
      <c r="C1391">
        <v>27</v>
      </c>
      <c r="D1391" t="s">
        <v>129</v>
      </c>
      <c r="E1391" t="s">
        <v>130</v>
      </c>
      <c r="F1391" t="s">
        <v>126</v>
      </c>
      <c r="G1391">
        <v>0</v>
      </c>
      <c r="H1391">
        <v>0</v>
      </c>
      <c r="I1391" t="str">
        <f>OutputTable[[#This Row],[ProjectName]]&amp;OutputTable[[#This Row],[Name]]&amp;OutputTable[[#This Row],[Type]]&amp;OutputTable[[#This Row],[Source]]</f>
        <v>Airport Security AnalysisAll Entities.TranCostTran CostSystem</v>
      </c>
      <c r="J1391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cm="1">
        <f t="array" ref="K1391">IFERROR(AVERAGE(IF((OutputTable[GroupByKey]=OutputTable[[#This Row],[GroupByKey]]),(OutputTable[GroupByKey]=OutputTable[[#This Row],[GroupByKey]])*OutputTable[RecordedValue])),0)</f>
        <v>0</v>
      </c>
      <c r="L1391" cm="1">
        <f t="array" ref="L1391">IFERROR(_xlfn.STDEV.S(IF((OutputTable[GroupByKey]=OutputTable[[#This Row],[GroupByKey]]),(OutputTable[GroupByKey]=OutputTable[[#This Row],[GroupByKey]])*OutputTable[RecordedValue])),0)</f>
        <v>0</v>
      </c>
      <c r="M1391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cm="1">
        <f t="array" ref="O1391">MIN(IF((OutputTable[GroupByKey]=OutputTable[[#This Row],[GroupByKey]]),(OutputTable[GroupByKey]=OutputTable[[#This Row],[GroupByKey]])*OutputTable[RecordedValue]))</f>
        <v>0</v>
      </c>
      <c r="P1391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177</v>
      </c>
      <c r="C1392">
        <v>27</v>
      </c>
      <c r="D1392" t="s">
        <v>131</v>
      </c>
      <c r="E1392" t="s">
        <v>94</v>
      </c>
      <c r="F1392" t="s">
        <v>126</v>
      </c>
      <c r="G1392">
        <v>45.747923189131598</v>
      </c>
      <c r="H1392">
        <v>0</v>
      </c>
      <c r="I1392" t="str">
        <f>OutputTable[[#This Row],[ProjectName]]&amp;OutputTable[[#This Row],[Name]]&amp;OutputTable[[#This Row],[Type]]&amp;OutputTable[[#This Row],[Source]]</f>
        <v>Airport Security AnalysisAll Entities.VACostVA CostSystem</v>
      </c>
      <c r="J1392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cm="1">
        <f t="array" ref="K1392">IFERROR(AVERAGE(IF((OutputTable[GroupByKey]=OutputTable[[#This Row],[GroupByKey]]),(OutputTable[GroupByKey]=OutputTable[[#This Row],[GroupByKey]])*OutputTable[RecordedValue])),0)</f>
        <v>46.193538628207605</v>
      </c>
      <c r="L1392" cm="1">
        <f t="array" ref="L1392">IFERROR(_xlfn.STDEV.S(IF((OutputTable[GroupByKey]=OutputTable[[#This Row],[GroupByKey]]),(OutputTable[GroupByKey]=OutputTable[[#This Row],[GroupByKey]])*OutputTable[RecordedValue])),0)</f>
        <v>2.5990968367157539</v>
      </c>
      <c r="M1392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2" cm="1">
        <f t="array" ref="O1392">MIN(IF((OutputTable[GroupByKey]=OutputTable[[#This Row],[GroupByKey]]),(OutputTable[GroupByKey]=OutputTable[[#This Row],[GroupByKey]])*OutputTable[RecordedValue]))</f>
        <v>40.192057014708702</v>
      </c>
      <c r="P1392" cm="1">
        <f t="array" ref="P1392">MAX(IF((OutputTable[GroupByKey]=OutputTable[[#This Row],[GroupByKey]]),(OutputTable[GroupByKey]=OutputTable[[#This Row],[GroupByKey]])*OutputTable[RecordedValue]))</f>
        <v>51.8214448971965</v>
      </c>
    </row>
    <row r="1393" spans="1:16" x14ac:dyDescent="0.25">
      <c r="A1393" t="s">
        <v>68</v>
      </c>
      <c r="B1393" t="s">
        <v>177</v>
      </c>
      <c r="C1393">
        <v>27</v>
      </c>
      <c r="D1393" t="s">
        <v>132</v>
      </c>
      <c r="E1393" t="s">
        <v>96</v>
      </c>
      <c r="F1393" t="s">
        <v>126</v>
      </c>
      <c r="G1393">
        <v>0</v>
      </c>
      <c r="H1393">
        <v>0</v>
      </c>
      <c r="I1393" t="str">
        <f>OutputTable[[#This Row],[ProjectName]]&amp;OutputTable[[#This Row],[Name]]&amp;OutputTable[[#This Row],[Type]]&amp;OutputTable[[#This Row],[Source]]</f>
        <v>Airport Security AnalysisAll Entities.WaitCostWait CostSystem</v>
      </c>
      <c r="J1393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cm="1">
        <f t="array" ref="K1393">IFERROR(AVERAGE(IF((OutputTable[GroupByKey]=OutputTable[[#This Row],[GroupByKey]]),(OutputTable[GroupByKey]=OutputTable[[#This Row],[GroupByKey]])*OutputTable[RecordedValue])),0)</f>
        <v>0</v>
      </c>
      <c r="L1393" cm="1">
        <f t="array" ref="L1393">IFERROR(_xlfn.STDEV.S(IF((OutputTable[GroupByKey]=OutputTable[[#This Row],[GroupByKey]]),(OutputTable[GroupByKey]=OutputTable[[#This Row],[GroupByKey]])*OutputTable[RecordedValue])),0)</f>
        <v>0</v>
      </c>
      <c r="M1393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3" cm="1">
        <f t="array" ref="O1393">MIN(IF((OutputTable[GroupByKey]=OutputTable[[#This Row],[GroupByKey]]),(OutputTable[GroupByKey]=OutputTable[[#This Row],[GroupByKey]])*OutputTable[RecordedValue]))</f>
        <v>0</v>
      </c>
      <c r="P1393" cm="1">
        <f t="array" ref="P1393">MAX(IF((OutputTable[GroupByKey]=OutputTable[[#This Row],[GroupByKey]]),(OutputTable[GroupByKey]=OutputTable[[#This Row],[GroupByKey]])*OutputTable[RecordedValue]))</f>
        <v>0</v>
      </c>
    </row>
    <row r="1394" spans="1:16" x14ac:dyDescent="0.25">
      <c r="A1394" t="s">
        <v>68</v>
      </c>
      <c r="B1394" t="s">
        <v>177</v>
      </c>
      <c r="C1394">
        <v>27</v>
      </c>
      <c r="D1394" t="s">
        <v>133</v>
      </c>
      <c r="E1394" t="s">
        <v>134</v>
      </c>
      <c r="F1394" t="s">
        <v>126</v>
      </c>
      <c r="G1394">
        <v>45.747923189131598</v>
      </c>
      <c r="H1394">
        <v>0</v>
      </c>
      <c r="I1394" t="str">
        <f>OutputTable[[#This Row],[ProjectName]]&amp;OutputTable[[#This Row],[Name]]&amp;OutputTable[[#This Row],[Type]]&amp;OutputTable[[#This Row],[Source]]</f>
        <v>Airport Security AnalysisAll Resources.BusyCostBusy CostSystem</v>
      </c>
      <c r="J1394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cm="1">
        <f t="array" ref="K1394">IFERROR(AVERAGE(IF((OutputTable[GroupByKey]=OutputTable[[#This Row],[GroupByKey]]),(OutputTable[GroupByKey]=OutputTable[[#This Row],[GroupByKey]])*OutputTable[RecordedValue])),0)</f>
        <v>46.193538628207605</v>
      </c>
      <c r="L1394" cm="1">
        <f t="array" ref="L1394">IFERROR(_xlfn.STDEV.S(IF((OutputTable[GroupByKey]=OutputTable[[#This Row],[GroupByKey]]),(OutputTable[GroupByKey]=OutputTable[[#This Row],[GroupByKey]])*OutputTable[RecordedValue])),0)</f>
        <v>2.5990968367157583</v>
      </c>
      <c r="M1394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94" cm="1">
        <f t="array" ref="O1394">MIN(IF((OutputTable[GroupByKey]=OutputTable[[#This Row],[GroupByKey]]),(OutputTable[GroupByKey]=OutputTable[[#This Row],[GroupByKey]])*OutputTable[RecordedValue]))</f>
        <v>40.192057014708602</v>
      </c>
      <c r="P1394" cm="1">
        <f t="array" ref="P1394">MAX(IF((OutputTable[GroupByKey]=OutputTable[[#This Row],[GroupByKey]]),(OutputTable[GroupByKey]=OutputTable[[#This Row],[GroupByKey]])*OutputTable[RecordedValue]))</f>
        <v>51.8214448971965</v>
      </c>
    </row>
    <row r="1395" spans="1:16" x14ac:dyDescent="0.25">
      <c r="A1395" t="s">
        <v>68</v>
      </c>
      <c r="B1395" t="s">
        <v>177</v>
      </c>
      <c r="C1395">
        <v>27</v>
      </c>
      <c r="D1395" t="s">
        <v>135</v>
      </c>
      <c r="E1395" t="s">
        <v>136</v>
      </c>
      <c r="F1395" t="s">
        <v>126</v>
      </c>
      <c r="G1395">
        <v>26.157446513659298</v>
      </c>
      <c r="H1395">
        <v>0</v>
      </c>
      <c r="I139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cm="1">
        <f t="array" ref="K1395">IFERROR(AVERAGE(IF((OutputTable[GroupByKey]=OutputTable[[#This Row],[GroupByKey]]),(OutputTable[GroupByKey]=OutputTable[[#This Row],[GroupByKey]])*OutputTable[RecordedValue])),0)</f>
        <v>25.477747687177452</v>
      </c>
      <c r="L1395" cm="1">
        <f t="array" ref="L1395">IFERROR(_xlfn.STDEV.S(IF((OutputTable[GroupByKey]=OutputTable[[#This Row],[GroupByKey]]),(OutputTable[GroupByKey]=OutputTable[[#This Row],[GroupByKey]])*OutputTable[RecordedValue])),0)</f>
        <v>2.6141112136959852</v>
      </c>
      <c r="M139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95" cm="1">
        <f t="array" ref="O1395">MIN(IF((OutputTable[GroupByKey]=OutputTable[[#This Row],[GroupByKey]]),(OutputTable[GroupByKey]=OutputTable[[#This Row],[GroupByKey]])*OutputTable[RecordedValue]))</f>
        <v>19.727702576731101</v>
      </c>
      <c r="P1395" cm="1">
        <f t="array" ref="P1395">MAX(IF((OutputTable[GroupByKey]=OutputTable[[#This Row],[GroupByKey]]),(OutputTable[GroupByKey]=OutputTable[[#This Row],[GroupByKey]])*OutputTable[RecordedValue]))</f>
        <v>31.4558775795469</v>
      </c>
    </row>
    <row r="1396" spans="1:16" x14ac:dyDescent="0.25">
      <c r="A1396" t="s">
        <v>68</v>
      </c>
      <c r="B1396" t="s">
        <v>177</v>
      </c>
      <c r="C1396">
        <v>27</v>
      </c>
      <c r="D1396" t="s">
        <v>137</v>
      </c>
      <c r="E1396" t="s">
        <v>90</v>
      </c>
      <c r="F1396" t="s">
        <v>126</v>
      </c>
      <c r="G1396">
        <v>71.905369702790793</v>
      </c>
      <c r="H1396">
        <v>0</v>
      </c>
      <c r="I139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96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cm="1">
        <f t="array" ref="K1396">IFERROR(AVERAGE(IF((OutputTable[GroupByKey]=OutputTable[[#This Row],[GroupByKey]]),(OutputTable[GroupByKey]=OutputTable[[#This Row],[GroupByKey]])*OutputTable[RecordedValue])),0)</f>
        <v>71.671286315385061</v>
      </c>
      <c r="L1396" cm="1">
        <f t="array" ref="L1396">IFERROR(_xlfn.STDEV.S(IF((OutputTable[GroupByKey]=OutputTable[[#This Row],[GroupByKey]]),(OutputTable[GroupByKey]=OutputTable[[#This Row],[GroupByKey]])*OutputTable[RecordedValue])),0)</f>
        <v>0.23863631661505638</v>
      </c>
      <c r="M1396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96" cm="1">
        <f t="array" ref="O1396">MIN(IF((OutputTable[GroupByKey]=OutputTable[[#This Row],[GroupByKey]]),(OutputTable[GroupByKey]=OutputTable[[#This Row],[GroupByKey]])*OutputTable[RecordedValue]))</f>
        <v>70.910479456061694</v>
      </c>
      <c r="P1396" cm="1">
        <f t="array" ref="P1396">MAX(IF((OutputTable[GroupByKey]=OutputTable[[#This Row],[GroupByKey]]),(OutputTable[GroupByKey]=OutputTable[[#This Row],[GroupByKey]])*OutputTable[RecordedValue]))</f>
        <v>72</v>
      </c>
    </row>
    <row r="1397" spans="1:16" x14ac:dyDescent="0.25">
      <c r="A1397" t="s">
        <v>68</v>
      </c>
      <c r="B1397" t="s">
        <v>177</v>
      </c>
      <c r="C1397">
        <v>27</v>
      </c>
      <c r="D1397" t="s">
        <v>138</v>
      </c>
      <c r="E1397" t="s">
        <v>139</v>
      </c>
      <c r="F1397" t="s">
        <v>126</v>
      </c>
      <c r="G1397">
        <v>0</v>
      </c>
      <c r="H1397">
        <v>0</v>
      </c>
      <c r="I139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97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cm="1">
        <f t="array" ref="K1397">IFERROR(AVERAGE(IF((OutputTable[GroupByKey]=OutputTable[[#This Row],[GroupByKey]]),(OutputTable[GroupByKey]=OutputTable[[#This Row],[GroupByKey]])*OutputTable[RecordedValue])),0)</f>
        <v>0</v>
      </c>
      <c r="L1397" cm="1">
        <f t="array" ref="L1397">IFERROR(_xlfn.STDEV.S(IF((OutputTable[GroupByKey]=OutputTable[[#This Row],[GroupByKey]]),(OutputTable[GroupByKey]=OutputTable[[#This Row],[GroupByKey]])*OutputTable[RecordedValue])),0)</f>
        <v>0</v>
      </c>
      <c r="M1397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cm="1">
        <f t="array" ref="O1397">MIN(IF((OutputTable[GroupByKey]=OutputTable[[#This Row],[GroupByKey]]),(OutputTable[GroupByKey]=OutputTable[[#This Row],[GroupByKey]])*OutputTable[RecordedValue]))</f>
        <v>0</v>
      </c>
      <c r="P1397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177</v>
      </c>
      <c r="C1398">
        <v>27</v>
      </c>
      <c r="D1398" t="s">
        <v>140</v>
      </c>
      <c r="E1398" t="s">
        <v>110</v>
      </c>
      <c r="F1398" t="s">
        <v>72</v>
      </c>
      <c r="G1398">
        <v>9.3904700483699504</v>
      </c>
      <c r="H1398">
        <v>0</v>
      </c>
      <c r="I139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98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cm="1">
        <f t="array" ref="K1398">IFERROR(AVERAGE(IF((OutputTable[GroupByKey]=OutputTable[[#This Row],[GroupByKey]]),(OutputTable[GroupByKey]=OutputTable[[#This Row],[GroupByKey]])*OutputTable[RecordedValue])),0)</f>
        <v>9.2040198470736314</v>
      </c>
      <c r="L1398" cm="1">
        <f t="array" ref="L1398">IFERROR(_xlfn.STDEV.S(IF((OutputTable[GroupByKey]=OutputTable[[#This Row],[GroupByKey]]),(OutputTable[GroupByKey]=OutputTable[[#This Row],[GroupByKey]])*OutputTable[RecordedValue])),0)</f>
        <v>0.51270925803772061</v>
      </c>
      <c r="M1398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98" cm="1">
        <f t="array" ref="O1398">MIN(IF((OutputTable[GroupByKey]=OutputTable[[#This Row],[GroupByKey]]),(OutputTable[GroupByKey]=OutputTable[[#This Row],[GroupByKey]])*OutputTable[RecordedValue]))</f>
        <v>8.1603642719926093</v>
      </c>
      <c r="P1398" cm="1">
        <f t="array" ref="P1398">MAX(IF((OutputTable[GroupByKey]=OutputTable[[#This Row],[GroupByKey]]),(OutputTable[GroupByKey]=OutputTable[[#This Row],[GroupByKey]])*OutputTable[RecordedValue]))</f>
        <v>10.3090977964694</v>
      </c>
    </row>
    <row r="1399" spans="1:16" x14ac:dyDescent="0.25">
      <c r="A1399" t="s">
        <v>68</v>
      </c>
      <c r="B1399" t="s">
        <v>177</v>
      </c>
      <c r="C1399">
        <v>27</v>
      </c>
      <c r="D1399" t="s">
        <v>141</v>
      </c>
      <c r="E1399" t="s">
        <v>112</v>
      </c>
      <c r="F1399" t="s">
        <v>72</v>
      </c>
      <c r="G1399">
        <v>563.42820290219697</v>
      </c>
      <c r="H1399">
        <v>0</v>
      </c>
      <c r="I139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99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cm="1">
        <f t="array" ref="K1399">IFERROR(AVERAGE(IF((OutputTable[GroupByKey]=OutputTable[[#This Row],[GroupByKey]]),(OutputTable[GroupByKey]=OutputTable[[#This Row],[GroupByKey]])*OutputTable[RecordedValue])),0)</f>
        <v>552.24119082441791</v>
      </c>
      <c r="L1399" cm="1">
        <f t="array" ref="L1399">IFERROR(_xlfn.STDEV.S(IF((OutputTable[GroupByKey]=OutputTable[[#This Row],[GroupByKey]]),(OutputTable[GroupByKey]=OutputTable[[#This Row],[GroupByKey]])*OutputTable[RecordedValue])),0)</f>
        <v>30.76255548226289</v>
      </c>
      <c r="M1399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99" cm="1">
        <f t="array" ref="O1399">MIN(IF((OutputTable[GroupByKey]=OutputTable[[#This Row],[GroupByKey]]),(OutputTable[GroupByKey]=OutputTable[[#This Row],[GroupByKey]])*OutputTable[RecordedValue]))</f>
        <v>489.62185631955703</v>
      </c>
      <c r="P1399" cm="1">
        <f t="array" ref="P1399">MAX(IF((OutputTable[GroupByKey]=OutputTable[[#This Row],[GroupByKey]]),(OutputTable[GroupByKey]=OutputTable[[#This Row],[GroupByKey]])*OutputTable[RecordedValue]))</f>
        <v>618.54586778816201</v>
      </c>
    </row>
    <row r="1400" spans="1:16" x14ac:dyDescent="0.25">
      <c r="A1400" t="s">
        <v>68</v>
      </c>
      <c r="B1400" t="s">
        <v>177</v>
      </c>
      <c r="C1400">
        <v>27</v>
      </c>
      <c r="D1400" t="s">
        <v>142</v>
      </c>
      <c r="E1400" t="s">
        <v>114</v>
      </c>
      <c r="F1400" t="s">
        <v>72</v>
      </c>
      <c r="G1400">
        <v>0</v>
      </c>
      <c r="H1400">
        <v>0</v>
      </c>
      <c r="I140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00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cm="1">
        <f t="array" ref="K1400">IFERROR(AVERAGE(IF((OutputTable[GroupByKey]=OutputTable[[#This Row],[GroupByKey]]),(OutputTable[GroupByKey]=OutputTable[[#This Row],[GroupByKey]])*OutputTable[RecordedValue])),0)</f>
        <v>0</v>
      </c>
      <c r="L1400" cm="1">
        <f t="array" ref="L1400">IFERROR(_xlfn.STDEV.S(IF((OutputTable[GroupByKey]=OutputTable[[#This Row],[GroupByKey]]),(OutputTable[GroupByKey]=OutputTable[[#This Row],[GroupByKey]])*OutputTable[RecordedValue])),0)</f>
        <v>0</v>
      </c>
      <c r="M1400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0" cm="1">
        <f t="array" ref="O1400">MIN(IF((OutputTable[GroupByKey]=OutputTable[[#This Row],[GroupByKey]]),(OutputTable[GroupByKey]=OutputTable[[#This Row],[GroupByKey]])*OutputTable[RecordedValue]))</f>
        <v>0</v>
      </c>
      <c r="P1400" cm="1">
        <f t="array" ref="P1400">MAX(IF((OutputTable[GroupByKey]=OutputTable[[#This Row],[GroupByKey]]),(OutputTable[GroupByKey]=OutputTable[[#This Row],[GroupByKey]])*OutputTable[RecordedValue]))</f>
        <v>0</v>
      </c>
    </row>
    <row r="1401" spans="1:16" x14ac:dyDescent="0.25">
      <c r="A1401" t="s">
        <v>68</v>
      </c>
      <c r="B1401" t="s">
        <v>177</v>
      </c>
      <c r="C1401">
        <v>27</v>
      </c>
      <c r="D1401" t="s">
        <v>143</v>
      </c>
      <c r="E1401" t="s">
        <v>116</v>
      </c>
      <c r="F1401" t="s">
        <v>72</v>
      </c>
      <c r="G1401">
        <v>176.20086736734501</v>
      </c>
      <c r="H1401">
        <v>0</v>
      </c>
      <c r="I140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01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cm="1">
        <f t="array" ref="K1401">IFERROR(AVERAGE(IF((OutputTable[GroupByKey]=OutputTable[[#This Row],[GroupByKey]]),(OutputTable[GroupByKey]=OutputTable[[#This Row],[GroupByKey]])*OutputTable[RecordedValue])),0)</f>
        <v>79.989395354893077</v>
      </c>
      <c r="L1401" cm="1">
        <f t="array" ref="L1401">IFERROR(_xlfn.STDEV.S(IF((OutputTable[GroupByKey]=OutputTable[[#This Row],[GroupByKey]]),(OutputTable[GroupByKey]=OutputTable[[#This Row],[GroupByKey]])*OutputTable[RecordedValue])),0)</f>
        <v>56.808360959149468</v>
      </c>
      <c r="M1401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01" cm="1">
        <f t="array" ref="O1401">MIN(IF((OutputTable[GroupByKey]=OutputTable[[#This Row],[GroupByKey]]),(OutputTable[GroupByKey]=OutputTable[[#This Row],[GroupByKey]])*OutputTable[RecordedValue]))</f>
        <v>7.1867093340802297</v>
      </c>
      <c r="P1401" cm="1">
        <f t="array" ref="P1401">MAX(IF((OutputTable[GroupByKey]=OutputTable[[#This Row],[GroupByKey]]),(OutputTable[GroupByKey]=OutputTable[[#This Row],[GroupByKey]])*OutputTable[RecordedValue]))</f>
        <v>293.47566214357698</v>
      </c>
    </row>
    <row r="1402" spans="1:16" x14ac:dyDescent="0.25">
      <c r="A1402" t="s">
        <v>68</v>
      </c>
      <c r="B1402" t="s">
        <v>177</v>
      </c>
      <c r="C1402">
        <v>27</v>
      </c>
      <c r="D1402" t="s">
        <v>144</v>
      </c>
      <c r="E1402" t="s">
        <v>118</v>
      </c>
      <c r="F1402" t="s">
        <v>72</v>
      </c>
      <c r="G1402">
        <v>145</v>
      </c>
      <c r="H1402">
        <v>0</v>
      </c>
      <c r="I140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2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cm="1">
        <f t="array" ref="K1402">IFERROR(AVERAGE(IF((OutputTable[GroupByKey]=OutputTable[[#This Row],[GroupByKey]]),(OutputTable[GroupByKey]=OutputTable[[#This Row],[GroupByKey]])*OutputTable[RecordedValue])),0)</f>
        <v>145</v>
      </c>
      <c r="L1402" cm="1">
        <f t="array" ref="L1402">IFERROR(_xlfn.STDEV.S(IF((OutputTable[GroupByKey]=OutputTable[[#This Row],[GroupByKey]]),(OutputTable[GroupByKey]=OutputTable[[#This Row],[GroupByKey]])*OutputTable[RecordedValue])),0)</f>
        <v>0</v>
      </c>
      <c r="M1402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2" cm="1">
        <f t="array" ref="O1402">MIN(IF((OutputTable[GroupByKey]=OutputTable[[#This Row],[GroupByKey]]),(OutputTable[GroupByKey]=OutputTable[[#This Row],[GroupByKey]])*OutputTable[RecordedValue]))</f>
        <v>145</v>
      </c>
      <c r="P1402" cm="1">
        <f t="array" ref="P1402">MAX(IF((OutputTable[GroupByKey]=OutputTable[[#This Row],[GroupByKey]]),(OutputTable[GroupByKey]=OutputTable[[#This Row],[GroupByKey]])*OutputTable[RecordedValue]))</f>
        <v>145</v>
      </c>
    </row>
    <row r="1403" spans="1:16" x14ac:dyDescent="0.25">
      <c r="A1403" t="s">
        <v>68</v>
      </c>
      <c r="B1403" t="s">
        <v>177</v>
      </c>
      <c r="C1403">
        <v>27</v>
      </c>
      <c r="D1403" t="s">
        <v>145</v>
      </c>
      <c r="E1403" t="s">
        <v>120</v>
      </c>
      <c r="F1403" t="s">
        <v>72</v>
      </c>
      <c r="G1403">
        <v>141</v>
      </c>
      <c r="H1403">
        <v>0</v>
      </c>
      <c r="I140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03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cm="1">
        <f t="array" ref="K1403">IFERROR(AVERAGE(IF((OutputTable[GroupByKey]=OutputTable[[#This Row],[GroupByKey]]),(OutputTable[GroupByKey]=OutputTable[[#This Row],[GroupByKey]])*OutputTable[RecordedValue])),0)</f>
        <v>143.46</v>
      </c>
      <c r="L1403" cm="1">
        <f t="array" ref="L1403">IFERROR(_xlfn.STDEV.S(IF((OutputTable[GroupByKey]=OutputTable[[#This Row],[GroupByKey]]),(OutputTable[GroupByKey]=OutputTable[[#This Row],[GroupByKey]])*OutputTable[RecordedValue])),0)</f>
        <v>0.761577310586391</v>
      </c>
      <c r="M1403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03" cm="1">
        <f t="array" ref="O1403">MIN(IF((OutputTable[GroupByKey]=OutputTable[[#This Row],[GroupByKey]]),(OutputTable[GroupByKey]=OutputTable[[#This Row],[GroupByKey]])*OutputTable[RecordedValue]))</f>
        <v>141</v>
      </c>
      <c r="P1403" cm="1">
        <f t="array" ref="P1403">MAX(IF((OutputTable[GroupByKey]=OutputTable[[#This Row],[GroupByKey]]),(OutputTable[GroupByKey]=OutputTable[[#This Row],[GroupByKey]])*OutputTable[RecordedValue]))</f>
        <v>144</v>
      </c>
    </row>
    <row r="1404" spans="1:16" x14ac:dyDescent="0.25">
      <c r="A1404" t="s">
        <v>68</v>
      </c>
      <c r="B1404" t="s">
        <v>177</v>
      </c>
      <c r="C1404">
        <v>27</v>
      </c>
      <c r="D1404" t="s">
        <v>146</v>
      </c>
      <c r="E1404" t="s">
        <v>122</v>
      </c>
      <c r="F1404" t="s">
        <v>72</v>
      </c>
      <c r="G1404">
        <v>9.3904700483699504</v>
      </c>
      <c r="H1404">
        <v>0</v>
      </c>
      <c r="I140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04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cm="1">
        <f t="array" ref="K1404">IFERROR(AVERAGE(IF((OutputTable[GroupByKey]=OutputTable[[#This Row],[GroupByKey]]),(OutputTable[GroupByKey]=OutputTable[[#This Row],[GroupByKey]])*OutputTable[RecordedValue])),0)</f>
        <v>9.2040198470736314</v>
      </c>
      <c r="L1404" cm="1">
        <f t="array" ref="L1404">IFERROR(_xlfn.STDEV.S(IF((OutputTable[GroupByKey]=OutputTable[[#This Row],[GroupByKey]]),(OutputTable[GroupByKey]=OutputTable[[#This Row],[GroupByKey]])*OutputTable[RecordedValue])),0)</f>
        <v>0.51270925803772061</v>
      </c>
      <c r="M1404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04" cm="1">
        <f t="array" ref="O1404">MIN(IF((OutputTable[GroupByKey]=OutputTable[[#This Row],[GroupByKey]]),(OutputTable[GroupByKey]=OutputTable[[#This Row],[GroupByKey]])*OutputTable[RecordedValue]))</f>
        <v>8.1603642719926093</v>
      </c>
      <c r="P1404" cm="1">
        <f t="array" ref="P1404">MAX(IF((OutputTable[GroupByKey]=OutputTable[[#This Row],[GroupByKey]]),(OutputTable[GroupByKey]=OutputTable[[#This Row],[GroupByKey]])*OutputTable[RecordedValue]))</f>
        <v>10.3090977964694</v>
      </c>
    </row>
    <row r="1405" spans="1:16" x14ac:dyDescent="0.25">
      <c r="A1405" t="s">
        <v>68</v>
      </c>
      <c r="B1405" t="s">
        <v>177</v>
      </c>
      <c r="C1405">
        <v>27</v>
      </c>
      <c r="D1405" t="s">
        <v>147</v>
      </c>
      <c r="E1405" t="s">
        <v>124</v>
      </c>
      <c r="F1405" t="s">
        <v>72</v>
      </c>
      <c r="G1405">
        <v>739.62907026954201</v>
      </c>
      <c r="H1405">
        <v>0</v>
      </c>
      <c r="I140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0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cm="1">
        <f t="array" ref="K1405">IFERROR(AVERAGE(IF((OutputTable[GroupByKey]=OutputTable[[#This Row],[GroupByKey]]),(OutputTable[GroupByKey]=OutputTable[[#This Row],[GroupByKey]])*OutputTable[RecordedValue])),0)</f>
        <v>632.23058617931088</v>
      </c>
      <c r="L1405" cm="1">
        <f t="array" ref="L1405">IFERROR(_xlfn.STDEV.S(IF((OutputTable[GroupByKey]=OutputTable[[#This Row],[GroupByKey]]),(OutputTable[GroupByKey]=OutputTable[[#This Row],[GroupByKey]])*OutputTable[RecordedValue])),0)</f>
        <v>75.537971994324181</v>
      </c>
      <c r="M140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05" cm="1">
        <f t="array" ref="O1405">MIN(IF((OutputTable[GroupByKey]=OutputTable[[#This Row],[GroupByKey]]),(OutputTable[GroupByKey]=OutputTable[[#This Row],[GroupByKey]])*OutputTable[RecordedValue]))</f>
        <v>505.15304420889697</v>
      </c>
      <c r="P1405" cm="1">
        <f t="array" ref="P1405">MAX(IF((OutputTable[GroupByKey]=OutputTable[[#This Row],[GroupByKey]]),(OutputTable[GroupByKey]=OutputTable[[#This Row],[GroupByKey]])*OutputTable[RecordedValue]))</f>
        <v>850.69210649443096</v>
      </c>
    </row>
    <row r="1406" spans="1:16" x14ac:dyDescent="0.25">
      <c r="A1406" t="s">
        <v>68</v>
      </c>
      <c r="B1406" t="s">
        <v>177</v>
      </c>
      <c r="C1406">
        <v>27</v>
      </c>
      <c r="D1406" t="s">
        <v>148</v>
      </c>
      <c r="E1406" t="s">
        <v>118</v>
      </c>
      <c r="F1406" t="s">
        <v>86</v>
      </c>
      <c r="G1406">
        <v>145</v>
      </c>
      <c r="H1406">
        <v>0</v>
      </c>
      <c r="I1406" t="str">
        <f>OutputTable[[#This Row],[ProjectName]]&amp;OutputTable[[#This Row],[Name]]&amp;OutputTable[[#This Row],[Type]]&amp;OutputTable[[#This Row],[Source]]</f>
        <v>Airport Security AnalysisEntity 1.NumberInNumber InEntity</v>
      </c>
      <c r="J1406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cm="1">
        <f t="array" ref="K1406">IFERROR(AVERAGE(IF((OutputTable[GroupByKey]=OutputTable[[#This Row],[GroupByKey]]),(OutputTable[GroupByKey]=OutputTable[[#This Row],[GroupByKey]])*OutputTable[RecordedValue])),0)</f>
        <v>145</v>
      </c>
      <c r="L1406" cm="1">
        <f t="array" ref="L1406">IFERROR(_xlfn.STDEV.S(IF((OutputTable[GroupByKey]=OutputTable[[#This Row],[GroupByKey]]),(OutputTable[GroupByKey]=OutputTable[[#This Row],[GroupByKey]])*OutputTable[RecordedValue])),0)</f>
        <v>0</v>
      </c>
      <c r="M1406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6" cm="1">
        <f t="array" ref="O1406">MIN(IF((OutputTable[GroupByKey]=OutputTable[[#This Row],[GroupByKey]]),(OutputTable[GroupByKey]=OutputTable[[#This Row],[GroupByKey]])*OutputTable[RecordedValue]))</f>
        <v>145</v>
      </c>
      <c r="P1406" cm="1">
        <f t="array" ref="P1406">MAX(IF((OutputTable[GroupByKey]=OutputTable[[#This Row],[GroupByKey]]),(OutputTable[GroupByKey]=OutputTable[[#This Row],[GroupByKey]])*OutputTable[RecordedValue]))</f>
        <v>145</v>
      </c>
    </row>
    <row r="1407" spans="1:16" x14ac:dyDescent="0.25">
      <c r="A1407" t="s">
        <v>68</v>
      </c>
      <c r="B1407" t="s">
        <v>177</v>
      </c>
      <c r="C1407">
        <v>27</v>
      </c>
      <c r="D1407" t="s">
        <v>149</v>
      </c>
      <c r="E1407" t="s">
        <v>120</v>
      </c>
      <c r="F1407" t="s">
        <v>86</v>
      </c>
      <c r="G1407">
        <v>136</v>
      </c>
      <c r="H1407">
        <v>0</v>
      </c>
      <c r="I1407" t="str">
        <f>OutputTable[[#This Row],[ProjectName]]&amp;OutputTable[[#This Row],[Name]]&amp;OutputTable[[#This Row],[Type]]&amp;OutputTable[[#This Row],[Source]]</f>
        <v>Airport Security AnalysisEntity 1.NumberOutNumber OutEntity</v>
      </c>
      <c r="J1407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cm="1">
        <f t="array" ref="K1407">IFERROR(AVERAGE(IF((OutputTable[GroupByKey]=OutputTable[[#This Row],[GroupByKey]]),(OutputTable[GroupByKey]=OutputTable[[#This Row],[GroupByKey]])*OutputTable[RecordedValue])),0)</f>
        <v>141.02000000000001</v>
      </c>
      <c r="L1407" cm="1">
        <f t="array" ref="L1407">IFERROR(_xlfn.STDEV.S(IF((OutputTable[GroupByKey]=OutputTable[[#This Row],[GroupByKey]]),(OutputTable[GroupByKey]=OutputTable[[#This Row],[GroupByKey]])*OutputTable[RecordedValue])),0)</f>
        <v>1.571298695931723</v>
      </c>
      <c r="M1407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07" cm="1">
        <f t="array" ref="O1407">MIN(IF((OutputTable[GroupByKey]=OutputTable[[#This Row],[GroupByKey]]),(OutputTable[GroupByKey]=OutputTable[[#This Row],[GroupByKey]])*OutputTable[RecordedValue]))</f>
        <v>136</v>
      </c>
      <c r="P1407" cm="1">
        <f t="array" ref="P1407">MAX(IF((OutputTable[GroupByKey]=OutputTable[[#This Row],[GroupByKey]]),(OutputTable[GroupByKey]=OutputTable[[#This Row],[GroupByKey]])*OutputTable[RecordedValue]))</f>
        <v>144</v>
      </c>
    </row>
    <row r="1408" spans="1:16" x14ac:dyDescent="0.25">
      <c r="A1408" t="s">
        <v>68</v>
      </c>
      <c r="B1408" t="s">
        <v>177</v>
      </c>
      <c r="C1408">
        <v>27</v>
      </c>
      <c r="D1408" t="s">
        <v>150</v>
      </c>
      <c r="E1408" t="s">
        <v>134</v>
      </c>
      <c r="F1408" t="s">
        <v>104</v>
      </c>
      <c r="G1408">
        <v>0</v>
      </c>
      <c r="H1408">
        <v>0</v>
      </c>
      <c r="I140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08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cm="1">
        <f t="array" ref="K1408">IFERROR(AVERAGE(IF((OutputTable[GroupByKey]=OutputTable[[#This Row],[GroupByKey]]),(OutputTable[GroupByKey]=OutputTable[[#This Row],[GroupByKey]])*OutputTable[RecordedValue])),0)</f>
        <v>0</v>
      </c>
      <c r="L1408" cm="1">
        <f t="array" ref="L1408">IFERROR(_xlfn.STDEV.S(IF((OutputTable[GroupByKey]=OutputTable[[#This Row],[GroupByKey]]),(OutputTable[GroupByKey]=OutputTable[[#This Row],[GroupByKey]])*OutputTable[RecordedValue])),0)</f>
        <v>0</v>
      </c>
      <c r="M1408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8" cm="1">
        <f t="array" ref="O1408">MIN(IF((OutputTable[GroupByKey]=OutputTable[[#This Row],[GroupByKey]]),(OutputTable[GroupByKey]=OutputTable[[#This Row],[GroupByKey]])*OutputTable[RecordedValue]))</f>
        <v>0</v>
      </c>
      <c r="P1408" cm="1">
        <f t="array" ref="P1408">MAX(IF((OutputTable[GroupByKey]=OutputTable[[#This Row],[GroupByKey]]),(OutputTable[GroupByKey]=OutputTable[[#This Row],[GroupByKey]])*OutputTable[RecordedValue]))</f>
        <v>0</v>
      </c>
    </row>
    <row r="1409" spans="1:16" x14ac:dyDescent="0.25">
      <c r="A1409" t="s">
        <v>68</v>
      </c>
      <c r="B1409" t="s">
        <v>177</v>
      </c>
      <c r="C1409">
        <v>27</v>
      </c>
      <c r="D1409" t="s">
        <v>151</v>
      </c>
      <c r="E1409" t="s">
        <v>136</v>
      </c>
      <c r="F1409" t="s">
        <v>104</v>
      </c>
      <c r="G1409">
        <v>12</v>
      </c>
      <c r="H1409">
        <v>0</v>
      </c>
      <c r="I140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09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cm="1">
        <f t="array" ref="K1409">IFERROR(AVERAGE(IF((OutputTable[GroupByKey]=OutputTable[[#This Row],[GroupByKey]]),(OutputTable[GroupByKey]=OutputTable[[#This Row],[GroupByKey]])*OutputTable[RecordedValue])),0)</f>
        <v>12</v>
      </c>
      <c r="L1409" cm="1">
        <f t="array" ref="L1409">IFERROR(_xlfn.STDEV.S(IF((OutputTable[GroupByKey]=OutputTable[[#This Row],[GroupByKey]]),(OutputTable[GroupByKey]=OutputTable[[#This Row],[GroupByKey]])*OutputTable[RecordedValue])),0)</f>
        <v>0</v>
      </c>
      <c r="M1409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9" cm="1">
        <f t="array" ref="O1409">MIN(IF((OutputTable[GroupByKey]=OutputTable[[#This Row],[GroupByKey]]),(OutputTable[GroupByKey]=OutputTable[[#This Row],[GroupByKey]])*OutputTable[RecordedValue]))</f>
        <v>12</v>
      </c>
      <c r="P1409" cm="1">
        <f t="array" ref="P1409">MAX(IF((OutputTable[GroupByKey]=OutputTable[[#This Row],[GroupByKey]]),(OutputTable[GroupByKey]=OutputTable[[#This Row],[GroupByKey]])*OutputTable[RecordedValue]))</f>
        <v>12</v>
      </c>
    </row>
    <row r="1410" spans="1:16" x14ac:dyDescent="0.25">
      <c r="A1410" t="s">
        <v>68</v>
      </c>
      <c r="B1410" t="s">
        <v>177</v>
      </c>
      <c r="C1410">
        <v>27</v>
      </c>
      <c r="D1410" t="s">
        <v>152</v>
      </c>
      <c r="E1410" t="s">
        <v>153</v>
      </c>
      <c r="F1410" t="s">
        <v>104</v>
      </c>
      <c r="G1410">
        <v>0</v>
      </c>
      <c r="H1410">
        <v>0</v>
      </c>
      <c r="I141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10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cm="1">
        <f t="array" ref="K1410">IFERROR(AVERAGE(IF((OutputTable[GroupByKey]=OutputTable[[#This Row],[GroupByKey]]),(OutputTable[GroupByKey]=OutputTable[[#This Row],[GroupByKey]])*OutputTable[RecordedValue])),0)</f>
        <v>0</v>
      </c>
      <c r="L1410" cm="1">
        <f t="array" ref="L1410">IFERROR(_xlfn.STDEV.S(IF((OutputTable[GroupByKey]=OutputTable[[#This Row],[GroupByKey]]),(OutputTable[GroupByKey]=OutputTable[[#This Row],[GroupByKey]])*OutputTable[RecordedValue])),0)</f>
        <v>0</v>
      </c>
      <c r="M1410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0" cm="1">
        <f t="array" ref="O1410">MIN(IF((OutputTable[GroupByKey]=OutputTable[[#This Row],[GroupByKey]]),(OutputTable[GroupByKey]=OutputTable[[#This Row],[GroupByKey]])*OutputTable[RecordedValue]))</f>
        <v>0</v>
      </c>
      <c r="P1410" cm="1">
        <f t="array" ref="P1410">MAX(IF((OutputTable[GroupByKey]=OutputTable[[#This Row],[GroupByKey]]),(OutputTable[GroupByKey]=OutputTable[[#This Row],[GroupByKey]])*OutputTable[RecordedValue]))</f>
        <v>0</v>
      </c>
    </row>
    <row r="1411" spans="1:16" x14ac:dyDescent="0.25">
      <c r="A1411" t="s">
        <v>68</v>
      </c>
      <c r="B1411" t="s">
        <v>177</v>
      </c>
      <c r="C1411">
        <v>27</v>
      </c>
      <c r="D1411" t="s">
        <v>154</v>
      </c>
      <c r="E1411" t="s">
        <v>155</v>
      </c>
      <c r="F1411" t="s">
        <v>104</v>
      </c>
      <c r="G1411">
        <v>0</v>
      </c>
      <c r="H1411">
        <v>0</v>
      </c>
      <c r="I141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11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cm="1">
        <f t="array" ref="K1411">IFERROR(AVERAGE(IF((OutputTable[GroupByKey]=OutputTable[[#This Row],[GroupByKey]]),(OutputTable[GroupByKey]=OutputTable[[#This Row],[GroupByKey]])*OutputTable[RecordedValue])),0)</f>
        <v>0</v>
      </c>
      <c r="L1411" cm="1">
        <f t="array" ref="L1411">IFERROR(_xlfn.STDEV.S(IF((OutputTable[GroupByKey]=OutputTable[[#This Row],[GroupByKey]]),(OutputTable[GroupByKey]=OutputTable[[#This Row],[GroupByKey]])*OutputTable[RecordedValue])),0)</f>
        <v>0</v>
      </c>
      <c r="M1411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1" cm="1">
        <f t="array" ref="O1411">MIN(IF((OutputTable[GroupByKey]=OutputTable[[#This Row],[GroupByKey]]),(OutputTable[GroupByKey]=OutputTable[[#This Row],[GroupByKey]])*OutputTable[RecordedValue]))</f>
        <v>0</v>
      </c>
      <c r="P1411" cm="1">
        <f t="array" ref="P1411">MAX(IF((OutputTable[GroupByKey]=OutputTable[[#This Row],[GroupByKey]]),(OutputTable[GroupByKey]=OutputTable[[#This Row],[GroupByKey]])*OutputTable[RecordedValue]))</f>
        <v>0</v>
      </c>
    </row>
    <row r="1412" spans="1:16" x14ac:dyDescent="0.25">
      <c r="A1412" t="s">
        <v>68</v>
      </c>
      <c r="B1412" t="s">
        <v>177</v>
      </c>
      <c r="C1412">
        <v>27</v>
      </c>
      <c r="D1412" t="s">
        <v>156</v>
      </c>
      <c r="E1412" t="s">
        <v>139</v>
      </c>
      <c r="F1412" t="s">
        <v>104</v>
      </c>
      <c r="G1412">
        <v>0</v>
      </c>
      <c r="H1412">
        <v>0</v>
      </c>
      <c r="I141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12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cm="1">
        <f t="array" ref="K1412">IFERROR(AVERAGE(IF((OutputTable[GroupByKey]=OutputTable[[#This Row],[GroupByKey]]),(OutputTable[GroupByKey]=OutputTable[[#This Row],[GroupByKey]])*OutputTable[RecordedValue])),0)</f>
        <v>0</v>
      </c>
      <c r="L1412" cm="1">
        <f t="array" ref="L1412">IFERROR(_xlfn.STDEV.S(IF((OutputTable[GroupByKey]=OutputTable[[#This Row],[GroupByKey]]),(OutputTable[GroupByKey]=OutputTable[[#This Row],[GroupByKey]])*OutputTable[RecordedValue])),0)</f>
        <v>0</v>
      </c>
      <c r="M1412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2" cm="1">
        <f t="array" ref="O1412">MIN(IF((OutputTable[GroupByKey]=OutputTable[[#This Row],[GroupByKey]]),(OutputTable[GroupByKey]=OutputTable[[#This Row],[GroupByKey]])*OutputTable[RecordedValue]))</f>
        <v>0</v>
      </c>
      <c r="P1412" cm="1">
        <f t="array" ref="P1412">MAX(IF((OutputTable[GroupByKey]=OutputTable[[#This Row],[GroupByKey]]),(OutputTable[GroupByKey]=OutputTable[[#This Row],[GroupByKey]])*OutputTable[RecordedValue]))</f>
        <v>0</v>
      </c>
    </row>
    <row r="1413" spans="1:16" x14ac:dyDescent="0.25">
      <c r="A1413" t="s">
        <v>68</v>
      </c>
      <c r="B1413" t="s">
        <v>177</v>
      </c>
      <c r="C1413">
        <v>27</v>
      </c>
      <c r="D1413" t="s">
        <v>157</v>
      </c>
      <c r="E1413" t="s">
        <v>120</v>
      </c>
      <c r="F1413" t="s">
        <v>126</v>
      </c>
      <c r="G1413">
        <v>136</v>
      </c>
      <c r="H1413">
        <v>0</v>
      </c>
      <c r="I1413" t="str">
        <f>OutputTable[[#This Row],[ProjectName]]&amp;OutputTable[[#This Row],[Name]]&amp;OutputTable[[#This Row],[Type]]&amp;OutputTable[[#This Row],[Source]]</f>
        <v>Airport Security AnalysisSystem.NumberOutNumber OutSystem</v>
      </c>
      <c r="J1413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cm="1">
        <f t="array" ref="K1413">IFERROR(AVERAGE(IF((OutputTable[GroupByKey]=OutputTable[[#This Row],[GroupByKey]]),(OutputTable[GroupByKey]=OutputTable[[#This Row],[GroupByKey]])*OutputTable[RecordedValue])),0)</f>
        <v>141.02000000000001</v>
      </c>
      <c r="L1413" cm="1">
        <f t="array" ref="L1413">IFERROR(_xlfn.STDEV.S(IF((OutputTable[GroupByKey]=OutputTable[[#This Row],[GroupByKey]]),(OutputTable[GroupByKey]=OutputTable[[#This Row],[GroupByKey]])*OutputTable[RecordedValue])),0)</f>
        <v>1.571298695931723</v>
      </c>
      <c r="M1413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3" cm="1">
        <f t="array" ref="O1413">MIN(IF((OutputTable[GroupByKey]=OutputTable[[#This Row],[GroupByKey]]),(OutputTable[GroupByKey]=OutputTable[[#This Row],[GroupByKey]])*OutputTable[RecordedValue]))</f>
        <v>136</v>
      </c>
      <c r="P1413" cm="1">
        <f t="array" ref="P1413">MAX(IF((OutputTable[GroupByKey]=OutputTable[[#This Row],[GroupByKey]]),(OutputTable[GroupByKey]=OutputTable[[#This Row],[GroupByKey]])*OutputTable[RecordedValue]))</f>
        <v>144</v>
      </c>
    </row>
    <row r="1414" spans="1:16" x14ac:dyDescent="0.25">
      <c r="A1414" t="s">
        <v>68</v>
      </c>
      <c r="B1414" t="s">
        <v>177</v>
      </c>
      <c r="C1414">
        <v>27</v>
      </c>
      <c r="D1414" t="s">
        <v>158</v>
      </c>
      <c r="E1414" t="s">
        <v>90</v>
      </c>
      <c r="F1414" t="s">
        <v>126</v>
      </c>
      <c r="G1414">
        <v>71.905369702790793</v>
      </c>
      <c r="H1414">
        <v>0</v>
      </c>
      <c r="I1414" t="str">
        <f>OutputTable[[#This Row],[ProjectName]]&amp;OutputTable[[#This Row],[Name]]&amp;OutputTable[[#This Row],[Type]]&amp;OutputTable[[#This Row],[Source]]</f>
        <v>Airport Security AnalysisSystem.TotalCostTotal CostSystem</v>
      </c>
      <c r="J1414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cm="1">
        <f t="array" ref="K1414">IFERROR(AVERAGE(IF((OutputTable[GroupByKey]=OutputTable[[#This Row],[GroupByKey]]),(OutputTable[GroupByKey]=OutputTable[[#This Row],[GroupByKey]])*OutputTable[RecordedValue])),0)</f>
        <v>71.671286315385061</v>
      </c>
      <c r="L1414" cm="1">
        <f t="array" ref="L1414">IFERROR(_xlfn.STDEV.S(IF((OutputTable[GroupByKey]=OutputTable[[#This Row],[GroupByKey]]),(OutputTable[GroupByKey]=OutputTable[[#This Row],[GroupByKey]])*OutputTable[RecordedValue])),0)</f>
        <v>0.23863631661505638</v>
      </c>
      <c r="M1414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14" cm="1">
        <f t="array" ref="O1414">MIN(IF((OutputTable[GroupByKey]=OutputTable[[#This Row],[GroupByKey]]),(OutputTable[GroupByKey]=OutputTable[[#This Row],[GroupByKey]])*OutputTable[RecordedValue]))</f>
        <v>70.910479456061694</v>
      </c>
      <c r="P1414" cm="1">
        <f t="array" ref="P1414">MAX(IF((OutputTable[GroupByKey]=OutputTable[[#This Row],[GroupByKey]]),(OutputTable[GroupByKey]=OutputTable[[#This Row],[GroupByKey]])*OutputTable[RecordedValue]))</f>
        <v>72</v>
      </c>
    </row>
    <row r="1415" spans="1:16" x14ac:dyDescent="0.25">
      <c r="A1415" t="s">
        <v>68</v>
      </c>
      <c r="B1415" t="s">
        <v>177</v>
      </c>
      <c r="C1415">
        <v>27</v>
      </c>
      <c r="D1415" t="s">
        <v>159</v>
      </c>
      <c r="E1415" t="s">
        <v>134</v>
      </c>
      <c r="F1415" t="s">
        <v>104</v>
      </c>
      <c r="G1415">
        <v>28.027871783496</v>
      </c>
      <c r="H1415">
        <v>0</v>
      </c>
      <c r="I141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1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cm="1">
        <f t="array" ref="K1415">IFERROR(AVERAGE(IF((OutputTable[GroupByKey]=OutputTable[[#This Row],[GroupByKey]]),(OutputTable[GroupByKey]=OutputTable[[#This Row],[GroupByKey]])*OutputTable[RecordedValue])),0)</f>
        <v>28.130410032303338</v>
      </c>
      <c r="L1415" cm="1">
        <f t="array" ref="L1415">IFERROR(_xlfn.STDEV.S(IF((OutputTable[GroupByKey]=OutputTable[[#This Row],[GroupByKey]]),(OutputTable[GroupByKey]=OutputTable[[#This Row],[GroupByKey]])*OutputTable[RecordedValue])),0)</f>
        <v>1.5680861939239095</v>
      </c>
      <c r="M141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15" cm="1">
        <f t="array" ref="O1415">MIN(IF((OutputTable[GroupByKey]=OutputTable[[#This Row],[GroupByKey]]),(OutputTable[GroupByKey]=OutputTable[[#This Row],[GroupByKey]])*OutputTable[RecordedValue]))</f>
        <v>24.466327701593499</v>
      </c>
      <c r="P1415" cm="1">
        <f t="array" ref="P1415">MAX(IF((OutputTable[GroupByKey]=OutputTable[[#This Row],[GroupByKey]]),(OutputTable[GroupByKey]=OutputTable[[#This Row],[GroupByKey]])*OutputTable[RecordedValue]))</f>
        <v>31.104540279981698</v>
      </c>
    </row>
    <row r="1416" spans="1:16" x14ac:dyDescent="0.25">
      <c r="A1416" t="s">
        <v>68</v>
      </c>
      <c r="B1416" t="s">
        <v>177</v>
      </c>
      <c r="C1416">
        <v>27</v>
      </c>
      <c r="D1416" t="s">
        <v>160</v>
      </c>
      <c r="E1416" t="s">
        <v>136</v>
      </c>
      <c r="F1416" t="s">
        <v>104</v>
      </c>
      <c r="G1416">
        <v>7.8836992637135603</v>
      </c>
      <c r="H1416">
        <v>0</v>
      </c>
      <c r="I141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16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cm="1">
        <f t="array" ref="K1416">IFERROR(AVERAGE(IF((OutputTable[GroupByKey]=OutputTable[[#This Row],[GroupByKey]]),(OutputTable[GroupByKey]=OutputTable[[#This Row],[GroupByKey]])*OutputTable[RecordedValue])),0)</f>
        <v>7.677923856469965</v>
      </c>
      <c r="L1416" cm="1">
        <f t="array" ref="L1416">IFERROR(_xlfn.STDEV.S(IF((OutputTable[GroupByKey]=OutputTable[[#This Row],[GroupByKey]]),(OutputTable[GroupByKey]=OutputTable[[#This Row],[GroupByKey]])*OutputTable[RecordedValue])),0)</f>
        <v>1.5599367309009138</v>
      </c>
      <c r="M1416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16" cm="1">
        <f t="array" ref="O1416">MIN(IF((OutputTable[GroupByKey]=OutputTable[[#This Row],[GroupByKey]]),(OutputTable[GroupByKey]=OutputTable[[#This Row],[GroupByKey]])*OutputTable[RecordedValue]))</f>
        <v>4.6700334569821003</v>
      </c>
      <c r="P1416" cm="1">
        <f t="array" ref="P1416">MAX(IF((OutputTable[GroupByKey]=OutputTable[[#This Row],[GroupByKey]]),(OutputTable[GroupByKey]=OutputTable[[#This Row],[GroupByKey]])*OutputTable[RecordedValue]))</f>
        <v>11.306663706390401</v>
      </c>
    </row>
    <row r="1417" spans="1:16" x14ac:dyDescent="0.25">
      <c r="A1417" t="s">
        <v>68</v>
      </c>
      <c r="B1417" t="s">
        <v>177</v>
      </c>
      <c r="C1417">
        <v>27</v>
      </c>
      <c r="D1417" t="s">
        <v>161</v>
      </c>
      <c r="E1417" t="s">
        <v>153</v>
      </c>
      <c r="F1417" t="s">
        <v>104</v>
      </c>
      <c r="G1417">
        <v>283</v>
      </c>
      <c r="H1417">
        <v>0</v>
      </c>
      <c r="I141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17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cm="1">
        <f t="array" ref="K1417">IFERROR(AVERAGE(IF((OutputTable[GroupByKey]=OutputTable[[#This Row],[GroupByKey]]),(OutputTable[GroupByKey]=OutputTable[[#This Row],[GroupByKey]])*OutputTable[RecordedValue])),0)</f>
        <v>291.82</v>
      </c>
      <c r="L1417" cm="1">
        <f t="array" ref="L1417">IFERROR(_xlfn.STDEV.S(IF((OutputTable[GroupByKey]=OutputTable[[#This Row],[GroupByKey]]),(OutputTable[GroupByKey]=OutputTable[[#This Row],[GroupByKey]])*OutputTable[RecordedValue])),0)</f>
        <v>4.3079897295843335</v>
      </c>
      <c r="M1417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17" cm="1">
        <f t="array" ref="O1417">MIN(IF((OutputTable[GroupByKey]=OutputTable[[#This Row],[GroupByKey]]),(OutputTable[GroupByKey]=OutputTable[[#This Row],[GroupByKey]])*OutputTable[RecordedValue]))</f>
        <v>281</v>
      </c>
      <c r="P1417" cm="1">
        <f t="array" ref="P1417">MAX(IF((OutputTable[GroupByKey]=OutputTable[[#This Row],[GroupByKey]]),(OutputTable[GroupByKey]=OutputTable[[#This Row],[GroupByKey]])*OutputTable[RecordedValue]))</f>
        <v>301</v>
      </c>
    </row>
    <row r="1418" spans="1:16" x14ac:dyDescent="0.25">
      <c r="A1418" t="s">
        <v>68</v>
      </c>
      <c r="B1418" t="s">
        <v>177</v>
      </c>
      <c r="C1418">
        <v>27</v>
      </c>
      <c r="D1418" t="s">
        <v>162</v>
      </c>
      <c r="E1418" t="s">
        <v>155</v>
      </c>
      <c r="F1418" t="s">
        <v>104</v>
      </c>
      <c r="G1418">
        <v>0.78100835378573497</v>
      </c>
      <c r="H1418">
        <v>0</v>
      </c>
      <c r="I141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18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cm="1">
        <f t="array" ref="K1418">IFERROR(AVERAGE(IF((OutputTable[GroupByKey]=OutputTable[[#This Row],[GroupByKey]]),(OutputTable[GroupByKey]=OutputTable[[#This Row],[GroupByKey]])*OutputTable[RecordedValue])),0)</f>
        <v>0.7867243373202788</v>
      </c>
      <c r="L1418" cm="1">
        <f t="array" ref="L1418">IFERROR(_xlfn.STDEV.S(IF((OutputTable[GroupByKey]=OutputTable[[#This Row],[GroupByKey]]),(OutputTable[GroupByKey]=OutputTable[[#This Row],[GroupByKey]])*OutputTable[RecordedValue])),0)</f>
        <v>4.3331575858358527E-2</v>
      </c>
      <c r="M1418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18" cm="1">
        <f t="array" ref="O1418">MIN(IF((OutputTable[GroupByKey]=OutputTable[[#This Row],[GroupByKey]]),(OutputTable[GroupByKey]=OutputTable[[#This Row],[GroupByKey]])*OutputTable[RecordedValue]))</f>
        <v>0.68592600815582205</v>
      </c>
      <c r="P1418" cm="1">
        <f t="array" ref="P1418">MAX(IF((OutputTable[GroupByKey]=OutputTable[[#This Row],[GroupByKey]]),(OutputTable[GroupByKey]=OutputTable[[#This Row],[GroupByKey]])*OutputTable[RecordedValue]))</f>
        <v>0.87027684841716402</v>
      </c>
    </row>
    <row r="1419" spans="1:16" x14ac:dyDescent="0.25">
      <c r="A1419" t="s">
        <v>68</v>
      </c>
      <c r="B1419" t="s">
        <v>177</v>
      </c>
      <c r="C1419">
        <v>27</v>
      </c>
      <c r="D1419" t="s">
        <v>163</v>
      </c>
      <c r="E1419" t="s">
        <v>139</v>
      </c>
      <c r="F1419" t="s">
        <v>104</v>
      </c>
      <c r="G1419">
        <v>0</v>
      </c>
      <c r="H1419">
        <v>0</v>
      </c>
      <c r="I141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19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cm="1">
        <f t="array" ref="K1419">IFERROR(AVERAGE(IF((OutputTable[GroupByKey]=OutputTable[[#This Row],[GroupByKey]]),(OutputTable[GroupByKey]=OutputTable[[#This Row],[GroupByKey]])*OutputTable[RecordedValue])),0)</f>
        <v>0</v>
      </c>
      <c r="L1419" cm="1">
        <f t="array" ref="L1419">IFERROR(_xlfn.STDEV.S(IF((OutputTable[GroupByKey]=OutputTable[[#This Row],[GroupByKey]]),(OutputTable[GroupByKey]=OutputTable[[#This Row],[GroupByKey]])*OutputTable[RecordedValue])),0)</f>
        <v>0</v>
      </c>
      <c r="M1419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9" cm="1">
        <f t="array" ref="O1419">MIN(IF((OutputTable[GroupByKey]=OutputTable[[#This Row],[GroupByKey]]),(OutputTable[GroupByKey]=OutputTable[[#This Row],[GroupByKey]])*OutputTable[RecordedValue]))</f>
        <v>0</v>
      </c>
      <c r="P1419" cm="1">
        <f t="array" ref="P1419">MAX(IF((OutputTable[GroupByKey]=OutputTable[[#This Row],[GroupByKey]]),(OutputTable[GroupByKey]=OutputTable[[#This Row],[GroupByKey]])*OutputTable[RecordedValue]))</f>
        <v>0</v>
      </c>
    </row>
    <row r="1420" spans="1:16" x14ac:dyDescent="0.25">
      <c r="A1420" t="s">
        <v>68</v>
      </c>
      <c r="B1420" t="s">
        <v>177</v>
      </c>
      <c r="C1420">
        <v>27</v>
      </c>
      <c r="D1420" t="s">
        <v>164</v>
      </c>
      <c r="E1420" t="s">
        <v>110</v>
      </c>
      <c r="F1420" t="s">
        <v>72</v>
      </c>
      <c r="G1420">
        <v>35.440102811271103</v>
      </c>
      <c r="H1420">
        <v>0</v>
      </c>
      <c r="I142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20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cm="1">
        <f t="array" ref="K1420">IFERROR(AVERAGE(IF((OutputTable[GroupByKey]=OutputTable[[#This Row],[GroupByKey]]),(OutputTable[GroupByKey]=OutputTable[[#This Row],[GroupByKey]])*OutputTable[RecordedValue])),0)</f>
        <v>36.126257191808556</v>
      </c>
      <c r="L1420" cm="1">
        <f t="array" ref="L1420">IFERROR(_xlfn.STDEV.S(IF((OutputTable[GroupByKey]=OutputTable[[#This Row],[GroupByKey]]),(OutputTable[GroupByKey]=OutputTable[[#This Row],[GroupByKey]])*OutputTable[RecordedValue])),0)</f>
        <v>2.1713259373529561</v>
      </c>
      <c r="M1420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0" cm="1">
        <f t="array" ref="O1420">MIN(IF((OutputTable[GroupByKey]=OutputTable[[#This Row],[GroupByKey]]),(OutputTable[GroupByKey]=OutputTable[[#This Row],[GroupByKey]])*OutputTable[RecordedValue]))</f>
        <v>31.451458626230401</v>
      </c>
      <c r="P1420" cm="1">
        <f t="array" ref="P1420">MAX(IF((OutputTable[GroupByKey]=OutputTable[[#This Row],[GroupByKey]]),(OutputTable[GroupByKey]=OutputTable[[#This Row],[GroupByKey]])*OutputTable[RecordedValue]))</f>
        <v>41.433809234429702</v>
      </c>
    </row>
    <row r="1421" spans="1:16" x14ac:dyDescent="0.25">
      <c r="A1421" t="s">
        <v>68</v>
      </c>
      <c r="B1421" t="s">
        <v>177</v>
      </c>
      <c r="C1421">
        <v>27</v>
      </c>
      <c r="D1421" t="s">
        <v>165</v>
      </c>
      <c r="E1421" t="s">
        <v>112</v>
      </c>
      <c r="F1421" t="s">
        <v>72</v>
      </c>
      <c r="G1421">
        <v>1063.2030843381301</v>
      </c>
      <c r="H1421">
        <v>0</v>
      </c>
      <c r="I142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21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cm="1">
        <f t="array" ref="K1421">IFERROR(AVERAGE(IF((OutputTable[GroupByKey]=OutputTable[[#This Row],[GroupByKey]]),(OutputTable[GroupByKey]=OutputTable[[#This Row],[GroupByKey]])*OutputTable[RecordedValue])),0)</f>
        <v>1083.7877157542564</v>
      </c>
      <c r="L1421" cm="1">
        <f t="array" ref="L1421">IFERROR(_xlfn.STDEV.S(IF((OutputTable[GroupByKey]=OutputTable[[#This Row],[GroupByKey]]),(OutputTable[GroupByKey]=OutputTable[[#This Row],[GroupByKey]])*OutputTable[RecordedValue])),0)</f>
        <v>65.139778120588559</v>
      </c>
      <c r="M1421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21" cm="1">
        <f t="array" ref="O1421">MIN(IF((OutputTable[GroupByKey]=OutputTable[[#This Row],[GroupByKey]]),(OutputTable[GroupByKey]=OutputTable[[#This Row],[GroupByKey]])*OutputTable[RecordedValue]))</f>
        <v>943.54375878691201</v>
      </c>
      <c r="P1421" cm="1">
        <f t="array" ref="P1421">MAX(IF((OutputTable[GroupByKey]=OutputTable[[#This Row],[GroupByKey]]),(OutputTable[GroupByKey]=OutputTable[[#This Row],[GroupByKey]])*OutputTable[RecordedValue]))</f>
        <v>1243.01427703289</v>
      </c>
    </row>
    <row r="1422" spans="1:16" x14ac:dyDescent="0.25">
      <c r="A1422" t="s">
        <v>68</v>
      </c>
      <c r="B1422" t="s">
        <v>177</v>
      </c>
      <c r="C1422">
        <v>27</v>
      </c>
      <c r="D1422" t="s">
        <v>166</v>
      </c>
      <c r="E1422" t="s">
        <v>114</v>
      </c>
      <c r="F1422" t="s">
        <v>72</v>
      </c>
      <c r="G1422">
        <v>0</v>
      </c>
      <c r="H1422">
        <v>0</v>
      </c>
      <c r="I142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22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cm="1">
        <f t="array" ref="K1422">IFERROR(AVERAGE(IF((OutputTable[GroupByKey]=OutputTable[[#This Row],[GroupByKey]]),(OutputTable[GroupByKey]=OutputTable[[#This Row],[GroupByKey]])*OutputTable[RecordedValue])),0)</f>
        <v>0</v>
      </c>
      <c r="L1422" cm="1">
        <f t="array" ref="L1422">IFERROR(_xlfn.STDEV.S(IF((OutputTable[GroupByKey]=OutputTable[[#This Row],[GroupByKey]]),(OutputTable[GroupByKey]=OutputTable[[#This Row],[GroupByKey]])*OutputTable[RecordedValue])),0)</f>
        <v>0</v>
      </c>
      <c r="M1422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cm="1">
        <f t="array" ref="O1422">MIN(IF((OutputTable[GroupByKey]=OutputTable[[#This Row],[GroupByKey]]),(OutputTable[GroupByKey]=OutputTable[[#This Row],[GroupByKey]])*OutputTable[RecordedValue]))</f>
        <v>0</v>
      </c>
      <c r="P1422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177</v>
      </c>
      <c r="C1423">
        <v>27</v>
      </c>
      <c r="D1423" t="s">
        <v>167</v>
      </c>
      <c r="E1423" t="s">
        <v>116</v>
      </c>
      <c r="F1423" t="s">
        <v>72</v>
      </c>
      <c r="G1423">
        <v>331.56568331816499</v>
      </c>
      <c r="H1423">
        <v>0</v>
      </c>
      <c r="I142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23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cm="1">
        <f t="array" ref="K1423">IFERROR(AVERAGE(IF((OutputTable[GroupByKey]=OutputTable[[#This Row],[GroupByKey]]),(OutputTable[GroupByKey]=OutputTable[[#This Row],[GroupByKey]])*OutputTable[RecordedValue])),0)</f>
        <v>553.87401274968397</v>
      </c>
      <c r="L1423" cm="1">
        <f t="array" ref="L1423">IFERROR(_xlfn.STDEV.S(IF((OutputTable[GroupByKey]=OutputTable[[#This Row],[GroupByKey]]),(OutputTable[GroupByKey]=OutputTable[[#This Row],[GroupByKey]])*OutputTable[RecordedValue])),0)</f>
        <v>377.09122887289163</v>
      </c>
      <c r="M1423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23" cm="1">
        <f t="array" ref="O1423">MIN(IF((OutputTable[GroupByKey]=OutputTable[[#This Row],[GroupByKey]]),(OutputTable[GroupByKey]=OutputTable[[#This Row],[GroupByKey]])*OutputTable[RecordedValue]))</f>
        <v>153.85414011717199</v>
      </c>
      <c r="P1423" cm="1">
        <f t="array" ref="P1423">MAX(IF((OutputTable[GroupByKey]=OutputTable[[#This Row],[GroupByKey]]),(OutputTable[GroupByKey]=OutputTable[[#This Row],[GroupByKey]])*OutputTable[RecordedValue]))</f>
        <v>2328.4964964025999</v>
      </c>
    </row>
    <row r="1424" spans="1:16" x14ac:dyDescent="0.25">
      <c r="A1424" t="s">
        <v>68</v>
      </c>
      <c r="B1424" t="s">
        <v>177</v>
      </c>
      <c r="C1424">
        <v>27</v>
      </c>
      <c r="D1424" t="s">
        <v>168</v>
      </c>
      <c r="E1424" t="s">
        <v>118</v>
      </c>
      <c r="F1424" t="s">
        <v>72</v>
      </c>
      <c r="G1424">
        <v>136</v>
      </c>
      <c r="H1424">
        <v>0</v>
      </c>
      <c r="I142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24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cm="1">
        <f t="array" ref="K1424">IFERROR(AVERAGE(IF((OutputTable[GroupByKey]=OutputTable[[#This Row],[GroupByKey]]),(OutputTable[GroupByKey]=OutputTable[[#This Row],[GroupByKey]])*OutputTable[RecordedValue])),0)</f>
        <v>139.1</v>
      </c>
      <c r="L1424" cm="1">
        <f t="array" ref="L1424">IFERROR(_xlfn.STDEV.S(IF((OutputTable[GroupByKey]=OutputTable[[#This Row],[GroupByKey]]),(OutputTable[GroupByKey]=OutputTable[[#This Row],[GroupByKey]])*OutputTable[RecordedValue])),0)</f>
        <v>2.340852801167705</v>
      </c>
      <c r="M1424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24" cm="1">
        <f t="array" ref="O1424">MIN(IF((OutputTable[GroupByKey]=OutputTable[[#This Row],[GroupByKey]]),(OutputTable[GroupByKey]=OutputTable[[#This Row],[GroupByKey]])*OutputTable[RecordedValue]))</f>
        <v>132</v>
      </c>
      <c r="P1424" cm="1">
        <f t="array" ref="P1424">MAX(IF((OutputTable[GroupByKey]=OutputTable[[#This Row],[GroupByKey]]),(OutputTable[GroupByKey]=OutputTable[[#This Row],[GroupByKey]])*OutputTable[RecordedValue]))</f>
        <v>143</v>
      </c>
    </row>
    <row r="1425" spans="1:16" x14ac:dyDescent="0.25">
      <c r="A1425" t="s">
        <v>68</v>
      </c>
      <c r="B1425" t="s">
        <v>177</v>
      </c>
      <c r="C1425">
        <v>27</v>
      </c>
      <c r="D1425" t="s">
        <v>169</v>
      </c>
      <c r="E1425" t="s">
        <v>120</v>
      </c>
      <c r="F1425" t="s">
        <v>72</v>
      </c>
      <c r="G1425">
        <v>132</v>
      </c>
      <c r="H1425">
        <v>0</v>
      </c>
      <c r="I142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2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cm="1">
        <f t="array" ref="K1425">IFERROR(AVERAGE(IF((OutputTable[GroupByKey]=OutputTable[[#This Row],[GroupByKey]]),(OutputTable[GroupByKey]=OutputTable[[#This Row],[GroupByKey]])*OutputTable[RecordedValue])),0)</f>
        <v>136.88</v>
      </c>
      <c r="L1425" cm="1">
        <f t="array" ref="L1425">IFERROR(_xlfn.STDEV.S(IF((OutputTable[GroupByKey]=OutputTable[[#This Row],[GroupByKey]]),(OutputTable[GroupByKey]=OutputTable[[#This Row],[GroupByKey]])*OutputTable[RecordedValue])),0)</f>
        <v>2.7303285292343533</v>
      </c>
      <c r="M142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25" cm="1">
        <f t="array" ref="O1425">MIN(IF((OutputTable[GroupByKey]=OutputTable[[#This Row],[GroupByKey]]),(OutputTable[GroupByKey]=OutputTable[[#This Row],[GroupByKey]])*OutputTable[RecordedValue]))</f>
        <v>130</v>
      </c>
      <c r="P1425" cm="1">
        <f t="array" ref="P1425">MAX(IF((OutputTable[GroupByKey]=OutputTable[[#This Row],[GroupByKey]]),(OutputTable[GroupByKey]=OutputTable[[#This Row],[GroupByKey]])*OutputTable[RecordedValue]))</f>
        <v>141</v>
      </c>
    </row>
    <row r="1426" spans="1:16" x14ac:dyDescent="0.25">
      <c r="A1426" t="s">
        <v>68</v>
      </c>
      <c r="B1426" t="s">
        <v>177</v>
      </c>
      <c r="C1426">
        <v>27</v>
      </c>
      <c r="D1426" t="s">
        <v>170</v>
      </c>
      <c r="E1426" t="s">
        <v>122</v>
      </c>
      <c r="F1426" t="s">
        <v>72</v>
      </c>
      <c r="G1426">
        <v>35.440102811271103</v>
      </c>
      <c r="H1426">
        <v>0</v>
      </c>
      <c r="I142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26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cm="1">
        <f t="array" ref="K1426">IFERROR(AVERAGE(IF((OutputTable[GroupByKey]=OutputTable[[#This Row],[GroupByKey]]),(OutputTable[GroupByKey]=OutputTable[[#This Row],[GroupByKey]])*OutputTable[RecordedValue])),0)</f>
        <v>36.126257191808556</v>
      </c>
      <c r="L1426" cm="1">
        <f t="array" ref="L1426">IFERROR(_xlfn.STDEV.S(IF((OutputTable[GroupByKey]=OutputTable[[#This Row],[GroupByKey]]),(OutputTable[GroupByKey]=OutputTable[[#This Row],[GroupByKey]])*OutputTable[RecordedValue])),0)</f>
        <v>2.1713259373529561</v>
      </c>
      <c r="M1426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6" cm="1">
        <f t="array" ref="O1426">MIN(IF((OutputTable[GroupByKey]=OutputTable[[#This Row],[GroupByKey]]),(OutputTable[GroupByKey]=OutputTable[[#This Row],[GroupByKey]])*OutputTable[RecordedValue]))</f>
        <v>31.451458626230401</v>
      </c>
      <c r="P1426" cm="1">
        <f t="array" ref="P1426">MAX(IF((OutputTable[GroupByKey]=OutputTable[[#This Row],[GroupByKey]]),(OutputTable[GroupByKey]=OutputTable[[#This Row],[GroupByKey]])*OutputTable[RecordedValue]))</f>
        <v>41.433809234429702</v>
      </c>
    </row>
    <row r="1427" spans="1:16" x14ac:dyDescent="0.25">
      <c r="A1427" t="s">
        <v>68</v>
      </c>
      <c r="B1427" t="s">
        <v>177</v>
      </c>
      <c r="C1427">
        <v>27</v>
      </c>
      <c r="D1427" t="s">
        <v>171</v>
      </c>
      <c r="E1427" t="s">
        <v>124</v>
      </c>
      <c r="F1427" t="s">
        <v>72</v>
      </c>
      <c r="G1427">
        <v>1394.7687676563</v>
      </c>
      <c r="H1427">
        <v>0</v>
      </c>
      <c r="I142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27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cm="1">
        <f t="array" ref="K1427">IFERROR(AVERAGE(IF((OutputTable[GroupByKey]=OutputTable[[#This Row],[GroupByKey]]),(OutputTable[GroupByKey]=OutputTable[[#This Row],[GroupByKey]])*OutputTable[RecordedValue])),0)</f>
        <v>1637.6617285039399</v>
      </c>
      <c r="L1427" cm="1">
        <f t="array" ref="L1427">IFERROR(_xlfn.STDEV.S(IF((OutputTable[GroupByKey]=OutputTable[[#This Row],[GroupByKey]]),(OutputTable[GroupByKey]=OutputTable[[#This Row],[GroupByKey]])*OutputTable[RecordedValue])),0)</f>
        <v>425.2629558634419</v>
      </c>
      <c r="M1427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27" cm="1">
        <f t="array" ref="O1427">MIN(IF((OutputTable[GroupByKey]=OutputTable[[#This Row],[GroupByKey]]),(OutputTable[GroupByKey]=OutputTable[[#This Row],[GroupByKey]])*OutputTable[RecordedValue]))</f>
        <v>1114.53760713569</v>
      </c>
      <c r="P1427" cm="1">
        <f t="array" ref="P1427">MAX(IF((OutputTable[GroupByKey]=OutputTable[[#This Row],[GroupByKey]]),(OutputTable[GroupByKey]=OutputTable[[#This Row],[GroupByKey]])*OutputTable[RecordedValue]))</f>
        <v>3571.5107734354901</v>
      </c>
    </row>
    <row r="1428" spans="1:16" x14ac:dyDescent="0.25">
      <c r="A1428" t="s">
        <v>68</v>
      </c>
      <c r="B1428" t="s">
        <v>177</v>
      </c>
      <c r="C1428">
        <v>27</v>
      </c>
      <c r="D1428" t="s">
        <v>172</v>
      </c>
      <c r="E1428" t="s">
        <v>134</v>
      </c>
      <c r="F1428" t="s">
        <v>104</v>
      </c>
      <c r="G1428">
        <v>17.720051405635498</v>
      </c>
      <c r="H1428">
        <v>0</v>
      </c>
      <c r="I1428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28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cm="1">
        <f t="array" ref="K1428">IFERROR(AVERAGE(IF((OutputTable[GroupByKey]=OutputTable[[#This Row],[GroupByKey]]),(OutputTable[GroupByKey]=OutputTable[[#This Row],[GroupByKey]])*OutputTable[RecordedValue])),0)</f>
        <v>18.06312859590426</v>
      </c>
      <c r="L1428" cm="1">
        <f t="array" ref="L1428">IFERROR(_xlfn.STDEV.S(IF((OutputTable[GroupByKey]=OutputTable[[#This Row],[GroupByKey]]),(OutputTable[GroupByKey]=OutputTable[[#This Row],[GroupByKey]])*OutputTable[RecordedValue])),0)</f>
        <v>1.0856629686764701</v>
      </c>
      <c r="M1428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28" cm="1">
        <f t="array" ref="O1428">MIN(IF((OutputTable[GroupByKey]=OutputTable[[#This Row],[GroupByKey]]),(OutputTable[GroupByKey]=OutputTable[[#This Row],[GroupByKey]])*OutputTable[RecordedValue]))</f>
        <v>15.725729313115201</v>
      </c>
      <c r="P1428" cm="1">
        <f t="array" ref="P1428">MAX(IF((OutputTable[GroupByKey]=OutputTable[[#This Row],[GroupByKey]]),(OutputTable[GroupByKey]=OutputTable[[#This Row],[GroupByKey]])*OutputTable[RecordedValue]))</f>
        <v>20.716904617214801</v>
      </c>
    </row>
    <row r="1429" spans="1:16" x14ac:dyDescent="0.25">
      <c r="A1429" t="s">
        <v>68</v>
      </c>
      <c r="B1429" t="s">
        <v>177</v>
      </c>
      <c r="C1429">
        <v>27</v>
      </c>
      <c r="D1429" t="s">
        <v>173</v>
      </c>
      <c r="E1429" t="s">
        <v>136</v>
      </c>
      <c r="F1429" t="s">
        <v>104</v>
      </c>
      <c r="G1429">
        <v>6.2737472499456999</v>
      </c>
      <c r="H1429">
        <v>0</v>
      </c>
      <c r="I1429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29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cm="1">
        <f t="array" ref="K1429">IFERROR(AVERAGE(IF((OutputTable[GroupByKey]=OutputTable[[#This Row],[GroupByKey]]),(OutputTable[GroupByKey]=OutputTable[[#This Row],[GroupByKey]])*OutputTable[RecordedValue])),0)</f>
        <v>5.7998238307074823</v>
      </c>
      <c r="L1429" cm="1">
        <f t="array" ref="L1429">IFERROR(_xlfn.STDEV.S(IF((OutputTable[GroupByKey]=OutputTable[[#This Row],[GroupByKey]]),(OutputTable[GroupByKey]=OutputTable[[#This Row],[GroupByKey]])*OutputTable[RecordedValue])),0)</f>
        <v>1.1088844702774887</v>
      </c>
      <c r="M1429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29" cm="1">
        <f t="array" ref="O1429">MIN(IF((OutputTable[GroupByKey]=OutputTable[[#This Row],[GroupByKey]]),(OutputTable[GroupByKey]=OutputTable[[#This Row],[GroupByKey]])*OutputTable[RecordedValue]))</f>
        <v>3.05766911974897</v>
      </c>
      <c r="P1429" cm="1">
        <f t="array" ref="P1429">MAX(IF((OutputTable[GroupByKey]=OutputTable[[#This Row],[GroupByKey]]),(OutputTable[GroupByKey]=OutputTable[[#This Row],[GroupByKey]])*OutputTable[RecordedValue]))</f>
        <v>8.1492138731565191</v>
      </c>
    </row>
    <row r="1430" spans="1:16" x14ac:dyDescent="0.25">
      <c r="A1430" t="s">
        <v>68</v>
      </c>
      <c r="B1430" t="s">
        <v>177</v>
      </c>
      <c r="C1430">
        <v>27</v>
      </c>
      <c r="D1430" t="s">
        <v>174</v>
      </c>
      <c r="E1430" t="s">
        <v>153</v>
      </c>
      <c r="F1430" t="s">
        <v>104</v>
      </c>
      <c r="G1430">
        <v>133</v>
      </c>
      <c r="H1430">
        <v>0</v>
      </c>
      <c r="I143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30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cm="1">
        <f t="array" ref="K1430">IFERROR(AVERAGE(IF((OutputTable[GroupByKey]=OutputTable[[#This Row],[GroupByKey]]),(OutputTable[GroupByKey]=OutputTable[[#This Row],[GroupByKey]])*OutputTable[RecordedValue])),0)</f>
        <v>138.4</v>
      </c>
      <c r="L1430" cm="1">
        <f t="array" ref="L1430">IFERROR(_xlfn.STDEV.S(IF((OutputTable[GroupByKey]=OutputTable[[#This Row],[GroupByKey]]),(OutputTable[GroupByKey]=OutputTable[[#This Row],[GroupByKey]])*OutputTable[RecordedValue])),0)</f>
        <v>2.6954231805876021</v>
      </c>
      <c r="M1430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30" cm="1">
        <f t="array" ref="O1430">MIN(IF((OutputTable[GroupByKey]=OutputTable[[#This Row],[GroupByKey]]),(OutputTable[GroupByKey]=OutputTable[[#This Row],[GroupByKey]])*OutputTable[RecordedValue]))</f>
        <v>131</v>
      </c>
      <c r="P1430" cm="1">
        <f t="array" ref="P1430">MAX(IF((OutputTable[GroupByKey]=OutputTable[[#This Row],[GroupByKey]]),(OutputTable[GroupByKey]=OutputTable[[#This Row],[GroupByKey]])*OutputTable[RecordedValue]))</f>
        <v>143</v>
      </c>
    </row>
    <row r="1431" spans="1:16" x14ac:dyDescent="0.25">
      <c r="A1431" t="s">
        <v>68</v>
      </c>
      <c r="B1431" t="s">
        <v>177</v>
      </c>
      <c r="C1431">
        <v>27</v>
      </c>
      <c r="D1431" t="s">
        <v>175</v>
      </c>
      <c r="E1431" t="s">
        <v>155</v>
      </c>
      <c r="F1431" t="s">
        <v>104</v>
      </c>
      <c r="G1431">
        <v>0.73859386458559595</v>
      </c>
      <c r="H1431">
        <v>0</v>
      </c>
      <c r="I143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31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cm="1">
        <f t="array" ref="K1431">IFERROR(AVERAGE(IF((OutputTable[GroupByKey]=OutputTable[[#This Row],[GroupByKey]]),(OutputTable[GroupByKey]=OutputTable[[#This Row],[GroupByKey]])*OutputTable[RecordedValue])),0)</f>
        <v>0.7583406737205215</v>
      </c>
      <c r="L1431" cm="1">
        <f t="array" ref="L1431">IFERROR(_xlfn.STDEV.S(IF((OutputTable[GroupByKey]=OutputTable[[#This Row],[GroupByKey]]),(OutputTable[GroupByKey]=OutputTable[[#This Row],[GroupByKey]])*OutputTable[RecordedValue])),0)</f>
        <v>4.6203519594895187E-2</v>
      </c>
      <c r="M1431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31" cm="1">
        <f t="array" ref="O1431">MIN(IF((OutputTable[GroupByKey]=OutputTable[[#This Row],[GroupByKey]]),(OutputTable[GroupByKey]=OutputTable[[#This Row],[GroupByKey]])*OutputTable[RecordedValue]))</f>
        <v>0.660449421951812</v>
      </c>
      <c r="P1431" cm="1">
        <f t="array" ref="P1431">MAX(IF((OutputTable[GroupByKey]=OutputTable[[#This Row],[GroupByKey]]),(OutputTable[GroupByKey]=OutputTable[[#This Row],[GroupByKey]])*OutputTable[RecordedValue]))</f>
        <v>0.87259712001045997</v>
      </c>
    </row>
    <row r="1432" spans="1:16" x14ac:dyDescent="0.25">
      <c r="A1432" t="s">
        <v>68</v>
      </c>
      <c r="B1432" t="s">
        <v>177</v>
      </c>
      <c r="C1432">
        <v>27</v>
      </c>
      <c r="D1432" t="s">
        <v>176</v>
      </c>
      <c r="E1432" t="s">
        <v>139</v>
      </c>
      <c r="F1432" t="s">
        <v>104</v>
      </c>
      <c r="G1432">
        <v>0</v>
      </c>
      <c r="H1432">
        <v>0</v>
      </c>
      <c r="I143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32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cm="1">
        <f t="array" ref="K1432">IFERROR(AVERAGE(IF((OutputTable[GroupByKey]=OutputTable[[#This Row],[GroupByKey]]),(OutputTable[GroupByKey]=OutputTable[[#This Row],[GroupByKey]])*OutputTable[RecordedValue])),0)</f>
        <v>0</v>
      </c>
      <c r="L1432" cm="1">
        <f t="array" ref="L1432">IFERROR(_xlfn.STDEV.S(IF((OutputTable[GroupByKey]=OutputTable[[#This Row],[GroupByKey]]),(OutputTable[GroupByKey]=OutputTable[[#This Row],[GroupByKey]])*OutputTable[RecordedValue])),0)</f>
        <v>0</v>
      </c>
      <c r="M1432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2" cm="1">
        <f t="array" ref="O1432">MIN(IF((OutputTable[GroupByKey]=OutputTable[[#This Row],[GroupByKey]]),(OutputTable[GroupByKey]=OutputTable[[#This Row],[GroupByKey]])*OutputTable[RecordedValue]))</f>
        <v>0</v>
      </c>
      <c r="P1432" cm="1">
        <f t="array" ref="P1432">MAX(IF((OutputTable[GroupByKey]=OutputTable[[#This Row],[GroupByKey]]),(OutputTable[GroupByKey]=OutputTable[[#This Row],[GroupByKey]])*OutputTable[RecordedValue]))</f>
        <v>0</v>
      </c>
    </row>
    <row r="1433" spans="1:16" x14ac:dyDescent="0.25">
      <c r="A1433" t="s">
        <v>68</v>
      </c>
      <c r="B1433" t="s">
        <v>177</v>
      </c>
      <c r="C1433">
        <v>28</v>
      </c>
      <c r="D1433" t="s">
        <v>109</v>
      </c>
      <c r="E1433" t="s">
        <v>110</v>
      </c>
      <c r="F1433" t="s">
        <v>72</v>
      </c>
      <c r="G1433">
        <v>0.82357008251739305</v>
      </c>
      <c r="H1433">
        <v>0</v>
      </c>
      <c r="I143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33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cm="1">
        <f t="array" ref="K1433">IFERROR(AVERAGE(IF((OutputTable[GroupByKey]=OutputTable[[#This Row],[GroupByKey]]),(OutputTable[GroupByKey]=OutputTable[[#This Row],[GroupByKey]])*OutputTable[RecordedValue])),0)</f>
        <v>0.86326158932544617</v>
      </c>
      <c r="L1433" cm="1">
        <f t="array" ref="L1433">IFERROR(_xlfn.STDEV.S(IF((OutputTable[GroupByKey]=OutputTable[[#This Row],[GroupByKey]]),(OutputTable[GroupByKey]=OutputTable[[#This Row],[GroupByKey]])*OutputTable[RecordedValue])),0)</f>
        <v>0.44446417599979121</v>
      </c>
      <c r="M1433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3" cm="1">
        <f t="array" ref="O1433">MIN(IF((OutputTable[GroupByKey]=OutputTable[[#This Row],[GroupByKey]]),(OutputTable[GroupByKey]=OutputTable[[#This Row],[GroupByKey]])*OutputTable[RecordedValue]))</f>
        <v>0</v>
      </c>
      <c r="P1433" cm="1">
        <f t="array" ref="P1433">MAX(IF((OutputTable[GroupByKey]=OutputTable[[#This Row],[GroupByKey]]),(OutputTable[GroupByKey]=OutputTable[[#This Row],[GroupByKey]])*OutputTable[RecordedValue]))</f>
        <v>2.5547209929161401</v>
      </c>
    </row>
    <row r="1434" spans="1:16" x14ac:dyDescent="0.25">
      <c r="A1434" t="s">
        <v>68</v>
      </c>
      <c r="B1434" t="s">
        <v>177</v>
      </c>
      <c r="C1434">
        <v>28</v>
      </c>
      <c r="D1434" t="s">
        <v>111</v>
      </c>
      <c r="E1434" t="s">
        <v>112</v>
      </c>
      <c r="F1434" t="s">
        <v>72</v>
      </c>
      <c r="G1434">
        <v>49.414204951043601</v>
      </c>
      <c r="H1434">
        <v>0</v>
      </c>
      <c r="I143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34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cm="1">
        <f t="array" ref="K1434">IFERROR(AVERAGE(IF((OutputTable[GroupByKey]=OutputTable[[#This Row],[GroupByKey]]),(OutputTable[GroupByKey]=OutputTable[[#This Row],[GroupByKey]])*OutputTable[RecordedValue])),0)</f>
        <v>51.79569535952681</v>
      </c>
      <c r="L1434" cm="1">
        <f t="array" ref="L1434">IFERROR(_xlfn.STDEV.S(IF((OutputTable[GroupByKey]=OutputTable[[#This Row],[GroupByKey]]),(OutputTable[GroupByKey]=OutputTable[[#This Row],[GroupByKey]])*OutputTable[RecordedValue])),0)</f>
        <v>26.667850559987489</v>
      </c>
      <c r="M1434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34" cm="1">
        <f t="array" ref="O1434">MIN(IF((OutputTable[GroupByKey]=OutputTable[[#This Row],[GroupByKey]]),(OutputTable[GroupByKey]=OutputTable[[#This Row],[GroupByKey]])*OutputTable[RecordedValue]))</f>
        <v>0</v>
      </c>
      <c r="P1434" cm="1">
        <f t="array" ref="P1434">MAX(IF((OutputTable[GroupByKey]=OutputTable[[#This Row],[GroupByKey]]),(OutputTable[GroupByKey]=OutputTable[[#This Row],[GroupByKey]])*OutputTable[RecordedValue]))</f>
        <v>153.28325957496901</v>
      </c>
    </row>
    <row r="1435" spans="1:16" x14ac:dyDescent="0.25">
      <c r="A1435" t="s">
        <v>68</v>
      </c>
      <c r="B1435" t="s">
        <v>177</v>
      </c>
      <c r="C1435">
        <v>28</v>
      </c>
      <c r="D1435" t="s">
        <v>113</v>
      </c>
      <c r="E1435" t="s">
        <v>114</v>
      </c>
      <c r="F1435" t="s">
        <v>72</v>
      </c>
      <c r="G1435">
        <v>0</v>
      </c>
      <c r="H1435">
        <v>0</v>
      </c>
      <c r="I143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3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cm="1">
        <f t="array" ref="K1435">IFERROR(AVERAGE(IF((OutputTable[GroupByKey]=OutputTable[[#This Row],[GroupByKey]]),(OutputTable[GroupByKey]=OutputTable[[#This Row],[GroupByKey]])*OutputTable[RecordedValue])),0)</f>
        <v>0</v>
      </c>
      <c r="L143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cm="1">
        <f t="array" ref="O1435">MIN(IF((OutputTable[GroupByKey]=OutputTable[[#This Row],[GroupByKey]]),(OutputTable[GroupByKey]=OutputTable[[#This Row],[GroupByKey]])*OutputTable[RecordedValue]))</f>
        <v>0</v>
      </c>
      <c r="P143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177</v>
      </c>
      <c r="C1436">
        <v>28</v>
      </c>
      <c r="D1436" t="s">
        <v>115</v>
      </c>
      <c r="E1436" t="s">
        <v>116</v>
      </c>
      <c r="F1436" t="s">
        <v>72</v>
      </c>
      <c r="G1436">
        <v>19.663728660262102</v>
      </c>
      <c r="H1436">
        <v>0</v>
      </c>
      <c r="I143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36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cm="1">
        <f t="array" ref="K1436">IFERROR(AVERAGE(IF((OutputTable[GroupByKey]=OutputTable[[#This Row],[GroupByKey]]),(OutputTable[GroupByKey]=OutputTable[[#This Row],[GroupByKey]])*OutputTable[RecordedValue])),0)</f>
        <v>7.9031017037590718</v>
      </c>
      <c r="L1436" cm="1">
        <f t="array" ref="L1436">IFERROR(_xlfn.STDEV.S(IF((OutputTable[GroupByKey]=OutputTable[[#This Row],[GroupByKey]]),(OutputTable[GroupByKey]=OutputTable[[#This Row],[GroupByKey]])*OutputTable[RecordedValue])),0)</f>
        <v>6.1722634071914078</v>
      </c>
      <c r="M1436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36" cm="1">
        <f t="array" ref="O1436">MIN(IF((OutputTable[GroupByKey]=OutputTable[[#This Row],[GroupByKey]]),(OutputTable[GroupByKey]=OutputTable[[#This Row],[GroupByKey]])*OutputTable[RecordedValue]))</f>
        <v>0</v>
      </c>
      <c r="P1436" cm="1">
        <f t="array" ref="P1436">MAX(IF((OutputTable[GroupByKey]=OutputTable[[#This Row],[GroupByKey]]),(OutputTable[GroupByKey]=OutputTable[[#This Row],[GroupByKey]])*OutputTable[RecordedValue]))</f>
        <v>30.196331317929101</v>
      </c>
    </row>
    <row r="1437" spans="1:16" x14ac:dyDescent="0.25">
      <c r="A1437" t="s">
        <v>68</v>
      </c>
      <c r="B1437" t="s">
        <v>177</v>
      </c>
      <c r="C1437">
        <v>28</v>
      </c>
      <c r="D1437" t="s">
        <v>117</v>
      </c>
      <c r="E1437" t="s">
        <v>118</v>
      </c>
      <c r="F1437" t="s">
        <v>72</v>
      </c>
      <c r="G1437">
        <v>8</v>
      </c>
      <c r="H1437">
        <v>0</v>
      </c>
      <c r="I143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37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cm="1">
        <f t="array" ref="K1437">IFERROR(AVERAGE(IF((OutputTable[GroupByKey]=OutputTable[[#This Row],[GroupByKey]]),(OutputTable[GroupByKey]=OutputTable[[#This Row],[GroupByKey]])*OutputTable[RecordedValue])),0)</f>
        <v>8.9</v>
      </c>
      <c r="L1437" cm="1">
        <f t="array" ref="L1437">IFERROR(_xlfn.STDEV.S(IF((OutputTable[GroupByKey]=OutputTable[[#This Row],[GroupByKey]]),(OutputTable[GroupByKey]=OutputTable[[#This Row],[GroupByKey]])*OutputTable[RecordedValue])),0)</f>
        <v>2.6049403612586386</v>
      </c>
      <c r="M1437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37" cm="1">
        <f t="array" ref="O1437">MIN(IF((OutputTable[GroupByKey]=OutputTable[[#This Row],[GroupByKey]]),(OutputTable[GroupByKey]=OutputTable[[#This Row],[GroupByKey]])*OutputTable[RecordedValue]))</f>
        <v>2</v>
      </c>
      <c r="P1437" cm="1">
        <f t="array" ref="P1437">MAX(IF((OutputTable[GroupByKey]=OutputTable[[#This Row],[GroupByKey]]),(OutputTable[GroupByKey]=OutputTable[[#This Row],[GroupByKey]])*OutputTable[RecordedValue]))</f>
        <v>14</v>
      </c>
    </row>
    <row r="1438" spans="1:16" x14ac:dyDescent="0.25">
      <c r="A1438" t="s">
        <v>68</v>
      </c>
      <c r="B1438" t="s">
        <v>177</v>
      </c>
      <c r="C1438">
        <v>28</v>
      </c>
      <c r="D1438" t="s">
        <v>119</v>
      </c>
      <c r="E1438" t="s">
        <v>120</v>
      </c>
      <c r="F1438" t="s">
        <v>72</v>
      </c>
      <c r="G1438">
        <v>8</v>
      </c>
      <c r="H1438">
        <v>0</v>
      </c>
      <c r="I143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38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cm="1">
        <f t="array" ref="K1438">IFERROR(AVERAGE(IF((OutputTable[GroupByKey]=OutputTable[[#This Row],[GroupByKey]]),(OutputTable[GroupByKey]=OutputTable[[#This Row],[GroupByKey]])*OutputTable[RecordedValue])),0)</f>
        <v>8.68</v>
      </c>
      <c r="L1438" cm="1">
        <f t="array" ref="L1438">IFERROR(_xlfn.STDEV.S(IF((OutputTable[GroupByKey]=OutputTable[[#This Row],[GroupByKey]]),(OutputTable[GroupByKey]=OutputTable[[#This Row],[GroupByKey]])*OutputTable[RecordedValue])),0)</f>
        <v>2.6064284735543972</v>
      </c>
      <c r="M1438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38" cm="1">
        <f t="array" ref="O1438">MIN(IF((OutputTable[GroupByKey]=OutputTable[[#This Row],[GroupByKey]]),(OutputTable[GroupByKey]=OutputTable[[#This Row],[GroupByKey]])*OutputTable[RecordedValue]))</f>
        <v>2</v>
      </c>
      <c r="P1438" cm="1">
        <f t="array" ref="P1438">MAX(IF((OutputTable[GroupByKey]=OutputTable[[#This Row],[GroupByKey]]),(OutputTable[GroupByKey]=OutputTable[[#This Row],[GroupByKey]])*OutputTable[RecordedValue]))</f>
        <v>14</v>
      </c>
    </row>
    <row r="1439" spans="1:16" x14ac:dyDescent="0.25">
      <c r="A1439" t="s">
        <v>68</v>
      </c>
      <c r="B1439" t="s">
        <v>177</v>
      </c>
      <c r="C1439">
        <v>28</v>
      </c>
      <c r="D1439" t="s">
        <v>121</v>
      </c>
      <c r="E1439" t="s">
        <v>122</v>
      </c>
      <c r="F1439" t="s">
        <v>72</v>
      </c>
      <c r="G1439">
        <v>0.82357008251739305</v>
      </c>
      <c r="H1439">
        <v>0</v>
      </c>
      <c r="I143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39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cm="1">
        <f t="array" ref="K1439">IFERROR(AVERAGE(IF((OutputTable[GroupByKey]=OutputTable[[#This Row],[GroupByKey]]),(OutputTable[GroupByKey]=OutputTable[[#This Row],[GroupByKey]])*OutputTable[RecordedValue])),0)</f>
        <v>0.86326158932544617</v>
      </c>
      <c r="L1439" cm="1">
        <f t="array" ref="L1439">IFERROR(_xlfn.STDEV.S(IF((OutputTable[GroupByKey]=OutputTable[[#This Row],[GroupByKey]]),(OutputTable[GroupByKey]=OutputTable[[#This Row],[GroupByKey]])*OutputTable[RecordedValue])),0)</f>
        <v>0.44446417599979121</v>
      </c>
      <c r="M1439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9" cm="1">
        <f t="array" ref="O1439">MIN(IF((OutputTable[GroupByKey]=OutputTable[[#This Row],[GroupByKey]]),(OutputTable[GroupByKey]=OutputTable[[#This Row],[GroupByKey]])*OutputTable[RecordedValue]))</f>
        <v>0</v>
      </c>
      <c r="P1439" cm="1">
        <f t="array" ref="P1439">MAX(IF((OutputTable[GroupByKey]=OutputTable[[#This Row],[GroupByKey]]),(OutputTable[GroupByKey]=OutputTable[[#This Row],[GroupByKey]])*OutputTable[RecordedValue]))</f>
        <v>2.5547209929161401</v>
      </c>
    </row>
    <row r="1440" spans="1:16" x14ac:dyDescent="0.25">
      <c r="A1440" t="s">
        <v>68</v>
      </c>
      <c r="B1440" t="s">
        <v>177</v>
      </c>
      <c r="C1440">
        <v>28</v>
      </c>
      <c r="D1440" t="s">
        <v>123</v>
      </c>
      <c r="E1440" t="s">
        <v>124</v>
      </c>
      <c r="F1440" t="s">
        <v>72</v>
      </c>
      <c r="G1440">
        <v>69.077933611305696</v>
      </c>
      <c r="H1440">
        <v>0</v>
      </c>
      <c r="I144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40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cm="1">
        <f t="array" ref="K1440">IFERROR(AVERAGE(IF((OutputTable[GroupByKey]=OutputTable[[#This Row],[GroupByKey]]),(OutputTable[GroupByKey]=OutputTable[[#This Row],[GroupByKey]])*OutputTable[RecordedValue])),0)</f>
        <v>59.698797063285873</v>
      </c>
      <c r="L1440" cm="1">
        <f t="array" ref="L1440">IFERROR(_xlfn.STDEV.S(IF((OutputTable[GroupByKey]=OutputTable[[#This Row],[GroupByKey]]),(OutputTable[GroupByKey]=OutputTable[[#This Row],[GroupByKey]])*OutputTable[RecordedValue])),0)</f>
        <v>29.848701664291458</v>
      </c>
      <c r="M1440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40" cm="1">
        <f t="array" ref="O1440">MIN(IF((OutputTable[GroupByKey]=OutputTable[[#This Row],[GroupByKey]]),(OutputTable[GroupByKey]=OutputTable[[#This Row],[GroupByKey]])*OutputTable[RecordedValue]))</f>
        <v>2.14281784239415</v>
      </c>
      <c r="P1440" cm="1">
        <f t="array" ref="P1440">MAX(IF((OutputTable[GroupByKey]=OutputTable[[#This Row],[GroupByKey]]),(OutputTable[GroupByKey]=OutputTable[[#This Row],[GroupByKey]])*OutputTable[RecordedValue]))</f>
        <v>183.47959089289799</v>
      </c>
    </row>
    <row r="1441" spans="1:16" x14ac:dyDescent="0.25">
      <c r="A1441" t="s">
        <v>68</v>
      </c>
      <c r="B1441" t="s">
        <v>177</v>
      </c>
      <c r="C1441">
        <v>28</v>
      </c>
      <c r="D1441" t="s">
        <v>125</v>
      </c>
      <c r="E1441" t="s">
        <v>85</v>
      </c>
      <c r="F1441" t="s">
        <v>126</v>
      </c>
      <c r="G1441">
        <v>0</v>
      </c>
      <c r="H1441">
        <v>0</v>
      </c>
      <c r="I1441" t="str">
        <f>OutputTable[[#This Row],[ProjectName]]&amp;OutputTable[[#This Row],[Name]]&amp;OutputTable[[#This Row],[Type]]&amp;OutputTable[[#This Row],[Source]]</f>
        <v>Airport Security AnalysisAll Entities.NVACostNVA CostSystem</v>
      </c>
      <c r="J1441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cm="1">
        <f t="array" ref="K1441">IFERROR(AVERAGE(IF((OutputTable[GroupByKey]=OutputTable[[#This Row],[GroupByKey]]),(OutputTable[GroupByKey]=OutputTable[[#This Row],[GroupByKey]])*OutputTable[RecordedValue])),0)</f>
        <v>0</v>
      </c>
      <c r="L1441" cm="1">
        <f t="array" ref="L1441">IFERROR(_xlfn.STDEV.S(IF((OutputTable[GroupByKey]=OutputTable[[#This Row],[GroupByKey]]),(OutputTable[GroupByKey]=OutputTable[[#This Row],[GroupByKey]])*OutputTable[RecordedValue])),0)</f>
        <v>0</v>
      </c>
      <c r="M1441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1" cm="1">
        <f t="array" ref="O1441">MIN(IF((OutputTable[GroupByKey]=OutputTable[[#This Row],[GroupByKey]]),(OutputTable[GroupByKey]=OutputTable[[#This Row],[GroupByKey]])*OutputTable[RecordedValue]))</f>
        <v>0</v>
      </c>
      <c r="P1441" cm="1">
        <f t="array" ref="P1441">MAX(IF((OutputTable[GroupByKey]=OutputTable[[#This Row],[GroupByKey]]),(OutputTable[GroupByKey]=OutputTable[[#This Row],[GroupByKey]])*OutputTable[RecordedValue]))</f>
        <v>0</v>
      </c>
    </row>
    <row r="1442" spans="1:16" x14ac:dyDescent="0.25">
      <c r="A1442" t="s">
        <v>68</v>
      </c>
      <c r="B1442" t="s">
        <v>177</v>
      </c>
      <c r="C1442">
        <v>28</v>
      </c>
      <c r="D1442" t="s">
        <v>127</v>
      </c>
      <c r="E1442" t="s">
        <v>88</v>
      </c>
      <c r="F1442" t="s">
        <v>126</v>
      </c>
      <c r="G1442">
        <v>0</v>
      </c>
      <c r="H1442">
        <v>0</v>
      </c>
      <c r="I1442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42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cm="1">
        <f t="array" ref="K1442">IFERROR(AVERAGE(IF((OutputTable[GroupByKey]=OutputTable[[#This Row],[GroupByKey]]),(OutputTable[GroupByKey]=OutputTable[[#This Row],[GroupByKey]])*OutputTable[RecordedValue])),0)</f>
        <v>0</v>
      </c>
      <c r="L1442" cm="1">
        <f t="array" ref="L1442">IFERROR(_xlfn.STDEV.S(IF((OutputTable[GroupByKey]=OutputTable[[#This Row],[GroupByKey]]),(OutputTable[GroupByKey]=OutputTable[[#This Row],[GroupByKey]])*OutputTable[RecordedValue])),0)</f>
        <v>0</v>
      </c>
      <c r="M1442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cm="1">
        <f t="array" ref="O1442">MIN(IF((OutputTable[GroupByKey]=OutputTable[[#This Row],[GroupByKey]]),(OutputTable[GroupByKey]=OutputTable[[#This Row],[GroupByKey]])*OutputTable[RecordedValue]))</f>
        <v>0</v>
      </c>
      <c r="P1442" cm="1">
        <f t="array" ref="P1442">MAX(IF((OutputTable[GroupByKey]=OutputTable[[#This Row],[GroupByKey]]),(OutputTable[GroupByKey]=OutputTable[[#This Row],[GroupByKey]])*OutputTable[RecordedValue]))</f>
        <v>0</v>
      </c>
    </row>
    <row r="1443" spans="1:16" x14ac:dyDescent="0.25">
      <c r="A1443" t="s">
        <v>68</v>
      </c>
      <c r="B1443" t="s">
        <v>177</v>
      </c>
      <c r="C1443">
        <v>28</v>
      </c>
      <c r="D1443" t="s">
        <v>128</v>
      </c>
      <c r="E1443" t="s">
        <v>90</v>
      </c>
      <c r="F1443" t="s">
        <v>126</v>
      </c>
      <c r="G1443">
        <v>50.929185473854297</v>
      </c>
      <c r="H1443">
        <v>0</v>
      </c>
      <c r="I1443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43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cm="1">
        <f t="array" ref="K1443">IFERROR(AVERAGE(IF((OutputTable[GroupByKey]=OutputTable[[#This Row],[GroupByKey]]),(OutputTable[GroupByKey]=OutputTable[[#This Row],[GroupByKey]])*OutputTable[RecordedValue])),0)</f>
        <v>46.193538628207605</v>
      </c>
      <c r="L1443" cm="1">
        <f t="array" ref="L1443">IFERROR(_xlfn.STDEV.S(IF((OutputTable[GroupByKey]=OutputTable[[#This Row],[GroupByKey]]),(OutputTable[GroupByKey]=OutputTable[[#This Row],[GroupByKey]])*OutputTable[RecordedValue])),0)</f>
        <v>2.5990968367157539</v>
      </c>
      <c r="M1443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3" cm="1">
        <f t="array" ref="O1443">MIN(IF((OutputTable[GroupByKey]=OutputTable[[#This Row],[GroupByKey]]),(OutputTable[GroupByKey]=OutputTable[[#This Row],[GroupByKey]])*OutputTable[RecordedValue]))</f>
        <v>40.192057014708702</v>
      </c>
      <c r="P1443" cm="1">
        <f t="array" ref="P1443">MAX(IF((OutputTable[GroupByKey]=OutputTable[[#This Row],[GroupByKey]]),(OutputTable[GroupByKey]=OutputTable[[#This Row],[GroupByKey]])*OutputTable[RecordedValue]))</f>
        <v>51.8214448971965</v>
      </c>
    </row>
    <row r="1444" spans="1:16" x14ac:dyDescent="0.25">
      <c r="A1444" t="s">
        <v>68</v>
      </c>
      <c r="B1444" t="s">
        <v>177</v>
      </c>
      <c r="C1444">
        <v>28</v>
      </c>
      <c r="D1444" t="s">
        <v>129</v>
      </c>
      <c r="E1444" t="s">
        <v>130</v>
      </c>
      <c r="F1444" t="s">
        <v>126</v>
      </c>
      <c r="G1444">
        <v>0</v>
      </c>
      <c r="H1444">
        <v>0</v>
      </c>
      <c r="I1444" t="str">
        <f>OutputTable[[#This Row],[ProjectName]]&amp;OutputTable[[#This Row],[Name]]&amp;OutputTable[[#This Row],[Type]]&amp;OutputTable[[#This Row],[Source]]</f>
        <v>Airport Security AnalysisAll Entities.TranCostTran CostSystem</v>
      </c>
      <c r="J1444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cm="1">
        <f t="array" ref="K1444">IFERROR(AVERAGE(IF((OutputTable[GroupByKey]=OutputTable[[#This Row],[GroupByKey]]),(OutputTable[GroupByKey]=OutputTable[[#This Row],[GroupByKey]])*OutputTable[RecordedValue])),0)</f>
        <v>0</v>
      </c>
      <c r="L1444" cm="1">
        <f t="array" ref="L1444">IFERROR(_xlfn.STDEV.S(IF((OutputTable[GroupByKey]=OutputTable[[#This Row],[GroupByKey]]),(OutputTable[GroupByKey]=OutputTable[[#This Row],[GroupByKey]])*OutputTable[RecordedValue])),0)</f>
        <v>0</v>
      </c>
      <c r="M1444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4" cm="1">
        <f t="array" ref="O1444">MIN(IF((OutputTable[GroupByKey]=OutputTable[[#This Row],[GroupByKey]]),(OutputTable[GroupByKey]=OutputTable[[#This Row],[GroupByKey]])*OutputTable[RecordedValue]))</f>
        <v>0</v>
      </c>
      <c r="P1444" cm="1">
        <f t="array" ref="P1444">MAX(IF((OutputTable[GroupByKey]=OutputTable[[#This Row],[GroupByKey]]),(OutputTable[GroupByKey]=OutputTable[[#This Row],[GroupByKey]])*OutputTable[RecordedValue]))</f>
        <v>0</v>
      </c>
    </row>
    <row r="1445" spans="1:16" x14ac:dyDescent="0.25">
      <c r="A1445" t="s">
        <v>68</v>
      </c>
      <c r="B1445" t="s">
        <v>177</v>
      </c>
      <c r="C1445">
        <v>28</v>
      </c>
      <c r="D1445" t="s">
        <v>131</v>
      </c>
      <c r="E1445" t="s">
        <v>94</v>
      </c>
      <c r="F1445" t="s">
        <v>126</v>
      </c>
      <c r="G1445">
        <v>50.929185473854297</v>
      </c>
      <c r="H1445">
        <v>0</v>
      </c>
      <c r="I1445" t="str">
        <f>OutputTable[[#This Row],[ProjectName]]&amp;OutputTable[[#This Row],[Name]]&amp;OutputTable[[#This Row],[Type]]&amp;OutputTable[[#This Row],[Source]]</f>
        <v>Airport Security AnalysisAll Entities.VACostVA CostSystem</v>
      </c>
      <c r="J144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cm="1">
        <f t="array" ref="K1445">IFERROR(AVERAGE(IF((OutputTable[GroupByKey]=OutputTable[[#This Row],[GroupByKey]]),(OutputTable[GroupByKey]=OutputTable[[#This Row],[GroupByKey]])*OutputTable[RecordedValue])),0)</f>
        <v>46.193538628207605</v>
      </c>
      <c r="L1445" cm="1">
        <f t="array" ref="L1445">IFERROR(_xlfn.STDEV.S(IF((OutputTable[GroupByKey]=OutputTable[[#This Row],[GroupByKey]]),(OutputTable[GroupByKey]=OutputTable[[#This Row],[GroupByKey]])*OutputTable[RecordedValue])),0)</f>
        <v>2.5990968367157539</v>
      </c>
      <c r="M144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5" cm="1">
        <f t="array" ref="O1445">MIN(IF((OutputTable[GroupByKey]=OutputTable[[#This Row],[GroupByKey]]),(OutputTable[GroupByKey]=OutputTable[[#This Row],[GroupByKey]])*OutputTable[RecordedValue]))</f>
        <v>40.192057014708702</v>
      </c>
      <c r="P1445" cm="1">
        <f t="array" ref="P1445">MAX(IF((OutputTable[GroupByKey]=OutputTable[[#This Row],[GroupByKey]]),(OutputTable[GroupByKey]=OutputTable[[#This Row],[GroupByKey]])*OutputTable[RecordedValue]))</f>
        <v>51.8214448971965</v>
      </c>
    </row>
    <row r="1446" spans="1:16" x14ac:dyDescent="0.25">
      <c r="A1446" t="s">
        <v>68</v>
      </c>
      <c r="B1446" t="s">
        <v>177</v>
      </c>
      <c r="C1446">
        <v>28</v>
      </c>
      <c r="D1446" t="s">
        <v>132</v>
      </c>
      <c r="E1446" t="s">
        <v>96</v>
      </c>
      <c r="F1446" t="s">
        <v>126</v>
      </c>
      <c r="G1446">
        <v>0</v>
      </c>
      <c r="H1446">
        <v>0</v>
      </c>
      <c r="I1446" t="str">
        <f>OutputTable[[#This Row],[ProjectName]]&amp;OutputTable[[#This Row],[Name]]&amp;OutputTable[[#This Row],[Type]]&amp;OutputTable[[#This Row],[Source]]</f>
        <v>Airport Security AnalysisAll Entities.WaitCostWait CostSystem</v>
      </c>
      <c r="J1446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cm="1">
        <f t="array" ref="K1446">IFERROR(AVERAGE(IF((OutputTable[GroupByKey]=OutputTable[[#This Row],[GroupByKey]]),(OutputTable[GroupByKey]=OutputTable[[#This Row],[GroupByKey]])*OutputTable[RecordedValue])),0)</f>
        <v>0</v>
      </c>
      <c r="L1446" cm="1">
        <f t="array" ref="L1446">IFERROR(_xlfn.STDEV.S(IF((OutputTable[GroupByKey]=OutputTable[[#This Row],[GroupByKey]]),(OutputTable[GroupByKey]=OutputTable[[#This Row],[GroupByKey]])*OutputTable[RecordedValue])),0)</f>
        <v>0</v>
      </c>
      <c r="M1446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cm="1">
        <f t="array" ref="O1446">MIN(IF((OutputTable[GroupByKey]=OutputTable[[#This Row],[GroupByKey]]),(OutputTable[GroupByKey]=OutputTable[[#This Row],[GroupByKey]])*OutputTable[RecordedValue]))</f>
        <v>0</v>
      </c>
      <c r="P1446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177</v>
      </c>
      <c r="C1447">
        <v>28</v>
      </c>
      <c r="D1447" t="s">
        <v>133</v>
      </c>
      <c r="E1447" t="s">
        <v>134</v>
      </c>
      <c r="F1447" t="s">
        <v>126</v>
      </c>
      <c r="G1447">
        <v>50.929185473854403</v>
      </c>
      <c r="H1447">
        <v>0</v>
      </c>
      <c r="I1447" t="str">
        <f>OutputTable[[#This Row],[ProjectName]]&amp;OutputTable[[#This Row],[Name]]&amp;OutputTable[[#This Row],[Type]]&amp;OutputTable[[#This Row],[Source]]</f>
        <v>Airport Security AnalysisAll Resources.BusyCostBusy CostSystem</v>
      </c>
      <c r="J1447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cm="1">
        <f t="array" ref="K1447">IFERROR(AVERAGE(IF((OutputTable[GroupByKey]=OutputTable[[#This Row],[GroupByKey]]),(OutputTable[GroupByKey]=OutputTable[[#This Row],[GroupByKey]])*OutputTable[RecordedValue])),0)</f>
        <v>46.193538628207605</v>
      </c>
      <c r="L1447" cm="1">
        <f t="array" ref="L1447">IFERROR(_xlfn.STDEV.S(IF((OutputTable[GroupByKey]=OutputTable[[#This Row],[GroupByKey]]),(OutputTable[GroupByKey]=OutputTable[[#This Row],[GroupByKey]])*OutputTable[RecordedValue])),0)</f>
        <v>2.5990968367157583</v>
      </c>
      <c r="M1447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447" cm="1">
        <f t="array" ref="O1447">MIN(IF((OutputTable[GroupByKey]=OutputTable[[#This Row],[GroupByKey]]),(OutputTable[GroupByKey]=OutputTable[[#This Row],[GroupByKey]])*OutputTable[RecordedValue]))</f>
        <v>40.192057014708602</v>
      </c>
      <c r="P1447" cm="1">
        <f t="array" ref="P1447">MAX(IF((OutputTable[GroupByKey]=OutputTable[[#This Row],[GroupByKey]]),(OutputTable[GroupByKey]=OutputTable[[#This Row],[GroupByKey]])*OutputTable[RecordedValue]))</f>
        <v>51.8214448971965</v>
      </c>
    </row>
    <row r="1448" spans="1:16" x14ac:dyDescent="0.25">
      <c r="A1448" t="s">
        <v>68</v>
      </c>
      <c r="B1448" t="s">
        <v>177</v>
      </c>
      <c r="C1448">
        <v>28</v>
      </c>
      <c r="D1448" t="s">
        <v>135</v>
      </c>
      <c r="E1448" t="s">
        <v>136</v>
      </c>
      <c r="F1448" t="s">
        <v>126</v>
      </c>
      <c r="G1448">
        <v>20.8278841166867</v>
      </c>
      <c r="H1448">
        <v>0</v>
      </c>
      <c r="I1448" t="str">
        <f>OutputTable[[#This Row],[ProjectName]]&amp;OutputTable[[#This Row],[Name]]&amp;OutputTable[[#This Row],[Type]]&amp;OutputTable[[#This Row],[Source]]</f>
        <v>Airport Security AnalysisAll Resources.IdleCostIdle CostSystem</v>
      </c>
      <c r="J1448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cm="1">
        <f t="array" ref="K1448">IFERROR(AVERAGE(IF((OutputTable[GroupByKey]=OutputTable[[#This Row],[GroupByKey]]),(OutputTable[GroupByKey]=OutputTable[[#This Row],[GroupByKey]])*OutputTable[RecordedValue])),0)</f>
        <v>25.477747687177452</v>
      </c>
      <c r="L1448" cm="1">
        <f t="array" ref="L1448">IFERROR(_xlfn.STDEV.S(IF((OutputTable[GroupByKey]=OutputTable[[#This Row],[GroupByKey]]),(OutputTable[GroupByKey]=OutputTable[[#This Row],[GroupByKey]])*OutputTable[RecordedValue])),0)</f>
        <v>2.6141112136959852</v>
      </c>
      <c r="M1448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448" cm="1">
        <f t="array" ref="O1448">MIN(IF((OutputTable[GroupByKey]=OutputTable[[#This Row],[GroupByKey]]),(OutputTable[GroupByKey]=OutputTable[[#This Row],[GroupByKey]])*OutputTable[RecordedValue]))</f>
        <v>19.727702576731101</v>
      </c>
      <c r="P1448" cm="1">
        <f t="array" ref="P1448">MAX(IF((OutputTable[GroupByKey]=OutputTable[[#This Row],[GroupByKey]]),(OutputTable[GroupByKey]=OutputTable[[#This Row],[GroupByKey]])*OutputTable[RecordedValue]))</f>
        <v>31.4558775795469</v>
      </c>
    </row>
    <row r="1449" spans="1:16" x14ac:dyDescent="0.25">
      <c r="A1449" t="s">
        <v>68</v>
      </c>
      <c r="B1449" t="s">
        <v>177</v>
      </c>
      <c r="C1449">
        <v>28</v>
      </c>
      <c r="D1449" t="s">
        <v>137</v>
      </c>
      <c r="E1449" t="s">
        <v>90</v>
      </c>
      <c r="F1449" t="s">
        <v>126</v>
      </c>
      <c r="G1449">
        <v>71.757069590541093</v>
      </c>
      <c r="H1449">
        <v>0</v>
      </c>
      <c r="I144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49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cm="1">
        <f t="array" ref="K1449">IFERROR(AVERAGE(IF((OutputTable[GroupByKey]=OutputTable[[#This Row],[GroupByKey]]),(OutputTable[GroupByKey]=OutputTable[[#This Row],[GroupByKey]])*OutputTable[RecordedValue])),0)</f>
        <v>71.671286315385061</v>
      </c>
      <c r="L1449" cm="1">
        <f t="array" ref="L1449">IFERROR(_xlfn.STDEV.S(IF((OutputTable[GroupByKey]=OutputTable[[#This Row],[GroupByKey]]),(OutputTable[GroupByKey]=OutputTable[[#This Row],[GroupByKey]])*OutputTable[RecordedValue])),0)</f>
        <v>0.23863631661505638</v>
      </c>
      <c r="M1449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49" cm="1">
        <f t="array" ref="O1449">MIN(IF((OutputTable[GroupByKey]=OutputTable[[#This Row],[GroupByKey]]),(OutputTable[GroupByKey]=OutputTable[[#This Row],[GroupByKey]])*OutputTable[RecordedValue]))</f>
        <v>70.910479456061694</v>
      </c>
      <c r="P1449" cm="1">
        <f t="array" ref="P1449">MAX(IF((OutputTable[GroupByKey]=OutputTable[[#This Row],[GroupByKey]]),(OutputTable[GroupByKey]=OutputTable[[#This Row],[GroupByKey]])*OutputTable[RecordedValue]))</f>
        <v>72</v>
      </c>
    </row>
    <row r="1450" spans="1:16" x14ac:dyDescent="0.25">
      <c r="A1450" t="s">
        <v>68</v>
      </c>
      <c r="B1450" t="s">
        <v>177</v>
      </c>
      <c r="C1450">
        <v>28</v>
      </c>
      <c r="D1450" t="s">
        <v>138</v>
      </c>
      <c r="E1450" t="s">
        <v>139</v>
      </c>
      <c r="F1450" t="s">
        <v>126</v>
      </c>
      <c r="G1450">
        <v>0</v>
      </c>
      <c r="H1450">
        <v>0</v>
      </c>
      <c r="I145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50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cm="1">
        <f t="array" ref="K1450">IFERROR(AVERAGE(IF((OutputTable[GroupByKey]=OutputTable[[#This Row],[GroupByKey]]),(OutputTable[GroupByKey]=OutputTable[[#This Row],[GroupByKey]])*OutputTable[RecordedValue])),0)</f>
        <v>0</v>
      </c>
      <c r="L1450" cm="1">
        <f t="array" ref="L1450">IFERROR(_xlfn.STDEV.S(IF((OutputTable[GroupByKey]=OutputTable[[#This Row],[GroupByKey]]),(OutputTable[GroupByKey]=OutputTable[[#This Row],[GroupByKey]])*OutputTable[RecordedValue])),0)</f>
        <v>0</v>
      </c>
      <c r="M1450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0" cm="1">
        <f t="array" ref="O1450">MIN(IF((OutputTable[GroupByKey]=OutputTable[[#This Row],[GroupByKey]]),(OutputTable[GroupByKey]=OutputTable[[#This Row],[GroupByKey]])*OutputTable[RecordedValue]))</f>
        <v>0</v>
      </c>
      <c r="P1450" cm="1">
        <f t="array" ref="P1450">MAX(IF((OutputTable[GroupByKey]=OutputTable[[#This Row],[GroupByKey]]),(OutputTable[GroupByKey]=OutputTable[[#This Row],[GroupByKey]])*OutputTable[RecordedValue]))</f>
        <v>0</v>
      </c>
    </row>
    <row r="1451" spans="1:16" x14ac:dyDescent="0.25">
      <c r="A1451" t="s">
        <v>68</v>
      </c>
      <c r="B1451" t="s">
        <v>177</v>
      </c>
      <c r="C1451">
        <v>28</v>
      </c>
      <c r="D1451" t="s">
        <v>140</v>
      </c>
      <c r="E1451" t="s">
        <v>110</v>
      </c>
      <c r="F1451" t="s">
        <v>72</v>
      </c>
      <c r="G1451">
        <v>10.3090977964694</v>
      </c>
      <c r="H1451">
        <v>0</v>
      </c>
      <c r="I145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51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cm="1">
        <f t="array" ref="K1451">IFERROR(AVERAGE(IF((OutputTable[GroupByKey]=OutputTable[[#This Row],[GroupByKey]]),(OutputTable[GroupByKey]=OutputTable[[#This Row],[GroupByKey]])*OutputTable[RecordedValue])),0)</f>
        <v>9.2040198470736314</v>
      </c>
      <c r="L1451" cm="1">
        <f t="array" ref="L1451">IFERROR(_xlfn.STDEV.S(IF((OutputTable[GroupByKey]=OutputTable[[#This Row],[GroupByKey]]),(OutputTable[GroupByKey]=OutputTable[[#This Row],[GroupByKey]])*OutputTable[RecordedValue])),0)</f>
        <v>0.51270925803772061</v>
      </c>
      <c r="M1451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1" cm="1">
        <f t="array" ref="O1451">MIN(IF((OutputTable[GroupByKey]=OutputTable[[#This Row],[GroupByKey]]),(OutputTable[GroupByKey]=OutputTable[[#This Row],[GroupByKey]])*OutputTable[RecordedValue]))</f>
        <v>8.1603642719926093</v>
      </c>
      <c r="P1451" cm="1">
        <f t="array" ref="P1451">MAX(IF((OutputTable[GroupByKey]=OutputTable[[#This Row],[GroupByKey]]),(OutputTable[GroupByKey]=OutputTable[[#This Row],[GroupByKey]])*OutputTable[RecordedValue]))</f>
        <v>10.3090977964694</v>
      </c>
    </row>
    <row r="1452" spans="1:16" x14ac:dyDescent="0.25">
      <c r="A1452" t="s">
        <v>68</v>
      </c>
      <c r="B1452" t="s">
        <v>177</v>
      </c>
      <c r="C1452">
        <v>28</v>
      </c>
      <c r="D1452" t="s">
        <v>141</v>
      </c>
      <c r="E1452" t="s">
        <v>112</v>
      </c>
      <c r="F1452" t="s">
        <v>72</v>
      </c>
      <c r="G1452">
        <v>618.54586778816201</v>
      </c>
      <c r="H1452">
        <v>0</v>
      </c>
      <c r="I145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52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cm="1">
        <f t="array" ref="K1452">IFERROR(AVERAGE(IF((OutputTable[GroupByKey]=OutputTable[[#This Row],[GroupByKey]]),(OutputTable[GroupByKey]=OutputTable[[#This Row],[GroupByKey]])*OutputTable[RecordedValue])),0)</f>
        <v>552.24119082441791</v>
      </c>
      <c r="L1452" cm="1">
        <f t="array" ref="L1452">IFERROR(_xlfn.STDEV.S(IF((OutputTable[GroupByKey]=OutputTable[[#This Row],[GroupByKey]]),(OutputTable[GroupByKey]=OutputTable[[#This Row],[GroupByKey]])*OutputTable[RecordedValue])),0)</f>
        <v>30.76255548226289</v>
      </c>
      <c r="M1452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452" cm="1">
        <f t="array" ref="O1452">MIN(IF((OutputTable[GroupByKey]=OutputTable[[#This Row],[GroupByKey]]),(OutputTable[GroupByKey]=OutputTable[[#This Row],[GroupByKey]])*OutputTable[RecordedValue]))</f>
        <v>489.62185631955703</v>
      </c>
      <c r="P1452" cm="1">
        <f t="array" ref="P1452">MAX(IF((OutputTable[GroupByKey]=OutputTable[[#This Row],[GroupByKey]]),(OutputTable[GroupByKey]=OutputTable[[#This Row],[GroupByKey]])*OutputTable[RecordedValue]))</f>
        <v>618.54586778816201</v>
      </c>
    </row>
    <row r="1453" spans="1:16" x14ac:dyDescent="0.25">
      <c r="A1453" t="s">
        <v>68</v>
      </c>
      <c r="B1453" t="s">
        <v>177</v>
      </c>
      <c r="C1453">
        <v>28</v>
      </c>
      <c r="D1453" t="s">
        <v>142</v>
      </c>
      <c r="E1453" t="s">
        <v>114</v>
      </c>
      <c r="F1453" t="s">
        <v>72</v>
      </c>
      <c r="G1453">
        <v>0</v>
      </c>
      <c r="H1453">
        <v>0</v>
      </c>
      <c r="I145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53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cm="1">
        <f t="array" ref="K1453">IFERROR(AVERAGE(IF((OutputTable[GroupByKey]=OutputTable[[#This Row],[GroupByKey]]),(OutputTable[GroupByKey]=OutputTable[[#This Row],[GroupByKey]])*OutputTable[RecordedValue])),0)</f>
        <v>0</v>
      </c>
      <c r="L1453" cm="1">
        <f t="array" ref="L1453">IFERROR(_xlfn.STDEV.S(IF((OutputTable[GroupByKey]=OutputTable[[#This Row],[GroupByKey]]),(OutputTable[GroupByKey]=OutputTable[[#This Row],[GroupByKey]])*OutputTable[RecordedValue])),0)</f>
        <v>0</v>
      </c>
      <c r="M1453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3" cm="1">
        <f t="array" ref="O1453">MIN(IF((OutputTable[GroupByKey]=OutputTable[[#This Row],[GroupByKey]]),(OutputTable[GroupByKey]=OutputTable[[#This Row],[GroupByKey]])*OutputTable[RecordedValue]))</f>
        <v>0</v>
      </c>
      <c r="P1453" cm="1">
        <f t="array" ref="P1453">MAX(IF((OutputTable[GroupByKey]=OutputTable[[#This Row],[GroupByKey]]),(OutputTable[GroupByKey]=OutputTable[[#This Row],[GroupByKey]])*OutputTable[RecordedValue]))</f>
        <v>0</v>
      </c>
    </row>
    <row r="1454" spans="1:16" x14ac:dyDescent="0.25">
      <c r="A1454" t="s">
        <v>68</v>
      </c>
      <c r="B1454" t="s">
        <v>177</v>
      </c>
      <c r="C1454">
        <v>28</v>
      </c>
      <c r="D1454" t="s">
        <v>143</v>
      </c>
      <c r="E1454" t="s">
        <v>116</v>
      </c>
      <c r="F1454" t="s">
        <v>72</v>
      </c>
      <c r="G1454">
        <v>232.14623870626801</v>
      </c>
      <c r="H1454">
        <v>0</v>
      </c>
      <c r="I145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4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cm="1">
        <f t="array" ref="K1454">IFERROR(AVERAGE(IF((OutputTable[GroupByKey]=OutputTable[[#This Row],[GroupByKey]]),(OutputTable[GroupByKey]=OutputTable[[#This Row],[GroupByKey]])*OutputTable[RecordedValue])),0)</f>
        <v>79.989395354893077</v>
      </c>
      <c r="L1454" cm="1">
        <f t="array" ref="L1454">IFERROR(_xlfn.STDEV.S(IF((OutputTable[GroupByKey]=OutputTable[[#This Row],[GroupByKey]]),(OutputTable[GroupByKey]=OutputTable[[#This Row],[GroupByKey]])*OutputTable[RecordedValue])),0)</f>
        <v>56.808360959149468</v>
      </c>
      <c r="M1454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54" cm="1">
        <f t="array" ref="O1454">MIN(IF((OutputTable[GroupByKey]=OutputTable[[#This Row],[GroupByKey]]),(OutputTable[GroupByKey]=OutputTable[[#This Row],[GroupByKey]])*OutputTable[RecordedValue]))</f>
        <v>7.1867093340802297</v>
      </c>
      <c r="P1454" cm="1">
        <f t="array" ref="P1454">MAX(IF((OutputTable[GroupByKey]=OutputTable[[#This Row],[GroupByKey]]),(OutputTable[GroupByKey]=OutputTable[[#This Row],[GroupByKey]])*OutputTable[RecordedValue]))</f>
        <v>293.47566214357698</v>
      </c>
    </row>
    <row r="1455" spans="1:16" x14ac:dyDescent="0.25">
      <c r="A1455" t="s">
        <v>68</v>
      </c>
      <c r="B1455" t="s">
        <v>177</v>
      </c>
      <c r="C1455">
        <v>28</v>
      </c>
      <c r="D1455" t="s">
        <v>144</v>
      </c>
      <c r="E1455" t="s">
        <v>118</v>
      </c>
      <c r="F1455" t="s">
        <v>72</v>
      </c>
      <c r="G1455">
        <v>145</v>
      </c>
      <c r="H1455">
        <v>0</v>
      </c>
      <c r="I145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5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cm="1">
        <f t="array" ref="K1455">IFERROR(AVERAGE(IF((OutputTable[GroupByKey]=OutputTable[[#This Row],[GroupByKey]]),(OutputTable[GroupByKey]=OutputTable[[#This Row],[GroupByKey]])*OutputTable[RecordedValue])),0)</f>
        <v>145</v>
      </c>
      <c r="L145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cm="1">
        <f t="array" ref="O1455">MIN(IF((OutputTable[GroupByKey]=OutputTable[[#This Row],[GroupByKey]]),(OutputTable[GroupByKey]=OutputTable[[#This Row],[GroupByKey]])*OutputTable[RecordedValue]))</f>
        <v>145</v>
      </c>
      <c r="P1455" cm="1">
        <f t="array" ref="P1455">MAX(IF((OutputTable[GroupByKey]=OutputTable[[#This Row],[GroupByKey]]),(OutputTable[GroupByKey]=OutputTable[[#This Row],[GroupByKey]])*OutputTable[RecordedValue]))</f>
        <v>145</v>
      </c>
    </row>
    <row r="1456" spans="1:16" x14ac:dyDescent="0.25">
      <c r="A1456" t="s">
        <v>68</v>
      </c>
      <c r="B1456" t="s">
        <v>177</v>
      </c>
      <c r="C1456">
        <v>28</v>
      </c>
      <c r="D1456" t="s">
        <v>145</v>
      </c>
      <c r="E1456" t="s">
        <v>120</v>
      </c>
      <c r="F1456" t="s">
        <v>72</v>
      </c>
      <c r="G1456">
        <v>144</v>
      </c>
      <c r="H1456">
        <v>0</v>
      </c>
      <c r="I145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56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cm="1">
        <f t="array" ref="K1456">IFERROR(AVERAGE(IF((OutputTable[GroupByKey]=OutputTable[[#This Row],[GroupByKey]]),(OutputTable[GroupByKey]=OutputTable[[#This Row],[GroupByKey]])*OutputTable[RecordedValue])),0)</f>
        <v>143.46</v>
      </c>
      <c r="L1456" cm="1">
        <f t="array" ref="L1456">IFERROR(_xlfn.STDEV.S(IF((OutputTable[GroupByKey]=OutputTable[[#This Row],[GroupByKey]]),(OutputTable[GroupByKey]=OutputTable[[#This Row],[GroupByKey]])*OutputTable[RecordedValue])),0)</f>
        <v>0.761577310586391</v>
      </c>
      <c r="M1456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56" cm="1">
        <f t="array" ref="O1456">MIN(IF((OutputTable[GroupByKey]=OutputTable[[#This Row],[GroupByKey]]),(OutputTable[GroupByKey]=OutputTable[[#This Row],[GroupByKey]])*OutputTable[RecordedValue]))</f>
        <v>141</v>
      </c>
      <c r="P1456" cm="1">
        <f t="array" ref="P1456">MAX(IF((OutputTable[GroupByKey]=OutputTable[[#This Row],[GroupByKey]]),(OutputTable[GroupByKey]=OutputTable[[#This Row],[GroupByKey]])*OutputTable[RecordedValue]))</f>
        <v>144</v>
      </c>
    </row>
    <row r="1457" spans="1:16" x14ac:dyDescent="0.25">
      <c r="A1457" t="s">
        <v>68</v>
      </c>
      <c r="B1457" t="s">
        <v>177</v>
      </c>
      <c r="C1457">
        <v>28</v>
      </c>
      <c r="D1457" t="s">
        <v>146</v>
      </c>
      <c r="E1457" t="s">
        <v>122</v>
      </c>
      <c r="F1457" t="s">
        <v>72</v>
      </c>
      <c r="G1457">
        <v>10.3090977964694</v>
      </c>
      <c r="H1457">
        <v>0</v>
      </c>
      <c r="I145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57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cm="1">
        <f t="array" ref="K1457">IFERROR(AVERAGE(IF((OutputTable[GroupByKey]=OutputTable[[#This Row],[GroupByKey]]),(OutputTable[GroupByKey]=OutputTable[[#This Row],[GroupByKey]])*OutputTable[RecordedValue])),0)</f>
        <v>9.2040198470736314</v>
      </c>
      <c r="L1457" cm="1">
        <f t="array" ref="L1457">IFERROR(_xlfn.STDEV.S(IF((OutputTable[GroupByKey]=OutputTable[[#This Row],[GroupByKey]]),(OutputTable[GroupByKey]=OutputTable[[#This Row],[GroupByKey]])*OutputTable[RecordedValue])),0)</f>
        <v>0.51270925803772061</v>
      </c>
      <c r="M1457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7" cm="1">
        <f t="array" ref="O1457">MIN(IF((OutputTable[GroupByKey]=OutputTable[[#This Row],[GroupByKey]]),(OutputTable[GroupByKey]=OutputTable[[#This Row],[GroupByKey]])*OutputTable[RecordedValue]))</f>
        <v>8.1603642719926093</v>
      </c>
      <c r="P1457" cm="1">
        <f t="array" ref="P1457">MAX(IF((OutputTable[GroupByKey]=OutputTable[[#This Row],[GroupByKey]]),(OutputTable[GroupByKey]=OutputTable[[#This Row],[GroupByKey]])*OutputTable[RecordedValue]))</f>
        <v>10.3090977964694</v>
      </c>
    </row>
    <row r="1458" spans="1:16" x14ac:dyDescent="0.25">
      <c r="A1458" t="s">
        <v>68</v>
      </c>
      <c r="B1458" t="s">
        <v>177</v>
      </c>
      <c r="C1458">
        <v>28</v>
      </c>
      <c r="D1458" t="s">
        <v>147</v>
      </c>
      <c r="E1458" t="s">
        <v>124</v>
      </c>
      <c r="F1458" t="s">
        <v>72</v>
      </c>
      <c r="G1458">
        <v>850.69210649443096</v>
      </c>
      <c r="H1458">
        <v>0</v>
      </c>
      <c r="I145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58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cm="1">
        <f t="array" ref="K1458">IFERROR(AVERAGE(IF((OutputTable[GroupByKey]=OutputTable[[#This Row],[GroupByKey]]),(OutputTable[GroupByKey]=OutputTable[[#This Row],[GroupByKey]])*OutputTable[RecordedValue])),0)</f>
        <v>632.23058617931088</v>
      </c>
      <c r="L1458" cm="1">
        <f t="array" ref="L1458">IFERROR(_xlfn.STDEV.S(IF((OutputTable[GroupByKey]=OutputTable[[#This Row],[GroupByKey]]),(OutputTable[GroupByKey]=OutputTable[[#This Row],[GroupByKey]])*OutputTable[RecordedValue])),0)</f>
        <v>75.537971994324181</v>
      </c>
      <c r="M1458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58" cm="1">
        <f t="array" ref="O1458">MIN(IF((OutputTable[GroupByKey]=OutputTable[[#This Row],[GroupByKey]]),(OutputTable[GroupByKey]=OutputTable[[#This Row],[GroupByKey]])*OutputTable[RecordedValue]))</f>
        <v>505.15304420889697</v>
      </c>
      <c r="P1458" cm="1">
        <f t="array" ref="P1458">MAX(IF((OutputTable[GroupByKey]=OutputTable[[#This Row],[GroupByKey]]),(OutputTable[GroupByKey]=OutputTable[[#This Row],[GroupByKey]])*OutputTable[RecordedValue]))</f>
        <v>850.69210649443096</v>
      </c>
    </row>
    <row r="1459" spans="1:16" x14ac:dyDescent="0.25">
      <c r="A1459" t="s">
        <v>68</v>
      </c>
      <c r="B1459" t="s">
        <v>177</v>
      </c>
      <c r="C1459">
        <v>28</v>
      </c>
      <c r="D1459" t="s">
        <v>148</v>
      </c>
      <c r="E1459" t="s">
        <v>118</v>
      </c>
      <c r="F1459" t="s">
        <v>86</v>
      </c>
      <c r="G1459">
        <v>145</v>
      </c>
      <c r="H1459">
        <v>0</v>
      </c>
      <c r="I1459" t="str">
        <f>OutputTable[[#This Row],[ProjectName]]&amp;OutputTable[[#This Row],[Name]]&amp;OutputTable[[#This Row],[Type]]&amp;OutputTable[[#This Row],[Source]]</f>
        <v>Airport Security AnalysisEntity 1.NumberInNumber InEntity</v>
      </c>
      <c r="J1459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cm="1">
        <f t="array" ref="K1459">IFERROR(AVERAGE(IF((OutputTable[GroupByKey]=OutputTable[[#This Row],[GroupByKey]]),(OutputTable[GroupByKey]=OutputTable[[#This Row],[GroupByKey]])*OutputTable[RecordedValue])),0)</f>
        <v>145</v>
      </c>
      <c r="L1459" cm="1">
        <f t="array" ref="L1459">IFERROR(_xlfn.STDEV.S(IF((OutputTable[GroupByKey]=OutputTable[[#This Row],[GroupByKey]]),(OutputTable[GroupByKey]=OutputTable[[#This Row],[GroupByKey]])*OutputTable[RecordedValue])),0)</f>
        <v>0</v>
      </c>
      <c r="M1459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9" cm="1">
        <f t="array" ref="O1459">MIN(IF((OutputTable[GroupByKey]=OutputTable[[#This Row],[GroupByKey]]),(OutputTable[GroupByKey]=OutputTable[[#This Row],[GroupByKey]])*OutputTable[RecordedValue]))</f>
        <v>145</v>
      </c>
      <c r="P1459" cm="1">
        <f t="array" ref="P1459">MAX(IF((OutputTable[GroupByKey]=OutputTable[[#This Row],[GroupByKey]]),(OutputTable[GroupByKey]=OutputTable[[#This Row],[GroupByKey]])*OutputTable[RecordedValue]))</f>
        <v>145</v>
      </c>
    </row>
    <row r="1460" spans="1:16" x14ac:dyDescent="0.25">
      <c r="A1460" t="s">
        <v>68</v>
      </c>
      <c r="B1460" t="s">
        <v>177</v>
      </c>
      <c r="C1460">
        <v>28</v>
      </c>
      <c r="D1460" t="s">
        <v>149</v>
      </c>
      <c r="E1460" t="s">
        <v>120</v>
      </c>
      <c r="F1460" t="s">
        <v>86</v>
      </c>
      <c r="G1460">
        <v>138</v>
      </c>
      <c r="H1460">
        <v>0</v>
      </c>
      <c r="I1460" t="str">
        <f>OutputTable[[#This Row],[ProjectName]]&amp;OutputTable[[#This Row],[Name]]&amp;OutputTable[[#This Row],[Type]]&amp;OutputTable[[#This Row],[Source]]</f>
        <v>Airport Security AnalysisEntity 1.NumberOutNumber OutEntity</v>
      </c>
      <c r="J1460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cm="1">
        <f t="array" ref="K1460">IFERROR(AVERAGE(IF((OutputTable[GroupByKey]=OutputTable[[#This Row],[GroupByKey]]),(OutputTable[GroupByKey]=OutputTable[[#This Row],[GroupByKey]])*OutputTable[RecordedValue])),0)</f>
        <v>141.02000000000001</v>
      </c>
      <c r="L1460" cm="1">
        <f t="array" ref="L1460">IFERROR(_xlfn.STDEV.S(IF((OutputTable[GroupByKey]=OutputTable[[#This Row],[GroupByKey]]),(OutputTable[GroupByKey]=OutputTable[[#This Row],[GroupByKey]])*OutputTable[RecordedValue])),0)</f>
        <v>1.571298695931723</v>
      </c>
      <c r="M1460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0" cm="1">
        <f t="array" ref="O1460">MIN(IF((OutputTable[GroupByKey]=OutputTable[[#This Row],[GroupByKey]]),(OutputTable[GroupByKey]=OutputTable[[#This Row],[GroupByKey]])*OutputTable[RecordedValue]))</f>
        <v>136</v>
      </c>
      <c r="P1460" cm="1">
        <f t="array" ref="P1460">MAX(IF((OutputTable[GroupByKey]=OutputTable[[#This Row],[GroupByKey]]),(OutputTable[GroupByKey]=OutputTable[[#This Row],[GroupByKey]])*OutputTable[RecordedValue]))</f>
        <v>144</v>
      </c>
    </row>
    <row r="1461" spans="1:16" x14ac:dyDescent="0.25">
      <c r="A1461" t="s">
        <v>68</v>
      </c>
      <c r="B1461" t="s">
        <v>177</v>
      </c>
      <c r="C1461">
        <v>28</v>
      </c>
      <c r="D1461" t="s">
        <v>150</v>
      </c>
      <c r="E1461" t="s">
        <v>134</v>
      </c>
      <c r="F1461" t="s">
        <v>104</v>
      </c>
      <c r="G1461">
        <v>0</v>
      </c>
      <c r="H1461">
        <v>0</v>
      </c>
      <c r="I146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61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cm="1">
        <f t="array" ref="K1461">IFERROR(AVERAGE(IF((OutputTable[GroupByKey]=OutputTable[[#This Row],[GroupByKey]]),(OutputTable[GroupByKey]=OutputTable[[#This Row],[GroupByKey]])*OutputTable[RecordedValue])),0)</f>
        <v>0</v>
      </c>
      <c r="L1461" cm="1">
        <f t="array" ref="L1461">IFERROR(_xlfn.STDEV.S(IF((OutputTable[GroupByKey]=OutputTable[[#This Row],[GroupByKey]]),(OutputTable[GroupByKey]=OutputTable[[#This Row],[GroupByKey]])*OutputTable[RecordedValue])),0)</f>
        <v>0</v>
      </c>
      <c r="M1461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1" cm="1">
        <f t="array" ref="O1461">MIN(IF((OutputTable[GroupByKey]=OutputTable[[#This Row],[GroupByKey]]),(OutputTable[GroupByKey]=OutputTable[[#This Row],[GroupByKey]])*OutputTable[RecordedValue]))</f>
        <v>0</v>
      </c>
      <c r="P1461" cm="1">
        <f t="array" ref="P1461">MAX(IF((OutputTable[GroupByKey]=OutputTable[[#This Row],[GroupByKey]]),(OutputTable[GroupByKey]=OutputTable[[#This Row],[GroupByKey]])*OutputTable[RecordedValue]))</f>
        <v>0</v>
      </c>
    </row>
    <row r="1462" spans="1:16" x14ac:dyDescent="0.25">
      <c r="A1462" t="s">
        <v>68</v>
      </c>
      <c r="B1462" t="s">
        <v>177</v>
      </c>
      <c r="C1462">
        <v>28</v>
      </c>
      <c r="D1462" t="s">
        <v>151</v>
      </c>
      <c r="E1462" t="s">
        <v>136</v>
      </c>
      <c r="F1462" t="s">
        <v>104</v>
      </c>
      <c r="G1462">
        <v>12</v>
      </c>
      <c r="H1462">
        <v>0</v>
      </c>
      <c r="I146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62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cm="1">
        <f t="array" ref="K1462">IFERROR(AVERAGE(IF((OutputTable[GroupByKey]=OutputTable[[#This Row],[GroupByKey]]),(OutputTable[GroupByKey]=OutputTable[[#This Row],[GroupByKey]])*OutputTable[RecordedValue])),0)</f>
        <v>12</v>
      </c>
      <c r="L1462" cm="1">
        <f t="array" ref="L1462">IFERROR(_xlfn.STDEV.S(IF((OutputTable[GroupByKey]=OutputTable[[#This Row],[GroupByKey]]),(OutputTable[GroupByKey]=OutputTable[[#This Row],[GroupByKey]])*OutputTable[RecordedValue])),0)</f>
        <v>0</v>
      </c>
      <c r="M1462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2" cm="1">
        <f t="array" ref="O1462">MIN(IF((OutputTable[GroupByKey]=OutputTable[[#This Row],[GroupByKey]]),(OutputTable[GroupByKey]=OutputTable[[#This Row],[GroupByKey]])*OutputTable[RecordedValue]))</f>
        <v>12</v>
      </c>
      <c r="P1462" cm="1">
        <f t="array" ref="P1462">MAX(IF((OutputTable[GroupByKey]=OutputTable[[#This Row],[GroupByKey]]),(OutputTable[GroupByKey]=OutputTable[[#This Row],[GroupByKey]])*OutputTable[RecordedValue]))</f>
        <v>12</v>
      </c>
    </row>
    <row r="1463" spans="1:16" x14ac:dyDescent="0.25">
      <c r="A1463" t="s">
        <v>68</v>
      </c>
      <c r="B1463" t="s">
        <v>177</v>
      </c>
      <c r="C1463">
        <v>28</v>
      </c>
      <c r="D1463" t="s">
        <v>152</v>
      </c>
      <c r="E1463" t="s">
        <v>153</v>
      </c>
      <c r="F1463" t="s">
        <v>104</v>
      </c>
      <c r="G1463">
        <v>0</v>
      </c>
      <c r="H1463">
        <v>0</v>
      </c>
      <c r="I146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63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cm="1">
        <f t="array" ref="K1463">IFERROR(AVERAGE(IF((OutputTable[GroupByKey]=OutputTable[[#This Row],[GroupByKey]]),(OutputTable[GroupByKey]=OutputTable[[#This Row],[GroupByKey]])*OutputTable[RecordedValue])),0)</f>
        <v>0</v>
      </c>
      <c r="L1463" cm="1">
        <f t="array" ref="L1463">IFERROR(_xlfn.STDEV.S(IF((OutputTable[GroupByKey]=OutputTable[[#This Row],[GroupByKey]]),(OutputTable[GroupByKey]=OutputTable[[#This Row],[GroupByKey]])*OutputTable[RecordedValue])),0)</f>
        <v>0</v>
      </c>
      <c r="M1463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cm="1">
        <f t="array" ref="O1463">MIN(IF((OutputTable[GroupByKey]=OutputTable[[#This Row],[GroupByKey]]),(OutputTable[GroupByKey]=OutputTable[[#This Row],[GroupByKey]])*OutputTable[RecordedValue]))</f>
        <v>0</v>
      </c>
      <c r="P1463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177</v>
      </c>
      <c r="C1464">
        <v>28</v>
      </c>
      <c r="D1464" t="s">
        <v>154</v>
      </c>
      <c r="E1464" t="s">
        <v>155</v>
      </c>
      <c r="F1464" t="s">
        <v>104</v>
      </c>
      <c r="G1464">
        <v>0</v>
      </c>
      <c r="H1464">
        <v>0</v>
      </c>
      <c r="I146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64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cm="1">
        <f t="array" ref="K1464">IFERROR(AVERAGE(IF((OutputTable[GroupByKey]=OutputTable[[#This Row],[GroupByKey]]),(OutputTable[GroupByKey]=OutputTable[[#This Row],[GroupByKey]])*OutputTable[RecordedValue])),0)</f>
        <v>0</v>
      </c>
      <c r="L1464" cm="1">
        <f t="array" ref="L1464">IFERROR(_xlfn.STDEV.S(IF((OutputTable[GroupByKey]=OutputTable[[#This Row],[GroupByKey]]),(OutputTable[GroupByKey]=OutputTable[[#This Row],[GroupByKey]])*OutputTable[RecordedValue])),0)</f>
        <v>0</v>
      </c>
      <c r="M1464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4" cm="1">
        <f t="array" ref="O1464">MIN(IF((OutputTable[GroupByKey]=OutputTable[[#This Row],[GroupByKey]]),(OutputTable[GroupByKey]=OutputTable[[#This Row],[GroupByKey]])*OutputTable[RecordedValue]))</f>
        <v>0</v>
      </c>
      <c r="P1464" cm="1">
        <f t="array" ref="P1464">MAX(IF((OutputTable[GroupByKey]=OutputTable[[#This Row],[GroupByKey]]),(OutputTable[GroupByKey]=OutputTable[[#This Row],[GroupByKey]])*OutputTable[RecordedValue]))</f>
        <v>0</v>
      </c>
    </row>
    <row r="1465" spans="1:16" x14ac:dyDescent="0.25">
      <c r="A1465" t="s">
        <v>68</v>
      </c>
      <c r="B1465" t="s">
        <v>177</v>
      </c>
      <c r="C1465">
        <v>28</v>
      </c>
      <c r="D1465" t="s">
        <v>156</v>
      </c>
      <c r="E1465" t="s">
        <v>139</v>
      </c>
      <c r="F1465" t="s">
        <v>104</v>
      </c>
      <c r="G1465">
        <v>0</v>
      </c>
      <c r="H1465">
        <v>0</v>
      </c>
      <c r="I146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6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cm="1">
        <f t="array" ref="K1465">IFERROR(AVERAGE(IF((OutputTable[GroupByKey]=OutputTable[[#This Row],[GroupByKey]]),(OutputTable[GroupByKey]=OutputTable[[#This Row],[GroupByKey]])*OutputTable[RecordedValue])),0)</f>
        <v>0</v>
      </c>
      <c r="L146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cm="1">
        <f t="array" ref="O1465">MIN(IF((OutputTable[GroupByKey]=OutputTable[[#This Row],[GroupByKey]]),(OutputTable[GroupByKey]=OutputTable[[#This Row],[GroupByKey]])*OutputTable[RecordedValue]))</f>
        <v>0</v>
      </c>
      <c r="P146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177</v>
      </c>
      <c r="C1466">
        <v>28</v>
      </c>
      <c r="D1466" t="s">
        <v>157</v>
      </c>
      <c r="E1466" t="s">
        <v>120</v>
      </c>
      <c r="F1466" t="s">
        <v>126</v>
      </c>
      <c r="G1466">
        <v>138</v>
      </c>
      <c r="H1466">
        <v>0</v>
      </c>
      <c r="I1466" t="str">
        <f>OutputTable[[#This Row],[ProjectName]]&amp;OutputTable[[#This Row],[Name]]&amp;OutputTable[[#This Row],[Type]]&amp;OutputTable[[#This Row],[Source]]</f>
        <v>Airport Security AnalysisSystem.NumberOutNumber OutSystem</v>
      </c>
      <c r="J1466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cm="1">
        <f t="array" ref="K1466">IFERROR(AVERAGE(IF((OutputTable[GroupByKey]=OutputTable[[#This Row],[GroupByKey]]),(OutputTable[GroupByKey]=OutputTable[[#This Row],[GroupByKey]])*OutputTable[RecordedValue])),0)</f>
        <v>141.02000000000001</v>
      </c>
      <c r="L1466" cm="1">
        <f t="array" ref="L1466">IFERROR(_xlfn.STDEV.S(IF((OutputTable[GroupByKey]=OutputTable[[#This Row],[GroupByKey]]),(OutputTable[GroupByKey]=OutputTable[[#This Row],[GroupByKey]])*OutputTable[RecordedValue])),0)</f>
        <v>1.571298695931723</v>
      </c>
      <c r="M1466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6" cm="1">
        <f t="array" ref="O1466">MIN(IF((OutputTable[GroupByKey]=OutputTable[[#This Row],[GroupByKey]]),(OutputTable[GroupByKey]=OutputTable[[#This Row],[GroupByKey]])*OutputTable[RecordedValue]))</f>
        <v>136</v>
      </c>
      <c r="P1466" cm="1">
        <f t="array" ref="P1466">MAX(IF((OutputTable[GroupByKey]=OutputTable[[#This Row],[GroupByKey]]),(OutputTable[GroupByKey]=OutputTable[[#This Row],[GroupByKey]])*OutputTable[RecordedValue]))</f>
        <v>144</v>
      </c>
    </row>
    <row r="1467" spans="1:16" x14ac:dyDescent="0.25">
      <c r="A1467" t="s">
        <v>68</v>
      </c>
      <c r="B1467" t="s">
        <v>177</v>
      </c>
      <c r="C1467">
        <v>28</v>
      </c>
      <c r="D1467" t="s">
        <v>158</v>
      </c>
      <c r="E1467" t="s">
        <v>90</v>
      </c>
      <c r="F1467" t="s">
        <v>126</v>
      </c>
      <c r="G1467">
        <v>71.757069590541093</v>
      </c>
      <c r="H1467">
        <v>0</v>
      </c>
      <c r="I1467" t="str">
        <f>OutputTable[[#This Row],[ProjectName]]&amp;OutputTable[[#This Row],[Name]]&amp;OutputTable[[#This Row],[Type]]&amp;OutputTable[[#This Row],[Source]]</f>
        <v>Airport Security AnalysisSystem.TotalCostTotal CostSystem</v>
      </c>
      <c r="J1467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cm="1">
        <f t="array" ref="K1467">IFERROR(AVERAGE(IF((OutputTable[GroupByKey]=OutputTable[[#This Row],[GroupByKey]]),(OutputTable[GroupByKey]=OutputTable[[#This Row],[GroupByKey]])*OutputTable[RecordedValue])),0)</f>
        <v>71.671286315385061</v>
      </c>
      <c r="L1467" cm="1">
        <f t="array" ref="L1467">IFERROR(_xlfn.STDEV.S(IF((OutputTable[GroupByKey]=OutputTable[[#This Row],[GroupByKey]]),(OutputTable[GroupByKey]=OutputTable[[#This Row],[GroupByKey]])*OutputTable[RecordedValue])),0)</f>
        <v>0.23863631661505638</v>
      </c>
      <c r="M1467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67" cm="1">
        <f t="array" ref="O1467">MIN(IF((OutputTable[GroupByKey]=OutputTable[[#This Row],[GroupByKey]]),(OutputTable[GroupByKey]=OutputTable[[#This Row],[GroupByKey]])*OutputTable[RecordedValue]))</f>
        <v>70.910479456061694</v>
      </c>
      <c r="P1467" cm="1">
        <f t="array" ref="P1467">MAX(IF((OutputTable[GroupByKey]=OutputTable[[#This Row],[GroupByKey]]),(OutputTable[GroupByKey]=OutputTable[[#This Row],[GroupByKey]])*OutputTable[RecordedValue]))</f>
        <v>72</v>
      </c>
    </row>
    <row r="1468" spans="1:16" x14ac:dyDescent="0.25">
      <c r="A1468" t="s">
        <v>68</v>
      </c>
      <c r="B1468" t="s">
        <v>177</v>
      </c>
      <c r="C1468">
        <v>28</v>
      </c>
      <c r="D1468" t="s">
        <v>159</v>
      </c>
      <c r="E1468" t="s">
        <v>134</v>
      </c>
      <c r="F1468" t="s">
        <v>104</v>
      </c>
      <c r="G1468">
        <v>31.030926676420599</v>
      </c>
      <c r="H1468">
        <v>0</v>
      </c>
      <c r="I146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68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cm="1">
        <f t="array" ref="K1468">IFERROR(AVERAGE(IF((OutputTable[GroupByKey]=OutputTable[[#This Row],[GroupByKey]]),(OutputTable[GroupByKey]=OutputTable[[#This Row],[GroupByKey]])*OutputTable[RecordedValue])),0)</f>
        <v>28.130410032303338</v>
      </c>
      <c r="L1468" cm="1">
        <f t="array" ref="L1468">IFERROR(_xlfn.STDEV.S(IF((OutputTable[GroupByKey]=OutputTable[[#This Row],[GroupByKey]]),(OutputTable[GroupByKey]=OutputTable[[#This Row],[GroupByKey]])*OutputTable[RecordedValue])),0)</f>
        <v>1.5680861939239095</v>
      </c>
      <c r="M1468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68" cm="1">
        <f t="array" ref="O1468">MIN(IF((OutputTable[GroupByKey]=OutputTable[[#This Row],[GroupByKey]]),(OutputTable[GroupByKey]=OutputTable[[#This Row],[GroupByKey]])*OutputTable[RecordedValue]))</f>
        <v>24.466327701593499</v>
      </c>
      <c r="P1468" cm="1">
        <f t="array" ref="P1468">MAX(IF((OutputTable[GroupByKey]=OutputTable[[#This Row],[GroupByKey]]),(OutputTable[GroupByKey]=OutputTable[[#This Row],[GroupByKey]])*OutputTable[RecordedValue]))</f>
        <v>31.104540279981698</v>
      </c>
    </row>
    <row r="1469" spans="1:16" x14ac:dyDescent="0.25">
      <c r="A1469" t="s">
        <v>68</v>
      </c>
      <c r="B1469" t="s">
        <v>177</v>
      </c>
      <c r="C1469">
        <v>28</v>
      </c>
      <c r="D1469" t="s">
        <v>160</v>
      </c>
      <c r="E1469" t="s">
        <v>136</v>
      </c>
      <c r="F1469" t="s">
        <v>104</v>
      </c>
      <c r="G1469">
        <v>4.8476081188499798</v>
      </c>
      <c r="H1469">
        <v>0</v>
      </c>
      <c r="I146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9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cm="1">
        <f t="array" ref="K1469">IFERROR(AVERAGE(IF((OutputTable[GroupByKey]=OutputTable[[#This Row],[GroupByKey]]),(OutputTable[GroupByKey]=OutputTable[[#This Row],[GroupByKey]])*OutputTable[RecordedValue])),0)</f>
        <v>7.677923856469965</v>
      </c>
      <c r="L1469" cm="1">
        <f t="array" ref="L1469">IFERROR(_xlfn.STDEV.S(IF((OutputTable[GroupByKey]=OutputTable[[#This Row],[GroupByKey]]),(OutputTable[GroupByKey]=OutputTable[[#This Row],[GroupByKey]])*OutputTable[RecordedValue])),0)</f>
        <v>1.5599367309009138</v>
      </c>
      <c r="M1469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69" cm="1">
        <f t="array" ref="O1469">MIN(IF((OutputTable[GroupByKey]=OutputTable[[#This Row],[GroupByKey]]),(OutputTable[GroupByKey]=OutputTable[[#This Row],[GroupByKey]])*OutputTable[RecordedValue]))</f>
        <v>4.6700334569821003</v>
      </c>
      <c r="P1469" cm="1">
        <f t="array" ref="P1469">MAX(IF((OutputTable[GroupByKey]=OutputTable[[#This Row],[GroupByKey]]),(OutputTable[GroupByKey]=OutputTable[[#This Row],[GroupByKey]])*OutputTable[RecordedValue]))</f>
        <v>11.306663706390401</v>
      </c>
    </row>
    <row r="1470" spans="1:16" x14ac:dyDescent="0.25">
      <c r="A1470" t="s">
        <v>68</v>
      </c>
      <c r="B1470" t="s">
        <v>177</v>
      </c>
      <c r="C1470">
        <v>28</v>
      </c>
      <c r="D1470" t="s">
        <v>161</v>
      </c>
      <c r="E1470" t="s">
        <v>153</v>
      </c>
      <c r="F1470" t="s">
        <v>104</v>
      </c>
      <c r="G1470">
        <v>286</v>
      </c>
      <c r="H1470">
        <v>0</v>
      </c>
      <c r="I147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70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cm="1">
        <f t="array" ref="K1470">IFERROR(AVERAGE(IF((OutputTable[GroupByKey]=OutputTable[[#This Row],[GroupByKey]]),(OutputTable[GroupByKey]=OutputTable[[#This Row],[GroupByKey]])*OutputTable[RecordedValue])),0)</f>
        <v>291.82</v>
      </c>
      <c r="L1470" cm="1">
        <f t="array" ref="L1470">IFERROR(_xlfn.STDEV.S(IF((OutputTable[GroupByKey]=OutputTable[[#This Row],[GroupByKey]]),(OutputTable[GroupByKey]=OutputTable[[#This Row],[GroupByKey]])*OutputTable[RecordedValue])),0)</f>
        <v>4.3079897295843335</v>
      </c>
      <c r="M1470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70" cm="1">
        <f t="array" ref="O1470">MIN(IF((OutputTable[GroupByKey]=OutputTable[[#This Row],[GroupByKey]]),(OutputTable[GroupByKey]=OutputTable[[#This Row],[GroupByKey]])*OutputTable[RecordedValue]))</f>
        <v>281</v>
      </c>
      <c r="P1470" cm="1">
        <f t="array" ref="P1470">MAX(IF((OutputTable[GroupByKey]=OutputTable[[#This Row],[GroupByKey]]),(OutputTable[GroupByKey]=OutputTable[[#This Row],[GroupByKey]])*OutputTable[RecordedValue]))</f>
        <v>301</v>
      </c>
    </row>
    <row r="1471" spans="1:16" x14ac:dyDescent="0.25">
      <c r="A1471" t="s">
        <v>68</v>
      </c>
      <c r="B1471" t="s">
        <v>177</v>
      </c>
      <c r="C1471">
        <v>28</v>
      </c>
      <c r="D1471" t="s">
        <v>162</v>
      </c>
      <c r="E1471" t="s">
        <v>155</v>
      </c>
      <c r="F1471" t="s">
        <v>104</v>
      </c>
      <c r="G1471">
        <v>0.86534421892083402</v>
      </c>
      <c r="H1471">
        <v>0</v>
      </c>
      <c r="I147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71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cm="1">
        <f t="array" ref="K1471">IFERROR(AVERAGE(IF((OutputTable[GroupByKey]=OutputTable[[#This Row],[GroupByKey]]),(OutputTable[GroupByKey]=OutputTable[[#This Row],[GroupByKey]])*OutputTable[RecordedValue])),0)</f>
        <v>0.7867243373202788</v>
      </c>
      <c r="L1471" cm="1">
        <f t="array" ref="L1471">IFERROR(_xlfn.STDEV.S(IF((OutputTable[GroupByKey]=OutputTable[[#This Row],[GroupByKey]]),(OutputTable[GroupByKey]=OutputTable[[#This Row],[GroupByKey]])*OutputTable[RecordedValue])),0)</f>
        <v>4.3331575858358527E-2</v>
      </c>
      <c r="M1471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71" cm="1">
        <f t="array" ref="O1471">MIN(IF((OutputTable[GroupByKey]=OutputTable[[#This Row],[GroupByKey]]),(OutputTable[GroupByKey]=OutputTable[[#This Row],[GroupByKey]])*OutputTable[RecordedValue]))</f>
        <v>0.68592600815582205</v>
      </c>
      <c r="P1471" cm="1">
        <f t="array" ref="P1471">MAX(IF((OutputTable[GroupByKey]=OutputTable[[#This Row],[GroupByKey]]),(OutputTable[GroupByKey]=OutputTable[[#This Row],[GroupByKey]])*OutputTable[RecordedValue]))</f>
        <v>0.87027684841716402</v>
      </c>
    </row>
    <row r="1472" spans="1:16" x14ac:dyDescent="0.25">
      <c r="A1472" t="s">
        <v>68</v>
      </c>
      <c r="B1472" t="s">
        <v>177</v>
      </c>
      <c r="C1472">
        <v>28</v>
      </c>
      <c r="D1472" t="s">
        <v>163</v>
      </c>
      <c r="E1472" t="s">
        <v>139</v>
      </c>
      <c r="F1472" t="s">
        <v>104</v>
      </c>
      <c r="G1472">
        <v>0</v>
      </c>
      <c r="H1472">
        <v>0</v>
      </c>
      <c r="I147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2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cm="1">
        <f t="array" ref="K1472">IFERROR(AVERAGE(IF((OutputTable[GroupByKey]=OutputTable[[#This Row],[GroupByKey]]),(OutputTable[GroupByKey]=OutputTable[[#This Row],[GroupByKey]])*OutputTable[RecordedValue])),0)</f>
        <v>0</v>
      </c>
      <c r="L1472" cm="1">
        <f t="array" ref="L1472">IFERROR(_xlfn.STDEV.S(IF((OutputTable[GroupByKey]=OutputTable[[#This Row],[GroupByKey]]),(OutputTable[GroupByKey]=OutputTable[[#This Row],[GroupByKey]])*OutputTable[RecordedValue])),0)</f>
        <v>0</v>
      </c>
      <c r="M1472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2" cm="1">
        <f t="array" ref="O1472">MIN(IF((OutputTable[GroupByKey]=OutputTable[[#This Row],[GroupByKey]]),(OutputTable[GroupByKey]=OutputTable[[#This Row],[GroupByKey]])*OutputTable[RecordedValue]))</f>
        <v>0</v>
      </c>
      <c r="P1472" cm="1">
        <f t="array" ref="P1472">MAX(IF((OutputTable[GroupByKey]=OutputTable[[#This Row],[GroupByKey]]),(OutputTable[GroupByKey]=OutputTable[[#This Row],[GroupByKey]])*OutputTable[RecordedValue]))</f>
        <v>0</v>
      </c>
    </row>
    <row r="1473" spans="1:16" x14ac:dyDescent="0.25">
      <c r="A1473" t="s">
        <v>68</v>
      </c>
      <c r="B1473" t="s">
        <v>177</v>
      </c>
      <c r="C1473">
        <v>28</v>
      </c>
      <c r="D1473" t="s">
        <v>164</v>
      </c>
      <c r="E1473" t="s">
        <v>110</v>
      </c>
      <c r="F1473" t="s">
        <v>72</v>
      </c>
      <c r="G1473">
        <v>39.796517594867602</v>
      </c>
      <c r="H1473">
        <v>0</v>
      </c>
      <c r="I147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73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cm="1">
        <f t="array" ref="K1473">IFERROR(AVERAGE(IF((OutputTable[GroupByKey]=OutputTable[[#This Row],[GroupByKey]]),(OutputTable[GroupByKey]=OutputTable[[#This Row],[GroupByKey]])*OutputTable[RecordedValue])),0)</f>
        <v>36.126257191808556</v>
      </c>
      <c r="L1473" cm="1">
        <f t="array" ref="L1473">IFERROR(_xlfn.STDEV.S(IF((OutputTable[GroupByKey]=OutputTable[[#This Row],[GroupByKey]]),(OutputTable[GroupByKey]=OutputTable[[#This Row],[GroupByKey]])*OutputTable[RecordedValue])),0)</f>
        <v>2.1713259373529561</v>
      </c>
      <c r="M1473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3" cm="1">
        <f t="array" ref="O1473">MIN(IF((OutputTable[GroupByKey]=OutputTable[[#This Row],[GroupByKey]]),(OutputTable[GroupByKey]=OutputTable[[#This Row],[GroupByKey]])*OutputTable[RecordedValue]))</f>
        <v>31.451458626230401</v>
      </c>
      <c r="P1473" cm="1">
        <f t="array" ref="P1473">MAX(IF((OutputTable[GroupByKey]=OutputTable[[#This Row],[GroupByKey]]),(OutputTable[GroupByKey]=OutputTable[[#This Row],[GroupByKey]])*OutputTable[RecordedValue]))</f>
        <v>41.433809234429702</v>
      </c>
    </row>
    <row r="1474" spans="1:16" x14ac:dyDescent="0.25">
      <c r="A1474" t="s">
        <v>68</v>
      </c>
      <c r="B1474" t="s">
        <v>177</v>
      </c>
      <c r="C1474">
        <v>28</v>
      </c>
      <c r="D1474" t="s">
        <v>165</v>
      </c>
      <c r="E1474" t="s">
        <v>112</v>
      </c>
      <c r="F1474" t="s">
        <v>72</v>
      </c>
      <c r="G1474">
        <v>1193.8955278460301</v>
      </c>
      <c r="H1474">
        <v>0</v>
      </c>
      <c r="I147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74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cm="1">
        <f t="array" ref="K1474">IFERROR(AVERAGE(IF((OutputTable[GroupByKey]=OutputTable[[#This Row],[GroupByKey]]),(OutputTable[GroupByKey]=OutputTable[[#This Row],[GroupByKey]])*OutputTable[RecordedValue])),0)</f>
        <v>1083.7877157542564</v>
      </c>
      <c r="L1474" cm="1">
        <f t="array" ref="L1474">IFERROR(_xlfn.STDEV.S(IF((OutputTable[GroupByKey]=OutputTable[[#This Row],[GroupByKey]]),(OutputTable[GroupByKey]=OutputTable[[#This Row],[GroupByKey]])*OutputTable[RecordedValue])),0)</f>
        <v>65.139778120588559</v>
      </c>
      <c r="M1474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74" cm="1">
        <f t="array" ref="O1474">MIN(IF((OutputTable[GroupByKey]=OutputTable[[#This Row],[GroupByKey]]),(OutputTable[GroupByKey]=OutputTable[[#This Row],[GroupByKey]])*OutputTable[RecordedValue]))</f>
        <v>943.54375878691201</v>
      </c>
      <c r="P1474" cm="1">
        <f t="array" ref="P1474">MAX(IF((OutputTable[GroupByKey]=OutputTable[[#This Row],[GroupByKey]]),(OutputTable[GroupByKey]=OutputTable[[#This Row],[GroupByKey]])*OutputTable[RecordedValue]))</f>
        <v>1243.01427703289</v>
      </c>
    </row>
    <row r="1475" spans="1:16" x14ac:dyDescent="0.25">
      <c r="A1475" t="s">
        <v>68</v>
      </c>
      <c r="B1475" t="s">
        <v>177</v>
      </c>
      <c r="C1475">
        <v>28</v>
      </c>
      <c r="D1475" t="s">
        <v>166</v>
      </c>
      <c r="E1475" t="s">
        <v>114</v>
      </c>
      <c r="F1475" t="s">
        <v>72</v>
      </c>
      <c r="G1475">
        <v>0</v>
      </c>
      <c r="H1475">
        <v>0</v>
      </c>
      <c r="I147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7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cm="1">
        <f t="array" ref="K1475">IFERROR(AVERAGE(IF((OutputTable[GroupByKey]=OutputTable[[#This Row],[GroupByKey]]),(OutputTable[GroupByKey]=OutputTable[[#This Row],[GroupByKey]])*OutputTable[RecordedValue])),0)</f>
        <v>0</v>
      </c>
      <c r="L147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cm="1">
        <f t="array" ref="O1475">MIN(IF((OutputTable[GroupByKey]=OutputTable[[#This Row],[GroupByKey]]),(OutputTable[GroupByKey]=OutputTable[[#This Row],[GroupByKey]])*OutputTable[RecordedValue]))</f>
        <v>0</v>
      </c>
      <c r="P147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177</v>
      </c>
      <c r="C1476">
        <v>28</v>
      </c>
      <c r="D1476" t="s">
        <v>167</v>
      </c>
      <c r="E1476" t="s">
        <v>116</v>
      </c>
      <c r="F1476" t="s">
        <v>72</v>
      </c>
      <c r="G1476">
        <v>928.77601641481101</v>
      </c>
      <c r="H1476">
        <v>0</v>
      </c>
      <c r="I147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76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cm="1">
        <f t="array" ref="K1476">IFERROR(AVERAGE(IF((OutputTable[GroupByKey]=OutputTable[[#This Row],[GroupByKey]]),(OutputTable[GroupByKey]=OutputTable[[#This Row],[GroupByKey]])*OutputTable[RecordedValue])),0)</f>
        <v>553.87401274968397</v>
      </c>
      <c r="L1476" cm="1">
        <f t="array" ref="L1476">IFERROR(_xlfn.STDEV.S(IF((OutputTable[GroupByKey]=OutputTable[[#This Row],[GroupByKey]]),(OutputTable[GroupByKey]=OutputTable[[#This Row],[GroupByKey]])*OutputTable[RecordedValue])),0)</f>
        <v>377.09122887289163</v>
      </c>
      <c r="M1476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76" cm="1">
        <f t="array" ref="O1476">MIN(IF((OutputTable[GroupByKey]=OutputTable[[#This Row],[GroupByKey]]),(OutputTable[GroupByKey]=OutputTable[[#This Row],[GroupByKey]])*OutputTable[RecordedValue]))</f>
        <v>153.85414011717199</v>
      </c>
      <c r="P1476" cm="1">
        <f t="array" ref="P1476">MAX(IF((OutputTable[GroupByKey]=OutputTable[[#This Row],[GroupByKey]]),(OutputTable[GroupByKey]=OutputTable[[#This Row],[GroupByKey]])*OutputTable[RecordedValue]))</f>
        <v>2328.4964964025999</v>
      </c>
    </row>
    <row r="1477" spans="1:16" x14ac:dyDescent="0.25">
      <c r="A1477" t="s">
        <v>68</v>
      </c>
      <c r="B1477" t="s">
        <v>177</v>
      </c>
      <c r="C1477">
        <v>28</v>
      </c>
      <c r="D1477" t="s">
        <v>168</v>
      </c>
      <c r="E1477" t="s">
        <v>118</v>
      </c>
      <c r="F1477" t="s">
        <v>72</v>
      </c>
      <c r="G1477">
        <v>137</v>
      </c>
      <c r="H1477">
        <v>0</v>
      </c>
      <c r="I147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77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cm="1">
        <f t="array" ref="K1477">IFERROR(AVERAGE(IF((OutputTable[GroupByKey]=OutputTable[[#This Row],[GroupByKey]]),(OutputTable[GroupByKey]=OutputTable[[#This Row],[GroupByKey]])*OutputTable[RecordedValue])),0)</f>
        <v>139.1</v>
      </c>
      <c r="L1477" cm="1">
        <f t="array" ref="L1477">IFERROR(_xlfn.STDEV.S(IF((OutputTable[GroupByKey]=OutputTable[[#This Row],[GroupByKey]]),(OutputTable[GroupByKey]=OutputTable[[#This Row],[GroupByKey]])*OutputTable[RecordedValue])),0)</f>
        <v>2.340852801167705</v>
      </c>
      <c r="M1477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77" cm="1">
        <f t="array" ref="O1477">MIN(IF((OutputTable[GroupByKey]=OutputTable[[#This Row],[GroupByKey]]),(OutputTable[GroupByKey]=OutputTable[[#This Row],[GroupByKey]])*OutputTable[RecordedValue]))</f>
        <v>132</v>
      </c>
      <c r="P1477" cm="1">
        <f t="array" ref="P1477">MAX(IF((OutputTable[GroupByKey]=OutputTable[[#This Row],[GroupByKey]]),(OutputTable[GroupByKey]=OutputTable[[#This Row],[GroupByKey]])*OutputTable[RecordedValue]))</f>
        <v>143</v>
      </c>
    </row>
    <row r="1478" spans="1:16" x14ac:dyDescent="0.25">
      <c r="A1478" t="s">
        <v>68</v>
      </c>
      <c r="B1478" t="s">
        <v>177</v>
      </c>
      <c r="C1478">
        <v>28</v>
      </c>
      <c r="D1478" t="s">
        <v>169</v>
      </c>
      <c r="E1478" t="s">
        <v>120</v>
      </c>
      <c r="F1478" t="s">
        <v>72</v>
      </c>
      <c r="G1478">
        <v>131</v>
      </c>
      <c r="H1478">
        <v>0</v>
      </c>
      <c r="I147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78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cm="1">
        <f t="array" ref="K1478">IFERROR(AVERAGE(IF((OutputTable[GroupByKey]=OutputTable[[#This Row],[GroupByKey]]),(OutputTable[GroupByKey]=OutputTable[[#This Row],[GroupByKey]])*OutputTable[RecordedValue])),0)</f>
        <v>136.88</v>
      </c>
      <c r="L1478" cm="1">
        <f t="array" ref="L1478">IFERROR(_xlfn.STDEV.S(IF((OutputTable[GroupByKey]=OutputTable[[#This Row],[GroupByKey]]),(OutputTable[GroupByKey]=OutputTable[[#This Row],[GroupByKey]])*OutputTable[RecordedValue])),0)</f>
        <v>2.7303285292343533</v>
      </c>
      <c r="M1478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78" cm="1">
        <f t="array" ref="O1478">MIN(IF((OutputTable[GroupByKey]=OutputTable[[#This Row],[GroupByKey]]),(OutputTable[GroupByKey]=OutputTable[[#This Row],[GroupByKey]])*OutputTable[RecordedValue]))</f>
        <v>130</v>
      </c>
      <c r="P1478" cm="1">
        <f t="array" ref="P1478">MAX(IF((OutputTable[GroupByKey]=OutputTable[[#This Row],[GroupByKey]]),(OutputTable[GroupByKey]=OutputTable[[#This Row],[GroupByKey]])*OutputTable[RecordedValue]))</f>
        <v>141</v>
      </c>
    </row>
    <row r="1479" spans="1:16" x14ac:dyDescent="0.25">
      <c r="A1479" t="s">
        <v>68</v>
      </c>
      <c r="B1479" t="s">
        <v>177</v>
      </c>
      <c r="C1479">
        <v>28</v>
      </c>
      <c r="D1479" t="s">
        <v>170</v>
      </c>
      <c r="E1479" t="s">
        <v>122</v>
      </c>
      <c r="F1479" t="s">
        <v>72</v>
      </c>
      <c r="G1479">
        <v>39.796517594867602</v>
      </c>
      <c r="H1479">
        <v>0</v>
      </c>
      <c r="I147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9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cm="1">
        <f t="array" ref="K1479">IFERROR(AVERAGE(IF((OutputTable[GroupByKey]=OutputTable[[#This Row],[GroupByKey]]),(OutputTable[GroupByKey]=OutputTable[[#This Row],[GroupByKey]])*OutputTable[RecordedValue])),0)</f>
        <v>36.126257191808556</v>
      </c>
      <c r="L1479" cm="1">
        <f t="array" ref="L1479">IFERROR(_xlfn.STDEV.S(IF((OutputTable[GroupByKey]=OutputTable[[#This Row],[GroupByKey]]),(OutputTable[GroupByKey]=OutputTable[[#This Row],[GroupByKey]])*OutputTable[RecordedValue])),0)</f>
        <v>2.1713259373529561</v>
      </c>
      <c r="M1479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9" cm="1">
        <f t="array" ref="O1479">MIN(IF((OutputTable[GroupByKey]=OutputTable[[#This Row],[GroupByKey]]),(OutputTable[GroupByKey]=OutputTable[[#This Row],[GroupByKey]])*OutputTable[RecordedValue]))</f>
        <v>31.451458626230401</v>
      </c>
      <c r="P1479" cm="1">
        <f t="array" ref="P1479">MAX(IF((OutputTable[GroupByKey]=OutputTable[[#This Row],[GroupByKey]]),(OutputTable[GroupByKey]=OutputTable[[#This Row],[GroupByKey]])*OutputTable[RecordedValue]))</f>
        <v>41.433809234429702</v>
      </c>
    </row>
    <row r="1480" spans="1:16" x14ac:dyDescent="0.25">
      <c r="A1480" t="s">
        <v>68</v>
      </c>
      <c r="B1480" t="s">
        <v>177</v>
      </c>
      <c r="C1480">
        <v>28</v>
      </c>
      <c r="D1480" t="s">
        <v>171</v>
      </c>
      <c r="E1480" t="s">
        <v>124</v>
      </c>
      <c r="F1480" t="s">
        <v>72</v>
      </c>
      <c r="G1480">
        <v>2122.6715442608402</v>
      </c>
      <c r="H1480">
        <v>0</v>
      </c>
      <c r="I148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80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cm="1">
        <f t="array" ref="K1480">IFERROR(AVERAGE(IF((OutputTable[GroupByKey]=OutputTable[[#This Row],[GroupByKey]]),(OutputTable[GroupByKey]=OutputTable[[#This Row],[GroupByKey]])*OutputTable[RecordedValue])),0)</f>
        <v>1637.6617285039399</v>
      </c>
      <c r="L1480" cm="1">
        <f t="array" ref="L1480">IFERROR(_xlfn.STDEV.S(IF((OutputTable[GroupByKey]=OutputTable[[#This Row],[GroupByKey]]),(OutputTable[GroupByKey]=OutputTable[[#This Row],[GroupByKey]])*OutputTable[RecordedValue])),0)</f>
        <v>425.2629558634419</v>
      </c>
      <c r="M1480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80" cm="1">
        <f t="array" ref="O1480">MIN(IF((OutputTable[GroupByKey]=OutputTable[[#This Row],[GroupByKey]]),(OutputTable[GroupByKey]=OutputTable[[#This Row],[GroupByKey]])*OutputTable[RecordedValue]))</f>
        <v>1114.53760713569</v>
      </c>
      <c r="P1480" cm="1">
        <f t="array" ref="P1480">MAX(IF((OutputTable[GroupByKey]=OutputTable[[#This Row],[GroupByKey]]),(OutputTable[GroupByKey]=OutputTable[[#This Row],[GroupByKey]])*OutputTable[RecordedValue]))</f>
        <v>3571.5107734354901</v>
      </c>
    </row>
    <row r="1481" spans="1:16" x14ac:dyDescent="0.25">
      <c r="A1481" t="s">
        <v>68</v>
      </c>
      <c r="B1481" t="s">
        <v>177</v>
      </c>
      <c r="C1481">
        <v>28</v>
      </c>
      <c r="D1481" t="s">
        <v>172</v>
      </c>
      <c r="E1481" t="s">
        <v>134</v>
      </c>
      <c r="F1481" t="s">
        <v>104</v>
      </c>
      <c r="G1481">
        <v>19.898258797433801</v>
      </c>
      <c r="H1481">
        <v>0</v>
      </c>
      <c r="I1481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81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cm="1">
        <f t="array" ref="K1481">IFERROR(AVERAGE(IF((OutputTable[GroupByKey]=OutputTable[[#This Row],[GroupByKey]]),(OutputTable[GroupByKey]=OutputTable[[#This Row],[GroupByKey]])*OutputTable[RecordedValue])),0)</f>
        <v>18.06312859590426</v>
      </c>
      <c r="L1481" cm="1">
        <f t="array" ref="L1481">IFERROR(_xlfn.STDEV.S(IF((OutputTable[GroupByKey]=OutputTable[[#This Row],[GroupByKey]]),(OutputTable[GroupByKey]=OutputTable[[#This Row],[GroupByKey]])*OutputTable[RecordedValue])),0)</f>
        <v>1.0856629686764701</v>
      </c>
      <c r="M1481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81" cm="1">
        <f t="array" ref="O1481">MIN(IF((OutputTable[GroupByKey]=OutputTable[[#This Row],[GroupByKey]]),(OutputTable[GroupByKey]=OutputTable[[#This Row],[GroupByKey]])*OutputTable[RecordedValue]))</f>
        <v>15.725729313115201</v>
      </c>
      <c r="P1481" cm="1">
        <f t="array" ref="P1481">MAX(IF((OutputTable[GroupByKey]=OutputTable[[#This Row],[GroupByKey]]),(OutputTable[GroupByKey]=OutputTable[[#This Row],[GroupByKey]])*OutputTable[RecordedValue]))</f>
        <v>20.716904617214801</v>
      </c>
    </row>
    <row r="1482" spans="1:16" x14ac:dyDescent="0.25">
      <c r="A1482" t="s">
        <v>68</v>
      </c>
      <c r="B1482" t="s">
        <v>177</v>
      </c>
      <c r="C1482">
        <v>28</v>
      </c>
      <c r="D1482" t="s">
        <v>173</v>
      </c>
      <c r="E1482" t="s">
        <v>136</v>
      </c>
      <c r="F1482" t="s">
        <v>104</v>
      </c>
      <c r="G1482">
        <v>3.9802759978367499</v>
      </c>
      <c r="H1482">
        <v>0</v>
      </c>
      <c r="I1482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82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cm="1">
        <f t="array" ref="K1482">IFERROR(AVERAGE(IF((OutputTable[GroupByKey]=OutputTable[[#This Row],[GroupByKey]]),(OutputTable[GroupByKey]=OutputTable[[#This Row],[GroupByKey]])*OutputTable[RecordedValue])),0)</f>
        <v>5.7998238307074823</v>
      </c>
      <c r="L1482" cm="1">
        <f t="array" ref="L1482">IFERROR(_xlfn.STDEV.S(IF((OutputTable[GroupByKey]=OutputTable[[#This Row],[GroupByKey]]),(OutputTable[GroupByKey]=OutputTable[[#This Row],[GroupByKey]])*OutputTable[RecordedValue])),0)</f>
        <v>1.1088844702774887</v>
      </c>
      <c r="M1482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82" cm="1">
        <f t="array" ref="O1482">MIN(IF((OutputTable[GroupByKey]=OutputTable[[#This Row],[GroupByKey]]),(OutputTable[GroupByKey]=OutputTable[[#This Row],[GroupByKey]])*OutputTable[RecordedValue]))</f>
        <v>3.05766911974897</v>
      </c>
      <c r="P1482" cm="1">
        <f t="array" ref="P1482">MAX(IF((OutputTable[GroupByKey]=OutputTable[[#This Row],[GroupByKey]]),(OutputTable[GroupByKey]=OutputTable[[#This Row],[GroupByKey]])*OutputTable[RecordedValue]))</f>
        <v>8.1492138731565191</v>
      </c>
    </row>
    <row r="1483" spans="1:16" x14ac:dyDescent="0.25">
      <c r="A1483" t="s">
        <v>68</v>
      </c>
      <c r="B1483" t="s">
        <v>177</v>
      </c>
      <c r="C1483">
        <v>28</v>
      </c>
      <c r="D1483" t="s">
        <v>174</v>
      </c>
      <c r="E1483" t="s">
        <v>153</v>
      </c>
      <c r="F1483" t="s">
        <v>104</v>
      </c>
      <c r="G1483">
        <v>133</v>
      </c>
      <c r="H1483">
        <v>0</v>
      </c>
      <c r="I148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83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cm="1">
        <f t="array" ref="K1483">IFERROR(AVERAGE(IF((OutputTable[GroupByKey]=OutputTable[[#This Row],[GroupByKey]]),(OutputTable[GroupByKey]=OutputTable[[#This Row],[GroupByKey]])*OutputTable[RecordedValue])),0)</f>
        <v>138.4</v>
      </c>
      <c r="L1483" cm="1">
        <f t="array" ref="L1483">IFERROR(_xlfn.STDEV.S(IF((OutputTable[GroupByKey]=OutputTable[[#This Row],[GroupByKey]]),(OutputTable[GroupByKey]=OutputTable[[#This Row],[GroupByKey]])*OutputTable[RecordedValue])),0)</f>
        <v>2.6954231805876021</v>
      </c>
      <c r="M1483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83" cm="1">
        <f t="array" ref="O1483">MIN(IF((OutputTable[GroupByKey]=OutputTable[[#This Row],[GroupByKey]]),(OutputTable[GroupByKey]=OutputTable[[#This Row],[GroupByKey]])*OutputTable[RecordedValue]))</f>
        <v>131</v>
      </c>
      <c r="P1483" cm="1">
        <f t="array" ref="P1483">MAX(IF((OutputTable[GroupByKey]=OutputTable[[#This Row],[GroupByKey]]),(OutputTable[GroupByKey]=OutputTable[[#This Row],[GroupByKey]])*OutputTable[RecordedValue]))</f>
        <v>143</v>
      </c>
    </row>
    <row r="1484" spans="1:16" x14ac:dyDescent="0.25">
      <c r="A1484" t="s">
        <v>68</v>
      </c>
      <c r="B1484" t="s">
        <v>177</v>
      </c>
      <c r="C1484">
        <v>28</v>
      </c>
      <c r="D1484" t="s">
        <v>175</v>
      </c>
      <c r="E1484" t="s">
        <v>155</v>
      </c>
      <c r="F1484" t="s">
        <v>104</v>
      </c>
      <c r="G1484">
        <v>0.83415516675680201</v>
      </c>
      <c r="H1484">
        <v>0</v>
      </c>
      <c r="I148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84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cm="1">
        <f t="array" ref="K1484">IFERROR(AVERAGE(IF((OutputTable[GroupByKey]=OutputTable[[#This Row],[GroupByKey]]),(OutputTable[GroupByKey]=OutputTable[[#This Row],[GroupByKey]])*OutputTable[RecordedValue])),0)</f>
        <v>0.7583406737205215</v>
      </c>
      <c r="L1484" cm="1">
        <f t="array" ref="L1484">IFERROR(_xlfn.STDEV.S(IF((OutputTable[GroupByKey]=OutputTable[[#This Row],[GroupByKey]]),(OutputTable[GroupByKey]=OutputTable[[#This Row],[GroupByKey]])*OutputTable[RecordedValue])),0)</f>
        <v>4.6203519594895187E-2</v>
      </c>
      <c r="M1484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84" cm="1">
        <f t="array" ref="O1484">MIN(IF((OutputTable[GroupByKey]=OutputTable[[#This Row],[GroupByKey]]),(OutputTable[GroupByKey]=OutputTable[[#This Row],[GroupByKey]])*OutputTable[RecordedValue]))</f>
        <v>0.660449421951812</v>
      </c>
      <c r="P1484" cm="1">
        <f t="array" ref="P1484">MAX(IF((OutputTable[GroupByKey]=OutputTable[[#This Row],[GroupByKey]]),(OutputTable[GroupByKey]=OutputTable[[#This Row],[GroupByKey]])*OutputTable[RecordedValue]))</f>
        <v>0.87259712001045997</v>
      </c>
    </row>
    <row r="1485" spans="1:16" x14ac:dyDescent="0.25">
      <c r="A1485" t="s">
        <v>68</v>
      </c>
      <c r="B1485" t="s">
        <v>177</v>
      </c>
      <c r="C1485">
        <v>28</v>
      </c>
      <c r="D1485" t="s">
        <v>176</v>
      </c>
      <c r="E1485" t="s">
        <v>139</v>
      </c>
      <c r="F1485" t="s">
        <v>104</v>
      </c>
      <c r="G1485">
        <v>0</v>
      </c>
      <c r="H1485">
        <v>0</v>
      </c>
      <c r="I148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8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cm="1">
        <f t="array" ref="K1485">IFERROR(AVERAGE(IF((OutputTable[GroupByKey]=OutputTable[[#This Row],[GroupByKey]]),(OutputTable[GroupByKey]=OutputTable[[#This Row],[GroupByKey]])*OutputTable[RecordedValue])),0)</f>
        <v>0</v>
      </c>
      <c r="L1485" cm="1">
        <f t="array" ref="L1485">IFERROR(_xlfn.STDEV.S(IF((OutputTable[GroupByKey]=OutputTable[[#This Row],[GroupByKey]]),(OutputTable[GroupByKey]=OutputTable[[#This Row],[GroupByKey]])*OutputTable[RecordedValue])),0)</f>
        <v>0</v>
      </c>
      <c r="M148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5" cm="1">
        <f t="array" ref="O1485">MIN(IF((OutputTable[GroupByKey]=OutputTable[[#This Row],[GroupByKey]]),(OutputTable[GroupByKey]=OutputTable[[#This Row],[GroupByKey]])*OutputTable[RecordedValue]))</f>
        <v>0</v>
      </c>
      <c r="P1485" cm="1">
        <f t="array" ref="P1485">MAX(IF((OutputTable[GroupByKey]=OutputTable[[#This Row],[GroupByKey]]),(OutputTable[GroupByKey]=OutputTable[[#This Row],[GroupByKey]])*OutputTable[RecordedValue]))</f>
        <v>0</v>
      </c>
    </row>
    <row r="1486" spans="1:16" x14ac:dyDescent="0.25">
      <c r="A1486" t="s">
        <v>68</v>
      </c>
      <c r="B1486" t="s">
        <v>177</v>
      </c>
      <c r="C1486">
        <v>29</v>
      </c>
      <c r="D1486" t="s">
        <v>109</v>
      </c>
      <c r="E1486" t="s">
        <v>110</v>
      </c>
      <c r="F1486" t="s">
        <v>72</v>
      </c>
      <c r="G1486">
        <v>0.31500410663933498</v>
      </c>
      <c r="H1486">
        <v>0</v>
      </c>
      <c r="I148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86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cm="1">
        <f t="array" ref="K1486">IFERROR(AVERAGE(IF((OutputTable[GroupByKey]=OutputTable[[#This Row],[GroupByKey]]),(OutputTable[GroupByKey]=OutputTable[[#This Row],[GroupByKey]])*OutputTable[RecordedValue])),0)</f>
        <v>0.86326158932544617</v>
      </c>
      <c r="L1486" cm="1">
        <f t="array" ref="L1486">IFERROR(_xlfn.STDEV.S(IF((OutputTable[GroupByKey]=OutputTable[[#This Row],[GroupByKey]]),(OutputTable[GroupByKey]=OutputTable[[#This Row],[GroupByKey]])*OutputTable[RecordedValue])),0)</f>
        <v>0.44446417599979121</v>
      </c>
      <c r="M1486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86" cm="1">
        <f t="array" ref="O1486">MIN(IF((OutputTable[GroupByKey]=OutputTable[[#This Row],[GroupByKey]]),(OutputTable[GroupByKey]=OutputTable[[#This Row],[GroupByKey]])*OutputTable[RecordedValue]))</f>
        <v>0</v>
      </c>
      <c r="P1486" cm="1">
        <f t="array" ref="P1486">MAX(IF((OutputTable[GroupByKey]=OutputTable[[#This Row],[GroupByKey]]),(OutputTable[GroupByKey]=OutputTable[[#This Row],[GroupByKey]])*OutputTable[RecordedValue]))</f>
        <v>2.5547209929161401</v>
      </c>
    </row>
    <row r="1487" spans="1:16" x14ac:dyDescent="0.25">
      <c r="A1487" t="s">
        <v>68</v>
      </c>
      <c r="B1487" t="s">
        <v>177</v>
      </c>
      <c r="C1487">
        <v>29</v>
      </c>
      <c r="D1487" t="s">
        <v>111</v>
      </c>
      <c r="E1487" t="s">
        <v>112</v>
      </c>
      <c r="F1487" t="s">
        <v>72</v>
      </c>
      <c r="G1487">
        <v>18.9002463983601</v>
      </c>
      <c r="H1487">
        <v>0</v>
      </c>
      <c r="I148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87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cm="1">
        <f t="array" ref="K1487">IFERROR(AVERAGE(IF((OutputTable[GroupByKey]=OutputTable[[#This Row],[GroupByKey]]),(OutputTable[GroupByKey]=OutputTable[[#This Row],[GroupByKey]])*OutputTable[RecordedValue])),0)</f>
        <v>51.79569535952681</v>
      </c>
      <c r="L1487" cm="1">
        <f t="array" ref="L1487">IFERROR(_xlfn.STDEV.S(IF((OutputTable[GroupByKey]=OutputTable[[#This Row],[GroupByKey]]),(OutputTable[GroupByKey]=OutputTable[[#This Row],[GroupByKey]])*OutputTable[RecordedValue])),0)</f>
        <v>26.667850559987489</v>
      </c>
      <c r="M1487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87" cm="1">
        <f t="array" ref="O1487">MIN(IF((OutputTable[GroupByKey]=OutputTable[[#This Row],[GroupByKey]]),(OutputTable[GroupByKey]=OutputTable[[#This Row],[GroupByKey]])*OutputTable[RecordedValue]))</f>
        <v>0</v>
      </c>
      <c r="P1487" cm="1">
        <f t="array" ref="P1487">MAX(IF((OutputTable[GroupByKey]=OutputTable[[#This Row],[GroupByKey]]),(OutputTable[GroupByKey]=OutputTable[[#This Row],[GroupByKey]])*OutputTable[RecordedValue]))</f>
        <v>153.28325957496901</v>
      </c>
    </row>
    <row r="1488" spans="1:16" x14ac:dyDescent="0.25">
      <c r="A1488" t="s">
        <v>68</v>
      </c>
      <c r="B1488" t="s">
        <v>177</v>
      </c>
      <c r="C1488">
        <v>29</v>
      </c>
      <c r="D1488" t="s">
        <v>113</v>
      </c>
      <c r="E1488" t="s">
        <v>114</v>
      </c>
      <c r="F1488" t="s">
        <v>72</v>
      </c>
      <c r="G1488">
        <v>0</v>
      </c>
      <c r="H1488">
        <v>0</v>
      </c>
      <c r="I148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88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cm="1">
        <f t="array" ref="K1488">IFERROR(AVERAGE(IF((OutputTable[GroupByKey]=OutputTable[[#This Row],[GroupByKey]]),(OutputTable[GroupByKey]=OutputTable[[#This Row],[GroupByKey]])*OutputTable[RecordedValue])),0)</f>
        <v>0</v>
      </c>
      <c r="L1488" cm="1">
        <f t="array" ref="L1488">IFERROR(_xlfn.STDEV.S(IF((OutputTable[GroupByKey]=OutputTable[[#This Row],[GroupByKey]]),(OutputTable[GroupByKey]=OutputTable[[#This Row],[GroupByKey]])*OutputTable[RecordedValue])),0)</f>
        <v>0</v>
      </c>
      <c r="M1488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cm="1">
        <f t="array" ref="O1488">MIN(IF((OutputTable[GroupByKey]=OutputTable[[#This Row],[GroupByKey]]),(OutputTable[GroupByKey]=OutputTable[[#This Row],[GroupByKey]])*OutputTable[RecordedValue]))</f>
        <v>0</v>
      </c>
      <c r="P1488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177</v>
      </c>
      <c r="C1489">
        <v>29</v>
      </c>
      <c r="D1489" t="s">
        <v>115</v>
      </c>
      <c r="E1489" t="s">
        <v>116</v>
      </c>
      <c r="F1489" t="s">
        <v>72</v>
      </c>
      <c r="G1489">
        <v>4.4813417021380797</v>
      </c>
      <c r="H1489">
        <v>0</v>
      </c>
      <c r="I148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89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cm="1">
        <f t="array" ref="K1489">IFERROR(AVERAGE(IF((OutputTable[GroupByKey]=OutputTable[[#This Row],[GroupByKey]]),(OutputTable[GroupByKey]=OutputTable[[#This Row],[GroupByKey]])*OutputTable[RecordedValue])),0)</f>
        <v>7.9031017037590718</v>
      </c>
      <c r="L1489" cm="1">
        <f t="array" ref="L1489">IFERROR(_xlfn.STDEV.S(IF((OutputTable[GroupByKey]=OutputTable[[#This Row],[GroupByKey]]),(OutputTable[GroupByKey]=OutputTable[[#This Row],[GroupByKey]])*OutputTable[RecordedValue])),0)</f>
        <v>6.1722634071914078</v>
      </c>
      <c r="M1489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89" cm="1">
        <f t="array" ref="O1489">MIN(IF((OutputTable[GroupByKey]=OutputTable[[#This Row],[GroupByKey]]),(OutputTable[GroupByKey]=OutputTable[[#This Row],[GroupByKey]])*OutputTable[RecordedValue]))</f>
        <v>0</v>
      </c>
      <c r="P1489" cm="1">
        <f t="array" ref="P1489">MAX(IF((OutputTable[GroupByKey]=OutputTable[[#This Row],[GroupByKey]]),(OutputTable[GroupByKey]=OutputTable[[#This Row],[GroupByKey]])*OutputTable[RecordedValue]))</f>
        <v>30.196331317929101</v>
      </c>
    </row>
    <row r="1490" spans="1:16" x14ac:dyDescent="0.25">
      <c r="A1490" t="s">
        <v>68</v>
      </c>
      <c r="B1490" t="s">
        <v>177</v>
      </c>
      <c r="C1490">
        <v>29</v>
      </c>
      <c r="D1490" t="s">
        <v>117</v>
      </c>
      <c r="E1490" t="s">
        <v>118</v>
      </c>
      <c r="F1490" t="s">
        <v>72</v>
      </c>
      <c r="G1490">
        <v>8</v>
      </c>
      <c r="H1490">
        <v>0</v>
      </c>
      <c r="I149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90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cm="1">
        <f t="array" ref="K1490">IFERROR(AVERAGE(IF((OutputTable[GroupByKey]=OutputTable[[#This Row],[GroupByKey]]),(OutputTable[GroupByKey]=OutputTable[[#This Row],[GroupByKey]])*OutputTable[RecordedValue])),0)</f>
        <v>8.9</v>
      </c>
      <c r="L1490" cm="1">
        <f t="array" ref="L1490">IFERROR(_xlfn.STDEV.S(IF((OutputTable[GroupByKey]=OutputTable[[#This Row],[GroupByKey]]),(OutputTable[GroupByKey]=OutputTable[[#This Row],[GroupByKey]])*OutputTable[RecordedValue])),0)</f>
        <v>2.6049403612586386</v>
      </c>
      <c r="M1490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90" cm="1">
        <f t="array" ref="O1490">MIN(IF((OutputTable[GroupByKey]=OutputTable[[#This Row],[GroupByKey]]),(OutputTable[GroupByKey]=OutputTable[[#This Row],[GroupByKey]])*OutputTable[RecordedValue]))</f>
        <v>2</v>
      </c>
      <c r="P1490" cm="1">
        <f t="array" ref="P1490">MAX(IF((OutputTable[GroupByKey]=OutputTable[[#This Row],[GroupByKey]]),(OutputTable[GroupByKey]=OutputTable[[#This Row],[GroupByKey]])*OutputTable[RecordedValue]))</f>
        <v>14</v>
      </c>
    </row>
    <row r="1491" spans="1:16" x14ac:dyDescent="0.25">
      <c r="A1491" t="s">
        <v>68</v>
      </c>
      <c r="B1491" t="s">
        <v>177</v>
      </c>
      <c r="C1491">
        <v>29</v>
      </c>
      <c r="D1491" t="s">
        <v>119</v>
      </c>
      <c r="E1491" t="s">
        <v>120</v>
      </c>
      <c r="F1491" t="s">
        <v>72</v>
      </c>
      <c r="G1491">
        <v>8</v>
      </c>
      <c r="H1491">
        <v>0</v>
      </c>
      <c r="I149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91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cm="1">
        <f t="array" ref="K1491">IFERROR(AVERAGE(IF((OutputTable[GroupByKey]=OutputTable[[#This Row],[GroupByKey]]),(OutputTable[GroupByKey]=OutputTable[[#This Row],[GroupByKey]])*OutputTable[RecordedValue])),0)</f>
        <v>8.68</v>
      </c>
      <c r="L1491" cm="1">
        <f t="array" ref="L1491">IFERROR(_xlfn.STDEV.S(IF((OutputTable[GroupByKey]=OutputTable[[#This Row],[GroupByKey]]),(OutputTable[GroupByKey]=OutputTable[[#This Row],[GroupByKey]])*OutputTable[RecordedValue])),0)</f>
        <v>2.6064284735543972</v>
      </c>
      <c r="M1491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91" cm="1">
        <f t="array" ref="O1491">MIN(IF((OutputTable[GroupByKey]=OutputTable[[#This Row],[GroupByKey]]),(OutputTable[GroupByKey]=OutputTable[[#This Row],[GroupByKey]])*OutputTable[RecordedValue]))</f>
        <v>2</v>
      </c>
      <c r="P1491" cm="1">
        <f t="array" ref="P1491">MAX(IF((OutputTable[GroupByKey]=OutputTable[[#This Row],[GroupByKey]]),(OutputTable[GroupByKey]=OutputTable[[#This Row],[GroupByKey]])*OutputTable[RecordedValue]))</f>
        <v>14</v>
      </c>
    </row>
    <row r="1492" spans="1:16" x14ac:dyDescent="0.25">
      <c r="A1492" t="s">
        <v>68</v>
      </c>
      <c r="B1492" t="s">
        <v>177</v>
      </c>
      <c r="C1492">
        <v>29</v>
      </c>
      <c r="D1492" t="s">
        <v>121</v>
      </c>
      <c r="E1492" t="s">
        <v>122</v>
      </c>
      <c r="F1492" t="s">
        <v>72</v>
      </c>
      <c r="G1492">
        <v>0.31500410663933498</v>
      </c>
      <c r="H1492">
        <v>0</v>
      </c>
      <c r="I149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92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cm="1">
        <f t="array" ref="K1492">IFERROR(AVERAGE(IF((OutputTable[GroupByKey]=OutputTable[[#This Row],[GroupByKey]]),(OutputTable[GroupByKey]=OutputTable[[#This Row],[GroupByKey]])*OutputTable[RecordedValue])),0)</f>
        <v>0.86326158932544617</v>
      </c>
      <c r="L1492" cm="1">
        <f t="array" ref="L1492">IFERROR(_xlfn.STDEV.S(IF((OutputTable[GroupByKey]=OutputTable[[#This Row],[GroupByKey]]),(OutputTable[GroupByKey]=OutputTable[[#This Row],[GroupByKey]])*OutputTable[RecordedValue])),0)</f>
        <v>0.44446417599979121</v>
      </c>
      <c r="M1492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92" cm="1">
        <f t="array" ref="O1492">MIN(IF((OutputTable[GroupByKey]=OutputTable[[#This Row],[GroupByKey]]),(OutputTable[GroupByKey]=OutputTable[[#This Row],[GroupByKey]])*OutputTable[RecordedValue]))</f>
        <v>0</v>
      </c>
      <c r="P1492" cm="1">
        <f t="array" ref="P1492">MAX(IF((OutputTable[GroupByKey]=OutputTable[[#This Row],[GroupByKey]]),(OutputTable[GroupByKey]=OutputTable[[#This Row],[GroupByKey]])*OutputTable[RecordedValue]))</f>
        <v>2.5547209929161401</v>
      </c>
    </row>
    <row r="1493" spans="1:16" x14ac:dyDescent="0.25">
      <c r="A1493" t="s">
        <v>68</v>
      </c>
      <c r="B1493" t="s">
        <v>177</v>
      </c>
      <c r="C1493">
        <v>29</v>
      </c>
      <c r="D1493" t="s">
        <v>123</v>
      </c>
      <c r="E1493" t="s">
        <v>124</v>
      </c>
      <c r="F1493" t="s">
        <v>72</v>
      </c>
      <c r="G1493">
        <v>23.381588100498199</v>
      </c>
      <c r="H1493">
        <v>0</v>
      </c>
      <c r="I149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93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cm="1">
        <f t="array" ref="K1493">IFERROR(AVERAGE(IF((OutputTable[GroupByKey]=OutputTable[[#This Row],[GroupByKey]]),(OutputTable[GroupByKey]=OutputTable[[#This Row],[GroupByKey]])*OutputTable[RecordedValue])),0)</f>
        <v>59.698797063285873</v>
      </c>
      <c r="L1493" cm="1">
        <f t="array" ref="L1493">IFERROR(_xlfn.STDEV.S(IF((OutputTable[GroupByKey]=OutputTable[[#This Row],[GroupByKey]]),(OutputTable[GroupByKey]=OutputTable[[#This Row],[GroupByKey]])*OutputTable[RecordedValue])),0)</f>
        <v>29.848701664291458</v>
      </c>
      <c r="M1493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93" cm="1">
        <f t="array" ref="O1493">MIN(IF((OutputTable[GroupByKey]=OutputTable[[#This Row],[GroupByKey]]),(OutputTable[GroupByKey]=OutputTable[[#This Row],[GroupByKey]])*OutputTable[RecordedValue]))</f>
        <v>2.14281784239415</v>
      </c>
      <c r="P1493" cm="1">
        <f t="array" ref="P1493">MAX(IF((OutputTable[GroupByKey]=OutputTable[[#This Row],[GroupByKey]]),(OutputTable[GroupByKey]=OutputTable[[#This Row],[GroupByKey]])*OutputTable[RecordedValue]))</f>
        <v>183.47959089289799</v>
      </c>
    </row>
    <row r="1494" spans="1:16" x14ac:dyDescent="0.25">
      <c r="A1494" t="s">
        <v>68</v>
      </c>
      <c r="B1494" t="s">
        <v>177</v>
      </c>
      <c r="C1494">
        <v>29</v>
      </c>
      <c r="D1494" t="s">
        <v>125</v>
      </c>
      <c r="E1494" t="s">
        <v>85</v>
      </c>
      <c r="F1494" t="s">
        <v>126</v>
      </c>
      <c r="G1494">
        <v>0</v>
      </c>
      <c r="H1494">
        <v>0</v>
      </c>
      <c r="I1494" t="str">
        <f>OutputTable[[#This Row],[ProjectName]]&amp;OutputTable[[#This Row],[Name]]&amp;OutputTable[[#This Row],[Type]]&amp;OutputTable[[#This Row],[Source]]</f>
        <v>Airport Security AnalysisAll Entities.NVACostNVA CostSystem</v>
      </c>
      <c r="J1494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cm="1">
        <f t="array" ref="K1494">IFERROR(AVERAGE(IF((OutputTable[GroupByKey]=OutputTable[[#This Row],[GroupByKey]]),(OutputTable[GroupByKey]=OutputTable[[#This Row],[GroupByKey]])*OutputTable[RecordedValue])),0)</f>
        <v>0</v>
      </c>
      <c r="L1494" cm="1">
        <f t="array" ref="L1494">IFERROR(_xlfn.STDEV.S(IF((OutputTable[GroupByKey]=OutputTable[[#This Row],[GroupByKey]]),(OutputTable[GroupByKey]=OutputTable[[#This Row],[GroupByKey]])*OutputTable[RecordedValue])),0)</f>
        <v>0</v>
      </c>
      <c r="M1494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4" cm="1">
        <f t="array" ref="O1494">MIN(IF((OutputTable[GroupByKey]=OutputTable[[#This Row],[GroupByKey]]),(OutputTable[GroupByKey]=OutputTable[[#This Row],[GroupByKey]])*OutputTable[RecordedValue]))</f>
        <v>0</v>
      </c>
      <c r="P1494" cm="1">
        <f t="array" ref="P1494">MAX(IF((OutputTable[GroupByKey]=OutputTable[[#This Row],[GroupByKey]]),(OutputTable[GroupByKey]=OutputTable[[#This Row],[GroupByKey]])*OutputTable[RecordedValue]))</f>
        <v>0</v>
      </c>
    </row>
    <row r="1495" spans="1:16" x14ac:dyDescent="0.25">
      <c r="A1495" t="s">
        <v>68</v>
      </c>
      <c r="B1495" t="s">
        <v>177</v>
      </c>
      <c r="C1495">
        <v>29</v>
      </c>
      <c r="D1495" t="s">
        <v>127</v>
      </c>
      <c r="E1495" t="s">
        <v>88</v>
      </c>
      <c r="F1495" t="s">
        <v>126</v>
      </c>
      <c r="G1495">
        <v>0</v>
      </c>
      <c r="H1495">
        <v>0</v>
      </c>
      <c r="I149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9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cm="1">
        <f t="array" ref="K1495">IFERROR(AVERAGE(IF((OutputTable[GroupByKey]=OutputTable[[#This Row],[GroupByKey]]),(OutputTable[GroupByKey]=OutputTable[[#This Row],[GroupByKey]])*OutputTable[RecordedValue])),0)</f>
        <v>0</v>
      </c>
      <c r="L149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cm="1">
        <f t="array" ref="O1495">MIN(IF((OutputTable[GroupByKey]=OutputTable[[#This Row],[GroupByKey]]),(OutputTable[GroupByKey]=OutputTable[[#This Row],[GroupByKey]])*OutputTable[RecordedValue]))</f>
        <v>0</v>
      </c>
      <c r="P149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177</v>
      </c>
      <c r="C1496">
        <v>29</v>
      </c>
      <c r="D1496" t="s">
        <v>128</v>
      </c>
      <c r="E1496" t="s">
        <v>90</v>
      </c>
      <c r="F1496" t="s">
        <v>126</v>
      </c>
      <c r="G1496">
        <v>47.460307089053302</v>
      </c>
      <c r="H1496">
        <v>0</v>
      </c>
      <c r="I1496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96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cm="1">
        <f t="array" ref="K1496">IFERROR(AVERAGE(IF((OutputTable[GroupByKey]=OutputTable[[#This Row],[GroupByKey]]),(OutputTable[GroupByKey]=OutputTable[[#This Row],[GroupByKey]])*OutputTable[RecordedValue])),0)</f>
        <v>46.193538628207605</v>
      </c>
      <c r="L1496" cm="1">
        <f t="array" ref="L1496">IFERROR(_xlfn.STDEV.S(IF((OutputTable[GroupByKey]=OutputTable[[#This Row],[GroupByKey]]),(OutputTable[GroupByKey]=OutputTable[[#This Row],[GroupByKey]])*OutputTable[RecordedValue])),0)</f>
        <v>2.5990968367157539</v>
      </c>
      <c r="M1496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6" cm="1">
        <f t="array" ref="O1496">MIN(IF((OutputTable[GroupByKey]=OutputTable[[#This Row],[GroupByKey]]),(OutputTable[GroupByKey]=OutputTable[[#This Row],[GroupByKey]])*OutputTable[RecordedValue]))</f>
        <v>40.192057014708702</v>
      </c>
      <c r="P1496" cm="1">
        <f t="array" ref="P1496">MAX(IF((OutputTable[GroupByKey]=OutputTable[[#This Row],[GroupByKey]]),(OutputTable[GroupByKey]=OutputTable[[#This Row],[GroupByKey]])*OutputTable[RecordedValue]))</f>
        <v>51.8214448971965</v>
      </c>
    </row>
    <row r="1497" spans="1:16" x14ac:dyDescent="0.25">
      <c r="A1497" t="s">
        <v>68</v>
      </c>
      <c r="B1497" t="s">
        <v>177</v>
      </c>
      <c r="C1497">
        <v>29</v>
      </c>
      <c r="D1497" t="s">
        <v>129</v>
      </c>
      <c r="E1497" t="s">
        <v>130</v>
      </c>
      <c r="F1497" t="s">
        <v>126</v>
      </c>
      <c r="G1497">
        <v>0</v>
      </c>
      <c r="H1497">
        <v>0</v>
      </c>
      <c r="I1497" t="str">
        <f>OutputTable[[#This Row],[ProjectName]]&amp;OutputTable[[#This Row],[Name]]&amp;OutputTable[[#This Row],[Type]]&amp;OutputTable[[#This Row],[Source]]</f>
        <v>Airport Security AnalysisAll Entities.TranCostTran CostSystem</v>
      </c>
      <c r="J1497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cm="1">
        <f t="array" ref="K1497">IFERROR(AVERAGE(IF((OutputTable[GroupByKey]=OutputTable[[#This Row],[GroupByKey]]),(OutputTable[GroupByKey]=OutputTable[[#This Row],[GroupByKey]])*OutputTable[RecordedValue])),0)</f>
        <v>0</v>
      </c>
      <c r="L1497" cm="1">
        <f t="array" ref="L1497">IFERROR(_xlfn.STDEV.S(IF((OutputTable[GroupByKey]=OutputTable[[#This Row],[GroupByKey]]),(OutputTable[GroupByKey]=OutputTable[[#This Row],[GroupByKey]])*OutputTable[RecordedValue])),0)</f>
        <v>0</v>
      </c>
      <c r="M1497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cm="1">
        <f t="array" ref="O1497">MIN(IF((OutputTable[GroupByKey]=OutputTable[[#This Row],[GroupByKey]]),(OutputTable[GroupByKey]=OutputTable[[#This Row],[GroupByKey]])*OutputTable[RecordedValue]))</f>
        <v>0</v>
      </c>
      <c r="P1497" cm="1">
        <f t="array" ref="P1497">MAX(IF((OutputTable[GroupByKey]=OutputTable[[#This Row],[GroupByKey]]),(OutputTable[GroupByKey]=OutputTable[[#This Row],[GroupByKey]])*OutputTable[RecordedValue]))</f>
        <v>0</v>
      </c>
    </row>
    <row r="1498" spans="1:16" x14ac:dyDescent="0.25">
      <c r="A1498" t="s">
        <v>68</v>
      </c>
      <c r="B1498" t="s">
        <v>177</v>
      </c>
      <c r="C1498">
        <v>29</v>
      </c>
      <c r="D1498" t="s">
        <v>131</v>
      </c>
      <c r="E1498" t="s">
        <v>94</v>
      </c>
      <c r="F1498" t="s">
        <v>126</v>
      </c>
      <c r="G1498">
        <v>47.460307089053302</v>
      </c>
      <c r="H1498">
        <v>0</v>
      </c>
      <c r="I1498" t="str">
        <f>OutputTable[[#This Row],[ProjectName]]&amp;OutputTable[[#This Row],[Name]]&amp;OutputTable[[#This Row],[Type]]&amp;OutputTable[[#This Row],[Source]]</f>
        <v>Airport Security AnalysisAll Entities.VACostVA CostSystem</v>
      </c>
      <c r="J1498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cm="1">
        <f t="array" ref="K1498">IFERROR(AVERAGE(IF((OutputTable[GroupByKey]=OutputTable[[#This Row],[GroupByKey]]),(OutputTable[GroupByKey]=OutputTable[[#This Row],[GroupByKey]])*OutputTable[RecordedValue])),0)</f>
        <v>46.193538628207605</v>
      </c>
      <c r="L1498" cm="1">
        <f t="array" ref="L1498">IFERROR(_xlfn.STDEV.S(IF((OutputTable[GroupByKey]=OutputTable[[#This Row],[GroupByKey]]),(OutputTable[GroupByKey]=OutputTable[[#This Row],[GroupByKey]])*OutputTable[RecordedValue])),0)</f>
        <v>2.5990968367157539</v>
      </c>
      <c r="M1498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8" cm="1">
        <f t="array" ref="O1498">MIN(IF((OutputTable[GroupByKey]=OutputTable[[#This Row],[GroupByKey]]),(OutputTable[GroupByKey]=OutputTable[[#This Row],[GroupByKey]])*OutputTable[RecordedValue]))</f>
        <v>40.192057014708702</v>
      </c>
      <c r="P1498" cm="1">
        <f t="array" ref="P1498">MAX(IF((OutputTable[GroupByKey]=OutputTable[[#This Row],[GroupByKey]]),(OutputTable[GroupByKey]=OutputTable[[#This Row],[GroupByKey]])*OutputTable[RecordedValue]))</f>
        <v>51.8214448971965</v>
      </c>
    </row>
    <row r="1499" spans="1:16" x14ac:dyDescent="0.25">
      <c r="A1499" t="s">
        <v>68</v>
      </c>
      <c r="B1499" t="s">
        <v>177</v>
      </c>
      <c r="C1499">
        <v>29</v>
      </c>
      <c r="D1499" t="s">
        <v>132</v>
      </c>
      <c r="E1499" t="s">
        <v>96</v>
      </c>
      <c r="F1499" t="s">
        <v>126</v>
      </c>
      <c r="G1499">
        <v>0</v>
      </c>
      <c r="H1499">
        <v>0</v>
      </c>
      <c r="I1499" t="str">
        <f>OutputTable[[#This Row],[ProjectName]]&amp;OutputTable[[#This Row],[Name]]&amp;OutputTable[[#This Row],[Type]]&amp;OutputTable[[#This Row],[Source]]</f>
        <v>Airport Security AnalysisAll Entities.WaitCostWait CostSystem</v>
      </c>
      <c r="J1499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cm="1">
        <f t="array" ref="K1499">IFERROR(AVERAGE(IF((OutputTable[GroupByKey]=OutputTable[[#This Row],[GroupByKey]]),(OutputTable[GroupByKey]=OutputTable[[#This Row],[GroupByKey]])*OutputTable[RecordedValue])),0)</f>
        <v>0</v>
      </c>
      <c r="L1499" cm="1">
        <f t="array" ref="L1499">IFERROR(_xlfn.STDEV.S(IF((OutputTable[GroupByKey]=OutputTable[[#This Row],[GroupByKey]]),(OutputTable[GroupByKey]=OutputTable[[#This Row],[GroupByKey]])*OutputTable[RecordedValue])),0)</f>
        <v>0</v>
      </c>
      <c r="M1499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9" cm="1">
        <f t="array" ref="O1499">MIN(IF((OutputTable[GroupByKey]=OutputTable[[#This Row],[GroupByKey]]),(OutputTable[GroupByKey]=OutputTable[[#This Row],[GroupByKey]])*OutputTable[RecordedValue]))</f>
        <v>0</v>
      </c>
      <c r="P1499" cm="1">
        <f t="array" ref="P1499">MAX(IF((OutputTable[GroupByKey]=OutputTable[[#This Row],[GroupByKey]]),(OutputTable[GroupByKey]=OutputTable[[#This Row],[GroupByKey]])*OutputTable[RecordedValue]))</f>
        <v>0</v>
      </c>
    </row>
    <row r="1500" spans="1:16" x14ac:dyDescent="0.25">
      <c r="A1500" t="s">
        <v>68</v>
      </c>
      <c r="B1500" t="s">
        <v>177</v>
      </c>
      <c r="C1500">
        <v>29</v>
      </c>
      <c r="D1500" t="s">
        <v>133</v>
      </c>
      <c r="E1500" t="s">
        <v>134</v>
      </c>
      <c r="F1500" t="s">
        <v>126</v>
      </c>
      <c r="G1500">
        <v>47.460307089053302</v>
      </c>
      <c r="H1500">
        <v>0</v>
      </c>
      <c r="I1500" t="str">
        <f>OutputTable[[#This Row],[ProjectName]]&amp;OutputTable[[#This Row],[Name]]&amp;OutputTable[[#This Row],[Type]]&amp;OutputTable[[#This Row],[Source]]</f>
        <v>Airport Security AnalysisAll Resources.BusyCostBusy CostSystem</v>
      </c>
      <c r="J1500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cm="1">
        <f t="array" ref="K1500">IFERROR(AVERAGE(IF((OutputTable[GroupByKey]=OutputTable[[#This Row],[GroupByKey]]),(OutputTable[GroupByKey]=OutputTable[[#This Row],[GroupByKey]])*OutputTable[RecordedValue])),0)</f>
        <v>46.193538628207605</v>
      </c>
      <c r="L1500" cm="1">
        <f t="array" ref="L1500">IFERROR(_xlfn.STDEV.S(IF((OutputTable[GroupByKey]=OutputTable[[#This Row],[GroupByKey]]),(OutputTable[GroupByKey]=OutputTable[[#This Row],[GroupByKey]])*OutputTable[RecordedValue])),0)</f>
        <v>2.5990968367157583</v>
      </c>
      <c r="M1500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00" cm="1">
        <f t="array" ref="O1500">MIN(IF((OutputTable[GroupByKey]=OutputTable[[#This Row],[GroupByKey]]),(OutputTable[GroupByKey]=OutputTable[[#This Row],[GroupByKey]])*OutputTable[RecordedValue]))</f>
        <v>40.192057014708602</v>
      </c>
      <c r="P1500" cm="1">
        <f t="array" ref="P1500">MAX(IF((OutputTable[GroupByKey]=OutputTable[[#This Row],[GroupByKey]]),(OutputTable[GroupByKey]=OutputTable[[#This Row],[GroupByKey]])*OutputTable[RecordedValue]))</f>
        <v>51.8214448971965</v>
      </c>
    </row>
    <row r="1501" spans="1:16" x14ac:dyDescent="0.25">
      <c r="A1501" t="s">
        <v>68</v>
      </c>
      <c r="B1501" t="s">
        <v>177</v>
      </c>
      <c r="C1501">
        <v>29</v>
      </c>
      <c r="D1501" t="s">
        <v>135</v>
      </c>
      <c r="E1501" t="s">
        <v>136</v>
      </c>
      <c r="F1501" t="s">
        <v>126</v>
      </c>
      <c r="G1501">
        <v>24.450363564244601</v>
      </c>
      <c r="H1501">
        <v>0</v>
      </c>
      <c r="I1501" t="str">
        <f>OutputTable[[#This Row],[ProjectName]]&amp;OutputTable[[#This Row],[Name]]&amp;OutputTable[[#This Row],[Type]]&amp;OutputTable[[#This Row],[Source]]</f>
        <v>Airport Security AnalysisAll Resources.IdleCostIdle CostSystem</v>
      </c>
      <c r="J1501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cm="1">
        <f t="array" ref="K1501">IFERROR(AVERAGE(IF((OutputTable[GroupByKey]=OutputTable[[#This Row],[GroupByKey]]),(OutputTable[GroupByKey]=OutputTable[[#This Row],[GroupByKey]])*OutputTable[RecordedValue])),0)</f>
        <v>25.477747687177452</v>
      </c>
      <c r="L1501" cm="1">
        <f t="array" ref="L1501">IFERROR(_xlfn.STDEV.S(IF((OutputTable[GroupByKey]=OutputTable[[#This Row],[GroupByKey]]),(OutputTable[GroupByKey]=OutputTable[[#This Row],[GroupByKey]])*OutputTable[RecordedValue])),0)</f>
        <v>2.6141112136959852</v>
      </c>
      <c r="M1501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01" cm="1">
        <f t="array" ref="O1501">MIN(IF((OutputTable[GroupByKey]=OutputTable[[#This Row],[GroupByKey]]),(OutputTable[GroupByKey]=OutputTable[[#This Row],[GroupByKey]])*OutputTable[RecordedValue]))</f>
        <v>19.727702576731101</v>
      </c>
      <c r="P1501" cm="1">
        <f t="array" ref="P1501">MAX(IF((OutputTable[GroupByKey]=OutputTable[[#This Row],[GroupByKey]]),(OutputTable[GroupByKey]=OutputTable[[#This Row],[GroupByKey]])*OutputTable[RecordedValue]))</f>
        <v>31.4558775795469</v>
      </c>
    </row>
    <row r="1502" spans="1:16" x14ac:dyDescent="0.25">
      <c r="A1502" t="s">
        <v>68</v>
      </c>
      <c r="B1502" t="s">
        <v>177</v>
      </c>
      <c r="C1502">
        <v>29</v>
      </c>
      <c r="D1502" t="s">
        <v>137</v>
      </c>
      <c r="E1502" t="s">
        <v>90</v>
      </c>
      <c r="F1502" t="s">
        <v>126</v>
      </c>
      <c r="G1502">
        <v>71.910670653297998</v>
      </c>
      <c r="H1502">
        <v>0</v>
      </c>
      <c r="I150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02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cm="1">
        <f t="array" ref="K1502">IFERROR(AVERAGE(IF((OutputTable[GroupByKey]=OutputTable[[#This Row],[GroupByKey]]),(OutputTable[GroupByKey]=OutputTable[[#This Row],[GroupByKey]])*OutputTable[RecordedValue])),0)</f>
        <v>71.671286315385061</v>
      </c>
      <c r="L1502" cm="1">
        <f t="array" ref="L1502">IFERROR(_xlfn.STDEV.S(IF((OutputTable[GroupByKey]=OutputTable[[#This Row],[GroupByKey]]),(OutputTable[GroupByKey]=OutputTable[[#This Row],[GroupByKey]])*OutputTable[RecordedValue])),0)</f>
        <v>0.23863631661505638</v>
      </c>
      <c r="M1502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02" cm="1">
        <f t="array" ref="O1502">MIN(IF((OutputTable[GroupByKey]=OutputTable[[#This Row],[GroupByKey]]),(OutputTable[GroupByKey]=OutputTable[[#This Row],[GroupByKey]])*OutputTable[RecordedValue]))</f>
        <v>70.910479456061694</v>
      </c>
      <c r="P1502" cm="1">
        <f t="array" ref="P1502">MAX(IF((OutputTable[GroupByKey]=OutputTable[[#This Row],[GroupByKey]]),(OutputTable[GroupByKey]=OutputTable[[#This Row],[GroupByKey]])*OutputTable[RecordedValue]))</f>
        <v>72</v>
      </c>
    </row>
    <row r="1503" spans="1:16" x14ac:dyDescent="0.25">
      <c r="A1503" t="s">
        <v>68</v>
      </c>
      <c r="B1503" t="s">
        <v>177</v>
      </c>
      <c r="C1503">
        <v>29</v>
      </c>
      <c r="D1503" t="s">
        <v>138</v>
      </c>
      <c r="E1503" t="s">
        <v>139</v>
      </c>
      <c r="F1503" t="s">
        <v>126</v>
      </c>
      <c r="G1503">
        <v>0</v>
      </c>
      <c r="H1503">
        <v>0</v>
      </c>
      <c r="I150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03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cm="1">
        <f t="array" ref="K1503">IFERROR(AVERAGE(IF((OutputTable[GroupByKey]=OutputTable[[#This Row],[GroupByKey]]),(OutputTable[GroupByKey]=OutputTable[[#This Row],[GroupByKey]])*OutputTable[RecordedValue])),0)</f>
        <v>0</v>
      </c>
      <c r="L1503" cm="1">
        <f t="array" ref="L1503">IFERROR(_xlfn.STDEV.S(IF((OutputTable[GroupByKey]=OutputTable[[#This Row],[GroupByKey]]),(OutputTable[GroupByKey]=OutputTable[[#This Row],[GroupByKey]])*OutputTable[RecordedValue])),0)</f>
        <v>0</v>
      </c>
      <c r="M1503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3" cm="1">
        <f t="array" ref="O1503">MIN(IF((OutputTable[GroupByKey]=OutputTable[[#This Row],[GroupByKey]]),(OutputTable[GroupByKey]=OutputTable[[#This Row],[GroupByKey]])*OutputTable[RecordedValue]))</f>
        <v>0</v>
      </c>
      <c r="P1503" cm="1">
        <f t="array" ref="P1503">MAX(IF((OutputTable[GroupByKey]=OutputTable[[#This Row],[GroupByKey]]),(OutputTable[GroupByKey]=OutputTable[[#This Row],[GroupByKey]])*OutputTable[RecordedValue]))</f>
        <v>0</v>
      </c>
    </row>
    <row r="1504" spans="1:16" x14ac:dyDescent="0.25">
      <c r="A1504" t="s">
        <v>68</v>
      </c>
      <c r="B1504" t="s">
        <v>177</v>
      </c>
      <c r="C1504">
        <v>29</v>
      </c>
      <c r="D1504" t="s">
        <v>140</v>
      </c>
      <c r="E1504" t="s">
        <v>110</v>
      </c>
      <c r="F1504" t="s">
        <v>72</v>
      </c>
      <c r="G1504">
        <v>9.7264334207034508</v>
      </c>
      <c r="H1504">
        <v>0</v>
      </c>
      <c r="I150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04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cm="1">
        <f t="array" ref="K1504">IFERROR(AVERAGE(IF((OutputTable[GroupByKey]=OutputTable[[#This Row],[GroupByKey]]),(OutputTable[GroupByKey]=OutputTable[[#This Row],[GroupByKey]])*OutputTable[RecordedValue])),0)</f>
        <v>9.2040198470736314</v>
      </c>
      <c r="L1504" cm="1">
        <f t="array" ref="L1504">IFERROR(_xlfn.STDEV.S(IF((OutputTable[GroupByKey]=OutputTable[[#This Row],[GroupByKey]]),(OutputTable[GroupByKey]=OutputTable[[#This Row],[GroupByKey]])*OutputTable[RecordedValue])),0)</f>
        <v>0.51270925803772061</v>
      </c>
      <c r="M1504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04" cm="1">
        <f t="array" ref="O1504">MIN(IF((OutputTable[GroupByKey]=OutputTable[[#This Row],[GroupByKey]]),(OutputTable[GroupByKey]=OutputTable[[#This Row],[GroupByKey]])*OutputTable[RecordedValue]))</f>
        <v>8.1603642719926093</v>
      </c>
      <c r="P1504" cm="1">
        <f t="array" ref="P1504">MAX(IF((OutputTable[GroupByKey]=OutputTable[[#This Row],[GroupByKey]]),(OutputTable[GroupByKey]=OutputTable[[#This Row],[GroupByKey]])*OutputTable[RecordedValue]))</f>
        <v>10.3090977964694</v>
      </c>
    </row>
    <row r="1505" spans="1:16" x14ac:dyDescent="0.25">
      <c r="A1505" t="s">
        <v>68</v>
      </c>
      <c r="B1505" t="s">
        <v>177</v>
      </c>
      <c r="C1505">
        <v>29</v>
      </c>
      <c r="D1505" t="s">
        <v>141</v>
      </c>
      <c r="E1505" t="s">
        <v>112</v>
      </c>
      <c r="F1505" t="s">
        <v>72</v>
      </c>
      <c r="G1505">
        <v>583.58600524220697</v>
      </c>
      <c r="H1505">
        <v>0</v>
      </c>
      <c r="I150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0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cm="1">
        <f t="array" ref="K1505">IFERROR(AVERAGE(IF((OutputTable[GroupByKey]=OutputTable[[#This Row],[GroupByKey]]),(OutputTable[GroupByKey]=OutputTable[[#This Row],[GroupByKey]])*OutputTable[RecordedValue])),0)</f>
        <v>552.24119082441791</v>
      </c>
      <c r="L1505" cm="1">
        <f t="array" ref="L1505">IFERROR(_xlfn.STDEV.S(IF((OutputTable[GroupByKey]=OutputTable[[#This Row],[GroupByKey]]),(OutputTable[GroupByKey]=OutputTable[[#This Row],[GroupByKey]])*OutputTable[RecordedValue])),0)</f>
        <v>30.76255548226289</v>
      </c>
      <c r="M150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05" cm="1">
        <f t="array" ref="O1505">MIN(IF((OutputTable[GroupByKey]=OutputTable[[#This Row],[GroupByKey]]),(OutputTable[GroupByKey]=OutputTable[[#This Row],[GroupByKey]])*OutputTable[RecordedValue]))</f>
        <v>489.62185631955703</v>
      </c>
      <c r="P1505" cm="1">
        <f t="array" ref="P1505">MAX(IF((OutputTable[GroupByKey]=OutputTable[[#This Row],[GroupByKey]]),(OutputTable[GroupByKey]=OutputTable[[#This Row],[GroupByKey]])*OutputTable[RecordedValue]))</f>
        <v>618.54586778816201</v>
      </c>
    </row>
    <row r="1506" spans="1:16" x14ac:dyDescent="0.25">
      <c r="A1506" t="s">
        <v>68</v>
      </c>
      <c r="B1506" t="s">
        <v>177</v>
      </c>
      <c r="C1506">
        <v>29</v>
      </c>
      <c r="D1506" t="s">
        <v>142</v>
      </c>
      <c r="E1506" t="s">
        <v>114</v>
      </c>
      <c r="F1506" t="s">
        <v>72</v>
      </c>
      <c r="G1506">
        <v>0</v>
      </c>
      <c r="H1506">
        <v>0</v>
      </c>
      <c r="I150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06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cm="1">
        <f t="array" ref="K1506">IFERROR(AVERAGE(IF((OutputTable[GroupByKey]=OutputTable[[#This Row],[GroupByKey]]),(OutputTable[GroupByKey]=OutputTable[[#This Row],[GroupByKey]])*OutputTable[RecordedValue])),0)</f>
        <v>0</v>
      </c>
      <c r="L1506" cm="1">
        <f t="array" ref="L1506">IFERROR(_xlfn.STDEV.S(IF((OutputTable[GroupByKey]=OutputTable[[#This Row],[GroupByKey]]),(OutputTable[GroupByKey]=OutputTable[[#This Row],[GroupByKey]])*OutputTable[RecordedValue])),0)</f>
        <v>0</v>
      </c>
      <c r="M1506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cm="1">
        <f t="array" ref="O1506">MIN(IF((OutputTable[GroupByKey]=OutputTable[[#This Row],[GroupByKey]]),(OutputTable[GroupByKey]=OutputTable[[#This Row],[GroupByKey]])*OutputTable[RecordedValue]))</f>
        <v>0</v>
      </c>
      <c r="P1506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177</v>
      </c>
      <c r="C1507">
        <v>29</v>
      </c>
      <c r="D1507" t="s">
        <v>143</v>
      </c>
      <c r="E1507" t="s">
        <v>116</v>
      </c>
      <c r="F1507" t="s">
        <v>72</v>
      </c>
      <c r="G1507">
        <v>75.317806699573893</v>
      </c>
      <c r="H1507">
        <v>0</v>
      </c>
      <c r="I150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07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cm="1">
        <f t="array" ref="K1507">IFERROR(AVERAGE(IF((OutputTable[GroupByKey]=OutputTable[[#This Row],[GroupByKey]]),(OutputTable[GroupByKey]=OutputTable[[#This Row],[GroupByKey]])*OutputTable[RecordedValue])),0)</f>
        <v>79.989395354893077</v>
      </c>
      <c r="L1507" cm="1">
        <f t="array" ref="L1507">IFERROR(_xlfn.STDEV.S(IF((OutputTable[GroupByKey]=OutputTable[[#This Row],[GroupByKey]]),(OutputTable[GroupByKey]=OutputTable[[#This Row],[GroupByKey]])*OutputTable[RecordedValue])),0)</f>
        <v>56.808360959149468</v>
      </c>
      <c r="M1507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07" cm="1">
        <f t="array" ref="O1507">MIN(IF((OutputTable[GroupByKey]=OutputTable[[#This Row],[GroupByKey]]),(OutputTable[GroupByKey]=OutputTable[[#This Row],[GroupByKey]])*OutputTable[RecordedValue]))</f>
        <v>7.1867093340802297</v>
      </c>
      <c r="P1507" cm="1">
        <f t="array" ref="P1507">MAX(IF((OutputTable[GroupByKey]=OutputTable[[#This Row],[GroupByKey]]),(OutputTable[GroupByKey]=OutputTable[[#This Row],[GroupByKey]])*OutputTable[RecordedValue]))</f>
        <v>293.47566214357698</v>
      </c>
    </row>
    <row r="1508" spans="1:16" x14ac:dyDescent="0.25">
      <c r="A1508" t="s">
        <v>68</v>
      </c>
      <c r="B1508" t="s">
        <v>177</v>
      </c>
      <c r="C1508">
        <v>29</v>
      </c>
      <c r="D1508" t="s">
        <v>144</v>
      </c>
      <c r="E1508" t="s">
        <v>118</v>
      </c>
      <c r="F1508" t="s">
        <v>72</v>
      </c>
      <c r="G1508">
        <v>145</v>
      </c>
      <c r="H1508">
        <v>0</v>
      </c>
      <c r="I150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08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cm="1">
        <f t="array" ref="K1508">IFERROR(AVERAGE(IF((OutputTable[GroupByKey]=OutputTable[[#This Row],[GroupByKey]]),(OutputTable[GroupByKey]=OutputTable[[#This Row],[GroupByKey]])*OutputTable[RecordedValue])),0)</f>
        <v>145</v>
      </c>
      <c r="L1508" cm="1">
        <f t="array" ref="L1508">IFERROR(_xlfn.STDEV.S(IF((OutputTable[GroupByKey]=OutputTable[[#This Row],[GroupByKey]]),(OutputTable[GroupByKey]=OutputTable[[#This Row],[GroupByKey]])*OutputTable[RecordedValue])),0)</f>
        <v>0</v>
      </c>
      <c r="M1508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8" cm="1">
        <f t="array" ref="O1508">MIN(IF((OutputTable[GroupByKey]=OutputTable[[#This Row],[GroupByKey]]),(OutputTable[GroupByKey]=OutputTable[[#This Row],[GroupByKey]])*OutputTable[RecordedValue]))</f>
        <v>145</v>
      </c>
      <c r="P1508" cm="1">
        <f t="array" ref="P1508">MAX(IF((OutputTable[GroupByKey]=OutputTable[[#This Row],[GroupByKey]]),(OutputTable[GroupByKey]=OutputTable[[#This Row],[GroupByKey]])*OutputTable[RecordedValue]))</f>
        <v>145</v>
      </c>
    </row>
    <row r="1509" spans="1:16" x14ac:dyDescent="0.25">
      <c r="A1509" t="s">
        <v>68</v>
      </c>
      <c r="B1509" t="s">
        <v>177</v>
      </c>
      <c r="C1509">
        <v>29</v>
      </c>
      <c r="D1509" t="s">
        <v>145</v>
      </c>
      <c r="E1509" t="s">
        <v>120</v>
      </c>
      <c r="F1509" t="s">
        <v>72</v>
      </c>
      <c r="G1509">
        <v>144</v>
      </c>
      <c r="H1509">
        <v>0</v>
      </c>
      <c r="I150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09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cm="1">
        <f t="array" ref="K1509">IFERROR(AVERAGE(IF((OutputTable[GroupByKey]=OutputTable[[#This Row],[GroupByKey]]),(OutputTable[GroupByKey]=OutputTable[[#This Row],[GroupByKey]])*OutputTable[RecordedValue])),0)</f>
        <v>143.46</v>
      </c>
      <c r="L1509" cm="1">
        <f t="array" ref="L1509">IFERROR(_xlfn.STDEV.S(IF((OutputTable[GroupByKey]=OutputTable[[#This Row],[GroupByKey]]),(OutputTable[GroupByKey]=OutputTable[[#This Row],[GroupByKey]])*OutputTable[RecordedValue])),0)</f>
        <v>0.761577310586391</v>
      </c>
      <c r="M1509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09" cm="1">
        <f t="array" ref="O1509">MIN(IF((OutputTable[GroupByKey]=OutputTable[[#This Row],[GroupByKey]]),(OutputTable[GroupByKey]=OutputTable[[#This Row],[GroupByKey]])*OutputTable[RecordedValue]))</f>
        <v>141</v>
      </c>
      <c r="P1509" cm="1">
        <f t="array" ref="P1509">MAX(IF((OutputTable[GroupByKey]=OutputTable[[#This Row],[GroupByKey]]),(OutputTable[GroupByKey]=OutputTable[[#This Row],[GroupByKey]])*OutputTable[RecordedValue]))</f>
        <v>144</v>
      </c>
    </row>
    <row r="1510" spans="1:16" x14ac:dyDescent="0.25">
      <c r="A1510" t="s">
        <v>68</v>
      </c>
      <c r="B1510" t="s">
        <v>177</v>
      </c>
      <c r="C1510">
        <v>29</v>
      </c>
      <c r="D1510" t="s">
        <v>146</v>
      </c>
      <c r="E1510" t="s">
        <v>122</v>
      </c>
      <c r="F1510" t="s">
        <v>72</v>
      </c>
      <c r="G1510">
        <v>9.7264334207034508</v>
      </c>
      <c r="H1510">
        <v>0</v>
      </c>
      <c r="I151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10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cm="1">
        <f t="array" ref="K1510">IFERROR(AVERAGE(IF((OutputTable[GroupByKey]=OutputTable[[#This Row],[GroupByKey]]),(OutputTable[GroupByKey]=OutputTable[[#This Row],[GroupByKey]])*OutputTable[RecordedValue])),0)</f>
        <v>9.2040198470736314</v>
      </c>
      <c r="L1510" cm="1">
        <f t="array" ref="L1510">IFERROR(_xlfn.STDEV.S(IF((OutputTable[GroupByKey]=OutputTable[[#This Row],[GroupByKey]]),(OutputTable[GroupByKey]=OutputTable[[#This Row],[GroupByKey]])*OutputTable[RecordedValue])),0)</f>
        <v>0.51270925803772061</v>
      </c>
      <c r="M1510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10" cm="1">
        <f t="array" ref="O1510">MIN(IF((OutputTable[GroupByKey]=OutputTable[[#This Row],[GroupByKey]]),(OutputTable[GroupByKey]=OutputTable[[#This Row],[GroupByKey]])*OutputTable[RecordedValue]))</f>
        <v>8.1603642719926093</v>
      </c>
      <c r="P1510" cm="1">
        <f t="array" ref="P1510">MAX(IF((OutputTable[GroupByKey]=OutputTable[[#This Row],[GroupByKey]]),(OutputTable[GroupByKey]=OutputTable[[#This Row],[GroupByKey]])*OutputTable[RecordedValue]))</f>
        <v>10.3090977964694</v>
      </c>
    </row>
    <row r="1511" spans="1:16" x14ac:dyDescent="0.25">
      <c r="A1511" t="s">
        <v>68</v>
      </c>
      <c r="B1511" t="s">
        <v>177</v>
      </c>
      <c r="C1511">
        <v>29</v>
      </c>
      <c r="D1511" t="s">
        <v>147</v>
      </c>
      <c r="E1511" t="s">
        <v>124</v>
      </c>
      <c r="F1511" t="s">
        <v>72</v>
      </c>
      <c r="G1511">
        <v>658.90381194177996</v>
      </c>
      <c r="H1511">
        <v>0</v>
      </c>
      <c r="I151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11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cm="1">
        <f t="array" ref="K1511">IFERROR(AVERAGE(IF((OutputTable[GroupByKey]=OutputTable[[#This Row],[GroupByKey]]),(OutputTable[GroupByKey]=OutputTable[[#This Row],[GroupByKey]])*OutputTable[RecordedValue])),0)</f>
        <v>632.23058617931088</v>
      </c>
      <c r="L1511" cm="1">
        <f t="array" ref="L1511">IFERROR(_xlfn.STDEV.S(IF((OutputTable[GroupByKey]=OutputTable[[#This Row],[GroupByKey]]),(OutputTable[GroupByKey]=OutputTable[[#This Row],[GroupByKey]])*OutputTable[RecordedValue])),0)</f>
        <v>75.537971994324181</v>
      </c>
      <c r="M1511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11" cm="1">
        <f t="array" ref="O1511">MIN(IF((OutputTable[GroupByKey]=OutputTable[[#This Row],[GroupByKey]]),(OutputTable[GroupByKey]=OutputTable[[#This Row],[GroupByKey]])*OutputTable[RecordedValue]))</f>
        <v>505.15304420889697</v>
      </c>
      <c r="P1511" cm="1">
        <f t="array" ref="P1511">MAX(IF((OutputTable[GroupByKey]=OutputTable[[#This Row],[GroupByKey]]),(OutputTable[GroupByKey]=OutputTable[[#This Row],[GroupByKey]])*OutputTable[RecordedValue]))</f>
        <v>850.69210649443096</v>
      </c>
    </row>
    <row r="1512" spans="1:16" x14ac:dyDescent="0.25">
      <c r="A1512" t="s">
        <v>68</v>
      </c>
      <c r="B1512" t="s">
        <v>177</v>
      </c>
      <c r="C1512">
        <v>29</v>
      </c>
      <c r="D1512" t="s">
        <v>148</v>
      </c>
      <c r="E1512" t="s">
        <v>118</v>
      </c>
      <c r="F1512" t="s">
        <v>86</v>
      </c>
      <c r="G1512">
        <v>145</v>
      </c>
      <c r="H1512">
        <v>0</v>
      </c>
      <c r="I1512" t="str">
        <f>OutputTable[[#This Row],[ProjectName]]&amp;OutputTable[[#This Row],[Name]]&amp;OutputTable[[#This Row],[Type]]&amp;OutputTable[[#This Row],[Source]]</f>
        <v>Airport Security AnalysisEntity 1.NumberInNumber InEntity</v>
      </c>
      <c r="J1512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cm="1">
        <f t="array" ref="K1512">IFERROR(AVERAGE(IF((OutputTable[GroupByKey]=OutputTable[[#This Row],[GroupByKey]]),(OutputTable[GroupByKey]=OutputTable[[#This Row],[GroupByKey]])*OutputTable[RecordedValue])),0)</f>
        <v>145</v>
      </c>
      <c r="L1512" cm="1">
        <f t="array" ref="L1512">IFERROR(_xlfn.STDEV.S(IF((OutputTable[GroupByKey]=OutputTable[[#This Row],[GroupByKey]]),(OutputTable[GroupByKey]=OutputTable[[#This Row],[GroupByKey]])*OutputTable[RecordedValue])),0)</f>
        <v>0</v>
      </c>
      <c r="M1512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2" cm="1">
        <f t="array" ref="O1512">MIN(IF((OutputTable[GroupByKey]=OutputTable[[#This Row],[GroupByKey]]),(OutputTable[GroupByKey]=OutputTable[[#This Row],[GroupByKey]])*OutputTable[RecordedValue]))</f>
        <v>145</v>
      </c>
      <c r="P1512" cm="1">
        <f t="array" ref="P1512">MAX(IF((OutputTable[GroupByKey]=OutputTable[[#This Row],[GroupByKey]]),(OutputTable[GroupByKey]=OutputTable[[#This Row],[GroupByKey]])*OutputTable[RecordedValue]))</f>
        <v>145</v>
      </c>
    </row>
    <row r="1513" spans="1:16" x14ac:dyDescent="0.25">
      <c r="A1513" t="s">
        <v>68</v>
      </c>
      <c r="B1513" t="s">
        <v>177</v>
      </c>
      <c r="C1513">
        <v>29</v>
      </c>
      <c r="D1513" t="s">
        <v>149</v>
      </c>
      <c r="E1513" t="s">
        <v>120</v>
      </c>
      <c r="F1513" t="s">
        <v>86</v>
      </c>
      <c r="G1513">
        <v>142</v>
      </c>
      <c r="H1513">
        <v>0</v>
      </c>
      <c r="I1513" t="str">
        <f>OutputTable[[#This Row],[ProjectName]]&amp;OutputTable[[#This Row],[Name]]&amp;OutputTable[[#This Row],[Type]]&amp;OutputTable[[#This Row],[Source]]</f>
        <v>Airport Security AnalysisEntity 1.NumberOutNumber OutEntity</v>
      </c>
      <c r="J1513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cm="1">
        <f t="array" ref="K1513">IFERROR(AVERAGE(IF((OutputTable[GroupByKey]=OutputTable[[#This Row],[GroupByKey]]),(OutputTable[GroupByKey]=OutputTable[[#This Row],[GroupByKey]])*OutputTable[RecordedValue])),0)</f>
        <v>141.02000000000001</v>
      </c>
      <c r="L1513" cm="1">
        <f t="array" ref="L1513">IFERROR(_xlfn.STDEV.S(IF((OutputTable[GroupByKey]=OutputTable[[#This Row],[GroupByKey]]),(OutputTable[GroupByKey]=OutputTable[[#This Row],[GroupByKey]])*OutputTable[RecordedValue])),0)</f>
        <v>1.571298695931723</v>
      </c>
      <c r="M1513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3" cm="1">
        <f t="array" ref="O1513">MIN(IF((OutputTable[GroupByKey]=OutputTable[[#This Row],[GroupByKey]]),(OutputTable[GroupByKey]=OutputTable[[#This Row],[GroupByKey]])*OutputTable[RecordedValue]))</f>
        <v>136</v>
      </c>
      <c r="P1513" cm="1">
        <f t="array" ref="P1513">MAX(IF((OutputTable[GroupByKey]=OutputTable[[#This Row],[GroupByKey]]),(OutputTable[GroupByKey]=OutputTable[[#This Row],[GroupByKey]])*OutputTable[RecordedValue]))</f>
        <v>144</v>
      </c>
    </row>
    <row r="1514" spans="1:16" x14ac:dyDescent="0.25">
      <c r="A1514" t="s">
        <v>68</v>
      </c>
      <c r="B1514" t="s">
        <v>177</v>
      </c>
      <c r="C1514">
        <v>29</v>
      </c>
      <c r="D1514" t="s">
        <v>150</v>
      </c>
      <c r="E1514" t="s">
        <v>134</v>
      </c>
      <c r="F1514" t="s">
        <v>104</v>
      </c>
      <c r="G1514">
        <v>0</v>
      </c>
      <c r="H1514">
        <v>0</v>
      </c>
      <c r="I151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4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cm="1">
        <f t="array" ref="K1514">IFERROR(AVERAGE(IF((OutputTable[GroupByKey]=OutputTable[[#This Row],[GroupByKey]]),(OutputTable[GroupByKey]=OutputTable[[#This Row],[GroupByKey]])*OutputTable[RecordedValue])),0)</f>
        <v>0</v>
      </c>
      <c r="L1514" cm="1">
        <f t="array" ref="L1514">IFERROR(_xlfn.STDEV.S(IF((OutputTable[GroupByKey]=OutputTable[[#This Row],[GroupByKey]]),(OutputTable[GroupByKey]=OutputTable[[#This Row],[GroupByKey]])*OutputTable[RecordedValue])),0)</f>
        <v>0</v>
      </c>
      <c r="M1514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4" cm="1">
        <f t="array" ref="O1514">MIN(IF((OutputTable[GroupByKey]=OutputTable[[#This Row],[GroupByKey]]),(OutputTable[GroupByKey]=OutputTable[[#This Row],[GroupByKey]])*OutputTable[RecordedValue]))</f>
        <v>0</v>
      </c>
      <c r="P1514" cm="1">
        <f t="array" ref="P1514">MAX(IF((OutputTable[GroupByKey]=OutputTable[[#This Row],[GroupByKey]]),(OutputTable[GroupByKey]=OutputTable[[#This Row],[GroupByKey]])*OutputTable[RecordedValue]))</f>
        <v>0</v>
      </c>
    </row>
    <row r="1515" spans="1:16" x14ac:dyDescent="0.25">
      <c r="A1515" t="s">
        <v>68</v>
      </c>
      <c r="B1515" t="s">
        <v>177</v>
      </c>
      <c r="C1515">
        <v>29</v>
      </c>
      <c r="D1515" t="s">
        <v>151</v>
      </c>
      <c r="E1515" t="s">
        <v>136</v>
      </c>
      <c r="F1515" t="s">
        <v>104</v>
      </c>
      <c r="G1515">
        <v>12</v>
      </c>
      <c r="H1515">
        <v>0</v>
      </c>
      <c r="I151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cm="1">
        <f t="array" ref="K1515">IFERROR(AVERAGE(IF((OutputTable[GroupByKey]=OutputTable[[#This Row],[GroupByKey]]),(OutputTable[GroupByKey]=OutputTable[[#This Row],[GroupByKey]])*OutputTable[RecordedValue])),0)</f>
        <v>12</v>
      </c>
      <c r="L151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cm="1">
        <f t="array" ref="O1515">MIN(IF((OutputTable[GroupByKey]=OutputTable[[#This Row],[GroupByKey]]),(OutputTable[GroupByKey]=OutputTable[[#This Row],[GroupByKey]])*OutputTable[RecordedValue]))</f>
        <v>12</v>
      </c>
      <c r="P1515" cm="1">
        <f t="array" ref="P1515">MAX(IF((OutputTable[GroupByKey]=OutputTable[[#This Row],[GroupByKey]]),(OutputTable[GroupByKey]=OutputTable[[#This Row],[GroupByKey]])*OutputTable[RecordedValue]))</f>
        <v>12</v>
      </c>
    </row>
    <row r="1516" spans="1:16" x14ac:dyDescent="0.25">
      <c r="A1516" t="s">
        <v>68</v>
      </c>
      <c r="B1516" t="s">
        <v>177</v>
      </c>
      <c r="C1516">
        <v>29</v>
      </c>
      <c r="D1516" t="s">
        <v>152</v>
      </c>
      <c r="E1516" t="s">
        <v>153</v>
      </c>
      <c r="F1516" t="s">
        <v>104</v>
      </c>
      <c r="G1516">
        <v>0</v>
      </c>
      <c r="H1516">
        <v>0</v>
      </c>
      <c r="I151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6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cm="1">
        <f t="array" ref="K1516">IFERROR(AVERAGE(IF((OutputTable[GroupByKey]=OutputTable[[#This Row],[GroupByKey]]),(OutputTable[GroupByKey]=OutputTable[[#This Row],[GroupByKey]])*OutputTable[RecordedValue])),0)</f>
        <v>0</v>
      </c>
      <c r="L1516" cm="1">
        <f t="array" ref="L1516">IFERROR(_xlfn.STDEV.S(IF((OutputTable[GroupByKey]=OutputTable[[#This Row],[GroupByKey]]),(OutputTable[GroupByKey]=OutputTable[[#This Row],[GroupByKey]])*OutputTable[RecordedValue])),0)</f>
        <v>0</v>
      </c>
      <c r="M1516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cm="1">
        <f t="array" ref="O1516">MIN(IF((OutputTable[GroupByKey]=OutputTable[[#This Row],[GroupByKey]]),(OutputTable[GroupByKey]=OutputTable[[#This Row],[GroupByKey]])*OutputTable[RecordedValue]))</f>
        <v>0</v>
      </c>
      <c r="P1516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177</v>
      </c>
      <c r="C1517">
        <v>29</v>
      </c>
      <c r="D1517" t="s">
        <v>154</v>
      </c>
      <c r="E1517" t="s">
        <v>155</v>
      </c>
      <c r="F1517" t="s">
        <v>104</v>
      </c>
      <c r="G1517">
        <v>0</v>
      </c>
      <c r="H1517">
        <v>0</v>
      </c>
      <c r="I151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7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cm="1">
        <f t="array" ref="K1517">IFERROR(AVERAGE(IF((OutputTable[GroupByKey]=OutputTable[[#This Row],[GroupByKey]]),(OutputTable[GroupByKey]=OutputTable[[#This Row],[GroupByKey]])*OutputTable[RecordedValue])),0)</f>
        <v>0</v>
      </c>
      <c r="L1517" cm="1">
        <f t="array" ref="L1517">IFERROR(_xlfn.STDEV.S(IF((OutputTable[GroupByKey]=OutputTable[[#This Row],[GroupByKey]]),(OutputTable[GroupByKey]=OutputTable[[#This Row],[GroupByKey]])*OutputTable[RecordedValue])),0)</f>
        <v>0</v>
      </c>
      <c r="M1517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7" cm="1">
        <f t="array" ref="O1517">MIN(IF((OutputTable[GroupByKey]=OutputTable[[#This Row],[GroupByKey]]),(OutputTable[GroupByKey]=OutputTable[[#This Row],[GroupByKey]])*OutputTable[RecordedValue]))</f>
        <v>0</v>
      </c>
      <c r="P1517" cm="1">
        <f t="array" ref="P1517">MAX(IF((OutputTable[GroupByKey]=OutputTable[[#This Row],[GroupByKey]]),(OutputTable[GroupByKey]=OutputTable[[#This Row],[GroupByKey]])*OutputTable[RecordedValue]))</f>
        <v>0</v>
      </c>
    </row>
    <row r="1518" spans="1:16" x14ac:dyDescent="0.25">
      <c r="A1518" t="s">
        <v>68</v>
      </c>
      <c r="B1518" t="s">
        <v>177</v>
      </c>
      <c r="C1518">
        <v>29</v>
      </c>
      <c r="D1518" t="s">
        <v>156</v>
      </c>
      <c r="E1518" t="s">
        <v>139</v>
      </c>
      <c r="F1518" t="s">
        <v>104</v>
      </c>
      <c r="G1518">
        <v>0</v>
      </c>
      <c r="H1518">
        <v>0</v>
      </c>
      <c r="I151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8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cm="1">
        <f t="array" ref="K1518">IFERROR(AVERAGE(IF((OutputTable[GroupByKey]=OutputTable[[#This Row],[GroupByKey]]),(OutputTable[GroupByKey]=OutputTable[[#This Row],[GroupByKey]])*OutputTable[RecordedValue])),0)</f>
        <v>0</v>
      </c>
      <c r="L1518" cm="1">
        <f t="array" ref="L1518">IFERROR(_xlfn.STDEV.S(IF((OutputTable[GroupByKey]=OutputTable[[#This Row],[GroupByKey]]),(OutputTable[GroupByKey]=OutputTable[[#This Row],[GroupByKey]])*OutputTable[RecordedValue])),0)</f>
        <v>0</v>
      </c>
      <c r="M1518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8" cm="1">
        <f t="array" ref="O1518">MIN(IF((OutputTable[GroupByKey]=OutputTable[[#This Row],[GroupByKey]]),(OutputTable[GroupByKey]=OutputTable[[#This Row],[GroupByKey]])*OutputTable[RecordedValue]))</f>
        <v>0</v>
      </c>
      <c r="P1518" cm="1">
        <f t="array" ref="P1518">MAX(IF((OutputTable[GroupByKey]=OutputTable[[#This Row],[GroupByKey]]),(OutputTable[GroupByKey]=OutputTable[[#This Row],[GroupByKey]])*OutputTable[RecordedValue]))</f>
        <v>0</v>
      </c>
    </row>
    <row r="1519" spans="1:16" x14ac:dyDescent="0.25">
      <c r="A1519" t="s">
        <v>68</v>
      </c>
      <c r="B1519" t="s">
        <v>177</v>
      </c>
      <c r="C1519">
        <v>29</v>
      </c>
      <c r="D1519" t="s">
        <v>157</v>
      </c>
      <c r="E1519" t="s">
        <v>120</v>
      </c>
      <c r="F1519" t="s">
        <v>126</v>
      </c>
      <c r="G1519">
        <v>142</v>
      </c>
      <c r="H1519">
        <v>0</v>
      </c>
      <c r="I1519" t="str">
        <f>OutputTable[[#This Row],[ProjectName]]&amp;OutputTable[[#This Row],[Name]]&amp;OutputTable[[#This Row],[Type]]&amp;OutputTable[[#This Row],[Source]]</f>
        <v>Airport Security AnalysisSystem.NumberOutNumber OutSystem</v>
      </c>
      <c r="J1519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cm="1">
        <f t="array" ref="K1519">IFERROR(AVERAGE(IF((OutputTable[GroupByKey]=OutputTable[[#This Row],[GroupByKey]]),(OutputTable[GroupByKey]=OutputTable[[#This Row],[GroupByKey]])*OutputTable[RecordedValue])),0)</f>
        <v>141.02000000000001</v>
      </c>
      <c r="L1519" cm="1">
        <f t="array" ref="L1519">IFERROR(_xlfn.STDEV.S(IF((OutputTable[GroupByKey]=OutputTable[[#This Row],[GroupByKey]]),(OutputTable[GroupByKey]=OutputTable[[#This Row],[GroupByKey]])*OutputTable[RecordedValue])),0)</f>
        <v>1.571298695931723</v>
      </c>
      <c r="M1519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9" cm="1">
        <f t="array" ref="O1519">MIN(IF((OutputTable[GroupByKey]=OutputTable[[#This Row],[GroupByKey]]),(OutputTable[GroupByKey]=OutputTable[[#This Row],[GroupByKey]])*OutputTable[RecordedValue]))</f>
        <v>136</v>
      </c>
      <c r="P1519" cm="1">
        <f t="array" ref="P1519">MAX(IF((OutputTable[GroupByKey]=OutputTable[[#This Row],[GroupByKey]]),(OutputTable[GroupByKey]=OutputTable[[#This Row],[GroupByKey]])*OutputTable[RecordedValue]))</f>
        <v>144</v>
      </c>
    </row>
    <row r="1520" spans="1:16" x14ac:dyDescent="0.25">
      <c r="A1520" t="s">
        <v>68</v>
      </c>
      <c r="B1520" t="s">
        <v>177</v>
      </c>
      <c r="C1520">
        <v>29</v>
      </c>
      <c r="D1520" t="s">
        <v>158</v>
      </c>
      <c r="E1520" t="s">
        <v>90</v>
      </c>
      <c r="F1520" t="s">
        <v>126</v>
      </c>
      <c r="G1520">
        <v>71.910670653297998</v>
      </c>
      <c r="H1520">
        <v>0</v>
      </c>
      <c r="I1520" t="str">
        <f>OutputTable[[#This Row],[ProjectName]]&amp;OutputTable[[#This Row],[Name]]&amp;OutputTable[[#This Row],[Type]]&amp;OutputTable[[#This Row],[Source]]</f>
        <v>Airport Security AnalysisSystem.TotalCostTotal CostSystem</v>
      </c>
      <c r="J1520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cm="1">
        <f t="array" ref="K1520">IFERROR(AVERAGE(IF((OutputTable[GroupByKey]=OutputTable[[#This Row],[GroupByKey]]),(OutputTable[GroupByKey]=OutputTable[[#This Row],[GroupByKey]])*OutputTable[RecordedValue])),0)</f>
        <v>71.671286315385061</v>
      </c>
      <c r="L1520" cm="1">
        <f t="array" ref="L1520">IFERROR(_xlfn.STDEV.S(IF((OutputTable[GroupByKey]=OutputTable[[#This Row],[GroupByKey]]),(OutputTable[GroupByKey]=OutputTable[[#This Row],[GroupByKey]])*OutputTable[RecordedValue])),0)</f>
        <v>0.23863631661505638</v>
      </c>
      <c r="M1520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20" cm="1">
        <f t="array" ref="O1520">MIN(IF((OutputTable[GroupByKey]=OutputTable[[#This Row],[GroupByKey]]),(OutputTable[GroupByKey]=OutputTable[[#This Row],[GroupByKey]])*OutputTable[RecordedValue]))</f>
        <v>70.910479456061694</v>
      </c>
      <c r="P1520" cm="1">
        <f t="array" ref="P1520">MAX(IF((OutputTable[GroupByKey]=OutputTable[[#This Row],[GroupByKey]]),(OutputTable[GroupByKey]=OutputTable[[#This Row],[GroupByKey]])*OutputTable[RecordedValue]))</f>
        <v>72</v>
      </c>
    </row>
    <row r="1521" spans="1:16" x14ac:dyDescent="0.25">
      <c r="A1521" t="s">
        <v>68</v>
      </c>
      <c r="B1521" t="s">
        <v>177</v>
      </c>
      <c r="C1521">
        <v>29</v>
      </c>
      <c r="D1521" t="s">
        <v>159</v>
      </c>
      <c r="E1521" t="s">
        <v>134</v>
      </c>
      <c r="F1521" t="s">
        <v>104</v>
      </c>
      <c r="G1521">
        <v>28.750872308198002</v>
      </c>
      <c r="H1521">
        <v>0</v>
      </c>
      <c r="I152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21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cm="1">
        <f t="array" ref="K1521">IFERROR(AVERAGE(IF((OutputTable[GroupByKey]=OutputTable[[#This Row],[GroupByKey]]),(OutputTable[GroupByKey]=OutputTable[[#This Row],[GroupByKey]])*OutputTable[RecordedValue])),0)</f>
        <v>28.130410032303338</v>
      </c>
      <c r="L1521" cm="1">
        <f t="array" ref="L1521">IFERROR(_xlfn.STDEV.S(IF((OutputTable[GroupByKey]=OutputTable[[#This Row],[GroupByKey]]),(OutputTable[GroupByKey]=OutputTable[[#This Row],[GroupByKey]])*OutputTable[RecordedValue])),0)</f>
        <v>1.5680861939239095</v>
      </c>
      <c r="M1521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21" cm="1">
        <f t="array" ref="O1521">MIN(IF((OutputTable[GroupByKey]=OutputTable[[#This Row],[GroupByKey]]),(OutputTable[GroupByKey]=OutputTable[[#This Row],[GroupByKey]])*OutputTable[RecordedValue]))</f>
        <v>24.466327701593499</v>
      </c>
      <c r="P1521" cm="1">
        <f t="array" ref="P1521">MAX(IF((OutputTable[GroupByKey]=OutputTable[[#This Row],[GroupByKey]]),(OutputTable[GroupByKey]=OutputTable[[#This Row],[GroupByKey]])*OutputTable[RecordedValue]))</f>
        <v>31.104540279981698</v>
      </c>
    </row>
    <row r="1522" spans="1:16" x14ac:dyDescent="0.25">
      <c r="A1522" t="s">
        <v>68</v>
      </c>
      <c r="B1522" t="s">
        <v>177</v>
      </c>
      <c r="C1522">
        <v>29</v>
      </c>
      <c r="D1522" t="s">
        <v>160</v>
      </c>
      <c r="E1522" t="s">
        <v>136</v>
      </c>
      <c r="F1522" t="s">
        <v>104</v>
      </c>
      <c r="G1522">
        <v>7.2044630184509399</v>
      </c>
      <c r="H1522">
        <v>0</v>
      </c>
      <c r="I152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22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cm="1">
        <f t="array" ref="K1522">IFERROR(AVERAGE(IF((OutputTable[GroupByKey]=OutputTable[[#This Row],[GroupByKey]]),(OutputTable[GroupByKey]=OutputTable[[#This Row],[GroupByKey]])*OutputTable[RecordedValue])),0)</f>
        <v>7.677923856469965</v>
      </c>
      <c r="L1522" cm="1">
        <f t="array" ref="L1522">IFERROR(_xlfn.STDEV.S(IF((OutputTable[GroupByKey]=OutputTable[[#This Row],[GroupByKey]]),(OutputTable[GroupByKey]=OutputTable[[#This Row],[GroupByKey]])*OutputTable[RecordedValue])),0)</f>
        <v>1.5599367309009138</v>
      </c>
      <c r="M1522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22" cm="1">
        <f t="array" ref="O1522">MIN(IF((OutputTable[GroupByKey]=OutputTable[[#This Row],[GroupByKey]]),(OutputTable[GroupByKey]=OutputTable[[#This Row],[GroupByKey]])*OutputTable[RecordedValue]))</f>
        <v>4.6700334569821003</v>
      </c>
      <c r="P1522" cm="1">
        <f t="array" ref="P1522">MAX(IF((OutputTable[GroupByKey]=OutputTable[[#This Row],[GroupByKey]]),(OutputTable[GroupByKey]=OutputTable[[#This Row],[GroupByKey]])*OutputTable[RecordedValue]))</f>
        <v>11.306663706390401</v>
      </c>
    </row>
    <row r="1523" spans="1:16" x14ac:dyDescent="0.25">
      <c r="A1523" t="s">
        <v>68</v>
      </c>
      <c r="B1523" t="s">
        <v>177</v>
      </c>
      <c r="C1523">
        <v>29</v>
      </c>
      <c r="D1523" t="s">
        <v>161</v>
      </c>
      <c r="E1523" t="s">
        <v>153</v>
      </c>
      <c r="F1523" t="s">
        <v>104</v>
      </c>
      <c r="G1523">
        <v>294</v>
      </c>
      <c r="H1523">
        <v>0</v>
      </c>
      <c r="I152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3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cm="1">
        <f t="array" ref="K1523">IFERROR(AVERAGE(IF((OutputTable[GroupByKey]=OutputTable[[#This Row],[GroupByKey]]),(OutputTable[GroupByKey]=OutputTable[[#This Row],[GroupByKey]])*OutputTable[RecordedValue])),0)</f>
        <v>291.82</v>
      </c>
      <c r="L1523" cm="1">
        <f t="array" ref="L1523">IFERROR(_xlfn.STDEV.S(IF((OutputTable[GroupByKey]=OutputTable[[#This Row],[GroupByKey]]),(OutputTable[GroupByKey]=OutputTable[[#This Row],[GroupByKey]])*OutputTable[RecordedValue])),0)</f>
        <v>4.3079897295843335</v>
      </c>
      <c r="M1523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23" cm="1">
        <f t="array" ref="O1523">MIN(IF((OutputTable[GroupByKey]=OutputTable[[#This Row],[GroupByKey]]),(OutputTable[GroupByKey]=OutputTable[[#This Row],[GroupByKey]])*OutputTable[RecordedValue]))</f>
        <v>281</v>
      </c>
      <c r="P1523" cm="1">
        <f t="array" ref="P1523">MAX(IF((OutputTable[GroupByKey]=OutputTable[[#This Row],[GroupByKey]]),(OutputTable[GroupByKey]=OutputTable[[#This Row],[GroupByKey]])*OutputTable[RecordedValue]))</f>
        <v>301</v>
      </c>
    </row>
    <row r="1524" spans="1:16" x14ac:dyDescent="0.25">
      <c r="A1524" t="s">
        <v>68</v>
      </c>
      <c r="B1524" t="s">
        <v>177</v>
      </c>
      <c r="C1524">
        <v>29</v>
      </c>
      <c r="D1524" t="s">
        <v>162</v>
      </c>
      <c r="E1524" t="s">
        <v>155</v>
      </c>
      <c r="F1524" t="s">
        <v>104</v>
      </c>
      <c r="G1524">
        <v>0.79987602726525098</v>
      </c>
      <c r="H1524">
        <v>0</v>
      </c>
      <c r="I152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4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cm="1">
        <f t="array" ref="K1524">IFERROR(AVERAGE(IF((OutputTable[GroupByKey]=OutputTable[[#This Row],[GroupByKey]]),(OutputTable[GroupByKey]=OutputTable[[#This Row],[GroupByKey]])*OutputTable[RecordedValue])),0)</f>
        <v>0.7867243373202788</v>
      </c>
      <c r="L1524" cm="1">
        <f t="array" ref="L1524">IFERROR(_xlfn.STDEV.S(IF((OutputTable[GroupByKey]=OutputTable[[#This Row],[GroupByKey]]),(OutputTable[GroupByKey]=OutputTable[[#This Row],[GroupByKey]])*OutputTable[RecordedValue])),0)</f>
        <v>4.3331575858358527E-2</v>
      </c>
      <c r="M1524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24" cm="1">
        <f t="array" ref="O1524">MIN(IF((OutputTable[GroupByKey]=OutputTable[[#This Row],[GroupByKey]]),(OutputTable[GroupByKey]=OutputTable[[#This Row],[GroupByKey]])*OutputTable[RecordedValue]))</f>
        <v>0.68592600815582205</v>
      </c>
      <c r="P1524" cm="1">
        <f t="array" ref="P1524">MAX(IF((OutputTable[GroupByKey]=OutputTable[[#This Row],[GroupByKey]]),(OutputTable[GroupByKey]=OutputTable[[#This Row],[GroupByKey]])*OutputTable[RecordedValue]))</f>
        <v>0.87027684841716402</v>
      </c>
    </row>
    <row r="1525" spans="1:16" x14ac:dyDescent="0.25">
      <c r="A1525" t="s">
        <v>68</v>
      </c>
      <c r="B1525" t="s">
        <v>177</v>
      </c>
      <c r="C1525">
        <v>29</v>
      </c>
      <c r="D1525" t="s">
        <v>163</v>
      </c>
      <c r="E1525" t="s">
        <v>139</v>
      </c>
      <c r="F1525" t="s">
        <v>104</v>
      </c>
      <c r="G1525">
        <v>0</v>
      </c>
      <c r="H1525">
        <v>0</v>
      </c>
      <c r="I152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cm="1">
        <f t="array" ref="K1525">IFERROR(AVERAGE(IF((OutputTable[GroupByKey]=OutputTable[[#This Row],[GroupByKey]]),(OutputTable[GroupByKey]=OutputTable[[#This Row],[GroupByKey]])*OutputTable[RecordedValue])),0)</f>
        <v>0</v>
      </c>
      <c r="L152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cm="1">
        <f t="array" ref="O1525">MIN(IF((OutputTable[GroupByKey]=OutputTable[[#This Row],[GroupByKey]]),(OutputTable[GroupByKey]=OutputTable[[#This Row],[GroupByKey]])*OutputTable[RecordedValue]))</f>
        <v>0</v>
      </c>
      <c r="P152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177</v>
      </c>
      <c r="C1526">
        <v>29</v>
      </c>
      <c r="D1526" t="s">
        <v>164</v>
      </c>
      <c r="E1526" t="s">
        <v>110</v>
      </c>
      <c r="F1526" t="s">
        <v>72</v>
      </c>
      <c r="G1526">
        <v>37.418869561710601</v>
      </c>
      <c r="H1526">
        <v>0</v>
      </c>
      <c r="I152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6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cm="1">
        <f t="array" ref="K1526">IFERROR(AVERAGE(IF((OutputTable[GroupByKey]=OutputTable[[#This Row],[GroupByKey]]),(OutputTable[GroupByKey]=OutputTable[[#This Row],[GroupByKey]])*OutputTable[RecordedValue])),0)</f>
        <v>36.126257191808556</v>
      </c>
      <c r="L1526" cm="1">
        <f t="array" ref="L1526">IFERROR(_xlfn.STDEV.S(IF((OutputTable[GroupByKey]=OutputTable[[#This Row],[GroupByKey]]),(OutputTable[GroupByKey]=OutputTable[[#This Row],[GroupByKey]])*OutputTable[RecordedValue])),0)</f>
        <v>2.1713259373529561</v>
      </c>
      <c r="M1526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26" cm="1">
        <f t="array" ref="O1526">MIN(IF((OutputTable[GroupByKey]=OutputTable[[#This Row],[GroupByKey]]),(OutputTable[GroupByKey]=OutputTable[[#This Row],[GroupByKey]])*OutputTable[RecordedValue]))</f>
        <v>31.451458626230401</v>
      </c>
      <c r="P1526" cm="1">
        <f t="array" ref="P1526">MAX(IF((OutputTable[GroupByKey]=OutputTable[[#This Row],[GroupByKey]]),(OutputTable[GroupByKey]=OutputTable[[#This Row],[GroupByKey]])*OutputTable[RecordedValue]))</f>
        <v>41.433809234429702</v>
      </c>
    </row>
    <row r="1527" spans="1:16" x14ac:dyDescent="0.25">
      <c r="A1527" t="s">
        <v>68</v>
      </c>
      <c r="B1527" t="s">
        <v>177</v>
      </c>
      <c r="C1527">
        <v>29</v>
      </c>
      <c r="D1527" t="s">
        <v>165</v>
      </c>
      <c r="E1527" t="s">
        <v>112</v>
      </c>
      <c r="F1527" t="s">
        <v>72</v>
      </c>
      <c r="G1527">
        <v>1122.5660868513201</v>
      </c>
      <c r="H1527">
        <v>0</v>
      </c>
      <c r="I152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7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cm="1">
        <f t="array" ref="K1527">IFERROR(AVERAGE(IF((OutputTable[GroupByKey]=OutputTable[[#This Row],[GroupByKey]]),(OutputTable[GroupByKey]=OutputTable[[#This Row],[GroupByKey]])*OutputTable[RecordedValue])),0)</f>
        <v>1083.7877157542564</v>
      </c>
      <c r="L1527" cm="1">
        <f t="array" ref="L1527">IFERROR(_xlfn.STDEV.S(IF((OutputTable[GroupByKey]=OutputTable[[#This Row],[GroupByKey]]),(OutputTable[GroupByKey]=OutputTable[[#This Row],[GroupByKey]])*OutputTable[RecordedValue])),0)</f>
        <v>65.139778120588559</v>
      </c>
      <c r="M1527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27" cm="1">
        <f t="array" ref="O1527">MIN(IF((OutputTable[GroupByKey]=OutputTable[[#This Row],[GroupByKey]]),(OutputTable[GroupByKey]=OutputTable[[#This Row],[GroupByKey]])*OutputTable[RecordedValue]))</f>
        <v>943.54375878691201</v>
      </c>
      <c r="P1527" cm="1">
        <f t="array" ref="P1527">MAX(IF((OutputTable[GroupByKey]=OutputTable[[#This Row],[GroupByKey]]),(OutputTable[GroupByKey]=OutputTable[[#This Row],[GroupByKey]])*OutputTable[RecordedValue]))</f>
        <v>1243.01427703289</v>
      </c>
    </row>
    <row r="1528" spans="1:16" x14ac:dyDescent="0.25">
      <c r="A1528" t="s">
        <v>68</v>
      </c>
      <c r="B1528" t="s">
        <v>177</v>
      </c>
      <c r="C1528">
        <v>29</v>
      </c>
      <c r="D1528" t="s">
        <v>166</v>
      </c>
      <c r="E1528" t="s">
        <v>114</v>
      </c>
      <c r="F1528" t="s">
        <v>72</v>
      </c>
      <c r="G1528">
        <v>0</v>
      </c>
      <c r="H1528">
        <v>0</v>
      </c>
      <c r="I152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8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cm="1">
        <f t="array" ref="K1528">IFERROR(AVERAGE(IF((OutputTable[GroupByKey]=OutputTable[[#This Row],[GroupByKey]]),(OutputTable[GroupByKey]=OutputTable[[#This Row],[GroupByKey]])*OutputTable[RecordedValue])),0)</f>
        <v>0</v>
      </c>
      <c r="L1528" cm="1">
        <f t="array" ref="L1528">IFERROR(_xlfn.STDEV.S(IF((OutputTable[GroupByKey]=OutputTable[[#This Row],[GroupByKey]]),(OutputTable[GroupByKey]=OutputTable[[#This Row],[GroupByKey]])*OutputTable[RecordedValue])),0)</f>
        <v>0</v>
      </c>
      <c r="M1528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8" cm="1">
        <f t="array" ref="O1528">MIN(IF((OutputTable[GroupByKey]=OutputTable[[#This Row],[GroupByKey]]),(OutputTable[GroupByKey]=OutputTable[[#This Row],[GroupByKey]])*OutputTable[RecordedValue]))</f>
        <v>0</v>
      </c>
      <c r="P1528" cm="1">
        <f t="array" ref="P1528">MAX(IF((OutputTable[GroupByKey]=OutputTable[[#This Row],[GroupByKey]]),(OutputTable[GroupByKey]=OutputTable[[#This Row],[GroupByKey]])*OutputTable[RecordedValue]))</f>
        <v>0</v>
      </c>
    </row>
    <row r="1529" spans="1:16" x14ac:dyDescent="0.25">
      <c r="A1529" t="s">
        <v>68</v>
      </c>
      <c r="B1529" t="s">
        <v>177</v>
      </c>
      <c r="C1529">
        <v>29</v>
      </c>
      <c r="D1529" t="s">
        <v>167</v>
      </c>
      <c r="E1529" t="s">
        <v>116</v>
      </c>
      <c r="F1529" t="s">
        <v>72</v>
      </c>
      <c r="G1529">
        <v>596.94776146323602</v>
      </c>
      <c r="H1529">
        <v>0</v>
      </c>
      <c r="I152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9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cm="1">
        <f t="array" ref="K1529">IFERROR(AVERAGE(IF((OutputTable[GroupByKey]=OutputTable[[#This Row],[GroupByKey]]),(OutputTable[GroupByKey]=OutputTable[[#This Row],[GroupByKey]])*OutputTable[RecordedValue])),0)</f>
        <v>553.87401274968397</v>
      </c>
      <c r="L1529" cm="1">
        <f t="array" ref="L1529">IFERROR(_xlfn.STDEV.S(IF((OutputTable[GroupByKey]=OutputTable[[#This Row],[GroupByKey]]),(OutputTable[GroupByKey]=OutputTable[[#This Row],[GroupByKey]])*OutputTable[RecordedValue])),0)</f>
        <v>377.09122887289163</v>
      </c>
      <c r="M1529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29" cm="1">
        <f t="array" ref="O1529">MIN(IF((OutputTable[GroupByKey]=OutputTable[[#This Row],[GroupByKey]]),(OutputTable[GroupByKey]=OutputTable[[#This Row],[GroupByKey]])*OutputTable[RecordedValue]))</f>
        <v>153.85414011717199</v>
      </c>
      <c r="P1529" cm="1">
        <f t="array" ref="P1529">MAX(IF((OutputTable[GroupByKey]=OutputTable[[#This Row],[GroupByKey]]),(OutputTable[GroupByKey]=OutputTable[[#This Row],[GroupByKey]])*OutputTable[RecordedValue]))</f>
        <v>2328.4964964025999</v>
      </c>
    </row>
    <row r="1530" spans="1:16" x14ac:dyDescent="0.25">
      <c r="A1530" t="s">
        <v>68</v>
      </c>
      <c r="B1530" t="s">
        <v>177</v>
      </c>
      <c r="C1530">
        <v>29</v>
      </c>
      <c r="D1530" t="s">
        <v>168</v>
      </c>
      <c r="E1530" t="s">
        <v>118</v>
      </c>
      <c r="F1530" t="s">
        <v>72</v>
      </c>
      <c r="G1530">
        <v>141</v>
      </c>
      <c r="H1530">
        <v>0</v>
      </c>
      <c r="I153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30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cm="1">
        <f t="array" ref="K1530">IFERROR(AVERAGE(IF((OutputTable[GroupByKey]=OutputTable[[#This Row],[GroupByKey]]),(OutputTable[GroupByKey]=OutputTable[[#This Row],[GroupByKey]])*OutputTable[RecordedValue])),0)</f>
        <v>139.1</v>
      </c>
      <c r="L1530" cm="1">
        <f t="array" ref="L1530">IFERROR(_xlfn.STDEV.S(IF((OutputTable[GroupByKey]=OutputTable[[#This Row],[GroupByKey]]),(OutputTable[GroupByKey]=OutputTable[[#This Row],[GroupByKey]])*OutputTable[RecordedValue])),0)</f>
        <v>2.340852801167705</v>
      </c>
      <c r="M1530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30" cm="1">
        <f t="array" ref="O1530">MIN(IF((OutputTable[GroupByKey]=OutputTable[[#This Row],[GroupByKey]]),(OutputTable[GroupByKey]=OutputTable[[#This Row],[GroupByKey]])*OutputTable[RecordedValue]))</f>
        <v>132</v>
      </c>
      <c r="P1530" cm="1">
        <f t="array" ref="P1530">MAX(IF((OutputTable[GroupByKey]=OutputTable[[#This Row],[GroupByKey]]),(OutputTable[GroupByKey]=OutputTable[[#This Row],[GroupByKey]])*OutputTable[RecordedValue]))</f>
        <v>143</v>
      </c>
    </row>
    <row r="1531" spans="1:16" x14ac:dyDescent="0.25">
      <c r="A1531" t="s">
        <v>68</v>
      </c>
      <c r="B1531" t="s">
        <v>177</v>
      </c>
      <c r="C1531">
        <v>29</v>
      </c>
      <c r="D1531" t="s">
        <v>169</v>
      </c>
      <c r="E1531" t="s">
        <v>120</v>
      </c>
      <c r="F1531" t="s">
        <v>72</v>
      </c>
      <c r="G1531">
        <v>139</v>
      </c>
      <c r="H1531">
        <v>0</v>
      </c>
      <c r="I153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1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cm="1">
        <f t="array" ref="K1531">IFERROR(AVERAGE(IF((OutputTable[GroupByKey]=OutputTable[[#This Row],[GroupByKey]]),(OutputTable[GroupByKey]=OutputTable[[#This Row],[GroupByKey]])*OutputTable[RecordedValue])),0)</f>
        <v>136.88</v>
      </c>
      <c r="L1531" cm="1">
        <f t="array" ref="L1531">IFERROR(_xlfn.STDEV.S(IF((OutputTable[GroupByKey]=OutputTable[[#This Row],[GroupByKey]]),(OutputTable[GroupByKey]=OutputTable[[#This Row],[GroupByKey]])*OutputTable[RecordedValue])),0)</f>
        <v>2.7303285292343533</v>
      </c>
      <c r="M1531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1" cm="1">
        <f t="array" ref="O1531">MIN(IF((OutputTable[GroupByKey]=OutputTable[[#This Row],[GroupByKey]]),(OutputTable[GroupByKey]=OutputTable[[#This Row],[GroupByKey]])*OutputTable[RecordedValue]))</f>
        <v>130</v>
      </c>
      <c r="P1531" cm="1">
        <f t="array" ref="P1531">MAX(IF((OutputTable[GroupByKey]=OutputTable[[#This Row],[GroupByKey]]),(OutputTable[GroupByKey]=OutputTable[[#This Row],[GroupByKey]])*OutputTable[RecordedValue]))</f>
        <v>141</v>
      </c>
    </row>
    <row r="1532" spans="1:16" x14ac:dyDescent="0.25">
      <c r="A1532" t="s">
        <v>68</v>
      </c>
      <c r="B1532" t="s">
        <v>177</v>
      </c>
      <c r="C1532">
        <v>29</v>
      </c>
      <c r="D1532" t="s">
        <v>170</v>
      </c>
      <c r="E1532" t="s">
        <v>122</v>
      </c>
      <c r="F1532" t="s">
        <v>72</v>
      </c>
      <c r="G1532">
        <v>37.418869561710601</v>
      </c>
      <c r="H1532">
        <v>0</v>
      </c>
      <c r="I153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32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cm="1">
        <f t="array" ref="K1532">IFERROR(AVERAGE(IF((OutputTable[GroupByKey]=OutputTable[[#This Row],[GroupByKey]]),(OutputTable[GroupByKey]=OutputTable[[#This Row],[GroupByKey]])*OutputTable[RecordedValue])),0)</f>
        <v>36.126257191808556</v>
      </c>
      <c r="L1532" cm="1">
        <f t="array" ref="L1532">IFERROR(_xlfn.STDEV.S(IF((OutputTable[GroupByKey]=OutputTable[[#This Row],[GroupByKey]]),(OutputTable[GroupByKey]=OutputTable[[#This Row],[GroupByKey]])*OutputTable[RecordedValue])),0)</f>
        <v>2.1713259373529561</v>
      </c>
      <c r="M1532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32" cm="1">
        <f t="array" ref="O1532">MIN(IF((OutputTable[GroupByKey]=OutputTable[[#This Row],[GroupByKey]]),(OutputTable[GroupByKey]=OutputTable[[#This Row],[GroupByKey]])*OutputTable[RecordedValue]))</f>
        <v>31.451458626230401</v>
      </c>
      <c r="P1532" cm="1">
        <f t="array" ref="P1532">MAX(IF((OutputTable[GroupByKey]=OutputTable[[#This Row],[GroupByKey]]),(OutputTable[GroupByKey]=OutputTable[[#This Row],[GroupByKey]])*OutputTable[RecordedValue]))</f>
        <v>41.433809234429702</v>
      </c>
    </row>
    <row r="1533" spans="1:16" x14ac:dyDescent="0.25">
      <c r="A1533" t="s">
        <v>68</v>
      </c>
      <c r="B1533" t="s">
        <v>177</v>
      </c>
      <c r="C1533">
        <v>29</v>
      </c>
      <c r="D1533" t="s">
        <v>171</v>
      </c>
      <c r="E1533" t="s">
        <v>124</v>
      </c>
      <c r="F1533" t="s">
        <v>72</v>
      </c>
      <c r="G1533">
        <v>1719.5138483145499</v>
      </c>
      <c r="H1533">
        <v>0</v>
      </c>
      <c r="I153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3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cm="1">
        <f t="array" ref="K1533">IFERROR(AVERAGE(IF((OutputTable[GroupByKey]=OutputTable[[#This Row],[GroupByKey]]),(OutputTable[GroupByKey]=OutputTable[[#This Row],[GroupByKey]])*OutputTable[RecordedValue])),0)</f>
        <v>1637.6617285039399</v>
      </c>
      <c r="L1533" cm="1">
        <f t="array" ref="L1533">IFERROR(_xlfn.STDEV.S(IF((OutputTable[GroupByKey]=OutputTable[[#This Row],[GroupByKey]]),(OutputTable[GroupByKey]=OutputTable[[#This Row],[GroupByKey]])*OutputTable[RecordedValue])),0)</f>
        <v>425.2629558634419</v>
      </c>
      <c r="M1533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33" cm="1">
        <f t="array" ref="O1533">MIN(IF((OutputTable[GroupByKey]=OutputTable[[#This Row],[GroupByKey]]),(OutputTable[GroupByKey]=OutputTable[[#This Row],[GroupByKey]])*OutputTable[RecordedValue]))</f>
        <v>1114.53760713569</v>
      </c>
      <c r="P1533" cm="1">
        <f t="array" ref="P1533">MAX(IF((OutputTable[GroupByKey]=OutputTable[[#This Row],[GroupByKey]]),(OutputTable[GroupByKey]=OutputTable[[#This Row],[GroupByKey]])*OutputTable[RecordedValue]))</f>
        <v>3571.5107734354901</v>
      </c>
    </row>
    <row r="1534" spans="1:16" x14ac:dyDescent="0.25">
      <c r="A1534" t="s">
        <v>68</v>
      </c>
      <c r="B1534" t="s">
        <v>177</v>
      </c>
      <c r="C1534">
        <v>29</v>
      </c>
      <c r="D1534" t="s">
        <v>172</v>
      </c>
      <c r="E1534" t="s">
        <v>134</v>
      </c>
      <c r="F1534" t="s">
        <v>104</v>
      </c>
      <c r="G1534">
        <v>18.7094347808553</v>
      </c>
      <c r="H1534">
        <v>0</v>
      </c>
      <c r="I1534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4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cm="1">
        <f t="array" ref="K1534">IFERROR(AVERAGE(IF((OutputTable[GroupByKey]=OutputTable[[#This Row],[GroupByKey]]),(OutputTable[GroupByKey]=OutputTable[[#This Row],[GroupByKey]])*OutputTable[RecordedValue])),0)</f>
        <v>18.06312859590426</v>
      </c>
      <c r="L1534" cm="1">
        <f t="array" ref="L1534">IFERROR(_xlfn.STDEV.S(IF((OutputTable[GroupByKey]=OutputTable[[#This Row],[GroupByKey]]),(OutputTable[GroupByKey]=OutputTable[[#This Row],[GroupByKey]])*OutputTable[RecordedValue])),0)</f>
        <v>1.0856629686764701</v>
      </c>
      <c r="M1534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34" cm="1">
        <f t="array" ref="O1534">MIN(IF((OutputTable[GroupByKey]=OutputTable[[#This Row],[GroupByKey]]),(OutputTable[GroupByKey]=OutputTable[[#This Row],[GroupByKey]])*OutputTable[RecordedValue]))</f>
        <v>15.725729313115201</v>
      </c>
      <c r="P1534" cm="1">
        <f t="array" ref="P1534">MAX(IF((OutputTable[GroupByKey]=OutputTable[[#This Row],[GroupByKey]]),(OutputTable[GroupByKey]=OutputTable[[#This Row],[GroupByKey]])*OutputTable[RecordedValue]))</f>
        <v>20.716904617214801</v>
      </c>
    </row>
    <row r="1535" spans="1:16" x14ac:dyDescent="0.25">
      <c r="A1535" t="s">
        <v>68</v>
      </c>
      <c r="B1535" t="s">
        <v>177</v>
      </c>
      <c r="C1535">
        <v>29</v>
      </c>
      <c r="D1535" t="s">
        <v>173</v>
      </c>
      <c r="E1535" t="s">
        <v>136</v>
      </c>
      <c r="F1535" t="s">
        <v>104</v>
      </c>
      <c r="G1535">
        <v>5.2459005457937096</v>
      </c>
      <c r="H1535">
        <v>0</v>
      </c>
      <c r="I153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cm="1">
        <f t="array" ref="K1535">IFERROR(AVERAGE(IF((OutputTable[GroupByKey]=OutputTable[[#This Row],[GroupByKey]]),(OutputTable[GroupByKey]=OutputTable[[#This Row],[GroupByKey]])*OutputTable[RecordedValue])),0)</f>
        <v>5.7998238307074823</v>
      </c>
      <c r="L1535" cm="1">
        <f t="array" ref="L1535">IFERROR(_xlfn.STDEV.S(IF((OutputTable[GroupByKey]=OutputTable[[#This Row],[GroupByKey]]),(OutputTable[GroupByKey]=OutputTable[[#This Row],[GroupByKey]])*OutputTable[RecordedValue])),0)</f>
        <v>1.1088844702774887</v>
      </c>
      <c r="M153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35" cm="1">
        <f t="array" ref="O1535">MIN(IF((OutputTable[GroupByKey]=OutputTable[[#This Row],[GroupByKey]]),(OutputTable[GroupByKey]=OutputTable[[#This Row],[GroupByKey]])*OutputTable[RecordedValue]))</f>
        <v>3.05766911974897</v>
      </c>
      <c r="P1535" cm="1">
        <f t="array" ref="P1535">MAX(IF((OutputTable[GroupByKey]=OutputTable[[#This Row],[GroupByKey]]),(OutputTable[GroupByKey]=OutputTable[[#This Row],[GroupByKey]])*OutputTable[RecordedValue]))</f>
        <v>8.1492138731565191</v>
      </c>
    </row>
    <row r="1536" spans="1:16" x14ac:dyDescent="0.25">
      <c r="A1536" t="s">
        <v>68</v>
      </c>
      <c r="B1536" t="s">
        <v>177</v>
      </c>
      <c r="C1536">
        <v>29</v>
      </c>
      <c r="D1536" t="s">
        <v>174</v>
      </c>
      <c r="E1536" t="s">
        <v>153</v>
      </c>
      <c r="F1536" t="s">
        <v>104</v>
      </c>
      <c r="G1536">
        <v>141</v>
      </c>
      <c r="H1536">
        <v>0</v>
      </c>
      <c r="I153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6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cm="1">
        <f t="array" ref="K1536">IFERROR(AVERAGE(IF((OutputTable[GroupByKey]=OutputTable[[#This Row],[GroupByKey]]),(OutputTable[GroupByKey]=OutputTable[[#This Row],[GroupByKey]])*OutputTable[RecordedValue])),0)</f>
        <v>138.4</v>
      </c>
      <c r="L1536" cm="1">
        <f t="array" ref="L1536">IFERROR(_xlfn.STDEV.S(IF((OutputTable[GroupByKey]=OutputTable[[#This Row],[GroupByKey]]),(OutputTable[GroupByKey]=OutputTable[[#This Row],[GroupByKey]])*OutputTable[RecordedValue])),0)</f>
        <v>2.6954231805876021</v>
      </c>
      <c r="M1536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36" cm="1">
        <f t="array" ref="O1536">MIN(IF((OutputTable[GroupByKey]=OutputTable[[#This Row],[GroupByKey]]),(OutputTable[GroupByKey]=OutputTable[[#This Row],[GroupByKey]])*OutputTable[RecordedValue]))</f>
        <v>131</v>
      </c>
      <c r="P1536" cm="1">
        <f t="array" ref="P1536">MAX(IF((OutputTable[GroupByKey]=OutputTable[[#This Row],[GroupByKey]]),(OutputTable[GroupByKey]=OutputTable[[#This Row],[GroupByKey]])*OutputTable[RecordedValue]))</f>
        <v>143</v>
      </c>
    </row>
    <row r="1537" spans="1:16" x14ac:dyDescent="0.25">
      <c r="A1537" t="s">
        <v>68</v>
      </c>
      <c r="B1537" t="s">
        <v>177</v>
      </c>
      <c r="C1537">
        <v>29</v>
      </c>
      <c r="D1537" t="s">
        <v>175</v>
      </c>
      <c r="E1537" t="s">
        <v>155</v>
      </c>
      <c r="F1537" t="s">
        <v>104</v>
      </c>
      <c r="G1537">
        <v>0.78142081059192803</v>
      </c>
      <c r="H1537">
        <v>0</v>
      </c>
      <c r="I153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7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cm="1">
        <f t="array" ref="K1537">IFERROR(AVERAGE(IF((OutputTable[GroupByKey]=OutputTable[[#This Row],[GroupByKey]]),(OutputTable[GroupByKey]=OutputTable[[#This Row],[GroupByKey]])*OutputTable[RecordedValue])),0)</f>
        <v>0.7583406737205215</v>
      </c>
      <c r="L1537" cm="1">
        <f t="array" ref="L1537">IFERROR(_xlfn.STDEV.S(IF((OutputTable[GroupByKey]=OutputTable[[#This Row],[GroupByKey]]),(OutputTable[GroupByKey]=OutputTable[[#This Row],[GroupByKey]])*OutputTable[RecordedValue])),0)</f>
        <v>4.6203519594895187E-2</v>
      </c>
      <c r="M1537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37" cm="1">
        <f t="array" ref="O1537">MIN(IF((OutputTable[GroupByKey]=OutputTable[[#This Row],[GroupByKey]]),(OutputTable[GroupByKey]=OutputTable[[#This Row],[GroupByKey]])*OutputTable[RecordedValue]))</f>
        <v>0.660449421951812</v>
      </c>
      <c r="P1537" cm="1">
        <f t="array" ref="P1537">MAX(IF((OutputTable[GroupByKey]=OutputTable[[#This Row],[GroupByKey]]),(OutputTable[GroupByKey]=OutputTable[[#This Row],[GroupByKey]])*OutputTable[RecordedValue]))</f>
        <v>0.87259712001045997</v>
      </c>
    </row>
    <row r="1538" spans="1:16" x14ac:dyDescent="0.25">
      <c r="A1538" t="s">
        <v>68</v>
      </c>
      <c r="B1538" t="s">
        <v>177</v>
      </c>
      <c r="C1538">
        <v>29</v>
      </c>
      <c r="D1538" t="s">
        <v>176</v>
      </c>
      <c r="E1538" t="s">
        <v>139</v>
      </c>
      <c r="F1538" t="s">
        <v>104</v>
      </c>
      <c r="G1538">
        <v>0</v>
      </c>
      <c r="H1538">
        <v>0</v>
      </c>
      <c r="I153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8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cm="1">
        <f t="array" ref="K1538">IFERROR(AVERAGE(IF((OutputTable[GroupByKey]=OutputTable[[#This Row],[GroupByKey]]),(OutputTable[GroupByKey]=OutputTable[[#This Row],[GroupByKey]])*OutputTable[RecordedValue])),0)</f>
        <v>0</v>
      </c>
      <c r="L1538" cm="1">
        <f t="array" ref="L1538">IFERROR(_xlfn.STDEV.S(IF((OutputTable[GroupByKey]=OutputTable[[#This Row],[GroupByKey]]),(OutputTable[GroupByKey]=OutputTable[[#This Row],[GroupByKey]])*OutputTable[RecordedValue])),0)</f>
        <v>0</v>
      </c>
      <c r="M1538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cm="1">
        <f t="array" ref="O1538">MIN(IF((OutputTable[GroupByKey]=OutputTable[[#This Row],[GroupByKey]]),(OutputTable[GroupByKey]=OutputTable[[#This Row],[GroupByKey]])*OutputTable[RecordedValue]))</f>
        <v>0</v>
      </c>
      <c r="P1538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177</v>
      </c>
      <c r="C1539">
        <v>30</v>
      </c>
      <c r="D1539" t="s">
        <v>109</v>
      </c>
      <c r="E1539" t="s">
        <v>110</v>
      </c>
      <c r="F1539" t="s">
        <v>72</v>
      </c>
      <c r="G1539">
        <v>0</v>
      </c>
      <c r="H1539">
        <v>0</v>
      </c>
      <c r="I153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9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cm="1">
        <f t="array" ref="K1539">IFERROR(AVERAGE(IF((OutputTable[GroupByKey]=OutputTable[[#This Row],[GroupByKey]]),(OutputTable[GroupByKey]=OutputTable[[#This Row],[GroupByKey]])*OutputTable[RecordedValue])),0)</f>
        <v>0.86326158932544617</v>
      </c>
      <c r="L1539" cm="1">
        <f t="array" ref="L1539">IFERROR(_xlfn.STDEV.S(IF((OutputTable[GroupByKey]=OutputTable[[#This Row],[GroupByKey]]),(OutputTable[GroupByKey]=OutputTable[[#This Row],[GroupByKey]])*OutputTable[RecordedValue])),0)</f>
        <v>0.44446417599979121</v>
      </c>
      <c r="M1539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39" cm="1">
        <f t="array" ref="O1539">MIN(IF((OutputTable[GroupByKey]=OutputTable[[#This Row],[GroupByKey]]),(OutputTable[GroupByKey]=OutputTable[[#This Row],[GroupByKey]])*OutputTable[RecordedValue]))</f>
        <v>0</v>
      </c>
      <c r="P1539" cm="1">
        <f t="array" ref="P1539">MAX(IF((OutputTable[GroupByKey]=OutputTable[[#This Row],[GroupByKey]]),(OutputTable[GroupByKey]=OutputTable[[#This Row],[GroupByKey]])*OutputTable[RecordedValue]))</f>
        <v>2.5547209929161401</v>
      </c>
    </row>
    <row r="1540" spans="1:16" x14ac:dyDescent="0.25">
      <c r="A1540" t="s">
        <v>68</v>
      </c>
      <c r="B1540" t="s">
        <v>177</v>
      </c>
      <c r="C1540">
        <v>30</v>
      </c>
      <c r="D1540" t="s">
        <v>111</v>
      </c>
      <c r="E1540" t="s">
        <v>112</v>
      </c>
      <c r="F1540" t="s">
        <v>72</v>
      </c>
      <c r="G1540">
        <v>0</v>
      </c>
      <c r="H1540">
        <v>0</v>
      </c>
      <c r="I154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40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cm="1">
        <f t="array" ref="K1540">IFERROR(AVERAGE(IF((OutputTable[GroupByKey]=OutputTable[[#This Row],[GroupByKey]]),(OutputTable[GroupByKey]=OutputTable[[#This Row],[GroupByKey]])*OutputTable[RecordedValue])),0)</f>
        <v>51.79569535952681</v>
      </c>
      <c r="L1540" cm="1">
        <f t="array" ref="L1540">IFERROR(_xlfn.STDEV.S(IF((OutputTable[GroupByKey]=OutputTable[[#This Row],[GroupByKey]]),(OutputTable[GroupByKey]=OutputTable[[#This Row],[GroupByKey]])*OutputTable[RecordedValue])),0)</f>
        <v>26.667850559987489</v>
      </c>
      <c r="M1540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40" cm="1">
        <f t="array" ref="O1540">MIN(IF((OutputTable[GroupByKey]=OutputTable[[#This Row],[GroupByKey]]),(OutputTable[GroupByKey]=OutputTable[[#This Row],[GroupByKey]])*OutputTable[RecordedValue]))</f>
        <v>0</v>
      </c>
      <c r="P1540" cm="1">
        <f t="array" ref="P1540">MAX(IF((OutputTable[GroupByKey]=OutputTable[[#This Row],[GroupByKey]]),(OutputTable[GroupByKey]=OutputTable[[#This Row],[GroupByKey]])*OutputTable[RecordedValue]))</f>
        <v>153.28325957496901</v>
      </c>
    </row>
    <row r="1541" spans="1:16" x14ac:dyDescent="0.25">
      <c r="A1541" t="s">
        <v>68</v>
      </c>
      <c r="B1541" t="s">
        <v>177</v>
      </c>
      <c r="C1541">
        <v>30</v>
      </c>
      <c r="D1541" t="s">
        <v>113</v>
      </c>
      <c r="E1541" t="s">
        <v>114</v>
      </c>
      <c r="F1541" t="s">
        <v>72</v>
      </c>
      <c r="G1541">
        <v>0</v>
      </c>
      <c r="H1541">
        <v>0</v>
      </c>
      <c r="I154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41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cm="1">
        <f t="array" ref="K1541">IFERROR(AVERAGE(IF((OutputTable[GroupByKey]=OutputTable[[#This Row],[GroupByKey]]),(OutputTable[GroupByKey]=OutputTable[[#This Row],[GroupByKey]])*OutputTable[RecordedValue])),0)</f>
        <v>0</v>
      </c>
      <c r="L1541" cm="1">
        <f t="array" ref="L1541">IFERROR(_xlfn.STDEV.S(IF((OutputTable[GroupByKey]=OutputTable[[#This Row],[GroupByKey]]),(OutputTable[GroupByKey]=OutputTable[[#This Row],[GroupByKey]])*OutputTable[RecordedValue])),0)</f>
        <v>0</v>
      </c>
      <c r="M1541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1" cm="1">
        <f t="array" ref="O1541">MIN(IF((OutputTable[GroupByKey]=OutputTable[[#This Row],[GroupByKey]]),(OutputTable[GroupByKey]=OutputTable[[#This Row],[GroupByKey]])*OutputTable[RecordedValue]))</f>
        <v>0</v>
      </c>
      <c r="P1541" cm="1">
        <f t="array" ref="P1541">MAX(IF((OutputTable[GroupByKey]=OutputTable[[#This Row],[GroupByKey]]),(OutputTable[GroupByKey]=OutputTable[[#This Row],[GroupByKey]])*OutputTable[RecordedValue]))</f>
        <v>0</v>
      </c>
    </row>
    <row r="1542" spans="1:16" x14ac:dyDescent="0.25">
      <c r="A1542" t="s">
        <v>68</v>
      </c>
      <c r="B1542" t="s">
        <v>177</v>
      </c>
      <c r="C1542">
        <v>30</v>
      </c>
      <c r="D1542" t="s">
        <v>115</v>
      </c>
      <c r="E1542" t="s">
        <v>116</v>
      </c>
      <c r="F1542" t="s">
        <v>72</v>
      </c>
      <c r="G1542">
        <v>2.14281784239415</v>
      </c>
      <c r="H1542">
        <v>0</v>
      </c>
      <c r="I154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42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cm="1">
        <f t="array" ref="K1542">IFERROR(AVERAGE(IF((OutputTable[GroupByKey]=OutputTable[[#This Row],[GroupByKey]]),(OutputTable[GroupByKey]=OutputTable[[#This Row],[GroupByKey]])*OutputTable[RecordedValue])),0)</f>
        <v>7.9031017037590718</v>
      </c>
      <c r="L1542" cm="1">
        <f t="array" ref="L1542">IFERROR(_xlfn.STDEV.S(IF((OutputTable[GroupByKey]=OutputTable[[#This Row],[GroupByKey]]),(OutputTable[GroupByKey]=OutputTable[[#This Row],[GroupByKey]])*OutputTable[RecordedValue])),0)</f>
        <v>6.1722634071914078</v>
      </c>
      <c r="M1542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42" cm="1">
        <f t="array" ref="O1542">MIN(IF((OutputTable[GroupByKey]=OutputTable[[#This Row],[GroupByKey]]),(OutputTable[GroupByKey]=OutputTable[[#This Row],[GroupByKey]])*OutputTable[RecordedValue]))</f>
        <v>0</v>
      </c>
      <c r="P1542" cm="1">
        <f t="array" ref="P1542">MAX(IF((OutputTable[GroupByKey]=OutputTable[[#This Row],[GroupByKey]]),(OutputTable[GroupByKey]=OutputTable[[#This Row],[GroupByKey]])*OutputTable[RecordedValue]))</f>
        <v>30.196331317929101</v>
      </c>
    </row>
    <row r="1543" spans="1:16" x14ac:dyDescent="0.25">
      <c r="A1543" t="s">
        <v>68</v>
      </c>
      <c r="B1543" t="s">
        <v>177</v>
      </c>
      <c r="C1543">
        <v>30</v>
      </c>
      <c r="D1543" t="s">
        <v>117</v>
      </c>
      <c r="E1543" t="s">
        <v>118</v>
      </c>
      <c r="F1543" t="s">
        <v>72</v>
      </c>
      <c r="G1543">
        <v>3</v>
      </c>
      <c r="H1543">
        <v>0</v>
      </c>
      <c r="I154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43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cm="1">
        <f t="array" ref="K1543">IFERROR(AVERAGE(IF((OutputTable[GroupByKey]=OutputTable[[#This Row],[GroupByKey]]),(OutputTable[GroupByKey]=OutputTable[[#This Row],[GroupByKey]])*OutputTable[RecordedValue])),0)</f>
        <v>8.9</v>
      </c>
      <c r="L1543" cm="1">
        <f t="array" ref="L1543">IFERROR(_xlfn.STDEV.S(IF((OutputTable[GroupByKey]=OutputTable[[#This Row],[GroupByKey]]),(OutputTable[GroupByKey]=OutputTable[[#This Row],[GroupByKey]])*OutputTable[RecordedValue])),0)</f>
        <v>2.6049403612586386</v>
      </c>
      <c r="M1543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43" cm="1">
        <f t="array" ref="O1543">MIN(IF((OutputTable[GroupByKey]=OutputTable[[#This Row],[GroupByKey]]),(OutputTable[GroupByKey]=OutputTable[[#This Row],[GroupByKey]])*OutputTable[RecordedValue]))</f>
        <v>2</v>
      </c>
      <c r="P1543" cm="1">
        <f t="array" ref="P1543">MAX(IF((OutputTable[GroupByKey]=OutputTable[[#This Row],[GroupByKey]]),(OutputTable[GroupByKey]=OutputTable[[#This Row],[GroupByKey]])*OutputTable[RecordedValue]))</f>
        <v>14</v>
      </c>
    </row>
    <row r="1544" spans="1:16" x14ac:dyDescent="0.25">
      <c r="A1544" t="s">
        <v>68</v>
      </c>
      <c r="B1544" t="s">
        <v>177</v>
      </c>
      <c r="C1544">
        <v>30</v>
      </c>
      <c r="D1544" t="s">
        <v>119</v>
      </c>
      <c r="E1544" t="s">
        <v>120</v>
      </c>
      <c r="F1544" t="s">
        <v>72</v>
      </c>
      <c r="G1544">
        <v>3</v>
      </c>
      <c r="H1544">
        <v>0</v>
      </c>
      <c r="I154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44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cm="1">
        <f t="array" ref="K1544">IFERROR(AVERAGE(IF((OutputTable[GroupByKey]=OutputTable[[#This Row],[GroupByKey]]),(OutputTable[GroupByKey]=OutputTable[[#This Row],[GroupByKey]])*OutputTable[RecordedValue])),0)</f>
        <v>8.68</v>
      </c>
      <c r="L1544" cm="1">
        <f t="array" ref="L1544">IFERROR(_xlfn.STDEV.S(IF((OutputTable[GroupByKey]=OutputTable[[#This Row],[GroupByKey]]),(OutputTable[GroupByKey]=OutputTable[[#This Row],[GroupByKey]])*OutputTable[RecordedValue])),0)</f>
        <v>2.6064284735543972</v>
      </c>
      <c r="M1544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44" cm="1">
        <f t="array" ref="O1544">MIN(IF((OutputTable[GroupByKey]=OutputTable[[#This Row],[GroupByKey]]),(OutputTable[GroupByKey]=OutputTable[[#This Row],[GroupByKey]])*OutputTable[RecordedValue]))</f>
        <v>2</v>
      </c>
      <c r="P1544" cm="1">
        <f t="array" ref="P1544">MAX(IF((OutputTable[GroupByKey]=OutputTable[[#This Row],[GroupByKey]]),(OutputTable[GroupByKey]=OutputTable[[#This Row],[GroupByKey]])*OutputTable[RecordedValue]))</f>
        <v>14</v>
      </c>
    </row>
    <row r="1545" spans="1:16" x14ac:dyDescent="0.25">
      <c r="A1545" t="s">
        <v>68</v>
      </c>
      <c r="B1545" t="s">
        <v>177</v>
      </c>
      <c r="C1545">
        <v>30</v>
      </c>
      <c r="D1545" t="s">
        <v>121</v>
      </c>
      <c r="E1545" t="s">
        <v>122</v>
      </c>
      <c r="F1545" t="s">
        <v>72</v>
      </c>
      <c r="G1545">
        <v>0</v>
      </c>
      <c r="H1545">
        <v>0</v>
      </c>
      <c r="I154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cm="1">
        <f t="array" ref="K1545">IFERROR(AVERAGE(IF((OutputTable[GroupByKey]=OutputTable[[#This Row],[GroupByKey]]),(OutputTable[GroupByKey]=OutputTable[[#This Row],[GroupByKey]])*OutputTable[RecordedValue])),0)</f>
        <v>0.86326158932544617</v>
      </c>
      <c r="L1545" cm="1">
        <f t="array" ref="L1545">IFERROR(_xlfn.STDEV.S(IF((OutputTable[GroupByKey]=OutputTable[[#This Row],[GroupByKey]]),(OutputTable[GroupByKey]=OutputTable[[#This Row],[GroupByKey]])*OutputTable[RecordedValue])),0)</f>
        <v>0.44446417599979121</v>
      </c>
      <c r="M154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45" cm="1">
        <f t="array" ref="O1545">MIN(IF((OutputTable[GroupByKey]=OutputTable[[#This Row],[GroupByKey]]),(OutputTable[GroupByKey]=OutputTable[[#This Row],[GroupByKey]])*OutputTable[RecordedValue]))</f>
        <v>0</v>
      </c>
      <c r="P1545" cm="1">
        <f t="array" ref="P1545">MAX(IF((OutputTable[GroupByKey]=OutputTable[[#This Row],[GroupByKey]]),(OutputTable[GroupByKey]=OutputTable[[#This Row],[GroupByKey]])*OutputTable[RecordedValue]))</f>
        <v>2.5547209929161401</v>
      </c>
    </row>
    <row r="1546" spans="1:16" x14ac:dyDescent="0.25">
      <c r="A1546" t="s">
        <v>68</v>
      </c>
      <c r="B1546" t="s">
        <v>177</v>
      </c>
      <c r="C1546">
        <v>30</v>
      </c>
      <c r="D1546" t="s">
        <v>123</v>
      </c>
      <c r="E1546" t="s">
        <v>124</v>
      </c>
      <c r="F1546" t="s">
        <v>72</v>
      </c>
      <c r="G1546">
        <v>2.14281784239415</v>
      </c>
      <c r="H1546">
        <v>0</v>
      </c>
      <c r="I154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6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cm="1">
        <f t="array" ref="K1546">IFERROR(AVERAGE(IF((OutputTable[GroupByKey]=OutputTable[[#This Row],[GroupByKey]]),(OutputTable[GroupByKey]=OutputTable[[#This Row],[GroupByKey]])*OutputTable[RecordedValue])),0)</f>
        <v>59.698797063285873</v>
      </c>
      <c r="L1546" cm="1">
        <f t="array" ref="L1546">IFERROR(_xlfn.STDEV.S(IF((OutputTable[GroupByKey]=OutputTable[[#This Row],[GroupByKey]]),(OutputTable[GroupByKey]=OutputTable[[#This Row],[GroupByKey]])*OutputTable[RecordedValue])),0)</f>
        <v>29.848701664291458</v>
      </c>
      <c r="M1546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46" cm="1">
        <f t="array" ref="O1546">MIN(IF((OutputTable[GroupByKey]=OutputTable[[#This Row],[GroupByKey]]),(OutputTable[GroupByKey]=OutputTable[[#This Row],[GroupByKey]])*OutputTable[RecordedValue]))</f>
        <v>2.14281784239415</v>
      </c>
      <c r="P1546" cm="1">
        <f t="array" ref="P1546">MAX(IF((OutputTable[GroupByKey]=OutputTable[[#This Row],[GroupByKey]]),(OutputTable[GroupByKey]=OutputTable[[#This Row],[GroupByKey]])*OutputTable[RecordedValue]))</f>
        <v>183.47959089289799</v>
      </c>
    </row>
    <row r="1547" spans="1:16" x14ac:dyDescent="0.25">
      <c r="A1547" t="s">
        <v>68</v>
      </c>
      <c r="B1547" t="s">
        <v>177</v>
      </c>
      <c r="C1547">
        <v>30</v>
      </c>
      <c r="D1547" t="s">
        <v>125</v>
      </c>
      <c r="E1547" t="s">
        <v>85</v>
      </c>
      <c r="F1547" t="s">
        <v>126</v>
      </c>
      <c r="G1547">
        <v>0</v>
      </c>
      <c r="H1547">
        <v>0</v>
      </c>
      <c r="I1547" t="str">
        <f>OutputTable[[#This Row],[ProjectName]]&amp;OutputTable[[#This Row],[Name]]&amp;OutputTable[[#This Row],[Type]]&amp;OutputTable[[#This Row],[Source]]</f>
        <v>Airport Security AnalysisAll Entities.NVACostNVA CostSystem</v>
      </c>
      <c r="J1547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cm="1">
        <f t="array" ref="K1547">IFERROR(AVERAGE(IF((OutputTable[GroupByKey]=OutputTable[[#This Row],[GroupByKey]]),(OutputTable[GroupByKey]=OutputTable[[#This Row],[GroupByKey]])*OutputTable[RecordedValue])),0)</f>
        <v>0</v>
      </c>
      <c r="L1547" cm="1">
        <f t="array" ref="L1547">IFERROR(_xlfn.STDEV.S(IF((OutputTable[GroupByKey]=OutputTable[[#This Row],[GroupByKey]]),(OutputTable[GroupByKey]=OutputTable[[#This Row],[GroupByKey]])*OutputTable[RecordedValue])),0)</f>
        <v>0</v>
      </c>
      <c r="M1547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cm="1">
        <f t="array" ref="O1547">MIN(IF((OutputTable[GroupByKey]=OutputTable[[#This Row],[GroupByKey]]),(OutputTable[GroupByKey]=OutputTable[[#This Row],[GroupByKey]])*OutputTable[RecordedValue]))</f>
        <v>0</v>
      </c>
      <c r="P1547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177</v>
      </c>
      <c r="C1548">
        <v>30</v>
      </c>
      <c r="D1548" t="s">
        <v>127</v>
      </c>
      <c r="E1548" t="s">
        <v>88</v>
      </c>
      <c r="F1548" t="s">
        <v>126</v>
      </c>
      <c r="G1548">
        <v>0</v>
      </c>
      <c r="H1548">
        <v>0</v>
      </c>
      <c r="I1548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8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cm="1">
        <f t="array" ref="K1548">IFERROR(AVERAGE(IF((OutputTable[GroupByKey]=OutputTable[[#This Row],[GroupByKey]]),(OutputTable[GroupByKey]=OutputTable[[#This Row],[GroupByKey]])*OutputTable[RecordedValue])),0)</f>
        <v>0</v>
      </c>
      <c r="L1548" cm="1">
        <f t="array" ref="L1548">IFERROR(_xlfn.STDEV.S(IF((OutputTable[GroupByKey]=OutputTable[[#This Row],[GroupByKey]]),(OutputTable[GroupByKey]=OutputTable[[#This Row],[GroupByKey]])*OutputTable[RecordedValue])),0)</f>
        <v>0</v>
      </c>
      <c r="M1548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8" cm="1">
        <f t="array" ref="O1548">MIN(IF((OutputTable[GroupByKey]=OutputTable[[#This Row],[GroupByKey]]),(OutputTable[GroupByKey]=OutputTable[[#This Row],[GroupByKey]])*OutputTable[RecordedValue]))</f>
        <v>0</v>
      </c>
      <c r="P1548" cm="1">
        <f t="array" ref="P1548">MAX(IF((OutputTable[GroupByKey]=OutputTable[[#This Row],[GroupByKey]]),(OutputTable[GroupByKey]=OutputTable[[#This Row],[GroupByKey]])*OutputTable[RecordedValue]))</f>
        <v>0</v>
      </c>
    </row>
    <row r="1549" spans="1:16" x14ac:dyDescent="0.25">
      <c r="A1549" t="s">
        <v>68</v>
      </c>
      <c r="B1549" t="s">
        <v>177</v>
      </c>
      <c r="C1549">
        <v>30</v>
      </c>
      <c r="D1549" t="s">
        <v>128</v>
      </c>
      <c r="E1549" t="s">
        <v>90</v>
      </c>
      <c r="F1549" t="s">
        <v>126</v>
      </c>
      <c r="G1549">
        <v>40.9745466305165</v>
      </c>
      <c r="H1549">
        <v>0</v>
      </c>
      <c r="I1549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9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cm="1">
        <f t="array" ref="K1549">IFERROR(AVERAGE(IF((OutputTable[GroupByKey]=OutputTable[[#This Row],[GroupByKey]]),(OutputTable[GroupByKey]=OutputTable[[#This Row],[GroupByKey]])*OutputTable[RecordedValue])),0)</f>
        <v>46.193538628207605</v>
      </c>
      <c r="L1549" cm="1">
        <f t="array" ref="L1549">IFERROR(_xlfn.STDEV.S(IF((OutputTable[GroupByKey]=OutputTable[[#This Row],[GroupByKey]]),(OutputTable[GroupByKey]=OutputTable[[#This Row],[GroupByKey]])*OutputTable[RecordedValue])),0)</f>
        <v>2.5990968367157539</v>
      </c>
      <c r="M1549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49" cm="1">
        <f t="array" ref="O1549">MIN(IF((OutputTable[GroupByKey]=OutputTable[[#This Row],[GroupByKey]]),(OutputTable[GroupByKey]=OutputTable[[#This Row],[GroupByKey]])*OutputTable[RecordedValue]))</f>
        <v>40.192057014708702</v>
      </c>
      <c r="P1549" cm="1">
        <f t="array" ref="P1549">MAX(IF((OutputTable[GroupByKey]=OutputTable[[#This Row],[GroupByKey]]),(OutputTable[GroupByKey]=OutputTable[[#This Row],[GroupByKey]])*OutputTable[RecordedValue]))</f>
        <v>51.8214448971965</v>
      </c>
    </row>
    <row r="1550" spans="1:16" x14ac:dyDescent="0.25">
      <c r="A1550" t="s">
        <v>68</v>
      </c>
      <c r="B1550" t="s">
        <v>177</v>
      </c>
      <c r="C1550">
        <v>30</v>
      </c>
      <c r="D1550" t="s">
        <v>129</v>
      </c>
      <c r="E1550" t="s">
        <v>130</v>
      </c>
      <c r="F1550" t="s">
        <v>126</v>
      </c>
      <c r="G1550">
        <v>0</v>
      </c>
      <c r="H1550">
        <v>0</v>
      </c>
      <c r="I1550" t="str">
        <f>OutputTable[[#This Row],[ProjectName]]&amp;OutputTable[[#This Row],[Name]]&amp;OutputTable[[#This Row],[Type]]&amp;OutputTable[[#This Row],[Source]]</f>
        <v>Airport Security AnalysisAll Entities.TranCostTran CostSystem</v>
      </c>
      <c r="J1550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cm="1">
        <f t="array" ref="K1550">IFERROR(AVERAGE(IF((OutputTable[GroupByKey]=OutputTable[[#This Row],[GroupByKey]]),(OutputTable[GroupByKey]=OutputTable[[#This Row],[GroupByKey]])*OutputTable[RecordedValue])),0)</f>
        <v>0</v>
      </c>
      <c r="L1550" cm="1">
        <f t="array" ref="L1550">IFERROR(_xlfn.STDEV.S(IF((OutputTable[GroupByKey]=OutputTable[[#This Row],[GroupByKey]]),(OutputTable[GroupByKey]=OutputTable[[#This Row],[GroupByKey]])*OutputTable[RecordedValue])),0)</f>
        <v>0</v>
      </c>
      <c r="M1550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0" cm="1">
        <f t="array" ref="O1550">MIN(IF((OutputTable[GroupByKey]=OutputTable[[#This Row],[GroupByKey]]),(OutputTable[GroupByKey]=OutputTable[[#This Row],[GroupByKey]])*OutputTable[RecordedValue]))</f>
        <v>0</v>
      </c>
      <c r="P1550" cm="1">
        <f t="array" ref="P1550">MAX(IF((OutputTable[GroupByKey]=OutputTable[[#This Row],[GroupByKey]]),(OutputTable[GroupByKey]=OutputTable[[#This Row],[GroupByKey]])*OutputTable[RecordedValue]))</f>
        <v>0</v>
      </c>
    </row>
    <row r="1551" spans="1:16" x14ac:dyDescent="0.25">
      <c r="A1551" t="s">
        <v>68</v>
      </c>
      <c r="B1551" t="s">
        <v>177</v>
      </c>
      <c r="C1551">
        <v>30</v>
      </c>
      <c r="D1551" t="s">
        <v>131</v>
      </c>
      <c r="E1551" t="s">
        <v>94</v>
      </c>
      <c r="F1551" t="s">
        <v>126</v>
      </c>
      <c r="G1551">
        <v>40.9745466305165</v>
      </c>
      <c r="H1551">
        <v>0</v>
      </c>
      <c r="I1551" t="str">
        <f>OutputTable[[#This Row],[ProjectName]]&amp;OutputTable[[#This Row],[Name]]&amp;OutputTable[[#This Row],[Type]]&amp;OutputTable[[#This Row],[Source]]</f>
        <v>Airport Security AnalysisAll Entities.VACostVA CostSystem</v>
      </c>
      <c r="J1551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cm="1">
        <f t="array" ref="K1551">IFERROR(AVERAGE(IF((OutputTable[GroupByKey]=OutputTable[[#This Row],[GroupByKey]]),(OutputTable[GroupByKey]=OutputTable[[#This Row],[GroupByKey]])*OutputTable[RecordedValue])),0)</f>
        <v>46.193538628207605</v>
      </c>
      <c r="L1551" cm="1">
        <f t="array" ref="L1551">IFERROR(_xlfn.STDEV.S(IF((OutputTable[GroupByKey]=OutputTable[[#This Row],[GroupByKey]]),(OutputTable[GroupByKey]=OutputTable[[#This Row],[GroupByKey]])*OutputTable[RecordedValue])),0)</f>
        <v>2.5990968367157539</v>
      </c>
      <c r="M1551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51" cm="1">
        <f t="array" ref="O1551">MIN(IF((OutputTable[GroupByKey]=OutputTable[[#This Row],[GroupByKey]]),(OutputTable[GroupByKey]=OutputTable[[#This Row],[GroupByKey]])*OutputTable[RecordedValue]))</f>
        <v>40.192057014708702</v>
      </c>
      <c r="P1551" cm="1">
        <f t="array" ref="P1551">MAX(IF((OutputTable[GroupByKey]=OutputTable[[#This Row],[GroupByKey]]),(OutputTable[GroupByKey]=OutputTable[[#This Row],[GroupByKey]])*OutputTable[RecordedValue]))</f>
        <v>51.8214448971965</v>
      </c>
    </row>
    <row r="1552" spans="1:16" x14ac:dyDescent="0.25">
      <c r="A1552" t="s">
        <v>68</v>
      </c>
      <c r="B1552" t="s">
        <v>177</v>
      </c>
      <c r="C1552">
        <v>30</v>
      </c>
      <c r="D1552" t="s">
        <v>132</v>
      </c>
      <c r="E1552" t="s">
        <v>96</v>
      </c>
      <c r="F1552" t="s">
        <v>126</v>
      </c>
      <c r="G1552">
        <v>0</v>
      </c>
      <c r="H1552">
        <v>0</v>
      </c>
      <c r="I1552" t="str">
        <f>OutputTable[[#This Row],[ProjectName]]&amp;OutputTable[[#This Row],[Name]]&amp;OutputTable[[#This Row],[Type]]&amp;OutputTable[[#This Row],[Source]]</f>
        <v>Airport Security AnalysisAll Entities.WaitCostWait CostSystem</v>
      </c>
      <c r="J1552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cm="1">
        <f t="array" ref="K1552">IFERROR(AVERAGE(IF((OutputTable[GroupByKey]=OutputTable[[#This Row],[GroupByKey]]),(OutputTable[GroupByKey]=OutputTable[[#This Row],[GroupByKey]])*OutputTable[RecordedValue])),0)</f>
        <v>0</v>
      </c>
      <c r="L1552" cm="1">
        <f t="array" ref="L1552">IFERROR(_xlfn.STDEV.S(IF((OutputTable[GroupByKey]=OutputTable[[#This Row],[GroupByKey]]),(OutputTable[GroupByKey]=OutputTable[[#This Row],[GroupByKey]])*OutputTable[RecordedValue])),0)</f>
        <v>0</v>
      </c>
      <c r="M1552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2" cm="1">
        <f t="array" ref="O1552">MIN(IF((OutputTable[GroupByKey]=OutputTable[[#This Row],[GroupByKey]]),(OutputTable[GroupByKey]=OutputTable[[#This Row],[GroupByKey]])*OutputTable[RecordedValue]))</f>
        <v>0</v>
      </c>
      <c r="P1552" cm="1">
        <f t="array" ref="P1552">MAX(IF((OutputTable[GroupByKey]=OutputTable[[#This Row],[GroupByKey]]),(OutputTable[GroupByKey]=OutputTable[[#This Row],[GroupByKey]])*OutputTable[RecordedValue]))</f>
        <v>0</v>
      </c>
    </row>
    <row r="1553" spans="1:16" x14ac:dyDescent="0.25">
      <c r="A1553" t="s">
        <v>68</v>
      </c>
      <c r="B1553" t="s">
        <v>177</v>
      </c>
      <c r="C1553">
        <v>30</v>
      </c>
      <c r="D1553" t="s">
        <v>133</v>
      </c>
      <c r="E1553" t="s">
        <v>134</v>
      </c>
      <c r="F1553" t="s">
        <v>126</v>
      </c>
      <c r="G1553">
        <v>40.9745466305165</v>
      </c>
      <c r="H1553">
        <v>0</v>
      </c>
      <c r="I1553" t="str">
        <f>OutputTable[[#This Row],[ProjectName]]&amp;OutputTable[[#This Row],[Name]]&amp;OutputTable[[#This Row],[Type]]&amp;OutputTable[[#This Row],[Source]]</f>
        <v>Airport Security AnalysisAll Resources.BusyCostBusy CostSystem</v>
      </c>
      <c r="J1553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cm="1">
        <f t="array" ref="K1553">IFERROR(AVERAGE(IF((OutputTable[GroupByKey]=OutputTable[[#This Row],[GroupByKey]]),(OutputTable[GroupByKey]=OutputTable[[#This Row],[GroupByKey]])*OutputTable[RecordedValue])),0)</f>
        <v>46.193538628207605</v>
      </c>
      <c r="L1553" cm="1">
        <f t="array" ref="L1553">IFERROR(_xlfn.STDEV.S(IF((OutputTable[GroupByKey]=OutputTable[[#This Row],[GroupByKey]]),(OutputTable[GroupByKey]=OutputTable[[#This Row],[GroupByKey]])*OutputTable[RecordedValue])),0)</f>
        <v>2.5990968367157583</v>
      </c>
      <c r="M1553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53" cm="1">
        <f t="array" ref="O1553">MIN(IF((OutputTable[GroupByKey]=OutputTable[[#This Row],[GroupByKey]]),(OutputTable[GroupByKey]=OutputTable[[#This Row],[GroupByKey]])*OutputTable[RecordedValue]))</f>
        <v>40.192057014708602</v>
      </c>
      <c r="P1553" cm="1">
        <f t="array" ref="P1553">MAX(IF((OutputTable[GroupByKey]=OutputTable[[#This Row],[GroupByKey]]),(OutputTable[GroupByKey]=OutputTable[[#This Row],[GroupByKey]])*OutputTable[RecordedValue]))</f>
        <v>51.8214448971965</v>
      </c>
    </row>
    <row r="1554" spans="1:16" x14ac:dyDescent="0.25">
      <c r="A1554" t="s">
        <v>68</v>
      </c>
      <c r="B1554" t="s">
        <v>177</v>
      </c>
      <c r="C1554">
        <v>30</v>
      </c>
      <c r="D1554" t="s">
        <v>135</v>
      </c>
      <c r="E1554" t="s">
        <v>136</v>
      </c>
      <c r="F1554" t="s">
        <v>126</v>
      </c>
      <c r="G1554">
        <v>31.0254533694835</v>
      </c>
      <c r="H1554">
        <v>0</v>
      </c>
      <c r="I1554" t="str">
        <f>OutputTable[[#This Row],[ProjectName]]&amp;OutputTable[[#This Row],[Name]]&amp;OutputTable[[#This Row],[Type]]&amp;OutputTable[[#This Row],[Source]]</f>
        <v>Airport Security AnalysisAll Resources.IdleCostIdle CostSystem</v>
      </c>
      <c r="J1554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cm="1">
        <f t="array" ref="K1554">IFERROR(AVERAGE(IF((OutputTable[GroupByKey]=OutputTable[[#This Row],[GroupByKey]]),(OutputTable[GroupByKey]=OutputTable[[#This Row],[GroupByKey]])*OutputTable[RecordedValue])),0)</f>
        <v>25.477747687177452</v>
      </c>
      <c r="L1554" cm="1">
        <f t="array" ref="L1554">IFERROR(_xlfn.STDEV.S(IF((OutputTable[GroupByKey]=OutputTable[[#This Row],[GroupByKey]]),(OutputTable[GroupByKey]=OutputTable[[#This Row],[GroupByKey]])*OutputTable[RecordedValue])),0)</f>
        <v>2.6141112136959852</v>
      </c>
      <c r="M1554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54" cm="1">
        <f t="array" ref="O1554">MIN(IF((OutputTable[GroupByKey]=OutputTable[[#This Row],[GroupByKey]]),(OutputTable[GroupByKey]=OutputTable[[#This Row],[GroupByKey]])*OutputTable[RecordedValue]))</f>
        <v>19.727702576731101</v>
      </c>
      <c r="P1554" cm="1">
        <f t="array" ref="P1554">MAX(IF((OutputTable[GroupByKey]=OutputTable[[#This Row],[GroupByKey]]),(OutputTable[GroupByKey]=OutputTable[[#This Row],[GroupByKey]])*OutputTable[RecordedValue]))</f>
        <v>31.4558775795469</v>
      </c>
    </row>
    <row r="1555" spans="1:16" x14ac:dyDescent="0.25">
      <c r="A1555" t="s">
        <v>68</v>
      </c>
      <c r="B1555" t="s">
        <v>177</v>
      </c>
      <c r="C1555">
        <v>30</v>
      </c>
      <c r="D1555" t="s">
        <v>137</v>
      </c>
      <c r="E1555" t="s">
        <v>90</v>
      </c>
      <c r="F1555" t="s">
        <v>126</v>
      </c>
      <c r="G1555">
        <v>72</v>
      </c>
      <c r="H1555">
        <v>0</v>
      </c>
      <c r="I155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cm="1">
        <f t="array" ref="K1555">IFERROR(AVERAGE(IF((OutputTable[GroupByKey]=OutputTable[[#This Row],[GroupByKey]]),(OutputTable[GroupByKey]=OutputTable[[#This Row],[GroupByKey]])*OutputTable[RecordedValue])),0)</f>
        <v>71.671286315385061</v>
      </c>
      <c r="L1555" cm="1">
        <f t="array" ref="L1555">IFERROR(_xlfn.STDEV.S(IF((OutputTable[GroupByKey]=OutputTable[[#This Row],[GroupByKey]]),(OutputTable[GroupByKey]=OutputTable[[#This Row],[GroupByKey]])*OutputTable[RecordedValue])),0)</f>
        <v>0.23863631661505638</v>
      </c>
      <c r="M155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55" cm="1">
        <f t="array" ref="O1555">MIN(IF((OutputTable[GroupByKey]=OutputTable[[#This Row],[GroupByKey]]),(OutputTable[GroupByKey]=OutputTable[[#This Row],[GroupByKey]])*OutputTable[RecordedValue]))</f>
        <v>70.910479456061694</v>
      </c>
      <c r="P1555" cm="1">
        <f t="array" ref="P1555">MAX(IF((OutputTable[GroupByKey]=OutputTable[[#This Row],[GroupByKey]]),(OutputTable[GroupByKey]=OutputTable[[#This Row],[GroupByKey]])*OutputTable[RecordedValue]))</f>
        <v>72</v>
      </c>
    </row>
    <row r="1556" spans="1:16" x14ac:dyDescent="0.25">
      <c r="A1556" t="s">
        <v>68</v>
      </c>
      <c r="B1556" t="s">
        <v>177</v>
      </c>
      <c r="C1556">
        <v>30</v>
      </c>
      <c r="D1556" t="s">
        <v>138</v>
      </c>
      <c r="E1556" t="s">
        <v>139</v>
      </c>
      <c r="F1556" t="s">
        <v>126</v>
      </c>
      <c r="G1556">
        <v>0</v>
      </c>
      <c r="H1556">
        <v>0</v>
      </c>
      <c r="I155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6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cm="1">
        <f t="array" ref="K1556">IFERROR(AVERAGE(IF((OutputTable[GroupByKey]=OutputTable[[#This Row],[GroupByKey]]),(OutputTable[GroupByKey]=OutputTable[[#This Row],[GroupByKey]])*OutputTable[RecordedValue])),0)</f>
        <v>0</v>
      </c>
      <c r="L1556" cm="1">
        <f t="array" ref="L1556">IFERROR(_xlfn.STDEV.S(IF((OutputTable[GroupByKey]=OutputTable[[#This Row],[GroupByKey]]),(OutputTable[GroupByKey]=OutputTable[[#This Row],[GroupByKey]])*OutputTable[RecordedValue])),0)</f>
        <v>0</v>
      </c>
      <c r="M1556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cm="1">
        <f t="array" ref="O1556">MIN(IF((OutputTable[GroupByKey]=OutputTable[[#This Row],[GroupByKey]]),(OutputTable[GroupByKey]=OutputTable[[#This Row],[GroupByKey]])*OutputTable[RecordedValue]))</f>
        <v>0</v>
      </c>
      <c r="P1556" cm="1">
        <f t="array" ref="P1556">MAX(IF((OutputTable[GroupByKey]=OutputTable[[#This Row],[GroupByKey]]),(OutputTable[GroupByKey]=OutputTable[[#This Row],[GroupByKey]])*OutputTable[RecordedValue]))</f>
        <v>0</v>
      </c>
    </row>
    <row r="1557" spans="1:16" x14ac:dyDescent="0.25">
      <c r="A1557" t="s">
        <v>68</v>
      </c>
      <c r="B1557" t="s">
        <v>177</v>
      </c>
      <c r="C1557">
        <v>30</v>
      </c>
      <c r="D1557" t="s">
        <v>140</v>
      </c>
      <c r="E1557" t="s">
        <v>110</v>
      </c>
      <c r="F1557" t="s">
        <v>72</v>
      </c>
      <c r="G1557">
        <v>8.9517643965658191</v>
      </c>
      <c r="H1557">
        <v>0</v>
      </c>
      <c r="I155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7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cm="1">
        <f t="array" ref="K1557">IFERROR(AVERAGE(IF((OutputTable[GroupByKey]=OutputTable[[#This Row],[GroupByKey]]),(OutputTable[GroupByKey]=OutputTable[[#This Row],[GroupByKey]])*OutputTable[RecordedValue])),0)</f>
        <v>9.2040198470736314</v>
      </c>
      <c r="L1557" cm="1">
        <f t="array" ref="L1557">IFERROR(_xlfn.STDEV.S(IF((OutputTable[GroupByKey]=OutputTable[[#This Row],[GroupByKey]]),(OutputTable[GroupByKey]=OutputTable[[#This Row],[GroupByKey]])*OutputTable[RecordedValue])),0)</f>
        <v>0.51270925803772061</v>
      </c>
      <c r="M1557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57" cm="1">
        <f t="array" ref="O1557">MIN(IF((OutputTable[GroupByKey]=OutputTable[[#This Row],[GroupByKey]]),(OutputTable[GroupByKey]=OutputTable[[#This Row],[GroupByKey]])*OutputTable[RecordedValue]))</f>
        <v>8.1603642719926093</v>
      </c>
      <c r="P1557" cm="1">
        <f t="array" ref="P1557">MAX(IF((OutputTable[GroupByKey]=OutputTable[[#This Row],[GroupByKey]]),(OutputTable[GroupByKey]=OutputTable[[#This Row],[GroupByKey]])*OutputTable[RecordedValue]))</f>
        <v>10.3090977964694</v>
      </c>
    </row>
    <row r="1558" spans="1:16" x14ac:dyDescent="0.25">
      <c r="A1558" t="s">
        <v>68</v>
      </c>
      <c r="B1558" t="s">
        <v>177</v>
      </c>
      <c r="C1558">
        <v>30</v>
      </c>
      <c r="D1558" t="s">
        <v>141</v>
      </c>
      <c r="E1558" t="s">
        <v>112</v>
      </c>
      <c r="F1558" t="s">
        <v>72</v>
      </c>
      <c r="G1558">
        <v>537.10586379394897</v>
      </c>
      <c r="H1558">
        <v>0</v>
      </c>
      <c r="I155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8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cm="1">
        <f t="array" ref="K1558">IFERROR(AVERAGE(IF((OutputTable[GroupByKey]=OutputTable[[#This Row],[GroupByKey]]),(OutputTable[GroupByKey]=OutputTable[[#This Row],[GroupByKey]])*OutputTable[RecordedValue])),0)</f>
        <v>552.24119082441791</v>
      </c>
      <c r="L1558" cm="1">
        <f t="array" ref="L1558">IFERROR(_xlfn.STDEV.S(IF((OutputTable[GroupByKey]=OutputTable[[#This Row],[GroupByKey]]),(OutputTable[GroupByKey]=OutputTable[[#This Row],[GroupByKey]])*OutputTable[RecordedValue])),0)</f>
        <v>30.76255548226289</v>
      </c>
      <c r="M1558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58" cm="1">
        <f t="array" ref="O1558">MIN(IF((OutputTable[GroupByKey]=OutputTable[[#This Row],[GroupByKey]]),(OutputTable[GroupByKey]=OutputTable[[#This Row],[GroupByKey]])*OutputTable[RecordedValue]))</f>
        <v>489.62185631955703</v>
      </c>
      <c r="P1558" cm="1">
        <f t="array" ref="P1558">MAX(IF((OutputTable[GroupByKey]=OutputTable[[#This Row],[GroupByKey]]),(OutputTable[GroupByKey]=OutputTable[[#This Row],[GroupByKey]])*OutputTable[RecordedValue]))</f>
        <v>618.54586778816201</v>
      </c>
    </row>
    <row r="1559" spans="1:16" x14ac:dyDescent="0.25">
      <c r="A1559" t="s">
        <v>68</v>
      </c>
      <c r="B1559" t="s">
        <v>177</v>
      </c>
      <c r="C1559">
        <v>30</v>
      </c>
      <c r="D1559" t="s">
        <v>142</v>
      </c>
      <c r="E1559" t="s">
        <v>114</v>
      </c>
      <c r="F1559" t="s">
        <v>72</v>
      </c>
      <c r="G1559">
        <v>0</v>
      </c>
      <c r="H1559">
        <v>0</v>
      </c>
      <c r="I155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9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cm="1">
        <f t="array" ref="K1559">IFERROR(AVERAGE(IF((OutputTable[GroupByKey]=OutputTable[[#This Row],[GroupByKey]]),(OutputTable[GroupByKey]=OutputTable[[#This Row],[GroupByKey]])*OutputTable[RecordedValue])),0)</f>
        <v>0</v>
      </c>
      <c r="L1559" cm="1">
        <f t="array" ref="L1559">IFERROR(_xlfn.STDEV.S(IF((OutputTable[GroupByKey]=OutputTable[[#This Row],[GroupByKey]]),(OutputTable[GroupByKey]=OutputTable[[#This Row],[GroupByKey]])*OutputTable[RecordedValue])),0)</f>
        <v>0</v>
      </c>
      <c r="M1559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9" cm="1">
        <f t="array" ref="O1559">MIN(IF((OutputTable[GroupByKey]=OutputTable[[#This Row],[GroupByKey]]),(OutputTable[GroupByKey]=OutputTable[[#This Row],[GroupByKey]])*OutputTable[RecordedValue]))</f>
        <v>0</v>
      </c>
      <c r="P1559" cm="1">
        <f t="array" ref="P1559">MAX(IF((OutputTable[GroupByKey]=OutputTable[[#This Row],[GroupByKey]]),(OutputTable[GroupByKey]=OutputTable[[#This Row],[GroupByKey]])*OutputTable[RecordedValue]))</f>
        <v>0</v>
      </c>
    </row>
    <row r="1560" spans="1:16" x14ac:dyDescent="0.25">
      <c r="A1560" t="s">
        <v>68</v>
      </c>
      <c r="B1560" t="s">
        <v>177</v>
      </c>
      <c r="C1560">
        <v>30</v>
      </c>
      <c r="D1560" t="s">
        <v>143</v>
      </c>
      <c r="E1560" t="s">
        <v>116</v>
      </c>
      <c r="F1560" t="s">
        <v>72</v>
      </c>
      <c r="G1560">
        <v>21.589036649208801</v>
      </c>
      <c r="H1560">
        <v>0</v>
      </c>
      <c r="I156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60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cm="1">
        <f t="array" ref="K1560">IFERROR(AVERAGE(IF((OutputTable[GroupByKey]=OutputTable[[#This Row],[GroupByKey]]),(OutputTable[GroupByKey]=OutputTable[[#This Row],[GroupByKey]])*OutputTable[RecordedValue])),0)</f>
        <v>79.989395354893077</v>
      </c>
      <c r="L1560" cm="1">
        <f t="array" ref="L1560">IFERROR(_xlfn.STDEV.S(IF((OutputTable[GroupByKey]=OutputTable[[#This Row],[GroupByKey]]),(OutputTable[GroupByKey]=OutputTable[[#This Row],[GroupByKey]])*OutputTable[RecordedValue])),0)</f>
        <v>56.808360959149468</v>
      </c>
      <c r="M1560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60" cm="1">
        <f t="array" ref="O1560">MIN(IF((OutputTable[GroupByKey]=OutputTable[[#This Row],[GroupByKey]]),(OutputTable[GroupByKey]=OutputTable[[#This Row],[GroupByKey]])*OutputTable[RecordedValue]))</f>
        <v>7.1867093340802297</v>
      </c>
      <c r="P1560" cm="1">
        <f t="array" ref="P1560">MAX(IF((OutputTable[GroupByKey]=OutputTable[[#This Row],[GroupByKey]]),(OutputTable[GroupByKey]=OutputTable[[#This Row],[GroupByKey]])*OutputTable[RecordedValue]))</f>
        <v>293.47566214357698</v>
      </c>
    </row>
    <row r="1561" spans="1:16" x14ac:dyDescent="0.25">
      <c r="A1561" t="s">
        <v>68</v>
      </c>
      <c r="B1561" t="s">
        <v>177</v>
      </c>
      <c r="C1561">
        <v>30</v>
      </c>
      <c r="D1561" t="s">
        <v>144</v>
      </c>
      <c r="E1561" t="s">
        <v>118</v>
      </c>
      <c r="F1561" t="s">
        <v>72</v>
      </c>
      <c r="G1561">
        <v>145</v>
      </c>
      <c r="H1561">
        <v>0</v>
      </c>
      <c r="I156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61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cm="1">
        <f t="array" ref="K1561">IFERROR(AVERAGE(IF((OutputTable[GroupByKey]=OutputTable[[#This Row],[GroupByKey]]),(OutputTable[GroupByKey]=OutputTable[[#This Row],[GroupByKey]])*OutputTable[RecordedValue])),0)</f>
        <v>145</v>
      </c>
      <c r="L1561" cm="1">
        <f t="array" ref="L1561">IFERROR(_xlfn.STDEV.S(IF((OutputTable[GroupByKey]=OutputTable[[#This Row],[GroupByKey]]),(OutputTable[GroupByKey]=OutputTable[[#This Row],[GroupByKey]])*OutputTable[RecordedValue])),0)</f>
        <v>0</v>
      </c>
      <c r="M1561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1" cm="1">
        <f t="array" ref="O1561">MIN(IF((OutputTable[GroupByKey]=OutputTable[[#This Row],[GroupByKey]]),(OutputTable[GroupByKey]=OutputTable[[#This Row],[GroupByKey]])*OutputTable[RecordedValue]))</f>
        <v>145</v>
      </c>
      <c r="P1561" cm="1">
        <f t="array" ref="P1561">MAX(IF((OutputTable[GroupByKey]=OutputTable[[#This Row],[GroupByKey]]),(OutputTable[GroupByKey]=OutputTable[[#This Row],[GroupByKey]])*OutputTable[RecordedValue]))</f>
        <v>145</v>
      </c>
    </row>
    <row r="1562" spans="1:16" x14ac:dyDescent="0.25">
      <c r="A1562" t="s">
        <v>68</v>
      </c>
      <c r="B1562" t="s">
        <v>177</v>
      </c>
      <c r="C1562">
        <v>30</v>
      </c>
      <c r="D1562" t="s">
        <v>145</v>
      </c>
      <c r="E1562" t="s">
        <v>120</v>
      </c>
      <c r="F1562" t="s">
        <v>72</v>
      </c>
      <c r="G1562">
        <v>144</v>
      </c>
      <c r="H1562">
        <v>0</v>
      </c>
      <c r="I156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62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cm="1">
        <f t="array" ref="K1562">IFERROR(AVERAGE(IF((OutputTable[GroupByKey]=OutputTable[[#This Row],[GroupByKey]]),(OutputTable[GroupByKey]=OutputTable[[#This Row],[GroupByKey]])*OutputTable[RecordedValue])),0)</f>
        <v>143.46</v>
      </c>
      <c r="L1562" cm="1">
        <f t="array" ref="L1562">IFERROR(_xlfn.STDEV.S(IF((OutputTable[GroupByKey]=OutputTable[[#This Row],[GroupByKey]]),(OutputTable[GroupByKey]=OutputTable[[#This Row],[GroupByKey]])*OutputTable[RecordedValue])),0)</f>
        <v>0.761577310586391</v>
      </c>
      <c r="M1562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62" cm="1">
        <f t="array" ref="O1562">MIN(IF((OutputTable[GroupByKey]=OutputTable[[#This Row],[GroupByKey]]),(OutputTable[GroupByKey]=OutputTable[[#This Row],[GroupByKey]])*OutputTable[RecordedValue]))</f>
        <v>141</v>
      </c>
      <c r="P1562" cm="1">
        <f t="array" ref="P1562">MAX(IF((OutputTable[GroupByKey]=OutputTable[[#This Row],[GroupByKey]]),(OutputTable[GroupByKey]=OutputTable[[#This Row],[GroupByKey]])*OutputTable[RecordedValue]))</f>
        <v>144</v>
      </c>
    </row>
    <row r="1563" spans="1:16" x14ac:dyDescent="0.25">
      <c r="A1563" t="s">
        <v>68</v>
      </c>
      <c r="B1563" t="s">
        <v>177</v>
      </c>
      <c r="C1563">
        <v>30</v>
      </c>
      <c r="D1563" t="s">
        <v>146</v>
      </c>
      <c r="E1563" t="s">
        <v>122</v>
      </c>
      <c r="F1563" t="s">
        <v>72</v>
      </c>
      <c r="G1563">
        <v>8.9517643965658191</v>
      </c>
      <c r="H1563">
        <v>0</v>
      </c>
      <c r="I156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63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cm="1">
        <f t="array" ref="K1563">IFERROR(AVERAGE(IF((OutputTable[GroupByKey]=OutputTable[[#This Row],[GroupByKey]]),(OutputTable[GroupByKey]=OutputTable[[#This Row],[GroupByKey]])*OutputTable[RecordedValue])),0)</f>
        <v>9.2040198470736314</v>
      </c>
      <c r="L1563" cm="1">
        <f t="array" ref="L1563">IFERROR(_xlfn.STDEV.S(IF((OutputTable[GroupByKey]=OutputTable[[#This Row],[GroupByKey]]),(OutputTable[GroupByKey]=OutputTable[[#This Row],[GroupByKey]])*OutputTable[RecordedValue])),0)</f>
        <v>0.51270925803772061</v>
      </c>
      <c r="M1563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63" cm="1">
        <f t="array" ref="O1563">MIN(IF((OutputTable[GroupByKey]=OutputTable[[#This Row],[GroupByKey]]),(OutputTable[GroupByKey]=OutputTable[[#This Row],[GroupByKey]])*OutputTable[RecordedValue]))</f>
        <v>8.1603642719926093</v>
      </c>
      <c r="P1563" cm="1">
        <f t="array" ref="P1563">MAX(IF((OutputTable[GroupByKey]=OutputTable[[#This Row],[GroupByKey]]),(OutputTable[GroupByKey]=OutputTable[[#This Row],[GroupByKey]])*OutputTable[RecordedValue]))</f>
        <v>10.3090977964694</v>
      </c>
    </row>
    <row r="1564" spans="1:16" x14ac:dyDescent="0.25">
      <c r="A1564" t="s">
        <v>68</v>
      </c>
      <c r="B1564" t="s">
        <v>177</v>
      </c>
      <c r="C1564">
        <v>30</v>
      </c>
      <c r="D1564" t="s">
        <v>147</v>
      </c>
      <c r="E1564" t="s">
        <v>124</v>
      </c>
      <c r="F1564" t="s">
        <v>72</v>
      </c>
      <c r="G1564">
        <v>558.69490044315796</v>
      </c>
      <c r="H1564">
        <v>0</v>
      </c>
      <c r="I156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64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cm="1">
        <f t="array" ref="K1564">IFERROR(AVERAGE(IF((OutputTable[GroupByKey]=OutputTable[[#This Row],[GroupByKey]]),(OutputTable[GroupByKey]=OutputTable[[#This Row],[GroupByKey]])*OutputTable[RecordedValue])),0)</f>
        <v>632.23058617931088</v>
      </c>
      <c r="L1564" cm="1">
        <f t="array" ref="L1564">IFERROR(_xlfn.STDEV.S(IF((OutputTable[GroupByKey]=OutputTable[[#This Row],[GroupByKey]]),(OutputTable[GroupByKey]=OutputTable[[#This Row],[GroupByKey]])*OutputTable[RecordedValue])),0)</f>
        <v>75.537971994324181</v>
      </c>
      <c r="M1564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64" cm="1">
        <f t="array" ref="O1564">MIN(IF((OutputTable[GroupByKey]=OutputTable[[#This Row],[GroupByKey]]),(OutputTable[GroupByKey]=OutputTable[[#This Row],[GroupByKey]])*OutputTable[RecordedValue]))</f>
        <v>505.15304420889697</v>
      </c>
      <c r="P1564" cm="1">
        <f t="array" ref="P1564">MAX(IF((OutputTable[GroupByKey]=OutputTable[[#This Row],[GroupByKey]]),(OutputTable[GroupByKey]=OutputTable[[#This Row],[GroupByKey]])*OutputTable[RecordedValue]))</f>
        <v>850.69210649443096</v>
      </c>
    </row>
    <row r="1565" spans="1:16" x14ac:dyDescent="0.25">
      <c r="A1565" t="s">
        <v>68</v>
      </c>
      <c r="B1565" t="s">
        <v>177</v>
      </c>
      <c r="C1565">
        <v>30</v>
      </c>
      <c r="D1565" t="s">
        <v>148</v>
      </c>
      <c r="E1565" t="s">
        <v>118</v>
      </c>
      <c r="F1565" t="s">
        <v>86</v>
      </c>
      <c r="G1565">
        <v>145</v>
      </c>
      <c r="H1565">
        <v>0</v>
      </c>
      <c r="I1565" t="str">
        <f>OutputTable[[#This Row],[ProjectName]]&amp;OutputTable[[#This Row],[Name]]&amp;OutputTable[[#This Row],[Type]]&amp;OutputTable[[#This Row],[Source]]</f>
        <v>Airport Security AnalysisEntity 1.NumberInNumber InEntity</v>
      </c>
      <c r="J156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cm="1">
        <f t="array" ref="K1565">IFERROR(AVERAGE(IF((OutputTable[GroupByKey]=OutputTable[[#This Row],[GroupByKey]]),(OutputTable[GroupByKey]=OutputTable[[#This Row],[GroupByKey]])*OutputTable[RecordedValue])),0)</f>
        <v>145</v>
      </c>
      <c r="L1565" cm="1">
        <f t="array" ref="L1565">IFERROR(_xlfn.STDEV.S(IF((OutputTable[GroupByKey]=OutputTable[[#This Row],[GroupByKey]]),(OutputTable[GroupByKey]=OutputTable[[#This Row],[GroupByKey]])*OutputTable[RecordedValue])),0)</f>
        <v>0</v>
      </c>
      <c r="M156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5" cm="1">
        <f t="array" ref="O1565">MIN(IF((OutputTable[GroupByKey]=OutputTable[[#This Row],[GroupByKey]]),(OutputTable[GroupByKey]=OutputTable[[#This Row],[GroupByKey]])*OutputTable[RecordedValue]))</f>
        <v>145</v>
      </c>
      <c r="P1565" cm="1">
        <f t="array" ref="P1565">MAX(IF((OutputTable[GroupByKey]=OutputTable[[#This Row],[GroupByKey]]),(OutputTable[GroupByKey]=OutputTable[[#This Row],[GroupByKey]])*OutputTable[RecordedValue]))</f>
        <v>145</v>
      </c>
    </row>
    <row r="1566" spans="1:16" x14ac:dyDescent="0.25">
      <c r="A1566" t="s">
        <v>68</v>
      </c>
      <c r="B1566" t="s">
        <v>177</v>
      </c>
      <c r="C1566">
        <v>30</v>
      </c>
      <c r="D1566" t="s">
        <v>149</v>
      </c>
      <c r="E1566" t="s">
        <v>120</v>
      </c>
      <c r="F1566" t="s">
        <v>86</v>
      </c>
      <c r="G1566">
        <v>144</v>
      </c>
      <c r="H1566">
        <v>0</v>
      </c>
      <c r="I1566" t="str">
        <f>OutputTable[[#This Row],[ProjectName]]&amp;OutputTable[[#This Row],[Name]]&amp;OutputTable[[#This Row],[Type]]&amp;OutputTable[[#This Row],[Source]]</f>
        <v>Airport Security AnalysisEntity 1.NumberOutNumber OutEntity</v>
      </c>
      <c r="J1566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cm="1">
        <f t="array" ref="K1566">IFERROR(AVERAGE(IF((OutputTable[GroupByKey]=OutputTable[[#This Row],[GroupByKey]]),(OutputTable[GroupByKey]=OutputTable[[#This Row],[GroupByKey]])*OutputTable[RecordedValue])),0)</f>
        <v>141.02000000000001</v>
      </c>
      <c r="L1566" cm="1">
        <f t="array" ref="L1566">IFERROR(_xlfn.STDEV.S(IF((OutputTable[GroupByKey]=OutputTable[[#This Row],[GroupByKey]]),(OutputTable[GroupByKey]=OutputTable[[#This Row],[GroupByKey]])*OutputTable[RecordedValue])),0)</f>
        <v>1.571298695931723</v>
      </c>
      <c r="M1566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66" cm="1">
        <f t="array" ref="O1566">MIN(IF((OutputTable[GroupByKey]=OutputTable[[#This Row],[GroupByKey]]),(OutputTable[GroupByKey]=OutputTable[[#This Row],[GroupByKey]])*OutputTable[RecordedValue]))</f>
        <v>136</v>
      </c>
      <c r="P1566" cm="1">
        <f t="array" ref="P1566">MAX(IF((OutputTable[GroupByKey]=OutputTable[[#This Row],[GroupByKey]]),(OutputTable[GroupByKey]=OutputTable[[#This Row],[GroupByKey]])*OutputTable[RecordedValue]))</f>
        <v>144</v>
      </c>
    </row>
    <row r="1567" spans="1:16" x14ac:dyDescent="0.25">
      <c r="A1567" t="s">
        <v>68</v>
      </c>
      <c r="B1567" t="s">
        <v>177</v>
      </c>
      <c r="C1567">
        <v>30</v>
      </c>
      <c r="D1567" t="s">
        <v>150</v>
      </c>
      <c r="E1567" t="s">
        <v>134</v>
      </c>
      <c r="F1567" t="s">
        <v>104</v>
      </c>
      <c r="G1567">
        <v>0</v>
      </c>
      <c r="H1567">
        <v>0</v>
      </c>
      <c r="I156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7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cm="1">
        <f t="array" ref="K1567">IFERROR(AVERAGE(IF((OutputTable[GroupByKey]=OutputTable[[#This Row],[GroupByKey]]),(OutputTable[GroupByKey]=OutputTable[[#This Row],[GroupByKey]])*OutputTable[RecordedValue])),0)</f>
        <v>0</v>
      </c>
      <c r="L1567" cm="1">
        <f t="array" ref="L1567">IFERROR(_xlfn.STDEV.S(IF((OutputTable[GroupByKey]=OutputTable[[#This Row],[GroupByKey]]),(OutputTable[GroupByKey]=OutputTable[[#This Row],[GroupByKey]])*OutputTable[RecordedValue])),0)</f>
        <v>0</v>
      </c>
      <c r="M1567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cm="1">
        <f t="array" ref="O1567">MIN(IF((OutputTable[GroupByKey]=OutputTable[[#This Row],[GroupByKey]]),(OutputTable[GroupByKey]=OutputTable[[#This Row],[GroupByKey]])*OutputTable[RecordedValue]))</f>
        <v>0</v>
      </c>
      <c r="P1567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177</v>
      </c>
      <c r="C1568">
        <v>30</v>
      </c>
      <c r="D1568" t="s">
        <v>151</v>
      </c>
      <c r="E1568" t="s">
        <v>136</v>
      </c>
      <c r="F1568" t="s">
        <v>104</v>
      </c>
      <c r="G1568">
        <v>12</v>
      </c>
      <c r="H1568">
        <v>0</v>
      </c>
      <c r="I156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8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cm="1">
        <f t="array" ref="K1568">IFERROR(AVERAGE(IF((OutputTable[GroupByKey]=OutputTable[[#This Row],[GroupByKey]]),(OutputTable[GroupByKey]=OutputTable[[#This Row],[GroupByKey]])*OutputTable[RecordedValue])),0)</f>
        <v>12</v>
      </c>
      <c r="L1568" cm="1">
        <f t="array" ref="L1568">IFERROR(_xlfn.STDEV.S(IF((OutputTable[GroupByKey]=OutputTable[[#This Row],[GroupByKey]]),(OutputTable[GroupByKey]=OutputTable[[#This Row],[GroupByKey]])*OutputTable[RecordedValue])),0)</f>
        <v>0</v>
      </c>
      <c r="M1568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8" cm="1">
        <f t="array" ref="O1568">MIN(IF((OutputTable[GroupByKey]=OutputTable[[#This Row],[GroupByKey]]),(OutputTable[GroupByKey]=OutputTable[[#This Row],[GroupByKey]])*OutputTable[RecordedValue]))</f>
        <v>12</v>
      </c>
      <c r="P1568" cm="1">
        <f t="array" ref="P1568">MAX(IF((OutputTable[GroupByKey]=OutputTable[[#This Row],[GroupByKey]]),(OutputTable[GroupByKey]=OutputTable[[#This Row],[GroupByKey]])*OutputTable[RecordedValue]))</f>
        <v>12</v>
      </c>
    </row>
    <row r="1569" spans="1:16" x14ac:dyDescent="0.25">
      <c r="A1569" t="s">
        <v>68</v>
      </c>
      <c r="B1569" t="s">
        <v>177</v>
      </c>
      <c r="C1569">
        <v>30</v>
      </c>
      <c r="D1569" t="s">
        <v>152</v>
      </c>
      <c r="E1569" t="s">
        <v>153</v>
      </c>
      <c r="F1569" t="s">
        <v>104</v>
      </c>
      <c r="G1569">
        <v>0</v>
      </c>
      <c r="H1569">
        <v>0</v>
      </c>
      <c r="I156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9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cm="1">
        <f t="array" ref="K1569">IFERROR(AVERAGE(IF((OutputTable[GroupByKey]=OutputTable[[#This Row],[GroupByKey]]),(OutputTable[GroupByKey]=OutputTable[[#This Row],[GroupByKey]])*OutputTable[RecordedValue])),0)</f>
        <v>0</v>
      </c>
      <c r="L1569" cm="1">
        <f t="array" ref="L1569">IFERROR(_xlfn.STDEV.S(IF((OutputTable[GroupByKey]=OutputTable[[#This Row],[GroupByKey]]),(OutputTable[GroupByKey]=OutputTable[[#This Row],[GroupByKey]])*OutputTable[RecordedValue])),0)</f>
        <v>0</v>
      </c>
      <c r="M1569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9" cm="1">
        <f t="array" ref="O1569">MIN(IF((OutputTable[GroupByKey]=OutputTable[[#This Row],[GroupByKey]]),(OutputTable[GroupByKey]=OutputTable[[#This Row],[GroupByKey]])*OutputTable[RecordedValue]))</f>
        <v>0</v>
      </c>
      <c r="P1569" cm="1">
        <f t="array" ref="P1569">MAX(IF((OutputTable[GroupByKey]=OutputTable[[#This Row],[GroupByKey]]),(OutputTable[GroupByKey]=OutputTable[[#This Row],[GroupByKey]])*OutputTable[RecordedValue]))</f>
        <v>0</v>
      </c>
    </row>
    <row r="1570" spans="1:16" x14ac:dyDescent="0.25">
      <c r="A1570" t="s">
        <v>68</v>
      </c>
      <c r="B1570" t="s">
        <v>177</v>
      </c>
      <c r="C1570">
        <v>30</v>
      </c>
      <c r="D1570" t="s">
        <v>154</v>
      </c>
      <c r="E1570" t="s">
        <v>155</v>
      </c>
      <c r="F1570" t="s">
        <v>104</v>
      </c>
      <c r="G1570">
        <v>0</v>
      </c>
      <c r="H1570">
        <v>0</v>
      </c>
      <c r="I157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0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cm="1">
        <f t="array" ref="K1570">IFERROR(AVERAGE(IF((OutputTable[GroupByKey]=OutputTable[[#This Row],[GroupByKey]]),(OutputTable[GroupByKey]=OutputTable[[#This Row],[GroupByKey]])*OutputTable[RecordedValue])),0)</f>
        <v>0</v>
      </c>
      <c r="L1570" cm="1">
        <f t="array" ref="L1570">IFERROR(_xlfn.STDEV.S(IF((OutputTable[GroupByKey]=OutputTable[[#This Row],[GroupByKey]]),(OutputTable[GroupByKey]=OutputTable[[#This Row],[GroupByKey]])*OutputTable[RecordedValue])),0)</f>
        <v>0</v>
      </c>
      <c r="M1570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0" cm="1">
        <f t="array" ref="O1570">MIN(IF((OutputTable[GroupByKey]=OutputTable[[#This Row],[GroupByKey]]),(OutputTable[GroupByKey]=OutputTable[[#This Row],[GroupByKey]])*OutputTable[RecordedValue]))</f>
        <v>0</v>
      </c>
      <c r="P1570" cm="1">
        <f t="array" ref="P1570">MAX(IF((OutputTable[GroupByKey]=OutputTable[[#This Row],[GroupByKey]]),(OutputTable[GroupByKey]=OutputTable[[#This Row],[GroupByKey]])*OutputTable[RecordedValue]))</f>
        <v>0</v>
      </c>
    </row>
    <row r="1571" spans="1:16" x14ac:dyDescent="0.25">
      <c r="A1571" t="s">
        <v>68</v>
      </c>
      <c r="B1571" t="s">
        <v>177</v>
      </c>
      <c r="C1571">
        <v>30</v>
      </c>
      <c r="D1571" t="s">
        <v>156</v>
      </c>
      <c r="E1571" t="s">
        <v>139</v>
      </c>
      <c r="F1571" t="s">
        <v>104</v>
      </c>
      <c r="G1571">
        <v>0</v>
      </c>
      <c r="H1571">
        <v>0</v>
      </c>
      <c r="I157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1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cm="1">
        <f t="array" ref="K1571">IFERROR(AVERAGE(IF((OutputTable[GroupByKey]=OutputTable[[#This Row],[GroupByKey]]),(OutputTable[GroupByKey]=OutputTable[[#This Row],[GroupByKey]])*OutputTable[RecordedValue])),0)</f>
        <v>0</v>
      </c>
      <c r="L1571" cm="1">
        <f t="array" ref="L1571">IFERROR(_xlfn.STDEV.S(IF((OutputTable[GroupByKey]=OutputTable[[#This Row],[GroupByKey]]),(OutputTable[GroupByKey]=OutputTable[[#This Row],[GroupByKey]])*OutputTable[RecordedValue])),0)</f>
        <v>0</v>
      </c>
      <c r="M1571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1" cm="1">
        <f t="array" ref="O1571">MIN(IF((OutputTable[GroupByKey]=OutputTable[[#This Row],[GroupByKey]]),(OutputTable[GroupByKey]=OutputTable[[#This Row],[GroupByKey]])*OutputTable[RecordedValue]))</f>
        <v>0</v>
      </c>
      <c r="P1571" cm="1">
        <f t="array" ref="P1571">MAX(IF((OutputTable[GroupByKey]=OutputTable[[#This Row],[GroupByKey]]),(OutputTable[GroupByKey]=OutputTable[[#This Row],[GroupByKey]])*OutputTable[RecordedValue]))</f>
        <v>0</v>
      </c>
    </row>
    <row r="1572" spans="1:16" x14ac:dyDescent="0.25">
      <c r="A1572" t="s">
        <v>68</v>
      </c>
      <c r="B1572" t="s">
        <v>177</v>
      </c>
      <c r="C1572">
        <v>30</v>
      </c>
      <c r="D1572" t="s">
        <v>157</v>
      </c>
      <c r="E1572" t="s">
        <v>120</v>
      </c>
      <c r="F1572" t="s">
        <v>126</v>
      </c>
      <c r="G1572">
        <v>144</v>
      </c>
      <c r="H1572">
        <v>0</v>
      </c>
      <c r="I1572" t="str">
        <f>OutputTable[[#This Row],[ProjectName]]&amp;OutputTable[[#This Row],[Name]]&amp;OutputTable[[#This Row],[Type]]&amp;OutputTable[[#This Row],[Source]]</f>
        <v>Airport Security AnalysisSystem.NumberOutNumber OutSystem</v>
      </c>
      <c r="J1572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cm="1">
        <f t="array" ref="K1572">IFERROR(AVERAGE(IF((OutputTable[GroupByKey]=OutputTable[[#This Row],[GroupByKey]]),(OutputTable[GroupByKey]=OutputTable[[#This Row],[GroupByKey]])*OutputTable[RecordedValue])),0)</f>
        <v>141.02000000000001</v>
      </c>
      <c r="L1572" cm="1">
        <f t="array" ref="L1572">IFERROR(_xlfn.STDEV.S(IF((OutputTable[GroupByKey]=OutputTable[[#This Row],[GroupByKey]]),(OutputTable[GroupByKey]=OutputTable[[#This Row],[GroupByKey]])*OutputTable[RecordedValue])),0)</f>
        <v>1.571298695931723</v>
      </c>
      <c r="M1572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72" cm="1">
        <f t="array" ref="O1572">MIN(IF((OutputTable[GroupByKey]=OutputTable[[#This Row],[GroupByKey]]),(OutputTable[GroupByKey]=OutputTable[[#This Row],[GroupByKey]])*OutputTable[RecordedValue]))</f>
        <v>136</v>
      </c>
      <c r="P1572" cm="1">
        <f t="array" ref="P1572">MAX(IF((OutputTable[GroupByKey]=OutputTable[[#This Row],[GroupByKey]]),(OutputTable[GroupByKey]=OutputTable[[#This Row],[GroupByKey]])*OutputTable[RecordedValue]))</f>
        <v>144</v>
      </c>
    </row>
    <row r="1573" spans="1:16" x14ac:dyDescent="0.25">
      <c r="A1573" t="s">
        <v>68</v>
      </c>
      <c r="B1573" t="s">
        <v>177</v>
      </c>
      <c r="C1573">
        <v>30</v>
      </c>
      <c r="D1573" t="s">
        <v>158</v>
      </c>
      <c r="E1573" t="s">
        <v>90</v>
      </c>
      <c r="F1573" t="s">
        <v>126</v>
      </c>
      <c r="G1573">
        <v>72</v>
      </c>
      <c r="H1573">
        <v>0</v>
      </c>
      <c r="I1573" t="str">
        <f>OutputTable[[#This Row],[ProjectName]]&amp;OutputTable[[#This Row],[Name]]&amp;OutputTable[[#This Row],[Type]]&amp;OutputTable[[#This Row],[Source]]</f>
        <v>Airport Security AnalysisSystem.TotalCostTotal CostSystem</v>
      </c>
      <c r="J1573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cm="1">
        <f t="array" ref="K1573">IFERROR(AVERAGE(IF((OutputTable[GroupByKey]=OutputTable[[#This Row],[GroupByKey]]),(OutputTable[GroupByKey]=OutputTable[[#This Row],[GroupByKey]])*OutputTable[RecordedValue])),0)</f>
        <v>71.671286315385061</v>
      </c>
      <c r="L1573" cm="1">
        <f t="array" ref="L1573">IFERROR(_xlfn.STDEV.S(IF((OutputTable[GroupByKey]=OutputTable[[#This Row],[GroupByKey]]),(OutputTable[GroupByKey]=OutputTable[[#This Row],[GroupByKey]])*OutputTable[RecordedValue])),0)</f>
        <v>0.23863631661505638</v>
      </c>
      <c r="M1573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73" cm="1">
        <f t="array" ref="O1573">MIN(IF((OutputTable[GroupByKey]=OutputTable[[#This Row],[GroupByKey]]),(OutputTable[GroupByKey]=OutputTable[[#This Row],[GroupByKey]])*OutputTable[RecordedValue]))</f>
        <v>70.910479456061694</v>
      </c>
      <c r="P1573" cm="1">
        <f t="array" ref="P1573">MAX(IF((OutputTable[GroupByKey]=OutputTable[[#This Row],[GroupByKey]]),(OutputTable[GroupByKey]=OutputTable[[#This Row],[GroupByKey]])*OutputTable[RecordedValue]))</f>
        <v>72</v>
      </c>
    </row>
    <row r="1574" spans="1:16" x14ac:dyDescent="0.25">
      <c r="A1574" t="s">
        <v>68</v>
      </c>
      <c r="B1574" t="s">
        <v>177</v>
      </c>
      <c r="C1574">
        <v>30</v>
      </c>
      <c r="D1574" t="s">
        <v>159</v>
      </c>
      <c r="E1574" t="s">
        <v>134</v>
      </c>
      <c r="F1574" t="s">
        <v>104</v>
      </c>
      <c r="G1574">
        <v>24.963155513541199</v>
      </c>
      <c r="H1574">
        <v>0</v>
      </c>
      <c r="I157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4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cm="1">
        <f t="array" ref="K1574">IFERROR(AVERAGE(IF((OutputTable[GroupByKey]=OutputTable[[#This Row],[GroupByKey]]),(OutputTable[GroupByKey]=OutputTable[[#This Row],[GroupByKey]])*OutputTable[RecordedValue])),0)</f>
        <v>28.130410032303338</v>
      </c>
      <c r="L1574" cm="1">
        <f t="array" ref="L1574">IFERROR(_xlfn.STDEV.S(IF((OutputTable[GroupByKey]=OutputTable[[#This Row],[GroupByKey]]),(OutputTable[GroupByKey]=OutputTable[[#This Row],[GroupByKey]])*OutputTable[RecordedValue])),0)</f>
        <v>1.5680861939239095</v>
      </c>
      <c r="M1574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74" cm="1">
        <f t="array" ref="O1574">MIN(IF((OutputTable[GroupByKey]=OutputTable[[#This Row],[GroupByKey]]),(OutputTable[GroupByKey]=OutputTable[[#This Row],[GroupByKey]])*OutputTable[RecordedValue]))</f>
        <v>24.466327701593499</v>
      </c>
      <c r="P1574" cm="1">
        <f t="array" ref="P1574">MAX(IF((OutputTable[GroupByKey]=OutputTable[[#This Row],[GroupByKey]]),(OutputTable[GroupByKey]=OutputTable[[#This Row],[GroupByKey]])*OutputTable[RecordedValue]))</f>
        <v>31.104540279981698</v>
      </c>
    </row>
    <row r="1575" spans="1:16" x14ac:dyDescent="0.25">
      <c r="A1575" t="s">
        <v>68</v>
      </c>
      <c r="B1575" t="s">
        <v>177</v>
      </c>
      <c r="C1575">
        <v>30</v>
      </c>
      <c r="D1575" t="s">
        <v>160</v>
      </c>
      <c r="E1575" t="s">
        <v>136</v>
      </c>
      <c r="F1575" t="s">
        <v>104</v>
      </c>
      <c r="G1575">
        <v>11.036844486458801</v>
      </c>
      <c r="H1575">
        <v>0</v>
      </c>
      <c r="I157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cm="1">
        <f t="array" ref="K1575">IFERROR(AVERAGE(IF((OutputTable[GroupByKey]=OutputTable[[#This Row],[GroupByKey]]),(OutputTable[GroupByKey]=OutputTable[[#This Row],[GroupByKey]])*OutputTable[RecordedValue])),0)</f>
        <v>7.677923856469965</v>
      </c>
      <c r="L1575" cm="1">
        <f t="array" ref="L1575">IFERROR(_xlfn.STDEV.S(IF((OutputTable[GroupByKey]=OutputTable[[#This Row],[GroupByKey]]),(OutputTable[GroupByKey]=OutputTable[[#This Row],[GroupByKey]])*OutputTable[RecordedValue])),0)</f>
        <v>1.5599367309009138</v>
      </c>
      <c r="M157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75" cm="1">
        <f t="array" ref="O1575">MIN(IF((OutputTable[GroupByKey]=OutputTable[[#This Row],[GroupByKey]]),(OutputTable[GroupByKey]=OutputTable[[#This Row],[GroupByKey]])*OutputTable[RecordedValue]))</f>
        <v>4.6700334569821003</v>
      </c>
      <c r="P1575" cm="1">
        <f t="array" ref="P1575">MAX(IF((OutputTable[GroupByKey]=OutputTable[[#This Row],[GroupByKey]]),(OutputTable[GroupByKey]=OutputTable[[#This Row],[GroupByKey]])*OutputTable[RecordedValue]))</f>
        <v>11.306663706390401</v>
      </c>
    </row>
    <row r="1576" spans="1:16" x14ac:dyDescent="0.25">
      <c r="A1576" t="s">
        <v>68</v>
      </c>
      <c r="B1576" t="s">
        <v>177</v>
      </c>
      <c r="C1576">
        <v>30</v>
      </c>
      <c r="D1576" t="s">
        <v>161</v>
      </c>
      <c r="E1576" t="s">
        <v>153</v>
      </c>
      <c r="F1576" t="s">
        <v>104</v>
      </c>
      <c r="G1576">
        <v>283</v>
      </c>
      <c r="H1576">
        <v>0</v>
      </c>
      <c r="I157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6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cm="1">
        <f t="array" ref="K1576">IFERROR(AVERAGE(IF((OutputTable[GroupByKey]=OutputTable[[#This Row],[GroupByKey]]),(OutputTable[GroupByKey]=OutputTable[[#This Row],[GroupByKey]])*OutputTable[RecordedValue])),0)</f>
        <v>291.82</v>
      </c>
      <c r="L1576" cm="1">
        <f t="array" ref="L1576">IFERROR(_xlfn.STDEV.S(IF((OutputTable[GroupByKey]=OutputTable[[#This Row],[GroupByKey]]),(OutputTable[GroupByKey]=OutputTable[[#This Row],[GroupByKey]])*OutputTable[RecordedValue])),0)</f>
        <v>4.3079897295843335</v>
      </c>
      <c r="M1576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76" cm="1">
        <f t="array" ref="O1576">MIN(IF((OutputTable[GroupByKey]=OutputTable[[#This Row],[GroupByKey]]),(OutputTable[GroupByKey]=OutputTable[[#This Row],[GroupByKey]])*OutputTable[RecordedValue]))</f>
        <v>281</v>
      </c>
      <c r="P1576" cm="1">
        <f t="array" ref="P1576">MAX(IF((OutputTable[GroupByKey]=OutputTable[[#This Row],[GroupByKey]]),(OutputTable[GroupByKey]=OutputTable[[#This Row],[GroupByKey]])*OutputTable[RecordedValue]))</f>
        <v>301</v>
      </c>
    </row>
    <row r="1577" spans="1:16" x14ac:dyDescent="0.25">
      <c r="A1577" t="s">
        <v>68</v>
      </c>
      <c r="B1577" t="s">
        <v>177</v>
      </c>
      <c r="C1577">
        <v>30</v>
      </c>
      <c r="D1577" t="s">
        <v>162</v>
      </c>
      <c r="E1577" t="s">
        <v>155</v>
      </c>
      <c r="F1577" t="s">
        <v>104</v>
      </c>
      <c r="G1577">
        <v>0.69342098648725503</v>
      </c>
      <c r="H1577">
        <v>0</v>
      </c>
      <c r="I157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7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cm="1">
        <f t="array" ref="K1577">IFERROR(AVERAGE(IF((OutputTable[GroupByKey]=OutputTable[[#This Row],[GroupByKey]]),(OutputTable[GroupByKey]=OutputTable[[#This Row],[GroupByKey]])*OutputTable[RecordedValue])),0)</f>
        <v>0.7867243373202788</v>
      </c>
      <c r="L1577" cm="1">
        <f t="array" ref="L1577">IFERROR(_xlfn.STDEV.S(IF((OutputTable[GroupByKey]=OutputTable[[#This Row],[GroupByKey]]),(OutputTable[GroupByKey]=OutputTable[[#This Row],[GroupByKey]])*OutputTable[RecordedValue])),0)</f>
        <v>4.3331575858358527E-2</v>
      </c>
      <c r="M1577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77" cm="1">
        <f t="array" ref="O1577">MIN(IF((OutputTable[GroupByKey]=OutputTable[[#This Row],[GroupByKey]]),(OutputTable[GroupByKey]=OutputTable[[#This Row],[GroupByKey]])*OutputTable[RecordedValue]))</f>
        <v>0.68592600815582205</v>
      </c>
      <c r="P1577" cm="1">
        <f t="array" ref="P1577">MAX(IF((OutputTable[GroupByKey]=OutputTable[[#This Row],[GroupByKey]]),(OutputTable[GroupByKey]=OutputTable[[#This Row],[GroupByKey]])*OutputTable[RecordedValue]))</f>
        <v>0.87027684841716402</v>
      </c>
    </row>
    <row r="1578" spans="1:16" x14ac:dyDescent="0.25">
      <c r="A1578" t="s">
        <v>68</v>
      </c>
      <c r="B1578" t="s">
        <v>177</v>
      </c>
      <c r="C1578">
        <v>30</v>
      </c>
      <c r="D1578" t="s">
        <v>163</v>
      </c>
      <c r="E1578" t="s">
        <v>139</v>
      </c>
      <c r="F1578" t="s">
        <v>104</v>
      </c>
      <c r="G1578">
        <v>0</v>
      </c>
      <c r="H1578">
        <v>0</v>
      </c>
      <c r="I157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8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cm="1">
        <f t="array" ref="K1578">IFERROR(AVERAGE(IF((OutputTable[GroupByKey]=OutputTable[[#This Row],[GroupByKey]]),(OutputTable[GroupByKey]=OutputTable[[#This Row],[GroupByKey]])*OutputTable[RecordedValue])),0)</f>
        <v>0</v>
      </c>
      <c r="L1578" cm="1">
        <f t="array" ref="L1578">IFERROR(_xlfn.STDEV.S(IF((OutputTable[GroupByKey]=OutputTable[[#This Row],[GroupByKey]]),(OutputTable[GroupByKey]=OutputTable[[#This Row],[GroupByKey]])*OutputTable[RecordedValue])),0)</f>
        <v>0</v>
      </c>
      <c r="M1578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8" cm="1">
        <f t="array" ref="O1578">MIN(IF((OutputTable[GroupByKey]=OutputTable[[#This Row],[GroupByKey]]),(OutputTable[GroupByKey]=OutputTable[[#This Row],[GroupByKey]])*OutputTable[RecordedValue]))</f>
        <v>0</v>
      </c>
      <c r="P1578" cm="1">
        <f t="array" ref="P1578">MAX(IF((OutputTable[GroupByKey]=OutputTable[[#This Row],[GroupByKey]]),(OutputTable[GroupByKey]=OutputTable[[#This Row],[GroupByKey]])*OutputTable[RecordedValue]))</f>
        <v>0</v>
      </c>
    </row>
    <row r="1579" spans="1:16" x14ac:dyDescent="0.25">
      <c r="A1579" t="s">
        <v>68</v>
      </c>
      <c r="B1579" t="s">
        <v>177</v>
      </c>
      <c r="C1579">
        <v>30</v>
      </c>
      <c r="D1579" t="s">
        <v>164</v>
      </c>
      <c r="E1579" t="s">
        <v>110</v>
      </c>
      <c r="F1579" t="s">
        <v>72</v>
      </c>
      <c r="G1579">
        <v>32.0227822339507</v>
      </c>
      <c r="H1579">
        <v>0</v>
      </c>
      <c r="I157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9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cm="1">
        <f t="array" ref="K1579">IFERROR(AVERAGE(IF((OutputTable[GroupByKey]=OutputTable[[#This Row],[GroupByKey]]),(OutputTable[GroupByKey]=OutputTable[[#This Row],[GroupByKey]])*OutputTable[RecordedValue])),0)</f>
        <v>36.126257191808556</v>
      </c>
      <c r="L1579" cm="1">
        <f t="array" ref="L1579">IFERROR(_xlfn.STDEV.S(IF((OutputTable[GroupByKey]=OutputTable[[#This Row],[GroupByKey]]),(OutputTable[GroupByKey]=OutputTable[[#This Row],[GroupByKey]])*OutputTable[RecordedValue])),0)</f>
        <v>2.1713259373529561</v>
      </c>
      <c r="M1579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79" cm="1">
        <f t="array" ref="O1579">MIN(IF((OutputTable[GroupByKey]=OutputTable[[#This Row],[GroupByKey]]),(OutputTable[GroupByKey]=OutputTable[[#This Row],[GroupByKey]])*OutputTable[RecordedValue]))</f>
        <v>31.451458626230401</v>
      </c>
      <c r="P1579" cm="1">
        <f t="array" ref="P1579">MAX(IF((OutputTable[GroupByKey]=OutputTable[[#This Row],[GroupByKey]]),(OutputTable[GroupByKey]=OutputTable[[#This Row],[GroupByKey]])*OutputTable[RecordedValue]))</f>
        <v>41.433809234429702</v>
      </c>
    </row>
    <row r="1580" spans="1:16" x14ac:dyDescent="0.25">
      <c r="A1580" t="s">
        <v>68</v>
      </c>
      <c r="B1580" t="s">
        <v>177</v>
      </c>
      <c r="C1580">
        <v>30</v>
      </c>
      <c r="D1580" t="s">
        <v>165</v>
      </c>
      <c r="E1580" t="s">
        <v>112</v>
      </c>
      <c r="F1580" t="s">
        <v>72</v>
      </c>
      <c r="G1580">
        <v>960.68346701852204</v>
      </c>
      <c r="H1580">
        <v>0</v>
      </c>
      <c r="I158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0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cm="1">
        <f t="array" ref="K1580">IFERROR(AVERAGE(IF((OutputTable[GroupByKey]=OutputTable[[#This Row],[GroupByKey]]),(OutputTable[GroupByKey]=OutputTable[[#This Row],[GroupByKey]])*OutputTable[RecordedValue])),0)</f>
        <v>1083.7877157542564</v>
      </c>
      <c r="L1580" cm="1">
        <f t="array" ref="L1580">IFERROR(_xlfn.STDEV.S(IF((OutputTable[GroupByKey]=OutputTable[[#This Row],[GroupByKey]]),(OutputTable[GroupByKey]=OutputTable[[#This Row],[GroupByKey]])*OutputTable[RecordedValue])),0)</f>
        <v>65.139778120588559</v>
      </c>
      <c r="M1580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80" cm="1">
        <f t="array" ref="O1580">MIN(IF((OutputTable[GroupByKey]=OutputTable[[#This Row],[GroupByKey]]),(OutputTable[GroupByKey]=OutputTable[[#This Row],[GroupByKey]])*OutputTable[RecordedValue]))</f>
        <v>943.54375878691201</v>
      </c>
      <c r="P1580" cm="1">
        <f t="array" ref="P1580">MAX(IF((OutputTable[GroupByKey]=OutputTable[[#This Row],[GroupByKey]]),(OutputTable[GroupByKey]=OutputTable[[#This Row],[GroupByKey]])*OutputTable[RecordedValue]))</f>
        <v>1243.01427703289</v>
      </c>
    </row>
    <row r="1581" spans="1:16" x14ac:dyDescent="0.25">
      <c r="A1581" t="s">
        <v>68</v>
      </c>
      <c r="B1581" t="s">
        <v>177</v>
      </c>
      <c r="C1581">
        <v>30</v>
      </c>
      <c r="D1581" t="s">
        <v>166</v>
      </c>
      <c r="E1581" t="s">
        <v>114</v>
      </c>
      <c r="F1581" t="s">
        <v>72</v>
      </c>
      <c r="G1581">
        <v>0</v>
      </c>
      <c r="H1581">
        <v>0</v>
      </c>
      <c r="I158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1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cm="1">
        <f t="array" ref="K1581">IFERROR(AVERAGE(IF((OutputTable[GroupByKey]=OutputTable[[#This Row],[GroupByKey]]),(OutputTable[GroupByKey]=OutputTable[[#This Row],[GroupByKey]])*OutputTable[RecordedValue])),0)</f>
        <v>0</v>
      </c>
      <c r="L1581" cm="1">
        <f t="array" ref="L1581">IFERROR(_xlfn.STDEV.S(IF((OutputTable[GroupByKey]=OutputTable[[#This Row],[GroupByKey]]),(OutputTable[GroupByKey]=OutputTable[[#This Row],[GroupByKey]])*OutputTable[RecordedValue])),0)</f>
        <v>0</v>
      </c>
      <c r="M1581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cm="1">
        <f t="array" ref="O1581">MIN(IF((OutputTable[GroupByKey]=OutputTable[[#This Row],[GroupByKey]]),(OutputTable[GroupByKey]=OutputTable[[#This Row],[GroupByKey]])*OutputTable[RecordedValue]))</f>
        <v>0</v>
      </c>
      <c r="P1581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177</v>
      </c>
      <c r="C1582">
        <v>30</v>
      </c>
      <c r="D1582" t="s">
        <v>167</v>
      </c>
      <c r="E1582" t="s">
        <v>116</v>
      </c>
      <c r="F1582" t="s">
        <v>72</v>
      </c>
      <c r="G1582">
        <v>153.85414011717199</v>
      </c>
      <c r="H1582">
        <v>0</v>
      </c>
      <c r="I158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2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cm="1">
        <f t="array" ref="K1582">IFERROR(AVERAGE(IF((OutputTable[GroupByKey]=OutputTable[[#This Row],[GroupByKey]]),(OutputTable[GroupByKey]=OutputTable[[#This Row],[GroupByKey]])*OutputTable[RecordedValue])),0)</f>
        <v>553.87401274968397</v>
      </c>
      <c r="L1582" cm="1">
        <f t="array" ref="L1582">IFERROR(_xlfn.STDEV.S(IF((OutputTable[GroupByKey]=OutputTable[[#This Row],[GroupByKey]]),(OutputTable[GroupByKey]=OutputTable[[#This Row],[GroupByKey]])*OutputTable[RecordedValue])),0)</f>
        <v>377.09122887289163</v>
      </c>
      <c r="M1582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82" cm="1">
        <f t="array" ref="O1582">MIN(IF((OutputTable[GroupByKey]=OutputTable[[#This Row],[GroupByKey]]),(OutputTable[GroupByKey]=OutputTable[[#This Row],[GroupByKey]])*OutputTable[RecordedValue]))</f>
        <v>153.85414011717199</v>
      </c>
      <c r="P1582" cm="1">
        <f t="array" ref="P1582">MAX(IF((OutputTable[GroupByKey]=OutputTable[[#This Row],[GroupByKey]]),(OutputTable[GroupByKey]=OutputTable[[#This Row],[GroupByKey]])*OutputTable[RecordedValue]))</f>
        <v>2328.4964964025999</v>
      </c>
    </row>
    <row r="1583" spans="1:16" x14ac:dyDescent="0.25">
      <c r="A1583" t="s">
        <v>68</v>
      </c>
      <c r="B1583" t="s">
        <v>177</v>
      </c>
      <c r="C1583">
        <v>30</v>
      </c>
      <c r="D1583" t="s">
        <v>168</v>
      </c>
      <c r="E1583" t="s">
        <v>118</v>
      </c>
      <c r="F1583" t="s">
        <v>72</v>
      </c>
      <c r="G1583">
        <v>135</v>
      </c>
      <c r="H1583">
        <v>0</v>
      </c>
      <c r="I158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3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cm="1">
        <f t="array" ref="K1583">IFERROR(AVERAGE(IF((OutputTable[GroupByKey]=OutputTable[[#This Row],[GroupByKey]]),(OutputTable[GroupByKey]=OutputTable[[#This Row],[GroupByKey]])*OutputTable[RecordedValue])),0)</f>
        <v>139.1</v>
      </c>
      <c r="L1583" cm="1">
        <f t="array" ref="L1583">IFERROR(_xlfn.STDEV.S(IF((OutputTable[GroupByKey]=OutputTable[[#This Row],[GroupByKey]]),(OutputTable[GroupByKey]=OutputTable[[#This Row],[GroupByKey]])*OutputTable[RecordedValue])),0)</f>
        <v>2.340852801167705</v>
      </c>
      <c r="M1583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83" cm="1">
        <f t="array" ref="O1583">MIN(IF((OutputTable[GroupByKey]=OutputTable[[#This Row],[GroupByKey]]),(OutputTable[GroupByKey]=OutputTable[[#This Row],[GroupByKey]])*OutputTable[RecordedValue]))</f>
        <v>132</v>
      </c>
      <c r="P1583" cm="1">
        <f t="array" ref="P1583">MAX(IF((OutputTable[GroupByKey]=OutputTable[[#This Row],[GroupByKey]]),(OutputTable[GroupByKey]=OutputTable[[#This Row],[GroupByKey]])*OutputTable[RecordedValue]))</f>
        <v>143</v>
      </c>
    </row>
    <row r="1584" spans="1:16" x14ac:dyDescent="0.25">
      <c r="A1584" t="s">
        <v>68</v>
      </c>
      <c r="B1584" t="s">
        <v>177</v>
      </c>
      <c r="C1584">
        <v>30</v>
      </c>
      <c r="D1584" t="s">
        <v>169</v>
      </c>
      <c r="E1584" t="s">
        <v>120</v>
      </c>
      <c r="F1584" t="s">
        <v>72</v>
      </c>
      <c r="G1584">
        <v>135</v>
      </c>
      <c r="H1584">
        <v>0</v>
      </c>
      <c r="I158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4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cm="1">
        <f t="array" ref="K1584">IFERROR(AVERAGE(IF((OutputTable[GroupByKey]=OutputTable[[#This Row],[GroupByKey]]),(OutputTable[GroupByKey]=OutputTable[[#This Row],[GroupByKey]])*OutputTable[RecordedValue])),0)</f>
        <v>136.88</v>
      </c>
      <c r="L1584" cm="1">
        <f t="array" ref="L1584">IFERROR(_xlfn.STDEV.S(IF((OutputTable[GroupByKey]=OutputTable[[#This Row],[GroupByKey]]),(OutputTable[GroupByKey]=OutputTable[[#This Row],[GroupByKey]])*OutputTable[RecordedValue])),0)</f>
        <v>2.7303285292343533</v>
      </c>
      <c r="M1584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84" cm="1">
        <f t="array" ref="O1584">MIN(IF((OutputTable[GroupByKey]=OutputTable[[#This Row],[GroupByKey]]),(OutputTable[GroupByKey]=OutputTable[[#This Row],[GroupByKey]])*OutputTable[RecordedValue]))</f>
        <v>130</v>
      </c>
      <c r="P1584" cm="1">
        <f t="array" ref="P1584">MAX(IF((OutputTable[GroupByKey]=OutputTable[[#This Row],[GroupByKey]]),(OutputTable[GroupByKey]=OutputTable[[#This Row],[GroupByKey]])*OutputTable[RecordedValue]))</f>
        <v>141</v>
      </c>
    </row>
    <row r="1585" spans="1:16" x14ac:dyDescent="0.25">
      <c r="A1585" t="s">
        <v>68</v>
      </c>
      <c r="B1585" t="s">
        <v>177</v>
      </c>
      <c r="C1585">
        <v>30</v>
      </c>
      <c r="D1585" t="s">
        <v>170</v>
      </c>
      <c r="E1585" t="s">
        <v>122</v>
      </c>
      <c r="F1585" t="s">
        <v>72</v>
      </c>
      <c r="G1585">
        <v>32.0227822339507</v>
      </c>
      <c r="H1585">
        <v>0</v>
      </c>
      <c r="I158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cm="1">
        <f t="array" ref="K1585">IFERROR(AVERAGE(IF((OutputTable[GroupByKey]=OutputTable[[#This Row],[GroupByKey]]),(OutputTable[GroupByKey]=OutputTable[[#This Row],[GroupByKey]])*OutputTable[RecordedValue])),0)</f>
        <v>36.126257191808556</v>
      </c>
      <c r="L1585" cm="1">
        <f t="array" ref="L1585">IFERROR(_xlfn.STDEV.S(IF((OutputTable[GroupByKey]=OutputTable[[#This Row],[GroupByKey]]),(OutputTable[GroupByKey]=OutputTable[[#This Row],[GroupByKey]])*OutputTable[RecordedValue])),0)</f>
        <v>2.1713259373529561</v>
      </c>
      <c r="M158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85" cm="1">
        <f t="array" ref="O1585">MIN(IF((OutputTable[GroupByKey]=OutputTable[[#This Row],[GroupByKey]]),(OutputTable[GroupByKey]=OutputTable[[#This Row],[GroupByKey]])*OutputTable[RecordedValue]))</f>
        <v>31.451458626230401</v>
      </c>
      <c r="P1585" cm="1">
        <f t="array" ref="P1585">MAX(IF((OutputTable[GroupByKey]=OutputTable[[#This Row],[GroupByKey]]),(OutputTable[GroupByKey]=OutputTable[[#This Row],[GroupByKey]])*OutputTable[RecordedValue]))</f>
        <v>41.433809234429702</v>
      </c>
    </row>
    <row r="1586" spans="1:16" x14ac:dyDescent="0.25">
      <c r="A1586" t="s">
        <v>68</v>
      </c>
      <c r="B1586" t="s">
        <v>177</v>
      </c>
      <c r="C1586">
        <v>30</v>
      </c>
      <c r="D1586" t="s">
        <v>171</v>
      </c>
      <c r="E1586" t="s">
        <v>124</v>
      </c>
      <c r="F1586" t="s">
        <v>72</v>
      </c>
      <c r="G1586">
        <v>1114.53760713569</v>
      </c>
      <c r="H1586">
        <v>0</v>
      </c>
      <c r="I158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6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cm="1">
        <f t="array" ref="K1586">IFERROR(AVERAGE(IF((OutputTable[GroupByKey]=OutputTable[[#This Row],[GroupByKey]]),(OutputTable[GroupByKey]=OutputTable[[#This Row],[GroupByKey]])*OutputTable[RecordedValue])),0)</f>
        <v>1637.6617285039399</v>
      </c>
      <c r="L1586" cm="1">
        <f t="array" ref="L1586">IFERROR(_xlfn.STDEV.S(IF((OutputTable[GroupByKey]=OutputTable[[#This Row],[GroupByKey]]),(OutputTable[GroupByKey]=OutputTable[[#This Row],[GroupByKey]])*OutputTable[RecordedValue])),0)</f>
        <v>425.2629558634419</v>
      </c>
      <c r="M1586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86" cm="1">
        <f t="array" ref="O1586">MIN(IF((OutputTable[GroupByKey]=OutputTable[[#This Row],[GroupByKey]]),(OutputTable[GroupByKey]=OutputTable[[#This Row],[GroupByKey]])*OutputTable[RecordedValue]))</f>
        <v>1114.53760713569</v>
      </c>
      <c r="P1586" cm="1">
        <f t="array" ref="P1586">MAX(IF((OutputTable[GroupByKey]=OutputTable[[#This Row],[GroupByKey]]),(OutputTable[GroupByKey]=OutputTable[[#This Row],[GroupByKey]])*OutputTable[RecordedValue]))</f>
        <v>3571.5107734354901</v>
      </c>
    </row>
    <row r="1587" spans="1:16" x14ac:dyDescent="0.25">
      <c r="A1587" t="s">
        <v>68</v>
      </c>
      <c r="B1587" t="s">
        <v>177</v>
      </c>
      <c r="C1587">
        <v>30</v>
      </c>
      <c r="D1587" t="s">
        <v>172</v>
      </c>
      <c r="E1587" t="s">
        <v>134</v>
      </c>
      <c r="F1587" t="s">
        <v>104</v>
      </c>
      <c r="G1587">
        <v>16.0113911169754</v>
      </c>
      <c r="H1587">
        <v>0</v>
      </c>
      <c r="I1587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7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cm="1">
        <f t="array" ref="K1587">IFERROR(AVERAGE(IF((OutputTable[GroupByKey]=OutputTable[[#This Row],[GroupByKey]]),(OutputTable[GroupByKey]=OutputTable[[#This Row],[GroupByKey]])*OutputTable[RecordedValue])),0)</f>
        <v>18.06312859590426</v>
      </c>
      <c r="L1587" cm="1">
        <f t="array" ref="L1587">IFERROR(_xlfn.STDEV.S(IF((OutputTable[GroupByKey]=OutputTable[[#This Row],[GroupByKey]]),(OutputTable[GroupByKey]=OutputTable[[#This Row],[GroupByKey]])*OutputTable[RecordedValue])),0)</f>
        <v>1.0856629686764701</v>
      </c>
      <c r="M1587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87" cm="1">
        <f t="array" ref="O1587">MIN(IF((OutputTable[GroupByKey]=OutputTable[[#This Row],[GroupByKey]]),(OutputTable[GroupByKey]=OutputTable[[#This Row],[GroupByKey]])*OutputTable[RecordedValue]))</f>
        <v>15.725729313115201</v>
      </c>
      <c r="P1587" cm="1">
        <f t="array" ref="P1587">MAX(IF((OutputTable[GroupByKey]=OutputTable[[#This Row],[GroupByKey]]),(OutputTable[GroupByKey]=OutputTable[[#This Row],[GroupByKey]])*OutputTable[RecordedValue]))</f>
        <v>20.716904617214801</v>
      </c>
    </row>
    <row r="1588" spans="1:16" x14ac:dyDescent="0.25">
      <c r="A1588" t="s">
        <v>68</v>
      </c>
      <c r="B1588" t="s">
        <v>177</v>
      </c>
      <c r="C1588">
        <v>30</v>
      </c>
      <c r="D1588" t="s">
        <v>173</v>
      </c>
      <c r="E1588" t="s">
        <v>136</v>
      </c>
      <c r="F1588" t="s">
        <v>104</v>
      </c>
      <c r="G1588">
        <v>7.9886088830246402</v>
      </c>
      <c r="H1588">
        <v>0</v>
      </c>
      <c r="I1588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8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cm="1">
        <f t="array" ref="K1588">IFERROR(AVERAGE(IF((OutputTable[GroupByKey]=OutputTable[[#This Row],[GroupByKey]]),(OutputTable[GroupByKey]=OutputTable[[#This Row],[GroupByKey]])*OutputTable[RecordedValue])),0)</f>
        <v>5.7998238307074823</v>
      </c>
      <c r="L1588" cm="1">
        <f t="array" ref="L1588">IFERROR(_xlfn.STDEV.S(IF((OutputTable[GroupByKey]=OutputTable[[#This Row],[GroupByKey]]),(OutputTable[GroupByKey]=OutputTable[[#This Row],[GroupByKey]])*OutputTable[RecordedValue])),0)</f>
        <v>1.1088844702774887</v>
      </c>
      <c r="M1588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88" cm="1">
        <f t="array" ref="O1588">MIN(IF((OutputTable[GroupByKey]=OutputTable[[#This Row],[GroupByKey]]),(OutputTable[GroupByKey]=OutputTable[[#This Row],[GroupByKey]])*OutputTable[RecordedValue]))</f>
        <v>3.05766911974897</v>
      </c>
      <c r="P1588" cm="1">
        <f t="array" ref="P1588">MAX(IF((OutputTable[GroupByKey]=OutputTable[[#This Row],[GroupByKey]]),(OutputTable[GroupByKey]=OutputTable[[#This Row],[GroupByKey]])*OutputTable[RecordedValue]))</f>
        <v>8.1492138731565191</v>
      </c>
    </row>
    <row r="1589" spans="1:16" x14ac:dyDescent="0.25">
      <c r="A1589" t="s">
        <v>68</v>
      </c>
      <c r="B1589" t="s">
        <v>177</v>
      </c>
      <c r="C1589">
        <v>30</v>
      </c>
      <c r="D1589" t="s">
        <v>174</v>
      </c>
      <c r="E1589" t="s">
        <v>153</v>
      </c>
      <c r="F1589" t="s">
        <v>104</v>
      </c>
      <c r="G1589">
        <v>135</v>
      </c>
      <c r="H1589">
        <v>0</v>
      </c>
      <c r="I158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9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cm="1">
        <f t="array" ref="K1589">IFERROR(AVERAGE(IF((OutputTable[GroupByKey]=OutputTable[[#This Row],[GroupByKey]]),(OutputTable[GroupByKey]=OutputTable[[#This Row],[GroupByKey]])*OutputTable[RecordedValue])),0)</f>
        <v>138.4</v>
      </c>
      <c r="L1589" cm="1">
        <f t="array" ref="L1589">IFERROR(_xlfn.STDEV.S(IF((OutputTable[GroupByKey]=OutputTable[[#This Row],[GroupByKey]]),(OutputTable[GroupByKey]=OutputTable[[#This Row],[GroupByKey]])*OutputTable[RecordedValue])),0)</f>
        <v>2.6954231805876021</v>
      </c>
      <c r="M1589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9" cm="1">
        <f t="array" ref="O1589">MIN(IF((OutputTable[GroupByKey]=OutputTable[[#This Row],[GroupByKey]]),(OutputTable[GroupByKey]=OutputTable[[#This Row],[GroupByKey]])*OutputTable[RecordedValue]))</f>
        <v>131</v>
      </c>
      <c r="P1589" cm="1">
        <f t="array" ref="P1589">MAX(IF((OutputTable[GroupByKey]=OutputTable[[#This Row],[GroupByKey]]),(OutputTable[GroupByKey]=OutputTable[[#This Row],[GroupByKey]])*OutputTable[RecordedValue]))</f>
        <v>143</v>
      </c>
    </row>
    <row r="1590" spans="1:16" x14ac:dyDescent="0.25">
      <c r="A1590" t="s">
        <v>68</v>
      </c>
      <c r="B1590" t="s">
        <v>177</v>
      </c>
      <c r="C1590">
        <v>30</v>
      </c>
      <c r="D1590" t="s">
        <v>175</v>
      </c>
      <c r="E1590" t="s">
        <v>155</v>
      </c>
      <c r="F1590" t="s">
        <v>104</v>
      </c>
      <c r="G1590">
        <v>0.66714129654064003</v>
      </c>
      <c r="H1590">
        <v>0</v>
      </c>
      <c r="I159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0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cm="1">
        <f t="array" ref="K1590">IFERROR(AVERAGE(IF((OutputTable[GroupByKey]=OutputTable[[#This Row],[GroupByKey]]),(OutputTable[GroupByKey]=OutputTable[[#This Row],[GroupByKey]])*OutputTable[RecordedValue])),0)</f>
        <v>0.7583406737205215</v>
      </c>
      <c r="L1590" cm="1">
        <f t="array" ref="L1590">IFERROR(_xlfn.STDEV.S(IF((OutputTable[GroupByKey]=OutputTable[[#This Row],[GroupByKey]]),(OutputTable[GroupByKey]=OutputTable[[#This Row],[GroupByKey]])*OutputTable[RecordedValue])),0)</f>
        <v>4.6203519594895187E-2</v>
      </c>
      <c r="M1590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0" cm="1">
        <f t="array" ref="O1590">MIN(IF((OutputTable[GroupByKey]=OutputTable[[#This Row],[GroupByKey]]),(OutputTable[GroupByKey]=OutputTable[[#This Row],[GroupByKey]])*OutputTable[RecordedValue]))</f>
        <v>0.660449421951812</v>
      </c>
      <c r="P1590" cm="1">
        <f t="array" ref="P1590">MAX(IF((OutputTable[GroupByKey]=OutputTable[[#This Row],[GroupByKey]]),(OutputTable[GroupByKey]=OutputTable[[#This Row],[GroupByKey]])*OutputTable[RecordedValue]))</f>
        <v>0.87259712001045997</v>
      </c>
    </row>
    <row r="1591" spans="1:16" x14ac:dyDescent="0.25">
      <c r="A1591" t="s">
        <v>68</v>
      </c>
      <c r="B1591" t="s">
        <v>177</v>
      </c>
      <c r="C1591">
        <v>30</v>
      </c>
      <c r="D1591" t="s">
        <v>176</v>
      </c>
      <c r="E1591" t="s">
        <v>139</v>
      </c>
      <c r="F1591" t="s">
        <v>104</v>
      </c>
      <c r="G1591">
        <v>0</v>
      </c>
      <c r="H1591">
        <v>0</v>
      </c>
      <c r="I159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1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cm="1">
        <f t="array" ref="K1591">IFERROR(AVERAGE(IF((OutputTable[GroupByKey]=OutputTable[[#This Row],[GroupByKey]]),(OutputTable[GroupByKey]=OutputTable[[#This Row],[GroupByKey]])*OutputTable[RecordedValue])),0)</f>
        <v>0</v>
      </c>
      <c r="L1591" cm="1">
        <f t="array" ref="L1591">IFERROR(_xlfn.STDEV.S(IF((OutputTable[GroupByKey]=OutputTable[[#This Row],[GroupByKey]]),(OutputTable[GroupByKey]=OutputTable[[#This Row],[GroupByKey]])*OutputTable[RecordedValue])),0)</f>
        <v>0</v>
      </c>
      <c r="M1591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1" cm="1">
        <f t="array" ref="O1591">MIN(IF((OutputTable[GroupByKey]=OutputTable[[#This Row],[GroupByKey]]),(OutputTable[GroupByKey]=OutputTable[[#This Row],[GroupByKey]])*OutputTable[RecordedValue]))</f>
        <v>0</v>
      </c>
      <c r="P1591" cm="1">
        <f t="array" ref="P1591">MAX(IF((OutputTable[GroupByKey]=OutputTable[[#This Row],[GroupByKey]]),(OutputTable[GroupByKey]=OutputTable[[#This Row],[GroupByKey]])*OutputTable[RecordedValue]))</f>
        <v>0</v>
      </c>
    </row>
    <row r="1592" spans="1:16" x14ac:dyDescent="0.25">
      <c r="A1592" t="s">
        <v>68</v>
      </c>
      <c r="B1592" t="s">
        <v>177</v>
      </c>
      <c r="C1592">
        <v>31</v>
      </c>
      <c r="D1592" t="s">
        <v>109</v>
      </c>
      <c r="E1592" t="s">
        <v>110</v>
      </c>
      <c r="F1592" t="s">
        <v>72</v>
      </c>
      <c r="G1592">
        <v>0.66765053841530597</v>
      </c>
      <c r="H1592">
        <v>0</v>
      </c>
      <c r="I159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2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cm="1">
        <f t="array" ref="K1592">IFERROR(AVERAGE(IF((OutputTable[GroupByKey]=OutputTable[[#This Row],[GroupByKey]]),(OutputTable[GroupByKey]=OutputTable[[#This Row],[GroupByKey]])*OutputTable[RecordedValue])),0)</f>
        <v>0.86326158932544617</v>
      </c>
      <c r="L1592" cm="1">
        <f t="array" ref="L1592">IFERROR(_xlfn.STDEV.S(IF((OutputTable[GroupByKey]=OutputTable[[#This Row],[GroupByKey]]),(OutputTable[GroupByKey]=OutputTable[[#This Row],[GroupByKey]])*OutputTable[RecordedValue])),0)</f>
        <v>0.44446417599979121</v>
      </c>
      <c r="M1592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2" cm="1">
        <f t="array" ref="O1592">MIN(IF((OutputTable[GroupByKey]=OutputTable[[#This Row],[GroupByKey]]),(OutputTable[GroupByKey]=OutputTable[[#This Row],[GroupByKey]])*OutputTable[RecordedValue]))</f>
        <v>0</v>
      </c>
      <c r="P1592" cm="1">
        <f t="array" ref="P1592">MAX(IF((OutputTable[GroupByKey]=OutputTable[[#This Row],[GroupByKey]]),(OutputTable[GroupByKey]=OutputTable[[#This Row],[GroupByKey]])*OutputTable[RecordedValue]))</f>
        <v>2.5547209929161401</v>
      </c>
    </row>
    <row r="1593" spans="1:16" x14ac:dyDescent="0.25">
      <c r="A1593" t="s">
        <v>68</v>
      </c>
      <c r="B1593" t="s">
        <v>177</v>
      </c>
      <c r="C1593">
        <v>31</v>
      </c>
      <c r="D1593" t="s">
        <v>111</v>
      </c>
      <c r="E1593" t="s">
        <v>112</v>
      </c>
      <c r="F1593" t="s">
        <v>72</v>
      </c>
      <c r="G1593">
        <v>40.059032304918297</v>
      </c>
      <c r="H1593">
        <v>0</v>
      </c>
      <c r="I159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3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cm="1">
        <f t="array" ref="K1593">IFERROR(AVERAGE(IF((OutputTable[GroupByKey]=OutputTable[[#This Row],[GroupByKey]]),(OutputTable[GroupByKey]=OutputTable[[#This Row],[GroupByKey]])*OutputTable[RecordedValue])),0)</f>
        <v>51.79569535952681</v>
      </c>
      <c r="L1593" cm="1">
        <f t="array" ref="L1593">IFERROR(_xlfn.STDEV.S(IF((OutputTable[GroupByKey]=OutputTable[[#This Row],[GroupByKey]]),(OutputTable[GroupByKey]=OutputTable[[#This Row],[GroupByKey]])*OutputTable[RecordedValue])),0)</f>
        <v>26.667850559987489</v>
      </c>
      <c r="M1593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93" cm="1">
        <f t="array" ref="O1593">MIN(IF((OutputTable[GroupByKey]=OutputTable[[#This Row],[GroupByKey]]),(OutputTable[GroupByKey]=OutputTable[[#This Row],[GroupByKey]])*OutputTable[RecordedValue]))</f>
        <v>0</v>
      </c>
      <c r="P1593" cm="1">
        <f t="array" ref="P1593">MAX(IF((OutputTable[GroupByKey]=OutputTable[[#This Row],[GroupByKey]]),(OutputTable[GroupByKey]=OutputTable[[#This Row],[GroupByKey]])*OutputTable[RecordedValue]))</f>
        <v>153.28325957496901</v>
      </c>
    </row>
    <row r="1594" spans="1:16" x14ac:dyDescent="0.25">
      <c r="A1594" t="s">
        <v>68</v>
      </c>
      <c r="B1594" t="s">
        <v>177</v>
      </c>
      <c r="C1594">
        <v>31</v>
      </c>
      <c r="D1594" t="s">
        <v>113</v>
      </c>
      <c r="E1594" t="s">
        <v>114</v>
      </c>
      <c r="F1594" t="s">
        <v>72</v>
      </c>
      <c r="G1594">
        <v>0</v>
      </c>
      <c r="H1594">
        <v>0</v>
      </c>
      <c r="I159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4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cm="1">
        <f t="array" ref="K1594">IFERROR(AVERAGE(IF((OutputTable[GroupByKey]=OutputTable[[#This Row],[GroupByKey]]),(OutputTable[GroupByKey]=OutputTable[[#This Row],[GroupByKey]])*OutputTable[RecordedValue])),0)</f>
        <v>0</v>
      </c>
      <c r="L1594" cm="1">
        <f t="array" ref="L1594">IFERROR(_xlfn.STDEV.S(IF((OutputTable[GroupByKey]=OutputTable[[#This Row],[GroupByKey]]),(OutputTable[GroupByKey]=OutputTable[[#This Row],[GroupByKey]])*OutputTable[RecordedValue])),0)</f>
        <v>0</v>
      </c>
      <c r="M1594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cm="1">
        <f t="array" ref="O1594">MIN(IF((OutputTable[GroupByKey]=OutputTable[[#This Row],[GroupByKey]]),(OutputTable[GroupByKey]=OutputTable[[#This Row],[GroupByKey]])*OutputTable[RecordedValue]))</f>
        <v>0</v>
      </c>
      <c r="P1594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177</v>
      </c>
      <c r="C1595">
        <v>31</v>
      </c>
      <c r="D1595" t="s">
        <v>115</v>
      </c>
      <c r="E1595" t="s">
        <v>116</v>
      </c>
      <c r="F1595" t="s">
        <v>72</v>
      </c>
      <c r="G1595">
        <v>6.1527387998808099</v>
      </c>
      <c r="H1595">
        <v>0</v>
      </c>
      <c r="I159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cm="1">
        <f t="array" ref="K1595">IFERROR(AVERAGE(IF((OutputTable[GroupByKey]=OutputTable[[#This Row],[GroupByKey]]),(OutputTable[GroupByKey]=OutputTable[[#This Row],[GroupByKey]])*OutputTable[RecordedValue])),0)</f>
        <v>7.9031017037590718</v>
      </c>
      <c r="L1595" cm="1">
        <f t="array" ref="L1595">IFERROR(_xlfn.STDEV.S(IF((OutputTable[GroupByKey]=OutputTable[[#This Row],[GroupByKey]]),(OutputTable[GroupByKey]=OutputTable[[#This Row],[GroupByKey]])*OutputTable[RecordedValue])),0)</f>
        <v>6.1722634071914078</v>
      </c>
      <c r="M159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95" cm="1">
        <f t="array" ref="O1595">MIN(IF((OutputTable[GroupByKey]=OutputTable[[#This Row],[GroupByKey]]),(OutputTable[GroupByKey]=OutputTable[[#This Row],[GroupByKey]])*OutputTable[RecordedValue]))</f>
        <v>0</v>
      </c>
      <c r="P1595" cm="1">
        <f t="array" ref="P1595">MAX(IF((OutputTable[GroupByKey]=OutputTable[[#This Row],[GroupByKey]]),(OutputTable[GroupByKey]=OutputTable[[#This Row],[GroupByKey]])*OutputTable[RecordedValue]))</f>
        <v>30.196331317929101</v>
      </c>
    </row>
    <row r="1596" spans="1:16" x14ac:dyDescent="0.25">
      <c r="A1596" t="s">
        <v>68</v>
      </c>
      <c r="B1596" t="s">
        <v>177</v>
      </c>
      <c r="C1596">
        <v>31</v>
      </c>
      <c r="D1596" t="s">
        <v>117</v>
      </c>
      <c r="E1596" t="s">
        <v>118</v>
      </c>
      <c r="F1596" t="s">
        <v>72</v>
      </c>
      <c r="G1596">
        <v>9</v>
      </c>
      <c r="H1596">
        <v>0</v>
      </c>
      <c r="I159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6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cm="1">
        <f t="array" ref="K1596">IFERROR(AVERAGE(IF((OutputTable[GroupByKey]=OutputTable[[#This Row],[GroupByKey]]),(OutputTable[GroupByKey]=OutputTable[[#This Row],[GroupByKey]])*OutputTable[RecordedValue])),0)</f>
        <v>8.9</v>
      </c>
      <c r="L1596" cm="1">
        <f t="array" ref="L1596">IFERROR(_xlfn.STDEV.S(IF((OutputTable[GroupByKey]=OutputTable[[#This Row],[GroupByKey]]),(OutputTable[GroupByKey]=OutputTable[[#This Row],[GroupByKey]])*OutputTable[RecordedValue])),0)</f>
        <v>2.6049403612586386</v>
      </c>
      <c r="M1596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96" cm="1">
        <f t="array" ref="O1596">MIN(IF((OutputTable[GroupByKey]=OutputTable[[#This Row],[GroupByKey]]),(OutputTable[GroupByKey]=OutputTable[[#This Row],[GroupByKey]])*OutputTable[RecordedValue]))</f>
        <v>2</v>
      </c>
      <c r="P1596" cm="1">
        <f t="array" ref="P1596">MAX(IF((OutputTable[GroupByKey]=OutputTable[[#This Row],[GroupByKey]]),(OutputTable[GroupByKey]=OutputTable[[#This Row],[GroupByKey]])*OutputTable[RecordedValue]))</f>
        <v>14</v>
      </c>
    </row>
    <row r="1597" spans="1:16" x14ac:dyDescent="0.25">
      <c r="A1597" t="s">
        <v>68</v>
      </c>
      <c r="B1597" t="s">
        <v>177</v>
      </c>
      <c r="C1597">
        <v>31</v>
      </c>
      <c r="D1597" t="s">
        <v>119</v>
      </c>
      <c r="E1597" t="s">
        <v>120</v>
      </c>
      <c r="F1597" t="s">
        <v>72</v>
      </c>
      <c r="G1597">
        <v>9</v>
      </c>
      <c r="H1597">
        <v>0</v>
      </c>
      <c r="I159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7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cm="1">
        <f t="array" ref="K1597">IFERROR(AVERAGE(IF((OutputTable[GroupByKey]=OutputTable[[#This Row],[GroupByKey]]),(OutputTable[GroupByKey]=OutputTable[[#This Row],[GroupByKey]])*OutputTable[RecordedValue])),0)</f>
        <v>8.68</v>
      </c>
      <c r="L1597" cm="1">
        <f t="array" ref="L1597">IFERROR(_xlfn.STDEV.S(IF((OutputTable[GroupByKey]=OutputTable[[#This Row],[GroupByKey]]),(OutputTable[GroupByKey]=OutputTable[[#This Row],[GroupByKey]])*OutputTable[RecordedValue])),0)</f>
        <v>2.6064284735543972</v>
      </c>
      <c r="M1597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97" cm="1">
        <f t="array" ref="O1597">MIN(IF((OutputTable[GroupByKey]=OutputTable[[#This Row],[GroupByKey]]),(OutputTable[GroupByKey]=OutputTable[[#This Row],[GroupByKey]])*OutputTable[RecordedValue]))</f>
        <v>2</v>
      </c>
      <c r="P1597" cm="1">
        <f t="array" ref="P1597">MAX(IF((OutputTable[GroupByKey]=OutputTable[[#This Row],[GroupByKey]]),(OutputTable[GroupByKey]=OutputTable[[#This Row],[GroupByKey]])*OutputTable[RecordedValue]))</f>
        <v>14</v>
      </c>
    </row>
    <row r="1598" spans="1:16" x14ac:dyDescent="0.25">
      <c r="A1598" t="s">
        <v>68</v>
      </c>
      <c r="B1598" t="s">
        <v>177</v>
      </c>
      <c r="C1598">
        <v>31</v>
      </c>
      <c r="D1598" t="s">
        <v>121</v>
      </c>
      <c r="E1598" t="s">
        <v>122</v>
      </c>
      <c r="F1598" t="s">
        <v>72</v>
      </c>
      <c r="G1598">
        <v>0.66765053841530597</v>
      </c>
      <c r="H1598">
        <v>0</v>
      </c>
      <c r="I159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8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cm="1">
        <f t="array" ref="K1598">IFERROR(AVERAGE(IF((OutputTable[GroupByKey]=OutputTable[[#This Row],[GroupByKey]]),(OutputTable[GroupByKey]=OutputTable[[#This Row],[GroupByKey]])*OutputTable[RecordedValue])),0)</f>
        <v>0.86326158932544617</v>
      </c>
      <c r="L1598" cm="1">
        <f t="array" ref="L1598">IFERROR(_xlfn.STDEV.S(IF((OutputTable[GroupByKey]=OutputTable[[#This Row],[GroupByKey]]),(OutputTable[GroupByKey]=OutputTable[[#This Row],[GroupByKey]])*OutputTable[RecordedValue])),0)</f>
        <v>0.44446417599979121</v>
      </c>
      <c r="M1598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8" cm="1">
        <f t="array" ref="O1598">MIN(IF((OutputTable[GroupByKey]=OutputTable[[#This Row],[GroupByKey]]),(OutputTable[GroupByKey]=OutputTable[[#This Row],[GroupByKey]])*OutputTable[RecordedValue]))</f>
        <v>0</v>
      </c>
      <c r="P1598" cm="1">
        <f t="array" ref="P1598">MAX(IF((OutputTable[GroupByKey]=OutputTable[[#This Row],[GroupByKey]]),(OutputTable[GroupByKey]=OutputTable[[#This Row],[GroupByKey]])*OutputTable[RecordedValue]))</f>
        <v>2.5547209929161401</v>
      </c>
    </row>
    <row r="1599" spans="1:16" x14ac:dyDescent="0.25">
      <c r="A1599" t="s">
        <v>68</v>
      </c>
      <c r="B1599" t="s">
        <v>177</v>
      </c>
      <c r="C1599">
        <v>31</v>
      </c>
      <c r="D1599" t="s">
        <v>123</v>
      </c>
      <c r="E1599" t="s">
        <v>124</v>
      </c>
      <c r="F1599" t="s">
        <v>72</v>
      </c>
      <c r="G1599">
        <v>46.211771104799197</v>
      </c>
      <c r="H1599">
        <v>0</v>
      </c>
      <c r="I159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9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cm="1">
        <f t="array" ref="K1599">IFERROR(AVERAGE(IF((OutputTable[GroupByKey]=OutputTable[[#This Row],[GroupByKey]]),(OutputTable[GroupByKey]=OutputTable[[#This Row],[GroupByKey]])*OutputTable[RecordedValue])),0)</f>
        <v>59.698797063285873</v>
      </c>
      <c r="L1599" cm="1">
        <f t="array" ref="L1599">IFERROR(_xlfn.STDEV.S(IF((OutputTable[GroupByKey]=OutputTable[[#This Row],[GroupByKey]]),(OutputTable[GroupByKey]=OutputTable[[#This Row],[GroupByKey]])*OutputTable[RecordedValue])),0)</f>
        <v>29.848701664291458</v>
      </c>
      <c r="M1599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99" cm="1">
        <f t="array" ref="O1599">MIN(IF((OutputTable[GroupByKey]=OutputTable[[#This Row],[GroupByKey]]),(OutputTable[GroupByKey]=OutputTable[[#This Row],[GroupByKey]])*OutputTable[RecordedValue]))</f>
        <v>2.14281784239415</v>
      </c>
      <c r="P1599" cm="1">
        <f t="array" ref="P1599">MAX(IF((OutputTable[GroupByKey]=OutputTable[[#This Row],[GroupByKey]]),(OutputTable[GroupByKey]=OutputTable[[#This Row],[GroupByKey]])*OutputTable[RecordedValue]))</f>
        <v>183.47959089289799</v>
      </c>
    </row>
    <row r="1600" spans="1:16" x14ac:dyDescent="0.25">
      <c r="A1600" t="s">
        <v>68</v>
      </c>
      <c r="B1600" t="s">
        <v>177</v>
      </c>
      <c r="C1600">
        <v>31</v>
      </c>
      <c r="D1600" t="s">
        <v>125</v>
      </c>
      <c r="E1600" t="s">
        <v>85</v>
      </c>
      <c r="F1600" t="s">
        <v>126</v>
      </c>
      <c r="G1600">
        <v>0</v>
      </c>
      <c r="H1600">
        <v>0</v>
      </c>
      <c r="I1600" t="str">
        <f>OutputTable[[#This Row],[ProjectName]]&amp;OutputTable[[#This Row],[Name]]&amp;OutputTable[[#This Row],[Type]]&amp;OutputTable[[#This Row],[Source]]</f>
        <v>Airport Security AnalysisAll Entities.NVACostNVA CostSystem</v>
      </c>
      <c r="J1600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cm="1">
        <f t="array" ref="K1600">IFERROR(AVERAGE(IF((OutputTable[GroupByKey]=OutputTable[[#This Row],[GroupByKey]]),(OutputTable[GroupByKey]=OutputTable[[#This Row],[GroupByKey]])*OutputTable[RecordedValue])),0)</f>
        <v>0</v>
      </c>
      <c r="L1600" cm="1">
        <f t="array" ref="L1600">IFERROR(_xlfn.STDEV.S(IF((OutputTable[GroupByKey]=OutputTable[[#This Row],[GroupByKey]]),(OutputTable[GroupByKey]=OutputTable[[#This Row],[GroupByKey]])*OutputTable[RecordedValue])),0)</f>
        <v>0</v>
      </c>
      <c r="M1600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0" cm="1">
        <f t="array" ref="O1600">MIN(IF((OutputTable[GroupByKey]=OutputTable[[#This Row],[GroupByKey]]),(OutputTable[GroupByKey]=OutputTable[[#This Row],[GroupByKey]])*OutputTable[RecordedValue]))</f>
        <v>0</v>
      </c>
      <c r="P1600" cm="1">
        <f t="array" ref="P1600">MAX(IF((OutputTable[GroupByKey]=OutputTable[[#This Row],[GroupByKey]]),(OutputTable[GroupByKey]=OutputTable[[#This Row],[GroupByKey]])*OutputTable[RecordedValue]))</f>
        <v>0</v>
      </c>
    </row>
    <row r="1601" spans="1:16" x14ac:dyDescent="0.25">
      <c r="A1601" t="s">
        <v>68</v>
      </c>
      <c r="B1601" t="s">
        <v>177</v>
      </c>
      <c r="C1601">
        <v>31</v>
      </c>
      <c r="D1601" t="s">
        <v>127</v>
      </c>
      <c r="E1601" t="s">
        <v>88</v>
      </c>
      <c r="F1601" t="s">
        <v>126</v>
      </c>
      <c r="G1601">
        <v>0</v>
      </c>
      <c r="H1601">
        <v>0</v>
      </c>
      <c r="I160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1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cm="1">
        <f t="array" ref="K1601">IFERROR(AVERAGE(IF((OutputTable[GroupByKey]=OutputTable[[#This Row],[GroupByKey]]),(OutputTable[GroupByKey]=OutputTable[[#This Row],[GroupByKey]])*OutputTable[RecordedValue])),0)</f>
        <v>0</v>
      </c>
      <c r="L1601" cm="1">
        <f t="array" ref="L1601">IFERROR(_xlfn.STDEV.S(IF((OutputTable[GroupByKey]=OutputTable[[#This Row],[GroupByKey]]),(OutputTable[GroupByKey]=OutputTable[[#This Row],[GroupByKey]])*OutputTable[RecordedValue])),0)</f>
        <v>0</v>
      </c>
      <c r="M1601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cm="1">
        <f t="array" ref="O1601">MIN(IF((OutputTable[GroupByKey]=OutputTable[[#This Row],[GroupByKey]]),(OutputTable[GroupByKey]=OutputTable[[#This Row],[GroupByKey]])*OutputTable[RecordedValue]))</f>
        <v>0</v>
      </c>
      <c r="P1601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177</v>
      </c>
      <c r="C1602">
        <v>31</v>
      </c>
      <c r="D1602" t="s">
        <v>128</v>
      </c>
      <c r="E1602" t="s">
        <v>90</v>
      </c>
      <c r="F1602" t="s">
        <v>126</v>
      </c>
      <c r="G1602">
        <v>48.206745654062402</v>
      </c>
      <c r="H1602">
        <v>0</v>
      </c>
      <c r="I160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2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cm="1">
        <f t="array" ref="K1602">IFERROR(AVERAGE(IF((OutputTable[GroupByKey]=OutputTable[[#This Row],[GroupByKey]]),(OutputTable[GroupByKey]=OutputTable[[#This Row],[GroupByKey]])*OutputTable[RecordedValue])),0)</f>
        <v>46.193538628207605</v>
      </c>
      <c r="L1602" cm="1">
        <f t="array" ref="L1602">IFERROR(_xlfn.STDEV.S(IF((OutputTable[GroupByKey]=OutputTable[[#This Row],[GroupByKey]]),(OutputTable[GroupByKey]=OutputTable[[#This Row],[GroupByKey]])*OutputTable[RecordedValue])),0)</f>
        <v>2.5990968367157539</v>
      </c>
      <c r="M1602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2" cm="1">
        <f t="array" ref="O1602">MIN(IF((OutputTable[GroupByKey]=OutputTable[[#This Row],[GroupByKey]]),(OutputTable[GroupByKey]=OutputTable[[#This Row],[GroupByKey]])*OutputTable[RecordedValue]))</f>
        <v>40.192057014708702</v>
      </c>
      <c r="P1602" cm="1">
        <f t="array" ref="P1602">MAX(IF((OutputTable[GroupByKey]=OutputTable[[#This Row],[GroupByKey]]),(OutputTable[GroupByKey]=OutputTable[[#This Row],[GroupByKey]])*OutputTable[RecordedValue]))</f>
        <v>51.8214448971965</v>
      </c>
    </row>
    <row r="1603" spans="1:16" x14ac:dyDescent="0.25">
      <c r="A1603" t="s">
        <v>68</v>
      </c>
      <c r="B1603" t="s">
        <v>177</v>
      </c>
      <c r="C1603">
        <v>31</v>
      </c>
      <c r="D1603" t="s">
        <v>129</v>
      </c>
      <c r="E1603" t="s">
        <v>130</v>
      </c>
      <c r="F1603" t="s">
        <v>126</v>
      </c>
      <c r="G1603">
        <v>0</v>
      </c>
      <c r="H1603">
        <v>0</v>
      </c>
      <c r="I1603" t="str">
        <f>OutputTable[[#This Row],[ProjectName]]&amp;OutputTable[[#This Row],[Name]]&amp;OutputTable[[#This Row],[Type]]&amp;OutputTable[[#This Row],[Source]]</f>
        <v>Airport Security AnalysisAll Entities.TranCostTran CostSystem</v>
      </c>
      <c r="J1603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cm="1">
        <f t="array" ref="K1603">IFERROR(AVERAGE(IF((OutputTable[GroupByKey]=OutputTable[[#This Row],[GroupByKey]]),(OutputTable[GroupByKey]=OutputTable[[#This Row],[GroupByKey]])*OutputTable[RecordedValue])),0)</f>
        <v>0</v>
      </c>
      <c r="L1603" cm="1">
        <f t="array" ref="L1603">IFERROR(_xlfn.STDEV.S(IF((OutputTable[GroupByKey]=OutputTable[[#This Row],[GroupByKey]]),(OutputTable[GroupByKey]=OutputTable[[#This Row],[GroupByKey]])*OutputTable[RecordedValue])),0)</f>
        <v>0</v>
      </c>
      <c r="M1603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3" cm="1">
        <f t="array" ref="O1603">MIN(IF((OutputTable[GroupByKey]=OutputTable[[#This Row],[GroupByKey]]),(OutputTable[GroupByKey]=OutputTable[[#This Row],[GroupByKey]])*OutputTable[RecordedValue]))</f>
        <v>0</v>
      </c>
      <c r="P1603" cm="1">
        <f t="array" ref="P1603">MAX(IF((OutputTable[GroupByKey]=OutputTable[[#This Row],[GroupByKey]]),(OutputTable[GroupByKey]=OutputTable[[#This Row],[GroupByKey]])*OutputTable[RecordedValue]))</f>
        <v>0</v>
      </c>
    </row>
    <row r="1604" spans="1:16" x14ac:dyDescent="0.25">
      <c r="A1604" t="s">
        <v>68</v>
      </c>
      <c r="B1604" t="s">
        <v>177</v>
      </c>
      <c r="C1604">
        <v>31</v>
      </c>
      <c r="D1604" t="s">
        <v>131</v>
      </c>
      <c r="E1604" t="s">
        <v>94</v>
      </c>
      <c r="F1604" t="s">
        <v>126</v>
      </c>
      <c r="G1604">
        <v>48.206745654062402</v>
      </c>
      <c r="H1604">
        <v>0</v>
      </c>
      <c r="I1604" t="str">
        <f>OutputTable[[#This Row],[ProjectName]]&amp;OutputTable[[#This Row],[Name]]&amp;OutputTable[[#This Row],[Type]]&amp;OutputTable[[#This Row],[Source]]</f>
        <v>Airport Security AnalysisAll Entities.VACostVA CostSystem</v>
      </c>
      <c r="J1604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cm="1">
        <f t="array" ref="K1604">IFERROR(AVERAGE(IF((OutputTable[GroupByKey]=OutputTable[[#This Row],[GroupByKey]]),(OutputTable[GroupByKey]=OutputTable[[#This Row],[GroupByKey]])*OutputTable[RecordedValue])),0)</f>
        <v>46.193538628207605</v>
      </c>
      <c r="L1604" cm="1">
        <f t="array" ref="L1604">IFERROR(_xlfn.STDEV.S(IF((OutputTable[GroupByKey]=OutputTable[[#This Row],[GroupByKey]]),(OutputTable[GroupByKey]=OutputTable[[#This Row],[GroupByKey]])*OutputTable[RecordedValue])),0)</f>
        <v>2.5990968367157539</v>
      </c>
      <c r="M1604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4" cm="1">
        <f t="array" ref="O1604">MIN(IF((OutputTable[GroupByKey]=OutputTable[[#This Row],[GroupByKey]]),(OutputTable[GroupByKey]=OutputTable[[#This Row],[GroupByKey]])*OutputTable[RecordedValue]))</f>
        <v>40.192057014708702</v>
      </c>
      <c r="P1604" cm="1">
        <f t="array" ref="P1604">MAX(IF((OutputTable[GroupByKey]=OutputTable[[#This Row],[GroupByKey]]),(OutputTable[GroupByKey]=OutputTable[[#This Row],[GroupByKey]])*OutputTable[RecordedValue]))</f>
        <v>51.8214448971965</v>
      </c>
    </row>
    <row r="1605" spans="1:16" x14ac:dyDescent="0.25">
      <c r="A1605" t="s">
        <v>68</v>
      </c>
      <c r="B1605" t="s">
        <v>177</v>
      </c>
      <c r="C1605">
        <v>31</v>
      </c>
      <c r="D1605" t="s">
        <v>132</v>
      </c>
      <c r="E1605" t="s">
        <v>96</v>
      </c>
      <c r="F1605" t="s">
        <v>126</v>
      </c>
      <c r="G1605">
        <v>0</v>
      </c>
      <c r="H1605">
        <v>0</v>
      </c>
      <c r="I160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cm="1">
        <f t="array" ref="K1605">IFERROR(AVERAGE(IF((OutputTable[GroupByKey]=OutputTable[[#This Row],[GroupByKey]]),(OutputTable[GroupByKey]=OutputTable[[#This Row],[GroupByKey]])*OutputTable[RecordedValue])),0)</f>
        <v>0</v>
      </c>
      <c r="L160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cm="1">
        <f t="array" ref="O1605">MIN(IF((OutputTable[GroupByKey]=OutputTable[[#This Row],[GroupByKey]]),(OutputTable[GroupByKey]=OutputTable[[#This Row],[GroupByKey]])*OutputTable[RecordedValue]))</f>
        <v>0</v>
      </c>
      <c r="P160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177</v>
      </c>
      <c r="C1606">
        <v>31</v>
      </c>
      <c r="D1606" t="s">
        <v>133</v>
      </c>
      <c r="E1606" t="s">
        <v>134</v>
      </c>
      <c r="F1606" t="s">
        <v>126</v>
      </c>
      <c r="G1606">
        <v>48.206745654062402</v>
      </c>
      <c r="H1606">
        <v>0</v>
      </c>
      <c r="I160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6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cm="1">
        <f t="array" ref="K1606">IFERROR(AVERAGE(IF((OutputTable[GroupByKey]=OutputTable[[#This Row],[GroupByKey]]),(OutputTable[GroupByKey]=OutputTable[[#This Row],[GroupByKey]])*OutputTable[RecordedValue])),0)</f>
        <v>46.193538628207605</v>
      </c>
      <c r="L1606" cm="1">
        <f t="array" ref="L1606">IFERROR(_xlfn.STDEV.S(IF((OutputTable[GroupByKey]=OutputTable[[#This Row],[GroupByKey]]),(OutputTable[GroupByKey]=OutputTable[[#This Row],[GroupByKey]])*OutputTable[RecordedValue])),0)</f>
        <v>2.5990968367157583</v>
      </c>
      <c r="M1606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06" cm="1">
        <f t="array" ref="O1606">MIN(IF((OutputTable[GroupByKey]=OutputTable[[#This Row],[GroupByKey]]),(OutputTable[GroupByKey]=OutputTable[[#This Row],[GroupByKey]])*OutputTable[RecordedValue]))</f>
        <v>40.192057014708602</v>
      </c>
      <c r="P1606" cm="1">
        <f t="array" ref="P1606">MAX(IF((OutputTable[GroupByKey]=OutputTable[[#This Row],[GroupByKey]]),(OutputTable[GroupByKey]=OutputTable[[#This Row],[GroupByKey]])*OutputTable[RecordedValue]))</f>
        <v>51.8214448971965</v>
      </c>
    </row>
    <row r="1607" spans="1:16" x14ac:dyDescent="0.25">
      <c r="A1607" t="s">
        <v>68</v>
      </c>
      <c r="B1607" t="s">
        <v>177</v>
      </c>
      <c r="C1607">
        <v>31</v>
      </c>
      <c r="D1607" t="s">
        <v>135</v>
      </c>
      <c r="E1607" t="s">
        <v>136</v>
      </c>
      <c r="F1607" t="s">
        <v>126</v>
      </c>
      <c r="G1607">
        <v>23.385869958908</v>
      </c>
      <c r="H1607">
        <v>0</v>
      </c>
      <c r="I1607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7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cm="1">
        <f t="array" ref="K1607">IFERROR(AVERAGE(IF((OutputTable[GroupByKey]=OutputTable[[#This Row],[GroupByKey]]),(OutputTable[GroupByKey]=OutputTable[[#This Row],[GroupByKey]])*OutputTable[RecordedValue])),0)</f>
        <v>25.477747687177452</v>
      </c>
      <c r="L1607" cm="1">
        <f t="array" ref="L1607">IFERROR(_xlfn.STDEV.S(IF((OutputTable[GroupByKey]=OutputTable[[#This Row],[GroupByKey]]),(OutputTable[GroupByKey]=OutputTable[[#This Row],[GroupByKey]])*OutputTable[RecordedValue])),0)</f>
        <v>2.6141112136959852</v>
      </c>
      <c r="M1607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07" cm="1">
        <f t="array" ref="O1607">MIN(IF((OutputTable[GroupByKey]=OutputTable[[#This Row],[GroupByKey]]),(OutputTable[GroupByKey]=OutputTable[[#This Row],[GroupByKey]])*OutputTable[RecordedValue]))</f>
        <v>19.727702576731101</v>
      </c>
      <c r="P1607" cm="1">
        <f t="array" ref="P1607">MAX(IF((OutputTable[GroupByKey]=OutputTable[[#This Row],[GroupByKey]]),(OutputTable[GroupByKey]=OutputTable[[#This Row],[GroupByKey]])*OutputTable[RecordedValue]))</f>
        <v>31.4558775795469</v>
      </c>
    </row>
    <row r="1608" spans="1:16" x14ac:dyDescent="0.25">
      <c r="A1608" t="s">
        <v>68</v>
      </c>
      <c r="B1608" t="s">
        <v>177</v>
      </c>
      <c r="C1608">
        <v>31</v>
      </c>
      <c r="D1608" t="s">
        <v>137</v>
      </c>
      <c r="E1608" t="s">
        <v>90</v>
      </c>
      <c r="F1608" t="s">
        <v>126</v>
      </c>
      <c r="G1608">
        <v>71.592615612970405</v>
      </c>
      <c r="H1608">
        <v>0</v>
      </c>
      <c r="I160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8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cm="1">
        <f t="array" ref="K1608">IFERROR(AVERAGE(IF((OutputTable[GroupByKey]=OutputTable[[#This Row],[GroupByKey]]),(OutputTable[GroupByKey]=OutputTable[[#This Row],[GroupByKey]])*OutputTable[RecordedValue])),0)</f>
        <v>71.671286315385061</v>
      </c>
      <c r="L1608" cm="1">
        <f t="array" ref="L1608">IFERROR(_xlfn.STDEV.S(IF((OutputTable[GroupByKey]=OutputTable[[#This Row],[GroupByKey]]),(OutputTable[GroupByKey]=OutputTable[[#This Row],[GroupByKey]])*OutputTable[RecordedValue])),0)</f>
        <v>0.23863631661505638</v>
      </c>
      <c r="M1608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08" cm="1">
        <f t="array" ref="O1608">MIN(IF((OutputTable[GroupByKey]=OutputTable[[#This Row],[GroupByKey]]),(OutputTable[GroupByKey]=OutputTable[[#This Row],[GroupByKey]])*OutputTable[RecordedValue]))</f>
        <v>70.910479456061694</v>
      </c>
      <c r="P1608" cm="1">
        <f t="array" ref="P1608">MAX(IF((OutputTable[GroupByKey]=OutputTable[[#This Row],[GroupByKey]]),(OutputTable[GroupByKey]=OutputTable[[#This Row],[GroupByKey]])*OutputTable[RecordedValue]))</f>
        <v>72</v>
      </c>
    </row>
    <row r="1609" spans="1:16" x14ac:dyDescent="0.25">
      <c r="A1609" t="s">
        <v>68</v>
      </c>
      <c r="B1609" t="s">
        <v>177</v>
      </c>
      <c r="C1609">
        <v>31</v>
      </c>
      <c r="D1609" t="s">
        <v>138</v>
      </c>
      <c r="E1609" t="s">
        <v>139</v>
      </c>
      <c r="F1609" t="s">
        <v>126</v>
      </c>
      <c r="G1609">
        <v>0</v>
      </c>
      <c r="H1609">
        <v>0</v>
      </c>
      <c r="I160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9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cm="1">
        <f t="array" ref="K1609">IFERROR(AVERAGE(IF((OutputTable[GroupByKey]=OutputTable[[#This Row],[GroupByKey]]),(OutputTable[GroupByKey]=OutputTable[[#This Row],[GroupByKey]])*OutputTable[RecordedValue])),0)</f>
        <v>0</v>
      </c>
      <c r="L1609" cm="1">
        <f t="array" ref="L1609">IFERROR(_xlfn.STDEV.S(IF((OutputTable[GroupByKey]=OutputTable[[#This Row],[GroupByKey]]),(OutputTable[GroupByKey]=OutputTable[[#This Row],[GroupByKey]])*OutputTable[RecordedValue])),0)</f>
        <v>0</v>
      </c>
      <c r="M1609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9" cm="1">
        <f t="array" ref="O1609">MIN(IF((OutputTable[GroupByKey]=OutputTable[[#This Row],[GroupByKey]]),(OutputTable[GroupByKey]=OutputTable[[#This Row],[GroupByKey]])*OutputTable[RecordedValue]))</f>
        <v>0</v>
      </c>
      <c r="P1609" cm="1">
        <f t="array" ref="P1609">MAX(IF((OutputTable[GroupByKey]=OutputTable[[#This Row],[GroupByKey]]),(OutputTable[GroupByKey]=OutputTable[[#This Row],[GroupByKey]])*OutputTable[RecordedValue]))</f>
        <v>0</v>
      </c>
    </row>
    <row r="1610" spans="1:16" x14ac:dyDescent="0.25">
      <c r="A1610" t="s">
        <v>68</v>
      </c>
      <c r="B1610" t="s">
        <v>177</v>
      </c>
      <c r="C1610">
        <v>31</v>
      </c>
      <c r="D1610" t="s">
        <v>140</v>
      </c>
      <c r="E1610" t="s">
        <v>110</v>
      </c>
      <c r="F1610" t="s">
        <v>72</v>
      </c>
      <c r="G1610">
        <v>9.5753521718938295</v>
      </c>
      <c r="H1610">
        <v>0</v>
      </c>
      <c r="I161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0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cm="1">
        <f t="array" ref="K1610">IFERROR(AVERAGE(IF((OutputTable[GroupByKey]=OutputTable[[#This Row],[GroupByKey]]),(OutputTable[GroupByKey]=OutputTable[[#This Row],[GroupByKey]])*OutputTable[RecordedValue])),0)</f>
        <v>9.2040198470736314</v>
      </c>
      <c r="L1610" cm="1">
        <f t="array" ref="L1610">IFERROR(_xlfn.STDEV.S(IF((OutputTable[GroupByKey]=OutputTable[[#This Row],[GroupByKey]]),(OutputTable[GroupByKey]=OutputTable[[#This Row],[GroupByKey]])*OutputTable[RecordedValue])),0)</f>
        <v>0.51270925803772061</v>
      </c>
      <c r="M1610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0" cm="1">
        <f t="array" ref="O1610">MIN(IF((OutputTable[GroupByKey]=OutputTable[[#This Row],[GroupByKey]]),(OutputTable[GroupByKey]=OutputTable[[#This Row],[GroupByKey]])*OutputTable[RecordedValue]))</f>
        <v>8.1603642719926093</v>
      </c>
      <c r="P1610" cm="1">
        <f t="array" ref="P1610">MAX(IF((OutputTable[GroupByKey]=OutputTable[[#This Row],[GroupByKey]]),(OutputTable[GroupByKey]=OutputTable[[#This Row],[GroupByKey]])*OutputTable[RecordedValue]))</f>
        <v>10.3090977964694</v>
      </c>
    </row>
    <row r="1611" spans="1:16" x14ac:dyDescent="0.25">
      <c r="A1611" t="s">
        <v>68</v>
      </c>
      <c r="B1611" t="s">
        <v>177</v>
      </c>
      <c r="C1611">
        <v>31</v>
      </c>
      <c r="D1611" t="s">
        <v>141</v>
      </c>
      <c r="E1611" t="s">
        <v>112</v>
      </c>
      <c r="F1611" t="s">
        <v>72</v>
      </c>
      <c r="G1611">
        <v>574.52113031363001</v>
      </c>
      <c r="H1611">
        <v>0</v>
      </c>
      <c r="I161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1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cm="1">
        <f t="array" ref="K1611">IFERROR(AVERAGE(IF((OutputTable[GroupByKey]=OutputTable[[#This Row],[GroupByKey]]),(OutputTable[GroupByKey]=OutputTable[[#This Row],[GroupByKey]])*OutputTable[RecordedValue])),0)</f>
        <v>552.24119082441791</v>
      </c>
      <c r="L1611" cm="1">
        <f t="array" ref="L1611">IFERROR(_xlfn.STDEV.S(IF((OutputTable[GroupByKey]=OutputTable[[#This Row],[GroupByKey]]),(OutputTable[GroupByKey]=OutputTable[[#This Row],[GroupByKey]])*OutputTable[RecordedValue])),0)</f>
        <v>30.76255548226289</v>
      </c>
      <c r="M1611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11" cm="1">
        <f t="array" ref="O1611">MIN(IF((OutputTable[GroupByKey]=OutputTable[[#This Row],[GroupByKey]]),(OutputTable[GroupByKey]=OutputTable[[#This Row],[GroupByKey]])*OutputTable[RecordedValue]))</f>
        <v>489.62185631955703</v>
      </c>
      <c r="P1611" cm="1">
        <f t="array" ref="P1611">MAX(IF((OutputTable[GroupByKey]=OutputTable[[#This Row],[GroupByKey]]),(OutputTable[GroupByKey]=OutputTable[[#This Row],[GroupByKey]])*OutputTable[RecordedValue]))</f>
        <v>618.54586778816201</v>
      </c>
    </row>
    <row r="1612" spans="1:16" x14ac:dyDescent="0.25">
      <c r="A1612" t="s">
        <v>68</v>
      </c>
      <c r="B1612" t="s">
        <v>177</v>
      </c>
      <c r="C1612">
        <v>31</v>
      </c>
      <c r="D1612" t="s">
        <v>142</v>
      </c>
      <c r="E1612" t="s">
        <v>114</v>
      </c>
      <c r="F1612" t="s">
        <v>72</v>
      </c>
      <c r="G1612">
        <v>0</v>
      </c>
      <c r="H1612">
        <v>0</v>
      </c>
      <c r="I161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2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cm="1">
        <f t="array" ref="K1612">IFERROR(AVERAGE(IF((OutputTable[GroupByKey]=OutputTable[[#This Row],[GroupByKey]]),(OutputTable[GroupByKey]=OutputTable[[#This Row],[GroupByKey]])*OutputTable[RecordedValue])),0)</f>
        <v>0</v>
      </c>
      <c r="L1612" cm="1">
        <f t="array" ref="L1612">IFERROR(_xlfn.STDEV.S(IF((OutputTable[GroupByKey]=OutputTable[[#This Row],[GroupByKey]]),(OutputTable[GroupByKey]=OutputTable[[#This Row],[GroupByKey]])*OutputTable[RecordedValue])),0)</f>
        <v>0</v>
      </c>
      <c r="M1612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2" cm="1">
        <f t="array" ref="O1612">MIN(IF((OutputTable[GroupByKey]=OutputTable[[#This Row],[GroupByKey]]),(OutputTable[GroupByKey]=OutputTable[[#This Row],[GroupByKey]])*OutputTable[RecordedValue]))</f>
        <v>0</v>
      </c>
      <c r="P1612" cm="1">
        <f t="array" ref="P1612">MAX(IF((OutputTable[GroupByKey]=OutputTable[[#This Row],[GroupByKey]]),(OutputTable[GroupByKey]=OutputTable[[#This Row],[GroupByKey]])*OutputTable[RecordedValue]))</f>
        <v>0</v>
      </c>
    </row>
    <row r="1613" spans="1:16" x14ac:dyDescent="0.25">
      <c r="A1613" t="s">
        <v>68</v>
      </c>
      <c r="B1613" t="s">
        <v>177</v>
      </c>
      <c r="C1613">
        <v>31</v>
      </c>
      <c r="D1613" t="s">
        <v>143</v>
      </c>
      <c r="E1613" t="s">
        <v>116</v>
      </c>
      <c r="F1613" t="s">
        <v>72</v>
      </c>
      <c r="G1613">
        <v>69.758591425889804</v>
      </c>
      <c r="H1613">
        <v>0</v>
      </c>
      <c r="I161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3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cm="1">
        <f t="array" ref="K1613">IFERROR(AVERAGE(IF((OutputTable[GroupByKey]=OutputTable[[#This Row],[GroupByKey]]),(OutputTable[GroupByKey]=OutputTable[[#This Row],[GroupByKey]])*OutputTable[RecordedValue])),0)</f>
        <v>79.989395354893077</v>
      </c>
      <c r="L1613" cm="1">
        <f t="array" ref="L1613">IFERROR(_xlfn.STDEV.S(IF((OutputTable[GroupByKey]=OutputTable[[#This Row],[GroupByKey]]),(OutputTable[GroupByKey]=OutputTable[[#This Row],[GroupByKey]])*OutputTable[RecordedValue])),0)</f>
        <v>56.808360959149468</v>
      </c>
      <c r="M1613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13" cm="1">
        <f t="array" ref="O1613">MIN(IF((OutputTable[GroupByKey]=OutputTable[[#This Row],[GroupByKey]]),(OutputTable[GroupByKey]=OutputTable[[#This Row],[GroupByKey]])*OutputTable[RecordedValue]))</f>
        <v>7.1867093340802297</v>
      </c>
      <c r="P1613" cm="1">
        <f t="array" ref="P1613">MAX(IF((OutputTable[GroupByKey]=OutputTable[[#This Row],[GroupByKey]]),(OutputTable[GroupByKey]=OutputTable[[#This Row],[GroupByKey]])*OutputTable[RecordedValue]))</f>
        <v>293.47566214357698</v>
      </c>
    </row>
    <row r="1614" spans="1:16" x14ac:dyDescent="0.25">
      <c r="A1614" t="s">
        <v>68</v>
      </c>
      <c r="B1614" t="s">
        <v>177</v>
      </c>
      <c r="C1614">
        <v>31</v>
      </c>
      <c r="D1614" t="s">
        <v>144</v>
      </c>
      <c r="E1614" t="s">
        <v>118</v>
      </c>
      <c r="F1614" t="s">
        <v>72</v>
      </c>
      <c r="G1614">
        <v>145</v>
      </c>
      <c r="H1614">
        <v>0</v>
      </c>
      <c r="I161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4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cm="1">
        <f t="array" ref="K1614">IFERROR(AVERAGE(IF((OutputTable[GroupByKey]=OutputTable[[#This Row],[GroupByKey]]),(OutputTable[GroupByKey]=OutputTable[[#This Row],[GroupByKey]])*OutputTable[RecordedValue])),0)</f>
        <v>145</v>
      </c>
      <c r="L1614" cm="1">
        <f t="array" ref="L1614">IFERROR(_xlfn.STDEV.S(IF((OutputTable[GroupByKey]=OutputTable[[#This Row],[GroupByKey]]),(OutputTable[GroupByKey]=OutputTable[[#This Row],[GroupByKey]])*OutputTable[RecordedValue])),0)</f>
        <v>0</v>
      </c>
      <c r="M1614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cm="1">
        <f t="array" ref="O1614">MIN(IF((OutputTable[GroupByKey]=OutputTable[[#This Row],[GroupByKey]]),(OutputTable[GroupByKey]=OutputTable[[#This Row],[GroupByKey]])*OutputTable[RecordedValue]))</f>
        <v>145</v>
      </c>
      <c r="P1614" cm="1">
        <f t="array" ref="P1614">MAX(IF((OutputTable[GroupByKey]=OutputTable[[#This Row],[GroupByKey]]),(OutputTable[GroupByKey]=OutputTable[[#This Row],[GroupByKey]])*OutputTable[RecordedValue]))</f>
        <v>145</v>
      </c>
    </row>
    <row r="1615" spans="1:16" x14ac:dyDescent="0.25">
      <c r="A1615" t="s">
        <v>68</v>
      </c>
      <c r="B1615" t="s">
        <v>177</v>
      </c>
      <c r="C1615">
        <v>31</v>
      </c>
      <c r="D1615" t="s">
        <v>145</v>
      </c>
      <c r="E1615" t="s">
        <v>120</v>
      </c>
      <c r="F1615" t="s">
        <v>72</v>
      </c>
      <c r="G1615">
        <v>144</v>
      </c>
      <c r="H1615">
        <v>0</v>
      </c>
      <c r="I161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cm="1">
        <f t="array" ref="K1615">IFERROR(AVERAGE(IF((OutputTable[GroupByKey]=OutputTable[[#This Row],[GroupByKey]]),(OutputTable[GroupByKey]=OutputTable[[#This Row],[GroupByKey]])*OutputTable[RecordedValue])),0)</f>
        <v>143.46</v>
      </c>
      <c r="L1615" cm="1">
        <f t="array" ref="L1615">IFERROR(_xlfn.STDEV.S(IF((OutputTable[GroupByKey]=OutputTable[[#This Row],[GroupByKey]]),(OutputTable[GroupByKey]=OutputTable[[#This Row],[GroupByKey]])*OutputTable[RecordedValue])),0)</f>
        <v>0.761577310586391</v>
      </c>
      <c r="M161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15" cm="1">
        <f t="array" ref="O1615">MIN(IF((OutputTable[GroupByKey]=OutputTable[[#This Row],[GroupByKey]]),(OutputTable[GroupByKey]=OutputTable[[#This Row],[GroupByKey]])*OutputTable[RecordedValue]))</f>
        <v>141</v>
      </c>
      <c r="P1615" cm="1">
        <f t="array" ref="P1615">MAX(IF((OutputTable[GroupByKey]=OutputTable[[#This Row],[GroupByKey]]),(OutputTable[GroupByKey]=OutputTable[[#This Row],[GroupByKey]])*OutputTable[RecordedValue]))</f>
        <v>144</v>
      </c>
    </row>
    <row r="1616" spans="1:16" x14ac:dyDescent="0.25">
      <c r="A1616" t="s">
        <v>68</v>
      </c>
      <c r="B1616" t="s">
        <v>177</v>
      </c>
      <c r="C1616">
        <v>31</v>
      </c>
      <c r="D1616" t="s">
        <v>146</v>
      </c>
      <c r="E1616" t="s">
        <v>122</v>
      </c>
      <c r="F1616" t="s">
        <v>72</v>
      </c>
      <c r="G1616">
        <v>9.5753521718938295</v>
      </c>
      <c r="H1616">
        <v>0</v>
      </c>
      <c r="I161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6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cm="1">
        <f t="array" ref="K1616">IFERROR(AVERAGE(IF((OutputTable[GroupByKey]=OutputTable[[#This Row],[GroupByKey]]),(OutputTable[GroupByKey]=OutputTable[[#This Row],[GroupByKey]])*OutputTable[RecordedValue])),0)</f>
        <v>9.2040198470736314</v>
      </c>
      <c r="L1616" cm="1">
        <f t="array" ref="L1616">IFERROR(_xlfn.STDEV.S(IF((OutputTable[GroupByKey]=OutputTable[[#This Row],[GroupByKey]]),(OutputTable[GroupByKey]=OutputTable[[#This Row],[GroupByKey]])*OutputTable[RecordedValue])),0)</f>
        <v>0.51270925803772061</v>
      </c>
      <c r="M1616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6" cm="1">
        <f t="array" ref="O1616">MIN(IF((OutputTable[GroupByKey]=OutputTable[[#This Row],[GroupByKey]]),(OutputTable[GroupByKey]=OutputTable[[#This Row],[GroupByKey]])*OutputTable[RecordedValue]))</f>
        <v>8.1603642719926093</v>
      </c>
      <c r="P1616" cm="1">
        <f t="array" ref="P1616">MAX(IF((OutputTable[GroupByKey]=OutputTable[[#This Row],[GroupByKey]]),(OutputTable[GroupByKey]=OutputTable[[#This Row],[GroupByKey]])*OutputTable[RecordedValue]))</f>
        <v>10.3090977964694</v>
      </c>
    </row>
    <row r="1617" spans="1:16" x14ac:dyDescent="0.25">
      <c r="A1617" t="s">
        <v>68</v>
      </c>
      <c r="B1617" t="s">
        <v>177</v>
      </c>
      <c r="C1617">
        <v>31</v>
      </c>
      <c r="D1617" t="s">
        <v>147</v>
      </c>
      <c r="E1617" t="s">
        <v>124</v>
      </c>
      <c r="F1617" t="s">
        <v>72</v>
      </c>
      <c r="G1617">
        <v>644.279721739519</v>
      </c>
      <c r="H1617">
        <v>0</v>
      </c>
      <c r="I161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7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cm="1">
        <f t="array" ref="K1617">IFERROR(AVERAGE(IF((OutputTable[GroupByKey]=OutputTable[[#This Row],[GroupByKey]]),(OutputTable[GroupByKey]=OutputTable[[#This Row],[GroupByKey]])*OutputTable[RecordedValue])),0)</f>
        <v>632.23058617931088</v>
      </c>
      <c r="L1617" cm="1">
        <f t="array" ref="L1617">IFERROR(_xlfn.STDEV.S(IF((OutputTable[GroupByKey]=OutputTable[[#This Row],[GroupByKey]]),(OutputTable[GroupByKey]=OutputTable[[#This Row],[GroupByKey]])*OutputTable[RecordedValue])),0)</f>
        <v>75.537971994324181</v>
      </c>
      <c r="M1617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17" cm="1">
        <f t="array" ref="O1617">MIN(IF((OutputTable[GroupByKey]=OutputTable[[#This Row],[GroupByKey]]),(OutputTable[GroupByKey]=OutputTable[[#This Row],[GroupByKey]])*OutputTable[RecordedValue]))</f>
        <v>505.15304420889697</v>
      </c>
      <c r="P1617" cm="1">
        <f t="array" ref="P1617">MAX(IF((OutputTable[GroupByKey]=OutputTable[[#This Row],[GroupByKey]]),(OutputTable[GroupByKey]=OutputTable[[#This Row],[GroupByKey]])*OutputTable[RecordedValue]))</f>
        <v>850.69210649443096</v>
      </c>
    </row>
    <row r="1618" spans="1:16" x14ac:dyDescent="0.25">
      <c r="A1618" t="s">
        <v>68</v>
      </c>
      <c r="B1618" t="s">
        <v>177</v>
      </c>
      <c r="C1618">
        <v>31</v>
      </c>
      <c r="D1618" t="s">
        <v>148</v>
      </c>
      <c r="E1618" t="s">
        <v>118</v>
      </c>
      <c r="F1618" t="s">
        <v>86</v>
      </c>
      <c r="G1618">
        <v>145</v>
      </c>
      <c r="H1618">
        <v>0</v>
      </c>
      <c r="I1618" t="str">
        <f>OutputTable[[#This Row],[ProjectName]]&amp;OutputTable[[#This Row],[Name]]&amp;OutputTable[[#This Row],[Type]]&amp;OutputTable[[#This Row],[Source]]</f>
        <v>Airport Security AnalysisEntity 1.NumberInNumber InEntity</v>
      </c>
      <c r="J1618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cm="1">
        <f t="array" ref="K1618">IFERROR(AVERAGE(IF((OutputTable[GroupByKey]=OutputTable[[#This Row],[GroupByKey]]),(OutputTable[GroupByKey]=OutputTable[[#This Row],[GroupByKey]])*OutputTable[RecordedValue])),0)</f>
        <v>145</v>
      </c>
      <c r="L1618" cm="1">
        <f t="array" ref="L1618">IFERROR(_xlfn.STDEV.S(IF((OutputTable[GroupByKey]=OutputTable[[#This Row],[GroupByKey]]),(OutputTable[GroupByKey]=OutputTable[[#This Row],[GroupByKey]])*OutputTable[RecordedValue])),0)</f>
        <v>0</v>
      </c>
      <c r="M1618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cm="1">
        <f t="array" ref="O1618">MIN(IF((OutputTable[GroupByKey]=OutputTable[[#This Row],[GroupByKey]]),(OutputTable[GroupByKey]=OutputTable[[#This Row],[GroupByKey]])*OutputTable[RecordedValue]))</f>
        <v>145</v>
      </c>
      <c r="P1618" cm="1">
        <f t="array" ref="P1618">MAX(IF((OutputTable[GroupByKey]=OutputTable[[#This Row],[GroupByKey]]),(OutputTable[GroupByKey]=OutputTable[[#This Row],[GroupByKey]])*OutputTable[RecordedValue]))</f>
        <v>145</v>
      </c>
    </row>
    <row r="1619" spans="1:16" x14ac:dyDescent="0.25">
      <c r="A1619" t="s">
        <v>68</v>
      </c>
      <c r="B1619" t="s">
        <v>177</v>
      </c>
      <c r="C1619">
        <v>31</v>
      </c>
      <c r="D1619" t="s">
        <v>149</v>
      </c>
      <c r="E1619" t="s">
        <v>120</v>
      </c>
      <c r="F1619" t="s">
        <v>86</v>
      </c>
      <c r="G1619">
        <v>142</v>
      </c>
      <c r="H1619">
        <v>0</v>
      </c>
      <c r="I1619" t="str">
        <f>OutputTable[[#This Row],[ProjectName]]&amp;OutputTable[[#This Row],[Name]]&amp;OutputTable[[#This Row],[Type]]&amp;OutputTable[[#This Row],[Source]]</f>
        <v>Airport Security AnalysisEntity 1.NumberOutNumber OutEntity</v>
      </c>
      <c r="J1619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cm="1">
        <f t="array" ref="K1619">IFERROR(AVERAGE(IF((OutputTable[GroupByKey]=OutputTable[[#This Row],[GroupByKey]]),(OutputTable[GroupByKey]=OutputTable[[#This Row],[GroupByKey]])*OutputTable[RecordedValue])),0)</f>
        <v>141.02000000000001</v>
      </c>
      <c r="L1619" cm="1">
        <f t="array" ref="L1619">IFERROR(_xlfn.STDEV.S(IF((OutputTable[GroupByKey]=OutputTable[[#This Row],[GroupByKey]]),(OutputTable[GroupByKey]=OutputTable[[#This Row],[GroupByKey]])*OutputTable[RecordedValue])),0)</f>
        <v>1.571298695931723</v>
      </c>
      <c r="M1619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19" cm="1">
        <f t="array" ref="O1619">MIN(IF((OutputTable[GroupByKey]=OutputTable[[#This Row],[GroupByKey]]),(OutputTable[GroupByKey]=OutputTable[[#This Row],[GroupByKey]])*OutputTable[RecordedValue]))</f>
        <v>136</v>
      </c>
      <c r="P1619" cm="1">
        <f t="array" ref="P1619">MAX(IF((OutputTable[GroupByKey]=OutputTable[[#This Row],[GroupByKey]]),(OutputTable[GroupByKey]=OutputTable[[#This Row],[GroupByKey]])*OutputTable[RecordedValue]))</f>
        <v>144</v>
      </c>
    </row>
    <row r="1620" spans="1:16" x14ac:dyDescent="0.25">
      <c r="A1620" t="s">
        <v>68</v>
      </c>
      <c r="B1620" t="s">
        <v>177</v>
      </c>
      <c r="C1620">
        <v>31</v>
      </c>
      <c r="D1620" t="s">
        <v>150</v>
      </c>
      <c r="E1620" t="s">
        <v>134</v>
      </c>
      <c r="F1620" t="s">
        <v>104</v>
      </c>
      <c r="G1620">
        <v>0</v>
      </c>
      <c r="H1620">
        <v>0</v>
      </c>
      <c r="I162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0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cm="1">
        <f t="array" ref="K1620">IFERROR(AVERAGE(IF((OutputTable[GroupByKey]=OutputTable[[#This Row],[GroupByKey]]),(OutputTable[GroupByKey]=OutputTable[[#This Row],[GroupByKey]])*OutputTable[RecordedValue])),0)</f>
        <v>0</v>
      </c>
      <c r="L1620" cm="1">
        <f t="array" ref="L1620">IFERROR(_xlfn.STDEV.S(IF((OutputTable[GroupByKey]=OutputTable[[#This Row],[GroupByKey]]),(OutputTable[GroupByKey]=OutputTable[[#This Row],[GroupByKey]])*OutputTable[RecordedValue])),0)</f>
        <v>0</v>
      </c>
      <c r="M1620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0" cm="1">
        <f t="array" ref="O1620">MIN(IF((OutputTable[GroupByKey]=OutputTable[[#This Row],[GroupByKey]]),(OutputTable[GroupByKey]=OutputTable[[#This Row],[GroupByKey]])*OutputTable[RecordedValue]))</f>
        <v>0</v>
      </c>
      <c r="P1620" cm="1">
        <f t="array" ref="P1620">MAX(IF((OutputTable[GroupByKey]=OutputTable[[#This Row],[GroupByKey]]),(OutputTable[GroupByKey]=OutputTable[[#This Row],[GroupByKey]])*OutputTable[RecordedValue]))</f>
        <v>0</v>
      </c>
    </row>
    <row r="1621" spans="1:16" x14ac:dyDescent="0.25">
      <c r="A1621" t="s">
        <v>68</v>
      </c>
      <c r="B1621" t="s">
        <v>177</v>
      </c>
      <c r="C1621">
        <v>31</v>
      </c>
      <c r="D1621" t="s">
        <v>151</v>
      </c>
      <c r="E1621" t="s">
        <v>136</v>
      </c>
      <c r="F1621" t="s">
        <v>104</v>
      </c>
      <c r="G1621">
        <v>12</v>
      </c>
      <c r="H1621">
        <v>0</v>
      </c>
      <c r="I162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1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cm="1">
        <f t="array" ref="K1621">IFERROR(AVERAGE(IF((OutputTable[GroupByKey]=OutputTable[[#This Row],[GroupByKey]]),(OutputTable[GroupByKey]=OutputTable[[#This Row],[GroupByKey]])*OutputTable[RecordedValue])),0)</f>
        <v>12</v>
      </c>
      <c r="L1621" cm="1">
        <f t="array" ref="L1621">IFERROR(_xlfn.STDEV.S(IF((OutputTable[GroupByKey]=OutputTable[[#This Row],[GroupByKey]]),(OutputTable[GroupByKey]=OutputTable[[#This Row],[GroupByKey]])*OutputTable[RecordedValue])),0)</f>
        <v>0</v>
      </c>
      <c r="M1621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1" cm="1">
        <f t="array" ref="O1621">MIN(IF((OutputTable[GroupByKey]=OutputTable[[#This Row],[GroupByKey]]),(OutputTable[GroupByKey]=OutputTable[[#This Row],[GroupByKey]])*OutputTable[RecordedValue]))</f>
        <v>12</v>
      </c>
      <c r="P1621" cm="1">
        <f t="array" ref="P1621">MAX(IF((OutputTable[GroupByKey]=OutputTable[[#This Row],[GroupByKey]]),(OutputTable[GroupByKey]=OutputTable[[#This Row],[GroupByKey]])*OutputTable[RecordedValue]))</f>
        <v>12</v>
      </c>
    </row>
    <row r="1622" spans="1:16" x14ac:dyDescent="0.25">
      <c r="A1622" t="s">
        <v>68</v>
      </c>
      <c r="B1622" t="s">
        <v>177</v>
      </c>
      <c r="C1622">
        <v>31</v>
      </c>
      <c r="D1622" t="s">
        <v>152</v>
      </c>
      <c r="E1622" t="s">
        <v>153</v>
      </c>
      <c r="F1622" t="s">
        <v>104</v>
      </c>
      <c r="G1622">
        <v>0</v>
      </c>
      <c r="H1622">
        <v>0</v>
      </c>
      <c r="I162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2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cm="1">
        <f t="array" ref="K1622">IFERROR(AVERAGE(IF((OutputTable[GroupByKey]=OutputTable[[#This Row],[GroupByKey]]),(OutputTable[GroupByKey]=OutputTable[[#This Row],[GroupByKey]])*OutputTable[RecordedValue])),0)</f>
        <v>0</v>
      </c>
      <c r="L1622" cm="1">
        <f t="array" ref="L1622">IFERROR(_xlfn.STDEV.S(IF((OutputTable[GroupByKey]=OutputTable[[#This Row],[GroupByKey]]),(OutputTable[GroupByKey]=OutputTable[[#This Row],[GroupByKey]])*OutputTable[RecordedValue])),0)</f>
        <v>0</v>
      </c>
      <c r="M1622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2" cm="1">
        <f t="array" ref="O1622">MIN(IF((OutputTable[GroupByKey]=OutputTable[[#This Row],[GroupByKey]]),(OutputTable[GroupByKey]=OutputTable[[#This Row],[GroupByKey]])*OutputTable[RecordedValue]))</f>
        <v>0</v>
      </c>
      <c r="P1622" cm="1">
        <f t="array" ref="P1622">MAX(IF((OutputTable[GroupByKey]=OutputTable[[#This Row],[GroupByKey]]),(OutputTable[GroupByKey]=OutputTable[[#This Row],[GroupByKey]])*OutputTable[RecordedValue]))</f>
        <v>0</v>
      </c>
    </row>
    <row r="1623" spans="1:16" x14ac:dyDescent="0.25">
      <c r="A1623" t="s">
        <v>68</v>
      </c>
      <c r="B1623" t="s">
        <v>177</v>
      </c>
      <c r="C1623">
        <v>31</v>
      </c>
      <c r="D1623" t="s">
        <v>154</v>
      </c>
      <c r="E1623" t="s">
        <v>155</v>
      </c>
      <c r="F1623" t="s">
        <v>104</v>
      </c>
      <c r="G1623">
        <v>0</v>
      </c>
      <c r="H1623">
        <v>0</v>
      </c>
      <c r="I162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3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cm="1">
        <f t="array" ref="K1623">IFERROR(AVERAGE(IF((OutputTable[GroupByKey]=OutputTable[[#This Row],[GroupByKey]]),(OutputTable[GroupByKey]=OutputTable[[#This Row],[GroupByKey]])*OutputTable[RecordedValue])),0)</f>
        <v>0</v>
      </c>
      <c r="L1623" cm="1">
        <f t="array" ref="L1623">IFERROR(_xlfn.STDEV.S(IF((OutputTable[GroupByKey]=OutputTable[[#This Row],[GroupByKey]]),(OutputTable[GroupByKey]=OutputTable[[#This Row],[GroupByKey]])*OutputTable[RecordedValue])),0)</f>
        <v>0</v>
      </c>
      <c r="M1623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cm="1">
        <f t="array" ref="O1623">MIN(IF((OutputTable[GroupByKey]=OutputTable[[#This Row],[GroupByKey]]),(OutputTable[GroupByKey]=OutputTable[[#This Row],[GroupByKey]])*OutputTable[RecordedValue]))</f>
        <v>0</v>
      </c>
      <c r="P1623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177</v>
      </c>
      <c r="C1624">
        <v>31</v>
      </c>
      <c r="D1624" t="s">
        <v>156</v>
      </c>
      <c r="E1624" t="s">
        <v>139</v>
      </c>
      <c r="F1624" t="s">
        <v>104</v>
      </c>
      <c r="G1624">
        <v>0</v>
      </c>
      <c r="H1624">
        <v>0</v>
      </c>
      <c r="I162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4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cm="1">
        <f t="array" ref="K1624">IFERROR(AVERAGE(IF((OutputTable[GroupByKey]=OutputTable[[#This Row],[GroupByKey]]),(OutputTable[GroupByKey]=OutputTable[[#This Row],[GroupByKey]])*OutputTable[RecordedValue])),0)</f>
        <v>0</v>
      </c>
      <c r="L1624" cm="1">
        <f t="array" ref="L1624">IFERROR(_xlfn.STDEV.S(IF((OutputTable[GroupByKey]=OutputTable[[#This Row],[GroupByKey]]),(OutputTable[GroupByKey]=OutputTable[[#This Row],[GroupByKey]])*OutputTable[RecordedValue])),0)</f>
        <v>0</v>
      </c>
      <c r="M1624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4" cm="1">
        <f t="array" ref="O1624">MIN(IF((OutputTable[GroupByKey]=OutputTable[[#This Row],[GroupByKey]]),(OutputTable[GroupByKey]=OutputTable[[#This Row],[GroupByKey]])*OutputTable[RecordedValue]))</f>
        <v>0</v>
      </c>
      <c r="P1624" cm="1">
        <f t="array" ref="P1624">MAX(IF((OutputTable[GroupByKey]=OutputTable[[#This Row],[GroupByKey]]),(OutputTable[GroupByKey]=OutputTable[[#This Row],[GroupByKey]])*OutputTable[RecordedValue]))</f>
        <v>0</v>
      </c>
    </row>
    <row r="1625" spans="1:16" x14ac:dyDescent="0.25">
      <c r="A1625" t="s">
        <v>68</v>
      </c>
      <c r="B1625" t="s">
        <v>177</v>
      </c>
      <c r="C1625">
        <v>31</v>
      </c>
      <c r="D1625" t="s">
        <v>157</v>
      </c>
      <c r="E1625" t="s">
        <v>120</v>
      </c>
      <c r="F1625" t="s">
        <v>126</v>
      </c>
      <c r="G1625">
        <v>142</v>
      </c>
      <c r="H1625">
        <v>0</v>
      </c>
      <c r="I1625" t="str">
        <f>OutputTable[[#This Row],[ProjectName]]&amp;OutputTable[[#This Row],[Name]]&amp;OutputTable[[#This Row],[Type]]&amp;OutputTable[[#This Row],[Source]]</f>
        <v>Airport Security AnalysisSystem.NumberOutNumber OutSystem</v>
      </c>
      <c r="J162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cm="1">
        <f t="array" ref="K1625">IFERROR(AVERAGE(IF((OutputTable[GroupByKey]=OutputTable[[#This Row],[GroupByKey]]),(OutputTable[GroupByKey]=OutputTable[[#This Row],[GroupByKey]])*OutputTable[RecordedValue])),0)</f>
        <v>141.02000000000001</v>
      </c>
      <c r="L1625" cm="1">
        <f t="array" ref="L1625">IFERROR(_xlfn.STDEV.S(IF((OutputTable[GroupByKey]=OutputTable[[#This Row],[GroupByKey]]),(OutputTable[GroupByKey]=OutputTable[[#This Row],[GroupByKey]])*OutputTable[RecordedValue])),0)</f>
        <v>1.571298695931723</v>
      </c>
      <c r="M162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25" cm="1">
        <f t="array" ref="O1625">MIN(IF((OutputTable[GroupByKey]=OutputTable[[#This Row],[GroupByKey]]),(OutputTable[GroupByKey]=OutputTable[[#This Row],[GroupByKey]])*OutputTable[RecordedValue]))</f>
        <v>136</v>
      </c>
      <c r="P1625" cm="1">
        <f t="array" ref="P1625">MAX(IF((OutputTable[GroupByKey]=OutputTable[[#This Row],[GroupByKey]]),(OutputTable[GroupByKey]=OutputTable[[#This Row],[GroupByKey]])*OutputTable[RecordedValue]))</f>
        <v>144</v>
      </c>
    </row>
    <row r="1626" spans="1:16" x14ac:dyDescent="0.25">
      <c r="A1626" t="s">
        <v>68</v>
      </c>
      <c r="B1626" t="s">
        <v>177</v>
      </c>
      <c r="C1626">
        <v>31</v>
      </c>
      <c r="D1626" t="s">
        <v>158</v>
      </c>
      <c r="E1626" t="s">
        <v>90</v>
      </c>
      <c r="F1626" t="s">
        <v>126</v>
      </c>
      <c r="G1626">
        <v>71.592615612970405</v>
      </c>
      <c r="H1626">
        <v>0</v>
      </c>
      <c r="I1626" t="str">
        <f>OutputTable[[#This Row],[ProjectName]]&amp;OutputTable[[#This Row],[Name]]&amp;OutputTable[[#This Row],[Type]]&amp;OutputTable[[#This Row],[Source]]</f>
        <v>Airport Security AnalysisSystem.TotalCostTotal CostSystem</v>
      </c>
      <c r="J1626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cm="1">
        <f t="array" ref="K1626">IFERROR(AVERAGE(IF((OutputTable[GroupByKey]=OutputTable[[#This Row],[GroupByKey]]),(OutputTable[GroupByKey]=OutputTable[[#This Row],[GroupByKey]])*OutputTable[RecordedValue])),0)</f>
        <v>71.671286315385061</v>
      </c>
      <c r="L1626" cm="1">
        <f t="array" ref="L1626">IFERROR(_xlfn.STDEV.S(IF((OutputTable[GroupByKey]=OutputTable[[#This Row],[GroupByKey]]),(OutputTable[GroupByKey]=OutputTable[[#This Row],[GroupByKey]])*OutputTable[RecordedValue])),0)</f>
        <v>0.23863631661505638</v>
      </c>
      <c r="M1626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26" cm="1">
        <f t="array" ref="O1626">MIN(IF((OutputTable[GroupByKey]=OutputTable[[#This Row],[GroupByKey]]),(OutputTable[GroupByKey]=OutputTable[[#This Row],[GroupByKey]])*OutputTable[RecordedValue]))</f>
        <v>70.910479456061694</v>
      </c>
      <c r="P1626" cm="1">
        <f t="array" ref="P1626">MAX(IF((OutputTable[GroupByKey]=OutputTable[[#This Row],[GroupByKey]]),(OutputTable[GroupByKey]=OutputTable[[#This Row],[GroupByKey]])*OutputTable[RecordedValue]))</f>
        <v>72</v>
      </c>
    </row>
    <row r="1627" spans="1:16" x14ac:dyDescent="0.25">
      <c r="A1627" t="s">
        <v>68</v>
      </c>
      <c r="B1627" t="s">
        <v>177</v>
      </c>
      <c r="C1627">
        <v>31</v>
      </c>
      <c r="D1627" t="s">
        <v>159</v>
      </c>
      <c r="E1627" t="s">
        <v>134</v>
      </c>
      <c r="F1627" t="s">
        <v>104</v>
      </c>
      <c r="G1627">
        <v>29.2248741821858</v>
      </c>
      <c r="H1627">
        <v>0</v>
      </c>
      <c r="I162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27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cm="1">
        <f t="array" ref="K1627">IFERROR(AVERAGE(IF((OutputTable[GroupByKey]=OutputTable[[#This Row],[GroupByKey]]),(OutputTable[GroupByKey]=OutputTable[[#This Row],[GroupByKey]])*OutputTable[RecordedValue])),0)</f>
        <v>28.130410032303338</v>
      </c>
      <c r="L1627" cm="1">
        <f t="array" ref="L1627">IFERROR(_xlfn.STDEV.S(IF((OutputTable[GroupByKey]=OutputTable[[#This Row],[GroupByKey]]),(OutputTable[GroupByKey]=OutputTable[[#This Row],[GroupByKey]])*OutputTable[RecordedValue])),0)</f>
        <v>1.5680861939239095</v>
      </c>
      <c r="M1627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27" cm="1">
        <f t="array" ref="O1627">MIN(IF((OutputTable[GroupByKey]=OutputTable[[#This Row],[GroupByKey]]),(OutputTable[GroupByKey]=OutputTable[[#This Row],[GroupByKey]])*OutputTable[RecordedValue]))</f>
        <v>24.466327701593499</v>
      </c>
      <c r="P1627" cm="1">
        <f t="array" ref="P1627">MAX(IF((OutputTable[GroupByKey]=OutputTable[[#This Row],[GroupByKey]]),(OutputTable[GroupByKey]=OutputTable[[#This Row],[GroupByKey]])*OutputTable[RecordedValue]))</f>
        <v>31.104540279981698</v>
      </c>
    </row>
    <row r="1628" spans="1:16" x14ac:dyDescent="0.25">
      <c r="A1628" t="s">
        <v>68</v>
      </c>
      <c r="B1628" t="s">
        <v>177</v>
      </c>
      <c r="C1628">
        <v>31</v>
      </c>
      <c r="D1628" t="s">
        <v>160</v>
      </c>
      <c r="E1628" t="s">
        <v>136</v>
      </c>
      <c r="F1628" t="s">
        <v>104</v>
      </c>
      <c r="G1628">
        <v>6.5714336242994298</v>
      </c>
      <c r="H1628">
        <v>0</v>
      </c>
      <c r="I162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8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cm="1">
        <f t="array" ref="K1628">IFERROR(AVERAGE(IF((OutputTable[GroupByKey]=OutputTable[[#This Row],[GroupByKey]]),(OutputTable[GroupByKey]=OutputTable[[#This Row],[GroupByKey]])*OutputTable[RecordedValue])),0)</f>
        <v>7.677923856469965</v>
      </c>
      <c r="L1628" cm="1">
        <f t="array" ref="L1628">IFERROR(_xlfn.STDEV.S(IF((OutputTable[GroupByKey]=OutputTable[[#This Row],[GroupByKey]]),(OutputTable[GroupByKey]=OutputTable[[#This Row],[GroupByKey]])*OutputTable[RecordedValue])),0)</f>
        <v>1.5599367309009138</v>
      </c>
      <c r="M1628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28" cm="1">
        <f t="array" ref="O1628">MIN(IF((OutputTable[GroupByKey]=OutputTable[[#This Row],[GroupByKey]]),(OutputTable[GroupByKey]=OutputTable[[#This Row],[GroupByKey]])*OutputTable[RecordedValue]))</f>
        <v>4.6700334569821003</v>
      </c>
      <c r="P1628" cm="1">
        <f t="array" ref="P1628">MAX(IF((OutputTable[GroupByKey]=OutputTable[[#This Row],[GroupByKey]]),(OutputTable[GroupByKey]=OutputTable[[#This Row],[GroupByKey]])*OutputTable[RecordedValue]))</f>
        <v>11.306663706390401</v>
      </c>
    </row>
    <row r="1629" spans="1:16" x14ac:dyDescent="0.25">
      <c r="A1629" t="s">
        <v>68</v>
      </c>
      <c r="B1629" t="s">
        <v>177</v>
      </c>
      <c r="C1629">
        <v>31</v>
      </c>
      <c r="D1629" t="s">
        <v>161</v>
      </c>
      <c r="E1629" t="s">
        <v>153</v>
      </c>
      <c r="F1629" t="s">
        <v>104</v>
      </c>
      <c r="G1629">
        <v>296</v>
      </c>
      <c r="H1629">
        <v>0</v>
      </c>
      <c r="I162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29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cm="1">
        <f t="array" ref="K1629">IFERROR(AVERAGE(IF((OutputTable[GroupByKey]=OutputTable[[#This Row],[GroupByKey]]),(OutputTable[GroupByKey]=OutputTable[[#This Row],[GroupByKey]])*OutputTable[RecordedValue])),0)</f>
        <v>291.82</v>
      </c>
      <c r="L1629" cm="1">
        <f t="array" ref="L1629">IFERROR(_xlfn.STDEV.S(IF((OutputTable[GroupByKey]=OutputTable[[#This Row],[GroupByKey]]),(OutputTable[GroupByKey]=OutputTable[[#This Row],[GroupByKey]])*OutputTable[RecordedValue])),0)</f>
        <v>4.3079897295843335</v>
      </c>
      <c r="M1629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29" cm="1">
        <f t="array" ref="O1629">MIN(IF((OutputTable[GroupByKey]=OutputTable[[#This Row],[GroupByKey]]),(OutputTable[GroupByKey]=OutputTable[[#This Row],[GroupByKey]])*OutputTable[RecordedValue]))</f>
        <v>281</v>
      </c>
      <c r="P1629" cm="1">
        <f t="array" ref="P1629">MAX(IF((OutputTable[GroupByKey]=OutputTable[[#This Row],[GroupByKey]]),(OutputTable[GroupByKey]=OutputTable[[#This Row],[GroupByKey]])*OutputTable[RecordedValue]))</f>
        <v>301</v>
      </c>
    </row>
    <row r="1630" spans="1:16" x14ac:dyDescent="0.25">
      <c r="A1630" t="s">
        <v>68</v>
      </c>
      <c r="B1630" t="s">
        <v>177</v>
      </c>
      <c r="C1630">
        <v>31</v>
      </c>
      <c r="D1630" t="s">
        <v>162</v>
      </c>
      <c r="E1630" t="s">
        <v>155</v>
      </c>
      <c r="F1630" t="s">
        <v>104</v>
      </c>
      <c r="G1630">
        <v>0.81746017710279395</v>
      </c>
      <c r="H1630">
        <v>0</v>
      </c>
      <c r="I163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0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cm="1">
        <f t="array" ref="K1630">IFERROR(AVERAGE(IF((OutputTable[GroupByKey]=OutputTable[[#This Row],[GroupByKey]]),(OutputTable[GroupByKey]=OutputTable[[#This Row],[GroupByKey]])*OutputTable[RecordedValue])),0)</f>
        <v>0.7867243373202788</v>
      </c>
      <c r="L1630" cm="1">
        <f t="array" ref="L1630">IFERROR(_xlfn.STDEV.S(IF((OutputTable[GroupByKey]=OutputTable[[#This Row],[GroupByKey]]),(OutputTable[GroupByKey]=OutputTable[[#This Row],[GroupByKey]])*OutputTable[RecordedValue])),0)</f>
        <v>4.3331575858358527E-2</v>
      </c>
      <c r="M1630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30" cm="1">
        <f t="array" ref="O1630">MIN(IF((OutputTable[GroupByKey]=OutputTable[[#This Row],[GroupByKey]]),(OutputTable[GroupByKey]=OutputTable[[#This Row],[GroupByKey]])*OutputTable[RecordedValue]))</f>
        <v>0.68592600815582205</v>
      </c>
      <c r="P1630" cm="1">
        <f t="array" ref="P1630">MAX(IF((OutputTable[GroupByKey]=OutputTable[[#This Row],[GroupByKey]]),(OutputTable[GroupByKey]=OutputTable[[#This Row],[GroupByKey]])*OutputTable[RecordedValue]))</f>
        <v>0.87027684841716402</v>
      </c>
    </row>
    <row r="1631" spans="1:16" x14ac:dyDescent="0.25">
      <c r="A1631" t="s">
        <v>68</v>
      </c>
      <c r="B1631" t="s">
        <v>177</v>
      </c>
      <c r="C1631">
        <v>31</v>
      </c>
      <c r="D1631" t="s">
        <v>163</v>
      </c>
      <c r="E1631" t="s">
        <v>139</v>
      </c>
      <c r="F1631" t="s">
        <v>104</v>
      </c>
      <c r="G1631">
        <v>0</v>
      </c>
      <c r="H1631">
        <v>0</v>
      </c>
      <c r="I163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1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cm="1">
        <f t="array" ref="K1631">IFERROR(AVERAGE(IF((OutputTable[GroupByKey]=OutputTable[[#This Row],[GroupByKey]]),(OutputTable[GroupByKey]=OutputTable[[#This Row],[GroupByKey]])*OutputTable[RecordedValue])),0)</f>
        <v>0</v>
      </c>
      <c r="L1631" cm="1">
        <f t="array" ref="L1631">IFERROR(_xlfn.STDEV.S(IF((OutputTable[GroupByKey]=OutputTable[[#This Row],[GroupByKey]]),(OutputTable[GroupByKey]=OutputTable[[#This Row],[GroupByKey]])*OutputTable[RecordedValue])),0)</f>
        <v>0</v>
      </c>
      <c r="M1631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1" cm="1">
        <f t="array" ref="O1631">MIN(IF((OutputTable[GroupByKey]=OutputTable[[#This Row],[GroupByKey]]),(OutputTable[GroupByKey]=OutputTable[[#This Row],[GroupByKey]])*OutputTable[RecordedValue]))</f>
        <v>0</v>
      </c>
      <c r="P1631" cm="1">
        <f t="array" ref="P1631">MAX(IF((OutputTable[GroupByKey]=OutputTable[[#This Row],[GroupByKey]]),(OutputTable[GroupByKey]=OutputTable[[#This Row],[GroupByKey]])*OutputTable[RecordedValue]))</f>
        <v>0</v>
      </c>
    </row>
    <row r="1632" spans="1:16" x14ac:dyDescent="0.25">
      <c r="A1632" t="s">
        <v>68</v>
      </c>
      <c r="B1632" t="s">
        <v>177</v>
      </c>
      <c r="C1632">
        <v>31</v>
      </c>
      <c r="D1632" t="s">
        <v>164</v>
      </c>
      <c r="E1632" t="s">
        <v>110</v>
      </c>
      <c r="F1632" t="s">
        <v>72</v>
      </c>
      <c r="G1632">
        <v>37.963742943753303</v>
      </c>
      <c r="H1632">
        <v>0</v>
      </c>
      <c r="I163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2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cm="1">
        <f t="array" ref="K1632">IFERROR(AVERAGE(IF((OutputTable[GroupByKey]=OutputTable[[#This Row],[GroupByKey]]),(OutputTable[GroupByKey]=OutputTable[[#This Row],[GroupByKey]])*OutputTable[RecordedValue])),0)</f>
        <v>36.126257191808556</v>
      </c>
      <c r="L1632" cm="1">
        <f t="array" ref="L1632">IFERROR(_xlfn.STDEV.S(IF((OutputTable[GroupByKey]=OutputTable[[#This Row],[GroupByKey]]),(OutputTable[GroupByKey]=OutputTable[[#This Row],[GroupByKey]])*OutputTable[RecordedValue])),0)</f>
        <v>2.1713259373529561</v>
      </c>
      <c r="M1632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2" cm="1">
        <f t="array" ref="O1632">MIN(IF((OutputTable[GroupByKey]=OutputTable[[#This Row],[GroupByKey]]),(OutputTable[GroupByKey]=OutputTable[[#This Row],[GroupByKey]])*OutputTable[RecordedValue]))</f>
        <v>31.451458626230401</v>
      </c>
      <c r="P1632" cm="1">
        <f t="array" ref="P1632">MAX(IF((OutputTable[GroupByKey]=OutputTable[[#This Row],[GroupByKey]]),(OutputTable[GroupByKey]=OutputTable[[#This Row],[GroupByKey]])*OutputTable[RecordedValue]))</f>
        <v>41.433809234429702</v>
      </c>
    </row>
    <row r="1633" spans="1:16" x14ac:dyDescent="0.25">
      <c r="A1633" t="s">
        <v>68</v>
      </c>
      <c r="B1633" t="s">
        <v>177</v>
      </c>
      <c r="C1633">
        <v>31</v>
      </c>
      <c r="D1633" t="s">
        <v>165</v>
      </c>
      <c r="E1633" t="s">
        <v>112</v>
      </c>
      <c r="F1633" t="s">
        <v>72</v>
      </c>
      <c r="G1633">
        <v>1138.9122883125999</v>
      </c>
      <c r="H1633">
        <v>0</v>
      </c>
      <c r="I163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3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cm="1">
        <f t="array" ref="K1633">IFERROR(AVERAGE(IF((OutputTable[GroupByKey]=OutputTable[[#This Row],[GroupByKey]]),(OutputTable[GroupByKey]=OutputTable[[#This Row],[GroupByKey]])*OutputTable[RecordedValue])),0)</f>
        <v>1083.7877157542564</v>
      </c>
      <c r="L1633" cm="1">
        <f t="array" ref="L1633">IFERROR(_xlfn.STDEV.S(IF((OutputTable[GroupByKey]=OutputTable[[#This Row],[GroupByKey]]),(OutputTable[GroupByKey]=OutputTable[[#This Row],[GroupByKey]])*OutputTable[RecordedValue])),0)</f>
        <v>65.139778120588559</v>
      </c>
      <c r="M1633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33" cm="1">
        <f t="array" ref="O1633">MIN(IF((OutputTable[GroupByKey]=OutputTable[[#This Row],[GroupByKey]]),(OutputTable[GroupByKey]=OutputTable[[#This Row],[GroupByKey]])*OutputTable[RecordedValue]))</f>
        <v>943.54375878691201</v>
      </c>
      <c r="P1633" cm="1">
        <f t="array" ref="P1633">MAX(IF((OutputTable[GroupByKey]=OutputTable[[#This Row],[GroupByKey]]),(OutputTable[GroupByKey]=OutputTable[[#This Row],[GroupByKey]])*OutputTable[RecordedValue]))</f>
        <v>1243.01427703289</v>
      </c>
    </row>
    <row r="1634" spans="1:16" x14ac:dyDescent="0.25">
      <c r="A1634" t="s">
        <v>68</v>
      </c>
      <c r="B1634" t="s">
        <v>177</v>
      </c>
      <c r="C1634">
        <v>31</v>
      </c>
      <c r="D1634" t="s">
        <v>166</v>
      </c>
      <c r="E1634" t="s">
        <v>114</v>
      </c>
      <c r="F1634" t="s">
        <v>72</v>
      </c>
      <c r="G1634">
        <v>0</v>
      </c>
      <c r="H1634">
        <v>0</v>
      </c>
      <c r="I163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4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cm="1">
        <f t="array" ref="K1634">IFERROR(AVERAGE(IF((OutputTable[GroupByKey]=OutputTable[[#This Row],[GroupByKey]]),(OutputTable[GroupByKey]=OutputTable[[#This Row],[GroupByKey]])*OutputTable[RecordedValue])),0)</f>
        <v>0</v>
      </c>
      <c r="L1634" cm="1">
        <f t="array" ref="L1634">IFERROR(_xlfn.STDEV.S(IF((OutputTable[GroupByKey]=OutputTable[[#This Row],[GroupByKey]]),(OutputTable[GroupByKey]=OutputTable[[#This Row],[GroupByKey]])*OutputTable[RecordedValue])),0)</f>
        <v>0</v>
      </c>
      <c r="M1634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4" cm="1">
        <f t="array" ref="O1634">MIN(IF((OutputTable[GroupByKey]=OutputTable[[#This Row],[GroupByKey]]),(OutputTable[GroupByKey]=OutputTable[[#This Row],[GroupByKey]])*OutputTable[RecordedValue]))</f>
        <v>0</v>
      </c>
      <c r="P1634" cm="1">
        <f t="array" ref="P1634">MAX(IF((OutputTable[GroupByKey]=OutputTable[[#This Row],[GroupByKey]]),(OutputTable[GroupByKey]=OutputTable[[#This Row],[GroupByKey]])*OutputTable[RecordedValue]))</f>
        <v>0</v>
      </c>
    </row>
    <row r="1635" spans="1:16" x14ac:dyDescent="0.25">
      <c r="A1635" t="s">
        <v>68</v>
      </c>
      <c r="B1635" t="s">
        <v>177</v>
      </c>
      <c r="C1635">
        <v>31</v>
      </c>
      <c r="D1635" t="s">
        <v>167</v>
      </c>
      <c r="E1635" t="s">
        <v>116</v>
      </c>
      <c r="F1635" t="s">
        <v>72</v>
      </c>
      <c r="G1635">
        <v>606.68883759097798</v>
      </c>
      <c r="H1635">
        <v>0</v>
      </c>
      <c r="I163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cm="1">
        <f t="array" ref="K1635">IFERROR(AVERAGE(IF((OutputTable[GroupByKey]=OutputTable[[#This Row],[GroupByKey]]),(OutputTable[GroupByKey]=OutputTable[[#This Row],[GroupByKey]])*OutputTable[RecordedValue])),0)</f>
        <v>553.87401274968397</v>
      </c>
      <c r="L1635" cm="1">
        <f t="array" ref="L1635">IFERROR(_xlfn.STDEV.S(IF((OutputTable[GroupByKey]=OutputTable[[#This Row],[GroupByKey]]),(OutputTable[GroupByKey]=OutputTable[[#This Row],[GroupByKey]])*OutputTable[RecordedValue])),0)</f>
        <v>377.09122887289163</v>
      </c>
      <c r="M163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35" cm="1">
        <f t="array" ref="O1635">MIN(IF((OutputTable[GroupByKey]=OutputTable[[#This Row],[GroupByKey]]),(OutputTable[GroupByKey]=OutputTable[[#This Row],[GroupByKey]])*OutputTable[RecordedValue]))</f>
        <v>153.85414011717199</v>
      </c>
      <c r="P1635" cm="1">
        <f t="array" ref="P1635">MAX(IF((OutputTable[GroupByKey]=OutputTable[[#This Row],[GroupByKey]]),(OutputTable[GroupByKey]=OutputTable[[#This Row],[GroupByKey]])*OutputTable[RecordedValue]))</f>
        <v>2328.4964964025999</v>
      </c>
    </row>
    <row r="1636" spans="1:16" x14ac:dyDescent="0.25">
      <c r="A1636" t="s">
        <v>68</v>
      </c>
      <c r="B1636" t="s">
        <v>177</v>
      </c>
      <c r="C1636">
        <v>31</v>
      </c>
      <c r="D1636" t="s">
        <v>168</v>
      </c>
      <c r="E1636" t="s">
        <v>118</v>
      </c>
      <c r="F1636" t="s">
        <v>72</v>
      </c>
      <c r="G1636">
        <v>142</v>
      </c>
      <c r="H1636">
        <v>0</v>
      </c>
      <c r="I163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36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cm="1">
        <f t="array" ref="K1636">IFERROR(AVERAGE(IF((OutputTable[GroupByKey]=OutputTable[[#This Row],[GroupByKey]]),(OutputTable[GroupByKey]=OutputTable[[#This Row],[GroupByKey]])*OutputTable[RecordedValue])),0)</f>
        <v>139.1</v>
      </c>
      <c r="L1636" cm="1">
        <f t="array" ref="L1636">IFERROR(_xlfn.STDEV.S(IF((OutputTable[GroupByKey]=OutputTable[[#This Row],[GroupByKey]]),(OutputTable[GroupByKey]=OutputTable[[#This Row],[GroupByKey]])*OutputTable[RecordedValue])),0)</f>
        <v>2.340852801167705</v>
      </c>
      <c r="M1636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36" cm="1">
        <f t="array" ref="O1636">MIN(IF((OutputTable[GroupByKey]=OutputTable[[#This Row],[GroupByKey]]),(OutputTable[GroupByKey]=OutputTable[[#This Row],[GroupByKey]])*OutputTable[RecordedValue]))</f>
        <v>132</v>
      </c>
      <c r="P1636" cm="1">
        <f t="array" ref="P1636">MAX(IF((OutputTable[GroupByKey]=OutputTable[[#This Row],[GroupByKey]]),(OutputTable[GroupByKey]=OutputTable[[#This Row],[GroupByKey]])*OutputTable[RecordedValue]))</f>
        <v>143</v>
      </c>
    </row>
    <row r="1637" spans="1:16" x14ac:dyDescent="0.25">
      <c r="A1637" t="s">
        <v>68</v>
      </c>
      <c r="B1637" t="s">
        <v>177</v>
      </c>
      <c r="C1637">
        <v>31</v>
      </c>
      <c r="D1637" t="s">
        <v>169</v>
      </c>
      <c r="E1637" t="s">
        <v>120</v>
      </c>
      <c r="F1637" t="s">
        <v>72</v>
      </c>
      <c r="G1637">
        <v>140</v>
      </c>
      <c r="H1637">
        <v>0</v>
      </c>
      <c r="I163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37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cm="1">
        <f t="array" ref="K1637">IFERROR(AVERAGE(IF((OutputTable[GroupByKey]=OutputTable[[#This Row],[GroupByKey]]),(OutputTable[GroupByKey]=OutputTable[[#This Row],[GroupByKey]])*OutputTable[RecordedValue])),0)</f>
        <v>136.88</v>
      </c>
      <c r="L1637" cm="1">
        <f t="array" ref="L1637">IFERROR(_xlfn.STDEV.S(IF((OutputTable[GroupByKey]=OutputTable[[#This Row],[GroupByKey]]),(OutputTable[GroupByKey]=OutputTable[[#This Row],[GroupByKey]])*OutputTable[RecordedValue])),0)</f>
        <v>2.7303285292343533</v>
      </c>
      <c r="M1637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37" cm="1">
        <f t="array" ref="O1637">MIN(IF((OutputTable[GroupByKey]=OutputTable[[#This Row],[GroupByKey]]),(OutputTable[GroupByKey]=OutputTable[[#This Row],[GroupByKey]])*OutputTable[RecordedValue]))</f>
        <v>130</v>
      </c>
      <c r="P1637" cm="1">
        <f t="array" ref="P1637">MAX(IF((OutputTable[GroupByKey]=OutputTable[[#This Row],[GroupByKey]]),(OutputTable[GroupByKey]=OutputTable[[#This Row],[GroupByKey]])*OutputTable[RecordedValue]))</f>
        <v>141</v>
      </c>
    </row>
    <row r="1638" spans="1:16" x14ac:dyDescent="0.25">
      <c r="A1638" t="s">
        <v>68</v>
      </c>
      <c r="B1638" t="s">
        <v>177</v>
      </c>
      <c r="C1638">
        <v>31</v>
      </c>
      <c r="D1638" t="s">
        <v>170</v>
      </c>
      <c r="E1638" t="s">
        <v>122</v>
      </c>
      <c r="F1638" t="s">
        <v>72</v>
      </c>
      <c r="G1638">
        <v>37.963742943753303</v>
      </c>
      <c r="H1638">
        <v>0</v>
      </c>
      <c r="I163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38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cm="1">
        <f t="array" ref="K1638">IFERROR(AVERAGE(IF((OutputTable[GroupByKey]=OutputTable[[#This Row],[GroupByKey]]),(OutputTable[GroupByKey]=OutputTable[[#This Row],[GroupByKey]])*OutputTable[RecordedValue])),0)</f>
        <v>36.126257191808556</v>
      </c>
      <c r="L1638" cm="1">
        <f t="array" ref="L1638">IFERROR(_xlfn.STDEV.S(IF((OutputTable[GroupByKey]=OutputTable[[#This Row],[GroupByKey]]),(OutputTable[GroupByKey]=OutputTable[[#This Row],[GroupByKey]])*OutputTable[RecordedValue])),0)</f>
        <v>2.1713259373529561</v>
      </c>
      <c r="M1638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8" cm="1">
        <f t="array" ref="O1638">MIN(IF((OutputTable[GroupByKey]=OutputTable[[#This Row],[GroupByKey]]),(OutputTable[GroupByKey]=OutputTable[[#This Row],[GroupByKey]])*OutputTable[RecordedValue]))</f>
        <v>31.451458626230401</v>
      </c>
      <c r="P1638" cm="1">
        <f t="array" ref="P1638">MAX(IF((OutputTable[GroupByKey]=OutputTable[[#This Row],[GroupByKey]]),(OutputTable[GroupByKey]=OutputTable[[#This Row],[GroupByKey]])*OutputTable[RecordedValue]))</f>
        <v>41.433809234429702</v>
      </c>
    </row>
    <row r="1639" spans="1:16" x14ac:dyDescent="0.25">
      <c r="A1639" t="s">
        <v>68</v>
      </c>
      <c r="B1639" t="s">
        <v>177</v>
      </c>
      <c r="C1639">
        <v>31</v>
      </c>
      <c r="D1639" t="s">
        <v>171</v>
      </c>
      <c r="E1639" t="s">
        <v>124</v>
      </c>
      <c r="F1639" t="s">
        <v>72</v>
      </c>
      <c r="G1639">
        <v>1745.6011259035799</v>
      </c>
      <c r="H1639">
        <v>0</v>
      </c>
      <c r="I163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39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cm="1">
        <f t="array" ref="K1639">IFERROR(AVERAGE(IF((OutputTable[GroupByKey]=OutputTable[[#This Row],[GroupByKey]]),(OutputTable[GroupByKey]=OutputTable[[#This Row],[GroupByKey]])*OutputTable[RecordedValue])),0)</f>
        <v>1637.6617285039399</v>
      </c>
      <c r="L1639" cm="1">
        <f t="array" ref="L1639">IFERROR(_xlfn.STDEV.S(IF((OutputTable[GroupByKey]=OutputTable[[#This Row],[GroupByKey]]),(OutputTable[GroupByKey]=OutputTable[[#This Row],[GroupByKey]])*OutputTable[RecordedValue])),0)</f>
        <v>425.2629558634419</v>
      </c>
      <c r="M1639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39" cm="1">
        <f t="array" ref="O1639">MIN(IF((OutputTable[GroupByKey]=OutputTable[[#This Row],[GroupByKey]]),(OutputTable[GroupByKey]=OutputTable[[#This Row],[GroupByKey]])*OutputTable[RecordedValue]))</f>
        <v>1114.53760713569</v>
      </c>
      <c r="P1639" cm="1">
        <f t="array" ref="P1639">MAX(IF((OutputTable[GroupByKey]=OutputTable[[#This Row],[GroupByKey]]),(OutputTable[GroupByKey]=OutputTable[[#This Row],[GroupByKey]])*OutputTable[RecordedValue]))</f>
        <v>3571.5107734354901</v>
      </c>
    </row>
    <row r="1640" spans="1:16" x14ac:dyDescent="0.25">
      <c r="A1640" t="s">
        <v>68</v>
      </c>
      <c r="B1640" t="s">
        <v>177</v>
      </c>
      <c r="C1640">
        <v>31</v>
      </c>
      <c r="D1640" t="s">
        <v>172</v>
      </c>
      <c r="E1640" t="s">
        <v>134</v>
      </c>
      <c r="F1640" t="s">
        <v>104</v>
      </c>
      <c r="G1640">
        <v>18.981871471876602</v>
      </c>
      <c r="H1640">
        <v>0</v>
      </c>
      <c r="I1640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0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cm="1">
        <f t="array" ref="K1640">IFERROR(AVERAGE(IF((OutputTable[GroupByKey]=OutputTable[[#This Row],[GroupByKey]]),(OutputTable[GroupByKey]=OutputTable[[#This Row],[GroupByKey]])*OutputTable[RecordedValue])),0)</f>
        <v>18.06312859590426</v>
      </c>
      <c r="L1640" cm="1">
        <f t="array" ref="L1640">IFERROR(_xlfn.STDEV.S(IF((OutputTable[GroupByKey]=OutputTable[[#This Row],[GroupByKey]]),(OutputTable[GroupByKey]=OutputTable[[#This Row],[GroupByKey]])*OutputTable[RecordedValue])),0)</f>
        <v>1.0856629686764701</v>
      </c>
      <c r="M1640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40" cm="1">
        <f t="array" ref="O1640">MIN(IF((OutputTable[GroupByKey]=OutputTable[[#This Row],[GroupByKey]]),(OutputTable[GroupByKey]=OutputTable[[#This Row],[GroupByKey]])*OutputTable[RecordedValue]))</f>
        <v>15.725729313115201</v>
      </c>
      <c r="P1640" cm="1">
        <f t="array" ref="P1640">MAX(IF((OutputTable[GroupByKey]=OutputTable[[#This Row],[GroupByKey]]),(OutputTable[GroupByKey]=OutputTable[[#This Row],[GroupByKey]])*OutputTable[RecordedValue]))</f>
        <v>20.716904617214801</v>
      </c>
    </row>
    <row r="1641" spans="1:16" x14ac:dyDescent="0.25">
      <c r="A1641" t="s">
        <v>68</v>
      </c>
      <c r="B1641" t="s">
        <v>177</v>
      </c>
      <c r="C1641">
        <v>31</v>
      </c>
      <c r="D1641" t="s">
        <v>173</v>
      </c>
      <c r="E1641" t="s">
        <v>136</v>
      </c>
      <c r="F1641" t="s">
        <v>104</v>
      </c>
      <c r="G1641">
        <v>4.8144363346085601</v>
      </c>
      <c r="H1641">
        <v>0</v>
      </c>
      <c r="I1641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1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cm="1">
        <f t="array" ref="K1641">IFERROR(AVERAGE(IF((OutputTable[GroupByKey]=OutputTable[[#This Row],[GroupByKey]]),(OutputTable[GroupByKey]=OutputTable[[#This Row],[GroupByKey]])*OutputTable[RecordedValue])),0)</f>
        <v>5.7998238307074823</v>
      </c>
      <c r="L1641" cm="1">
        <f t="array" ref="L1641">IFERROR(_xlfn.STDEV.S(IF((OutputTable[GroupByKey]=OutputTable[[#This Row],[GroupByKey]]),(OutputTable[GroupByKey]=OutputTable[[#This Row],[GroupByKey]])*OutputTable[RecordedValue])),0)</f>
        <v>1.1088844702774887</v>
      </c>
      <c r="M1641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41" cm="1">
        <f t="array" ref="O1641">MIN(IF((OutputTable[GroupByKey]=OutputTable[[#This Row],[GroupByKey]]),(OutputTable[GroupByKey]=OutputTable[[#This Row],[GroupByKey]])*OutputTable[RecordedValue]))</f>
        <v>3.05766911974897</v>
      </c>
      <c r="P1641" cm="1">
        <f t="array" ref="P1641">MAX(IF((OutputTable[GroupByKey]=OutputTable[[#This Row],[GroupByKey]]),(OutputTable[GroupByKey]=OutputTable[[#This Row],[GroupByKey]])*OutputTable[RecordedValue]))</f>
        <v>8.1492138731565191</v>
      </c>
    </row>
    <row r="1642" spans="1:16" x14ac:dyDescent="0.25">
      <c r="A1642" t="s">
        <v>68</v>
      </c>
      <c r="B1642" t="s">
        <v>177</v>
      </c>
      <c r="C1642">
        <v>31</v>
      </c>
      <c r="D1642" t="s">
        <v>174</v>
      </c>
      <c r="E1642" t="s">
        <v>153</v>
      </c>
      <c r="F1642" t="s">
        <v>104</v>
      </c>
      <c r="G1642">
        <v>142</v>
      </c>
      <c r="H1642">
        <v>0</v>
      </c>
      <c r="I164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2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cm="1">
        <f t="array" ref="K1642">IFERROR(AVERAGE(IF((OutputTable[GroupByKey]=OutputTable[[#This Row],[GroupByKey]]),(OutputTable[GroupByKey]=OutputTable[[#This Row],[GroupByKey]])*OutputTable[RecordedValue])),0)</f>
        <v>138.4</v>
      </c>
      <c r="L1642" cm="1">
        <f t="array" ref="L1642">IFERROR(_xlfn.STDEV.S(IF((OutputTable[GroupByKey]=OutputTable[[#This Row],[GroupByKey]]),(OutputTable[GroupByKey]=OutputTable[[#This Row],[GroupByKey]])*OutputTable[RecordedValue])),0)</f>
        <v>2.6954231805876021</v>
      </c>
      <c r="M1642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42" cm="1">
        <f t="array" ref="O1642">MIN(IF((OutputTable[GroupByKey]=OutputTable[[#This Row],[GroupByKey]]),(OutputTable[GroupByKey]=OutputTable[[#This Row],[GroupByKey]])*OutputTable[RecordedValue]))</f>
        <v>131</v>
      </c>
      <c r="P1642" cm="1">
        <f t="array" ref="P1642">MAX(IF((OutputTable[GroupByKey]=OutputTable[[#This Row],[GroupByKey]]),(OutputTable[GroupByKey]=OutputTable[[#This Row],[GroupByKey]])*OutputTable[RecordedValue]))</f>
        <v>143</v>
      </c>
    </row>
    <row r="1643" spans="1:16" x14ac:dyDescent="0.25">
      <c r="A1643" t="s">
        <v>68</v>
      </c>
      <c r="B1643" t="s">
        <v>177</v>
      </c>
      <c r="C1643">
        <v>31</v>
      </c>
      <c r="D1643" t="s">
        <v>175</v>
      </c>
      <c r="E1643" t="s">
        <v>155</v>
      </c>
      <c r="F1643" t="s">
        <v>104</v>
      </c>
      <c r="G1643">
        <v>0.79939848605797703</v>
      </c>
      <c r="H1643">
        <v>0</v>
      </c>
      <c r="I164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3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cm="1">
        <f t="array" ref="K1643">IFERROR(AVERAGE(IF((OutputTable[GroupByKey]=OutputTable[[#This Row],[GroupByKey]]),(OutputTable[GroupByKey]=OutputTable[[#This Row],[GroupByKey]])*OutputTable[RecordedValue])),0)</f>
        <v>0.7583406737205215</v>
      </c>
      <c r="L1643" cm="1">
        <f t="array" ref="L1643">IFERROR(_xlfn.STDEV.S(IF((OutputTable[GroupByKey]=OutputTable[[#This Row],[GroupByKey]]),(OutputTable[GroupByKey]=OutputTable[[#This Row],[GroupByKey]])*OutputTable[RecordedValue])),0)</f>
        <v>4.6203519594895187E-2</v>
      </c>
      <c r="M1643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43" cm="1">
        <f t="array" ref="O1643">MIN(IF((OutputTable[GroupByKey]=OutputTable[[#This Row],[GroupByKey]]),(OutputTable[GroupByKey]=OutputTable[[#This Row],[GroupByKey]])*OutputTable[RecordedValue]))</f>
        <v>0.660449421951812</v>
      </c>
      <c r="P1643" cm="1">
        <f t="array" ref="P1643">MAX(IF((OutputTable[GroupByKey]=OutputTable[[#This Row],[GroupByKey]]),(OutputTable[GroupByKey]=OutputTable[[#This Row],[GroupByKey]])*OutputTable[RecordedValue]))</f>
        <v>0.87259712001045997</v>
      </c>
    </row>
    <row r="1644" spans="1:16" x14ac:dyDescent="0.25">
      <c r="A1644" t="s">
        <v>68</v>
      </c>
      <c r="B1644" t="s">
        <v>177</v>
      </c>
      <c r="C1644">
        <v>31</v>
      </c>
      <c r="D1644" t="s">
        <v>176</v>
      </c>
      <c r="E1644" t="s">
        <v>139</v>
      </c>
      <c r="F1644" t="s">
        <v>104</v>
      </c>
      <c r="G1644">
        <v>0</v>
      </c>
      <c r="H1644">
        <v>0</v>
      </c>
      <c r="I164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4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cm="1">
        <f t="array" ref="K1644">IFERROR(AVERAGE(IF((OutputTable[GroupByKey]=OutputTable[[#This Row],[GroupByKey]]),(OutputTable[GroupByKey]=OutputTable[[#This Row],[GroupByKey]])*OutputTable[RecordedValue])),0)</f>
        <v>0</v>
      </c>
      <c r="L1644" cm="1">
        <f t="array" ref="L1644">IFERROR(_xlfn.STDEV.S(IF((OutputTable[GroupByKey]=OutputTable[[#This Row],[GroupByKey]]),(OutputTable[GroupByKey]=OutputTable[[#This Row],[GroupByKey]])*OutputTable[RecordedValue])),0)</f>
        <v>0</v>
      </c>
      <c r="M1644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4" cm="1">
        <f t="array" ref="O1644">MIN(IF((OutputTable[GroupByKey]=OutputTable[[#This Row],[GroupByKey]]),(OutputTable[GroupByKey]=OutputTable[[#This Row],[GroupByKey]])*OutputTable[RecordedValue]))</f>
        <v>0</v>
      </c>
      <c r="P1644" cm="1">
        <f t="array" ref="P1644">MAX(IF((OutputTable[GroupByKey]=OutputTable[[#This Row],[GroupByKey]]),(OutputTable[GroupByKey]=OutputTable[[#This Row],[GroupByKey]])*OutputTable[RecordedValue]))</f>
        <v>0</v>
      </c>
    </row>
    <row r="1645" spans="1:16" x14ac:dyDescent="0.25">
      <c r="A1645" t="s">
        <v>68</v>
      </c>
      <c r="B1645" t="s">
        <v>177</v>
      </c>
      <c r="C1645">
        <v>32</v>
      </c>
      <c r="D1645" t="s">
        <v>109</v>
      </c>
      <c r="E1645" t="s">
        <v>110</v>
      </c>
      <c r="F1645" t="s">
        <v>72</v>
      </c>
      <c r="G1645">
        <v>1.5468136286557199</v>
      </c>
      <c r="H1645">
        <v>0</v>
      </c>
      <c r="I164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cm="1">
        <f t="array" ref="K1645">IFERROR(AVERAGE(IF((OutputTable[GroupByKey]=OutputTable[[#This Row],[GroupByKey]]),(OutputTable[GroupByKey]=OutputTable[[#This Row],[GroupByKey]])*OutputTable[RecordedValue])),0)</f>
        <v>0.86326158932544617</v>
      </c>
      <c r="L1645" cm="1">
        <f t="array" ref="L1645">IFERROR(_xlfn.STDEV.S(IF((OutputTable[GroupByKey]=OutputTable[[#This Row],[GroupByKey]]),(OutputTable[GroupByKey]=OutputTable[[#This Row],[GroupByKey]])*OutputTable[RecordedValue])),0)</f>
        <v>0.44446417599979121</v>
      </c>
      <c r="M164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45" cm="1">
        <f t="array" ref="O1645">MIN(IF((OutputTable[GroupByKey]=OutputTable[[#This Row],[GroupByKey]]),(OutputTable[GroupByKey]=OutputTable[[#This Row],[GroupByKey]])*OutputTable[RecordedValue]))</f>
        <v>0</v>
      </c>
      <c r="P1645" cm="1">
        <f t="array" ref="P1645">MAX(IF((OutputTable[GroupByKey]=OutputTable[[#This Row],[GroupByKey]]),(OutputTable[GroupByKey]=OutputTable[[#This Row],[GroupByKey]])*OutputTable[RecordedValue]))</f>
        <v>2.5547209929161401</v>
      </c>
    </row>
    <row r="1646" spans="1:16" x14ac:dyDescent="0.25">
      <c r="A1646" t="s">
        <v>68</v>
      </c>
      <c r="B1646" t="s">
        <v>177</v>
      </c>
      <c r="C1646">
        <v>32</v>
      </c>
      <c r="D1646" t="s">
        <v>111</v>
      </c>
      <c r="E1646" t="s">
        <v>112</v>
      </c>
      <c r="F1646" t="s">
        <v>72</v>
      </c>
      <c r="G1646">
        <v>92.808817719343395</v>
      </c>
      <c r="H1646">
        <v>0</v>
      </c>
      <c r="I164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46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cm="1">
        <f t="array" ref="K1646">IFERROR(AVERAGE(IF((OutputTable[GroupByKey]=OutputTable[[#This Row],[GroupByKey]]),(OutputTable[GroupByKey]=OutputTable[[#This Row],[GroupByKey]])*OutputTable[RecordedValue])),0)</f>
        <v>51.79569535952681</v>
      </c>
      <c r="L1646" cm="1">
        <f t="array" ref="L1646">IFERROR(_xlfn.STDEV.S(IF((OutputTable[GroupByKey]=OutputTable[[#This Row],[GroupByKey]]),(OutputTable[GroupByKey]=OutputTable[[#This Row],[GroupByKey]])*OutputTable[RecordedValue])),0)</f>
        <v>26.667850559987489</v>
      </c>
      <c r="M1646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46" cm="1">
        <f t="array" ref="O1646">MIN(IF((OutputTable[GroupByKey]=OutputTable[[#This Row],[GroupByKey]]),(OutputTable[GroupByKey]=OutputTable[[#This Row],[GroupByKey]])*OutputTable[RecordedValue]))</f>
        <v>0</v>
      </c>
      <c r="P1646" cm="1">
        <f t="array" ref="P1646">MAX(IF((OutputTable[GroupByKey]=OutputTable[[#This Row],[GroupByKey]]),(OutputTable[GroupByKey]=OutputTable[[#This Row],[GroupByKey]])*OutputTable[RecordedValue]))</f>
        <v>153.28325957496901</v>
      </c>
    </row>
    <row r="1647" spans="1:16" x14ac:dyDescent="0.25">
      <c r="A1647" t="s">
        <v>68</v>
      </c>
      <c r="B1647" t="s">
        <v>177</v>
      </c>
      <c r="C1647">
        <v>32</v>
      </c>
      <c r="D1647" t="s">
        <v>113</v>
      </c>
      <c r="E1647" t="s">
        <v>114</v>
      </c>
      <c r="F1647" t="s">
        <v>72</v>
      </c>
      <c r="G1647">
        <v>0</v>
      </c>
      <c r="H1647">
        <v>0</v>
      </c>
      <c r="I164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47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cm="1">
        <f t="array" ref="K1647">IFERROR(AVERAGE(IF((OutputTable[GroupByKey]=OutputTable[[#This Row],[GroupByKey]]),(OutputTable[GroupByKey]=OutputTable[[#This Row],[GroupByKey]])*OutputTable[RecordedValue])),0)</f>
        <v>0</v>
      </c>
      <c r="L1647" cm="1">
        <f t="array" ref="L1647">IFERROR(_xlfn.STDEV.S(IF((OutputTable[GroupByKey]=OutputTable[[#This Row],[GroupByKey]]),(OutputTable[GroupByKey]=OutputTable[[#This Row],[GroupByKey]])*OutputTable[RecordedValue])),0)</f>
        <v>0</v>
      </c>
      <c r="M1647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7" cm="1">
        <f t="array" ref="O1647">MIN(IF((OutputTable[GroupByKey]=OutputTable[[#This Row],[GroupByKey]]),(OutputTable[GroupByKey]=OutputTable[[#This Row],[GroupByKey]])*OutputTable[RecordedValue]))</f>
        <v>0</v>
      </c>
      <c r="P1647" cm="1">
        <f t="array" ref="P1647">MAX(IF((OutputTable[GroupByKey]=OutputTable[[#This Row],[GroupByKey]]),(OutputTable[GroupByKey]=OutputTable[[#This Row],[GroupByKey]])*OutputTable[RecordedValue]))</f>
        <v>0</v>
      </c>
    </row>
    <row r="1648" spans="1:16" x14ac:dyDescent="0.25">
      <c r="A1648" t="s">
        <v>68</v>
      </c>
      <c r="B1648" t="s">
        <v>177</v>
      </c>
      <c r="C1648">
        <v>32</v>
      </c>
      <c r="D1648" t="s">
        <v>115</v>
      </c>
      <c r="E1648" t="s">
        <v>116</v>
      </c>
      <c r="F1648" t="s">
        <v>72</v>
      </c>
      <c r="G1648">
        <v>7.6730967808248103</v>
      </c>
      <c r="H1648">
        <v>0</v>
      </c>
      <c r="I164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8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cm="1">
        <f t="array" ref="K1648">IFERROR(AVERAGE(IF((OutputTable[GroupByKey]=OutputTable[[#This Row],[GroupByKey]]),(OutputTable[GroupByKey]=OutputTable[[#This Row],[GroupByKey]])*OutputTable[RecordedValue])),0)</f>
        <v>7.9031017037590718</v>
      </c>
      <c r="L1648" cm="1">
        <f t="array" ref="L1648">IFERROR(_xlfn.STDEV.S(IF((OutputTable[GroupByKey]=OutputTable[[#This Row],[GroupByKey]]),(OutputTable[GroupByKey]=OutputTable[[#This Row],[GroupByKey]])*OutputTable[RecordedValue])),0)</f>
        <v>6.1722634071914078</v>
      </c>
      <c r="M1648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8" cm="1">
        <f t="array" ref="O1648">MIN(IF((OutputTable[GroupByKey]=OutputTable[[#This Row],[GroupByKey]]),(OutputTable[GroupByKey]=OutputTable[[#This Row],[GroupByKey]])*OutputTable[RecordedValue]))</f>
        <v>0</v>
      </c>
      <c r="P1648" cm="1">
        <f t="array" ref="P1648">MAX(IF((OutputTable[GroupByKey]=OutputTable[[#This Row],[GroupByKey]]),(OutputTable[GroupByKey]=OutputTable[[#This Row],[GroupByKey]])*OutputTable[RecordedValue]))</f>
        <v>30.196331317929101</v>
      </c>
    </row>
    <row r="1649" spans="1:16" x14ac:dyDescent="0.25">
      <c r="A1649" t="s">
        <v>68</v>
      </c>
      <c r="B1649" t="s">
        <v>177</v>
      </c>
      <c r="C1649">
        <v>32</v>
      </c>
      <c r="D1649" t="s">
        <v>117</v>
      </c>
      <c r="E1649" t="s">
        <v>118</v>
      </c>
      <c r="F1649" t="s">
        <v>72</v>
      </c>
      <c r="G1649">
        <v>13</v>
      </c>
      <c r="H1649">
        <v>0</v>
      </c>
      <c r="I164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49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cm="1">
        <f t="array" ref="K1649">IFERROR(AVERAGE(IF((OutputTable[GroupByKey]=OutputTable[[#This Row],[GroupByKey]]),(OutputTable[GroupByKey]=OutputTable[[#This Row],[GroupByKey]])*OutputTable[RecordedValue])),0)</f>
        <v>8.9</v>
      </c>
      <c r="L1649" cm="1">
        <f t="array" ref="L1649">IFERROR(_xlfn.STDEV.S(IF((OutputTable[GroupByKey]=OutputTable[[#This Row],[GroupByKey]]),(OutputTable[GroupByKey]=OutputTable[[#This Row],[GroupByKey]])*OutputTable[RecordedValue])),0)</f>
        <v>2.6049403612586386</v>
      </c>
      <c r="M1649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49" cm="1">
        <f t="array" ref="O1649">MIN(IF((OutputTable[GroupByKey]=OutputTable[[#This Row],[GroupByKey]]),(OutputTable[GroupByKey]=OutputTable[[#This Row],[GroupByKey]])*OutputTable[RecordedValue]))</f>
        <v>2</v>
      </c>
      <c r="P1649" cm="1">
        <f t="array" ref="P1649">MAX(IF((OutputTable[GroupByKey]=OutputTable[[#This Row],[GroupByKey]]),(OutputTable[GroupByKey]=OutputTable[[#This Row],[GroupByKey]])*OutputTable[RecordedValue]))</f>
        <v>14</v>
      </c>
    </row>
    <row r="1650" spans="1:16" x14ac:dyDescent="0.25">
      <c r="A1650" t="s">
        <v>68</v>
      </c>
      <c r="B1650" t="s">
        <v>177</v>
      </c>
      <c r="C1650">
        <v>32</v>
      </c>
      <c r="D1650" t="s">
        <v>119</v>
      </c>
      <c r="E1650" t="s">
        <v>120</v>
      </c>
      <c r="F1650" t="s">
        <v>72</v>
      </c>
      <c r="G1650">
        <v>13</v>
      </c>
      <c r="H1650">
        <v>0</v>
      </c>
      <c r="I165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0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cm="1">
        <f t="array" ref="K1650">IFERROR(AVERAGE(IF((OutputTable[GroupByKey]=OutputTable[[#This Row],[GroupByKey]]),(OutputTable[GroupByKey]=OutputTable[[#This Row],[GroupByKey]])*OutputTable[RecordedValue])),0)</f>
        <v>8.68</v>
      </c>
      <c r="L1650" cm="1">
        <f t="array" ref="L1650">IFERROR(_xlfn.STDEV.S(IF((OutputTable[GroupByKey]=OutputTable[[#This Row],[GroupByKey]]),(OutputTable[GroupByKey]=OutputTable[[#This Row],[GroupByKey]])*OutputTable[RecordedValue])),0)</f>
        <v>2.6064284735543972</v>
      </c>
      <c r="M1650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50" cm="1">
        <f t="array" ref="O1650">MIN(IF((OutputTable[GroupByKey]=OutputTable[[#This Row],[GroupByKey]]),(OutputTable[GroupByKey]=OutputTable[[#This Row],[GroupByKey]])*OutputTable[RecordedValue]))</f>
        <v>2</v>
      </c>
      <c r="P1650" cm="1">
        <f t="array" ref="P1650">MAX(IF((OutputTable[GroupByKey]=OutputTable[[#This Row],[GroupByKey]]),(OutputTable[GroupByKey]=OutputTable[[#This Row],[GroupByKey]])*OutputTable[RecordedValue]))</f>
        <v>14</v>
      </c>
    </row>
    <row r="1651" spans="1:16" x14ac:dyDescent="0.25">
      <c r="A1651" t="s">
        <v>68</v>
      </c>
      <c r="B1651" t="s">
        <v>177</v>
      </c>
      <c r="C1651">
        <v>32</v>
      </c>
      <c r="D1651" t="s">
        <v>121</v>
      </c>
      <c r="E1651" t="s">
        <v>122</v>
      </c>
      <c r="F1651" t="s">
        <v>72</v>
      </c>
      <c r="G1651">
        <v>1.5468136286557199</v>
      </c>
      <c r="H1651">
        <v>0</v>
      </c>
      <c r="I165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1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cm="1">
        <f t="array" ref="K1651">IFERROR(AVERAGE(IF((OutputTable[GroupByKey]=OutputTable[[#This Row],[GroupByKey]]),(OutputTable[GroupByKey]=OutputTable[[#This Row],[GroupByKey]])*OutputTable[RecordedValue])),0)</f>
        <v>0.86326158932544617</v>
      </c>
      <c r="L1651" cm="1">
        <f t="array" ref="L1651">IFERROR(_xlfn.STDEV.S(IF((OutputTable[GroupByKey]=OutputTable[[#This Row],[GroupByKey]]),(OutputTable[GroupByKey]=OutputTable[[#This Row],[GroupByKey]])*OutputTable[RecordedValue])),0)</f>
        <v>0.44446417599979121</v>
      </c>
      <c r="M1651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51" cm="1">
        <f t="array" ref="O1651">MIN(IF((OutputTable[GroupByKey]=OutputTable[[#This Row],[GroupByKey]]),(OutputTable[GroupByKey]=OutputTable[[#This Row],[GroupByKey]])*OutputTable[RecordedValue]))</f>
        <v>0</v>
      </c>
      <c r="P1651" cm="1">
        <f t="array" ref="P1651">MAX(IF((OutputTable[GroupByKey]=OutputTable[[#This Row],[GroupByKey]]),(OutputTable[GroupByKey]=OutputTable[[#This Row],[GroupByKey]])*OutputTable[RecordedValue]))</f>
        <v>2.5547209929161401</v>
      </c>
    </row>
    <row r="1652" spans="1:16" x14ac:dyDescent="0.25">
      <c r="A1652" t="s">
        <v>68</v>
      </c>
      <c r="B1652" t="s">
        <v>177</v>
      </c>
      <c r="C1652">
        <v>32</v>
      </c>
      <c r="D1652" t="s">
        <v>123</v>
      </c>
      <c r="E1652" t="s">
        <v>124</v>
      </c>
      <c r="F1652" t="s">
        <v>72</v>
      </c>
      <c r="G1652">
        <v>100.481914500168</v>
      </c>
      <c r="H1652">
        <v>0</v>
      </c>
      <c r="I165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2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cm="1">
        <f t="array" ref="K1652">IFERROR(AVERAGE(IF((OutputTable[GroupByKey]=OutputTable[[#This Row],[GroupByKey]]),(OutputTable[GroupByKey]=OutputTable[[#This Row],[GroupByKey]])*OutputTable[RecordedValue])),0)</f>
        <v>59.698797063285873</v>
      </c>
      <c r="L1652" cm="1">
        <f t="array" ref="L1652">IFERROR(_xlfn.STDEV.S(IF((OutputTable[GroupByKey]=OutputTable[[#This Row],[GroupByKey]]),(OutputTable[GroupByKey]=OutputTable[[#This Row],[GroupByKey]])*OutputTable[RecordedValue])),0)</f>
        <v>29.848701664291458</v>
      </c>
      <c r="M1652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52" cm="1">
        <f t="array" ref="O1652">MIN(IF((OutputTable[GroupByKey]=OutputTable[[#This Row],[GroupByKey]]),(OutputTable[GroupByKey]=OutputTable[[#This Row],[GroupByKey]])*OutputTable[RecordedValue]))</f>
        <v>2.14281784239415</v>
      </c>
      <c r="P1652" cm="1">
        <f t="array" ref="P1652">MAX(IF((OutputTable[GroupByKey]=OutputTable[[#This Row],[GroupByKey]]),(OutputTable[GroupByKey]=OutputTable[[#This Row],[GroupByKey]])*OutputTable[RecordedValue]))</f>
        <v>183.47959089289799</v>
      </c>
    </row>
    <row r="1653" spans="1:16" x14ac:dyDescent="0.25">
      <c r="A1653" t="s">
        <v>68</v>
      </c>
      <c r="B1653" t="s">
        <v>177</v>
      </c>
      <c r="C1653">
        <v>32</v>
      </c>
      <c r="D1653" t="s">
        <v>125</v>
      </c>
      <c r="E1653" t="s">
        <v>85</v>
      </c>
      <c r="F1653" t="s">
        <v>126</v>
      </c>
      <c r="G1653">
        <v>0</v>
      </c>
      <c r="H1653">
        <v>0</v>
      </c>
      <c r="I1653" t="str">
        <f>OutputTable[[#This Row],[ProjectName]]&amp;OutputTable[[#This Row],[Name]]&amp;OutputTable[[#This Row],[Type]]&amp;OutputTable[[#This Row],[Source]]</f>
        <v>Airport Security AnalysisAll Entities.NVACostNVA CostSystem</v>
      </c>
      <c r="J1653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cm="1">
        <f t="array" ref="K1653">IFERROR(AVERAGE(IF((OutputTable[GroupByKey]=OutputTable[[#This Row],[GroupByKey]]),(OutputTable[GroupByKey]=OutputTable[[#This Row],[GroupByKey]])*OutputTable[RecordedValue])),0)</f>
        <v>0</v>
      </c>
      <c r="L1653" cm="1">
        <f t="array" ref="L1653">IFERROR(_xlfn.STDEV.S(IF((OutputTable[GroupByKey]=OutputTable[[#This Row],[GroupByKey]]),(OutputTable[GroupByKey]=OutputTable[[#This Row],[GroupByKey]])*OutputTable[RecordedValue])),0)</f>
        <v>0</v>
      </c>
      <c r="M1653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cm="1">
        <f t="array" ref="O1653">MIN(IF((OutputTable[GroupByKey]=OutputTable[[#This Row],[GroupByKey]]),(OutputTable[GroupByKey]=OutputTable[[#This Row],[GroupByKey]])*OutputTable[RecordedValue]))</f>
        <v>0</v>
      </c>
      <c r="P1653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177</v>
      </c>
      <c r="C1654">
        <v>32</v>
      </c>
      <c r="D1654" t="s">
        <v>127</v>
      </c>
      <c r="E1654" t="s">
        <v>88</v>
      </c>
      <c r="F1654" t="s">
        <v>126</v>
      </c>
      <c r="G1654">
        <v>0</v>
      </c>
      <c r="H1654">
        <v>0</v>
      </c>
      <c r="I1654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4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cm="1">
        <f t="array" ref="K1654">IFERROR(AVERAGE(IF((OutputTable[GroupByKey]=OutputTable[[#This Row],[GroupByKey]]),(OutputTable[GroupByKey]=OutputTable[[#This Row],[GroupByKey]])*OutputTable[RecordedValue])),0)</f>
        <v>0</v>
      </c>
      <c r="L1654" cm="1">
        <f t="array" ref="L1654">IFERROR(_xlfn.STDEV.S(IF((OutputTable[GroupByKey]=OutputTable[[#This Row],[GroupByKey]]),(OutputTable[GroupByKey]=OutputTable[[#This Row],[GroupByKey]])*OutputTable[RecordedValue])),0)</f>
        <v>0</v>
      </c>
      <c r="M1654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cm="1">
        <f t="array" ref="O1654">MIN(IF((OutputTable[GroupByKey]=OutputTable[[#This Row],[GroupByKey]]),(OutputTable[GroupByKey]=OutputTable[[#This Row],[GroupByKey]])*OutputTable[RecordedValue]))</f>
        <v>0</v>
      </c>
      <c r="P1654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177</v>
      </c>
      <c r="C1655">
        <v>32</v>
      </c>
      <c r="D1655" t="s">
        <v>128</v>
      </c>
      <c r="E1655" t="s">
        <v>90</v>
      </c>
      <c r="F1655" t="s">
        <v>126</v>
      </c>
      <c r="G1655">
        <v>46.453244862710498</v>
      </c>
      <c r="H1655">
        <v>0</v>
      </c>
      <c r="I165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cm="1">
        <f t="array" ref="K1655">IFERROR(AVERAGE(IF((OutputTable[GroupByKey]=OutputTable[[#This Row],[GroupByKey]]),(OutputTable[GroupByKey]=OutputTable[[#This Row],[GroupByKey]])*OutputTable[RecordedValue])),0)</f>
        <v>46.193538628207605</v>
      </c>
      <c r="L1655" cm="1">
        <f t="array" ref="L1655">IFERROR(_xlfn.STDEV.S(IF((OutputTable[GroupByKey]=OutputTable[[#This Row],[GroupByKey]]),(OutputTable[GroupByKey]=OutputTable[[#This Row],[GroupByKey]])*OutputTable[RecordedValue])),0)</f>
        <v>2.5990968367157539</v>
      </c>
      <c r="M165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5" cm="1">
        <f t="array" ref="O1655">MIN(IF((OutputTable[GroupByKey]=OutputTable[[#This Row],[GroupByKey]]),(OutputTable[GroupByKey]=OutputTable[[#This Row],[GroupByKey]])*OutputTable[RecordedValue]))</f>
        <v>40.192057014708702</v>
      </c>
      <c r="P1655" cm="1">
        <f t="array" ref="P1655">MAX(IF((OutputTable[GroupByKey]=OutputTable[[#This Row],[GroupByKey]]),(OutputTable[GroupByKey]=OutputTable[[#This Row],[GroupByKey]])*OutputTable[RecordedValue]))</f>
        <v>51.8214448971965</v>
      </c>
    </row>
    <row r="1656" spans="1:16" x14ac:dyDescent="0.25">
      <c r="A1656" t="s">
        <v>68</v>
      </c>
      <c r="B1656" t="s">
        <v>177</v>
      </c>
      <c r="C1656">
        <v>32</v>
      </c>
      <c r="D1656" t="s">
        <v>129</v>
      </c>
      <c r="E1656" t="s">
        <v>130</v>
      </c>
      <c r="F1656" t="s">
        <v>126</v>
      </c>
      <c r="G1656">
        <v>0</v>
      </c>
      <c r="H1656">
        <v>0</v>
      </c>
      <c r="I1656" t="str">
        <f>OutputTable[[#This Row],[ProjectName]]&amp;OutputTable[[#This Row],[Name]]&amp;OutputTable[[#This Row],[Type]]&amp;OutputTable[[#This Row],[Source]]</f>
        <v>Airport Security AnalysisAll Entities.TranCostTran CostSystem</v>
      </c>
      <c r="J1656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cm="1">
        <f t="array" ref="K1656">IFERROR(AVERAGE(IF((OutputTable[GroupByKey]=OutputTable[[#This Row],[GroupByKey]]),(OutputTable[GroupByKey]=OutputTable[[#This Row],[GroupByKey]])*OutputTable[RecordedValue])),0)</f>
        <v>0</v>
      </c>
      <c r="L1656" cm="1">
        <f t="array" ref="L1656">IFERROR(_xlfn.STDEV.S(IF((OutputTable[GroupByKey]=OutputTable[[#This Row],[GroupByKey]]),(OutputTable[GroupByKey]=OutputTable[[#This Row],[GroupByKey]])*OutputTable[RecordedValue])),0)</f>
        <v>0</v>
      </c>
      <c r="M1656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6" cm="1">
        <f t="array" ref="O1656">MIN(IF((OutputTable[GroupByKey]=OutputTable[[#This Row],[GroupByKey]]),(OutputTable[GroupByKey]=OutputTable[[#This Row],[GroupByKey]])*OutputTable[RecordedValue]))</f>
        <v>0</v>
      </c>
      <c r="P1656" cm="1">
        <f t="array" ref="P1656">MAX(IF((OutputTable[GroupByKey]=OutputTable[[#This Row],[GroupByKey]]),(OutputTable[GroupByKey]=OutputTable[[#This Row],[GroupByKey]])*OutputTable[RecordedValue]))</f>
        <v>0</v>
      </c>
    </row>
    <row r="1657" spans="1:16" x14ac:dyDescent="0.25">
      <c r="A1657" t="s">
        <v>68</v>
      </c>
      <c r="B1657" t="s">
        <v>177</v>
      </c>
      <c r="C1657">
        <v>32</v>
      </c>
      <c r="D1657" t="s">
        <v>131</v>
      </c>
      <c r="E1657" t="s">
        <v>94</v>
      </c>
      <c r="F1657" t="s">
        <v>126</v>
      </c>
      <c r="G1657">
        <v>46.453244862710498</v>
      </c>
      <c r="H1657">
        <v>0</v>
      </c>
      <c r="I1657" t="str">
        <f>OutputTable[[#This Row],[ProjectName]]&amp;OutputTable[[#This Row],[Name]]&amp;OutputTable[[#This Row],[Type]]&amp;OutputTable[[#This Row],[Source]]</f>
        <v>Airport Security AnalysisAll Entities.VACostVA CostSystem</v>
      </c>
      <c r="J1657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cm="1">
        <f t="array" ref="K1657">IFERROR(AVERAGE(IF((OutputTable[GroupByKey]=OutputTable[[#This Row],[GroupByKey]]),(OutputTable[GroupByKey]=OutputTable[[#This Row],[GroupByKey]])*OutputTable[RecordedValue])),0)</f>
        <v>46.193538628207605</v>
      </c>
      <c r="L1657" cm="1">
        <f t="array" ref="L1657">IFERROR(_xlfn.STDEV.S(IF((OutputTable[GroupByKey]=OutputTable[[#This Row],[GroupByKey]]),(OutputTable[GroupByKey]=OutputTable[[#This Row],[GroupByKey]])*OutputTable[RecordedValue])),0)</f>
        <v>2.5990968367157539</v>
      </c>
      <c r="M1657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7" cm="1">
        <f t="array" ref="O1657">MIN(IF((OutputTable[GroupByKey]=OutputTable[[#This Row],[GroupByKey]]),(OutputTable[GroupByKey]=OutputTable[[#This Row],[GroupByKey]])*OutputTable[RecordedValue]))</f>
        <v>40.192057014708702</v>
      </c>
      <c r="P1657" cm="1">
        <f t="array" ref="P1657">MAX(IF((OutputTable[GroupByKey]=OutputTable[[#This Row],[GroupByKey]]),(OutputTable[GroupByKey]=OutputTable[[#This Row],[GroupByKey]])*OutputTable[RecordedValue]))</f>
        <v>51.8214448971965</v>
      </c>
    </row>
    <row r="1658" spans="1:16" x14ac:dyDescent="0.25">
      <c r="A1658" t="s">
        <v>68</v>
      </c>
      <c r="B1658" t="s">
        <v>177</v>
      </c>
      <c r="C1658">
        <v>32</v>
      </c>
      <c r="D1658" t="s">
        <v>132</v>
      </c>
      <c r="E1658" t="s">
        <v>96</v>
      </c>
      <c r="F1658" t="s">
        <v>126</v>
      </c>
      <c r="G1658">
        <v>0</v>
      </c>
      <c r="H1658">
        <v>0</v>
      </c>
      <c r="I1658" t="str">
        <f>OutputTable[[#This Row],[ProjectName]]&amp;OutputTable[[#This Row],[Name]]&amp;OutputTable[[#This Row],[Type]]&amp;OutputTable[[#This Row],[Source]]</f>
        <v>Airport Security AnalysisAll Entities.WaitCostWait CostSystem</v>
      </c>
      <c r="J1658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cm="1">
        <f t="array" ref="K1658">IFERROR(AVERAGE(IF((OutputTable[GroupByKey]=OutputTable[[#This Row],[GroupByKey]]),(OutputTable[GroupByKey]=OutputTable[[#This Row],[GroupByKey]])*OutputTable[RecordedValue])),0)</f>
        <v>0</v>
      </c>
      <c r="L1658" cm="1">
        <f t="array" ref="L1658">IFERROR(_xlfn.STDEV.S(IF((OutputTable[GroupByKey]=OutputTable[[#This Row],[GroupByKey]]),(OutputTable[GroupByKey]=OutputTable[[#This Row],[GroupByKey]])*OutputTable[RecordedValue])),0)</f>
        <v>0</v>
      </c>
      <c r="M1658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cm="1">
        <f t="array" ref="O1658">MIN(IF((OutputTable[GroupByKey]=OutputTable[[#This Row],[GroupByKey]]),(OutputTable[GroupByKey]=OutputTable[[#This Row],[GroupByKey]])*OutputTable[RecordedValue]))</f>
        <v>0</v>
      </c>
      <c r="P1658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177</v>
      </c>
      <c r="C1659">
        <v>32</v>
      </c>
      <c r="D1659" t="s">
        <v>133</v>
      </c>
      <c r="E1659" t="s">
        <v>134</v>
      </c>
      <c r="F1659" t="s">
        <v>126</v>
      </c>
      <c r="G1659">
        <v>46.453244862710498</v>
      </c>
      <c r="H1659">
        <v>0</v>
      </c>
      <c r="I1659" t="str">
        <f>OutputTable[[#This Row],[ProjectName]]&amp;OutputTable[[#This Row],[Name]]&amp;OutputTable[[#This Row],[Type]]&amp;OutputTable[[#This Row],[Source]]</f>
        <v>Airport Security AnalysisAll Resources.BusyCostBusy CostSystem</v>
      </c>
      <c r="J1659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cm="1">
        <f t="array" ref="K1659">IFERROR(AVERAGE(IF((OutputTable[GroupByKey]=OutputTable[[#This Row],[GroupByKey]]),(OutputTable[GroupByKey]=OutputTable[[#This Row],[GroupByKey]])*OutputTable[RecordedValue])),0)</f>
        <v>46.193538628207605</v>
      </c>
      <c r="L1659" cm="1">
        <f t="array" ref="L1659">IFERROR(_xlfn.STDEV.S(IF((OutputTable[GroupByKey]=OutputTable[[#This Row],[GroupByKey]]),(OutputTable[GroupByKey]=OutputTable[[#This Row],[GroupByKey]])*OutputTable[RecordedValue])),0)</f>
        <v>2.5990968367157583</v>
      </c>
      <c r="M1659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59" cm="1">
        <f t="array" ref="O1659">MIN(IF((OutputTable[GroupByKey]=OutputTable[[#This Row],[GroupByKey]]),(OutputTable[GroupByKey]=OutputTable[[#This Row],[GroupByKey]])*OutputTable[RecordedValue]))</f>
        <v>40.192057014708602</v>
      </c>
      <c r="P1659" cm="1">
        <f t="array" ref="P1659">MAX(IF((OutputTable[GroupByKey]=OutputTable[[#This Row],[GroupByKey]]),(OutputTable[GroupByKey]=OutputTable[[#This Row],[GroupByKey]])*OutputTable[RecordedValue]))</f>
        <v>51.8214448971965</v>
      </c>
    </row>
    <row r="1660" spans="1:16" x14ac:dyDescent="0.25">
      <c r="A1660" t="s">
        <v>68</v>
      </c>
      <c r="B1660" t="s">
        <v>177</v>
      </c>
      <c r="C1660">
        <v>32</v>
      </c>
      <c r="D1660" t="s">
        <v>135</v>
      </c>
      <c r="E1660" t="s">
        <v>136</v>
      </c>
      <c r="F1660" t="s">
        <v>126</v>
      </c>
      <c r="G1660">
        <v>25.407392559414699</v>
      </c>
      <c r="H1660">
        <v>0</v>
      </c>
      <c r="I1660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0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cm="1">
        <f t="array" ref="K1660">IFERROR(AVERAGE(IF((OutputTable[GroupByKey]=OutputTable[[#This Row],[GroupByKey]]),(OutputTable[GroupByKey]=OutputTable[[#This Row],[GroupByKey]])*OutputTable[RecordedValue])),0)</f>
        <v>25.477747687177452</v>
      </c>
      <c r="L1660" cm="1">
        <f t="array" ref="L1660">IFERROR(_xlfn.STDEV.S(IF((OutputTable[GroupByKey]=OutputTable[[#This Row],[GroupByKey]]),(OutputTable[GroupByKey]=OutputTable[[#This Row],[GroupByKey]])*OutputTable[RecordedValue])),0)</f>
        <v>2.6141112136959852</v>
      </c>
      <c r="M1660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60" cm="1">
        <f t="array" ref="O1660">MIN(IF((OutputTable[GroupByKey]=OutputTable[[#This Row],[GroupByKey]]),(OutputTable[GroupByKey]=OutputTable[[#This Row],[GroupByKey]])*OutputTable[RecordedValue]))</f>
        <v>19.727702576731101</v>
      </c>
      <c r="P1660" cm="1">
        <f t="array" ref="P1660">MAX(IF((OutputTable[GroupByKey]=OutputTable[[#This Row],[GroupByKey]]),(OutputTable[GroupByKey]=OutputTable[[#This Row],[GroupByKey]])*OutputTable[RecordedValue]))</f>
        <v>31.4558775795469</v>
      </c>
    </row>
    <row r="1661" spans="1:16" x14ac:dyDescent="0.25">
      <c r="A1661" t="s">
        <v>68</v>
      </c>
      <c r="B1661" t="s">
        <v>177</v>
      </c>
      <c r="C1661">
        <v>32</v>
      </c>
      <c r="D1661" t="s">
        <v>137</v>
      </c>
      <c r="E1661" t="s">
        <v>90</v>
      </c>
      <c r="F1661" t="s">
        <v>126</v>
      </c>
      <c r="G1661">
        <v>71.860637422125194</v>
      </c>
      <c r="H1661">
        <v>0</v>
      </c>
      <c r="I166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1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cm="1">
        <f t="array" ref="K1661">IFERROR(AVERAGE(IF((OutputTable[GroupByKey]=OutputTable[[#This Row],[GroupByKey]]),(OutputTable[GroupByKey]=OutputTable[[#This Row],[GroupByKey]])*OutputTable[RecordedValue])),0)</f>
        <v>71.671286315385061</v>
      </c>
      <c r="L1661" cm="1">
        <f t="array" ref="L1661">IFERROR(_xlfn.STDEV.S(IF((OutputTable[GroupByKey]=OutputTable[[#This Row],[GroupByKey]]),(OutputTable[GroupByKey]=OutputTable[[#This Row],[GroupByKey]])*OutputTable[RecordedValue])),0)</f>
        <v>0.23863631661505638</v>
      </c>
      <c r="M1661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61" cm="1">
        <f t="array" ref="O1661">MIN(IF((OutputTable[GroupByKey]=OutputTable[[#This Row],[GroupByKey]]),(OutputTable[GroupByKey]=OutputTable[[#This Row],[GroupByKey]])*OutputTable[RecordedValue]))</f>
        <v>70.910479456061694</v>
      </c>
      <c r="P1661" cm="1">
        <f t="array" ref="P1661">MAX(IF((OutputTable[GroupByKey]=OutputTable[[#This Row],[GroupByKey]]),(OutputTable[GroupByKey]=OutputTable[[#This Row],[GroupByKey]])*OutputTable[RecordedValue]))</f>
        <v>72</v>
      </c>
    </row>
    <row r="1662" spans="1:16" x14ac:dyDescent="0.25">
      <c r="A1662" t="s">
        <v>68</v>
      </c>
      <c r="B1662" t="s">
        <v>177</v>
      </c>
      <c r="C1662">
        <v>32</v>
      </c>
      <c r="D1662" t="s">
        <v>138</v>
      </c>
      <c r="E1662" t="s">
        <v>139</v>
      </c>
      <c r="F1662" t="s">
        <v>126</v>
      </c>
      <c r="G1662">
        <v>0</v>
      </c>
      <c r="H1662">
        <v>0</v>
      </c>
      <c r="I166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2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cm="1">
        <f t="array" ref="K1662">IFERROR(AVERAGE(IF((OutputTable[GroupByKey]=OutputTable[[#This Row],[GroupByKey]]),(OutputTable[GroupByKey]=OutputTable[[#This Row],[GroupByKey]])*OutputTable[RecordedValue])),0)</f>
        <v>0</v>
      </c>
      <c r="L1662" cm="1">
        <f t="array" ref="L1662">IFERROR(_xlfn.STDEV.S(IF((OutputTable[GroupByKey]=OutputTable[[#This Row],[GroupByKey]]),(OutputTable[GroupByKey]=OutputTable[[#This Row],[GroupByKey]])*OutputTable[RecordedValue])),0)</f>
        <v>0</v>
      </c>
      <c r="M1662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cm="1">
        <f t="array" ref="O1662">MIN(IF((OutputTable[GroupByKey]=OutputTable[[#This Row],[GroupByKey]]),(OutputTable[GroupByKey]=OutputTable[[#This Row],[GroupByKey]])*OutputTable[RecordedValue]))</f>
        <v>0</v>
      </c>
      <c r="P1662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177</v>
      </c>
      <c r="C1663">
        <v>32</v>
      </c>
      <c r="D1663" t="s">
        <v>140</v>
      </c>
      <c r="E1663" t="s">
        <v>110</v>
      </c>
      <c r="F1663" t="s">
        <v>72</v>
      </c>
      <c r="G1663">
        <v>8.8575835888186507</v>
      </c>
      <c r="H1663">
        <v>0</v>
      </c>
      <c r="I166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3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cm="1">
        <f t="array" ref="K1663">IFERROR(AVERAGE(IF((OutputTable[GroupByKey]=OutputTable[[#This Row],[GroupByKey]]),(OutputTable[GroupByKey]=OutputTable[[#This Row],[GroupByKey]])*OutputTable[RecordedValue])),0)</f>
        <v>9.2040198470736314</v>
      </c>
      <c r="L1663" cm="1">
        <f t="array" ref="L1663">IFERROR(_xlfn.STDEV.S(IF((OutputTable[GroupByKey]=OutputTable[[#This Row],[GroupByKey]]),(OutputTable[GroupByKey]=OutputTable[[#This Row],[GroupByKey]])*OutputTable[RecordedValue])),0)</f>
        <v>0.51270925803772061</v>
      </c>
      <c r="M1663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3" cm="1">
        <f t="array" ref="O1663">MIN(IF((OutputTable[GroupByKey]=OutputTable[[#This Row],[GroupByKey]]),(OutputTable[GroupByKey]=OutputTable[[#This Row],[GroupByKey]])*OutputTable[RecordedValue]))</f>
        <v>8.1603642719926093</v>
      </c>
      <c r="P1663" cm="1">
        <f t="array" ref="P1663">MAX(IF((OutputTable[GroupByKey]=OutputTable[[#This Row],[GroupByKey]]),(OutputTable[GroupByKey]=OutputTable[[#This Row],[GroupByKey]])*OutputTable[RecordedValue]))</f>
        <v>10.3090977964694</v>
      </c>
    </row>
    <row r="1664" spans="1:16" x14ac:dyDescent="0.25">
      <c r="A1664" t="s">
        <v>68</v>
      </c>
      <c r="B1664" t="s">
        <v>177</v>
      </c>
      <c r="C1664">
        <v>32</v>
      </c>
      <c r="D1664" t="s">
        <v>141</v>
      </c>
      <c r="E1664" t="s">
        <v>112</v>
      </c>
      <c r="F1664" t="s">
        <v>72</v>
      </c>
      <c r="G1664">
        <v>531.45501532911896</v>
      </c>
      <c r="H1664">
        <v>0</v>
      </c>
      <c r="I166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4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cm="1">
        <f t="array" ref="K1664">IFERROR(AVERAGE(IF((OutputTable[GroupByKey]=OutputTable[[#This Row],[GroupByKey]]),(OutputTable[GroupByKey]=OutputTable[[#This Row],[GroupByKey]])*OutputTable[RecordedValue])),0)</f>
        <v>552.24119082441791</v>
      </c>
      <c r="L1664" cm="1">
        <f t="array" ref="L1664">IFERROR(_xlfn.STDEV.S(IF((OutputTable[GroupByKey]=OutputTable[[#This Row],[GroupByKey]]),(OutputTable[GroupByKey]=OutputTable[[#This Row],[GroupByKey]])*OutputTable[RecordedValue])),0)</f>
        <v>30.76255548226289</v>
      </c>
      <c r="M1664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64" cm="1">
        <f t="array" ref="O1664">MIN(IF((OutputTable[GroupByKey]=OutputTable[[#This Row],[GroupByKey]]),(OutputTable[GroupByKey]=OutputTable[[#This Row],[GroupByKey]])*OutputTable[RecordedValue]))</f>
        <v>489.62185631955703</v>
      </c>
      <c r="P1664" cm="1">
        <f t="array" ref="P1664">MAX(IF((OutputTable[GroupByKey]=OutputTable[[#This Row],[GroupByKey]]),(OutputTable[GroupByKey]=OutputTable[[#This Row],[GroupByKey]])*OutputTable[RecordedValue]))</f>
        <v>618.54586778816201</v>
      </c>
    </row>
    <row r="1665" spans="1:16" x14ac:dyDescent="0.25">
      <c r="A1665" t="s">
        <v>68</v>
      </c>
      <c r="B1665" t="s">
        <v>177</v>
      </c>
      <c r="C1665">
        <v>32</v>
      </c>
      <c r="D1665" t="s">
        <v>142</v>
      </c>
      <c r="E1665" t="s">
        <v>114</v>
      </c>
      <c r="F1665" t="s">
        <v>72</v>
      </c>
      <c r="G1665">
        <v>0</v>
      </c>
      <c r="H1665">
        <v>0</v>
      </c>
      <c r="I166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cm="1">
        <f t="array" ref="K1665">IFERROR(AVERAGE(IF((OutputTable[GroupByKey]=OutputTable[[#This Row],[GroupByKey]]),(OutputTable[GroupByKey]=OutputTable[[#This Row],[GroupByKey]])*OutputTable[RecordedValue])),0)</f>
        <v>0</v>
      </c>
      <c r="L166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cm="1">
        <f t="array" ref="O1665">MIN(IF((OutputTable[GroupByKey]=OutputTable[[#This Row],[GroupByKey]]),(OutputTable[GroupByKey]=OutputTable[[#This Row],[GroupByKey]])*OutputTable[RecordedValue]))</f>
        <v>0</v>
      </c>
      <c r="P166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177</v>
      </c>
      <c r="C1666">
        <v>32</v>
      </c>
      <c r="D1666" t="s">
        <v>143</v>
      </c>
      <c r="E1666" t="s">
        <v>116</v>
      </c>
      <c r="F1666" t="s">
        <v>72</v>
      </c>
      <c r="G1666">
        <v>56.603336131241498</v>
      </c>
      <c r="H1666">
        <v>0</v>
      </c>
      <c r="I166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66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cm="1">
        <f t="array" ref="K1666">IFERROR(AVERAGE(IF((OutputTable[GroupByKey]=OutputTable[[#This Row],[GroupByKey]]),(OutputTable[GroupByKey]=OutputTable[[#This Row],[GroupByKey]])*OutputTable[RecordedValue])),0)</f>
        <v>79.989395354893077</v>
      </c>
      <c r="L1666" cm="1">
        <f t="array" ref="L1666">IFERROR(_xlfn.STDEV.S(IF((OutputTable[GroupByKey]=OutputTable[[#This Row],[GroupByKey]]),(OutputTable[GroupByKey]=OutputTable[[#This Row],[GroupByKey]])*OutputTable[RecordedValue])),0)</f>
        <v>56.808360959149468</v>
      </c>
      <c r="M1666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66" cm="1">
        <f t="array" ref="O1666">MIN(IF((OutputTable[GroupByKey]=OutputTable[[#This Row],[GroupByKey]]),(OutputTable[GroupByKey]=OutputTable[[#This Row],[GroupByKey]])*OutputTable[RecordedValue]))</f>
        <v>7.1867093340802297</v>
      </c>
      <c r="P1666" cm="1">
        <f t="array" ref="P1666">MAX(IF((OutputTable[GroupByKey]=OutputTable[[#This Row],[GroupByKey]]),(OutputTable[GroupByKey]=OutputTable[[#This Row],[GroupByKey]])*OutputTable[RecordedValue]))</f>
        <v>293.47566214357698</v>
      </c>
    </row>
    <row r="1667" spans="1:16" x14ac:dyDescent="0.25">
      <c r="A1667" t="s">
        <v>68</v>
      </c>
      <c r="B1667" t="s">
        <v>177</v>
      </c>
      <c r="C1667">
        <v>32</v>
      </c>
      <c r="D1667" t="s">
        <v>144</v>
      </c>
      <c r="E1667" t="s">
        <v>118</v>
      </c>
      <c r="F1667" t="s">
        <v>72</v>
      </c>
      <c r="G1667">
        <v>145</v>
      </c>
      <c r="H1667">
        <v>0</v>
      </c>
      <c r="I166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67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cm="1">
        <f t="array" ref="K1667">IFERROR(AVERAGE(IF((OutputTable[GroupByKey]=OutputTable[[#This Row],[GroupByKey]]),(OutputTable[GroupByKey]=OutputTable[[#This Row],[GroupByKey]])*OutputTable[RecordedValue])),0)</f>
        <v>145</v>
      </c>
      <c r="L1667" cm="1">
        <f t="array" ref="L1667">IFERROR(_xlfn.STDEV.S(IF((OutputTable[GroupByKey]=OutputTable[[#This Row],[GroupByKey]]),(OutputTable[GroupByKey]=OutputTable[[#This Row],[GroupByKey]])*OutputTable[RecordedValue])),0)</f>
        <v>0</v>
      </c>
      <c r="M1667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7" cm="1">
        <f t="array" ref="O1667">MIN(IF((OutputTable[GroupByKey]=OutputTable[[#This Row],[GroupByKey]]),(OutputTable[GroupByKey]=OutputTable[[#This Row],[GroupByKey]])*OutputTable[RecordedValue]))</f>
        <v>145</v>
      </c>
      <c r="P1667" cm="1">
        <f t="array" ref="P1667">MAX(IF((OutputTable[GroupByKey]=OutputTable[[#This Row],[GroupByKey]]),(OutputTable[GroupByKey]=OutputTable[[#This Row],[GroupByKey]])*OutputTable[RecordedValue]))</f>
        <v>145</v>
      </c>
    </row>
    <row r="1668" spans="1:16" x14ac:dyDescent="0.25">
      <c r="A1668" t="s">
        <v>68</v>
      </c>
      <c r="B1668" t="s">
        <v>177</v>
      </c>
      <c r="C1668">
        <v>32</v>
      </c>
      <c r="D1668" t="s">
        <v>145</v>
      </c>
      <c r="E1668" t="s">
        <v>120</v>
      </c>
      <c r="F1668" t="s">
        <v>72</v>
      </c>
      <c r="G1668">
        <v>144</v>
      </c>
      <c r="H1668">
        <v>0</v>
      </c>
      <c r="I166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68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cm="1">
        <f t="array" ref="K1668">IFERROR(AVERAGE(IF((OutputTable[GroupByKey]=OutputTable[[#This Row],[GroupByKey]]),(OutputTable[GroupByKey]=OutputTable[[#This Row],[GroupByKey]])*OutputTable[RecordedValue])),0)</f>
        <v>143.46</v>
      </c>
      <c r="L1668" cm="1">
        <f t="array" ref="L1668">IFERROR(_xlfn.STDEV.S(IF((OutputTable[GroupByKey]=OutputTable[[#This Row],[GroupByKey]]),(OutputTable[GroupByKey]=OutputTable[[#This Row],[GroupByKey]])*OutputTable[RecordedValue])),0)</f>
        <v>0.761577310586391</v>
      </c>
      <c r="M1668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68" cm="1">
        <f t="array" ref="O1668">MIN(IF((OutputTable[GroupByKey]=OutputTable[[#This Row],[GroupByKey]]),(OutputTable[GroupByKey]=OutputTable[[#This Row],[GroupByKey]])*OutputTable[RecordedValue]))</f>
        <v>141</v>
      </c>
      <c r="P1668" cm="1">
        <f t="array" ref="P1668">MAX(IF((OutputTable[GroupByKey]=OutputTable[[#This Row],[GroupByKey]]),(OutputTable[GroupByKey]=OutputTable[[#This Row],[GroupByKey]])*OutputTable[RecordedValue]))</f>
        <v>144</v>
      </c>
    </row>
    <row r="1669" spans="1:16" x14ac:dyDescent="0.25">
      <c r="A1669" t="s">
        <v>68</v>
      </c>
      <c r="B1669" t="s">
        <v>177</v>
      </c>
      <c r="C1669">
        <v>32</v>
      </c>
      <c r="D1669" t="s">
        <v>146</v>
      </c>
      <c r="E1669" t="s">
        <v>122</v>
      </c>
      <c r="F1669" t="s">
        <v>72</v>
      </c>
      <c r="G1669">
        <v>8.8575835888186507</v>
      </c>
      <c r="H1669">
        <v>0</v>
      </c>
      <c r="I166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69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cm="1">
        <f t="array" ref="K1669">IFERROR(AVERAGE(IF((OutputTable[GroupByKey]=OutputTable[[#This Row],[GroupByKey]]),(OutputTable[GroupByKey]=OutputTable[[#This Row],[GroupByKey]])*OutputTable[RecordedValue])),0)</f>
        <v>9.2040198470736314</v>
      </c>
      <c r="L1669" cm="1">
        <f t="array" ref="L1669">IFERROR(_xlfn.STDEV.S(IF((OutputTable[GroupByKey]=OutputTable[[#This Row],[GroupByKey]]),(OutputTable[GroupByKey]=OutputTable[[#This Row],[GroupByKey]])*OutputTable[RecordedValue])),0)</f>
        <v>0.51270925803772061</v>
      </c>
      <c r="M1669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9" cm="1">
        <f t="array" ref="O1669">MIN(IF((OutputTable[GroupByKey]=OutputTable[[#This Row],[GroupByKey]]),(OutputTable[GroupByKey]=OutputTable[[#This Row],[GroupByKey]])*OutputTable[RecordedValue]))</f>
        <v>8.1603642719926093</v>
      </c>
      <c r="P1669" cm="1">
        <f t="array" ref="P1669">MAX(IF((OutputTable[GroupByKey]=OutputTable[[#This Row],[GroupByKey]]),(OutputTable[GroupByKey]=OutputTable[[#This Row],[GroupByKey]])*OutputTable[RecordedValue]))</f>
        <v>10.3090977964694</v>
      </c>
    </row>
    <row r="1670" spans="1:16" x14ac:dyDescent="0.25">
      <c r="A1670" t="s">
        <v>68</v>
      </c>
      <c r="B1670" t="s">
        <v>177</v>
      </c>
      <c r="C1670">
        <v>32</v>
      </c>
      <c r="D1670" t="s">
        <v>147</v>
      </c>
      <c r="E1670" t="s">
        <v>124</v>
      </c>
      <c r="F1670" t="s">
        <v>72</v>
      </c>
      <c r="G1670">
        <v>588.05835146035997</v>
      </c>
      <c r="H1670">
        <v>0</v>
      </c>
      <c r="I167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0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cm="1">
        <f t="array" ref="K1670">IFERROR(AVERAGE(IF((OutputTable[GroupByKey]=OutputTable[[#This Row],[GroupByKey]]),(OutputTable[GroupByKey]=OutputTable[[#This Row],[GroupByKey]])*OutputTable[RecordedValue])),0)</f>
        <v>632.23058617931088</v>
      </c>
      <c r="L1670" cm="1">
        <f t="array" ref="L1670">IFERROR(_xlfn.STDEV.S(IF((OutputTable[GroupByKey]=OutputTable[[#This Row],[GroupByKey]]),(OutputTable[GroupByKey]=OutputTable[[#This Row],[GroupByKey]])*OutputTable[RecordedValue])),0)</f>
        <v>75.537971994324181</v>
      </c>
      <c r="M1670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70" cm="1">
        <f t="array" ref="O1670">MIN(IF((OutputTable[GroupByKey]=OutputTable[[#This Row],[GroupByKey]]),(OutputTable[GroupByKey]=OutputTable[[#This Row],[GroupByKey]])*OutputTable[RecordedValue]))</f>
        <v>505.15304420889697</v>
      </c>
      <c r="P1670" cm="1">
        <f t="array" ref="P1670">MAX(IF((OutputTable[GroupByKey]=OutputTable[[#This Row],[GroupByKey]]),(OutputTable[GroupByKey]=OutputTable[[#This Row],[GroupByKey]])*OutputTable[RecordedValue]))</f>
        <v>850.69210649443096</v>
      </c>
    </row>
    <row r="1671" spans="1:16" x14ac:dyDescent="0.25">
      <c r="A1671" t="s">
        <v>68</v>
      </c>
      <c r="B1671" t="s">
        <v>177</v>
      </c>
      <c r="C1671">
        <v>32</v>
      </c>
      <c r="D1671" t="s">
        <v>148</v>
      </c>
      <c r="E1671" t="s">
        <v>118</v>
      </c>
      <c r="F1671" t="s">
        <v>86</v>
      </c>
      <c r="G1671">
        <v>145</v>
      </c>
      <c r="H1671">
        <v>0</v>
      </c>
      <c r="I1671" t="str">
        <f>OutputTable[[#This Row],[ProjectName]]&amp;OutputTable[[#This Row],[Name]]&amp;OutputTable[[#This Row],[Type]]&amp;OutputTable[[#This Row],[Source]]</f>
        <v>Airport Security AnalysisEntity 1.NumberInNumber InEntity</v>
      </c>
      <c r="J1671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cm="1">
        <f t="array" ref="K1671">IFERROR(AVERAGE(IF((OutputTable[GroupByKey]=OutputTable[[#This Row],[GroupByKey]]),(OutputTable[GroupByKey]=OutputTable[[#This Row],[GroupByKey]])*OutputTable[RecordedValue])),0)</f>
        <v>145</v>
      </c>
      <c r="L1671" cm="1">
        <f t="array" ref="L1671">IFERROR(_xlfn.STDEV.S(IF((OutputTable[GroupByKey]=OutputTable[[#This Row],[GroupByKey]]),(OutputTable[GroupByKey]=OutputTable[[#This Row],[GroupByKey]])*OutputTable[RecordedValue])),0)</f>
        <v>0</v>
      </c>
      <c r="M1671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cm="1">
        <f t="array" ref="O1671">MIN(IF((OutputTable[GroupByKey]=OutputTable[[#This Row],[GroupByKey]]),(OutputTable[GroupByKey]=OutputTable[[#This Row],[GroupByKey]])*OutputTable[RecordedValue]))</f>
        <v>145</v>
      </c>
      <c r="P1671" cm="1">
        <f t="array" ref="P1671">MAX(IF((OutputTable[GroupByKey]=OutputTable[[#This Row],[GroupByKey]]),(OutputTable[GroupByKey]=OutputTable[[#This Row],[GroupByKey]])*OutputTable[RecordedValue]))</f>
        <v>145</v>
      </c>
    </row>
    <row r="1672" spans="1:16" x14ac:dyDescent="0.25">
      <c r="A1672" t="s">
        <v>68</v>
      </c>
      <c r="B1672" t="s">
        <v>177</v>
      </c>
      <c r="C1672">
        <v>32</v>
      </c>
      <c r="D1672" t="s">
        <v>149</v>
      </c>
      <c r="E1672" t="s">
        <v>120</v>
      </c>
      <c r="F1672" t="s">
        <v>86</v>
      </c>
      <c r="G1672">
        <v>143</v>
      </c>
      <c r="H1672">
        <v>0</v>
      </c>
      <c r="I1672" t="str">
        <f>OutputTable[[#This Row],[ProjectName]]&amp;OutputTable[[#This Row],[Name]]&amp;OutputTable[[#This Row],[Type]]&amp;OutputTable[[#This Row],[Source]]</f>
        <v>Airport Security AnalysisEntity 1.NumberOutNumber OutEntity</v>
      </c>
      <c r="J1672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cm="1">
        <f t="array" ref="K1672">IFERROR(AVERAGE(IF((OutputTable[GroupByKey]=OutputTable[[#This Row],[GroupByKey]]),(OutputTable[GroupByKey]=OutputTable[[#This Row],[GroupByKey]])*OutputTable[RecordedValue])),0)</f>
        <v>141.02000000000001</v>
      </c>
      <c r="L1672" cm="1">
        <f t="array" ref="L1672">IFERROR(_xlfn.STDEV.S(IF((OutputTable[GroupByKey]=OutputTable[[#This Row],[GroupByKey]]),(OutputTable[GroupByKey]=OutputTable[[#This Row],[GroupByKey]])*OutputTable[RecordedValue])),0)</f>
        <v>1.571298695931723</v>
      </c>
      <c r="M1672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2" cm="1">
        <f t="array" ref="O1672">MIN(IF((OutputTable[GroupByKey]=OutputTable[[#This Row],[GroupByKey]]),(OutputTable[GroupByKey]=OutputTable[[#This Row],[GroupByKey]])*OutputTable[RecordedValue]))</f>
        <v>136</v>
      </c>
      <c r="P1672" cm="1">
        <f t="array" ref="P1672">MAX(IF((OutputTable[GroupByKey]=OutputTable[[#This Row],[GroupByKey]]),(OutputTable[GroupByKey]=OutputTable[[#This Row],[GroupByKey]])*OutputTable[RecordedValue]))</f>
        <v>144</v>
      </c>
    </row>
    <row r="1673" spans="1:16" x14ac:dyDescent="0.25">
      <c r="A1673" t="s">
        <v>68</v>
      </c>
      <c r="B1673" t="s">
        <v>177</v>
      </c>
      <c r="C1673">
        <v>32</v>
      </c>
      <c r="D1673" t="s">
        <v>150</v>
      </c>
      <c r="E1673" t="s">
        <v>134</v>
      </c>
      <c r="F1673" t="s">
        <v>104</v>
      </c>
      <c r="G1673">
        <v>0</v>
      </c>
      <c r="H1673">
        <v>0</v>
      </c>
      <c r="I167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73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cm="1">
        <f t="array" ref="K1673">IFERROR(AVERAGE(IF((OutputTable[GroupByKey]=OutputTable[[#This Row],[GroupByKey]]),(OutputTable[GroupByKey]=OutputTable[[#This Row],[GroupByKey]])*OutputTable[RecordedValue])),0)</f>
        <v>0</v>
      </c>
      <c r="L1673" cm="1">
        <f t="array" ref="L1673">IFERROR(_xlfn.STDEV.S(IF((OutputTable[GroupByKey]=OutputTable[[#This Row],[GroupByKey]]),(OutputTable[GroupByKey]=OutputTable[[#This Row],[GroupByKey]])*OutputTable[RecordedValue])),0)</f>
        <v>0</v>
      </c>
      <c r="M1673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3" cm="1">
        <f t="array" ref="O1673">MIN(IF((OutputTable[GroupByKey]=OutputTable[[#This Row],[GroupByKey]]),(OutputTable[GroupByKey]=OutputTable[[#This Row],[GroupByKey]])*OutputTable[RecordedValue]))</f>
        <v>0</v>
      </c>
      <c r="P1673" cm="1">
        <f t="array" ref="P1673">MAX(IF((OutputTable[GroupByKey]=OutputTable[[#This Row],[GroupByKey]]),(OutputTable[GroupByKey]=OutputTable[[#This Row],[GroupByKey]])*OutputTable[RecordedValue]))</f>
        <v>0</v>
      </c>
    </row>
    <row r="1674" spans="1:16" x14ac:dyDescent="0.25">
      <c r="A1674" t="s">
        <v>68</v>
      </c>
      <c r="B1674" t="s">
        <v>177</v>
      </c>
      <c r="C1674">
        <v>32</v>
      </c>
      <c r="D1674" t="s">
        <v>151</v>
      </c>
      <c r="E1674" t="s">
        <v>136</v>
      </c>
      <c r="F1674" t="s">
        <v>104</v>
      </c>
      <c r="G1674">
        <v>12</v>
      </c>
      <c r="H1674">
        <v>0</v>
      </c>
      <c r="I167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74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cm="1">
        <f t="array" ref="K1674">IFERROR(AVERAGE(IF((OutputTable[GroupByKey]=OutputTable[[#This Row],[GroupByKey]]),(OutputTable[GroupByKey]=OutputTable[[#This Row],[GroupByKey]])*OutputTable[RecordedValue])),0)</f>
        <v>12</v>
      </c>
      <c r="L1674" cm="1">
        <f t="array" ref="L1674">IFERROR(_xlfn.STDEV.S(IF((OutputTable[GroupByKey]=OutputTable[[#This Row],[GroupByKey]]),(OutputTable[GroupByKey]=OutputTable[[#This Row],[GroupByKey]])*OutputTable[RecordedValue])),0)</f>
        <v>0</v>
      </c>
      <c r="M1674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cm="1">
        <f t="array" ref="O1674">MIN(IF((OutputTable[GroupByKey]=OutputTable[[#This Row],[GroupByKey]]),(OutputTable[GroupByKey]=OutputTable[[#This Row],[GroupByKey]])*OutputTable[RecordedValue]))</f>
        <v>12</v>
      </c>
      <c r="P1674" cm="1">
        <f t="array" ref="P1674">MAX(IF((OutputTable[GroupByKey]=OutputTable[[#This Row],[GroupByKey]]),(OutputTable[GroupByKey]=OutputTable[[#This Row],[GroupByKey]])*OutputTable[RecordedValue]))</f>
        <v>12</v>
      </c>
    </row>
    <row r="1675" spans="1:16" x14ac:dyDescent="0.25">
      <c r="A1675" t="s">
        <v>68</v>
      </c>
      <c r="B1675" t="s">
        <v>177</v>
      </c>
      <c r="C1675">
        <v>32</v>
      </c>
      <c r="D1675" t="s">
        <v>152</v>
      </c>
      <c r="E1675" t="s">
        <v>153</v>
      </c>
      <c r="F1675" t="s">
        <v>104</v>
      </c>
      <c r="G1675">
        <v>0</v>
      </c>
      <c r="H1675">
        <v>0</v>
      </c>
      <c r="I167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7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cm="1">
        <f t="array" ref="K1675">IFERROR(AVERAGE(IF((OutputTable[GroupByKey]=OutputTable[[#This Row],[GroupByKey]]),(OutputTable[GroupByKey]=OutputTable[[#This Row],[GroupByKey]])*OutputTable[RecordedValue])),0)</f>
        <v>0</v>
      </c>
      <c r="L167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cm="1">
        <f t="array" ref="O1675">MIN(IF((OutputTable[GroupByKey]=OutputTable[[#This Row],[GroupByKey]]),(OutputTable[GroupByKey]=OutputTable[[#This Row],[GroupByKey]])*OutputTable[RecordedValue]))</f>
        <v>0</v>
      </c>
      <c r="P1675" cm="1">
        <f t="array" ref="P1675">MAX(IF((OutputTable[GroupByKey]=OutputTable[[#This Row],[GroupByKey]]),(OutputTable[GroupByKey]=OutputTable[[#This Row],[GroupByKey]])*OutputTable[RecordedValue]))</f>
        <v>0</v>
      </c>
    </row>
    <row r="1676" spans="1:16" x14ac:dyDescent="0.25">
      <c r="A1676" t="s">
        <v>68</v>
      </c>
      <c r="B1676" t="s">
        <v>177</v>
      </c>
      <c r="C1676">
        <v>32</v>
      </c>
      <c r="D1676" t="s">
        <v>154</v>
      </c>
      <c r="E1676" t="s">
        <v>155</v>
      </c>
      <c r="F1676" t="s">
        <v>104</v>
      </c>
      <c r="G1676">
        <v>0</v>
      </c>
      <c r="H1676">
        <v>0</v>
      </c>
      <c r="I167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76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cm="1">
        <f t="array" ref="K1676">IFERROR(AVERAGE(IF((OutputTable[GroupByKey]=OutputTable[[#This Row],[GroupByKey]]),(OutputTable[GroupByKey]=OutputTable[[#This Row],[GroupByKey]])*OutputTable[RecordedValue])),0)</f>
        <v>0</v>
      </c>
      <c r="L1676" cm="1">
        <f t="array" ref="L1676">IFERROR(_xlfn.STDEV.S(IF((OutputTable[GroupByKey]=OutputTable[[#This Row],[GroupByKey]]),(OutputTable[GroupByKey]=OutputTable[[#This Row],[GroupByKey]])*OutputTable[RecordedValue])),0)</f>
        <v>0</v>
      </c>
      <c r="M1676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6" cm="1">
        <f t="array" ref="O1676">MIN(IF((OutputTable[GroupByKey]=OutputTable[[#This Row],[GroupByKey]]),(OutputTable[GroupByKey]=OutputTable[[#This Row],[GroupByKey]])*OutputTable[RecordedValue]))</f>
        <v>0</v>
      </c>
      <c r="P1676" cm="1">
        <f t="array" ref="P1676">MAX(IF((OutputTable[GroupByKey]=OutputTable[[#This Row],[GroupByKey]]),(OutputTable[GroupByKey]=OutputTable[[#This Row],[GroupByKey]])*OutputTable[RecordedValue]))</f>
        <v>0</v>
      </c>
    </row>
    <row r="1677" spans="1:16" x14ac:dyDescent="0.25">
      <c r="A1677" t="s">
        <v>68</v>
      </c>
      <c r="B1677" t="s">
        <v>177</v>
      </c>
      <c r="C1677">
        <v>32</v>
      </c>
      <c r="D1677" t="s">
        <v>156</v>
      </c>
      <c r="E1677" t="s">
        <v>139</v>
      </c>
      <c r="F1677" t="s">
        <v>104</v>
      </c>
      <c r="G1677">
        <v>0</v>
      </c>
      <c r="H1677">
        <v>0</v>
      </c>
      <c r="I167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77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cm="1">
        <f t="array" ref="K1677">IFERROR(AVERAGE(IF((OutputTable[GroupByKey]=OutputTable[[#This Row],[GroupByKey]]),(OutputTable[GroupByKey]=OutputTable[[#This Row],[GroupByKey]])*OutputTable[RecordedValue])),0)</f>
        <v>0</v>
      </c>
      <c r="L1677" cm="1">
        <f t="array" ref="L1677">IFERROR(_xlfn.STDEV.S(IF((OutputTable[GroupByKey]=OutputTable[[#This Row],[GroupByKey]]),(OutputTable[GroupByKey]=OutputTable[[#This Row],[GroupByKey]])*OutputTable[RecordedValue])),0)</f>
        <v>0</v>
      </c>
      <c r="M1677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7" cm="1">
        <f t="array" ref="O1677">MIN(IF((OutputTable[GroupByKey]=OutputTable[[#This Row],[GroupByKey]]),(OutputTable[GroupByKey]=OutputTable[[#This Row],[GroupByKey]])*OutputTable[RecordedValue]))</f>
        <v>0</v>
      </c>
      <c r="P1677" cm="1">
        <f t="array" ref="P1677">MAX(IF((OutputTable[GroupByKey]=OutputTable[[#This Row],[GroupByKey]]),(OutputTable[GroupByKey]=OutputTable[[#This Row],[GroupByKey]])*OutputTable[RecordedValue]))</f>
        <v>0</v>
      </c>
    </row>
    <row r="1678" spans="1:16" x14ac:dyDescent="0.25">
      <c r="A1678" t="s">
        <v>68</v>
      </c>
      <c r="B1678" t="s">
        <v>177</v>
      </c>
      <c r="C1678">
        <v>32</v>
      </c>
      <c r="D1678" t="s">
        <v>157</v>
      </c>
      <c r="E1678" t="s">
        <v>120</v>
      </c>
      <c r="F1678" t="s">
        <v>126</v>
      </c>
      <c r="G1678">
        <v>143</v>
      </c>
      <c r="H1678">
        <v>0</v>
      </c>
      <c r="I1678" t="str">
        <f>OutputTable[[#This Row],[ProjectName]]&amp;OutputTable[[#This Row],[Name]]&amp;OutputTable[[#This Row],[Type]]&amp;OutputTable[[#This Row],[Source]]</f>
        <v>Airport Security AnalysisSystem.NumberOutNumber OutSystem</v>
      </c>
      <c r="J1678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cm="1">
        <f t="array" ref="K1678">IFERROR(AVERAGE(IF((OutputTable[GroupByKey]=OutputTable[[#This Row],[GroupByKey]]),(OutputTable[GroupByKey]=OutputTable[[#This Row],[GroupByKey]])*OutputTable[RecordedValue])),0)</f>
        <v>141.02000000000001</v>
      </c>
      <c r="L1678" cm="1">
        <f t="array" ref="L1678">IFERROR(_xlfn.STDEV.S(IF((OutputTable[GroupByKey]=OutputTable[[#This Row],[GroupByKey]]),(OutputTable[GroupByKey]=OutputTable[[#This Row],[GroupByKey]])*OutputTable[RecordedValue])),0)</f>
        <v>1.571298695931723</v>
      </c>
      <c r="M1678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8" cm="1">
        <f t="array" ref="O1678">MIN(IF((OutputTable[GroupByKey]=OutputTable[[#This Row],[GroupByKey]]),(OutputTable[GroupByKey]=OutputTable[[#This Row],[GroupByKey]])*OutputTable[RecordedValue]))</f>
        <v>136</v>
      </c>
      <c r="P1678" cm="1">
        <f t="array" ref="P1678">MAX(IF((OutputTable[GroupByKey]=OutputTable[[#This Row],[GroupByKey]]),(OutputTable[GroupByKey]=OutputTable[[#This Row],[GroupByKey]])*OutputTable[RecordedValue]))</f>
        <v>144</v>
      </c>
    </row>
    <row r="1679" spans="1:16" x14ac:dyDescent="0.25">
      <c r="A1679" t="s">
        <v>68</v>
      </c>
      <c r="B1679" t="s">
        <v>177</v>
      </c>
      <c r="C1679">
        <v>32</v>
      </c>
      <c r="D1679" t="s">
        <v>158</v>
      </c>
      <c r="E1679" t="s">
        <v>90</v>
      </c>
      <c r="F1679" t="s">
        <v>126</v>
      </c>
      <c r="G1679">
        <v>71.860637422125194</v>
      </c>
      <c r="H1679">
        <v>0</v>
      </c>
      <c r="I1679" t="str">
        <f>OutputTable[[#This Row],[ProjectName]]&amp;OutputTable[[#This Row],[Name]]&amp;OutputTable[[#This Row],[Type]]&amp;OutputTable[[#This Row],[Source]]</f>
        <v>Airport Security AnalysisSystem.TotalCostTotal CostSystem</v>
      </c>
      <c r="J1679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cm="1">
        <f t="array" ref="K1679">IFERROR(AVERAGE(IF((OutputTable[GroupByKey]=OutputTable[[#This Row],[GroupByKey]]),(OutputTable[GroupByKey]=OutputTable[[#This Row],[GroupByKey]])*OutputTable[RecordedValue])),0)</f>
        <v>71.671286315385061</v>
      </c>
      <c r="L1679" cm="1">
        <f t="array" ref="L1679">IFERROR(_xlfn.STDEV.S(IF((OutputTable[GroupByKey]=OutputTable[[#This Row],[GroupByKey]]),(OutputTable[GroupByKey]=OutputTable[[#This Row],[GroupByKey]])*OutputTable[RecordedValue])),0)</f>
        <v>0.23863631661505638</v>
      </c>
      <c r="M1679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79" cm="1">
        <f t="array" ref="O1679">MIN(IF((OutputTable[GroupByKey]=OutputTable[[#This Row],[GroupByKey]]),(OutputTable[GroupByKey]=OutputTable[[#This Row],[GroupByKey]])*OutputTable[RecordedValue]))</f>
        <v>70.910479456061694</v>
      </c>
      <c r="P1679" cm="1">
        <f t="array" ref="P1679">MAX(IF((OutputTable[GroupByKey]=OutputTable[[#This Row],[GroupByKey]]),(OutputTable[GroupByKey]=OutputTable[[#This Row],[GroupByKey]])*OutputTable[RecordedValue]))</f>
        <v>72</v>
      </c>
    </row>
    <row r="1680" spans="1:16" x14ac:dyDescent="0.25">
      <c r="A1680" t="s">
        <v>68</v>
      </c>
      <c r="B1680" t="s">
        <v>177</v>
      </c>
      <c r="C1680">
        <v>32</v>
      </c>
      <c r="D1680" t="s">
        <v>159</v>
      </c>
      <c r="E1680" t="s">
        <v>134</v>
      </c>
      <c r="F1680" t="s">
        <v>104</v>
      </c>
      <c r="G1680">
        <v>28.428821040092402</v>
      </c>
      <c r="H1680">
        <v>0</v>
      </c>
      <c r="I168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80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cm="1">
        <f t="array" ref="K1680">IFERROR(AVERAGE(IF((OutputTable[GroupByKey]=OutputTable[[#This Row],[GroupByKey]]),(OutputTable[GroupByKey]=OutputTable[[#This Row],[GroupByKey]])*OutputTable[RecordedValue])),0)</f>
        <v>28.130410032303338</v>
      </c>
      <c r="L1680" cm="1">
        <f t="array" ref="L1680">IFERROR(_xlfn.STDEV.S(IF((OutputTable[GroupByKey]=OutputTable[[#This Row],[GroupByKey]]),(OutputTable[GroupByKey]=OutputTable[[#This Row],[GroupByKey]])*OutputTable[RecordedValue])),0)</f>
        <v>1.5680861939239095</v>
      </c>
      <c r="M1680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80" cm="1">
        <f t="array" ref="O1680">MIN(IF((OutputTable[GroupByKey]=OutputTable[[#This Row],[GroupByKey]]),(OutputTable[GroupByKey]=OutputTable[[#This Row],[GroupByKey]])*OutputTable[RecordedValue]))</f>
        <v>24.466327701593499</v>
      </c>
      <c r="P1680" cm="1">
        <f t="array" ref="P1680">MAX(IF((OutputTable[GroupByKey]=OutputTable[[#This Row],[GroupByKey]]),(OutputTable[GroupByKey]=OutputTable[[#This Row],[GroupByKey]])*OutputTable[RecordedValue]))</f>
        <v>31.104540279981698</v>
      </c>
    </row>
    <row r="1681" spans="1:16" x14ac:dyDescent="0.25">
      <c r="A1681" t="s">
        <v>68</v>
      </c>
      <c r="B1681" t="s">
        <v>177</v>
      </c>
      <c r="C1681">
        <v>32</v>
      </c>
      <c r="D1681" t="s">
        <v>160</v>
      </c>
      <c r="E1681" t="s">
        <v>136</v>
      </c>
      <c r="F1681" t="s">
        <v>104</v>
      </c>
      <c r="G1681">
        <v>7.50149767097016</v>
      </c>
      <c r="H1681">
        <v>0</v>
      </c>
      <c r="I168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1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cm="1">
        <f t="array" ref="K1681">IFERROR(AVERAGE(IF((OutputTable[GroupByKey]=OutputTable[[#This Row],[GroupByKey]]),(OutputTable[GroupByKey]=OutputTable[[#This Row],[GroupByKey]])*OutputTable[RecordedValue])),0)</f>
        <v>7.677923856469965</v>
      </c>
      <c r="L1681" cm="1">
        <f t="array" ref="L1681">IFERROR(_xlfn.STDEV.S(IF((OutputTable[GroupByKey]=OutputTable[[#This Row],[GroupByKey]]),(OutputTable[GroupByKey]=OutputTable[[#This Row],[GroupByKey]])*OutputTable[RecordedValue])),0)</f>
        <v>1.5599367309009138</v>
      </c>
      <c r="M1681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81" cm="1">
        <f t="array" ref="O1681">MIN(IF((OutputTable[GroupByKey]=OutputTable[[#This Row],[GroupByKey]]),(OutputTable[GroupByKey]=OutputTable[[#This Row],[GroupByKey]])*OutputTable[RecordedValue]))</f>
        <v>4.6700334569821003</v>
      </c>
      <c r="P1681" cm="1">
        <f t="array" ref="P1681">MAX(IF((OutputTable[GroupByKey]=OutputTable[[#This Row],[GroupByKey]]),(OutputTable[GroupByKey]=OutputTable[[#This Row],[GroupByKey]])*OutputTable[RecordedValue]))</f>
        <v>11.306663706390401</v>
      </c>
    </row>
    <row r="1682" spans="1:16" x14ac:dyDescent="0.25">
      <c r="A1682" t="s">
        <v>68</v>
      </c>
      <c r="B1682" t="s">
        <v>177</v>
      </c>
      <c r="C1682">
        <v>32</v>
      </c>
      <c r="D1682" t="s">
        <v>161</v>
      </c>
      <c r="E1682" t="s">
        <v>153</v>
      </c>
      <c r="F1682" t="s">
        <v>104</v>
      </c>
      <c r="G1682">
        <v>299</v>
      </c>
      <c r="H1682">
        <v>0</v>
      </c>
      <c r="I168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82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cm="1">
        <f t="array" ref="K1682">IFERROR(AVERAGE(IF((OutputTable[GroupByKey]=OutputTable[[#This Row],[GroupByKey]]),(OutputTable[GroupByKey]=OutputTable[[#This Row],[GroupByKey]])*OutputTable[RecordedValue])),0)</f>
        <v>291.82</v>
      </c>
      <c r="L1682" cm="1">
        <f t="array" ref="L1682">IFERROR(_xlfn.STDEV.S(IF((OutputTable[GroupByKey]=OutputTable[[#This Row],[GroupByKey]]),(OutputTable[GroupByKey]=OutputTable[[#This Row],[GroupByKey]])*OutputTable[RecordedValue])),0)</f>
        <v>4.3079897295843335</v>
      </c>
      <c r="M1682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82" cm="1">
        <f t="array" ref="O1682">MIN(IF((OutputTable[GroupByKey]=OutputTable[[#This Row],[GroupByKey]]),(OutputTable[GroupByKey]=OutputTable[[#This Row],[GroupByKey]])*OutputTable[RecordedValue]))</f>
        <v>281</v>
      </c>
      <c r="P1682" cm="1">
        <f t="array" ref="P1682">MAX(IF((OutputTable[GroupByKey]=OutputTable[[#This Row],[GroupByKey]]),(OutputTable[GroupByKey]=OutputTable[[#This Row],[GroupByKey]])*OutputTable[RecordedValue]))</f>
        <v>301</v>
      </c>
    </row>
    <row r="1683" spans="1:16" x14ac:dyDescent="0.25">
      <c r="A1683" t="s">
        <v>68</v>
      </c>
      <c r="B1683" t="s">
        <v>177</v>
      </c>
      <c r="C1683">
        <v>32</v>
      </c>
      <c r="D1683" t="s">
        <v>162</v>
      </c>
      <c r="E1683" t="s">
        <v>155</v>
      </c>
      <c r="F1683" t="s">
        <v>104</v>
      </c>
      <c r="G1683">
        <v>0.79162506469527305</v>
      </c>
      <c r="H1683">
        <v>0</v>
      </c>
      <c r="I168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83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cm="1">
        <f t="array" ref="K1683">IFERROR(AVERAGE(IF((OutputTable[GroupByKey]=OutputTable[[#This Row],[GroupByKey]]),(OutputTable[GroupByKey]=OutputTable[[#This Row],[GroupByKey]])*OutputTable[RecordedValue])),0)</f>
        <v>0.7867243373202788</v>
      </c>
      <c r="L1683" cm="1">
        <f t="array" ref="L1683">IFERROR(_xlfn.STDEV.S(IF((OutputTable[GroupByKey]=OutputTable[[#This Row],[GroupByKey]]),(OutputTable[GroupByKey]=OutputTable[[#This Row],[GroupByKey]])*OutputTable[RecordedValue])),0)</f>
        <v>4.3331575858358527E-2</v>
      </c>
      <c r="M1683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83" cm="1">
        <f t="array" ref="O1683">MIN(IF((OutputTable[GroupByKey]=OutputTable[[#This Row],[GroupByKey]]),(OutputTable[GroupByKey]=OutputTable[[#This Row],[GroupByKey]])*OutputTable[RecordedValue]))</f>
        <v>0.68592600815582205</v>
      </c>
      <c r="P1683" cm="1">
        <f t="array" ref="P1683">MAX(IF((OutputTable[GroupByKey]=OutputTable[[#This Row],[GroupByKey]]),(OutputTable[GroupByKey]=OutputTable[[#This Row],[GroupByKey]])*OutputTable[RecordedValue]))</f>
        <v>0.87027684841716402</v>
      </c>
    </row>
    <row r="1684" spans="1:16" x14ac:dyDescent="0.25">
      <c r="A1684" t="s">
        <v>68</v>
      </c>
      <c r="B1684" t="s">
        <v>177</v>
      </c>
      <c r="C1684">
        <v>32</v>
      </c>
      <c r="D1684" t="s">
        <v>163</v>
      </c>
      <c r="E1684" t="s">
        <v>139</v>
      </c>
      <c r="F1684" t="s">
        <v>104</v>
      </c>
      <c r="G1684">
        <v>0</v>
      </c>
      <c r="H1684">
        <v>0</v>
      </c>
      <c r="I168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84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cm="1">
        <f t="array" ref="K1684">IFERROR(AVERAGE(IF((OutputTable[GroupByKey]=OutputTable[[#This Row],[GroupByKey]]),(OutputTable[GroupByKey]=OutputTable[[#This Row],[GroupByKey]])*OutputTable[RecordedValue])),0)</f>
        <v>0</v>
      </c>
      <c r="L1684" cm="1">
        <f t="array" ref="L1684">IFERROR(_xlfn.STDEV.S(IF((OutputTable[GroupByKey]=OutputTable[[#This Row],[GroupByKey]]),(OutputTable[GroupByKey]=OutputTable[[#This Row],[GroupByKey]])*OutputTable[RecordedValue])),0)</f>
        <v>0</v>
      </c>
      <c r="M1684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4" cm="1">
        <f t="array" ref="O1684">MIN(IF((OutputTable[GroupByKey]=OutputTable[[#This Row],[GroupByKey]]),(OutputTable[GroupByKey]=OutputTable[[#This Row],[GroupByKey]])*OutputTable[RecordedValue]))</f>
        <v>0</v>
      </c>
      <c r="P1684" cm="1">
        <f t="array" ref="P1684">MAX(IF((OutputTable[GroupByKey]=OutputTable[[#This Row],[GroupByKey]]),(OutputTable[GroupByKey]=OutputTable[[#This Row],[GroupByKey]])*OutputTable[RecordedValue]))</f>
        <v>0</v>
      </c>
    </row>
    <row r="1685" spans="1:16" x14ac:dyDescent="0.25">
      <c r="A1685" t="s">
        <v>68</v>
      </c>
      <c r="B1685" t="s">
        <v>177</v>
      </c>
      <c r="C1685">
        <v>32</v>
      </c>
      <c r="D1685" t="s">
        <v>164</v>
      </c>
      <c r="E1685" t="s">
        <v>110</v>
      </c>
      <c r="F1685" t="s">
        <v>72</v>
      </c>
      <c r="G1685">
        <v>36.048847645236201</v>
      </c>
      <c r="H1685">
        <v>0</v>
      </c>
      <c r="I168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8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cm="1">
        <f t="array" ref="K1685">IFERROR(AVERAGE(IF((OutputTable[GroupByKey]=OutputTable[[#This Row],[GroupByKey]]),(OutputTable[GroupByKey]=OutputTable[[#This Row],[GroupByKey]])*OutputTable[RecordedValue])),0)</f>
        <v>36.126257191808556</v>
      </c>
      <c r="L1685" cm="1">
        <f t="array" ref="L1685">IFERROR(_xlfn.STDEV.S(IF((OutputTable[GroupByKey]=OutputTable[[#This Row],[GroupByKey]]),(OutputTable[GroupByKey]=OutputTable[[#This Row],[GroupByKey]])*OutputTable[RecordedValue])),0)</f>
        <v>2.1713259373529561</v>
      </c>
      <c r="M168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85" cm="1">
        <f t="array" ref="O1685">MIN(IF((OutputTable[GroupByKey]=OutputTable[[#This Row],[GroupByKey]]),(OutputTable[GroupByKey]=OutputTable[[#This Row],[GroupByKey]])*OutputTable[RecordedValue]))</f>
        <v>31.451458626230401</v>
      </c>
      <c r="P1685" cm="1">
        <f t="array" ref="P1685">MAX(IF((OutputTable[GroupByKey]=OutputTable[[#This Row],[GroupByKey]]),(OutputTable[GroupByKey]=OutputTable[[#This Row],[GroupByKey]])*OutputTable[RecordedValue]))</f>
        <v>41.433809234429702</v>
      </c>
    </row>
    <row r="1686" spans="1:16" x14ac:dyDescent="0.25">
      <c r="A1686" t="s">
        <v>68</v>
      </c>
      <c r="B1686" t="s">
        <v>177</v>
      </c>
      <c r="C1686">
        <v>32</v>
      </c>
      <c r="D1686" t="s">
        <v>165</v>
      </c>
      <c r="E1686" t="s">
        <v>112</v>
      </c>
      <c r="F1686" t="s">
        <v>72</v>
      </c>
      <c r="G1686">
        <v>1081.46542935709</v>
      </c>
      <c r="H1686">
        <v>0</v>
      </c>
      <c r="I168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86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cm="1">
        <f t="array" ref="K1686">IFERROR(AVERAGE(IF((OutputTable[GroupByKey]=OutputTable[[#This Row],[GroupByKey]]),(OutputTable[GroupByKey]=OutputTable[[#This Row],[GroupByKey]])*OutputTable[RecordedValue])),0)</f>
        <v>1083.7877157542564</v>
      </c>
      <c r="L1686" cm="1">
        <f t="array" ref="L1686">IFERROR(_xlfn.STDEV.S(IF((OutputTable[GroupByKey]=OutputTable[[#This Row],[GroupByKey]]),(OutputTable[GroupByKey]=OutputTable[[#This Row],[GroupByKey]])*OutputTable[RecordedValue])),0)</f>
        <v>65.139778120588559</v>
      </c>
      <c r="M1686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86" cm="1">
        <f t="array" ref="O1686">MIN(IF((OutputTable[GroupByKey]=OutputTable[[#This Row],[GroupByKey]]),(OutputTable[GroupByKey]=OutputTable[[#This Row],[GroupByKey]])*OutputTable[RecordedValue]))</f>
        <v>943.54375878691201</v>
      </c>
      <c r="P1686" cm="1">
        <f t="array" ref="P1686">MAX(IF((OutputTable[GroupByKey]=OutputTable[[#This Row],[GroupByKey]]),(OutputTable[GroupByKey]=OutputTable[[#This Row],[GroupByKey]])*OutputTable[RecordedValue]))</f>
        <v>1243.01427703289</v>
      </c>
    </row>
    <row r="1687" spans="1:16" x14ac:dyDescent="0.25">
      <c r="A1687" t="s">
        <v>68</v>
      </c>
      <c r="B1687" t="s">
        <v>177</v>
      </c>
      <c r="C1687">
        <v>32</v>
      </c>
      <c r="D1687" t="s">
        <v>166</v>
      </c>
      <c r="E1687" t="s">
        <v>114</v>
      </c>
      <c r="F1687" t="s">
        <v>72</v>
      </c>
      <c r="G1687">
        <v>0</v>
      </c>
      <c r="H1687">
        <v>0</v>
      </c>
      <c r="I168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7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cm="1">
        <f t="array" ref="K1687">IFERROR(AVERAGE(IF((OutputTable[GroupByKey]=OutputTable[[#This Row],[GroupByKey]]),(OutputTable[GroupByKey]=OutputTable[[#This Row],[GroupByKey]])*OutputTable[RecordedValue])),0)</f>
        <v>0</v>
      </c>
      <c r="L1687" cm="1">
        <f t="array" ref="L1687">IFERROR(_xlfn.STDEV.S(IF((OutputTable[GroupByKey]=OutputTable[[#This Row],[GroupByKey]]),(OutputTable[GroupByKey]=OutputTable[[#This Row],[GroupByKey]])*OutputTable[RecordedValue])),0)</f>
        <v>0</v>
      </c>
      <c r="M1687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7" cm="1">
        <f t="array" ref="O1687">MIN(IF((OutputTable[GroupByKey]=OutputTable[[#This Row],[GroupByKey]]),(OutputTable[GroupByKey]=OutputTable[[#This Row],[GroupByKey]])*OutputTable[RecordedValue]))</f>
        <v>0</v>
      </c>
      <c r="P1687" cm="1">
        <f t="array" ref="P1687">MAX(IF((OutputTable[GroupByKey]=OutputTable[[#This Row],[GroupByKey]]),(OutputTable[GroupByKey]=OutputTable[[#This Row],[GroupByKey]])*OutputTable[RecordedValue]))</f>
        <v>0</v>
      </c>
    </row>
    <row r="1688" spans="1:16" x14ac:dyDescent="0.25">
      <c r="A1688" t="s">
        <v>68</v>
      </c>
      <c r="B1688" t="s">
        <v>177</v>
      </c>
      <c r="C1688">
        <v>32</v>
      </c>
      <c r="D1688" t="s">
        <v>167</v>
      </c>
      <c r="E1688" t="s">
        <v>116</v>
      </c>
      <c r="F1688" t="s">
        <v>72</v>
      </c>
      <c r="G1688">
        <v>423.81310049965799</v>
      </c>
      <c r="H1688">
        <v>0</v>
      </c>
      <c r="I168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88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cm="1">
        <f t="array" ref="K1688">IFERROR(AVERAGE(IF((OutputTable[GroupByKey]=OutputTable[[#This Row],[GroupByKey]]),(OutputTable[GroupByKey]=OutputTable[[#This Row],[GroupByKey]])*OutputTable[RecordedValue])),0)</f>
        <v>553.87401274968397</v>
      </c>
      <c r="L1688" cm="1">
        <f t="array" ref="L1688">IFERROR(_xlfn.STDEV.S(IF((OutputTable[GroupByKey]=OutputTable[[#This Row],[GroupByKey]]),(OutputTable[GroupByKey]=OutputTable[[#This Row],[GroupByKey]])*OutputTable[RecordedValue])),0)</f>
        <v>377.09122887289163</v>
      </c>
      <c r="M1688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88" cm="1">
        <f t="array" ref="O1688">MIN(IF((OutputTable[GroupByKey]=OutputTable[[#This Row],[GroupByKey]]),(OutputTable[GroupByKey]=OutputTable[[#This Row],[GroupByKey]])*OutputTable[RecordedValue]))</f>
        <v>153.85414011717199</v>
      </c>
      <c r="P1688" cm="1">
        <f t="array" ref="P1688">MAX(IF((OutputTable[GroupByKey]=OutputTable[[#This Row],[GroupByKey]]),(OutputTable[GroupByKey]=OutputTable[[#This Row],[GroupByKey]])*OutputTable[RecordedValue]))</f>
        <v>2328.4964964025999</v>
      </c>
    </row>
    <row r="1689" spans="1:16" x14ac:dyDescent="0.25">
      <c r="A1689" t="s">
        <v>68</v>
      </c>
      <c r="B1689" t="s">
        <v>177</v>
      </c>
      <c r="C1689">
        <v>32</v>
      </c>
      <c r="D1689" t="s">
        <v>168</v>
      </c>
      <c r="E1689" t="s">
        <v>118</v>
      </c>
      <c r="F1689" t="s">
        <v>72</v>
      </c>
      <c r="G1689">
        <v>141</v>
      </c>
      <c r="H1689">
        <v>0</v>
      </c>
      <c r="I168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89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cm="1">
        <f t="array" ref="K1689">IFERROR(AVERAGE(IF((OutputTable[GroupByKey]=OutputTable[[#This Row],[GroupByKey]]),(OutputTable[GroupByKey]=OutputTable[[#This Row],[GroupByKey]])*OutputTable[RecordedValue])),0)</f>
        <v>139.1</v>
      </c>
      <c r="L1689" cm="1">
        <f t="array" ref="L1689">IFERROR(_xlfn.STDEV.S(IF((OutputTable[GroupByKey]=OutputTable[[#This Row],[GroupByKey]]),(OutputTable[GroupByKey]=OutputTable[[#This Row],[GroupByKey]])*OutputTable[RecordedValue])),0)</f>
        <v>2.340852801167705</v>
      </c>
      <c r="M1689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89" cm="1">
        <f t="array" ref="O1689">MIN(IF((OutputTable[GroupByKey]=OutputTable[[#This Row],[GroupByKey]]),(OutputTable[GroupByKey]=OutputTable[[#This Row],[GroupByKey]])*OutputTable[RecordedValue]))</f>
        <v>132</v>
      </c>
      <c r="P1689" cm="1">
        <f t="array" ref="P1689">MAX(IF((OutputTable[GroupByKey]=OutputTable[[#This Row],[GroupByKey]]),(OutputTable[GroupByKey]=OutputTable[[#This Row],[GroupByKey]])*OutputTable[RecordedValue]))</f>
        <v>143</v>
      </c>
    </row>
    <row r="1690" spans="1:16" x14ac:dyDescent="0.25">
      <c r="A1690" t="s">
        <v>68</v>
      </c>
      <c r="B1690" t="s">
        <v>177</v>
      </c>
      <c r="C1690">
        <v>32</v>
      </c>
      <c r="D1690" t="s">
        <v>169</v>
      </c>
      <c r="E1690" t="s">
        <v>120</v>
      </c>
      <c r="F1690" t="s">
        <v>72</v>
      </c>
      <c r="G1690">
        <v>140</v>
      </c>
      <c r="H1690">
        <v>0</v>
      </c>
      <c r="I169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90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cm="1">
        <f t="array" ref="K1690">IFERROR(AVERAGE(IF((OutputTable[GroupByKey]=OutputTable[[#This Row],[GroupByKey]]),(OutputTable[GroupByKey]=OutputTable[[#This Row],[GroupByKey]])*OutputTable[RecordedValue])),0)</f>
        <v>136.88</v>
      </c>
      <c r="L1690" cm="1">
        <f t="array" ref="L1690">IFERROR(_xlfn.STDEV.S(IF((OutputTable[GroupByKey]=OutputTable[[#This Row],[GroupByKey]]),(OutputTable[GroupByKey]=OutputTable[[#This Row],[GroupByKey]])*OutputTable[RecordedValue])),0)</f>
        <v>2.7303285292343533</v>
      </c>
      <c r="M1690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90" cm="1">
        <f t="array" ref="O1690">MIN(IF((OutputTable[GroupByKey]=OutputTable[[#This Row],[GroupByKey]]),(OutputTable[GroupByKey]=OutputTable[[#This Row],[GroupByKey]])*OutputTable[RecordedValue]))</f>
        <v>130</v>
      </c>
      <c r="P1690" cm="1">
        <f t="array" ref="P1690">MAX(IF((OutputTable[GroupByKey]=OutputTable[[#This Row],[GroupByKey]]),(OutputTable[GroupByKey]=OutputTable[[#This Row],[GroupByKey]])*OutputTable[RecordedValue]))</f>
        <v>141</v>
      </c>
    </row>
    <row r="1691" spans="1:16" x14ac:dyDescent="0.25">
      <c r="A1691" t="s">
        <v>68</v>
      </c>
      <c r="B1691" t="s">
        <v>177</v>
      </c>
      <c r="C1691">
        <v>32</v>
      </c>
      <c r="D1691" t="s">
        <v>170</v>
      </c>
      <c r="E1691" t="s">
        <v>122</v>
      </c>
      <c r="F1691" t="s">
        <v>72</v>
      </c>
      <c r="G1691">
        <v>36.048847645236201</v>
      </c>
      <c r="H1691">
        <v>0</v>
      </c>
      <c r="I169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91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cm="1">
        <f t="array" ref="K1691">IFERROR(AVERAGE(IF((OutputTable[GroupByKey]=OutputTable[[#This Row],[GroupByKey]]),(OutputTable[GroupByKey]=OutputTable[[#This Row],[GroupByKey]])*OutputTable[RecordedValue])),0)</f>
        <v>36.126257191808556</v>
      </c>
      <c r="L1691" cm="1">
        <f t="array" ref="L1691">IFERROR(_xlfn.STDEV.S(IF((OutputTable[GroupByKey]=OutputTable[[#This Row],[GroupByKey]]),(OutputTable[GroupByKey]=OutputTable[[#This Row],[GroupByKey]])*OutputTable[RecordedValue])),0)</f>
        <v>2.1713259373529561</v>
      </c>
      <c r="M1691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91" cm="1">
        <f t="array" ref="O1691">MIN(IF((OutputTable[GroupByKey]=OutputTable[[#This Row],[GroupByKey]]),(OutputTable[GroupByKey]=OutputTable[[#This Row],[GroupByKey]])*OutputTable[RecordedValue]))</f>
        <v>31.451458626230401</v>
      </c>
      <c r="P1691" cm="1">
        <f t="array" ref="P1691">MAX(IF((OutputTable[GroupByKey]=OutputTable[[#This Row],[GroupByKey]]),(OutputTable[GroupByKey]=OutputTable[[#This Row],[GroupByKey]])*OutputTable[RecordedValue]))</f>
        <v>41.433809234429702</v>
      </c>
    </row>
    <row r="1692" spans="1:16" x14ac:dyDescent="0.25">
      <c r="A1692" t="s">
        <v>68</v>
      </c>
      <c r="B1692" t="s">
        <v>177</v>
      </c>
      <c r="C1692">
        <v>32</v>
      </c>
      <c r="D1692" t="s">
        <v>171</v>
      </c>
      <c r="E1692" t="s">
        <v>124</v>
      </c>
      <c r="F1692" t="s">
        <v>72</v>
      </c>
      <c r="G1692">
        <v>1505.2785298567401</v>
      </c>
      <c r="H1692">
        <v>0</v>
      </c>
      <c r="I169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92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cm="1">
        <f t="array" ref="K1692">IFERROR(AVERAGE(IF((OutputTable[GroupByKey]=OutputTable[[#This Row],[GroupByKey]]),(OutputTable[GroupByKey]=OutputTable[[#This Row],[GroupByKey]])*OutputTable[RecordedValue])),0)</f>
        <v>1637.6617285039399</v>
      </c>
      <c r="L1692" cm="1">
        <f t="array" ref="L1692">IFERROR(_xlfn.STDEV.S(IF((OutputTable[GroupByKey]=OutputTable[[#This Row],[GroupByKey]]),(OutputTable[GroupByKey]=OutputTable[[#This Row],[GroupByKey]])*OutputTable[RecordedValue])),0)</f>
        <v>425.2629558634419</v>
      </c>
      <c r="M1692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92" cm="1">
        <f t="array" ref="O1692">MIN(IF((OutputTable[GroupByKey]=OutputTable[[#This Row],[GroupByKey]]),(OutputTable[GroupByKey]=OutputTable[[#This Row],[GroupByKey]])*OutputTable[RecordedValue]))</f>
        <v>1114.53760713569</v>
      </c>
      <c r="P1692" cm="1">
        <f t="array" ref="P1692">MAX(IF((OutputTable[GroupByKey]=OutputTable[[#This Row],[GroupByKey]]),(OutputTable[GroupByKey]=OutputTable[[#This Row],[GroupByKey]])*OutputTable[RecordedValue]))</f>
        <v>3571.5107734354901</v>
      </c>
    </row>
    <row r="1693" spans="1:16" x14ac:dyDescent="0.25">
      <c r="A1693" t="s">
        <v>68</v>
      </c>
      <c r="B1693" t="s">
        <v>177</v>
      </c>
      <c r="C1693">
        <v>32</v>
      </c>
      <c r="D1693" t="s">
        <v>172</v>
      </c>
      <c r="E1693" t="s">
        <v>134</v>
      </c>
      <c r="F1693" t="s">
        <v>104</v>
      </c>
      <c r="G1693">
        <v>18.0244238226181</v>
      </c>
      <c r="H1693">
        <v>0</v>
      </c>
      <c r="I169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93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cm="1">
        <f t="array" ref="K1693">IFERROR(AVERAGE(IF((OutputTable[GroupByKey]=OutputTable[[#This Row],[GroupByKey]]),(OutputTable[GroupByKey]=OutputTable[[#This Row],[GroupByKey]])*OutputTable[RecordedValue])),0)</f>
        <v>18.06312859590426</v>
      </c>
      <c r="L1693" cm="1">
        <f t="array" ref="L1693">IFERROR(_xlfn.STDEV.S(IF((OutputTable[GroupByKey]=OutputTable[[#This Row],[GroupByKey]]),(OutputTable[GroupByKey]=OutputTable[[#This Row],[GroupByKey]])*OutputTable[RecordedValue])),0)</f>
        <v>1.0856629686764701</v>
      </c>
      <c r="M1693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93" cm="1">
        <f t="array" ref="O1693">MIN(IF((OutputTable[GroupByKey]=OutputTable[[#This Row],[GroupByKey]]),(OutputTable[GroupByKey]=OutputTable[[#This Row],[GroupByKey]])*OutputTable[RecordedValue]))</f>
        <v>15.725729313115201</v>
      </c>
      <c r="P1693" cm="1">
        <f t="array" ref="P1693">MAX(IF((OutputTable[GroupByKey]=OutputTable[[#This Row],[GroupByKey]]),(OutputTable[GroupByKey]=OutputTable[[#This Row],[GroupByKey]])*OutputTable[RecordedValue]))</f>
        <v>20.716904617214801</v>
      </c>
    </row>
    <row r="1694" spans="1:16" x14ac:dyDescent="0.25">
      <c r="A1694" t="s">
        <v>68</v>
      </c>
      <c r="B1694" t="s">
        <v>177</v>
      </c>
      <c r="C1694">
        <v>32</v>
      </c>
      <c r="D1694" t="s">
        <v>173</v>
      </c>
      <c r="E1694" t="s">
        <v>136</v>
      </c>
      <c r="F1694" t="s">
        <v>104</v>
      </c>
      <c r="G1694">
        <v>5.9058948884445304</v>
      </c>
      <c r="H1694">
        <v>0</v>
      </c>
      <c r="I169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94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cm="1">
        <f t="array" ref="K1694">IFERROR(AVERAGE(IF((OutputTable[GroupByKey]=OutputTable[[#This Row],[GroupByKey]]),(OutputTable[GroupByKey]=OutputTable[[#This Row],[GroupByKey]])*OutputTable[RecordedValue])),0)</f>
        <v>5.7998238307074823</v>
      </c>
      <c r="L1694" cm="1">
        <f t="array" ref="L1694">IFERROR(_xlfn.STDEV.S(IF((OutputTable[GroupByKey]=OutputTable[[#This Row],[GroupByKey]]),(OutputTable[GroupByKey]=OutputTable[[#This Row],[GroupByKey]])*OutputTable[RecordedValue])),0)</f>
        <v>1.1088844702774887</v>
      </c>
      <c r="M1694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94" cm="1">
        <f t="array" ref="O1694">MIN(IF((OutputTable[GroupByKey]=OutputTable[[#This Row],[GroupByKey]]),(OutputTable[GroupByKey]=OutputTable[[#This Row],[GroupByKey]])*OutputTable[RecordedValue]))</f>
        <v>3.05766911974897</v>
      </c>
      <c r="P1694" cm="1">
        <f t="array" ref="P1694">MAX(IF((OutputTable[GroupByKey]=OutputTable[[#This Row],[GroupByKey]]),(OutputTable[GroupByKey]=OutputTable[[#This Row],[GroupByKey]])*OutputTable[RecordedValue]))</f>
        <v>8.1492138731565191</v>
      </c>
    </row>
    <row r="1695" spans="1:16" x14ac:dyDescent="0.25">
      <c r="A1695" t="s">
        <v>68</v>
      </c>
      <c r="B1695" t="s">
        <v>177</v>
      </c>
      <c r="C1695">
        <v>32</v>
      </c>
      <c r="D1695" t="s">
        <v>174</v>
      </c>
      <c r="E1695" t="s">
        <v>153</v>
      </c>
      <c r="F1695" t="s">
        <v>104</v>
      </c>
      <c r="G1695">
        <v>141</v>
      </c>
      <c r="H1695">
        <v>0</v>
      </c>
      <c r="I169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9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cm="1">
        <f t="array" ref="K1695">IFERROR(AVERAGE(IF((OutputTable[GroupByKey]=OutputTable[[#This Row],[GroupByKey]]),(OutputTable[GroupByKey]=OutputTable[[#This Row],[GroupByKey]])*OutputTable[RecordedValue])),0)</f>
        <v>138.4</v>
      </c>
      <c r="L1695" cm="1">
        <f t="array" ref="L1695">IFERROR(_xlfn.STDEV.S(IF((OutputTable[GroupByKey]=OutputTable[[#This Row],[GroupByKey]]),(OutputTable[GroupByKey]=OutputTable[[#This Row],[GroupByKey]])*OutputTable[RecordedValue])),0)</f>
        <v>2.6954231805876021</v>
      </c>
      <c r="M169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95" cm="1">
        <f t="array" ref="O1695">MIN(IF((OutputTable[GroupByKey]=OutputTable[[#This Row],[GroupByKey]]),(OutputTable[GroupByKey]=OutputTable[[#This Row],[GroupByKey]])*OutputTable[RecordedValue]))</f>
        <v>131</v>
      </c>
      <c r="P1695" cm="1">
        <f t="array" ref="P1695">MAX(IF((OutputTable[GroupByKey]=OutputTable[[#This Row],[GroupByKey]]),(OutputTable[GroupByKey]=OutputTable[[#This Row],[GroupByKey]])*OutputTable[RecordedValue]))</f>
        <v>143</v>
      </c>
    </row>
    <row r="1696" spans="1:16" x14ac:dyDescent="0.25">
      <c r="A1696" t="s">
        <v>68</v>
      </c>
      <c r="B1696" t="s">
        <v>177</v>
      </c>
      <c r="C1696">
        <v>32</v>
      </c>
      <c r="D1696" t="s">
        <v>175</v>
      </c>
      <c r="E1696" t="s">
        <v>155</v>
      </c>
      <c r="F1696" t="s">
        <v>104</v>
      </c>
      <c r="G1696">
        <v>0.75392104631481105</v>
      </c>
      <c r="H1696">
        <v>0</v>
      </c>
      <c r="I169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96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cm="1">
        <f t="array" ref="K1696">IFERROR(AVERAGE(IF((OutputTable[GroupByKey]=OutputTable[[#This Row],[GroupByKey]]),(OutputTable[GroupByKey]=OutputTable[[#This Row],[GroupByKey]])*OutputTable[RecordedValue])),0)</f>
        <v>0.7583406737205215</v>
      </c>
      <c r="L1696" cm="1">
        <f t="array" ref="L1696">IFERROR(_xlfn.STDEV.S(IF((OutputTable[GroupByKey]=OutputTable[[#This Row],[GroupByKey]]),(OutputTable[GroupByKey]=OutputTable[[#This Row],[GroupByKey]])*OutputTable[RecordedValue])),0)</f>
        <v>4.6203519594895187E-2</v>
      </c>
      <c r="M1696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96" cm="1">
        <f t="array" ref="O1696">MIN(IF((OutputTable[GroupByKey]=OutputTable[[#This Row],[GroupByKey]]),(OutputTable[GroupByKey]=OutputTable[[#This Row],[GroupByKey]])*OutputTable[RecordedValue]))</f>
        <v>0.660449421951812</v>
      </c>
      <c r="P1696" cm="1">
        <f t="array" ref="P1696">MAX(IF((OutputTable[GroupByKey]=OutputTable[[#This Row],[GroupByKey]]),(OutputTable[GroupByKey]=OutputTable[[#This Row],[GroupByKey]])*OutputTable[RecordedValue]))</f>
        <v>0.87259712001045997</v>
      </c>
    </row>
    <row r="1697" spans="1:16" x14ac:dyDescent="0.25">
      <c r="A1697" t="s">
        <v>68</v>
      </c>
      <c r="B1697" t="s">
        <v>177</v>
      </c>
      <c r="C1697">
        <v>32</v>
      </c>
      <c r="D1697" t="s">
        <v>176</v>
      </c>
      <c r="E1697" t="s">
        <v>139</v>
      </c>
      <c r="F1697" t="s">
        <v>104</v>
      </c>
      <c r="G1697">
        <v>0</v>
      </c>
      <c r="H1697">
        <v>0</v>
      </c>
      <c r="I169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97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cm="1">
        <f t="array" ref="K1697">IFERROR(AVERAGE(IF((OutputTable[GroupByKey]=OutputTable[[#This Row],[GroupByKey]]),(OutputTable[GroupByKey]=OutputTable[[#This Row],[GroupByKey]])*OutputTable[RecordedValue])),0)</f>
        <v>0</v>
      </c>
      <c r="L1697" cm="1">
        <f t="array" ref="L1697">IFERROR(_xlfn.STDEV.S(IF((OutputTable[GroupByKey]=OutputTable[[#This Row],[GroupByKey]]),(OutputTable[GroupByKey]=OutputTable[[#This Row],[GroupByKey]])*OutputTable[RecordedValue])),0)</f>
        <v>0</v>
      </c>
      <c r="M1697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7" cm="1">
        <f t="array" ref="O1697">MIN(IF((OutputTable[GroupByKey]=OutputTable[[#This Row],[GroupByKey]]),(OutputTable[GroupByKey]=OutputTable[[#This Row],[GroupByKey]])*OutputTable[RecordedValue]))</f>
        <v>0</v>
      </c>
      <c r="P1697" cm="1">
        <f t="array" ref="P1697">MAX(IF((OutputTable[GroupByKey]=OutputTable[[#This Row],[GroupByKey]]),(OutputTable[GroupByKey]=OutputTable[[#This Row],[GroupByKey]])*OutputTable[RecordedValue]))</f>
        <v>0</v>
      </c>
    </row>
    <row r="1698" spans="1:16" x14ac:dyDescent="0.25">
      <c r="A1698" t="s">
        <v>68</v>
      </c>
      <c r="B1698" t="s">
        <v>177</v>
      </c>
      <c r="C1698">
        <v>33</v>
      </c>
      <c r="D1698" t="s">
        <v>109</v>
      </c>
      <c r="E1698" t="s">
        <v>110</v>
      </c>
      <c r="F1698" t="s">
        <v>72</v>
      </c>
      <c r="G1698">
        <v>0.95007244425573301</v>
      </c>
      <c r="H1698">
        <v>0</v>
      </c>
      <c r="I169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98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cm="1">
        <f t="array" ref="K1698">IFERROR(AVERAGE(IF((OutputTable[GroupByKey]=OutputTable[[#This Row],[GroupByKey]]),(OutputTable[GroupByKey]=OutputTable[[#This Row],[GroupByKey]])*OutputTable[RecordedValue])),0)</f>
        <v>0.86326158932544617</v>
      </c>
      <c r="L1698" cm="1">
        <f t="array" ref="L1698">IFERROR(_xlfn.STDEV.S(IF((OutputTable[GroupByKey]=OutputTable[[#This Row],[GroupByKey]]),(OutputTable[GroupByKey]=OutputTable[[#This Row],[GroupByKey]])*OutputTable[RecordedValue])),0)</f>
        <v>0.44446417599979121</v>
      </c>
      <c r="M1698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98" cm="1">
        <f t="array" ref="O1698">MIN(IF((OutputTable[GroupByKey]=OutputTable[[#This Row],[GroupByKey]]),(OutputTable[GroupByKey]=OutputTable[[#This Row],[GroupByKey]])*OutputTable[RecordedValue]))</f>
        <v>0</v>
      </c>
      <c r="P1698" cm="1">
        <f t="array" ref="P1698">MAX(IF((OutputTable[GroupByKey]=OutputTable[[#This Row],[GroupByKey]]),(OutputTable[GroupByKey]=OutputTable[[#This Row],[GroupByKey]])*OutputTable[RecordedValue]))</f>
        <v>2.5547209929161401</v>
      </c>
    </row>
    <row r="1699" spans="1:16" x14ac:dyDescent="0.25">
      <c r="A1699" t="s">
        <v>68</v>
      </c>
      <c r="B1699" t="s">
        <v>177</v>
      </c>
      <c r="C1699">
        <v>33</v>
      </c>
      <c r="D1699" t="s">
        <v>111</v>
      </c>
      <c r="E1699" t="s">
        <v>112</v>
      </c>
      <c r="F1699" t="s">
        <v>72</v>
      </c>
      <c r="G1699">
        <v>57.004346655344001</v>
      </c>
      <c r="H1699">
        <v>0</v>
      </c>
      <c r="I169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99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cm="1">
        <f t="array" ref="K1699">IFERROR(AVERAGE(IF((OutputTable[GroupByKey]=OutputTable[[#This Row],[GroupByKey]]),(OutputTable[GroupByKey]=OutputTable[[#This Row],[GroupByKey]])*OutputTable[RecordedValue])),0)</f>
        <v>51.79569535952681</v>
      </c>
      <c r="L1699" cm="1">
        <f t="array" ref="L1699">IFERROR(_xlfn.STDEV.S(IF((OutputTable[GroupByKey]=OutputTable[[#This Row],[GroupByKey]]),(OutputTable[GroupByKey]=OutputTable[[#This Row],[GroupByKey]])*OutputTable[RecordedValue])),0)</f>
        <v>26.667850559987489</v>
      </c>
      <c r="M1699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99" cm="1">
        <f t="array" ref="O1699">MIN(IF((OutputTable[GroupByKey]=OutputTable[[#This Row],[GroupByKey]]),(OutputTable[GroupByKey]=OutputTable[[#This Row],[GroupByKey]])*OutputTable[RecordedValue]))</f>
        <v>0</v>
      </c>
      <c r="P1699" cm="1">
        <f t="array" ref="P1699">MAX(IF((OutputTable[GroupByKey]=OutputTable[[#This Row],[GroupByKey]]),(OutputTable[GroupByKey]=OutputTable[[#This Row],[GroupByKey]])*OutputTable[RecordedValue]))</f>
        <v>153.28325957496901</v>
      </c>
    </row>
    <row r="1700" spans="1:16" x14ac:dyDescent="0.25">
      <c r="A1700" t="s">
        <v>68</v>
      </c>
      <c r="B1700" t="s">
        <v>177</v>
      </c>
      <c r="C1700">
        <v>33</v>
      </c>
      <c r="D1700" t="s">
        <v>113</v>
      </c>
      <c r="E1700" t="s">
        <v>114</v>
      </c>
      <c r="F1700" t="s">
        <v>72</v>
      </c>
      <c r="G1700">
        <v>0</v>
      </c>
      <c r="H1700">
        <v>0</v>
      </c>
      <c r="I170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00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cm="1">
        <f t="array" ref="K1700">IFERROR(AVERAGE(IF((OutputTable[GroupByKey]=OutputTable[[#This Row],[GroupByKey]]),(OutputTable[GroupByKey]=OutputTable[[#This Row],[GroupByKey]])*OutputTable[RecordedValue])),0)</f>
        <v>0</v>
      </c>
      <c r="L1700" cm="1">
        <f t="array" ref="L1700">IFERROR(_xlfn.STDEV.S(IF((OutputTable[GroupByKey]=OutputTable[[#This Row],[GroupByKey]]),(OutputTable[GroupByKey]=OutputTable[[#This Row],[GroupByKey]])*OutputTable[RecordedValue])),0)</f>
        <v>0</v>
      </c>
      <c r="M1700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0" cm="1">
        <f t="array" ref="O1700">MIN(IF((OutputTable[GroupByKey]=OutputTable[[#This Row],[GroupByKey]]),(OutputTable[GroupByKey]=OutputTable[[#This Row],[GroupByKey]])*OutputTable[RecordedValue]))</f>
        <v>0</v>
      </c>
      <c r="P1700" cm="1">
        <f t="array" ref="P1700">MAX(IF((OutputTable[GroupByKey]=OutputTable[[#This Row],[GroupByKey]]),(OutputTable[GroupByKey]=OutputTable[[#This Row],[GroupByKey]])*OutputTable[RecordedValue]))</f>
        <v>0</v>
      </c>
    </row>
    <row r="1701" spans="1:16" x14ac:dyDescent="0.25">
      <c r="A1701" t="s">
        <v>68</v>
      </c>
      <c r="B1701" t="s">
        <v>177</v>
      </c>
      <c r="C1701">
        <v>33</v>
      </c>
      <c r="D1701" t="s">
        <v>115</v>
      </c>
      <c r="E1701" t="s">
        <v>116</v>
      </c>
      <c r="F1701" t="s">
        <v>72</v>
      </c>
      <c r="G1701">
        <v>3.8799158130131599</v>
      </c>
      <c r="H1701">
        <v>0</v>
      </c>
      <c r="I170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01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cm="1">
        <f t="array" ref="K1701">IFERROR(AVERAGE(IF((OutputTable[GroupByKey]=OutputTable[[#This Row],[GroupByKey]]),(OutputTable[GroupByKey]=OutputTable[[#This Row],[GroupByKey]])*OutputTable[RecordedValue])),0)</f>
        <v>7.9031017037590718</v>
      </c>
      <c r="L1701" cm="1">
        <f t="array" ref="L1701">IFERROR(_xlfn.STDEV.S(IF((OutputTable[GroupByKey]=OutputTable[[#This Row],[GroupByKey]]),(OutputTable[GroupByKey]=OutputTable[[#This Row],[GroupByKey]])*OutputTable[RecordedValue])),0)</f>
        <v>6.1722634071914078</v>
      </c>
      <c r="M1701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01" cm="1">
        <f t="array" ref="O1701">MIN(IF((OutputTable[GroupByKey]=OutputTable[[#This Row],[GroupByKey]]),(OutputTable[GroupByKey]=OutputTable[[#This Row],[GroupByKey]])*OutputTable[RecordedValue]))</f>
        <v>0</v>
      </c>
      <c r="P1701" cm="1">
        <f t="array" ref="P1701">MAX(IF((OutputTable[GroupByKey]=OutputTable[[#This Row],[GroupByKey]]),(OutputTable[GroupByKey]=OutputTable[[#This Row],[GroupByKey]])*OutputTable[RecordedValue]))</f>
        <v>30.196331317929101</v>
      </c>
    </row>
    <row r="1702" spans="1:16" x14ac:dyDescent="0.25">
      <c r="A1702" t="s">
        <v>68</v>
      </c>
      <c r="B1702" t="s">
        <v>177</v>
      </c>
      <c r="C1702">
        <v>33</v>
      </c>
      <c r="D1702" t="s">
        <v>117</v>
      </c>
      <c r="E1702" t="s">
        <v>118</v>
      </c>
      <c r="F1702" t="s">
        <v>72</v>
      </c>
      <c r="G1702">
        <v>11</v>
      </c>
      <c r="H1702">
        <v>0</v>
      </c>
      <c r="I170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02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cm="1">
        <f t="array" ref="K1702">IFERROR(AVERAGE(IF((OutputTable[GroupByKey]=OutputTable[[#This Row],[GroupByKey]]),(OutputTable[GroupByKey]=OutputTable[[#This Row],[GroupByKey]])*OutputTable[RecordedValue])),0)</f>
        <v>8.9</v>
      </c>
      <c r="L1702" cm="1">
        <f t="array" ref="L1702">IFERROR(_xlfn.STDEV.S(IF((OutputTable[GroupByKey]=OutputTable[[#This Row],[GroupByKey]]),(OutputTable[GroupByKey]=OutputTable[[#This Row],[GroupByKey]])*OutputTable[RecordedValue])),0)</f>
        <v>2.6049403612586386</v>
      </c>
      <c r="M1702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02" cm="1">
        <f t="array" ref="O1702">MIN(IF((OutputTable[GroupByKey]=OutputTable[[#This Row],[GroupByKey]]),(OutputTable[GroupByKey]=OutputTable[[#This Row],[GroupByKey]])*OutputTable[RecordedValue]))</f>
        <v>2</v>
      </c>
      <c r="P1702" cm="1">
        <f t="array" ref="P1702">MAX(IF((OutputTable[GroupByKey]=OutputTable[[#This Row],[GroupByKey]]),(OutputTable[GroupByKey]=OutputTable[[#This Row],[GroupByKey]])*OutputTable[RecordedValue]))</f>
        <v>14</v>
      </c>
    </row>
    <row r="1703" spans="1:16" x14ac:dyDescent="0.25">
      <c r="A1703" t="s">
        <v>68</v>
      </c>
      <c r="B1703" t="s">
        <v>177</v>
      </c>
      <c r="C1703">
        <v>33</v>
      </c>
      <c r="D1703" t="s">
        <v>119</v>
      </c>
      <c r="E1703" t="s">
        <v>120</v>
      </c>
      <c r="F1703" t="s">
        <v>72</v>
      </c>
      <c r="G1703">
        <v>11</v>
      </c>
      <c r="H1703">
        <v>0</v>
      </c>
      <c r="I170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03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cm="1">
        <f t="array" ref="K1703">IFERROR(AVERAGE(IF((OutputTable[GroupByKey]=OutputTable[[#This Row],[GroupByKey]]),(OutputTable[GroupByKey]=OutputTable[[#This Row],[GroupByKey]])*OutputTable[RecordedValue])),0)</f>
        <v>8.68</v>
      </c>
      <c r="L1703" cm="1">
        <f t="array" ref="L1703">IFERROR(_xlfn.STDEV.S(IF((OutputTable[GroupByKey]=OutputTable[[#This Row],[GroupByKey]]),(OutputTable[GroupByKey]=OutputTable[[#This Row],[GroupByKey]])*OutputTable[RecordedValue])),0)</f>
        <v>2.6064284735543972</v>
      </c>
      <c r="M1703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03" cm="1">
        <f t="array" ref="O1703">MIN(IF((OutputTable[GroupByKey]=OutputTable[[#This Row],[GroupByKey]]),(OutputTable[GroupByKey]=OutputTable[[#This Row],[GroupByKey]])*OutputTable[RecordedValue]))</f>
        <v>2</v>
      </c>
      <c r="P1703" cm="1">
        <f t="array" ref="P1703">MAX(IF((OutputTable[GroupByKey]=OutputTable[[#This Row],[GroupByKey]]),(OutputTable[GroupByKey]=OutputTable[[#This Row],[GroupByKey]])*OutputTable[RecordedValue]))</f>
        <v>14</v>
      </c>
    </row>
    <row r="1704" spans="1:16" x14ac:dyDescent="0.25">
      <c r="A1704" t="s">
        <v>68</v>
      </c>
      <c r="B1704" t="s">
        <v>177</v>
      </c>
      <c r="C1704">
        <v>33</v>
      </c>
      <c r="D1704" t="s">
        <v>121</v>
      </c>
      <c r="E1704" t="s">
        <v>122</v>
      </c>
      <c r="F1704" t="s">
        <v>72</v>
      </c>
      <c r="G1704">
        <v>0.95007244425573301</v>
      </c>
      <c r="H1704">
        <v>0</v>
      </c>
      <c r="I170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04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cm="1">
        <f t="array" ref="K1704">IFERROR(AVERAGE(IF((OutputTable[GroupByKey]=OutputTable[[#This Row],[GroupByKey]]),(OutputTable[GroupByKey]=OutputTable[[#This Row],[GroupByKey]])*OutputTable[RecordedValue])),0)</f>
        <v>0.86326158932544617</v>
      </c>
      <c r="L1704" cm="1">
        <f t="array" ref="L1704">IFERROR(_xlfn.STDEV.S(IF((OutputTable[GroupByKey]=OutputTable[[#This Row],[GroupByKey]]),(OutputTable[GroupByKey]=OutputTable[[#This Row],[GroupByKey]])*OutputTable[RecordedValue])),0)</f>
        <v>0.44446417599979121</v>
      </c>
      <c r="M1704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04" cm="1">
        <f t="array" ref="O1704">MIN(IF((OutputTable[GroupByKey]=OutputTable[[#This Row],[GroupByKey]]),(OutputTable[GroupByKey]=OutputTable[[#This Row],[GroupByKey]])*OutputTable[RecordedValue]))</f>
        <v>0</v>
      </c>
      <c r="P1704" cm="1">
        <f t="array" ref="P1704">MAX(IF((OutputTable[GroupByKey]=OutputTable[[#This Row],[GroupByKey]]),(OutputTable[GroupByKey]=OutputTable[[#This Row],[GroupByKey]])*OutputTable[RecordedValue]))</f>
        <v>2.5547209929161401</v>
      </c>
    </row>
    <row r="1705" spans="1:16" x14ac:dyDescent="0.25">
      <c r="A1705" t="s">
        <v>68</v>
      </c>
      <c r="B1705" t="s">
        <v>177</v>
      </c>
      <c r="C1705">
        <v>33</v>
      </c>
      <c r="D1705" t="s">
        <v>123</v>
      </c>
      <c r="E1705" t="s">
        <v>124</v>
      </c>
      <c r="F1705" t="s">
        <v>72</v>
      </c>
      <c r="G1705">
        <v>60.8842624683572</v>
      </c>
      <c r="H1705">
        <v>0</v>
      </c>
      <c r="I170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0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cm="1">
        <f t="array" ref="K1705">IFERROR(AVERAGE(IF((OutputTable[GroupByKey]=OutputTable[[#This Row],[GroupByKey]]),(OutputTable[GroupByKey]=OutputTable[[#This Row],[GroupByKey]])*OutputTable[RecordedValue])),0)</f>
        <v>59.698797063285873</v>
      </c>
      <c r="L1705" cm="1">
        <f t="array" ref="L1705">IFERROR(_xlfn.STDEV.S(IF((OutputTable[GroupByKey]=OutputTable[[#This Row],[GroupByKey]]),(OutputTable[GroupByKey]=OutputTable[[#This Row],[GroupByKey]])*OutputTable[RecordedValue])),0)</f>
        <v>29.848701664291458</v>
      </c>
      <c r="M170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05" cm="1">
        <f t="array" ref="O1705">MIN(IF((OutputTable[GroupByKey]=OutputTable[[#This Row],[GroupByKey]]),(OutputTable[GroupByKey]=OutputTable[[#This Row],[GroupByKey]])*OutputTable[RecordedValue]))</f>
        <v>2.14281784239415</v>
      </c>
      <c r="P1705" cm="1">
        <f t="array" ref="P1705">MAX(IF((OutputTable[GroupByKey]=OutputTable[[#This Row],[GroupByKey]]),(OutputTable[GroupByKey]=OutputTable[[#This Row],[GroupByKey]])*OutputTable[RecordedValue]))</f>
        <v>183.47959089289799</v>
      </c>
    </row>
    <row r="1706" spans="1:16" x14ac:dyDescent="0.25">
      <c r="A1706" t="s">
        <v>68</v>
      </c>
      <c r="B1706" t="s">
        <v>177</v>
      </c>
      <c r="C1706">
        <v>33</v>
      </c>
      <c r="D1706" t="s">
        <v>125</v>
      </c>
      <c r="E1706" t="s">
        <v>85</v>
      </c>
      <c r="F1706" t="s">
        <v>126</v>
      </c>
      <c r="G1706">
        <v>0</v>
      </c>
      <c r="H1706">
        <v>0</v>
      </c>
      <c r="I1706" t="str">
        <f>OutputTable[[#This Row],[ProjectName]]&amp;OutputTable[[#This Row],[Name]]&amp;OutputTable[[#This Row],[Type]]&amp;OutputTable[[#This Row],[Source]]</f>
        <v>Airport Security AnalysisAll Entities.NVACostNVA CostSystem</v>
      </c>
      <c r="J1706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cm="1">
        <f t="array" ref="K1706">IFERROR(AVERAGE(IF((OutputTable[GroupByKey]=OutputTable[[#This Row],[GroupByKey]]),(OutputTable[GroupByKey]=OutputTable[[#This Row],[GroupByKey]])*OutputTable[RecordedValue])),0)</f>
        <v>0</v>
      </c>
      <c r="L1706" cm="1">
        <f t="array" ref="L1706">IFERROR(_xlfn.STDEV.S(IF((OutputTable[GroupByKey]=OutputTable[[#This Row],[GroupByKey]]),(OutputTable[GroupByKey]=OutputTable[[#This Row],[GroupByKey]])*OutputTable[RecordedValue])),0)</f>
        <v>0</v>
      </c>
      <c r="M1706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6" cm="1">
        <f t="array" ref="O1706">MIN(IF((OutputTable[GroupByKey]=OutputTable[[#This Row],[GroupByKey]]),(OutputTable[GroupByKey]=OutputTable[[#This Row],[GroupByKey]])*OutputTable[RecordedValue]))</f>
        <v>0</v>
      </c>
      <c r="P1706" cm="1">
        <f t="array" ref="P1706">MAX(IF((OutputTable[GroupByKey]=OutputTable[[#This Row],[GroupByKey]]),(OutputTable[GroupByKey]=OutputTable[[#This Row],[GroupByKey]])*OutputTable[RecordedValue]))</f>
        <v>0</v>
      </c>
    </row>
    <row r="1707" spans="1:16" x14ac:dyDescent="0.25">
      <c r="A1707" t="s">
        <v>68</v>
      </c>
      <c r="B1707" t="s">
        <v>177</v>
      </c>
      <c r="C1707">
        <v>33</v>
      </c>
      <c r="D1707" t="s">
        <v>127</v>
      </c>
      <c r="E1707" t="s">
        <v>88</v>
      </c>
      <c r="F1707" t="s">
        <v>126</v>
      </c>
      <c r="G1707">
        <v>0</v>
      </c>
      <c r="H1707">
        <v>0</v>
      </c>
      <c r="I170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7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cm="1">
        <f t="array" ref="K1707">IFERROR(AVERAGE(IF((OutputTable[GroupByKey]=OutputTable[[#This Row],[GroupByKey]]),(OutputTable[GroupByKey]=OutputTable[[#This Row],[GroupByKey]])*OutputTable[RecordedValue])),0)</f>
        <v>0</v>
      </c>
      <c r="L1707" cm="1">
        <f t="array" ref="L1707">IFERROR(_xlfn.STDEV.S(IF((OutputTable[GroupByKey]=OutputTable[[#This Row],[GroupByKey]]),(OutputTable[GroupByKey]=OutputTable[[#This Row],[GroupByKey]])*OutputTable[RecordedValue])),0)</f>
        <v>0</v>
      </c>
      <c r="M1707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7" cm="1">
        <f t="array" ref="O1707">MIN(IF((OutputTable[GroupByKey]=OutputTable[[#This Row],[GroupByKey]]),(OutputTable[GroupByKey]=OutputTable[[#This Row],[GroupByKey]])*OutputTable[RecordedValue]))</f>
        <v>0</v>
      </c>
      <c r="P1707" cm="1">
        <f t="array" ref="P1707">MAX(IF((OutputTable[GroupByKey]=OutputTable[[#This Row],[GroupByKey]]),(OutputTable[GroupByKey]=OutputTable[[#This Row],[GroupByKey]])*OutputTable[RecordedValue]))</f>
        <v>0</v>
      </c>
    </row>
    <row r="1708" spans="1:16" x14ac:dyDescent="0.25">
      <c r="A1708" t="s">
        <v>68</v>
      </c>
      <c r="B1708" t="s">
        <v>177</v>
      </c>
      <c r="C1708">
        <v>33</v>
      </c>
      <c r="D1708" t="s">
        <v>128</v>
      </c>
      <c r="E1708" t="s">
        <v>90</v>
      </c>
      <c r="F1708" t="s">
        <v>126</v>
      </c>
      <c r="G1708">
        <v>44.120467958921203</v>
      </c>
      <c r="H1708">
        <v>0</v>
      </c>
      <c r="I170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08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cm="1">
        <f t="array" ref="K1708">IFERROR(AVERAGE(IF((OutputTable[GroupByKey]=OutputTable[[#This Row],[GroupByKey]]),(OutputTable[GroupByKey]=OutputTable[[#This Row],[GroupByKey]])*OutputTable[RecordedValue])),0)</f>
        <v>46.193538628207605</v>
      </c>
      <c r="L1708" cm="1">
        <f t="array" ref="L1708">IFERROR(_xlfn.STDEV.S(IF((OutputTable[GroupByKey]=OutputTable[[#This Row],[GroupByKey]]),(OutputTable[GroupByKey]=OutputTable[[#This Row],[GroupByKey]])*OutputTable[RecordedValue])),0)</f>
        <v>2.5990968367157539</v>
      </c>
      <c r="M1708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08" cm="1">
        <f t="array" ref="O1708">MIN(IF((OutputTable[GroupByKey]=OutputTable[[#This Row],[GroupByKey]]),(OutputTable[GroupByKey]=OutputTable[[#This Row],[GroupByKey]])*OutputTable[RecordedValue]))</f>
        <v>40.192057014708702</v>
      </c>
      <c r="P1708" cm="1">
        <f t="array" ref="P1708">MAX(IF((OutputTable[GroupByKey]=OutputTable[[#This Row],[GroupByKey]]),(OutputTable[GroupByKey]=OutputTable[[#This Row],[GroupByKey]])*OutputTable[RecordedValue]))</f>
        <v>51.8214448971965</v>
      </c>
    </row>
    <row r="1709" spans="1:16" x14ac:dyDescent="0.25">
      <c r="A1709" t="s">
        <v>68</v>
      </c>
      <c r="B1709" t="s">
        <v>177</v>
      </c>
      <c r="C1709">
        <v>33</v>
      </c>
      <c r="D1709" t="s">
        <v>129</v>
      </c>
      <c r="E1709" t="s">
        <v>130</v>
      </c>
      <c r="F1709" t="s">
        <v>126</v>
      </c>
      <c r="G1709">
        <v>0</v>
      </c>
      <c r="H1709">
        <v>0</v>
      </c>
      <c r="I1709" t="str">
        <f>OutputTable[[#This Row],[ProjectName]]&amp;OutputTable[[#This Row],[Name]]&amp;OutputTable[[#This Row],[Type]]&amp;OutputTable[[#This Row],[Source]]</f>
        <v>Airport Security AnalysisAll Entities.TranCostTran CostSystem</v>
      </c>
      <c r="J1709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cm="1">
        <f t="array" ref="K1709">IFERROR(AVERAGE(IF((OutputTable[GroupByKey]=OutputTable[[#This Row],[GroupByKey]]),(OutputTable[GroupByKey]=OutputTable[[#This Row],[GroupByKey]])*OutputTable[RecordedValue])),0)</f>
        <v>0</v>
      </c>
      <c r="L1709" cm="1">
        <f t="array" ref="L1709">IFERROR(_xlfn.STDEV.S(IF((OutputTable[GroupByKey]=OutputTable[[#This Row],[GroupByKey]]),(OutputTable[GroupByKey]=OutputTable[[#This Row],[GroupByKey]])*OutputTable[RecordedValue])),0)</f>
        <v>0</v>
      </c>
      <c r="M1709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cm="1">
        <f t="array" ref="O1709">MIN(IF((OutputTable[GroupByKey]=OutputTable[[#This Row],[GroupByKey]]),(OutputTable[GroupByKey]=OutputTable[[#This Row],[GroupByKey]])*OutputTable[RecordedValue]))</f>
        <v>0</v>
      </c>
      <c r="P1709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177</v>
      </c>
      <c r="C1710">
        <v>33</v>
      </c>
      <c r="D1710" t="s">
        <v>131</v>
      </c>
      <c r="E1710" t="s">
        <v>94</v>
      </c>
      <c r="F1710" t="s">
        <v>126</v>
      </c>
      <c r="G1710">
        <v>44.120467958921203</v>
      </c>
      <c r="H1710">
        <v>0</v>
      </c>
      <c r="I1710" t="str">
        <f>OutputTable[[#This Row],[ProjectName]]&amp;OutputTable[[#This Row],[Name]]&amp;OutputTable[[#This Row],[Type]]&amp;OutputTable[[#This Row],[Source]]</f>
        <v>Airport Security AnalysisAll Entities.VACostVA CostSystem</v>
      </c>
      <c r="J1710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cm="1">
        <f t="array" ref="K1710">IFERROR(AVERAGE(IF((OutputTable[GroupByKey]=OutputTable[[#This Row],[GroupByKey]]),(OutputTable[GroupByKey]=OutputTable[[#This Row],[GroupByKey]])*OutputTable[RecordedValue])),0)</f>
        <v>46.193538628207605</v>
      </c>
      <c r="L1710" cm="1">
        <f t="array" ref="L1710">IFERROR(_xlfn.STDEV.S(IF((OutputTable[GroupByKey]=OutputTable[[#This Row],[GroupByKey]]),(OutputTable[GroupByKey]=OutputTable[[#This Row],[GroupByKey]])*OutputTable[RecordedValue])),0)</f>
        <v>2.5990968367157539</v>
      </c>
      <c r="M1710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0" cm="1">
        <f t="array" ref="O1710">MIN(IF((OutputTable[GroupByKey]=OutputTable[[#This Row],[GroupByKey]]),(OutputTable[GroupByKey]=OutputTable[[#This Row],[GroupByKey]])*OutputTable[RecordedValue]))</f>
        <v>40.192057014708702</v>
      </c>
      <c r="P1710" cm="1">
        <f t="array" ref="P1710">MAX(IF((OutputTable[GroupByKey]=OutputTable[[#This Row],[GroupByKey]]),(OutputTable[GroupByKey]=OutputTable[[#This Row],[GroupByKey]])*OutputTable[RecordedValue]))</f>
        <v>51.8214448971965</v>
      </c>
    </row>
    <row r="1711" spans="1:16" x14ac:dyDescent="0.25">
      <c r="A1711" t="s">
        <v>68</v>
      </c>
      <c r="B1711" t="s">
        <v>177</v>
      </c>
      <c r="C1711">
        <v>33</v>
      </c>
      <c r="D1711" t="s">
        <v>132</v>
      </c>
      <c r="E1711" t="s">
        <v>96</v>
      </c>
      <c r="F1711" t="s">
        <v>126</v>
      </c>
      <c r="G1711">
        <v>0</v>
      </c>
      <c r="H1711">
        <v>0</v>
      </c>
      <c r="I1711" t="str">
        <f>OutputTable[[#This Row],[ProjectName]]&amp;OutputTable[[#This Row],[Name]]&amp;OutputTable[[#This Row],[Type]]&amp;OutputTable[[#This Row],[Source]]</f>
        <v>Airport Security AnalysisAll Entities.WaitCostWait CostSystem</v>
      </c>
      <c r="J1711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cm="1">
        <f t="array" ref="K1711">IFERROR(AVERAGE(IF((OutputTable[GroupByKey]=OutputTable[[#This Row],[GroupByKey]]),(OutputTable[GroupByKey]=OutputTable[[#This Row],[GroupByKey]])*OutputTable[RecordedValue])),0)</f>
        <v>0</v>
      </c>
      <c r="L1711" cm="1">
        <f t="array" ref="L1711">IFERROR(_xlfn.STDEV.S(IF((OutputTable[GroupByKey]=OutputTable[[#This Row],[GroupByKey]]),(OutputTable[GroupByKey]=OutputTable[[#This Row],[GroupByKey]])*OutputTable[RecordedValue])),0)</f>
        <v>0</v>
      </c>
      <c r="M1711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1" cm="1">
        <f t="array" ref="O1711">MIN(IF((OutputTable[GroupByKey]=OutputTable[[#This Row],[GroupByKey]]),(OutputTable[GroupByKey]=OutputTable[[#This Row],[GroupByKey]])*OutputTable[RecordedValue]))</f>
        <v>0</v>
      </c>
      <c r="P1711" cm="1">
        <f t="array" ref="P1711">MAX(IF((OutputTable[GroupByKey]=OutputTable[[#This Row],[GroupByKey]]),(OutputTable[GroupByKey]=OutputTable[[#This Row],[GroupByKey]])*OutputTable[RecordedValue]))</f>
        <v>0</v>
      </c>
    </row>
    <row r="1712" spans="1:16" x14ac:dyDescent="0.25">
      <c r="A1712" t="s">
        <v>68</v>
      </c>
      <c r="B1712" t="s">
        <v>177</v>
      </c>
      <c r="C1712">
        <v>33</v>
      </c>
      <c r="D1712" t="s">
        <v>133</v>
      </c>
      <c r="E1712" t="s">
        <v>134</v>
      </c>
      <c r="F1712" t="s">
        <v>126</v>
      </c>
      <c r="G1712">
        <v>44.120467958921203</v>
      </c>
      <c r="H1712">
        <v>0</v>
      </c>
      <c r="I1712" t="str">
        <f>OutputTable[[#This Row],[ProjectName]]&amp;OutputTable[[#This Row],[Name]]&amp;OutputTable[[#This Row],[Type]]&amp;OutputTable[[#This Row],[Source]]</f>
        <v>Airport Security AnalysisAll Resources.BusyCostBusy CostSystem</v>
      </c>
      <c r="J1712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cm="1">
        <f t="array" ref="K1712">IFERROR(AVERAGE(IF((OutputTable[GroupByKey]=OutputTable[[#This Row],[GroupByKey]]),(OutputTable[GroupByKey]=OutputTable[[#This Row],[GroupByKey]])*OutputTable[RecordedValue])),0)</f>
        <v>46.193538628207605</v>
      </c>
      <c r="L1712" cm="1">
        <f t="array" ref="L1712">IFERROR(_xlfn.STDEV.S(IF((OutputTable[GroupByKey]=OutputTable[[#This Row],[GroupByKey]]),(OutputTable[GroupByKey]=OutputTable[[#This Row],[GroupByKey]])*OutputTable[RecordedValue])),0)</f>
        <v>2.5990968367157583</v>
      </c>
      <c r="M1712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12" cm="1">
        <f t="array" ref="O1712">MIN(IF((OutputTable[GroupByKey]=OutputTable[[#This Row],[GroupByKey]]),(OutputTable[GroupByKey]=OutputTable[[#This Row],[GroupByKey]])*OutputTable[RecordedValue]))</f>
        <v>40.192057014708602</v>
      </c>
      <c r="P1712" cm="1">
        <f t="array" ref="P1712">MAX(IF((OutputTable[GroupByKey]=OutputTable[[#This Row],[GroupByKey]]),(OutputTable[GroupByKey]=OutputTable[[#This Row],[GroupByKey]])*OutputTable[RecordedValue]))</f>
        <v>51.8214448971965</v>
      </c>
    </row>
    <row r="1713" spans="1:16" x14ac:dyDescent="0.25">
      <c r="A1713" t="s">
        <v>68</v>
      </c>
      <c r="B1713" t="s">
        <v>177</v>
      </c>
      <c r="C1713">
        <v>33</v>
      </c>
      <c r="D1713" t="s">
        <v>135</v>
      </c>
      <c r="E1713" t="s">
        <v>136</v>
      </c>
      <c r="F1713" t="s">
        <v>126</v>
      </c>
      <c r="G1713">
        <v>27.6559786159773</v>
      </c>
      <c r="H1713">
        <v>0</v>
      </c>
      <c r="I1713" t="str">
        <f>OutputTable[[#This Row],[ProjectName]]&amp;OutputTable[[#This Row],[Name]]&amp;OutputTable[[#This Row],[Type]]&amp;OutputTable[[#This Row],[Source]]</f>
        <v>Airport Security AnalysisAll Resources.IdleCostIdle CostSystem</v>
      </c>
      <c r="J1713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cm="1">
        <f t="array" ref="K1713">IFERROR(AVERAGE(IF((OutputTable[GroupByKey]=OutputTable[[#This Row],[GroupByKey]]),(OutputTable[GroupByKey]=OutputTable[[#This Row],[GroupByKey]])*OutputTable[RecordedValue])),0)</f>
        <v>25.477747687177452</v>
      </c>
      <c r="L1713" cm="1">
        <f t="array" ref="L1713">IFERROR(_xlfn.STDEV.S(IF((OutputTable[GroupByKey]=OutputTable[[#This Row],[GroupByKey]]),(OutputTable[GroupByKey]=OutputTable[[#This Row],[GroupByKey]])*OutputTable[RecordedValue])),0)</f>
        <v>2.6141112136959852</v>
      </c>
      <c r="M1713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13" cm="1">
        <f t="array" ref="O1713">MIN(IF((OutputTable[GroupByKey]=OutputTable[[#This Row],[GroupByKey]]),(OutputTable[GroupByKey]=OutputTable[[#This Row],[GroupByKey]])*OutputTable[RecordedValue]))</f>
        <v>19.727702576731101</v>
      </c>
      <c r="P1713" cm="1">
        <f t="array" ref="P1713">MAX(IF((OutputTable[GroupByKey]=OutputTable[[#This Row],[GroupByKey]]),(OutputTable[GroupByKey]=OutputTable[[#This Row],[GroupByKey]])*OutputTable[RecordedValue]))</f>
        <v>31.4558775795469</v>
      </c>
    </row>
    <row r="1714" spans="1:16" x14ac:dyDescent="0.25">
      <c r="A1714" t="s">
        <v>68</v>
      </c>
      <c r="B1714" t="s">
        <v>177</v>
      </c>
      <c r="C1714">
        <v>33</v>
      </c>
      <c r="D1714" t="s">
        <v>137</v>
      </c>
      <c r="E1714" t="s">
        <v>90</v>
      </c>
      <c r="F1714" t="s">
        <v>126</v>
      </c>
      <c r="G1714">
        <v>71.7764465748985</v>
      </c>
      <c r="H1714">
        <v>0</v>
      </c>
      <c r="I171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14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cm="1">
        <f t="array" ref="K1714">IFERROR(AVERAGE(IF((OutputTable[GroupByKey]=OutputTable[[#This Row],[GroupByKey]]),(OutputTable[GroupByKey]=OutputTable[[#This Row],[GroupByKey]])*OutputTable[RecordedValue])),0)</f>
        <v>71.671286315385061</v>
      </c>
      <c r="L1714" cm="1">
        <f t="array" ref="L1714">IFERROR(_xlfn.STDEV.S(IF((OutputTable[GroupByKey]=OutputTable[[#This Row],[GroupByKey]]),(OutputTable[GroupByKey]=OutputTable[[#This Row],[GroupByKey]])*OutputTable[RecordedValue])),0)</f>
        <v>0.23863631661505638</v>
      </c>
      <c r="M1714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14" cm="1">
        <f t="array" ref="O1714">MIN(IF((OutputTable[GroupByKey]=OutputTable[[#This Row],[GroupByKey]]),(OutputTable[GroupByKey]=OutputTable[[#This Row],[GroupByKey]])*OutputTable[RecordedValue]))</f>
        <v>70.910479456061694</v>
      </c>
      <c r="P1714" cm="1">
        <f t="array" ref="P1714">MAX(IF((OutputTable[GroupByKey]=OutputTable[[#This Row],[GroupByKey]]),(OutputTable[GroupByKey]=OutputTable[[#This Row],[GroupByKey]])*OutputTable[RecordedValue]))</f>
        <v>72</v>
      </c>
    </row>
    <row r="1715" spans="1:16" x14ac:dyDescent="0.25">
      <c r="A1715" t="s">
        <v>68</v>
      </c>
      <c r="B1715" t="s">
        <v>177</v>
      </c>
      <c r="C1715">
        <v>33</v>
      </c>
      <c r="D1715" t="s">
        <v>138</v>
      </c>
      <c r="E1715" t="s">
        <v>139</v>
      </c>
      <c r="F1715" t="s">
        <v>126</v>
      </c>
      <c r="G1715">
        <v>0</v>
      </c>
      <c r="H1715">
        <v>0</v>
      </c>
      <c r="I171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1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cm="1">
        <f t="array" ref="K1715">IFERROR(AVERAGE(IF((OutputTable[GroupByKey]=OutputTable[[#This Row],[GroupByKey]]),(OutputTable[GroupByKey]=OutputTable[[#This Row],[GroupByKey]])*OutputTable[RecordedValue])),0)</f>
        <v>0</v>
      </c>
      <c r="L1715" cm="1">
        <f t="array" ref="L1715">IFERROR(_xlfn.STDEV.S(IF((OutputTable[GroupByKey]=OutputTable[[#This Row],[GroupByKey]]),(OutputTable[GroupByKey]=OutputTable[[#This Row],[GroupByKey]])*OutputTable[RecordedValue])),0)</f>
        <v>0</v>
      </c>
      <c r="M171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5" cm="1">
        <f t="array" ref="O1715">MIN(IF((OutputTable[GroupByKey]=OutputTable[[#This Row],[GroupByKey]]),(OutputTable[GroupByKey]=OutputTable[[#This Row],[GroupByKey]])*OutputTable[RecordedValue]))</f>
        <v>0</v>
      </c>
      <c r="P1715" cm="1">
        <f t="array" ref="P1715">MAX(IF((OutputTable[GroupByKey]=OutputTable[[#This Row],[GroupByKey]]),(OutputTable[GroupByKey]=OutputTable[[#This Row],[GroupByKey]])*OutputTable[RecordedValue]))</f>
        <v>0</v>
      </c>
    </row>
    <row r="1716" spans="1:16" x14ac:dyDescent="0.25">
      <c r="A1716" t="s">
        <v>68</v>
      </c>
      <c r="B1716" t="s">
        <v>177</v>
      </c>
      <c r="C1716">
        <v>33</v>
      </c>
      <c r="D1716" t="s">
        <v>140</v>
      </c>
      <c r="E1716" t="s">
        <v>110</v>
      </c>
      <c r="F1716" t="s">
        <v>72</v>
      </c>
      <c r="G1716">
        <v>8.9750545877923802</v>
      </c>
      <c r="H1716">
        <v>0</v>
      </c>
      <c r="I171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16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cm="1">
        <f t="array" ref="K1716">IFERROR(AVERAGE(IF((OutputTable[GroupByKey]=OutputTable[[#This Row],[GroupByKey]]),(OutputTable[GroupByKey]=OutputTable[[#This Row],[GroupByKey]])*OutputTable[RecordedValue])),0)</f>
        <v>9.2040198470736314</v>
      </c>
      <c r="L1716" cm="1">
        <f t="array" ref="L1716">IFERROR(_xlfn.STDEV.S(IF((OutputTable[GroupByKey]=OutputTable[[#This Row],[GroupByKey]]),(OutputTable[GroupByKey]=OutputTable[[#This Row],[GroupByKey]])*OutputTable[RecordedValue])),0)</f>
        <v>0.51270925803772061</v>
      </c>
      <c r="M1716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16" cm="1">
        <f t="array" ref="O1716">MIN(IF((OutputTable[GroupByKey]=OutputTable[[#This Row],[GroupByKey]]),(OutputTable[GroupByKey]=OutputTable[[#This Row],[GroupByKey]])*OutputTable[RecordedValue]))</f>
        <v>8.1603642719926093</v>
      </c>
      <c r="P1716" cm="1">
        <f t="array" ref="P1716">MAX(IF((OutputTable[GroupByKey]=OutputTable[[#This Row],[GroupByKey]]),(OutputTable[GroupByKey]=OutputTable[[#This Row],[GroupByKey]])*OutputTable[RecordedValue]))</f>
        <v>10.3090977964694</v>
      </c>
    </row>
    <row r="1717" spans="1:16" x14ac:dyDescent="0.25">
      <c r="A1717" t="s">
        <v>68</v>
      </c>
      <c r="B1717" t="s">
        <v>177</v>
      </c>
      <c r="C1717">
        <v>33</v>
      </c>
      <c r="D1717" t="s">
        <v>141</v>
      </c>
      <c r="E1717" t="s">
        <v>112</v>
      </c>
      <c r="F1717" t="s">
        <v>72</v>
      </c>
      <c r="G1717">
        <v>538.50327526754302</v>
      </c>
      <c r="H1717">
        <v>0</v>
      </c>
      <c r="I171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17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cm="1">
        <f t="array" ref="K1717">IFERROR(AVERAGE(IF((OutputTable[GroupByKey]=OutputTable[[#This Row],[GroupByKey]]),(OutputTable[GroupByKey]=OutputTable[[#This Row],[GroupByKey]])*OutputTable[RecordedValue])),0)</f>
        <v>552.24119082441791</v>
      </c>
      <c r="L1717" cm="1">
        <f t="array" ref="L1717">IFERROR(_xlfn.STDEV.S(IF((OutputTable[GroupByKey]=OutputTable[[#This Row],[GroupByKey]]),(OutputTable[GroupByKey]=OutputTable[[#This Row],[GroupByKey]])*OutputTable[RecordedValue])),0)</f>
        <v>30.76255548226289</v>
      </c>
      <c r="M1717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17" cm="1">
        <f t="array" ref="O1717">MIN(IF((OutputTable[GroupByKey]=OutputTable[[#This Row],[GroupByKey]]),(OutputTable[GroupByKey]=OutputTable[[#This Row],[GroupByKey]])*OutputTable[RecordedValue]))</f>
        <v>489.62185631955703</v>
      </c>
      <c r="P1717" cm="1">
        <f t="array" ref="P1717">MAX(IF((OutputTable[GroupByKey]=OutputTable[[#This Row],[GroupByKey]]),(OutputTable[GroupByKey]=OutputTable[[#This Row],[GroupByKey]])*OutputTable[RecordedValue]))</f>
        <v>618.54586778816201</v>
      </c>
    </row>
    <row r="1718" spans="1:16" x14ac:dyDescent="0.25">
      <c r="A1718" t="s">
        <v>68</v>
      </c>
      <c r="B1718" t="s">
        <v>177</v>
      </c>
      <c r="C1718">
        <v>33</v>
      </c>
      <c r="D1718" t="s">
        <v>142</v>
      </c>
      <c r="E1718" t="s">
        <v>114</v>
      </c>
      <c r="F1718" t="s">
        <v>72</v>
      </c>
      <c r="G1718">
        <v>0</v>
      </c>
      <c r="H1718">
        <v>0</v>
      </c>
      <c r="I171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18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cm="1">
        <f t="array" ref="K1718">IFERROR(AVERAGE(IF((OutputTable[GroupByKey]=OutputTable[[#This Row],[GroupByKey]]),(OutputTable[GroupByKey]=OutputTable[[#This Row],[GroupByKey]])*OutputTable[RecordedValue])),0)</f>
        <v>0</v>
      </c>
      <c r="L1718" cm="1">
        <f t="array" ref="L1718">IFERROR(_xlfn.STDEV.S(IF((OutputTable[GroupByKey]=OutputTable[[#This Row],[GroupByKey]]),(OutputTable[GroupByKey]=OutputTable[[#This Row],[GroupByKey]])*OutputTable[RecordedValue])),0)</f>
        <v>0</v>
      </c>
      <c r="M1718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cm="1">
        <f t="array" ref="O1718">MIN(IF((OutputTable[GroupByKey]=OutputTable[[#This Row],[GroupByKey]]),(OutputTable[GroupByKey]=OutputTable[[#This Row],[GroupByKey]])*OutputTable[RecordedValue]))</f>
        <v>0</v>
      </c>
      <c r="P1718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177</v>
      </c>
      <c r="C1719">
        <v>33</v>
      </c>
      <c r="D1719" t="s">
        <v>143</v>
      </c>
      <c r="E1719" t="s">
        <v>116</v>
      </c>
      <c r="F1719" t="s">
        <v>72</v>
      </c>
      <c r="G1719">
        <v>73.110037722123906</v>
      </c>
      <c r="H1719">
        <v>0</v>
      </c>
      <c r="I171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19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cm="1">
        <f t="array" ref="K1719">IFERROR(AVERAGE(IF((OutputTable[GroupByKey]=OutputTable[[#This Row],[GroupByKey]]),(OutputTable[GroupByKey]=OutputTable[[#This Row],[GroupByKey]])*OutputTable[RecordedValue])),0)</f>
        <v>79.989395354893077</v>
      </c>
      <c r="L1719" cm="1">
        <f t="array" ref="L1719">IFERROR(_xlfn.STDEV.S(IF((OutputTable[GroupByKey]=OutputTable[[#This Row],[GroupByKey]]),(OutputTable[GroupByKey]=OutputTable[[#This Row],[GroupByKey]])*OutputTable[RecordedValue])),0)</f>
        <v>56.808360959149468</v>
      </c>
      <c r="M1719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19" cm="1">
        <f t="array" ref="O1719">MIN(IF((OutputTable[GroupByKey]=OutputTable[[#This Row],[GroupByKey]]),(OutputTable[GroupByKey]=OutputTable[[#This Row],[GroupByKey]])*OutputTable[RecordedValue]))</f>
        <v>7.1867093340802297</v>
      </c>
      <c r="P1719" cm="1">
        <f t="array" ref="P1719">MAX(IF((OutputTable[GroupByKey]=OutputTable[[#This Row],[GroupByKey]]),(OutputTable[GroupByKey]=OutputTable[[#This Row],[GroupByKey]])*OutputTable[RecordedValue]))</f>
        <v>293.47566214357698</v>
      </c>
    </row>
    <row r="1720" spans="1:16" x14ac:dyDescent="0.25">
      <c r="A1720" t="s">
        <v>68</v>
      </c>
      <c r="B1720" t="s">
        <v>177</v>
      </c>
      <c r="C1720">
        <v>33</v>
      </c>
      <c r="D1720" t="s">
        <v>144</v>
      </c>
      <c r="E1720" t="s">
        <v>118</v>
      </c>
      <c r="F1720" t="s">
        <v>72</v>
      </c>
      <c r="G1720">
        <v>145</v>
      </c>
      <c r="H1720">
        <v>0</v>
      </c>
      <c r="I172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20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cm="1">
        <f t="array" ref="K1720">IFERROR(AVERAGE(IF((OutputTable[GroupByKey]=OutputTable[[#This Row],[GroupByKey]]),(OutputTable[GroupByKey]=OutputTable[[#This Row],[GroupByKey]])*OutputTable[RecordedValue])),0)</f>
        <v>145</v>
      </c>
      <c r="L1720" cm="1">
        <f t="array" ref="L1720">IFERROR(_xlfn.STDEV.S(IF((OutputTable[GroupByKey]=OutputTable[[#This Row],[GroupByKey]]),(OutputTable[GroupByKey]=OutputTable[[#This Row],[GroupByKey]])*OutputTable[RecordedValue])),0)</f>
        <v>0</v>
      </c>
      <c r="M1720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cm="1">
        <f t="array" ref="O1720">MIN(IF((OutputTable[GroupByKey]=OutputTable[[#This Row],[GroupByKey]]),(OutputTable[GroupByKey]=OutputTable[[#This Row],[GroupByKey]])*OutputTable[RecordedValue]))</f>
        <v>145</v>
      </c>
      <c r="P1720" cm="1">
        <f t="array" ref="P1720">MAX(IF((OutputTable[GroupByKey]=OutputTable[[#This Row],[GroupByKey]]),(OutputTable[GroupByKey]=OutputTable[[#This Row],[GroupByKey]])*OutputTable[RecordedValue]))</f>
        <v>145</v>
      </c>
    </row>
    <row r="1721" spans="1:16" x14ac:dyDescent="0.25">
      <c r="A1721" t="s">
        <v>68</v>
      </c>
      <c r="B1721" t="s">
        <v>177</v>
      </c>
      <c r="C1721">
        <v>33</v>
      </c>
      <c r="D1721" t="s">
        <v>145</v>
      </c>
      <c r="E1721" t="s">
        <v>120</v>
      </c>
      <c r="F1721" t="s">
        <v>72</v>
      </c>
      <c r="G1721">
        <v>144</v>
      </c>
      <c r="H1721">
        <v>0</v>
      </c>
      <c r="I172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21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cm="1">
        <f t="array" ref="K1721">IFERROR(AVERAGE(IF((OutputTable[GroupByKey]=OutputTable[[#This Row],[GroupByKey]]),(OutputTable[GroupByKey]=OutputTable[[#This Row],[GroupByKey]])*OutputTable[RecordedValue])),0)</f>
        <v>143.46</v>
      </c>
      <c r="L1721" cm="1">
        <f t="array" ref="L1721">IFERROR(_xlfn.STDEV.S(IF((OutputTable[GroupByKey]=OutputTable[[#This Row],[GroupByKey]]),(OutputTable[GroupByKey]=OutputTable[[#This Row],[GroupByKey]])*OutputTable[RecordedValue])),0)</f>
        <v>0.761577310586391</v>
      </c>
      <c r="M1721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21" cm="1">
        <f t="array" ref="O1721">MIN(IF((OutputTable[GroupByKey]=OutputTable[[#This Row],[GroupByKey]]),(OutputTable[GroupByKey]=OutputTable[[#This Row],[GroupByKey]])*OutputTable[RecordedValue]))</f>
        <v>141</v>
      </c>
      <c r="P1721" cm="1">
        <f t="array" ref="P1721">MAX(IF((OutputTable[GroupByKey]=OutputTable[[#This Row],[GroupByKey]]),(OutputTable[GroupByKey]=OutputTable[[#This Row],[GroupByKey]])*OutputTable[RecordedValue]))</f>
        <v>144</v>
      </c>
    </row>
    <row r="1722" spans="1:16" x14ac:dyDescent="0.25">
      <c r="A1722" t="s">
        <v>68</v>
      </c>
      <c r="B1722" t="s">
        <v>177</v>
      </c>
      <c r="C1722">
        <v>33</v>
      </c>
      <c r="D1722" t="s">
        <v>146</v>
      </c>
      <c r="E1722" t="s">
        <v>122</v>
      </c>
      <c r="F1722" t="s">
        <v>72</v>
      </c>
      <c r="G1722">
        <v>8.9750545877923802</v>
      </c>
      <c r="H1722">
        <v>0</v>
      </c>
      <c r="I172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22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cm="1">
        <f t="array" ref="K1722">IFERROR(AVERAGE(IF((OutputTable[GroupByKey]=OutputTable[[#This Row],[GroupByKey]]),(OutputTable[GroupByKey]=OutputTable[[#This Row],[GroupByKey]])*OutputTable[RecordedValue])),0)</f>
        <v>9.2040198470736314</v>
      </c>
      <c r="L1722" cm="1">
        <f t="array" ref="L1722">IFERROR(_xlfn.STDEV.S(IF((OutputTable[GroupByKey]=OutputTable[[#This Row],[GroupByKey]]),(OutputTable[GroupByKey]=OutputTable[[#This Row],[GroupByKey]])*OutputTable[RecordedValue])),0)</f>
        <v>0.51270925803772061</v>
      </c>
      <c r="M1722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22" cm="1">
        <f t="array" ref="O1722">MIN(IF((OutputTable[GroupByKey]=OutputTable[[#This Row],[GroupByKey]]),(OutputTable[GroupByKey]=OutputTable[[#This Row],[GroupByKey]])*OutputTable[RecordedValue]))</f>
        <v>8.1603642719926093</v>
      </c>
      <c r="P1722" cm="1">
        <f t="array" ref="P1722">MAX(IF((OutputTable[GroupByKey]=OutputTable[[#This Row],[GroupByKey]]),(OutputTable[GroupByKey]=OutputTable[[#This Row],[GroupByKey]])*OutputTable[RecordedValue]))</f>
        <v>10.3090977964694</v>
      </c>
    </row>
    <row r="1723" spans="1:16" x14ac:dyDescent="0.25">
      <c r="A1723" t="s">
        <v>68</v>
      </c>
      <c r="B1723" t="s">
        <v>177</v>
      </c>
      <c r="C1723">
        <v>33</v>
      </c>
      <c r="D1723" t="s">
        <v>147</v>
      </c>
      <c r="E1723" t="s">
        <v>124</v>
      </c>
      <c r="F1723" t="s">
        <v>72</v>
      </c>
      <c r="G1723">
        <v>611.61331298966604</v>
      </c>
      <c r="H1723">
        <v>0</v>
      </c>
      <c r="I172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23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cm="1">
        <f t="array" ref="K1723">IFERROR(AVERAGE(IF((OutputTable[GroupByKey]=OutputTable[[#This Row],[GroupByKey]]),(OutputTable[GroupByKey]=OutputTable[[#This Row],[GroupByKey]])*OutputTable[RecordedValue])),0)</f>
        <v>632.23058617931088</v>
      </c>
      <c r="L1723" cm="1">
        <f t="array" ref="L1723">IFERROR(_xlfn.STDEV.S(IF((OutputTable[GroupByKey]=OutputTable[[#This Row],[GroupByKey]]),(OutputTable[GroupByKey]=OutputTable[[#This Row],[GroupByKey]])*OutputTable[RecordedValue])),0)</f>
        <v>75.537971994324181</v>
      </c>
      <c r="M1723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23" cm="1">
        <f t="array" ref="O1723">MIN(IF((OutputTable[GroupByKey]=OutputTable[[#This Row],[GroupByKey]]),(OutputTable[GroupByKey]=OutputTable[[#This Row],[GroupByKey]])*OutputTable[RecordedValue]))</f>
        <v>505.15304420889697</v>
      </c>
      <c r="P1723" cm="1">
        <f t="array" ref="P1723">MAX(IF((OutputTable[GroupByKey]=OutputTable[[#This Row],[GroupByKey]]),(OutputTable[GroupByKey]=OutputTable[[#This Row],[GroupByKey]])*OutputTable[RecordedValue]))</f>
        <v>850.69210649443096</v>
      </c>
    </row>
    <row r="1724" spans="1:16" x14ac:dyDescent="0.25">
      <c r="A1724" t="s">
        <v>68</v>
      </c>
      <c r="B1724" t="s">
        <v>177</v>
      </c>
      <c r="C1724">
        <v>33</v>
      </c>
      <c r="D1724" t="s">
        <v>148</v>
      </c>
      <c r="E1724" t="s">
        <v>118</v>
      </c>
      <c r="F1724" t="s">
        <v>86</v>
      </c>
      <c r="G1724">
        <v>145</v>
      </c>
      <c r="H1724">
        <v>0</v>
      </c>
      <c r="I1724" t="str">
        <f>OutputTable[[#This Row],[ProjectName]]&amp;OutputTable[[#This Row],[Name]]&amp;OutputTable[[#This Row],[Type]]&amp;OutputTable[[#This Row],[Source]]</f>
        <v>Airport Security AnalysisEntity 1.NumberInNumber InEntity</v>
      </c>
      <c r="J1724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cm="1">
        <f t="array" ref="K1724">IFERROR(AVERAGE(IF((OutputTable[GroupByKey]=OutputTable[[#This Row],[GroupByKey]]),(OutputTable[GroupByKey]=OutputTable[[#This Row],[GroupByKey]])*OutputTable[RecordedValue])),0)</f>
        <v>145</v>
      </c>
      <c r="L1724" cm="1">
        <f t="array" ref="L1724">IFERROR(_xlfn.STDEV.S(IF((OutputTable[GroupByKey]=OutputTable[[#This Row],[GroupByKey]]),(OutputTable[GroupByKey]=OutputTable[[#This Row],[GroupByKey]])*OutputTable[RecordedValue])),0)</f>
        <v>0</v>
      </c>
      <c r="M1724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cm="1">
        <f t="array" ref="O1724">MIN(IF((OutputTable[GroupByKey]=OutputTable[[#This Row],[GroupByKey]]),(OutputTable[GroupByKey]=OutputTable[[#This Row],[GroupByKey]])*OutputTable[RecordedValue]))</f>
        <v>145</v>
      </c>
      <c r="P1724" cm="1">
        <f t="array" ref="P1724">MAX(IF((OutputTable[GroupByKey]=OutputTable[[#This Row],[GroupByKey]]),(OutputTable[GroupByKey]=OutputTable[[#This Row],[GroupByKey]])*OutputTable[RecordedValue]))</f>
        <v>145</v>
      </c>
    </row>
    <row r="1725" spans="1:16" x14ac:dyDescent="0.25">
      <c r="A1725" t="s">
        <v>68</v>
      </c>
      <c r="B1725" t="s">
        <v>177</v>
      </c>
      <c r="C1725">
        <v>33</v>
      </c>
      <c r="D1725" t="s">
        <v>149</v>
      </c>
      <c r="E1725" t="s">
        <v>120</v>
      </c>
      <c r="F1725" t="s">
        <v>86</v>
      </c>
      <c r="G1725">
        <v>143</v>
      </c>
      <c r="H1725">
        <v>0</v>
      </c>
      <c r="I1725" t="str">
        <f>OutputTable[[#This Row],[ProjectName]]&amp;OutputTable[[#This Row],[Name]]&amp;OutputTable[[#This Row],[Type]]&amp;OutputTable[[#This Row],[Source]]</f>
        <v>Airport Security AnalysisEntity 1.NumberOutNumber OutEntity</v>
      </c>
      <c r="J172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cm="1">
        <f t="array" ref="K1725">IFERROR(AVERAGE(IF((OutputTable[GroupByKey]=OutputTable[[#This Row],[GroupByKey]]),(OutputTable[GroupByKey]=OutputTable[[#This Row],[GroupByKey]])*OutputTable[RecordedValue])),0)</f>
        <v>141.02000000000001</v>
      </c>
      <c r="L1725" cm="1">
        <f t="array" ref="L1725">IFERROR(_xlfn.STDEV.S(IF((OutputTable[GroupByKey]=OutputTable[[#This Row],[GroupByKey]]),(OutputTable[GroupByKey]=OutputTable[[#This Row],[GroupByKey]])*OutputTable[RecordedValue])),0)</f>
        <v>1.571298695931723</v>
      </c>
      <c r="M172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25" cm="1">
        <f t="array" ref="O1725">MIN(IF((OutputTable[GroupByKey]=OutputTable[[#This Row],[GroupByKey]]),(OutputTable[GroupByKey]=OutputTable[[#This Row],[GroupByKey]])*OutputTable[RecordedValue]))</f>
        <v>136</v>
      </c>
      <c r="P1725" cm="1">
        <f t="array" ref="P1725">MAX(IF((OutputTable[GroupByKey]=OutputTable[[#This Row],[GroupByKey]]),(OutputTable[GroupByKey]=OutputTable[[#This Row],[GroupByKey]])*OutputTable[RecordedValue]))</f>
        <v>144</v>
      </c>
    </row>
    <row r="1726" spans="1:16" x14ac:dyDescent="0.25">
      <c r="A1726" t="s">
        <v>68</v>
      </c>
      <c r="B1726" t="s">
        <v>177</v>
      </c>
      <c r="C1726">
        <v>33</v>
      </c>
      <c r="D1726" t="s">
        <v>150</v>
      </c>
      <c r="E1726" t="s">
        <v>134</v>
      </c>
      <c r="F1726" t="s">
        <v>104</v>
      </c>
      <c r="G1726">
        <v>0</v>
      </c>
      <c r="H1726">
        <v>0</v>
      </c>
      <c r="I172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26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cm="1">
        <f t="array" ref="K1726">IFERROR(AVERAGE(IF((OutputTable[GroupByKey]=OutputTable[[#This Row],[GroupByKey]]),(OutputTable[GroupByKey]=OutputTable[[#This Row],[GroupByKey]])*OutputTable[RecordedValue])),0)</f>
        <v>0</v>
      </c>
      <c r="L1726" cm="1">
        <f t="array" ref="L1726">IFERROR(_xlfn.STDEV.S(IF((OutputTable[GroupByKey]=OutputTable[[#This Row],[GroupByKey]]),(OutputTable[GroupByKey]=OutputTable[[#This Row],[GroupByKey]])*OutputTable[RecordedValue])),0)</f>
        <v>0</v>
      </c>
      <c r="M1726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6" cm="1">
        <f t="array" ref="O1726">MIN(IF((OutputTable[GroupByKey]=OutputTable[[#This Row],[GroupByKey]]),(OutputTable[GroupByKey]=OutputTable[[#This Row],[GroupByKey]])*OutputTable[RecordedValue]))</f>
        <v>0</v>
      </c>
      <c r="P1726" cm="1">
        <f t="array" ref="P1726">MAX(IF((OutputTable[GroupByKey]=OutputTable[[#This Row],[GroupByKey]]),(OutputTable[GroupByKey]=OutputTable[[#This Row],[GroupByKey]])*OutputTable[RecordedValue]))</f>
        <v>0</v>
      </c>
    </row>
    <row r="1727" spans="1:16" x14ac:dyDescent="0.25">
      <c r="A1727" t="s">
        <v>68</v>
      </c>
      <c r="B1727" t="s">
        <v>177</v>
      </c>
      <c r="C1727">
        <v>33</v>
      </c>
      <c r="D1727" t="s">
        <v>151</v>
      </c>
      <c r="E1727" t="s">
        <v>136</v>
      </c>
      <c r="F1727" t="s">
        <v>104</v>
      </c>
      <c r="G1727">
        <v>12</v>
      </c>
      <c r="H1727">
        <v>0</v>
      </c>
      <c r="I172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27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cm="1">
        <f t="array" ref="K1727">IFERROR(AVERAGE(IF((OutputTable[GroupByKey]=OutputTable[[#This Row],[GroupByKey]]),(OutputTable[GroupByKey]=OutputTable[[#This Row],[GroupByKey]])*OutputTable[RecordedValue])),0)</f>
        <v>12</v>
      </c>
      <c r="L1727" cm="1">
        <f t="array" ref="L1727">IFERROR(_xlfn.STDEV.S(IF((OutputTable[GroupByKey]=OutputTable[[#This Row],[GroupByKey]]),(OutputTable[GroupByKey]=OutputTable[[#This Row],[GroupByKey]])*OutputTable[RecordedValue])),0)</f>
        <v>0</v>
      </c>
      <c r="M1727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cm="1">
        <f t="array" ref="O1727">MIN(IF((OutputTable[GroupByKey]=OutputTable[[#This Row],[GroupByKey]]),(OutputTable[GroupByKey]=OutputTable[[#This Row],[GroupByKey]])*OutputTable[RecordedValue]))</f>
        <v>12</v>
      </c>
      <c r="P1727" cm="1">
        <f t="array" ref="P1727">MAX(IF((OutputTable[GroupByKey]=OutputTable[[#This Row],[GroupByKey]]),(OutputTable[GroupByKey]=OutputTable[[#This Row],[GroupByKey]])*OutputTable[RecordedValue]))</f>
        <v>12</v>
      </c>
    </row>
    <row r="1728" spans="1:16" x14ac:dyDescent="0.25">
      <c r="A1728" t="s">
        <v>68</v>
      </c>
      <c r="B1728" t="s">
        <v>177</v>
      </c>
      <c r="C1728">
        <v>33</v>
      </c>
      <c r="D1728" t="s">
        <v>152</v>
      </c>
      <c r="E1728" t="s">
        <v>153</v>
      </c>
      <c r="F1728" t="s">
        <v>104</v>
      </c>
      <c r="G1728">
        <v>0</v>
      </c>
      <c r="H1728">
        <v>0</v>
      </c>
      <c r="I172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28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cm="1">
        <f t="array" ref="K1728">IFERROR(AVERAGE(IF((OutputTable[GroupByKey]=OutputTable[[#This Row],[GroupByKey]]),(OutputTable[GroupByKey]=OutputTable[[#This Row],[GroupByKey]])*OutputTable[RecordedValue])),0)</f>
        <v>0</v>
      </c>
      <c r="L1728" cm="1">
        <f t="array" ref="L1728">IFERROR(_xlfn.STDEV.S(IF((OutputTable[GroupByKey]=OutputTable[[#This Row],[GroupByKey]]),(OutputTable[GroupByKey]=OutputTable[[#This Row],[GroupByKey]])*OutputTable[RecordedValue])),0)</f>
        <v>0</v>
      </c>
      <c r="M1728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cm="1">
        <f t="array" ref="O1728">MIN(IF((OutputTable[GroupByKey]=OutputTable[[#This Row],[GroupByKey]]),(OutputTable[GroupByKey]=OutputTable[[#This Row],[GroupByKey]])*OutputTable[RecordedValue]))</f>
        <v>0</v>
      </c>
      <c r="P1728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177</v>
      </c>
      <c r="C1729">
        <v>33</v>
      </c>
      <c r="D1729" t="s">
        <v>154</v>
      </c>
      <c r="E1729" t="s">
        <v>155</v>
      </c>
      <c r="F1729" t="s">
        <v>104</v>
      </c>
      <c r="G1729">
        <v>0</v>
      </c>
      <c r="H1729">
        <v>0</v>
      </c>
      <c r="I172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29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cm="1">
        <f t="array" ref="K1729">IFERROR(AVERAGE(IF((OutputTable[GroupByKey]=OutputTable[[#This Row],[GroupByKey]]),(OutputTable[GroupByKey]=OutputTable[[#This Row],[GroupByKey]])*OutputTable[RecordedValue])),0)</f>
        <v>0</v>
      </c>
      <c r="L1729" cm="1">
        <f t="array" ref="L1729">IFERROR(_xlfn.STDEV.S(IF((OutputTable[GroupByKey]=OutputTable[[#This Row],[GroupByKey]]),(OutputTable[GroupByKey]=OutputTable[[#This Row],[GroupByKey]])*OutputTable[RecordedValue])),0)</f>
        <v>0</v>
      </c>
      <c r="M1729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9" cm="1">
        <f t="array" ref="O1729">MIN(IF((OutputTable[GroupByKey]=OutputTable[[#This Row],[GroupByKey]]),(OutputTable[GroupByKey]=OutputTable[[#This Row],[GroupByKey]])*OutputTable[RecordedValue]))</f>
        <v>0</v>
      </c>
      <c r="P1729" cm="1">
        <f t="array" ref="P1729">MAX(IF((OutputTable[GroupByKey]=OutputTable[[#This Row],[GroupByKey]]),(OutputTable[GroupByKey]=OutputTable[[#This Row],[GroupByKey]])*OutputTable[RecordedValue]))</f>
        <v>0</v>
      </c>
    </row>
    <row r="1730" spans="1:16" x14ac:dyDescent="0.25">
      <c r="A1730" t="s">
        <v>68</v>
      </c>
      <c r="B1730" t="s">
        <v>177</v>
      </c>
      <c r="C1730">
        <v>33</v>
      </c>
      <c r="D1730" t="s">
        <v>156</v>
      </c>
      <c r="E1730" t="s">
        <v>139</v>
      </c>
      <c r="F1730" t="s">
        <v>104</v>
      </c>
      <c r="G1730">
        <v>0</v>
      </c>
      <c r="H1730">
        <v>0</v>
      </c>
      <c r="I173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30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cm="1">
        <f t="array" ref="K1730">IFERROR(AVERAGE(IF((OutputTable[GroupByKey]=OutputTable[[#This Row],[GroupByKey]]),(OutputTable[GroupByKey]=OutputTable[[#This Row],[GroupByKey]])*OutputTable[RecordedValue])),0)</f>
        <v>0</v>
      </c>
      <c r="L1730" cm="1">
        <f t="array" ref="L1730">IFERROR(_xlfn.STDEV.S(IF((OutputTable[GroupByKey]=OutputTable[[#This Row],[GroupByKey]]),(OutputTable[GroupByKey]=OutputTable[[#This Row],[GroupByKey]])*OutputTable[RecordedValue])),0)</f>
        <v>0</v>
      </c>
      <c r="M1730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cm="1">
        <f t="array" ref="O1730">MIN(IF((OutputTable[GroupByKey]=OutputTable[[#This Row],[GroupByKey]]),(OutputTable[GroupByKey]=OutputTable[[#This Row],[GroupByKey]])*OutputTable[RecordedValue]))</f>
        <v>0</v>
      </c>
      <c r="P1730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177</v>
      </c>
      <c r="C1731">
        <v>33</v>
      </c>
      <c r="D1731" t="s">
        <v>157</v>
      </c>
      <c r="E1731" t="s">
        <v>120</v>
      </c>
      <c r="F1731" t="s">
        <v>126</v>
      </c>
      <c r="G1731">
        <v>143</v>
      </c>
      <c r="H1731">
        <v>0</v>
      </c>
      <c r="I1731" t="str">
        <f>OutputTable[[#This Row],[ProjectName]]&amp;OutputTable[[#This Row],[Name]]&amp;OutputTable[[#This Row],[Type]]&amp;OutputTable[[#This Row],[Source]]</f>
        <v>Airport Security AnalysisSystem.NumberOutNumber OutSystem</v>
      </c>
      <c r="J1731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cm="1">
        <f t="array" ref="K1731">IFERROR(AVERAGE(IF((OutputTable[GroupByKey]=OutputTable[[#This Row],[GroupByKey]]),(OutputTable[GroupByKey]=OutputTable[[#This Row],[GroupByKey]])*OutputTable[RecordedValue])),0)</f>
        <v>141.02000000000001</v>
      </c>
      <c r="L1731" cm="1">
        <f t="array" ref="L1731">IFERROR(_xlfn.STDEV.S(IF((OutputTable[GroupByKey]=OutputTable[[#This Row],[GroupByKey]]),(OutputTable[GroupByKey]=OutputTable[[#This Row],[GroupByKey]])*OutputTable[RecordedValue])),0)</f>
        <v>1.571298695931723</v>
      </c>
      <c r="M1731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31" cm="1">
        <f t="array" ref="O1731">MIN(IF((OutputTable[GroupByKey]=OutputTable[[#This Row],[GroupByKey]]),(OutputTable[GroupByKey]=OutputTable[[#This Row],[GroupByKey]])*OutputTable[RecordedValue]))</f>
        <v>136</v>
      </c>
      <c r="P1731" cm="1">
        <f t="array" ref="P1731">MAX(IF((OutputTable[GroupByKey]=OutputTable[[#This Row],[GroupByKey]]),(OutputTable[GroupByKey]=OutputTable[[#This Row],[GroupByKey]])*OutputTable[RecordedValue]))</f>
        <v>144</v>
      </c>
    </row>
    <row r="1732" spans="1:16" x14ac:dyDescent="0.25">
      <c r="A1732" t="s">
        <v>68</v>
      </c>
      <c r="B1732" t="s">
        <v>177</v>
      </c>
      <c r="C1732">
        <v>33</v>
      </c>
      <c r="D1732" t="s">
        <v>158</v>
      </c>
      <c r="E1732" t="s">
        <v>90</v>
      </c>
      <c r="F1732" t="s">
        <v>126</v>
      </c>
      <c r="G1732">
        <v>71.7764465748985</v>
      </c>
      <c r="H1732">
        <v>0</v>
      </c>
      <c r="I1732" t="str">
        <f>OutputTable[[#This Row],[ProjectName]]&amp;OutputTable[[#This Row],[Name]]&amp;OutputTable[[#This Row],[Type]]&amp;OutputTable[[#This Row],[Source]]</f>
        <v>Airport Security AnalysisSystem.TotalCostTotal CostSystem</v>
      </c>
      <c r="J1732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cm="1">
        <f t="array" ref="K1732">IFERROR(AVERAGE(IF((OutputTable[GroupByKey]=OutputTable[[#This Row],[GroupByKey]]),(OutputTable[GroupByKey]=OutputTable[[#This Row],[GroupByKey]])*OutputTable[RecordedValue])),0)</f>
        <v>71.671286315385061</v>
      </c>
      <c r="L1732" cm="1">
        <f t="array" ref="L1732">IFERROR(_xlfn.STDEV.S(IF((OutputTable[GroupByKey]=OutputTable[[#This Row],[GroupByKey]]),(OutputTable[GroupByKey]=OutputTable[[#This Row],[GroupByKey]])*OutputTable[RecordedValue])),0)</f>
        <v>0.23863631661505638</v>
      </c>
      <c r="M1732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32" cm="1">
        <f t="array" ref="O1732">MIN(IF((OutputTable[GroupByKey]=OutputTable[[#This Row],[GroupByKey]]),(OutputTable[GroupByKey]=OutputTable[[#This Row],[GroupByKey]])*OutputTable[RecordedValue]))</f>
        <v>70.910479456061694</v>
      </c>
      <c r="P1732" cm="1">
        <f t="array" ref="P1732">MAX(IF((OutputTable[GroupByKey]=OutputTable[[#This Row],[GroupByKey]]),(OutputTable[GroupByKey]=OutputTable[[#This Row],[GroupByKey]])*OutputTable[RecordedValue]))</f>
        <v>72</v>
      </c>
    </row>
    <row r="1733" spans="1:16" x14ac:dyDescent="0.25">
      <c r="A1733" t="s">
        <v>68</v>
      </c>
      <c r="B1733" t="s">
        <v>177</v>
      </c>
      <c r="C1733">
        <v>33</v>
      </c>
      <c r="D1733" t="s">
        <v>159</v>
      </c>
      <c r="E1733" t="s">
        <v>134</v>
      </c>
      <c r="F1733" t="s">
        <v>104</v>
      </c>
      <c r="G1733">
        <v>27.0227974954846</v>
      </c>
      <c r="H1733">
        <v>0</v>
      </c>
      <c r="I173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33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cm="1">
        <f t="array" ref="K1733">IFERROR(AVERAGE(IF((OutputTable[GroupByKey]=OutputTable[[#This Row],[GroupByKey]]),(OutputTable[GroupByKey]=OutputTable[[#This Row],[GroupByKey]])*OutputTable[RecordedValue])),0)</f>
        <v>28.130410032303338</v>
      </c>
      <c r="L1733" cm="1">
        <f t="array" ref="L1733">IFERROR(_xlfn.STDEV.S(IF((OutputTable[GroupByKey]=OutputTable[[#This Row],[GroupByKey]]),(OutputTable[GroupByKey]=OutputTable[[#This Row],[GroupByKey]])*OutputTable[RecordedValue])),0)</f>
        <v>1.5680861939239095</v>
      </c>
      <c r="M1733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33" cm="1">
        <f t="array" ref="O1733">MIN(IF((OutputTable[GroupByKey]=OutputTable[[#This Row],[GroupByKey]]),(OutputTable[GroupByKey]=OutputTable[[#This Row],[GroupByKey]])*OutputTable[RecordedValue]))</f>
        <v>24.466327701593499</v>
      </c>
      <c r="P1733" cm="1">
        <f t="array" ref="P1733">MAX(IF((OutputTable[GroupByKey]=OutputTable[[#This Row],[GroupByKey]]),(OutputTable[GroupByKey]=OutputTable[[#This Row],[GroupByKey]])*OutputTable[RecordedValue]))</f>
        <v>31.104540279981698</v>
      </c>
    </row>
    <row r="1734" spans="1:16" x14ac:dyDescent="0.25">
      <c r="A1734" t="s">
        <v>68</v>
      </c>
      <c r="B1734" t="s">
        <v>177</v>
      </c>
      <c r="C1734">
        <v>33</v>
      </c>
      <c r="D1734" t="s">
        <v>160</v>
      </c>
      <c r="E1734" t="s">
        <v>136</v>
      </c>
      <c r="F1734" t="s">
        <v>104</v>
      </c>
      <c r="G1734">
        <v>8.8654257919646202</v>
      </c>
      <c r="H1734">
        <v>0</v>
      </c>
      <c r="I173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34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cm="1">
        <f t="array" ref="K1734">IFERROR(AVERAGE(IF((OutputTable[GroupByKey]=OutputTable[[#This Row],[GroupByKey]]),(OutputTable[GroupByKey]=OutputTable[[#This Row],[GroupByKey]])*OutputTable[RecordedValue])),0)</f>
        <v>7.677923856469965</v>
      </c>
      <c r="L1734" cm="1">
        <f t="array" ref="L1734">IFERROR(_xlfn.STDEV.S(IF((OutputTable[GroupByKey]=OutputTable[[#This Row],[GroupByKey]]),(OutputTable[GroupByKey]=OutputTable[[#This Row],[GroupByKey]])*OutputTable[RecordedValue])),0)</f>
        <v>1.5599367309009138</v>
      </c>
      <c r="M1734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34" cm="1">
        <f t="array" ref="O1734">MIN(IF((OutputTable[GroupByKey]=OutputTable[[#This Row],[GroupByKey]]),(OutputTable[GroupByKey]=OutputTable[[#This Row],[GroupByKey]])*OutputTable[RecordedValue]))</f>
        <v>4.6700334569821003</v>
      </c>
      <c r="P1734" cm="1">
        <f t="array" ref="P1734">MAX(IF((OutputTable[GroupByKey]=OutputTable[[#This Row],[GroupByKey]]),(OutputTable[GroupByKey]=OutputTable[[#This Row],[GroupByKey]])*OutputTable[RecordedValue]))</f>
        <v>11.306663706390401</v>
      </c>
    </row>
    <row r="1735" spans="1:16" x14ac:dyDescent="0.25">
      <c r="A1735" t="s">
        <v>68</v>
      </c>
      <c r="B1735" t="s">
        <v>177</v>
      </c>
      <c r="C1735">
        <v>33</v>
      </c>
      <c r="D1735" t="s">
        <v>161</v>
      </c>
      <c r="E1735" t="s">
        <v>153</v>
      </c>
      <c r="F1735" t="s">
        <v>104</v>
      </c>
      <c r="G1735">
        <v>298</v>
      </c>
      <c r="H1735">
        <v>0</v>
      </c>
      <c r="I173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3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cm="1">
        <f t="array" ref="K1735">IFERROR(AVERAGE(IF((OutputTable[GroupByKey]=OutputTable[[#This Row],[GroupByKey]]),(OutputTable[GroupByKey]=OutputTable[[#This Row],[GroupByKey]])*OutputTable[RecordedValue])),0)</f>
        <v>291.82</v>
      </c>
      <c r="L1735" cm="1">
        <f t="array" ref="L1735">IFERROR(_xlfn.STDEV.S(IF((OutputTable[GroupByKey]=OutputTable[[#This Row],[GroupByKey]]),(OutputTable[GroupByKey]=OutputTable[[#This Row],[GroupByKey]])*OutputTable[RecordedValue])),0)</f>
        <v>4.3079897295843335</v>
      </c>
      <c r="M173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35" cm="1">
        <f t="array" ref="O1735">MIN(IF((OutputTable[GroupByKey]=OutputTable[[#This Row],[GroupByKey]]),(OutputTable[GroupByKey]=OutputTable[[#This Row],[GroupByKey]])*OutputTable[RecordedValue]))</f>
        <v>281</v>
      </c>
      <c r="P1735" cm="1">
        <f t="array" ref="P1735">MAX(IF((OutputTable[GroupByKey]=OutputTable[[#This Row],[GroupByKey]]),(OutputTable[GroupByKey]=OutputTable[[#This Row],[GroupByKey]])*OutputTable[RecordedValue]))</f>
        <v>301</v>
      </c>
    </row>
    <row r="1736" spans="1:16" x14ac:dyDescent="0.25">
      <c r="A1736" t="s">
        <v>68</v>
      </c>
      <c r="B1736" t="s">
        <v>177</v>
      </c>
      <c r="C1736">
        <v>33</v>
      </c>
      <c r="D1736" t="s">
        <v>162</v>
      </c>
      <c r="E1736" t="s">
        <v>155</v>
      </c>
      <c r="F1736" t="s">
        <v>104</v>
      </c>
      <c r="G1736">
        <v>0.75373817244542796</v>
      </c>
      <c r="H1736">
        <v>0</v>
      </c>
      <c r="I173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36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cm="1">
        <f t="array" ref="K1736">IFERROR(AVERAGE(IF((OutputTable[GroupByKey]=OutputTable[[#This Row],[GroupByKey]]),(OutputTable[GroupByKey]=OutputTable[[#This Row],[GroupByKey]])*OutputTable[RecordedValue])),0)</f>
        <v>0.7867243373202788</v>
      </c>
      <c r="L1736" cm="1">
        <f t="array" ref="L1736">IFERROR(_xlfn.STDEV.S(IF((OutputTable[GroupByKey]=OutputTable[[#This Row],[GroupByKey]]),(OutputTable[GroupByKey]=OutputTable[[#This Row],[GroupByKey]])*OutputTable[RecordedValue])),0)</f>
        <v>4.3331575858358527E-2</v>
      </c>
      <c r="M1736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36" cm="1">
        <f t="array" ref="O1736">MIN(IF((OutputTable[GroupByKey]=OutputTable[[#This Row],[GroupByKey]]),(OutputTable[GroupByKey]=OutputTable[[#This Row],[GroupByKey]])*OutputTable[RecordedValue]))</f>
        <v>0.68592600815582205</v>
      </c>
      <c r="P1736" cm="1">
        <f t="array" ref="P1736">MAX(IF((OutputTable[GroupByKey]=OutputTable[[#This Row],[GroupByKey]]),(OutputTable[GroupByKey]=OutputTable[[#This Row],[GroupByKey]])*OutputTable[RecordedValue]))</f>
        <v>0.87027684841716402</v>
      </c>
    </row>
    <row r="1737" spans="1:16" x14ac:dyDescent="0.25">
      <c r="A1737" t="s">
        <v>68</v>
      </c>
      <c r="B1737" t="s">
        <v>177</v>
      </c>
      <c r="C1737">
        <v>33</v>
      </c>
      <c r="D1737" t="s">
        <v>163</v>
      </c>
      <c r="E1737" t="s">
        <v>139</v>
      </c>
      <c r="F1737" t="s">
        <v>104</v>
      </c>
      <c r="G1737">
        <v>0</v>
      </c>
      <c r="H1737">
        <v>0</v>
      </c>
      <c r="I173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37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cm="1">
        <f t="array" ref="K1737">IFERROR(AVERAGE(IF((OutputTable[GroupByKey]=OutputTable[[#This Row],[GroupByKey]]),(OutputTable[GroupByKey]=OutputTable[[#This Row],[GroupByKey]])*OutputTable[RecordedValue])),0)</f>
        <v>0</v>
      </c>
      <c r="L1737" cm="1">
        <f t="array" ref="L1737">IFERROR(_xlfn.STDEV.S(IF((OutputTable[GroupByKey]=OutputTable[[#This Row],[GroupByKey]]),(OutputTable[GroupByKey]=OutputTable[[#This Row],[GroupByKey]])*OutputTable[RecordedValue])),0)</f>
        <v>0</v>
      </c>
      <c r="M1737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cm="1">
        <f t="array" ref="O1737">MIN(IF((OutputTable[GroupByKey]=OutputTable[[#This Row],[GroupByKey]]),(OutputTable[GroupByKey]=OutputTable[[#This Row],[GroupByKey]])*OutputTable[RecordedValue]))</f>
        <v>0</v>
      </c>
      <c r="P1737" cm="1">
        <f t="array" ref="P1737">MAX(IF((OutputTable[GroupByKey]=OutputTable[[#This Row],[GroupByKey]]),(OutputTable[GroupByKey]=OutputTable[[#This Row],[GroupByKey]])*OutputTable[RecordedValue]))</f>
        <v>0</v>
      </c>
    </row>
    <row r="1738" spans="1:16" x14ac:dyDescent="0.25">
      <c r="A1738" t="s">
        <v>68</v>
      </c>
      <c r="B1738" t="s">
        <v>177</v>
      </c>
      <c r="C1738">
        <v>33</v>
      </c>
      <c r="D1738" t="s">
        <v>164</v>
      </c>
      <c r="E1738" t="s">
        <v>110</v>
      </c>
      <c r="F1738" t="s">
        <v>72</v>
      </c>
      <c r="G1738">
        <v>34.195340926873001</v>
      </c>
      <c r="H1738">
        <v>0</v>
      </c>
      <c r="I173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38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cm="1">
        <f t="array" ref="K1738">IFERROR(AVERAGE(IF((OutputTable[GroupByKey]=OutputTable[[#This Row],[GroupByKey]]),(OutputTable[GroupByKey]=OutputTable[[#This Row],[GroupByKey]])*OutputTable[RecordedValue])),0)</f>
        <v>36.126257191808556</v>
      </c>
      <c r="L1738" cm="1">
        <f t="array" ref="L1738">IFERROR(_xlfn.STDEV.S(IF((OutputTable[GroupByKey]=OutputTable[[#This Row],[GroupByKey]]),(OutputTable[GroupByKey]=OutputTable[[#This Row],[GroupByKey]])*OutputTable[RecordedValue])),0)</f>
        <v>2.1713259373529561</v>
      </c>
      <c r="M1738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38" cm="1">
        <f t="array" ref="O1738">MIN(IF((OutputTable[GroupByKey]=OutputTable[[#This Row],[GroupByKey]]),(OutputTable[GroupByKey]=OutputTable[[#This Row],[GroupByKey]])*OutputTable[RecordedValue]))</f>
        <v>31.451458626230401</v>
      </c>
      <c r="P1738" cm="1">
        <f t="array" ref="P1738">MAX(IF((OutputTable[GroupByKey]=OutputTable[[#This Row],[GroupByKey]]),(OutputTable[GroupByKey]=OutputTable[[#This Row],[GroupByKey]])*OutputTable[RecordedValue]))</f>
        <v>41.433809234429702</v>
      </c>
    </row>
    <row r="1739" spans="1:16" x14ac:dyDescent="0.25">
      <c r="A1739" t="s">
        <v>68</v>
      </c>
      <c r="B1739" t="s">
        <v>177</v>
      </c>
      <c r="C1739">
        <v>33</v>
      </c>
      <c r="D1739" t="s">
        <v>165</v>
      </c>
      <c r="E1739" t="s">
        <v>112</v>
      </c>
      <c r="F1739" t="s">
        <v>72</v>
      </c>
      <c r="G1739">
        <v>1025.8602278061901</v>
      </c>
      <c r="H1739">
        <v>0</v>
      </c>
      <c r="I173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9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cm="1">
        <f t="array" ref="K1739">IFERROR(AVERAGE(IF((OutputTable[GroupByKey]=OutputTable[[#This Row],[GroupByKey]]),(OutputTable[GroupByKey]=OutputTable[[#This Row],[GroupByKey]])*OutputTable[RecordedValue])),0)</f>
        <v>1083.7877157542564</v>
      </c>
      <c r="L1739" cm="1">
        <f t="array" ref="L1739">IFERROR(_xlfn.STDEV.S(IF((OutputTable[GroupByKey]=OutputTable[[#This Row],[GroupByKey]]),(OutputTable[GroupByKey]=OutputTable[[#This Row],[GroupByKey]])*OutputTable[RecordedValue])),0)</f>
        <v>65.139778120588559</v>
      </c>
      <c r="M1739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39" cm="1">
        <f t="array" ref="O1739">MIN(IF((OutputTable[GroupByKey]=OutputTable[[#This Row],[GroupByKey]]),(OutputTable[GroupByKey]=OutputTable[[#This Row],[GroupByKey]])*OutputTable[RecordedValue]))</f>
        <v>943.54375878691201</v>
      </c>
      <c r="P1739" cm="1">
        <f t="array" ref="P1739">MAX(IF((OutputTable[GroupByKey]=OutputTable[[#This Row],[GroupByKey]]),(OutputTable[GroupByKey]=OutputTable[[#This Row],[GroupByKey]])*OutputTable[RecordedValue]))</f>
        <v>1243.01427703289</v>
      </c>
    </row>
    <row r="1740" spans="1:16" x14ac:dyDescent="0.25">
      <c r="A1740" t="s">
        <v>68</v>
      </c>
      <c r="B1740" t="s">
        <v>177</v>
      </c>
      <c r="C1740">
        <v>33</v>
      </c>
      <c r="D1740" t="s">
        <v>166</v>
      </c>
      <c r="E1740" t="s">
        <v>114</v>
      </c>
      <c r="F1740" t="s">
        <v>72</v>
      </c>
      <c r="G1740">
        <v>0</v>
      </c>
      <c r="H1740">
        <v>0</v>
      </c>
      <c r="I174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0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cm="1">
        <f t="array" ref="K1740">IFERROR(AVERAGE(IF((OutputTable[GroupByKey]=OutputTable[[#This Row],[GroupByKey]]),(OutputTable[GroupByKey]=OutputTable[[#This Row],[GroupByKey]])*OutputTable[RecordedValue])),0)</f>
        <v>0</v>
      </c>
      <c r="L1740" cm="1">
        <f t="array" ref="L1740">IFERROR(_xlfn.STDEV.S(IF((OutputTable[GroupByKey]=OutputTable[[#This Row],[GroupByKey]]),(OutputTable[GroupByKey]=OutputTable[[#This Row],[GroupByKey]])*OutputTable[RecordedValue])),0)</f>
        <v>0</v>
      </c>
      <c r="M1740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cm="1">
        <f t="array" ref="O1740">MIN(IF((OutputTable[GroupByKey]=OutputTable[[#This Row],[GroupByKey]]),(OutputTable[GroupByKey]=OutputTable[[#This Row],[GroupByKey]])*OutputTable[RecordedValue]))</f>
        <v>0</v>
      </c>
      <c r="P1740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177</v>
      </c>
      <c r="C1741">
        <v>33</v>
      </c>
      <c r="D1741" t="s">
        <v>167</v>
      </c>
      <c r="E1741" t="s">
        <v>116</v>
      </c>
      <c r="F1741" t="s">
        <v>72</v>
      </c>
      <c r="G1741">
        <v>386.10645365460101</v>
      </c>
      <c r="H1741">
        <v>0</v>
      </c>
      <c r="I174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41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cm="1">
        <f t="array" ref="K1741">IFERROR(AVERAGE(IF((OutputTable[GroupByKey]=OutputTable[[#This Row],[GroupByKey]]),(OutputTable[GroupByKey]=OutputTable[[#This Row],[GroupByKey]])*OutputTable[RecordedValue])),0)</f>
        <v>553.87401274968397</v>
      </c>
      <c r="L1741" cm="1">
        <f t="array" ref="L1741">IFERROR(_xlfn.STDEV.S(IF((OutputTable[GroupByKey]=OutputTable[[#This Row],[GroupByKey]]),(OutputTable[GroupByKey]=OutputTable[[#This Row],[GroupByKey]])*OutputTable[RecordedValue])),0)</f>
        <v>377.09122887289163</v>
      </c>
      <c r="M1741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41" cm="1">
        <f t="array" ref="O1741">MIN(IF((OutputTable[GroupByKey]=OutputTable[[#This Row],[GroupByKey]]),(OutputTable[GroupByKey]=OutputTable[[#This Row],[GroupByKey]])*OutputTable[RecordedValue]))</f>
        <v>153.85414011717199</v>
      </c>
      <c r="P1741" cm="1">
        <f t="array" ref="P1741">MAX(IF((OutputTable[GroupByKey]=OutputTable[[#This Row],[GroupByKey]]),(OutputTable[GroupByKey]=OutputTable[[#This Row],[GroupByKey]])*OutputTable[RecordedValue]))</f>
        <v>2328.4964964025999</v>
      </c>
    </row>
    <row r="1742" spans="1:16" x14ac:dyDescent="0.25">
      <c r="A1742" t="s">
        <v>68</v>
      </c>
      <c r="B1742" t="s">
        <v>177</v>
      </c>
      <c r="C1742">
        <v>33</v>
      </c>
      <c r="D1742" t="s">
        <v>168</v>
      </c>
      <c r="E1742" t="s">
        <v>118</v>
      </c>
      <c r="F1742" t="s">
        <v>72</v>
      </c>
      <c r="G1742">
        <v>142</v>
      </c>
      <c r="H1742">
        <v>0</v>
      </c>
      <c r="I174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42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cm="1">
        <f t="array" ref="K1742">IFERROR(AVERAGE(IF((OutputTable[GroupByKey]=OutputTable[[#This Row],[GroupByKey]]),(OutputTable[GroupByKey]=OutputTable[[#This Row],[GroupByKey]])*OutputTable[RecordedValue])),0)</f>
        <v>139.1</v>
      </c>
      <c r="L1742" cm="1">
        <f t="array" ref="L1742">IFERROR(_xlfn.STDEV.S(IF((OutputTable[GroupByKey]=OutputTable[[#This Row],[GroupByKey]]),(OutputTable[GroupByKey]=OutputTable[[#This Row],[GroupByKey]])*OutputTable[RecordedValue])),0)</f>
        <v>2.340852801167705</v>
      </c>
      <c r="M1742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42" cm="1">
        <f t="array" ref="O1742">MIN(IF((OutputTable[GroupByKey]=OutputTable[[#This Row],[GroupByKey]]),(OutputTable[GroupByKey]=OutputTable[[#This Row],[GroupByKey]])*OutputTable[RecordedValue]))</f>
        <v>132</v>
      </c>
      <c r="P1742" cm="1">
        <f t="array" ref="P1742">MAX(IF((OutputTable[GroupByKey]=OutputTable[[#This Row],[GroupByKey]]),(OutputTable[GroupByKey]=OutputTable[[#This Row],[GroupByKey]])*OutputTable[RecordedValue]))</f>
        <v>143</v>
      </c>
    </row>
    <row r="1743" spans="1:16" x14ac:dyDescent="0.25">
      <c r="A1743" t="s">
        <v>68</v>
      </c>
      <c r="B1743" t="s">
        <v>177</v>
      </c>
      <c r="C1743">
        <v>33</v>
      </c>
      <c r="D1743" t="s">
        <v>169</v>
      </c>
      <c r="E1743" t="s">
        <v>120</v>
      </c>
      <c r="F1743" t="s">
        <v>72</v>
      </c>
      <c r="G1743">
        <v>141</v>
      </c>
      <c r="H1743">
        <v>0</v>
      </c>
      <c r="I174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43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cm="1">
        <f t="array" ref="K1743">IFERROR(AVERAGE(IF((OutputTable[GroupByKey]=OutputTable[[#This Row],[GroupByKey]]),(OutputTable[GroupByKey]=OutputTable[[#This Row],[GroupByKey]])*OutputTable[RecordedValue])),0)</f>
        <v>136.88</v>
      </c>
      <c r="L1743" cm="1">
        <f t="array" ref="L1743">IFERROR(_xlfn.STDEV.S(IF((OutputTable[GroupByKey]=OutputTable[[#This Row],[GroupByKey]]),(OutputTable[GroupByKey]=OutputTable[[#This Row],[GroupByKey]])*OutputTable[RecordedValue])),0)</f>
        <v>2.7303285292343533</v>
      </c>
      <c r="M1743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43" cm="1">
        <f t="array" ref="O1743">MIN(IF((OutputTable[GroupByKey]=OutputTable[[#This Row],[GroupByKey]]),(OutputTable[GroupByKey]=OutputTable[[#This Row],[GroupByKey]])*OutputTable[RecordedValue]))</f>
        <v>130</v>
      </c>
      <c r="P1743" cm="1">
        <f t="array" ref="P1743">MAX(IF((OutputTable[GroupByKey]=OutputTable[[#This Row],[GroupByKey]]),(OutputTable[GroupByKey]=OutputTable[[#This Row],[GroupByKey]])*OutputTable[RecordedValue]))</f>
        <v>141</v>
      </c>
    </row>
    <row r="1744" spans="1:16" x14ac:dyDescent="0.25">
      <c r="A1744" t="s">
        <v>68</v>
      </c>
      <c r="B1744" t="s">
        <v>177</v>
      </c>
      <c r="C1744">
        <v>33</v>
      </c>
      <c r="D1744" t="s">
        <v>170</v>
      </c>
      <c r="E1744" t="s">
        <v>122</v>
      </c>
      <c r="F1744" t="s">
        <v>72</v>
      </c>
      <c r="G1744">
        <v>34.195340926873001</v>
      </c>
      <c r="H1744">
        <v>0</v>
      </c>
      <c r="I174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44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cm="1">
        <f t="array" ref="K1744">IFERROR(AVERAGE(IF((OutputTable[GroupByKey]=OutputTable[[#This Row],[GroupByKey]]),(OutputTable[GroupByKey]=OutputTable[[#This Row],[GroupByKey]])*OutputTable[RecordedValue])),0)</f>
        <v>36.126257191808556</v>
      </c>
      <c r="L1744" cm="1">
        <f t="array" ref="L1744">IFERROR(_xlfn.STDEV.S(IF((OutputTable[GroupByKey]=OutputTable[[#This Row],[GroupByKey]]),(OutputTable[GroupByKey]=OutputTable[[#This Row],[GroupByKey]])*OutputTable[RecordedValue])),0)</f>
        <v>2.1713259373529561</v>
      </c>
      <c r="M1744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44" cm="1">
        <f t="array" ref="O1744">MIN(IF((OutputTable[GroupByKey]=OutputTable[[#This Row],[GroupByKey]]),(OutputTable[GroupByKey]=OutputTable[[#This Row],[GroupByKey]])*OutputTable[RecordedValue]))</f>
        <v>31.451458626230401</v>
      </c>
      <c r="P1744" cm="1">
        <f t="array" ref="P1744">MAX(IF((OutputTable[GroupByKey]=OutputTable[[#This Row],[GroupByKey]]),(OutputTable[GroupByKey]=OutputTable[[#This Row],[GroupByKey]])*OutputTable[RecordedValue]))</f>
        <v>41.433809234429702</v>
      </c>
    </row>
    <row r="1745" spans="1:16" x14ac:dyDescent="0.25">
      <c r="A1745" t="s">
        <v>68</v>
      </c>
      <c r="B1745" t="s">
        <v>177</v>
      </c>
      <c r="C1745">
        <v>33</v>
      </c>
      <c r="D1745" t="s">
        <v>171</v>
      </c>
      <c r="E1745" t="s">
        <v>124</v>
      </c>
      <c r="F1745" t="s">
        <v>72</v>
      </c>
      <c r="G1745">
        <v>1411.9666814607899</v>
      </c>
      <c r="H1745">
        <v>0</v>
      </c>
      <c r="I174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4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cm="1">
        <f t="array" ref="K1745">IFERROR(AVERAGE(IF((OutputTable[GroupByKey]=OutputTable[[#This Row],[GroupByKey]]),(OutputTable[GroupByKey]=OutputTable[[#This Row],[GroupByKey]])*OutputTable[RecordedValue])),0)</f>
        <v>1637.6617285039399</v>
      </c>
      <c r="L1745" cm="1">
        <f t="array" ref="L1745">IFERROR(_xlfn.STDEV.S(IF((OutputTable[GroupByKey]=OutputTable[[#This Row],[GroupByKey]]),(OutputTable[GroupByKey]=OutputTable[[#This Row],[GroupByKey]])*OutputTable[RecordedValue])),0)</f>
        <v>425.2629558634419</v>
      </c>
      <c r="M174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45" cm="1">
        <f t="array" ref="O1745">MIN(IF((OutputTable[GroupByKey]=OutputTable[[#This Row],[GroupByKey]]),(OutputTable[GroupByKey]=OutputTable[[#This Row],[GroupByKey]])*OutputTable[RecordedValue]))</f>
        <v>1114.53760713569</v>
      </c>
      <c r="P1745" cm="1">
        <f t="array" ref="P1745">MAX(IF((OutputTable[GroupByKey]=OutputTable[[#This Row],[GroupByKey]]),(OutputTable[GroupByKey]=OutputTable[[#This Row],[GroupByKey]])*OutputTable[RecordedValue]))</f>
        <v>3571.5107734354901</v>
      </c>
    </row>
    <row r="1746" spans="1:16" x14ac:dyDescent="0.25">
      <c r="A1746" t="s">
        <v>68</v>
      </c>
      <c r="B1746" t="s">
        <v>177</v>
      </c>
      <c r="C1746">
        <v>33</v>
      </c>
      <c r="D1746" t="s">
        <v>172</v>
      </c>
      <c r="E1746" t="s">
        <v>134</v>
      </c>
      <c r="F1746" t="s">
        <v>104</v>
      </c>
      <c r="G1746">
        <v>17.097670463436501</v>
      </c>
      <c r="H1746">
        <v>0</v>
      </c>
      <c r="I174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6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cm="1">
        <f t="array" ref="K1746">IFERROR(AVERAGE(IF((OutputTable[GroupByKey]=OutputTable[[#This Row],[GroupByKey]]),(OutputTable[GroupByKey]=OutputTable[[#This Row],[GroupByKey]])*OutputTable[RecordedValue])),0)</f>
        <v>18.06312859590426</v>
      </c>
      <c r="L1746" cm="1">
        <f t="array" ref="L1746">IFERROR(_xlfn.STDEV.S(IF((OutputTable[GroupByKey]=OutputTable[[#This Row],[GroupByKey]]),(OutputTable[GroupByKey]=OutputTable[[#This Row],[GroupByKey]])*OutputTable[RecordedValue])),0)</f>
        <v>1.0856629686764701</v>
      </c>
      <c r="M1746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46" cm="1">
        <f t="array" ref="O1746">MIN(IF((OutputTable[GroupByKey]=OutputTable[[#This Row],[GroupByKey]]),(OutputTable[GroupByKey]=OutputTable[[#This Row],[GroupByKey]])*OutputTable[RecordedValue]))</f>
        <v>15.725729313115201</v>
      </c>
      <c r="P1746" cm="1">
        <f t="array" ref="P1746">MAX(IF((OutputTable[GroupByKey]=OutputTable[[#This Row],[GroupByKey]]),(OutputTable[GroupByKey]=OutputTable[[#This Row],[GroupByKey]])*OutputTable[RecordedValue]))</f>
        <v>20.716904617214801</v>
      </c>
    </row>
    <row r="1747" spans="1:16" x14ac:dyDescent="0.25">
      <c r="A1747" t="s">
        <v>68</v>
      </c>
      <c r="B1747" t="s">
        <v>177</v>
      </c>
      <c r="C1747">
        <v>33</v>
      </c>
      <c r="D1747" t="s">
        <v>173</v>
      </c>
      <c r="E1747" t="s">
        <v>136</v>
      </c>
      <c r="F1747" t="s">
        <v>104</v>
      </c>
      <c r="G1747">
        <v>6.7905528240127202</v>
      </c>
      <c r="H1747">
        <v>0</v>
      </c>
      <c r="I174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47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cm="1">
        <f t="array" ref="K1747">IFERROR(AVERAGE(IF((OutputTable[GroupByKey]=OutputTable[[#This Row],[GroupByKey]]),(OutputTable[GroupByKey]=OutputTable[[#This Row],[GroupByKey]])*OutputTable[RecordedValue])),0)</f>
        <v>5.7998238307074823</v>
      </c>
      <c r="L1747" cm="1">
        <f t="array" ref="L1747">IFERROR(_xlfn.STDEV.S(IF((OutputTable[GroupByKey]=OutputTable[[#This Row],[GroupByKey]]),(OutputTable[GroupByKey]=OutputTable[[#This Row],[GroupByKey]])*OutputTable[RecordedValue])),0)</f>
        <v>1.1088844702774887</v>
      </c>
      <c r="M1747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747" cm="1">
        <f t="array" ref="O1747">MIN(IF((OutputTable[GroupByKey]=OutputTable[[#This Row],[GroupByKey]]),(OutputTable[GroupByKey]=OutputTable[[#This Row],[GroupByKey]])*OutputTable[RecordedValue]))</f>
        <v>3.05766911974897</v>
      </c>
      <c r="P1747" cm="1">
        <f t="array" ref="P1747">MAX(IF((OutputTable[GroupByKey]=OutputTable[[#This Row],[GroupByKey]]),(OutputTable[GroupByKey]=OutputTable[[#This Row],[GroupByKey]])*OutputTable[RecordedValue]))</f>
        <v>8.1492138731565191</v>
      </c>
    </row>
    <row r="1748" spans="1:16" x14ac:dyDescent="0.25">
      <c r="A1748" t="s">
        <v>68</v>
      </c>
      <c r="B1748" t="s">
        <v>177</v>
      </c>
      <c r="C1748">
        <v>33</v>
      </c>
      <c r="D1748" t="s">
        <v>174</v>
      </c>
      <c r="E1748" t="s">
        <v>153</v>
      </c>
      <c r="F1748" t="s">
        <v>104</v>
      </c>
      <c r="G1748">
        <v>142</v>
      </c>
      <c r="H1748">
        <v>0</v>
      </c>
      <c r="I174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48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cm="1">
        <f t="array" ref="K1748">IFERROR(AVERAGE(IF((OutputTable[GroupByKey]=OutputTable[[#This Row],[GroupByKey]]),(OutputTable[GroupByKey]=OutputTable[[#This Row],[GroupByKey]])*OutputTable[RecordedValue])),0)</f>
        <v>138.4</v>
      </c>
      <c r="L1748" cm="1">
        <f t="array" ref="L1748">IFERROR(_xlfn.STDEV.S(IF((OutputTable[GroupByKey]=OutputTable[[#This Row],[GroupByKey]]),(OutputTable[GroupByKey]=OutputTable[[#This Row],[GroupByKey]])*OutputTable[RecordedValue])),0)</f>
        <v>2.6954231805876021</v>
      </c>
      <c r="M1748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748" cm="1">
        <f t="array" ref="O1748">MIN(IF((OutputTable[GroupByKey]=OutputTable[[#This Row],[GroupByKey]]),(OutputTable[GroupByKey]=OutputTable[[#This Row],[GroupByKey]])*OutputTable[RecordedValue]))</f>
        <v>131</v>
      </c>
      <c r="P1748" cm="1">
        <f t="array" ref="P1748">MAX(IF((OutputTable[GroupByKey]=OutputTable[[#This Row],[GroupByKey]]),(OutputTable[GroupByKey]=OutputTable[[#This Row],[GroupByKey]])*OutputTable[RecordedValue]))</f>
        <v>143</v>
      </c>
    </row>
    <row r="1749" spans="1:16" x14ac:dyDescent="0.25">
      <c r="A1749" t="s">
        <v>68</v>
      </c>
      <c r="B1749" t="s">
        <v>177</v>
      </c>
      <c r="C1749">
        <v>33</v>
      </c>
      <c r="D1749" t="s">
        <v>175</v>
      </c>
      <c r="E1749" t="s">
        <v>155</v>
      </c>
      <c r="F1749" t="s">
        <v>104</v>
      </c>
      <c r="G1749">
        <v>0.71706029899946999</v>
      </c>
      <c r="H1749">
        <v>0</v>
      </c>
      <c r="I174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49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cm="1">
        <f t="array" ref="K1749">IFERROR(AVERAGE(IF((OutputTable[GroupByKey]=OutputTable[[#This Row],[GroupByKey]]),(OutputTable[GroupByKey]=OutputTable[[#This Row],[GroupByKey]])*OutputTable[RecordedValue])),0)</f>
        <v>0.7583406737205215</v>
      </c>
      <c r="L1749" cm="1">
        <f t="array" ref="L1749">IFERROR(_xlfn.STDEV.S(IF((OutputTable[GroupByKey]=OutputTable[[#This Row],[GroupByKey]]),(OutputTable[GroupByKey]=OutputTable[[#This Row],[GroupByKey]])*OutputTable[RecordedValue])),0)</f>
        <v>4.6203519594895187E-2</v>
      </c>
      <c r="M1749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749" cm="1">
        <f t="array" ref="O1749">MIN(IF((OutputTable[GroupByKey]=OutputTable[[#This Row],[GroupByKey]]),(OutputTable[GroupByKey]=OutputTable[[#This Row],[GroupByKey]])*OutputTable[RecordedValue]))</f>
        <v>0.660449421951812</v>
      </c>
      <c r="P1749" cm="1">
        <f t="array" ref="P1749">MAX(IF((OutputTable[GroupByKey]=OutputTable[[#This Row],[GroupByKey]]),(OutputTable[GroupByKey]=OutputTable[[#This Row],[GroupByKey]])*OutputTable[RecordedValue]))</f>
        <v>0.87259712001045997</v>
      </c>
    </row>
    <row r="1750" spans="1:16" x14ac:dyDescent="0.25">
      <c r="A1750" t="s">
        <v>68</v>
      </c>
      <c r="B1750" t="s">
        <v>177</v>
      </c>
      <c r="C1750">
        <v>33</v>
      </c>
      <c r="D1750" t="s">
        <v>176</v>
      </c>
      <c r="E1750" t="s">
        <v>139</v>
      </c>
      <c r="F1750" t="s">
        <v>104</v>
      </c>
      <c r="G1750">
        <v>0</v>
      </c>
      <c r="H1750">
        <v>0</v>
      </c>
      <c r="I175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50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cm="1">
        <f t="array" ref="K1750">IFERROR(AVERAGE(IF((OutputTable[GroupByKey]=OutputTable[[#This Row],[GroupByKey]]),(OutputTable[GroupByKey]=OutputTable[[#This Row],[GroupByKey]])*OutputTable[RecordedValue])),0)</f>
        <v>0</v>
      </c>
      <c r="L1750" cm="1">
        <f t="array" ref="L1750">IFERROR(_xlfn.STDEV.S(IF((OutputTable[GroupByKey]=OutputTable[[#This Row],[GroupByKey]]),(OutputTable[GroupByKey]=OutputTable[[#This Row],[GroupByKey]])*OutputTable[RecordedValue])),0)</f>
        <v>0</v>
      </c>
      <c r="M1750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cm="1">
        <f t="array" ref="O1750">MIN(IF((OutputTable[GroupByKey]=OutputTable[[#This Row],[GroupByKey]]),(OutputTable[GroupByKey]=OutputTable[[#This Row],[GroupByKey]])*OutputTable[RecordedValue]))</f>
        <v>0</v>
      </c>
      <c r="P1750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177</v>
      </c>
      <c r="C1751">
        <v>34</v>
      </c>
      <c r="D1751" t="s">
        <v>109</v>
      </c>
      <c r="E1751" t="s">
        <v>110</v>
      </c>
      <c r="F1751" t="s">
        <v>72</v>
      </c>
      <c r="G1751">
        <v>0.66450851871813998</v>
      </c>
      <c r="H1751">
        <v>0</v>
      </c>
      <c r="I175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51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cm="1">
        <f t="array" ref="K1751">IFERROR(AVERAGE(IF((OutputTable[GroupByKey]=OutputTable[[#This Row],[GroupByKey]]),(OutputTable[GroupByKey]=OutputTable[[#This Row],[GroupByKey]])*OutputTable[RecordedValue])),0)</f>
        <v>0.86326158932544617</v>
      </c>
      <c r="L1751" cm="1">
        <f t="array" ref="L1751">IFERROR(_xlfn.STDEV.S(IF((OutputTable[GroupByKey]=OutputTable[[#This Row],[GroupByKey]]),(OutputTable[GroupByKey]=OutputTable[[#This Row],[GroupByKey]])*OutputTable[RecordedValue])),0)</f>
        <v>0.44446417599979121</v>
      </c>
      <c r="M1751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1" cm="1">
        <f t="array" ref="O1751">MIN(IF((OutputTable[GroupByKey]=OutputTable[[#This Row],[GroupByKey]]),(OutputTable[GroupByKey]=OutputTable[[#This Row],[GroupByKey]])*OutputTable[RecordedValue]))</f>
        <v>0</v>
      </c>
      <c r="P1751" cm="1">
        <f t="array" ref="P1751">MAX(IF((OutputTable[GroupByKey]=OutputTable[[#This Row],[GroupByKey]]),(OutputTable[GroupByKey]=OutputTable[[#This Row],[GroupByKey]])*OutputTable[RecordedValue]))</f>
        <v>2.5547209929161401</v>
      </c>
    </row>
    <row r="1752" spans="1:16" x14ac:dyDescent="0.25">
      <c r="A1752" t="s">
        <v>68</v>
      </c>
      <c r="B1752" t="s">
        <v>177</v>
      </c>
      <c r="C1752">
        <v>34</v>
      </c>
      <c r="D1752" t="s">
        <v>111</v>
      </c>
      <c r="E1752" t="s">
        <v>112</v>
      </c>
      <c r="F1752" t="s">
        <v>72</v>
      </c>
      <c r="G1752">
        <v>39.870511123088399</v>
      </c>
      <c r="H1752">
        <v>0</v>
      </c>
      <c r="I175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52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cm="1">
        <f t="array" ref="K1752">IFERROR(AVERAGE(IF((OutputTable[GroupByKey]=OutputTable[[#This Row],[GroupByKey]]),(OutputTable[GroupByKey]=OutputTable[[#This Row],[GroupByKey]])*OutputTable[RecordedValue])),0)</f>
        <v>51.79569535952681</v>
      </c>
      <c r="L1752" cm="1">
        <f t="array" ref="L1752">IFERROR(_xlfn.STDEV.S(IF((OutputTable[GroupByKey]=OutputTable[[#This Row],[GroupByKey]]),(OutputTable[GroupByKey]=OutputTable[[#This Row],[GroupByKey]])*OutputTable[RecordedValue])),0)</f>
        <v>26.667850559987489</v>
      </c>
      <c r="M1752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752" cm="1">
        <f t="array" ref="O1752">MIN(IF((OutputTable[GroupByKey]=OutputTable[[#This Row],[GroupByKey]]),(OutputTable[GroupByKey]=OutputTable[[#This Row],[GroupByKey]])*OutputTable[RecordedValue]))</f>
        <v>0</v>
      </c>
      <c r="P1752" cm="1">
        <f t="array" ref="P1752">MAX(IF((OutputTable[GroupByKey]=OutputTable[[#This Row],[GroupByKey]]),(OutputTable[GroupByKey]=OutputTable[[#This Row],[GroupByKey]])*OutputTable[RecordedValue]))</f>
        <v>153.28325957496901</v>
      </c>
    </row>
    <row r="1753" spans="1:16" x14ac:dyDescent="0.25">
      <c r="A1753" t="s">
        <v>68</v>
      </c>
      <c r="B1753" t="s">
        <v>177</v>
      </c>
      <c r="C1753">
        <v>34</v>
      </c>
      <c r="D1753" t="s">
        <v>113</v>
      </c>
      <c r="E1753" t="s">
        <v>114</v>
      </c>
      <c r="F1753" t="s">
        <v>72</v>
      </c>
      <c r="G1753">
        <v>0</v>
      </c>
      <c r="H1753">
        <v>0</v>
      </c>
      <c r="I175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53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cm="1">
        <f t="array" ref="K1753">IFERROR(AVERAGE(IF((OutputTable[GroupByKey]=OutputTable[[#This Row],[GroupByKey]]),(OutputTable[GroupByKey]=OutputTable[[#This Row],[GroupByKey]])*OutputTable[RecordedValue])),0)</f>
        <v>0</v>
      </c>
      <c r="L1753" cm="1">
        <f t="array" ref="L1753">IFERROR(_xlfn.STDEV.S(IF((OutputTable[GroupByKey]=OutputTable[[#This Row],[GroupByKey]]),(OutputTable[GroupByKey]=OutputTable[[#This Row],[GroupByKey]])*OutputTable[RecordedValue])),0)</f>
        <v>0</v>
      </c>
      <c r="M1753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3" cm="1">
        <f t="array" ref="O1753">MIN(IF((OutputTable[GroupByKey]=OutputTable[[#This Row],[GroupByKey]]),(OutputTable[GroupByKey]=OutputTable[[#This Row],[GroupByKey]])*OutputTable[RecordedValue]))</f>
        <v>0</v>
      </c>
      <c r="P1753" cm="1">
        <f t="array" ref="P1753">MAX(IF((OutputTable[GroupByKey]=OutputTable[[#This Row],[GroupByKey]]),(OutputTable[GroupByKey]=OutputTable[[#This Row],[GroupByKey]])*OutputTable[RecordedValue]))</f>
        <v>0</v>
      </c>
    </row>
    <row r="1754" spans="1:16" x14ac:dyDescent="0.25">
      <c r="A1754" t="s">
        <v>68</v>
      </c>
      <c r="B1754" t="s">
        <v>177</v>
      </c>
      <c r="C1754">
        <v>34</v>
      </c>
      <c r="D1754" t="s">
        <v>115</v>
      </c>
      <c r="E1754" t="s">
        <v>116</v>
      </c>
      <c r="F1754" t="s">
        <v>72</v>
      </c>
      <c r="G1754">
        <v>18.360136280769499</v>
      </c>
      <c r="H1754">
        <v>0</v>
      </c>
      <c r="I175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54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cm="1">
        <f t="array" ref="K1754">IFERROR(AVERAGE(IF((OutputTable[GroupByKey]=OutputTable[[#This Row],[GroupByKey]]),(OutputTable[GroupByKey]=OutputTable[[#This Row],[GroupByKey]])*OutputTable[RecordedValue])),0)</f>
        <v>7.9031017037590718</v>
      </c>
      <c r="L1754" cm="1">
        <f t="array" ref="L1754">IFERROR(_xlfn.STDEV.S(IF((OutputTable[GroupByKey]=OutputTable[[#This Row],[GroupByKey]]),(OutputTable[GroupByKey]=OutputTable[[#This Row],[GroupByKey]])*OutputTable[RecordedValue])),0)</f>
        <v>6.1722634071914078</v>
      </c>
      <c r="M1754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54" cm="1">
        <f t="array" ref="O1754">MIN(IF((OutputTable[GroupByKey]=OutputTable[[#This Row],[GroupByKey]]),(OutputTable[GroupByKey]=OutputTable[[#This Row],[GroupByKey]])*OutputTable[RecordedValue]))</f>
        <v>0</v>
      </c>
      <c r="P1754" cm="1">
        <f t="array" ref="P1754">MAX(IF((OutputTable[GroupByKey]=OutputTable[[#This Row],[GroupByKey]]),(OutputTable[GroupByKey]=OutputTable[[#This Row],[GroupByKey]])*OutputTable[RecordedValue]))</f>
        <v>30.196331317929101</v>
      </c>
    </row>
    <row r="1755" spans="1:16" x14ac:dyDescent="0.25">
      <c r="A1755" t="s">
        <v>68</v>
      </c>
      <c r="B1755" t="s">
        <v>177</v>
      </c>
      <c r="C1755">
        <v>34</v>
      </c>
      <c r="D1755" t="s">
        <v>117</v>
      </c>
      <c r="E1755" t="s">
        <v>118</v>
      </c>
      <c r="F1755" t="s">
        <v>72</v>
      </c>
      <c r="G1755">
        <v>5</v>
      </c>
      <c r="H1755">
        <v>0</v>
      </c>
      <c r="I175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5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cm="1">
        <f t="array" ref="K1755">IFERROR(AVERAGE(IF((OutputTable[GroupByKey]=OutputTable[[#This Row],[GroupByKey]]),(OutputTable[GroupByKey]=OutputTable[[#This Row],[GroupByKey]])*OutputTable[RecordedValue])),0)</f>
        <v>8.9</v>
      </c>
      <c r="L1755" cm="1">
        <f t="array" ref="L1755">IFERROR(_xlfn.STDEV.S(IF((OutputTable[GroupByKey]=OutputTable[[#This Row],[GroupByKey]]),(OutputTable[GroupByKey]=OutputTable[[#This Row],[GroupByKey]])*OutputTable[RecordedValue])),0)</f>
        <v>2.6049403612586386</v>
      </c>
      <c r="M175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55" cm="1">
        <f t="array" ref="O1755">MIN(IF((OutputTable[GroupByKey]=OutputTable[[#This Row],[GroupByKey]]),(OutputTable[GroupByKey]=OutputTable[[#This Row],[GroupByKey]])*OutputTable[RecordedValue]))</f>
        <v>2</v>
      </c>
      <c r="P1755" cm="1">
        <f t="array" ref="P1755">MAX(IF((OutputTable[GroupByKey]=OutputTable[[#This Row],[GroupByKey]]),(OutputTable[GroupByKey]=OutputTable[[#This Row],[GroupByKey]])*OutputTable[RecordedValue]))</f>
        <v>14</v>
      </c>
    </row>
    <row r="1756" spans="1:16" x14ac:dyDescent="0.25">
      <c r="A1756" t="s">
        <v>68</v>
      </c>
      <c r="B1756" t="s">
        <v>177</v>
      </c>
      <c r="C1756">
        <v>34</v>
      </c>
      <c r="D1756" t="s">
        <v>119</v>
      </c>
      <c r="E1756" t="s">
        <v>120</v>
      </c>
      <c r="F1756" t="s">
        <v>72</v>
      </c>
      <c r="G1756">
        <v>5</v>
      </c>
      <c r="H1756">
        <v>0</v>
      </c>
      <c r="I175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56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cm="1">
        <f t="array" ref="K1756">IFERROR(AVERAGE(IF((OutputTable[GroupByKey]=OutputTable[[#This Row],[GroupByKey]]),(OutputTable[GroupByKey]=OutputTable[[#This Row],[GroupByKey]])*OutputTable[RecordedValue])),0)</f>
        <v>8.68</v>
      </c>
      <c r="L1756" cm="1">
        <f t="array" ref="L1756">IFERROR(_xlfn.STDEV.S(IF((OutputTable[GroupByKey]=OutputTable[[#This Row],[GroupByKey]]),(OutputTable[GroupByKey]=OutputTable[[#This Row],[GroupByKey]])*OutputTable[RecordedValue])),0)</f>
        <v>2.6064284735543972</v>
      </c>
      <c r="M1756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56" cm="1">
        <f t="array" ref="O1756">MIN(IF((OutputTable[GroupByKey]=OutputTable[[#This Row],[GroupByKey]]),(OutputTable[GroupByKey]=OutputTable[[#This Row],[GroupByKey]])*OutputTable[RecordedValue]))</f>
        <v>2</v>
      </c>
      <c r="P1756" cm="1">
        <f t="array" ref="P1756">MAX(IF((OutputTable[GroupByKey]=OutputTable[[#This Row],[GroupByKey]]),(OutputTable[GroupByKey]=OutputTable[[#This Row],[GroupByKey]])*OutputTable[RecordedValue]))</f>
        <v>14</v>
      </c>
    </row>
    <row r="1757" spans="1:16" x14ac:dyDescent="0.25">
      <c r="A1757" t="s">
        <v>68</v>
      </c>
      <c r="B1757" t="s">
        <v>177</v>
      </c>
      <c r="C1757">
        <v>34</v>
      </c>
      <c r="D1757" t="s">
        <v>121</v>
      </c>
      <c r="E1757" t="s">
        <v>122</v>
      </c>
      <c r="F1757" t="s">
        <v>72</v>
      </c>
      <c r="G1757">
        <v>0.66450851871813998</v>
      </c>
      <c r="H1757">
        <v>0</v>
      </c>
      <c r="I175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57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cm="1">
        <f t="array" ref="K1757">IFERROR(AVERAGE(IF((OutputTable[GroupByKey]=OutputTable[[#This Row],[GroupByKey]]),(OutputTable[GroupByKey]=OutputTable[[#This Row],[GroupByKey]])*OutputTable[RecordedValue])),0)</f>
        <v>0.86326158932544617</v>
      </c>
      <c r="L1757" cm="1">
        <f t="array" ref="L1757">IFERROR(_xlfn.STDEV.S(IF((OutputTable[GroupByKey]=OutputTable[[#This Row],[GroupByKey]]),(OutputTable[GroupByKey]=OutputTable[[#This Row],[GroupByKey]])*OutputTable[RecordedValue])),0)</f>
        <v>0.44446417599979121</v>
      </c>
      <c r="M1757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7" cm="1">
        <f t="array" ref="O1757">MIN(IF((OutputTable[GroupByKey]=OutputTable[[#This Row],[GroupByKey]]),(OutputTable[GroupByKey]=OutputTable[[#This Row],[GroupByKey]])*OutputTable[RecordedValue]))</f>
        <v>0</v>
      </c>
      <c r="P1757" cm="1">
        <f t="array" ref="P1757">MAX(IF((OutputTable[GroupByKey]=OutputTable[[#This Row],[GroupByKey]]),(OutputTable[GroupByKey]=OutputTable[[#This Row],[GroupByKey]])*OutputTable[RecordedValue]))</f>
        <v>2.5547209929161401</v>
      </c>
    </row>
    <row r="1758" spans="1:16" x14ac:dyDescent="0.25">
      <c r="A1758" t="s">
        <v>68</v>
      </c>
      <c r="B1758" t="s">
        <v>177</v>
      </c>
      <c r="C1758">
        <v>34</v>
      </c>
      <c r="D1758" t="s">
        <v>123</v>
      </c>
      <c r="E1758" t="s">
        <v>124</v>
      </c>
      <c r="F1758" t="s">
        <v>72</v>
      </c>
      <c r="G1758">
        <v>58.230647403857901</v>
      </c>
      <c r="H1758">
        <v>0</v>
      </c>
      <c r="I175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58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cm="1">
        <f t="array" ref="K1758">IFERROR(AVERAGE(IF((OutputTable[GroupByKey]=OutputTable[[#This Row],[GroupByKey]]),(OutputTable[GroupByKey]=OutputTable[[#This Row],[GroupByKey]])*OutputTable[RecordedValue])),0)</f>
        <v>59.698797063285873</v>
      </c>
      <c r="L1758" cm="1">
        <f t="array" ref="L1758">IFERROR(_xlfn.STDEV.S(IF((OutputTable[GroupByKey]=OutputTable[[#This Row],[GroupByKey]]),(OutputTable[GroupByKey]=OutputTable[[#This Row],[GroupByKey]])*OutputTable[RecordedValue])),0)</f>
        <v>29.848701664291458</v>
      </c>
      <c r="M1758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58" cm="1">
        <f t="array" ref="O1758">MIN(IF((OutputTable[GroupByKey]=OutputTable[[#This Row],[GroupByKey]]),(OutputTable[GroupByKey]=OutputTable[[#This Row],[GroupByKey]])*OutputTable[RecordedValue]))</f>
        <v>2.14281784239415</v>
      </c>
      <c r="P1758" cm="1">
        <f t="array" ref="P1758">MAX(IF((OutputTable[GroupByKey]=OutputTable[[#This Row],[GroupByKey]]),(OutputTable[GroupByKey]=OutputTable[[#This Row],[GroupByKey]])*OutputTable[RecordedValue]))</f>
        <v>183.47959089289799</v>
      </c>
    </row>
    <row r="1759" spans="1:16" x14ac:dyDescent="0.25">
      <c r="A1759" t="s">
        <v>68</v>
      </c>
      <c r="B1759" t="s">
        <v>177</v>
      </c>
      <c r="C1759">
        <v>34</v>
      </c>
      <c r="D1759" t="s">
        <v>125</v>
      </c>
      <c r="E1759" t="s">
        <v>85</v>
      </c>
      <c r="F1759" t="s">
        <v>126</v>
      </c>
      <c r="G1759">
        <v>0</v>
      </c>
      <c r="H1759">
        <v>0</v>
      </c>
      <c r="I1759" t="str">
        <f>OutputTable[[#This Row],[ProjectName]]&amp;OutputTable[[#This Row],[Name]]&amp;OutputTable[[#This Row],[Type]]&amp;OutputTable[[#This Row],[Source]]</f>
        <v>Airport Security AnalysisAll Entities.NVACostNVA CostSystem</v>
      </c>
      <c r="J1759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cm="1">
        <f t="array" ref="K1759">IFERROR(AVERAGE(IF((OutputTable[GroupByKey]=OutputTable[[#This Row],[GroupByKey]]),(OutputTable[GroupByKey]=OutputTable[[#This Row],[GroupByKey]])*OutputTable[RecordedValue])),0)</f>
        <v>0</v>
      </c>
      <c r="L1759" cm="1">
        <f t="array" ref="L1759">IFERROR(_xlfn.STDEV.S(IF((OutputTable[GroupByKey]=OutputTable[[#This Row],[GroupByKey]]),(OutputTable[GroupByKey]=OutputTable[[#This Row],[GroupByKey]])*OutputTable[RecordedValue])),0)</f>
        <v>0</v>
      </c>
      <c r="M1759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9" cm="1">
        <f t="array" ref="O1759">MIN(IF((OutputTable[GroupByKey]=OutputTable[[#This Row],[GroupByKey]]),(OutputTable[GroupByKey]=OutputTable[[#This Row],[GroupByKey]])*OutputTable[RecordedValue]))</f>
        <v>0</v>
      </c>
      <c r="P1759" cm="1">
        <f t="array" ref="P1759">MAX(IF((OutputTable[GroupByKey]=OutputTable[[#This Row],[GroupByKey]]),(OutputTable[GroupByKey]=OutputTable[[#This Row],[GroupByKey]])*OutputTable[RecordedValue]))</f>
        <v>0</v>
      </c>
    </row>
    <row r="1760" spans="1:16" x14ac:dyDescent="0.25">
      <c r="A1760" t="s">
        <v>68</v>
      </c>
      <c r="B1760" t="s">
        <v>177</v>
      </c>
      <c r="C1760">
        <v>34</v>
      </c>
      <c r="D1760" t="s">
        <v>127</v>
      </c>
      <c r="E1760" t="s">
        <v>88</v>
      </c>
      <c r="F1760" t="s">
        <v>126</v>
      </c>
      <c r="G1760">
        <v>0</v>
      </c>
      <c r="H1760">
        <v>0</v>
      </c>
      <c r="I176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60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cm="1">
        <f t="array" ref="K1760">IFERROR(AVERAGE(IF((OutputTable[GroupByKey]=OutputTable[[#This Row],[GroupByKey]]),(OutputTable[GroupByKey]=OutputTable[[#This Row],[GroupByKey]])*OutputTable[RecordedValue])),0)</f>
        <v>0</v>
      </c>
      <c r="L1760" cm="1">
        <f t="array" ref="L1760">IFERROR(_xlfn.STDEV.S(IF((OutputTable[GroupByKey]=OutputTable[[#This Row],[GroupByKey]]),(OutputTable[GroupByKey]=OutputTable[[#This Row],[GroupByKey]])*OutputTable[RecordedValue])),0)</f>
        <v>0</v>
      </c>
      <c r="M1760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cm="1">
        <f t="array" ref="O1760">MIN(IF((OutputTable[GroupByKey]=OutputTable[[#This Row],[GroupByKey]]),(OutputTable[GroupByKey]=OutputTable[[#This Row],[GroupByKey]])*OutputTable[RecordedValue]))</f>
        <v>0</v>
      </c>
      <c r="P1760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177</v>
      </c>
      <c r="C1761">
        <v>34</v>
      </c>
      <c r="D1761" t="s">
        <v>128</v>
      </c>
      <c r="E1761" t="s">
        <v>90</v>
      </c>
      <c r="F1761" t="s">
        <v>126</v>
      </c>
      <c r="G1761">
        <v>49.245407378837797</v>
      </c>
      <c r="H1761">
        <v>0</v>
      </c>
      <c r="I176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61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cm="1">
        <f t="array" ref="K1761">IFERROR(AVERAGE(IF((OutputTable[GroupByKey]=OutputTable[[#This Row],[GroupByKey]]),(OutputTable[GroupByKey]=OutputTable[[#This Row],[GroupByKey]])*OutputTable[RecordedValue])),0)</f>
        <v>46.193538628207605</v>
      </c>
      <c r="L1761" cm="1">
        <f t="array" ref="L1761">IFERROR(_xlfn.STDEV.S(IF((OutputTable[GroupByKey]=OutputTable[[#This Row],[GroupByKey]]),(OutputTable[GroupByKey]=OutputTable[[#This Row],[GroupByKey]])*OutputTable[RecordedValue])),0)</f>
        <v>2.5990968367157539</v>
      </c>
      <c r="M1761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1" cm="1">
        <f t="array" ref="O1761">MIN(IF((OutputTable[GroupByKey]=OutputTable[[#This Row],[GroupByKey]]),(OutputTable[GroupByKey]=OutputTable[[#This Row],[GroupByKey]])*OutputTable[RecordedValue]))</f>
        <v>40.192057014708702</v>
      </c>
      <c r="P1761" cm="1">
        <f t="array" ref="P1761">MAX(IF((OutputTable[GroupByKey]=OutputTable[[#This Row],[GroupByKey]]),(OutputTable[GroupByKey]=OutputTable[[#This Row],[GroupByKey]])*OutputTable[RecordedValue]))</f>
        <v>51.8214448971965</v>
      </c>
    </row>
    <row r="1762" spans="1:16" x14ac:dyDescent="0.25">
      <c r="A1762" t="s">
        <v>68</v>
      </c>
      <c r="B1762" t="s">
        <v>177</v>
      </c>
      <c r="C1762">
        <v>34</v>
      </c>
      <c r="D1762" t="s">
        <v>129</v>
      </c>
      <c r="E1762" t="s">
        <v>130</v>
      </c>
      <c r="F1762" t="s">
        <v>126</v>
      </c>
      <c r="G1762">
        <v>0</v>
      </c>
      <c r="H1762">
        <v>0</v>
      </c>
      <c r="I1762" t="str">
        <f>OutputTable[[#This Row],[ProjectName]]&amp;OutputTable[[#This Row],[Name]]&amp;OutputTable[[#This Row],[Type]]&amp;OutputTable[[#This Row],[Source]]</f>
        <v>Airport Security AnalysisAll Entities.TranCostTran CostSystem</v>
      </c>
      <c r="J1762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cm="1">
        <f t="array" ref="K1762">IFERROR(AVERAGE(IF((OutputTable[GroupByKey]=OutputTable[[#This Row],[GroupByKey]]),(OutputTable[GroupByKey]=OutputTable[[#This Row],[GroupByKey]])*OutputTable[RecordedValue])),0)</f>
        <v>0</v>
      </c>
      <c r="L1762" cm="1">
        <f t="array" ref="L1762">IFERROR(_xlfn.STDEV.S(IF((OutputTable[GroupByKey]=OutputTable[[#This Row],[GroupByKey]]),(OutputTable[GroupByKey]=OutputTable[[#This Row],[GroupByKey]])*OutputTable[RecordedValue])),0)</f>
        <v>0</v>
      </c>
      <c r="M1762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2" cm="1">
        <f t="array" ref="O1762">MIN(IF((OutputTable[GroupByKey]=OutputTable[[#This Row],[GroupByKey]]),(OutputTable[GroupByKey]=OutputTable[[#This Row],[GroupByKey]])*OutputTable[RecordedValue]))</f>
        <v>0</v>
      </c>
      <c r="P1762" cm="1">
        <f t="array" ref="P1762">MAX(IF((OutputTable[GroupByKey]=OutputTable[[#This Row],[GroupByKey]]),(OutputTable[GroupByKey]=OutputTable[[#This Row],[GroupByKey]])*OutputTable[RecordedValue]))</f>
        <v>0</v>
      </c>
    </row>
    <row r="1763" spans="1:16" x14ac:dyDescent="0.25">
      <c r="A1763" t="s">
        <v>68</v>
      </c>
      <c r="B1763" t="s">
        <v>177</v>
      </c>
      <c r="C1763">
        <v>34</v>
      </c>
      <c r="D1763" t="s">
        <v>131</v>
      </c>
      <c r="E1763" t="s">
        <v>94</v>
      </c>
      <c r="F1763" t="s">
        <v>126</v>
      </c>
      <c r="G1763">
        <v>49.245407378837797</v>
      </c>
      <c r="H1763">
        <v>0</v>
      </c>
      <c r="I1763" t="str">
        <f>OutputTable[[#This Row],[ProjectName]]&amp;OutputTable[[#This Row],[Name]]&amp;OutputTable[[#This Row],[Type]]&amp;OutputTable[[#This Row],[Source]]</f>
        <v>Airport Security AnalysisAll Entities.VACostVA CostSystem</v>
      </c>
      <c r="J1763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cm="1">
        <f t="array" ref="K1763">IFERROR(AVERAGE(IF((OutputTable[GroupByKey]=OutputTable[[#This Row],[GroupByKey]]),(OutputTable[GroupByKey]=OutputTable[[#This Row],[GroupByKey]])*OutputTable[RecordedValue])),0)</f>
        <v>46.193538628207605</v>
      </c>
      <c r="L1763" cm="1">
        <f t="array" ref="L1763">IFERROR(_xlfn.STDEV.S(IF((OutputTable[GroupByKey]=OutputTable[[#This Row],[GroupByKey]]),(OutputTable[GroupByKey]=OutputTable[[#This Row],[GroupByKey]])*OutputTable[RecordedValue])),0)</f>
        <v>2.5990968367157539</v>
      </c>
      <c r="M1763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3" cm="1">
        <f t="array" ref="O1763">MIN(IF((OutputTable[GroupByKey]=OutputTable[[#This Row],[GroupByKey]]),(OutputTable[GroupByKey]=OutputTable[[#This Row],[GroupByKey]])*OutputTable[RecordedValue]))</f>
        <v>40.192057014708702</v>
      </c>
      <c r="P1763" cm="1">
        <f t="array" ref="P1763">MAX(IF((OutputTable[GroupByKey]=OutputTable[[#This Row],[GroupByKey]]),(OutputTable[GroupByKey]=OutputTable[[#This Row],[GroupByKey]])*OutputTable[RecordedValue]))</f>
        <v>51.8214448971965</v>
      </c>
    </row>
    <row r="1764" spans="1:16" x14ac:dyDescent="0.25">
      <c r="A1764" t="s">
        <v>68</v>
      </c>
      <c r="B1764" t="s">
        <v>177</v>
      </c>
      <c r="C1764">
        <v>34</v>
      </c>
      <c r="D1764" t="s">
        <v>132</v>
      </c>
      <c r="E1764" t="s">
        <v>96</v>
      </c>
      <c r="F1764" t="s">
        <v>126</v>
      </c>
      <c r="G1764">
        <v>0</v>
      </c>
      <c r="H1764">
        <v>0</v>
      </c>
      <c r="I1764" t="str">
        <f>OutputTable[[#This Row],[ProjectName]]&amp;OutputTable[[#This Row],[Name]]&amp;OutputTable[[#This Row],[Type]]&amp;OutputTable[[#This Row],[Source]]</f>
        <v>Airport Security AnalysisAll Entities.WaitCostWait CostSystem</v>
      </c>
      <c r="J1764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cm="1">
        <f t="array" ref="K1764">IFERROR(AVERAGE(IF((OutputTable[GroupByKey]=OutputTable[[#This Row],[GroupByKey]]),(OutputTable[GroupByKey]=OutputTable[[#This Row],[GroupByKey]])*OutputTable[RecordedValue])),0)</f>
        <v>0</v>
      </c>
      <c r="L1764" cm="1">
        <f t="array" ref="L1764">IFERROR(_xlfn.STDEV.S(IF((OutputTable[GroupByKey]=OutputTable[[#This Row],[GroupByKey]]),(OutputTable[GroupByKey]=OutputTable[[#This Row],[GroupByKey]])*OutputTable[RecordedValue])),0)</f>
        <v>0</v>
      </c>
      <c r="M1764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4" cm="1">
        <f t="array" ref="O1764">MIN(IF((OutputTable[GroupByKey]=OutputTable[[#This Row],[GroupByKey]]),(OutputTable[GroupByKey]=OutputTable[[#This Row],[GroupByKey]])*OutputTable[RecordedValue]))</f>
        <v>0</v>
      </c>
      <c r="P1764" cm="1">
        <f t="array" ref="P1764">MAX(IF((OutputTable[GroupByKey]=OutputTable[[#This Row],[GroupByKey]]),(OutputTable[GroupByKey]=OutputTable[[#This Row],[GroupByKey]])*OutputTable[RecordedValue]))</f>
        <v>0</v>
      </c>
    </row>
    <row r="1765" spans="1:16" x14ac:dyDescent="0.25">
      <c r="A1765" t="s">
        <v>68</v>
      </c>
      <c r="B1765" t="s">
        <v>177</v>
      </c>
      <c r="C1765">
        <v>34</v>
      </c>
      <c r="D1765" t="s">
        <v>133</v>
      </c>
      <c r="E1765" t="s">
        <v>134</v>
      </c>
      <c r="F1765" t="s">
        <v>126</v>
      </c>
      <c r="G1765">
        <v>49.245407378837797</v>
      </c>
      <c r="H1765">
        <v>0</v>
      </c>
      <c r="I176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6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cm="1">
        <f t="array" ref="K1765">IFERROR(AVERAGE(IF((OutputTable[GroupByKey]=OutputTable[[#This Row],[GroupByKey]]),(OutputTable[GroupByKey]=OutputTable[[#This Row],[GroupByKey]])*OutputTable[RecordedValue])),0)</f>
        <v>46.193538628207605</v>
      </c>
      <c r="L1765" cm="1">
        <f t="array" ref="L1765">IFERROR(_xlfn.STDEV.S(IF((OutputTable[GroupByKey]=OutputTable[[#This Row],[GroupByKey]]),(OutputTable[GroupByKey]=OutputTable[[#This Row],[GroupByKey]])*OutputTable[RecordedValue])),0)</f>
        <v>2.5990968367157583</v>
      </c>
      <c r="M176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65" cm="1">
        <f t="array" ref="O1765">MIN(IF((OutputTable[GroupByKey]=OutputTable[[#This Row],[GroupByKey]]),(OutputTable[GroupByKey]=OutputTable[[#This Row],[GroupByKey]])*OutputTable[RecordedValue]))</f>
        <v>40.192057014708602</v>
      </c>
      <c r="P1765" cm="1">
        <f t="array" ref="P1765">MAX(IF((OutputTable[GroupByKey]=OutputTable[[#This Row],[GroupByKey]]),(OutputTable[GroupByKey]=OutputTable[[#This Row],[GroupByKey]])*OutputTable[RecordedValue]))</f>
        <v>51.8214448971965</v>
      </c>
    </row>
    <row r="1766" spans="1:16" x14ac:dyDescent="0.25">
      <c r="A1766" t="s">
        <v>68</v>
      </c>
      <c r="B1766" t="s">
        <v>177</v>
      </c>
      <c r="C1766">
        <v>34</v>
      </c>
      <c r="D1766" t="s">
        <v>135</v>
      </c>
      <c r="E1766" t="s">
        <v>136</v>
      </c>
      <c r="F1766" t="s">
        <v>126</v>
      </c>
      <c r="G1766">
        <v>22.5384853534024</v>
      </c>
      <c r="H1766">
        <v>0</v>
      </c>
      <c r="I1766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6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cm="1">
        <f t="array" ref="K1766">IFERROR(AVERAGE(IF((OutputTable[GroupByKey]=OutputTable[[#This Row],[GroupByKey]]),(OutputTable[GroupByKey]=OutputTable[[#This Row],[GroupByKey]])*OutputTable[RecordedValue])),0)</f>
        <v>25.477747687177452</v>
      </c>
      <c r="L1766" cm="1">
        <f t="array" ref="L1766">IFERROR(_xlfn.STDEV.S(IF((OutputTable[GroupByKey]=OutputTable[[#This Row],[GroupByKey]]),(OutputTable[GroupByKey]=OutputTable[[#This Row],[GroupByKey]])*OutputTable[RecordedValue])),0)</f>
        <v>2.6141112136959852</v>
      </c>
      <c r="M1766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6" cm="1">
        <f t="array" ref="O1766">MIN(IF((OutputTable[GroupByKey]=OutputTable[[#This Row],[GroupByKey]]),(OutputTable[GroupByKey]=OutputTable[[#This Row],[GroupByKey]])*OutputTable[RecordedValue]))</f>
        <v>19.727702576731101</v>
      </c>
      <c r="P1766" cm="1">
        <f t="array" ref="P1766">MAX(IF((OutputTable[GroupByKey]=OutputTable[[#This Row],[GroupByKey]]),(OutputTable[GroupByKey]=OutputTable[[#This Row],[GroupByKey]])*OutputTable[RecordedValue]))</f>
        <v>31.4558775795469</v>
      </c>
    </row>
    <row r="1767" spans="1:16" x14ac:dyDescent="0.25">
      <c r="A1767" t="s">
        <v>68</v>
      </c>
      <c r="B1767" t="s">
        <v>177</v>
      </c>
      <c r="C1767">
        <v>34</v>
      </c>
      <c r="D1767" t="s">
        <v>137</v>
      </c>
      <c r="E1767" t="s">
        <v>90</v>
      </c>
      <c r="F1767" t="s">
        <v>126</v>
      </c>
      <c r="G1767">
        <v>71.783892732240204</v>
      </c>
      <c r="H1767">
        <v>0</v>
      </c>
      <c r="I176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67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cm="1">
        <f t="array" ref="K1767">IFERROR(AVERAGE(IF((OutputTable[GroupByKey]=OutputTable[[#This Row],[GroupByKey]]),(OutputTable[GroupByKey]=OutputTable[[#This Row],[GroupByKey]])*OutputTable[RecordedValue])),0)</f>
        <v>71.671286315385061</v>
      </c>
      <c r="L1767" cm="1">
        <f t="array" ref="L1767">IFERROR(_xlfn.STDEV.S(IF((OutputTable[GroupByKey]=OutputTable[[#This Row],[GroupByKey]]),(OutputTable[GroupByKey]=OutputTable[[#This Row],[GroupByKey]])*OutputTable[RecordedValue])),0)</f>
        <v>0.23863631661505638</v>
      </c>
      <c r="M1767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67" cm="1">
        <f t="array" ref="O1767">MIN(IF((OutputTable[GroupByKey]=OutputTable[[#This Row],[GroupByKey]]),(OutputTable[GroupByKey]=OutputTable[[#This Row],[GroupByKey]])*OutputTable[RecordedValue]))</f>
        <v>70.910479456061694</v>
      </c>
      <c r="P1767" cm="1">
        <f t="array" ref="P1767">MAX(IF((OutputTable[GroupByKey]=OutputTable[[#This Row],[GroupByKey]]),(OutputTable[GroupByKey]=OutputTable[[#This Row],[GroupByKey]])*OutputTable[RecordedValue]))</f>
        <v>72</v>
      </c>
    </row>
    <row r="1768" spans="1:16" x14ac:dyDescent="0.25">
      <c r="A1768" t="s">
        <v>68</v>
      </c>
      <c r="B1768" t="s">
        <v>177</v>
      </c>
      <c r="C1768">
        <v>34</v>
      </c>
      <c r="D1768" t="s">
        <v>138</v>
      </c>
      <c r="E1768" t="s">
        <v>139</v>
      </c>
      <c r="F1768" t="s">
        <v>126</v>
      </c>
      <c r="G1768">
        <v>0</v>
      </c>
      <c r="H1768">
        <v>0</v>
      </c>
      <c r="I176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68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cm="1">
        <f t="array" ref="K1768">IFERROR(AVERAGE(IF((OutputTable[GroupByKey]=OutputTable[[#This Row],[GroupByKey]]),(OutputTable[GroupByKey]=OutputTable[[#This Row],[GroupByKey]])*OutputTable[RecordedValue])),0)</f>
        <v>0</v>
      </c>
      <c r="L1768" cm="1">
        <f t="array" ref="L1768">IFERROR(_xlfn.STDEV.S(IF((OutputTable[GroupByKey]=OutputTable[[#This Row],[GroupByKey]]),(OutputTable[GroupByKey]=OutputTable[[#This Row],[GroupByKey]])*OutputTable[RecordedValue])),0)</f>
        <v>0</v>
      </c>
      <c r="M1768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8" cm="1">
        <f t="array" ref="O1768">MIN(IF((OutputTable[GroupByKey]=OutputTable[[#This Row],[GroupByKey]]),(OutputTable[GroupByKey]=OutputTable[[#This Row],[GroupByKey]])*OutputTable[RecordedValue]))</f>
        <v>0</v>
      </c>
      <c r="P1768" cm="1">
        <f t="array" ref="P1768">MAX(IF((OutputTable[GroupByKey]=OutputTable[[#This Row],[GroupByKey]]),(OutputTable[GroupByKey]=OutputTable[[#This Row],[GroupByKey]])*OutputTable[RecordedValue]))</f>
        <v>0</v>
      </c>
    </row>
    <row r="1769" spans="1:16" x14ac:dyDescent="0.25">
      <c r="A1769" t="s">
        <v>68</v>
      </c>
      <c r="B1769" t="s">
        <v>177</v>
      </c>
      <c r="C1769">
        <v>34</v>
      </c>
      <c r="D1769" t="s">
        <v>140</v>
      </c>
      <c r="E1769" t="s">
        <v>110</v>
      </c>
      <c r="F1769" t="s">
        <v>72</v>
      </c>
      <c r="G1769">
        <v>9.4812563928744797</v>
      </c>
      <c r="H1769">
        <v>0</v>
      </c>
      <c r="I176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69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cm="1">
        <f t="array" ref="K1769">IFERROR(AVERAGE(IF((OutputTable[GroupByKey]=OutputTable[[#This Row],[GroupByKey]]),(OutputTable[GroupByKey]=OutputTable[[#This Row],[GroupByKey]])*OutputTable[RecordedValue])),0)</f>
        <v>9.2040198470736314</v>
      </c>
      <c r="L1769" cm="1">
        <f t="array" ref="L1769">IFERROR(_xlfn.STDEV.S(IF((OutputTable[GroupByKey]=OutputTable[[#This Row],[GroupByKey]]),(OutputTable[GroupByKey]=OutputTable[[#This Row],[GroupByKey]])*OutputTable[RecordedValue])),0)</f>
        <v>0.51270925803772061</v>
      </c>
      <c r="M1769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69" cm="1">
        <f t="array" ref="O1769">MIN(IF((OutputTable[GroupByKey]=OutputTable[[#This Row],[GroupByKey]]),(OutputTable[GroupByKey]=OutputTable[[#This Row],[GroupByKey]])*OutputTable[RecordedValue]))</f>
        <v>8.1603642719926093</v>
      </c>
      <c r="P1769" cm="1">
        <f t="array" ref="P1769">MAX(IF((OutputTable[GroupByKey]=OutputTable[[#This Row],[GroupByKey]]),(OutputTable[GroupByKey]=OutputTable[[#This Row],[GroupByKey]])*OutputTable[RecordedValue]))</f>
        <v>10.3090977964694</v>
      </c>
    </row>
    <row r="1770" spans="1:16" x14ac:dyDescent="0.25">
      <c r="A1770" t="s">
        <v>68</v>
      </c>
      <c r="B1770" t="s">
        <v>177</v>
      </c>
      <c r="C1770">
        <v>34</v>
      </c>
      <c r="D1770" t="s">
        <v>141</v>
      </c>
      <c r="E1770" t="s">
        <v>112</v>
      </c>
      <c r="F1770" t="s">
        <v>72</v>
      </c>
      <c r="G1770">
        <v>568.87538357246899</v>
      </c>
      <c r="H1770">
        <v>0</v>
      </c>
      <c r="I177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70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cm="1">
        <f t="array" ref="K1770">IFERROR(AVERAGE(IF((OutputTable[GroupByKey]=OutputTable[[#This Row],[GroupByKey]]),(OutputTable[GroupByKey]=OutputTable[[#This Row],[GroupByKey]])*OutputTable[RecordedValue])),0)</f>
        <v>552.24119082441791</v>
      </c>
      <c r="L1770" cm="1">
        <f t="array" ref="L1770">IFERROR(_xlfn.STDEV.S(IF((OutputTable[GroupByKey]=OutputTable[[#This Row],[GroupByKey]]),(OutputTable[GroupByKey]=OutputTable[[#This Row],[GroupByKey]])*OutputTable[RecordedValue])),0)</f>
        <v>30.76255548226289</v>
      </c>
      <c r="M1770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70" cm="1">
        <f t="array" ref="O1770">MIN(IF((OutputTable[GroupByKey]=OutputTable[[#This Row],[GroupByKey]]),(OutputTable[GroupByKey]=OutputTable[[#This Row],[GroupByKey]])*OutputTable[RecordedValue]))</f>
        <v>489.62185631955703</v>
      </c>
      <c r="P1770" cm="1">
        <f t="array" ref="P1770">MAX(IF((OutputTable[GroupByKey]=OutputTable[[#This Row],[GroupByKey]]),(OutputTable[GroupByKey]=OutputTable[[#This Row],[GroupByKey]])*OutputTable[RecordedValue]))</f>
        <v>618.54586778816201</v>
      </c>
    </row>
    <row r="1771" spans="1:16" x14ac:dyDescent="0.25">
      <c r="A1771" t="s">
        <v>68</v>
      </c>
      <c r="B1771" t="s">
        <v>177</v>
      </c>
      <c r="C1771">
        <v>34</v>
      </c>
      <c r="D1771" t="s">
        <v>142</v>
      </c>
      <c r="E1771" t="s">
        <v>114</v>
      </c>
      <c r="F1771" t="s">
        <v>72</v>
      </c>
      <c r="G1771">
        <v>0</v>
      </c>
      <c r="H1771">
        <v>0</v>
      </c>
      <c r="I177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71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cm="1">
        <f t="array" ref="K1771">IFERROR(AVERAGE(IF((OutputTable[GroupByKey]=OutputTable[[#This Row],[GroupByKey]]),(OutputTable[GroupByKey]=OutputTable[[#This Row],[GroupByKey]])*OutputTable[RecordedValue])),0)</f>
        <v>0</v>
      </c>
      <c r="L1771" cm="1">
        <f t="array" ref="L1771">IFERROR(_xlfn.STDEV.S(IF((OutputTable[GroupByKey]=OutputTable[[#This Row],[GroupByKey]]),(OutputTable[GroupByKey]=OutputTable[[#This Row],[GroupByKey]])*OutputTable[RecordedValue])),0)</f>
        <v>0</v>
      </c>
      <c r="M1771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cm="1">
        <f t="array" ref="O1771">MIN(IF((OutputTable[GroupByKey]=OutputTable[[#This Row],[GroupByKey]]),(OutputTable[GroupByKey]=OutputTable[[#This Row],[GroupByKey]])*OutputTable[RecordedValue]))</f>
        <v>0</v>
      </c>
      <c r="P1771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177</v>
      </c>
      <c r="C1772">
        <v>34</v>
      </c>
      <c r="D1772" t="s">
        <v>143</v>
      </c>
      <c r="E1772" t="s">
        <v>116</v>
      </c>
      <c r="F1772" t="s">
        <v>72</v>
      </c>
      <c r="G1772">
        <v>87.567122068432099</v>
      </c>
      <c r="H1772">
        <v>0</v>
      </c>
      <c r="I177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72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cm="1">
        <f t="array" ref="K1772">IFERROR(AVERAGE(IF((OutputTable[GroupByKey]=OutputTable[[#This Row],[GroupByKey]]),(OutputTable[GroupByKey]=OutputTable[[#This Row],[GroupByKey]])*OutputTable[RecordedValue])),0)</f>
        <v>79.989395354893077</v>
      </c>
      <c r="L1772" cm="1">
        <f t="array" ref="L1772">IFERROR(_xlfn.STDEV.S(IF((OutputTable[GroupByKey]=OutputTable[[#This Row],[GroupByKey]]),(OutputTable[GroupByKey]=OutputTable[[#This Row],[GroupByKey]])*OutputTable[RecordedValue])),0)</f>
        <v>56.808360959149468</v>
      </c>
      <c r="M1772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72" cm="1">
        <f t="array" ref="O1772">MIN(IF((OutputTable[GroupByKey]=OutputTable[[#This Row],[GroupByKey]]),(OutputTable[GroupByKey]=OutputTable[[#This Row],[GroupByKey]])*OutputTable[RecordedValue]))</f>
        <v>7.1867093340802297</v>
      </c>
      <c r="P1772" cm="1">
        <f t="array" ref="P1772">MAX(IF((OutputTable[GroupByKey]=OutputTable[[#This Row],[GroupByKey]]),(OutputTable[GroupByKey]=OutputTable[[#This Row],[GroupByKey]])*OutputTable[RecordedValue]))</f>
        <v>293.47566214357698</v>
      </c>
    </row>
    <row r="1773" spans="1:16" x14ac:dyDescent="0.25">
      <c r="A1773" t="s">
        <v>68</v>
      </c>
      <c r="B1773" t="s">
        <v>177</v>
      </c>
      <c r="C1773">
        <v>34</v>
      </c>
      <c r="D1773" t="s">
        <v>144</v>
      </c>
      <c r="E1773" t="s">
        <v>118</v>
      </c>
      <c r="F1773" t="s">
        <v>72</v>
      </c>
      <c r="G1773">
        <v>145</v>
      </c>
      <c r="H1773">
        <v>0</v>
      </c>
      <c r="I177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73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cm="1">
        <f t="array" ref="K1773">IFERROR(AVERAGE(IF((OutputTable[GroupByKey]=OutputTable[[#This Row],[GroupByKey]]),(OutputTable[GroupByKey]=OutputTable[[#This Row],[GroupByKey]])*OutputTable[RecordedValue])),0)</f>
        <v>145</v>
      </c>
      <c r="L1773" cm="1">
        <f t="array" ref="L1773">IFERROR(_xlfn.STDEV.S(IF((OutputTable[GroupByKey]=OutputTable[[#This Row],[GroupByKey]]),(OutputTable[GroupByKey]=OutputTable[[#This Row],[GroupByKey]])*OutputTable[RecordedValue])),0)</f>
        <v>0</v>
      </c>
      <c r="M1773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cm="1">
        <f t="array" ref="O1773">MIN(IF((OutputTable[GroupByKey]=OutputTable[[#This Row],[GroupByKey]]),(OutputTable[GroupByKey]=OutputTable[[#This Row],[GroupByKey]])*OutputTable[RecordedValue]))</f>
        <v>145</v>
      </c>
      <c r="P1773" cm="1">
        <f t="array" ref="P1773">MAX(IF((OutputTable[GroupByKey]=OutputTable[[#This Row],[GroupByKey]]),(OutputTable[GroupByKey]=OutputTable[[#This Row],[GroupByKey]])*OutputTable[RecordedValue]))</f>
        <v>145</v>
      </c>
    </row>
    <row r="1774" spans="1:16" x14ac:dyDescent="0.25">
      <c r="A1774" t="s">
        <v>68</v>
      </c>
      <c r="B1774" t="s">
        <v>177</v>
      </c>
      <c r="C1774">
        <v>34</v>
      </c>
      <c r="D1774" t="s">
        <v>145</v>
      </c>
      <c r="E1774" t="s">
        <v>120</v>
      </c>
      <c r="F1774" t="s">
        <v>72</v>
      </c>
      <c r="G1774">
        <v>143</v>
      </c>
      <c r="H1774">
        <v>0</v>
      </c>
      <c r="I177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74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cm="1">
        <f t="array" ref="K1774">IFERROR(AVERAGE(IF((OutputTable[GroupByKey]=OutputTable[[#This Row],[GroupByKey]]),(OutputTable[GroupByKey]=OutputTable[[#This Row],[GroupByKey]])*OutputTable[RecordedValue])),0)</f>
        <v>143.46</v>
      </c>
      <c r="L1774" cm="1">
        <f t="array" ref="L1774">IFERROR(_xlfn.STDEV.S(IF((OutputTable[GroupByKey]=OutputTable[[#This Row],[GroupByKey]]),(OutputTable[GroupByKey]=OutputTable[[#This Row],[GroupByKey]])*OutputTable[RecordedValue])),0)</f>
        <v>0.761577310586391</v>
      </c>
      <c r="M1774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74" cm="1">
        <f t="array" ref="O1774">MIN(IF((OutputTable[GroupByKey]=OutputTable[[#This Row],[GroupByKey]]),(OutputTable[GroupByKey]=OutputTable[[#This Row],[GroupByKey]])*OutputTable[RecordedValue]))</f>
        <v>141</v>
      </c>
      <c r="P1774" cm="1">
        <f t="array" ref="P1774">MAX(IF((OutputTable[GroupByKey]=OutputTable[[#This Row],[GroupByKey]]),(OutputTable[GroupByKey]=OutputTable[[#This Row],[GroupByKey]])*OutputTable[RecordedValue]))</f>
        <v>144</v>
      </c>
    </row>
    <row r="1775" spans="1:16" x14ac:dyDescent="0.25">
      <c r="A1775" t="s">
        <v>68</v>
      </c>
      <c r="B1775" t="s">
        <v>177</v>
      </c>
      <c r="C1775">
        <v>34</v>
      </c>
      <c r="D1775" t="s">
        <v>146</v>
      </c>
      <c r="E1775" t="s">
        <v>122</v>
      </c>
      <c r="F1775" t="s">
        <v>72</v>
      </c>
      <c r="G1775">
        <v>9.4812563928744797</v>
      </c>
      <c r="H1775">
        <v>0</v>
      </c>
      <c r="I177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7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cm="1">
        <f t="array" ref="K1775">IFERROR(AVERAGE(IF((OutputTable[GroupByKey]=OutputTable[[#This Row],[GroupByKey]]),(OutputTable[GroupByKey]=OutputTable[[#This Row],[GroupByKey]])*OutputTable[RecordedValue])),0)</f>
        <v>9.2040198470736314</v>
      </c>
      <c r="L1775" cm="1">
        <f t="array" ref="L1775">IFERROR(_xlfn.STDEV.S(IF((OutputTable[GroupByKey]=OutputTable[[#This Row],[GroupByKey]]),(OutputTable[GroupByKey]=OutputTable[[#This Row],[GroupByKey]])*OutputTable[RecordedValue])),0)</f>
        <v>0.51270925803772061</v>
      </c>
      <c r="M177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75" cm="1">
        <f t="array" ref="O1775">MIN(IF((OutputTable[GroupByKey]=OutputTable[[#This Row],[GroupByKey]]),(OutputTable[GroupByKey]=OutputTable[[#This Row],[GroupByKey]])*OutputTable[RecordedValue]))</f>
        <v>8.1603642719926093</v>
      </c>
      <c r="P1775" cm="1">
        <f t="array" ref="P1775">MAX(IF((OutputTable[GroupByKey]=OutputTable[[#This Row],[GroupByKey]]),(OutputTable[GroupByKey]=OutputTable[[#This Row],[GroupByKey]])*OutputTable[RecordedValue]))</f>
        <v>10.3090977964694</v>
      </c>
    </row>
    <row r="1776" spans="1:16" x14ac:dyDescent="0.25">
      <c r="A1776" t="s">
        <v>68</v>
      </c>
      <c r="B1776" t="s">
        <v>177</v>
      </c>
      <c r="C1776">
        <v>34</v>
      </c>
      <c r="D1776" t="s">
        <v>147</v>
      </c>
      <c r="E1776" t="s">
        <v>124</v>
      </c>
      <c r="F1776" t="s">
        <v>72</v>
      </c>
      <c r="G1776">
        <v>656.442505640901</v>
      </c>
      <c r="H1776">
        <v>0</v>
      </c>
      <c r="I177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76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cm="1">
        <f t="array" ref="K1776">IFERROR(AVERAGE(IF((OutputTable[GroupByKey]=OutputTable[[#This Row],[GroupByKey]]),(OutputTable[GroupByKey]=OutputTable[[#This Row],[GroupByKey]])*OutputTable[RecordedValue])),0)</f>
        <v>632.23058617931088</v>
      </c>
      <c r="L1776" cm="1">
        <f t="array" ref="L1776">IFERROR(_xlfn.STDEV.S(IF((OutputTable[GroupByKey]=OutputTable[[#This Row],[GroupByKey]]),(OutputTable[GroupByKey]=OutputTable[[#This Row],[GroupByKey]])*OutputTable[RecordedValue])),0)</f>
        <v>75.537971994324181</v>
      </c>
      <c r="M1776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76" cm="1">
        <f t="array" ref="O1776">MIN(IF((OutputTable[GroupByKey]=OutputTable[[#This Row],[GroupByKey]]),(OutputTable[GroupByKey]=OutputTable[[#This Row],[GroupByKey]])*OutputTable[RecordedValue]))</f>
        <v>505.15304420889697</v>
      </c>
      <c r="P1776" cm="1">
        <f t="array" ref="P1776">MAX(IF((OutputTable[GroupByKey]=OutputTable[[#This Row],[GroupByKey]]),(OutputTable[GroupByKey]=OutputTable[[#This Row],[GroupByKey]])*OutputTable[RecordedValue]))</f>
        <v>850.69210649443096</v>
      </c>
    </row>
    <row r="1777" spans="1:16" x14ac:dyDescent="0.25">
      <c r="A1777" t="s">
        <v>68</v>
      </c>
      <c r="B1777" t="s">
        <v>177</v>
      </c>
      <c r="C1777">
        <v>34</v>
      </c>
      <c r="D1777" t="s">
        <v>148</v>
      </c>
      <c r="E1777" t="s">
        <v>118</v>
      </c>
      <c r="F1777" t="s">
        <v>86</v>
      </c>
      <c r="G1777">
        <v>145</v>
      </c>
      <c r="H1777">
        <v>0</v>
      </c>
      <c r="I1777" t="str">
        <f>OutputTable[[#This Row],[ProjectName]]&amp;OutputTable[[#This Row],[Name]]&amp;OutputTable[[#This Row],[Type]]&amp;OutputTable[[#This Row],[Source]]</f>
        <v>Airport Security AnalysisEntity 1.NumberInNumber InEntity</v>
      </c>
      <c r="J1777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cm="1">
        <f t="array" ref="K1777">IFERROR(AVERAGE(IF((OutputTable[GroupByKey]=OutputTable[[#This Row],[GroupByKey]]),(OutputTable[GroupByKey]=OutputTable[[#This Row],[GroupByKey]])*OutputTable[RecordedValue])),0)</f>
        <v>145</v>
      </c>
      <c r="L1777" cm="1">
        <f t="array" ref="L1777">IFERROR(_xlfn.STDEV.S(IF((OutputTable[GroupByKey]=OutputTable[[#This Row],[GroupByKey]]),(OutputTable[GroupByKey]=OutputTable[[#This Row],[GroupByKey]])*OutputTable[RecordedValue])),0)</f>
        <v>0</v>
      </c>
      <c r="M1777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7" cm="1">
        <f t="array" ref="O1777">MIN(IF((OutputTable[GroupByKey]=OutputTable[[#This Row],[GroupByKey]]),(OutputTable[GroupByKey]=OutputTable[[#This Row],[GroupByKey]])*OutputTable[RecordedValue]))</f>
        <v>145</v>
      </c>
      <c r="P1777" cm="1">
        <f t="array" ref="P1777">MAX(IF((OutputTable[GroupByKey]=OutputTable[[#This Row],[GroupByKey]]),(OutputTable[GroupByKey]=OutputTable[[#This Row],[GroupByKey]])*OutputTable[RecordedValue]))</f>
        <v>145</v>
      </c>
    </row>
    <row r="1778" spans="1:16" x14ac:dyDescent="0.25">
      <c r="A1778" t="s">
        <v>68</v>
      </c>
      <c r="B1778" t="s">
        <v>177</v>
      </c>
      <c r="C1778">
        <v>34</v>
      </c>
      <c r="D1778" t="s">
        <v>149</v>
      </c>
      <c r="E1778" t="s">
        <v>120</v>
      </c>
      <c r="F1778" t="s">
        <v>86</v>
      </c>
      <c r="G1778">
        <v>141</v>
      </c>
      <c r="H1778">
        <v>0</v>
      </c>
      <c r="I1778" t="str">
        <f>OutputTable[[#This Row],[ProjectName]]&amp;OutputTable[[#This Row],[Name]]&amp;OutputTable[[#This Row],[Type]]&amp;OutputTable[[#This Row],[Source]]</f>
        <v>Airport Security AnalysisEntity 1.NumberOutNumber OutEntity</v>
      </c>
      <c r="J1778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cm="1">
        <f t="array" ref="K1778">IFERROR(AVERAGE(IF((OutputTable[GroupByKey]=OutputTable[[#This Row],[GroupByKey]]),(OutputTable[GroupByKey]=OutputTable[[#This Row],[GroupByKey]])*OutputTable[RecordedValue])),0)</f>
        <v>141.02000000000001</v>
      </c>
      <c r="L1778" cm="1">
        <f t="array" ref="L1778">IFERROR(_xlfn.STDEV.S(IF((OutputTable[GroupByKey]=OutputTable[[#This Row],[GroupByKey]]),(OutputTable[GroupByKey]=OutputTable[[#This Row],[GroupByKey]])*OutputTable[RecordedValue])),0)</f>
        <v>1.571298695931723</v>
      </c>
      <c r="M1778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78" cm="1">
        <f t="array" ref="O1778">MIN(IF((OutputTable[GroupByKey]=OutputTable[[#This Row],[GroupByKey]]),(OutputTable[GroupByKey]=OutputTable[[#This Row],[GroupByKey]])*OutputTable[RecordedValue]))</f>
        <v>136</v>
      </c>
      <c r="P1778" cm="1">
        <f t="array" ref="P1778">MAX(IF((OutputTable[GroupByKey]=OutputTable[[#This Row],[GroupByKey]]),(OutputTable[GroupByKey]=OutputTable[[#This Row],[GroupByKey]])*OutputTable[RecordedValue]))</f>
        <v>144</v>
      </c>
    </row>
    <row r="1779" spans="1:16" x14ac:dyDescent="0.25">
      <c r="A1779" t="s">
        <v>68</v>
      </c>
      <c r="B1779" t="s">
        <v>177</v>
      </c>
      <c r="C1779">
        <v>34</v>
      </c>
      <c r="D1779" t="s">
        <v>150</v>
      </c>
      <c r="E1779" t="s">
        <v>134</v>
      </c>
      <c r="F1779" t="s">
        <v>104</v>
      </c>
      <c r="G1779">
        <v>0</v>
      </c>
      <c r="H1779">
        <v>0</v>
      </c>
      <c r="I177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79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cm="1">
        <f t="array" ref="K1779">IFERROR(AVERAGE(IF((OutputTable[GroupByKey]=OutputTable[[#This Row],[GroupByKey]]),(OutputTable[GroupByKey]=OutputTable[[#This Row],[GroupByKey]])*OutputTable[RecordedValue])),0)</f>
        <v>0</v>
      </c>
      <c r="L1779" cm="1">
        <f t="array" ref="L1779">IFERROR(_xlfn.STDEV.S(IF((OutputTable[GroupByKey]=OutputTable[[#This Row],[GroupByKey]]),(OutputTable[GroupByKey]=OutputTable[[#This Row],[GroupByKey]])*OutputTable[RecordedValue])),0)</f>
        <v>0</v>
      </c>
      <c r="M1779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cm="1">
        <f t="array" ref="O1779">MIN(IF((OutputTable[GroupByKey]=OutputTable[[#This Row],[GroupByKey]]),(OutputTable[GroupByKey]=OutputTable[[#This Row],[GroupByKey]])*OutputTable[RecordedValue]))</f>
        <v>0</v>
      </c>
      <c r="P1779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177</v>
      </c>
      <c r="C1780">
        <v>34</v>
      </c>
      <c r="D1780" t="s">
        <v>151</v>
      </c>
      <c r="E1780" t="s">
        <v>136</v>
      </c>
      <c r="F1780" t="s">
        <v>104</v>
      </c>
      <c r="G1780">
        <v>12</v>
      </c>
      <c r="H1780">
        <v>0</v>
      </c>
      <c r="I178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80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cm="1">
        <f t="array" ref="K1780">IFERROR(AVERAGE(IF((OutputTable[GroupByKey]=OutputTable[[#This Row],[GroupByKey]]),(OutputTable[GroupByKey]=OutputTable[[#This Row],[GroupByKey]])*OutputTable[RecordedValue])),0)</f>
        <v>12</v>
      </c>
      <c r="L1780" cm="1">
        <f t="array" ref="L1780">IFERROR(_xlfn.STDEV.S(IF((OutputTable[GroupByKey]=OutputTable[[#This Row],[GroupByKey]]),(OutputTable[GroupByKey]=OutputTable[[#This Row],[GroupByKey]])*OutputTable[RecordedValue])),0)</f>
        <v>0</v>
      </c>
      <c r="M1780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cm="1">
        <f t="array" ref="O1780">MIN(IF((OutputTable[GroupByKey]=OutputTable[[#This Row],[GroupByKey]]),(OutputTable[GroupByKey]=OutputTable[[#This Row],[GroupByKey]])*OutputTable[RecordedValue]))</f>
        <v>12</v>
      </c>
      <c r="P1780" cm="1">
        <f t="array" ref="P1780">MAX(IF((OutputTable[GroupByKey]=OutputTable[[#This Row],[GroupByKey]]),(OutputTable[GroupByKey]=OutputTable[[#This Row],[GroupByKey]])*OutputTable[RecordedValue]))</f>
        <v>12</v>
      </c>
    </row>
    <row r="1781" spans="1:16" x14ac:dyDescent="0.25">
      <c r="A1781" t="s">
        <v>68</v>
      </c>
      <c r="B1781" t="s">
        <v>177</v>
      </c>
      <c r="C1781">
        <v>34</v>
      </c>
      <c r="D1781" t="s">
        <v>152</v>
      </c>
      <c r="E1781" t="s">
        <v>153</v>
      </c>
      <c r="F1781" t="s">
        <v>104</v>
      </c>
      <c r="G1781">
        <v>0</v>
      </c>
      <c r="H1781">
        <v>0</v>
      </c>
      <c r="I178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81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cm="1">
        <f t="array" ref="K1781">IFERROR(AVERAGE(IF((OutputTable[GroupByKey]=OutputTable[[#This Row],[GroupByKey]]),(OutputTable[GroupByKey]=OutputTable[[#This Row],[GroupByKey]])*OutputTable[RecordedValue])),0)</f>
        <v>0</v>
      </c>
      <c r="L1781" cm="1">
        <f t="array" ref="L1781">IFERROR(_xlfn.STDEV.S(IF((OutputTable[GroupByKey]=OutputTable[[#This Row],[GroupByKey]]),(OutputTable[GroupByKey]=OutputTable[[#This Row],[GroupByKey]])*OutputTable[RecordedValue])),0)</f>
        <v>0</v>
      </c>
      <c r="M1781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cm="1">
        <f t="array" ref="O1781">MIN(IF((OutputTable[GroupByKey]=OutputTable[[#This Row],[GroupByKey]]),(OutputTable[GroupByKey]=OutputTable[[#This Row],[GroupByKey]])*OutputTable[RecordedValue]))</f>
        <v>0</v>
      </c>
      <c r="P1781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177</v>
      </c>
      <c r="C1782">
        <v>34</v>
      </c>
      <c r="D1782" t="s">
        <v>154</v>
      </c>
      <c r="E1782" t="s">
        <v>155</v>
      </c>
      <c r="F1782" t="s">
        <v>104</v>
      </c>
      <c r="G1782">
        <v>0</v>
      </c>
      <c r="H1782">
        <v>0</v>
      </c>
      <c r="I178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82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cm="1">
        <f t="array" ref="K1782">IFERROR(AVERAGE(IF((OutputTable[GroupByKey]=OutputTable[[#This Row],[GroupByKey]]),(OutputTable[GroupByKey]=OutputTable[[#This Row],[GroupByKey]])*OutputTable[RecordedValue])),0)</f>
        <v>0</v>
      </c>
      <c r="L1782" cm="1">
        <f t="array" ref="L1782">IFERROR(_xlfn.STDEV.S(IF((OutputTable[GroupByKey]=OutputTable[[#This Row],[GroupByKey]]),(OutputTable[GroupByKey]=OutputTable[[#This Row],[GroupByKey]])*OutputTable[RecordedValue])),0)</f>
        <v>0</v>
      </c>
      <c r="M1782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cm="1">
        <f t="array" ref="O1782">MIN(IF((OutputTable[GroupByKey]=OutputTable[[#This Row],[GroupByKey]]),(OutputTable[GroupByKey]=OutputTable[[#This Row],[GroupByKey]])*OutputTable[RecordedValue]))</f>
        <v>0</v>
      </c>
      <c r="P1782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177</v>
      </c>
      <c r="C1783">
        <v>34</v>
      </c>
      <c r="D1783" t="s">
        <v>156</v>
      </c>
      <c r="E1783" t="s">
        <v>139</v>
      </c>
      <c r="F1783" t="s">
        <v>104</v>
      </c>
      <c r="G1783">
        <v>0</v>
      </c>
      <c r="H1783">
        <v>0</v>
      </c>
      <c r="I178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83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cm="1">
        <f t="array" ref="K1783">IFERROR(AVERAGE(IF((OutputTable[GroupByKey]=OutputTable[[#This Row],[GroupByKey]]),(OutputTable[GroupByKey]=OutputTable[[#This Row],[GroupByKey]])*OutputTable[RecordedValue])),0)</f>
        <v>0</v>
      </c>
      <c r="L1783" cm="1">
        <f t="array" ref="L1783">IFERROR(_xlfn.STDEV.S(IF((OutputTable[GroupByKey]=OutputTable[[#This Row],[GroupByKey]]),(OutputTable[GroupByKey]=OutputTable[[#This Row],[GroupByKey]])*OutputTable[RecordedValue])),0)</f>
        <v>0</v>
      </c>
      <c r="M1783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cm="1">
        <f t="array" ref="O1783">MIN(IF((OutputTable[GroupByKey]=OutputTable[[#This Row],[GroupByKey]]),(OutputTable[GroupByKey]=OutputTable[[#This Row],[GroupByKey]])*OutputTable[RecordedValue]))</f>
        <v>0</v>
      </c>
      <c r="P1783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177</v>
      </c>
      <c r="C1784">
        <v>34</v>
      </c>
      <c r="D1784" t="s">
        <v>157</v>
      </c>
      <c r="E1784" t="s">
        <v>120</v>
      </c>
      <c r="F1784" t="s">
        <v>126</v>
      </c>
      <c r="G1784">
        <v>141</v>
      </c>
      <c r="H1784">
        <v>0</v>
      </c>
      <c r="I1784" t="str">
        <f>OutputTable[[#This Row],[ProjectName]]&amp;OutputTable[[#This Row],[Name]]&amp;OutputTable[[#This Row],[Type]]&amp;OutputTable[[#This Row],[Source]]</f>
        <v>Airport Security AnalysisSystem.NumberOutNumber OutSystem</v>
      </c>
      <c r="J1784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cm="1">
        <f t="array" ref="K1784">IFERROR(AVERAGE(IF((OutputTable[GroupByKey]=OutputTable[[#This Row],[GroupByKey]]),(OutputTable[GroupByKey]=OutputTable[[#This Row],[GroupByKey]])*OutputTable[RecordedValue])),0)</f>
        <v>141.02000000000001</v>
      </c>
      <c r="L1784" cm="1">
        <f t="array" ref="L1784">IFERROR(_xlfn.STDEV.S(IF((OutputTable[GroupByKey]=OutputTable[[#This Row],[GroupByKey]]),(OutputTable[GroupByKey]=OutputTable[[#This Row],[GroupByKey]])*OutputTable[RecordedValue])),0)</f>
        <v>1.571298695931723</v>
      </c>
      <c r="M1784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84" cm="1">
        <f t="array" ref="O1784">MIN(IF((OutputTable[GroupByKey]=OutputTable[[#This Row],[GroupByKey]]),(OutputTable[GroupByKey]=OutputTable[[#This Row],[GroupByKey]])*OutputTable[RecordedValue]))</f>
        <v>136</v>
      </c>
      <c r="P1784" cm="1">
        <f t="array" ref="P1784">MAX(IF((OutputTable[GroupByKey]=OutputTable[[#This Row],[GroupByKey]]),(OutputTable[GroupByKey]=OutputTable[[#This Row],[GroupByKey]])*OutputTable[RecordedValue]))</f>
        <v>144</v>
      </c>
    </row>
    <row r="1785" spans="1:16" x14ac:dyDescent="0.25">
      <c r="A1785" t="s">
        <v>68</v>
      </c>
      <c r="B1785" t="s">
        <v>177</v>
      </c>
      <c r="C1785">
        <v>34</v>
      </c>
      <c r="D1785" t="s">
        <v>158</v>
      </c>
      <c r="E1785" t="s">
        <v>90</v>
      </c>
      <c r="F1785" t="s">
        <v>126</v>
      </c>
      <c r="G1785">
        <v>71.783892732240204</v>
      </c>
      <c r="H1785">
        <v>0</v>
      </c>
      <c r="I1785" t="str">
        <f>OutputTable[[#This Row],[ProjectName]]&amp;OutputTable[[#This Row],[Name]]&amp;OutputTable[[#This Row],[Type]]&amp;OutputTable[[#This Row],[Source]]</f>
        <v>Airport Security AnalysisSystem.TotalCostTotal CostSystem</v>
      </c>
      <c r="J178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cm="1">
        <f t="array" ref="K1785">IFERROR(AVERAGE(IF((OutputTable[GroupByKey]=OutputTable[[#This Row],[GroupByKey]]),(OutputTable[GroupByKey]=OutputTable[[#This Row],[GroupByKey]])*OutputTable[RecordedValue])),0)</f>
        <v>71.671286315385061</v>
      </c>
      <c r="L1785" cm="1">
        <f t="array" ref="L1785">IFERROR(_xlfn.STDEV.S(IF((OutputTable[GroupByKey]=OutputTable[[#This Row],[GroupByKey]]),(OutputTable[GroupByKey]=OutputTable[[#This Row],[GroupByKey]])*OutputTable[RecordedValue])),0)</f>
        <v>0.23863631661505638</v>
      </c>
      <c r="M178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85" cm="1">
        <f t="array" ref="O1785">MIN(IF((OutputTable[GroupByKey]=OutputTable[[#This Row],[GroupByKey]]),(OutputTable[GroupByKey]=OutputTable[[#This Row],[GroupByKey]])*OutputTable[RecordedValue]))</f>
        <v>70.910479456061694</v>
      </c>
      <c r="P1785" cm="1">
        <f t="array" ref="P1785">MAX(IF((OutputTable[GroupByKey]=OutputTable[[#This Row],[GroupByKey]]),(OutputTable[GroupByKey]=OutputTable[[#This Row],[GroupByKey]])*OutputTable[RecordedValue]))</f>
        <v>72</v>
      </c>
    </row>
    <row r="1786" spans="1:16" x14ac:dyDescent="0.25">
      <c r="A1786" t="s">
        <v>68</v>
      </c>
      <c r="B1786" t="s">
        <v>177</v>
      </c>
      <c r="C1786">
        <v>34</v>
      </c>
      <c r="D1786" t="s">
        <v>159</v>
      </c>
      <c r="E1786" t="s">
        <v>134</v>
      </c>
      <c r="F1786" t="s">
        <v>104</v>
      </c>
      <c r="G1786">
        <v>29.695586145215199</v>
      </c>
      <c r="H1786">
        <v>0</v>
      </c>
      <c r="I178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86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cm="1">
        <f t="array" ref="K1786">IFERROR(AVERAGE(IF((OutputTable[GroupByKey]=OutputTable[[#This Row],[GroupByKey]]),(OutputTable[GroupByKey]=OutputTable[[#This Row],[GroupByKey]])*OutputTable[RecordedValue])),0)</f>
        <v>28.130410032303338</v>
      </c>
      <c r="L1786" cm="1">
        <f t="array" ref="L1786">IFERROR(_xlfn.STDEV.S(IF((OutputTable[GroupByKey]=OutputTable[[#This Row],[GroupByKey]]),(OutputTable[GroupByKey]=OutputTable[[#This Row],[GroupByKey]])*OutputTable[RecordedValue])),0)</f>
        <v>1.5680861939239095</v>
      </c>
      <c r="M1786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86" cm="1">
        <f t="array" ref="O1786">MIN(IF((OutputTable[GroupByKey]=OutputTable[[#This Row],[GroupByKey]]),(OutputTable[GroupByKey]=OutputTable[[#This Row],[GroupByKey]])*OutputTable[RecordedValue]))</f>
        <v>24.466327701593499</v>
      </c>
      <c r="P1786" cm="1">
        <f t="array" ref="P1786">MAX(IF((OutputTable[GroupByKey]=OutputTable[[#This Row],[GroupByKey]]),(OutputTable[GroupByKey]=OutputTable[[#This Row],[GroupByKey]])*OutputTable[RecordedValue]))</f>
        <v>31.104540279981698</v>
      </c>
    </row>
    <row r="1787" spans="1:16" x14ac:dyDescent="0.25">
      <c r="A1787" t="s">
        <v>68</v>
      </c>
      <c r="B1787" t="s">
        <v>177</v>
      </c>
      <c r="C1787">
        <v>34</v>
      </c>
      <c r="D1787" t="s">
        <v>160</v>
      </c>
      <c r="E1787" t="s">
        <v>136</v>
      </c>
      <c r="F1787" t="s">
        <v>104</v>
      </c>
      <c r="G1787">
        <v>6.1763592714475903</v>
      </c>
      <c r="H1787">
        <v>0</v>
      </c>
      <c r="I178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87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cm="1">
        <f t="array" ref="K1787">IFERROR(AVERAGE(IF((OutputTable[GroupByKey]=OutputTable[[#This Row],[GroupByKey]]),(OutputTable[GroupByKey]=OutputTable[[#This Row],[GroupByKey]])*OutputTable[RecordedValue])),0)</f>
        <v>7.677923856469965</v>
      </c>
      <c r="L1787" cm="1">
        <f t="array" ref="L1787">IFERROR(_xlfn.STDEV.S(IF((OutputTable[GroupByKey]=OutputTable[[#This Row],[GroupByKey]]),(OutputTable[GroupByKey]=OutputTable[[#This Row],[GroupByKey]])*OutputTable[RecordedValue])),0)</f>
        <v>1.5599367309009138</v>
      </c>
      <c r="M1787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87" cm="1">
        <f t="array" ref="O1787">MIN(IF((OutputTable[GroupByKey]=OutputTable[[#This Row],[GroupByKey]]),(OutputTable[GroupByKey]=OutputTable[[#This Row],[GroupByKey]])*OutputTable[RecordedValue]))</f>
        <v>4.6700334569821003</v>
      </c>
      <c r="P1787" cm="1">
        <f t="array" ref="P1787">MAX(IF((OutputTable[GroupByKey]=OutputTable[[#This Row],[GroupByKey]]),(OutputTable[GroupByKey]=OutputTable[[#This Row],[GroupByKey]])*OutputTable[RecordedValue]))</f>
        <v>11.306663706390401</v>
      </c>
    </row>
    <row r="1788" spans="1:16" x14ac:dyDescent="0.25">
      <c r="A1788" t="s">
        <v>68</v>
      </c>
      <c r="B1788" t="s">
        <v>177</v>
      </c>
      <c r="C1788">
        <v>34</v>
      </c>
      <c r="D1788" t="s">
        <v>161</v>
      </c>
      <c r="E1788" t="s">
        <v>153</v>
      </c>
      <c r="F1788" t="s">
        <v>104</v>
      </c>
      <c r="G1788">
        <v>287</v>
      </c>
      <c r="H1788">
        <v>0</v>
      </c>
      <c r="I178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88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cm="1">
        <f t="array" ref="K1788">IFERROR(AVERAGE(IF((OutputTable[GroupByKey]=OutputTable[[#This Row],[GroupByKey]]),(OutputTable[GroupByKey]=OutputTable[[#This Row],[GroupByKey]])*OutputTable[RecordedValue])),0)</f>
        <v>291.82</v>
      </c>
      <c r="L1788" cm="1">
        <f t="array" ref="L1788">IFERROR(_xlfn.STDEV.S(IF((OutputTable[GroupByKey]=OutputTable[[#This Row],[GroupByKey]]),(OutputTable[GroupByKey]=OutputTable[[#This Row],[GroupByKey]])*OutputTable[RecordedValue])),0)</f>
        <v>4.3079897295843335</v>
      </c>
      <c r="M1788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88" cm="1">
        <f t="array" ref="O1788">MIN(IF((OutputTable[GroupByKey]=OutputTable[[#This Row],[GroupByKey]]),(OutputTable[GroupByKey]=OutputTable[[#This Row],[GroupByKey]])*OutputTable[RecordedValue]))</f>
        <v>281</v>
      </c>
      <c r="P1788" cm="1">
        <f t="array" ref="P1788">MAX(IF((OutputTable[GroupByKey]=OutputTable[[#This Row],[GroupByKey]]),(OutputTable[GroupByKey]=OutputTable[[#This Row],[GroupByKey]])*OutputTable[RecordedValue]))</f>
        <v>301</v>
      </c>
    </row>
    <row r="1789" spans="1:16" x14ac:dyDescent="0.25">
      <c r="A1789" t="s">
        <v>68</v>
      </c>
      <c r="B1789" t="s">
        <v>177</v>
      </c>
      <c r="C1789">
        <v>34</v>
      </c>
      <c r="D1789" t="s">
        <v>162</v>
      </c>
      <c r="E1789" t="s">
        <v>155</v>
      </c>
      <c r="F1789" t="s">
        <v>104</v>
      </c>
      <c r="G1789">
        <v>0.82843446468201098</v>
      </c>
      <c r="H1789">
        <v>0</v>
      </c>
      <c r="I178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89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cm="1">
        <f t="array" ref="K1789">IFERROR(AVERAGE(IF((OutputTable[GroupByKey]=OutputTable[[#This Row],[GroupByKey]]),(OutputTable[GroupByKey]=OutputTable[[#This Row],[GroupByKey]])*OutputTable[RecordedValue])),0)</f>
        <v>0.7867243373202788</v>
      </c>
      <c r="L1789" cm="1">
        <f t="array" ref="L1789">IFERROR(_xlfn.STDEV.S(IF((OutputTable[GroupByKey]=OutputTable[[#This Row],[GroupByKey]]),(OutputTable[GroupByKey]=OutputTable[[#This Row],[GroupByKey]])*OutputTable[RecordedValue])),0)</f>
        <v>4.3331575858358527E-2</v>
      </c>
      <c r="M1789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89" cm="1">
        <f t="array" ref="O1789">MIN(IF((OutputTable[GroupByKey]=OutputTable[[#This Row],[GroupByKey]]),(OutputTable[GroupByKey]=OutputTable[[#This Row],[GroupByKey]])*OutputTable[RecordedValue]))</f>
        <v>0.68592600815582205</v>
      </c>
      <c r="P1789" cm="1">
        <f t="array" ref="P1789">MAX(IF((OutputTable[GroupByKey]=OutputTable[[#This Row],[GroupByKey]]),(OutputTable[GroupByKey]=OutputTable[[#This Row],[GroupByKey]])*OutputTable[RecordedValue]))</f>
        <v>0.87027684841716402</v>
      </c>
    </row>
    <row r="1790" spans="1:16" x14ac:dyDescent="0.25">
      <c r="A1790" t="s">
        <v>68</v>
      </c>
      <c r="B1790" t="s">
        <v>177</v>
      </c>
      <c r="C1790">
        <v>34</v>
      </c>
      <c r="D1790" t="s">
        <v>163</v>
      </c>
      <c r="E1790" t="s">
        <v>139</v>
      </c>
      <c r="F1790" t="s">
        <v>104</v>
      </c>
      <c r="G1790">
        <v>0</v>
      </c>
      <c r="H1790">
        <v>0</v>
      </c>
      <c r="I179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90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cm="1">
        <f t="array" ref="K1790">IFERROR(AVERAGE(IF((OutputTable[GroupByKey]=OutputTable[[#This Row],[GroupByKey]]),(OutputTable[GroupByKey]=OutputTable[[#This Row],[GroupByKey]])*OutputTable[RecordedValue])),0)</f>
        <v>0</v>
      </c>
      <c r="L1790" cm="1">
        <f t="array" ref="L1790">IFERROR(_xlfn.STDEV.S(IF((OutputTable[GroupByKey]=OutputTable[[#This Row],[GroupByKey]]),(OutputTable[GroupByKey]=OutputTable[[#This Row],[GroupByKey]])*OutputTable[RecordedValue])),0)</f>
        <v>0</v>
      </c>
      <c r="M1790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cm="1">
        <f t="array" ref="O1790">MIN(IF((OutputTable[GroupByKey]=OutputTable[[#This Row],[GroupByKey]]),(OutputTable[GroupByKey]=OutputTable[[#This Row],[GroupByKey]])*OutputTable[RecordedValue]))</f>
        <v>0</v>
      </c>
      <c r="P1790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177</v>
      </c>
      <c r="C1791">
        <v>34</v>
      </c>
      <c r="D1791" t="s">
        <v>164</v>
      </c>
      <c r="E1791" t="s">
        <v>110</v>
      </c>
      <c r="F1791" t="s">
        <v>72</v>
      </c>
      <c r="G1791">
        <v>39.099642467245197</v>
      </c>
      <c r="H1791">
        <v>0</v>
      </c>
      <c r="I179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91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cm="1">
        <f t="array" ref="K1791">IFERROR(AVERAGE(IF((OutputTable[GroupByKey]=OutputTable[[#This Row],[GroupByKey]]),(OutputTable[GroupByKey]=OutputTable[[#This Row],[GroupByKey]])*OutputTable[RecordedValue])),0)</f>
        <v>36.126257191808556</v>
      </c>
      <c r="L1791" cm="1">
        <f t="array" ref="L1791">IFERROR(_xlfn.STDEV.S(IF((OutputTable[GroupByKey]=OutputTable[[#This Row],[GroupByKey]]),(OutputTable[GroupByKey]=OutputTable[[#This Row],[GroupByKey]])*OutputTable[RecordedValue])),0)</f>
        <v>2.1713259373529561</v>
      </c>
      <c r="M1791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1" cm="1">
        <f t="array" ref="O1791">MIN(IF((OutputTable[GroupByKey]=OutputTable[[#This Row],[GroupByKey]]),(OutputTable[GroupByKey]=OutputTable[[#This Row],[GroupByKey]])*OutputTable[RecordedValue]))</f>
        <v>31.451458626230401</v>
      </c>
      <c r="P1791" cm="1">
        <f t="array" ref="P1791">MAX(IF((OutputTable[GroupByKey]=OutputTable[[#This Row],[GroupByKey]]),(OutputTable[GroupByKey]=OutputTable[[#This Row],[GroupByKey]])*OutputTable[RecordedValue]))</f>
        <v>41.433809234429702</v>
      </c>
    </row>
    <row r="1792" spans="1:16" x14ac:dyDescent="0.25">
      <c r="A1792" t="s">
        <v>68</v>
      </c>
      <c r="B1792" t="s">
        <v>177</v>
      </c>
      <c r="C1792">
        <v>34</v>
      </c>
      <c r="D1792" t="s">
        <v>165</v>
      </c>
      <c r="E1792" t="s">
        <v>112</v>
      </c>
      <c r="F1792" t="s">
        <v>72</v>
      </c>
      <c r="G1792">
        <v>1172.98927401736</v>
      </c>
      <c r="H1792">
        <v>0</v>
      </c>
      <c r="I179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92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cm="1">
        <f t="array" ref="K1792">IFERROR(AVERAGE(IF((OutputTable[GroupByKey]=OutputTable[[#This Row],[GroupByKey]]),(OutputTable[GroupByKey]=OutputTable[[#This Row],[GroupByKey]])*OutputTable[RecordedValue])),0)</f>
        <v>1083.7877157542564</v>
      </c>
      <c r="L1792" cm="1">
        <f t="array" ref="L1792">IFERROR(_xlfn.STDEV.S(IF((OutputTable[GroupByKey]=OutputTable[[#This Row],[GroupByKey]]),(OutputTable[GroupByKey]=OutputTable[[#This Row],[GroupByKey]])*OutputTable[RecordedValue])),0)</f>
        <v>65.139778120588559</v>
      </c>
      <c r="M1792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92" cm="1">
        <f t="array" ref="O1792">MIN(IF((OutputTable[GroupByKey]=OutputTable[[#This Row],[GroupByKey]]),(OutputTable[GroupByKey]=OutputTable[[#This Row],[GroupByKey]])*OutputTable[RecordedValue]))</f>
        <v>943.54375878691201</v>
      </c>
      <c r="P1792" cm="1">
        <f t="array" ref="P1792">MAX(IF((OutputTable[GroupByKey]=OutputTable[[#This Row],[GroupByKey]]),(OutputTable[GroupByKey]=OutputTable[[#This Row],[GroupByKey]])*OutputTable[RecordedValue]))</f>
        <v>1243.01427703289</v>
      </c>
    </row>
    <row r="1793" spans="1:16" x14ac:dyDescent="0.25">
      <c r="A1793" t="s">
        <v>68</v>
      </c>
      <c r="B1793" t="s">
        <v>177</v>
      </c>
      <c r="C1793">
        <v>34</v>
      </c>
      <c r="D1793" t="s">
        <v>166</v>
      </c>
      <c r="E1793" t="s">
        <v>114</v>
      </c>
      <c r="F1793" t="s">
        <v>72</v>
      </c>
      <c r="G1793">
        <v>0</v>
      </c>
      <c r="H1793">
        <v>0</v>
      </c>
      <c r="I179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93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cm="1">
        <f t="array" ref="K1793">IFERROR(AVERAGE(IF((OutputTable[GroupByKey]=OutputTable[[#This Row],[GroupByKey]]),(OutputTable[GroupByKey]=OutputTable[[#This Row],[GroupByKey]])*OutputTable[RecordedValue])),0)</f>
        <v>0</v>
      </c>
      <c r="L1793" cm="1">
        <f t="array" ref="L1793">IFERROR(_xlfn.STDEV.S(IF((OutputTable[GroupByKey]=OutputTable[[#This Row],[GroupByKey]]),(OutputTable[GroupByKey]=OutputTable[[#This Row],[GroupByKey]])*OutputTable[RecordedValue])),0)</f>
        <v>0</v>
      </c>
      <c r="M1793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cm="1">
        <f t="array" ref="O1793">MIN(IF((OutputTable[GroupByKey]=OutputTable[[#This Row],[GroupByKey]]),(OutputTable[GroupByKey]=OutputTable[[#This Row],[GroupByKey]])*OutputTable[RecordedValue]))</f>
        <v>0</v>
      </c>
      <c r="P1793" cm="1">
        <f t="array" ref="P1793">MAX(IF((OutputTable[GroupByKey]=OutputTable[[#This Row],[GroupByKey]]),(OutputTable[GroupByKey]=OutputTable[[#This Row],[GroupByKey]])*OutputTable[RecordedValue]))</f>
        <v>0</v>
      </c>
    </row>
    <row r="1794" spans="1:16" x14ac:dyDescent="0.25">
      <c r="A1794" t="s">
        <v>68</v>
      </c>
      <c r="B1794" t="s">
        <v>177</v>
      </c>
      <c r="C1794">
        <v>34</v>
      </c>
      <c r="D1794" t="s">
        <v>167</v>
      </c>
      <c r="E1794" t="s">
        <v>116</v>
      </c>
      <c r="F1794" t="s">
        <v>72</v>
      </c>
      <c r="G1794">
        <v>984.87837777312905</v>
      </c>
      <c r="H1794">
        <v>0</v>
      </c>
      <c r="I179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94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cm="1">
        <f t="array" ref="K1794">IFERROR(AVERAGE(IF((OutputTable[GroupByKey]=OutputTable[[#This Row],[GroupByKey]]),(OutputTable[GroupByKey]=OutputTable[[#This Row],[GroupByKey]])*OutputTable[RecordedValue])),0)</f>
        <v>553.87401274968397</v>
      </c>
      <c r="L1794" cm="1">
        <f t="array" ref="L1794">IFERROR(_xlfn.STDEV.S(IF((OutputTable[GroupByKey]=OutputTable[[#This Row],[GroupByKey]]),(OutputTable[GroupByKey]=OutputTable[[#This Row],[GroupByKey]])*OutputTable[RecordedValue])),0)</f>
        <v>377.09122887289163</v>
      </c>
      <c r="M1794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94" cm="1">
        <f t="array" ref="O1794">MIN(IF((OutputTable[GroupByKey]=OutputTable[[#This Row],[GroupByKey]]),(OutputTable[GroupByKey]=OutputTable[[#This Row],[GroupByKey]])*OutputTable[RecordedValue]))</f>
        <v>153.85414011717199</v>
      </c>
      <c r="P1794" cm="1">
        <f t="array" ref="P1794">MAX(IF((OutputTable[GroupByKey]=OutputTable[[#This Row],[GroupByKey]]),(OutputTable[GroupByKey]=OutputTable[[#This Row],[GroupByKey]])*OutputTable[RecordedValue]))</f>
        <v>2328.4964964025999</v>
      </c>
    </row>
    <row r="1795" spans="1:16" x14ac:dyDescent="0.25">
      <c r="A1795" t="s">
        <v>68</v>
      </c>
      <c r="B1795" t="s">
        <v>177</v>
      </c>
      <c r="C1795">
        <v>34</v>
      </c>
      <c r="D1795" t="s">
        <v>168</v>
      </c>
      <c r="E1795" t="s">
        <v>118</v>
      </c>
      <c r="F1795" t="s">
        <v>72</v>
      </c>
      <c r="G1795">
        <v>138</v>
      </c>
      <c r="H1795">
        <v>0</v>
      </c>
      <c r="I179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9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cm="1">
        <f t="array" ref="K1795">IFERROR(AVERAGE(IF((OutputTable[GroupByKey]=OutputTable[[#This Row],[GroupByKey]]),(OutputTable[GroupByKey]=OutputTable[[#This Row],[GroupByKey]])*OutputTable[RecordedValue])),0)</f>
        <v>139.1</v>
      </c>
      <c r="L1795" cm="1">
        <f t="array" ref="L1795">IFERROR(_xlfn.STDEV.S(IF((OutputTable[GroupByKey]=OutputTable[[#This Row],[GroupByKey]]),(OutputTable[GroupByKey]=OutputTable[[#This Row],[GroupByKey]])*OutputTable[RecordedValue])),0)</f>
        <v>2.340852801167705</v>
      </c>
      <c r="M179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95" cm="1">
        <f t="array" ref="O1795">MIN(IF((OutputTable[GroupByKey]=OutputTable[[#This Row],[GroupByKey]]),(OutputTable[GroupByKey]=OutputTable[[#This Row],[GroupByKey]])*OutputTable[RecordedValue]))</f>
        <v>132</v>
      </c>
      <c r="P1795" cm="1">
        <f t="array" ref="P1795">MAX(IF((OutputTable[GroupByKey]=OutputTable[[#This Row],[GroupByKey]]),(OutputTable[GroupByKey]=OutputTable[[#This Row],[GroupByKey]])*OutputTable[RecordedValue]))</f>
        <v>143</v>
      </c>
    </row>
    <row r="1796" spans="1:16" x14ac:dyDescent="0.25">
      <c r="A1796" t="s">
        <v>68</v>
      </c>
      <c r="B1796" t="s">
        <v>177</v>
      </c>
      <c r="C1796">
        <v>34</v>
      </c>
      <c r="D1796" t="s">
        <v>169</v>
      </c>
      <c r="E1796" t="s">
        <v>120</v>
      </c>
      <c r="F1796" t="s">
        <v>72</v>
      </c>
      <c r="G1796">
        <v>136</v>
      </c>
      <c r="H1796">
        <v>0</v>
      </c>
      <c r="I179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96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cm="1">
        <f t="array" ref="K1796">IFERROR(AVERAGE(IF((OutputTable[GroupByKey]=OutputTable[[#This Row],[GroupByKey]]),(OutputTable[GroupByKey]=OutputTable[[#This Row],[GroupByKey]])*OutputTable[RecordedValue])),0)</f>
        <v>136.88</v>
      </c>
      <c r="L1796" cm="1">
        <f t="array" ref="L1796">IFERROR(_xlfn.STDEV.S(IF((OutputTable[GroupByKey]=OutputTable[[#This Row],[GroupByKey]]),(OutputTable[GroupByKey]=OutputTable[[#This Row],[GroupByKey]])*OutputTable[RecordedValue])),0)</f>
        <v>2.7303285292343533</v>
      </c>
      <c r="M1796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96" cm="1">
        <f t="array" ref="O1796">MIN(IF((OutputTable[GroupByKey]=OutputTable[[#This Row],[GroupByKey]]),(OutputTable[GroupByKey]=OutputTable[[#This Row],[GroupByKey]])*OutputTable[RecordedValue]))</f>
        <v>130</v>
      </c>
      <c r="P1796" cm="1">
        <f t="array" ref="P1796">MAX(IF((OutputTable[GroupByKey]=OutputTable[[#This Row],[GroupByKey]]),(OutputTable[GroupByKey]=OutputTable[[#This Row],[GroupByKey]])*OutputTable[RecordedValue]))</f>
        <v>141</v>
      </c>
    </row>
    <row r="1797" spans="1:16" x14ac:dyDescent="0.25">
      <c r="A1797" t="s">
        <v>68</v>
      </c>
      <c r="B1797" t="s">
        <v>177</v>
      </c>
      <c r="C1797">
        <v>34</v>
      </c>
      <c r="D1797" t="s">
        <v>170</v>
      </c>
      <c r="E1797" t="s">
        <v>122</v>
      </c>
      <c r="F1797" t="s">
        <v>72</v>
      </c>
      <c r="G1797">
        <v>39.099642467245197</v>
      </c>
      <c r="H1797">
        <v>0</v>
      </c>
      <c r="I179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97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cm="1">
        <f t="array" ref="K1797">IFERROR(AVERAGE(IF((OutputTable[GroupByKey]=OutputTable[[#This Row],[GroupByKey]]),(OutputTable[GroupByKey]=OutputTable[[#This Row],[GroupByKey]])*OutputTable[RecordedValue])),0)</f>
        <v>36.126257191808556</v>
      </c>
      <c r="L1797" cm="1">
        <f t="array" ref="L1797">IFERROR(_xlfn.STDEV.S(IF((OutputTable[GroupByKey]=OutputTable[[#This Row],[GroupByKey]]),(OutputTable[GroupByKey]=OutputTable[[#This Row],[GroupByKey]])*OutputTable[RecordedValue])),0)</f>
        <v>2.1713259373529561</v>
      </c>
      <c r="M1797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7" cm="1">
        <f t="array" ref="O1797">MIN(IF((OutputTable[GroupByKey]=OutputTable[[#This Row],[GroupByKey]]),(OutputTable[GroupByKey]=OutputTable[[#This Row],[GroupByKey]])*OutputTable[RecordedValue]))</f>
        <v>31.451458626230401</v>
      </c>
      <c r="P1797" cm="1">
        <f t="array" ref="P1797">MAX(IF((OutputTable[GroupByKey]=OutputTable[[#This Row],[GroupByKey]]),(OutputTable[GroupByKey]=OutputTable[[#This Row],[GroupByKey]])*OutputTable[RecordedValue]))</f>
        <v>41.433809234429702</v>
      </c>
    </row>
    <row r="1798" spans="1:16" x14ac:dyDescent="0.25">
      <c r="A1798" t="s">
        <v>68</v>
      </c>
      <c r="B1798" t="s">
        <v>177</v>
      </c>
      <c r="C1798">
        <v>34</v>
      </c>
      <c r="D1798" t="s">
        <v>171</v>
      </c>
      <c r="E1798" t="s">
        <v>124</v>
      </c>
      <c r="F1798" t="s">
        <v>72</v>
      </c>
      <c r="G1798">
        <v>2157.8676517904901</v>
      </c>
      <c r="H1798">
        <v>0</v>
      </c>
      <c r="I179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8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cm="1">
        <f t="array" ref="K1798">IFERROR(AVERAGE(IF((OutputTable[GroupByKey]=OutputTable[[#This Row],[GroupByKey]]),(OutputTable[GroupByKey]=OutputTable[[#This Row],[GroupByKey]])*OutputTable[RecordedValue])),0)</f>
        <v>1637.6617285039399</v>
      </c>
      <c r="L1798" cm="1">
        <f t="array" ref="L1798">IFERROR(_xlfn.STDEV.S(IF((OutputTable[GroupByKey]=OutputTable[[#This Row],[GroupByKey]]),(OutputTable[GroupByKey]=OutputTable[[#This Row],[GroupByKey]])*OutputTable[RecordedValue])),0)</f>
        <v>425.2629558634419</v>
      </c>
      <c r="M1798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98" cm="1">
        <f t="array" ref="O1798">MIN(IF((OutputTable[GroupByKey]=OutputTable[[#This Row],[GroupByKey]]),(OutputTable[GroupByKey]=OutputTable[[#This Row],[GroupByKey]])*OutputTable[RecordedValue]))</f>
        <v>1114.53760713569</v>
      </c>
      <c r="P1798" cm="1">
        <f t="array" ref="P1798">MAX(IF((OutputTable[GroupByKey]=OutputTable[[#This Row],[GroupByKey]]),(OutputTable[GroupByKey]=OutputTable[[#This Row],[GroupByKey]])*OutputTable[RecordedValue]))</f>
        <v>3571.5107734354901</v>
      </c>
    </row>
    <row r="1799" spans="1:16" x14ac:dyDescent="0.25">
      <c r="A1799" t="s">
        <v>68</v>
      </c>
      <c r="B1799" t="s">
        <v>177</v>
      </c>
      <c r="C1799">
        <v>34</v>
      </c>
      <c r="D1799" t="s">
        <v>172</v>
      </c>
      <c r="E1799" t="s">
        <v>134</v>
      </c>
      <c r="F1799" t="s">
        <v>104</v>
      </c>
      <c r="G1799">
        <v>19.549821233622598</v>
      </c>
      <c r="H1799">
        <v>0</v>
      </c>
      <c r="I1799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99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cm="1">
        <f t="array" ref="K1799">IFERROR(AVERAGE(IF((OutputTable[GroupByKey]=OutputTable[[#This Row],[GroupByKey]]),(OutputTable[GroupByKey]=OutputTable[[#This Row],[GroupByKey]])*OutputTable[RecordedValue])),0)</f>
        <v>18.06312859590426</v>
      </c>
      <c r="L1799" cm="1">
        <f t="array" ref="L1799">IFERROR(_xlfn.STDEV.S(IF((OutputTable[GroupByKey]=OutputTable[[#This Row],[GroupByKey]]),(OutputTable[GroupByKey]=OutputTable[[#This Row],[GroupByKey]])*OutputTable[RecordedValue])),0)</f>
        <v>1.0856629686764701</v>
      </c>
      <c r="M1799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99" cm="1">
        <f t="array" ref="O1799">MIN(IF((OutputTable[GroupByKey]=OutputTable[[#This Row],[GroupByKey]]),(OutputTable[GroupByKey]=OutputTable[[#This Row],[GroupByKey]])*OutputTable[RecordedValue]))</f>
        <v>15.725729313115201</v>
      </c>
      <c r="P1799" cm="1">
        <f t="array" ref="P1799">MAX(IF((OutputTable[GroupByKey]=OutputTable[[#This Row],[GroupByKey]]),(OutputTable[GroupByKey]=OutputTable[[#This Row],[GroupByKey]])*OutputTable[RecordedValue]))</f>
        <v>20.716904617214801</v>
      </c>
    </row>
    <row r="1800" spans="1:16" x14ac:dyDescent="0.25">
      <c r="A1800" t="s">
        <v>68</v>
      </c>
      <c r="B1800" t="s">
        <v>177</v>
      </c>
      <c r="C1800">
        <v>34</v>
      </c>
      <c r="D1800" t="s">
        <v>173</v>
      </c>
      <c r="E1800" t="s">
        <v>136</v>
      </c>
      <c r="F1800" t="s">
        <v>104</v>
      </c>
      <c r="G1800">
        <v>4.3621260819548198</v>
      </c>
      <c r="H1800">
        <v>0</v>
      </c>
      <c r="I1800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00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cm="1">
        <f t="array" ref="K1800">IFERROR(AVERAGE(IF((OutputTable[GroupByKey]=OutputTable[[#This Row],[GroupByKey]]),(OutputTable[GroupByKey]=OutputTable[[#This Row],[GroupByKey]])*OutputTable[RecordedValue])),0)</f>
        <v>5.7998238307074823</v>
      </c>
      <c r="L1800" cm="1">
        <f t="array" ref="L1800">IFERROR(_xlfn.STDEV.S(IF((OutputTable[GroupByKey]=OutputTable[[#This Row],[GroupByKey]]),(OutputTable[GroupByKey]=OutputTable[[#This Row],[GroupByKey]])*OutputTable[RecordedValue])),0)</f>
        <v>1.1088844702774887</v>
      </c>
      <c r="M1800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00" cm="1">
        <f t="array" ref="O1800">MIN(IF((OutputTable[GroupByKey]=OutputTable[[#This Row],[GroupByKey]]),(OutputTable[GroupByKey]=OutputTable[[#This Row],[GroupByKey]])*OutputTable[RecordedValue]))</f>
        <v>3.05766911974897</v>
      </c>
      <c r="P1800" cm="1">
        <f t="array" ref="P1800">MAX(IF((OutputTable[GroupByKey]=OutputTable[[#This Row],[GroupByKey]]),(OutputTable[GroupByKey]=OutputTable[[#This Row],[GroupByKey]])*OutputTable[RecordedValue]))</f>
        <v>8.1492138731565191</v>
      </c>
    </row>
    <row r="1801" spans="1:16" x14ac:dyDescent="0.25">
      <c r="A1801" t="s">
        <v>68</v>
      </c>
      <c r="B1801" t="s">
        <v>177</v>
      </c>
      <c r="C1801">
        <v>34</v>
      </c>
      <c r="D1801" t="s">
        <v>174</v>
      </c>
      <c r="E1801" t="s">
        <v>153</v>
      </c>
      <c r="F1801" t="s">
        <v>104</v>
      </c>
      <c r="G1801">
        <v>138</v>
      </c>
      <c r="H1801">
        <v>0</v>
      </c>
      <c r="I180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01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cm="1">
        <f t="array" ref="K1801">IFERROR(AVERAGE(IF((OutputTable[GroupByKey]=OutputTable[[#This Row],[GroupByKey]]),(OutputTable[GroupByKey]=OutputTable[[#This Row],[GroupByKey]])*OutputTable[RecordedValue])),0)</f>
        <v>138.4</v>
      </c>
      <c r="L1801" cm="1">
        <f t="array" ref="L1801">IFERROR(_xlfn.STDEV.S(IF((OutputTable[GroupByKey]=OutputTable[[#This Row],[GroupByKey]]),(OutputTable[GroupByKey]=OutputTable[[#This Row],[GroupByKey]])*OutputTable[RecordedValue])),0)</f>
        <v>2.6954231805876021</v>
      </c>
      <c r="M1801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01" cm="1">
        <f t="array" ref="O1801">MIN(IF((OutputTable[GroupByKey]=OutputTable[[#This Row],[GroupByKey]]),(OutputTable[GroupByKey]=OutputTable[[#This Row],[GroupByKey]])*OutputTable[RecordedValue]))</f>
        <v>131</v>
      </c>
      <c r="P1801" cm="1">
        <f t="array" ref="P1801">MAX(IF((OutputTable[GroupByKey]=OutputTable[[#This Row],[GroupByKey]]),(OutputTable[GroupByKey]=OutputTable[[#This Row],[GroupByKey]])*OutputTable[RecordedValue]))</f>
        <v>143</v>
      </c>
    </row>
    <row r="1802" spans="1:16" x14ac:dyDescent="0.25">
      <c r="A1802" t="s">
        <v>68</v>
      </c>
      <c r="B1802" t="s">
        <v>177</v>
      </c>
      <c r="C1802">
        <v>34</v>
      </c>
      <c r="D1802" t="s">
        <v>175</v>
      </c>
      <c r="E1802" t="s">
        <v>155</v>
      </c>
      <c r="F1802" t="s">
        <v>104</v>
      </c>
      <c r="G1802">
        <v>0.81824474658521595</v>
      </c>
      <c r="H1802">
        <v>0</v>
      </c>
      <c r="I180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02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cm="1">
        <f t="array" ref="K1802">IFERROR(AVERAGE(IF((OutputTable[GroupByKey]=OutputTable[[#This Row],[GroupByKey]]),(OutputTable[GroupByKey]=OutputTable[[#This Row],[GroupByKey]])*OutputTable[RecordedValue])),0)</f>
        <v>0.7583406737205215</v>
      </c>
      <c r="L1802" cm="1">
        <f t="array" ref="L1802">IFERROR(_xlfn.STDEV.S(IF((OutputTable[GroupByKey]=OutputTable[[#This Row],[GroupByKey]]),(OutputTable[GroupByKey]=OutputTable[[#This Row],[GroupByKey]])*OutputTable[RecordedValue])),0)</f>
        <v>4.6203519594895187E-2</v>
      </c>
      <c r="M1802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02" cm="1">
        <f t="array" ref="O1802">MIN(IF((OutputTable[GroupByKey]=OutputTable[[#This Row],[GroupByKey]]),(OutputTable[GroupByKey]=OutputTable[[#This Row],[GroupByKey]])*OutputTable[RecordedValue]))</f>
        <v>0.660449421951812</v>
      </c>
      <c r="P1802" cm="1">
        <f t="array" ref="P1802">MAX(IF((OutputTable[GroupByKey]=OutputTable[[#This Row],[GroupByKey]]),(OutputTable[GroupByKey]=OutputTable[[#This Row],[GroupByKey]])*OutputTable[RecordedValue]))</f>
        <v>0.87259712001045997</v>
      </c>
    </row>
    <row r="1803" spans="1:16" x14ac:dyDescent="0.25">
      <c r="A1803" t="s">
        <v>68</v>
      </c>
      <c r="B1803" t="s">
        <v>177</v>
      </c>
      <c r="C1803">
        <v>34</v>
      </c>
      <c r="D1803" t="s">
        <v>176</v>
      </c>
      <c r="E1803" t="s">
        <v>139</v>
      </c>
      <c r="F1803" t="s">
        <v>104</v>
      </c>
      <c r="G1803">
        <v>0</v>
      </c>
      <c r="H1803">
        <v>0</v>
      </c>
      <c r="I180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03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cm="1">
        <f t="array" ref="K1803">IFERROR(AVERAGE(IF((OutputTable[GroupByKey]=OutputTable[[#This Row],[GroupByKey]]),(OutputTable[GroupByKey]=OutputTable[[#This Row],[GroupByKey]])*OutputTable[RecordedValue])),0)</f>
        <v>0</v>
      </c>
      <c r="L1803" cm="1">
        <f t="array" ref="L1803">IFERROR(_xlfn.STDEV.S(IF((OutputTable[GroupByKey]=OutputTable[[#This Row],[GroupByKey]]),(OutputTable[GroupByKey]=OutputTable[[#This Row],[GroupByKey]])*OutputTable[RecordedValue])),0)</f>
        <v>0</v>
      </c>
      <c r="M1803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3" cm="1">
        <f t="array" ref="O1803">MIN(IF((OutputTable[GroupByKey]=OutputTable[[#This Row],[GroupByKey]]),(OutputTable[GroupByKey]=OutputTable[[#This Row],[GroupByKey]])*OutputTable[RecordedValue]))</f>
        <v>0</v>
      </c>
      <c r="P1803" cm="1">
        <f t="array" ref="P1803">MAX(IF((OutputTable[GroupByKey]=OutputTable[[#This Row],[GroupByKey]]),(OutputTable[GroupByKey]=OutputTable[[#This Row],[GroupByKey]])*OutputTable[RecordedValue]))</f>
        <v>0</v>
      </c>
    </row>
    <row r="1804" spans="1:16" x14ac:dyDescent="0.25">
      <c r="A1804" t="s">
        <v>68</v>
      </c>
      <c r="B1804" t="s">
        <v>177</v>
      </c>
      <c r="C1804">
        <v>35</v>
      </c>
      <c r="D1804" t="s">
        <v>109</v>
      </c>
      <c r="E1804" t="s">
        <v>110</v>
      </c>
      <c r="F1804" t="s">
        <v>72</v>
      </c>
      <c r="G1804">
        <v>1.4441831808285901</v>
      </c>
      <c r="H1804">
        <v>0</v>
      </c>
      <c r="I180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04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cm="1">
        <f t="array" ref="K1804">IFERROR(AVERAGE(IF((OutputTable[GroupByKey]=OutputTable[[#This Row],[GroupByKey]]),(OutputTable[GroupByKey]=OutputTable[[#This Row],[GroupByKey]])*OutputTable[RecordedValue])),0)</f>
        <v>0.86326158932544617</v>
      </c>
      <c r="L1804" cm="1">
        <f t="array" ref="L1804">IFERROR(_xlfn.STDEV.S(IF((OutputTable[GroupByKey]=OutputTable[[#This Row],[GroupByKey]]),(OutputTable[GroupByKey]=OutputTable[[#This Row],[GroupByKey]])*OutputTable[RecordedValue])),0)</f>
        <v>0.44446417599979121</v>
      </c>
      <c r="M1804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04" cm="1">
        <f t="array" ref="O1804">MIN(IF((OutputTable[GroupByKey]=OutputTable[[#This Row],[GroupByKey]]),(OutputTable[GroupByKey]=OutputTable[[#This Row],[GroupByKey]])*OutputTable[RecordedValue]))</f>
        <v>0</v>
      </c>
      <c r="P1804" cm="1">
        <f t="array" ref="P1804">MAX(IF((OutputTable[GroupByKey]=OutputTable[[#This Row],[GroupByKey]]),(OutputTable[GroupByKey]=OutputTable[[#This Row],[GroupByKey]])*OutputTable[RecordedValue]))</f>
        <v>2.5547209929161401</v>
      </c>
    </row>
    <row r="1805" spans="1:16" x14ac:dyDescent="0.25">
      <c r="A1805" t="s">
        <v>68</v>
      </c>
      <c r="B1805" t="s">
        <v>177</v>
      </c>
      <c r="C1805">
        <v>35</v>
      </c>
      <c r="D1805" t="s">
        <v>111</v>
      </c>
      <c r="E1805" t="s">
        <v>112</v>
      </c>
      <c r="F1805" t="s">
        <v>72</v>
      </c>
      <c r="G1805">
        <v>86.650990849715697</v>
      </c>
      <c r="H1805">
        <v>0</v>
      </c>
      <c r="I180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cm="1">
        <f t="array" ref="K1805">IFERROR(AVERAGE(IF((OutputTable[GroupByKey]=OutputTable[[#This Row],[GroupByKey]]),(OutputTable[GroupByKey]=OutputTable[[#This Row],[GroupByKey]])*OutputTable[RecordedValue])),0)</f>
        <v>51.79569535952681</v>
      </c>
      <c r="L1805" cm="1">
        <f t="array" ref="L1805">IFERROR(_xlfn.STDEV.S(IF((OutputTable[GroupByKey]=OutputTable[[#This Row],[GroupByKey]]),(OutputTable[GroupByKey]=OutputTable[[#This Row],[GroupByKey]])*OutputTable[RecordedValue])),0)</f>
        <v>26.667850559987489</v>
      </c>
      <c r="M180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05" cm="1">
        <f t="array" ref="O1805">MIN(IF((OutputTable[GroupByKey]=OutputTable[[#This Row],[GroupByKey]]),(OutputTable[GroupByKey]=OutputTable[[#This Row],[GroupByKey]])*OutputTable[RecordedValue]))</f>
        <v>0</v>
      </c>
      <c r="P1805" cm="1">
        <f t="array" ref="P1805">MAX(IF((OutputTable[GroupByKey]=OutputTable[[#This Row],[GroupByKey]]),(OutputTable[GroupByKey]=OutputTable[[#This Row],[GroupByKey]])*OutputTable[RecordedValue]))</f>
        <v>153.28325957496901</v>
      </c>
    </row>
    <row r="1806" spans="1:16" x14ac:dyDescent="0.25">
      <c r="A1806" t="s">
        <v>68</v>
      </c>
      <c r="B1806" t="s">
        <v>177</v>
      </c>
      <c r="C1806">
        <v>35</v>
      </c>
      <c r="D1806" t="s">
        <v>113</v>
      </c>
      <c r="E1806" t="s">
        <v>114</v>
      </c>
      <c r="F1806" t="s">
        <v>72</v>
      </c>
      <c r="G1806">
        <v>0</v>
      </c>
      <c r="H1806">
        <v>0</v>
      </c>
      <c r="I180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06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cm="1">
        <f t="array" ref="K1806">IFERROR(AVERAGE(IF((OutputTable[GroupByKey]=OutputTable[[#This Row],[GroupByKey]]),(OutputTable[GroupByKey]=OutputTable[[#This Row],[GroupByKey]])*OutputTable[RecordedValue])),0)</f>
        <v>0</v>
      </c>
      <c r="L1806" cm="1">
        <f t="array" ref="L1806">IFERROR(_xlfn.STDEV.S(IF((OutputTable[GroupByKey]=OutputTable[[#This Row],[GroupByKey]]),(OutputTable[GroupByKey]=OutputTable[[#This Row],[GroupByKey]])*OutputTable[RecordedValue])),0)</f>
        <v>0</v>
      </c>
      <c r="M1806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6" cm="1">
        <f t="array" ref="O1806">MIN(IF((OutputTable[GroupByKey]=OutputTable[[#This Row],[GroupByKey]]),(OutputTable[GroupByKey]=OutputTable[[#This Row],[GroupByKey]])*OutputTable[RecordedValue]))</f>
        <v>0</v>
      </c>
      <c r="P1806" cm="1">
        <f t="array" ref="P1806">MAX(IF((OutputTable[GroupByKey]=OutputTable[[#This Row],[GroupByKey]]),(OutputTable[GroupByKey]=OutputTable[[#This Row],[GroupByKey]])*OutputTable[RecordedValue]))</f>
        <v>0</v>
      </c>
    </row>
    <row r="1807" spans="1:16" x14ac:dyDescent="0.25">
      <c r="A1807" t="s">
        <v>68</v>
      </c>
      <c r="B1807" t="s">
        <v>177</v>
      </c>
      <c r="C1807">
        <v>35</v>
      </c>
      <c r="D1807" t="s">
        <v>115</v>
      </c>
      <c r="E1807" t="s">
        <v>116</v>
      </c>
      <c r="F1807" t="s">
        <v>72</v>
      </c>
      <c r="G1807">
        <v>5.9216228297518301</v>
      </c>
      <c r="H1807">
        <v>0</v>
      </c>
      <c r="I180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07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cm="1">
        <f t="array" ref="K1807">IFERROR(AVERAGE(IF((OutputTable[GroupByKey]=OutputTable[[#This Row],[GroupByKey]]),(OutputTable[GroupByKey]=OutputTable[[#This Row],[GroupByKey]])*OutputTable[RecordedValue])),0)</f>
        <v>7.9031017037590718</v>
      </c>
      <c r="L1807" cm="1">
        <f t="array" ref="L1807">IFERROR(_xlfn.STDEV.S(IF((OutputTable[GroupByKey]=OutputTable[[#This Row],[GroupByKey]]),(OutputTable[GroupByKey]=OutputTable[[#This Row],[GroupByKey]])*OutputTable[RecordedValue])),0)</f>
        <v>6.1722634071914078</v>
      </c>
      <c r="M1807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07" cm="1">
        <f t="array" ref="O1807">MIN(IF((OutputTable[GroupByKey]=OutputTable[[#This Row],[GroupByKey]]),(OutputTable[GroupByKey]=OutputTable[[#This Row],[GroupByKey]])*OutputTable[RecordedValue]))</f>
        <v>0</v>
      </c>
      <c r="P1807" cm="1">
        <f t="array" ref="P1807">MAX(IF((OutputTable[GroupByKey]=OutputTable[[#This Row],[GroupByKey]]),(OutputTable[GroupByKey]=OutputTable[[#This Row],[GroupByKey]])*OutputTable[RecordedValue]))</f>
        <v>30.196331317929101</v>
      </c>
    </row>
    <row r="1808" spans="1:16" x14ac:dyDescent="0.25">
      <c r="A1808" t="s">
        <v>68</v>
      </c>
      <c r="B1808" t="s">
        <v>177</v>
      </c>
      <c r="C1808">
        <v>35</v>
      </c>
      <c r="D1808" t="s">
        <v>117</v>
      </c>
      <c r="E1808" t="s">
        <v>118</v>
      </c>
      <c r="F1808" t="s">
        <v>72</v>
      </c>
      <c r="G1808">
        <v>7</v>
      </c>
      <c r="H1808">
        <v>0</v>
      </c>
      <c r="I180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08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cm="1">
        <f t="array" ref="K1808">IFERROR(AVERAGE(IF((OutputTable[GroupByKey]=OutputTable[[#This Row],[GroupByKey]]),(OutputTable[GroupByKey]=OutputTable[[#This Row],[GroupByKey]])*OutputTable[RecordedValue])),0)</f>
        <v>8.9</v>
      </c>
      <c r="L1808" cm="1">
        <f t="array" ref="L1808">IFERROR(_xlfn.STDEV.S(IF((OutputTable[GroupByKey]=OutputTable[[#This Row],[GroupByKey]]),(OutputTable[GroupByKey]=OutputTable[[#This Row],[GroupByKey]])*OutputTable[RecordedValue])),0)</f>
        <v>2.6049403612586386</v>
      </c>
      <c r="M1808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08" cm="1">
        <f t="array" ref="O1808">MIN(IF((OutputTable[GroupByKey]=OutputTable[[#This Row],[GroupByKey]]),(OutputTable[GroupByKey]=OutputTable[[#This Row],[GroupByKey]])*OutputTable[RecordedValue]))</f>
        <v>2</v>
      </c>
      <c r="P1808" cm="1">
        <f t="array" ref="P1808">MAX(IF((OutputTable[GroupByKey]=OutputTable[[#This Row],[GroupByKey]]),(OutputTable[GroupByKey]=OutputTable[[#This Row],[GroupByKey]])*OutputTable[RecordedValue]))</f>
        <v>14</v>
      </c>
    </row>
    <row r="1809" spans="1:16" x14ac:dyDescent="0.25">
      <c r="A1809" t="s">
        <v>68</v>
      </c>
      <c r="B1809" t="s">
        <v>177</v>
      </c>
      <c r="C1809">
        <v>35</v>
      </c>
      <c r="D1809" t="s">
        <v>119</v>
      </c>
      <c r="E1809" t="s">
        <v>120</v>
      </c>
      <c r="F1809" t="s">
        <v>72</v>
      </c>
      <c r="G1809">
        <v>7</v>
      </c>
      <c r="H1809">
        <v>0</v>
      </c>
      <c r="I180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09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cm="1">
        <f t="array" ref="K1809">IFERROR(AVERAGE(IF((OutputTable[GroupByKey]=OutputTable[[#This Row],[GroupByKey]]),(OutputTable[GroupByKey]=OutputTable[[#This Row],[GroupByKey]])*OutputTable[RecordedValue])),0)</f>
        <v>8.68</v>
      </c>
      <c r="L1809" cm="1">
        <f t="array" ref="L1809">IFERROR(_xlfn.STDEV.S(IF((OutputTable[GroupByKey]=OutputTable[[#This Row],[GroupByKey]]),(OutputTable[GroupByKey]=OutputTable[[#This Row],[GroupByKey]])*OutputTable[RecordedValue])),0)</f>
        <v>2.6064284735543972</v>
      </c>
      <c r="M1809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09" cm="1">
        <f t="array" ref="O1809">MIN(IF((OutputTable[GroupByKey]=OutputTable[[#This Row],[GroupByKey]]),(OutputTable[GroupByKey]=OutputTable[[#This Row],[GroupByKey]])*OutputTable[RecordedValue]))</f>
        <v>2</v>
      </c>
      <c r="P1809" cm="1">
        <f t="array" ref="P1809">MAX(IF((OutputTable[GroupByKey]=OutputTable[[#This Row],[GroupByKey]]),(OutputTable[GroupByKey]=OutputTable[[#This Row],[GroupByKey]])*OutputTable[RecordedValue]))</f>
        <v>14</v>
      </c>
    </row>
    <row r="1810" spans="1:16" x14ac:dyDescent="0.25">
      <c r="A1810" t="s">
        <v>68</v>
      </c>
      <c r="B1810" t="s">
        <v>177</v>
      </c>
      <c r="C1810">
        <v>35</v>
      </c>
      <c r="D1810" t="s">
        <v>121</v>
      </c>
      <c r="E1810" t="s">
        <v>122</v>
      </c>
      <c r="F1810" t="s">
        <v>72</v>
      </c>
      <c r="G1810">
        <v>1.4441831808285901</v>
      </c>
      <c r="H1810">
        <v>0</v>
      </c>
      <c r="I181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10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cm="1">
        <f t="array" ref="K1810">IFERROR(AVERAGE(IF((OutputTable[GroupByKey]=OutputTable[[#This Row],[GroupByKey]]),(OutputTable[GroupByKey]=OutputTable[[#This Row],[GroupByKey]])*OutputTable[RecordedValue])),0)</f>
        <v>0.86326158932544617</v>
      </c>
      <c r="L1810" cm="1">
        <f t="array" ref="L1810">IFERROR(_xlfn.STDEV.S(IF((OutputTable[GroupByKey]=OutputTable[[#This Row],[GroupByKey]]),(OutputTable[GroupByKey]=OutputTable[[#This Row],[GroupByKey]])*OutputTable[RecordedValue])),0)</f>
        <v>0.44446417599979121</v>
      </c>
      <c r="M1810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10" cm="1">
        <f t="array" ref="O1810">MIN(IF((OutputTable[GroupByKey]=OutputTable[[#This Row],[GroupByKey]]),(OutputTable[GroupByKey]=OutputTable[[#This Row],[GroupByKey]])*OutputTable[RecordedValue]))</f>
        <v>0</v>
      </c>
      <c r="P1810" cm="1">
        <f t="array" ref="P1810">MAX(IF((OutputTable[GroupByKey]=OutputTable[[#This Row],[GroupByKey]]),(OutputTable[GroupByKey]=OutputTable[[#This Row],[GroupByKey]])*OutputTable[RecordedValue]))</f>
        <v>2.5547209929161401</v>
      </c>
    </row>
    <row r="1811" spans="1:16" x14ac:dyDescent="0.25">
      <c r="A1811" t="s">
        <v>68</v>
      </c>
      <c r="B1811" t="s">
        <v>177</v>
      </c>
      <c r="C1811">
        <v>35</v>
      </c>
      <c r="D1811" t="s">
        <v>123</v>
      </c>
      <c r="E1811" t="s">
        <v>124</v>
      </c>
      <c r="F1811" t="s">
        <v>72</v>
      </c>
      <c r="G1811">
        <v>92.572613679467494</v>
      </c>
      <c r="H1811">
        <v>0</v>
      </c>
      <c r="I181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11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cm="1">
        <f t="array" ref="K1811">IFERROR(AVERAGE(IF((OutputTable[GroupByKey]=OutputTable[[#This Row],[GroupByKey]]),(OutputTable[GroupByKey]=OutputTable[[#This Row],[GroupByKey]])*OutputTable[RecordedValue])),0)</f>
        <v>59.698797063285873</v>
      </c>
      <c r="L1811" cm="1">
        <f t="array" ref="L1811">IFERROR(_xlfn.STDEV.S(IF((OutputTable[GroupByKey]=OutputTable[[#This Row],[GroupByKey]]),(OutputTable[GroupByKey]=OutputTable[[#This Row],[GroupByKey]])*OutputTable[RecordedValue])),0)</f>
        <v>29.848701664291458</v>
      </c>
      <c r="M1811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11" cm="1">
        <f t="array" ref="O1811">MIN(IF((OutputTable[GroupByKey]=OutputTable[[#This Row],[GroupByKey]]),(OutputTable[GroupByKey]=OutputTable[[#This Row],[GroupByKey]])*OutputTable[RecordedValue]))</f>
        <v>2.14281784239415</v>
      </c>
      <c r="P1811" cm="1">
        <f t="array" ref="P1811">MAX(IF((OutputTable[GroupByKey]=OutputTable[[#This Row],[GroupByKey]]),(OutputTable[GroupByKey]=OutputTable[[#This Row],[GroupByKey]])*OutputTable[RecordedValue]))</f>
        <v>183.47959089289799</v>
      </c>
    </row>
    <row r="1812" spans="1:16" x14ac:dyDescent="0.25">
      <c r="A1812" t="s">
        <v>68</v>
      </c>
      <c r="B1812" t="s">
        <v>177</v>
      </c>
      <c r="C1812">
        <v>35</v>
      </c>
      <c r="D1812" t="s">
        <v>125</v>
      </c>
      <c r="E1812" t="s">
        <v>85</v>
      </c>
      <c r="F1812" t="s">
        <v>126</v>
      </c>
      <c r="G1812">
        <v>0</v>
      </c>
      <c r="H1812">
        <v>0</v>
      </c>
      <c r="I1812" t="str">
        <f>OutputTable[[#This Row],[ProjectName]]&amp;OutputTable[[#This Row],[Name]]&amp;OutputTable[[#This Row],[Type]]&amp;OutputTable[[#This Row],[Source]]</f>
        <v>Airport Security AnalysisAll Entities.NVACostNVA CostSystem</v>
      </c>
      <c r="J1812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cm="1">
        <f t="array" ref="K1812">IFERROR(AVERAGE(IF((OutputTable[GroupByKey]=OutputTable[[#This Row],[GroupByKey]]),(OutputTable[GroupByKey]=OutputTable[[#This Row],[GroupByKey]])*OutputTable[RecordedValue])),0)</f>
        <v>0</v>
      </c>
      <c r="L1812" cm="1">
        <f t="array" ref="L1812">IFERROR(_xlfn.STDEV.S(IF((OutputTable[GroupByKey]=OutputTable[[#This Row],[GroupByKey]]),(OutputTable[GroupByKey]=OutputTable[[#This Row],[GroupByKey]])*OutputTable[RecordedValue])),0)</f>
        <v>0</v>
      </c>
      <c r="M1812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2" cm="1">
        <f t="array" ref="O1812">MIN(IF((OutputTable[GroupByKey]=OutputTable[[#This Row],[GroupByKey]]),(OutputTable[GroupByKey]=OutputTable[[#This Row],[GroupByKey]])*OutputTable[RecordedValue]))</f>
        <v>0</v>
      </c>
      <c r="P1812" cm="1">
        <f t="array" ref="P1812">MAX(IF((OutputTable[GroupByKey]=OutputTable[[#This Row],[GroupByKey]]),(OutputTable[GroupByKey]=OutputTable[[#This Row],[GroupByKey]])*OutputTable[RecordedValue]))</f>
        <v>0</v>
      </c>
    </row>
    <row r="1813" spans="1:16" x14ac:dyDescent="0.25">
      <c r="A1813" t="s">
        <v>68</v>
      </c>
      <c r="B1813" t="s">
        <v>177</v>
      </c>
      <c r="C1813">
        <v>35</v>
      </c>
      <c r="D1813" t="s">
        <v>127</v>
      </c>
      <c r="E1813" t="s">
        <v>88</v>
      </c>
      <c r="F1813" t="s">
        <v>126</v>
      </c>
      <c r="G1813">
        <v>0</v>
      </c>
      <c r="H1813">
        <v>0</v>
      </c>
      <c r="I1813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13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cm="1">
        <f t="array" ref="K1813">IFERROR(AVERAGE(IF((OutputTable[GroupByKey]=OutputTable[[#This Row],[GroupByKey]]),(OutputTable[GroupByKey]=OutputTable[[#This Row],[GroupByKey]])*OutputTable[RecordedValue])),0)</f>
        <v>0</v>
      </c>
      <c r="L1813" cm="1">
        <f t="array" ref="L1813">IFERROR(_xlfn.STDEV.S(IF((OutputTable[GroupByKey]=OutputTable[[#This Row],[GroupByKey]]),(OutputTable[GroupByKey]=OutputTable[[#This Row],[GroupByKey]])*OutputTable[RecordedValue])),0)</f>
        <v>0</v>
      </c>
      <c r="M1813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3" cm="1">
        <f t="array" ref="O1813">MIN(IF((OutputTable[GroupByKey]=OutputTable[[#This Row],[GroupByKey]]),(OutputTable[GroupByKey]=OutputTable[[#This Row],[GroupByKey]])*OutputTable[RecordedValue]))</f>
        <v>0</v>
      </c>
      <c r="P1813" cm="1">
        <f t="array" ref="P1813">MAX(IF((OutputTable[GroupByKey]=OutputTable[[#This Row],[GroupByKey]]),(OutputTable[GroupByKey]=OutputTable[[#This Row],[GroupByKey]])*OutputTable[RecordedValue]))</f>
        <v>0</v>
      </c>
    </row>
    <row r="1814" spans="1:16" x14ac:dyDescent="0.25">
      <c r="A1814" t="s">
        <v>68</v>
      </c>
      <c r="B1814" t="s">
        <v>177</v>
      </c>
      <c r="C1814">
        <v>35</v>
      </c>
      <c r="D1814" t="s">
        <v>128</v>
      </c>
      <c r="E1814" t="s">
        <v>90</v>
      </c>
      <c r="F1814" t="s">
        <v>126</v>
      </c>
      <c r="G1814">
        <v>46.258435158234597</v>
      </c>
      <c r="H1814">
        <v>0</v>
      </c>
      <c r="I1814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14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cm="1">
        <f t="array" ref="K1814">IFERROR(AVERAGE(IF((OutputTable[GroupByKey]=OutputTable[[#This Row],[GroupByKey]]),(OutputTable[GroupByKey]=OutputTable[[#This Row],[GroupByKey]])*OutputTable[RecordedValue])),0)</f>
        <v>46.193538628207605</v>
      </c>
      <c r="L1814" cm="1">
        <f t="array" ref="L1814">IFERROR(_xlfn.STDEV.S(IF((OutputTable[GroupByKey]=OutputTable[[#This Row],[GroupByKey]]),(OutputTable[GroupByKey]=OutputTable[[#This Row],[GroupByKey]])*OutputTable[RecordedValue])),0)</f>
        <v>2.5990968367157539</v>
      </c>
      <c r="M1814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4" cm="1">
        <f t="array" ref="O1814">MIN(IF((OutputTable[GroupByKey]=OutputTable[[#This Row],[GroupByKey]]),(OutputTable[GroupByKey]=OutputTable[[#This Row],[GroupByKey]])*OutputTable[RecordedValue]))</f>
        <v>40.192057014708702</v>
      </c>
      <c r="P1814" cm="1">
        <f t="array" ref="P1814">MAX(IF((OutputTable[GroupByKey]=OutputTable[[#This Row],[GroupByKey]]),(OutputTable[GroupByKey]=OutputTable[[#This Row],[GroupByKey]])*OutputTable[RecordedValue]))</f>
        <v>51.8214448971965</v>
      </c>
    </row>
    <row r="1815" spans="1:16" x14ac:dyDescent="0.25">
      <c r="A1815" t="s">
        <v>68</v>
      </c>
      <c r="B1815" t="s">
        <v>177</v>
      </c>
      <c r="C1815">
        <v>35</v>
      </c>
      <c r="D1815" t="s">
        <v>129</v>
      </c>
      <c r="E1815" t="s">
        <v>130</v>
      </c>
      <c r="F1815" t="s">
        <v>126</v>
      </c>
      <c r="G1815">
        <v>0</v>
      </c>
      <c r="H1815">
        <v>0</v>
      </c>
      <c r="I1815" t="str">
        <f>OutputTable[[#This Row],[ProjectName]]&amp;OutputTable[[#This Row],[Name]]&amp;OutputTable[[#This Row],[Type]]&amp;OutputTable[[#This Row],[Source]]</f>
        <v>Airport Security AnalysisAll Entities.TranCostTran CostSystem</v>
      </c>
      <c r="J181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cm="1">
        <f t="array" ref="K1815">IFERROR(AVERAGE(IF((OutputTable[GroupByKey]=OutputTable[[#This Row],[GroupByKey]]),(OutputTable[GroupByKey]=OutputTable[[#This Row],[GroupByKey]])*OutputTable[RecordedValue])),0)</f>
        <v>0</v>
      </c>
      <c r="L1815" cm="1">
        <f t="array" ref="L1815">IFERROR(_xlfn.STDEV.S(IF((OutputTable[GroupByKey]=OutputTable[[#This Row],[GroupByKey]]),(OutputTable[GroupByKey]=OutputTable[[#This Row],[GroupByKey]])*OutputTable[RecordedValue])),0)</f>
        <v>0</v>
      </c>
      <c r="M181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5" cm="1">
        <f t="array" ref="O1815">MIN(IF((OutputTable[GroupByKey]=OutputTable[[#This Row],[GroupByKey]]),(OutputTable[GroupByKey]=OutputTable[[#This Row],[GroupByKey]])*OutputTable[RecordedValue]))</f>
        <v>0</v>
      </c>
      <c r="P1815" cm="1">
        <f t="array" ref="P1815">MAX(IF((OutputTable[GroupByKey]=OutputTable[[#This Row],[GroupByKey]]),(OutputTable[GroupByKey]=OutputTable[[#This Row],[GroupByKey]])*OutputTable[RecordedValue]))</f>
        <v>0</v>
      </c>
    </row>
    <row r="1816" spans="1:16" x14ac:dyDescent="0.25">
      <c r="A1816" t="s">
        <v>68</v>
      </c>
      <c r="B1816" t="s">
        <v>177</v>
      </c>
      <c r="C1816">
        <v>35</v>
      </c>
      <c r="D1816" t="s">
        <v>131</v>
      </c>
      <c r="E1816" t="s">
        <v>94</v>
      </c>
      <c r="F1816" t="s">
        <v>126</v>
      </c>
      <c r="G1816">
        <v>46.258435158234597</v>
      </c>
      <c r="H1816">
        <v>0</v>
      </c>
      <c r="I1816" t="str">
        <f>OutputTable[[#This Row],[ProjectName]]&amp;OutputTable[[#This Row],[Name]]&amp;OutputTable[[#This Row],[Type]]&amp;OutputTable[[#This Row],[Source]]</f>
        <v>Airport Security AnalysisAll Entities.VACostVA CostSystem</v>
      </c>
      <c r="J1816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cm="1">
        <f t="array" ref="K1816">IFERROR(AVERAGE(IF((OutputTable[GroupByKey]=OutputTable[[#This Row],[GroupByKey]]),(OutputTable[GroupByKey]=OutputTable[[#This Row],[GroupByKey]])*OutputTable[RecordedValue])),0)</f>
        <v>46.193538628207605</v>
      </c>
      <c r="L1816" cm="1">
        <f t="array" ref="L1816">IFERROR(_xlfn.STDEV.S(IF((OutputTable[GroupByKey]=OutputTable[[#This Row],[GroupByKey]]),(OutputTable[GroupByKey]=OutputTable[[#This Row],[GroupByKey]])*OutputTable[RecordedValue])),0)</f>
        <v>2.5990968367157539</v>
      </c>
      <c r="M1816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6" cm="1">
        <f t="array" ref="O1816">MIN(IF((OutputTable[GroupByKey]=OutputTable[[#This Row],[GroupByKey]]),(OutputTable[GroupByKey]=OutputTable[[#This Row],[GroupByKey]])*OutputTable[RecordedValue]))</f>
        <v>40.192057014708702</v>
      </c>
      <c r="P1816" cm="1">
        <f t="array" ref="P1816">MAX(IF((OutputTable[GroupByKey]=OutputTable[[#This Row],[GroupByKey]]),(OutputTable[GroupByKey]=OutputTable[[#This Row],[GroupByKey]])*OutputTable[RecordedValue]))</f>
        <v>51.8214448971965</v>
      </c>
    </row>
    <row r="1817" spans="1:16" x14ac:dyDescent="0.25">
      <c r="A1817" t="s">
        <v>68</v>
      </c>
      <c r="B1817" t="s">
        <v>177</v>
      </c>
      <c r="C1817">
        <v>35</v>
      </c>
      <c r="D1817" t="s">
        <v>132</v>
      </c>
      <c r="E1817" t="s">
        <v>96</v>
      </c>
      <c r="F1817" t="s">
        <v>126</v>
      </c>
      <c r="G1817">
        <v>0</v>
      </c>
      <c r="H1817">
        <v>0</v>
      </c>
      <c r="I1817" t="str">
        <f>OutputTable[[#This Row],[ProjectName]]&amp;OutputTable[[#This Row],[Name]]&amp;OutputTable[[#This Row],[Type]]&amp;OutputTable[[#This Row],[Source]]</f>
        <v>Airport Security AnalysisAll Entities.WaitCostWait CostSystem</v>
      </c>
      <c r="J1817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cm="1">
        <f t="array" ref="K1817">IFERROR(AVERAGE(IF((OutputTable[GroupByKey]=OutputTable[[#This Row],[GroupByKey]]),(OutputTable[GroupByKey]=OutputTable[[#This Row],[GroupByKey]])*OutputTable[RecordedValue])),0)</f>
        <v>0</v>
      </c>
      <c r="L1817" cm="1">
        <f t="array" ref="L1817">IFERROR(_xlfn.STDEV.S(IF((OutputTable[GroupByKey]=OutputTable[[#This Row],[GroupByKey]]),(OutputTable[GroupByKey]=OutputTable[[#This Row],[GroupByKey]])*OutputTable[RecordedValue])),0)</f>
        <v>0</v>
      </c>
      <c r="M1817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cm="1">
        <f t="array" ref="O1817">MIN(IF((OutputTable[GroupByKey]=OutputTable[[#This Row],[GroupByKey]]),(OutputTable[GroupByKey]=OutputTable[[#This Row],[GroupByKey]])*OutputTable[RecordedValue]))</f>
        <v>0</v>
      </c>
      <c r="P1817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177</v>
      </c>
      <c r="C1818">
        <v>35</v>
      </c>
      <c r="D1818" t="s">
        <v>133</v>
      </c>
      <c r="E1818" t="s">
        <v>134</v>
      </c>
      <c r="F1818" t="s">
        <v>126</v>
      </c>
      <c r="G1818">
        <v>46.258435158234498</v>
      </c>
      <c r="H1818">
        <v>0</v>
      </c>
      <c r="I1818" t="str">
        <f>OutputTable[[#This Row],[ProjectName]]&amp;OutputTable[[#This Row],[Name]]&amp;OutputTable[[#This Row],[Type]]&amp;OutputTable[[#This Row],[Source]]</f>
        <v>Airport Security AnalysisAll Resources.BusyCostBusy CostSystem</v>
      </c>
      <c r="J1818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cm="1">
        <f t="array" ref="K1818">IFERROR(AVERAGE(IF((OutputTable[GroupByKey]=OutputTable[[#This Row],[GroupByKey]]),(OutputTable[GroupByKey]=OutputTable[[#This Row],[GroupByKey]])*OutputTable[RecordedValue])),0)</f>
        <v>46.193538628207605</v>
      </c>
      <c r="L1818" cm="1">
        <f t="array" ref="L1818">IFERROR(_xlfn.STDEV.S(IF((OutputTable[GroupByKey]=OutputTable[[#This Row],[GroupByKey]]),(OutputTable[GroupByKey]=OutputTable[[#This Row],[GroupByKey]])*OutputTable[RecordedValue])),0)</f>
        <v>2.5990968367157583</v>
      </c>
      <c r="M1818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18" cm="1">
        <f t="array" ref="O1818">MIN(IF((OutputTable[GroupByKey]=OutputTable[[#This Row],[GroupByKey]]),(OutputTable[GroupByKey]=OutputTable[[#This Row],[GroupByKey]])*OutputTable[RecordedValue]))</f>
        <v>40.192057014708602</v>
      </c>
      <c r="P1818" cm="1">
        <f t="array" ref="P1818">MAX(IF((OutputTable[GroupByKey]=OutputTable[[#This Row],[GroupByKey]]),(OutputTable[GroupByKey]=OutputTable[[#This Row],[GroupByKey]])*OutputTable[RecordedValue]))</f>
        <v>51.8214448971965</v>
      </c>
    </row>
    <row r="1819" spans="1:16" x14ac:dyDescent="0.25">
      <c r="A1819" t="s">
        <v>68</v>
      </c>
      <c r="B1819" t="s">
        <v>177</v>
      </c>
      <c r="C1819">
        <v>35</v>
      </c>
      <c r="D1819" t="s">
        <v>135</v>
      </c>
      <c r="E1819" t="s">
        <v>136</v>
      </c>
      <c r="F1819" t="s">
        <v>126</v>
      </c>
      <c r="G1819">
        <v>25.642872031460801</v>
      </c>
      <c r="H1819">
        <v>0</v>
      </c>
      <c r="I1819" t="str">
        <f>OutputTable[[#This Row],[ProjectName]]&amp;OutputTable[[#This Row],[Name]]&amp;OutputTable[[#This Row],[Type]]&amp;OutputTable[[#This Row],[Source]]</f>
        <v>Airport Security AnalysisAll Resources.IdleCostIdle CostSystem</v>
      </c>
      <c r="J1819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cm="1">
        <f t="array" ref="K1819">IFERROR(AVERAGE(IF((OutputTable[GroupByKey]=OutputTable[[#This Row],[GroupByKey]]),(OutputTable[GroupByKey]=OutputTable[[#This Row],[GroupByKey]])*OutputTable[RecordedValue])),0)</f>
        <v>25.477747687177452</v>
      </c>
      <c r="L1819" cm="1">
        <f t="array" ref="L1819">IFERROR(_xlfn.STDEV.S(IF((OutputTable[GroupByKey]=OutputTable[[#This Row],[GroupByKey]]),(OutputTable[GroupByKey]=OutputTable[[#This Row],[GroupByKey]])*OutputTable[RecordedValue])),0)</f>
        <v>2.6141112136959852</v>
      </c>
      <c r="M1819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19" cm="1">
        <f t="array" ref="O1819">MIN(IF((OutputTable[GroupByKey]=OutputTable[[#This Row],[GroupByKey]]),(OutputTable[GroupByKey]=OutputTable[[#This Row],[GroupByKey]])*OutputTable[RecordedValue]))</f>
        <v>19.727702576731101</v>
      </c>
      <c r="P1819" cm="1">
        <f t="array" ref="P1819">MAX(IF((OutputTable[GroupByKey]=OutputTable[[#This Row],[GroupByKey]]),(OutputTable[GroupByKey]=OutputTable[[#This Row],[GroupByKey]])*OutputTable[RecordedValue]))</f>
        <v>31.4558775795469</v>
      </c>
    </row>
    <row r="1820" spans="1:16" x14ac:dyDescent="0.25">
      <c r="A1820" t="s">
        <v>68</v>
      </c>
      <c r="B1820" t="s">
        <v>177</v>
      </c>
      <c r="C1820">
        <v>35</v>
      </c>
      <c r="D1820" t="s">
        <v>137</v>
      </c>
      <c r="E1820" t="s">
        <v>90</v>
      </c>
      <c r="F1820" t="s">
        <v>126</v>
      </c>
      <c r="G1820">
        <v>71.901307189695302</v>
      </c>
      <c r="H1820">
        <v>0</v>
      </c>
      <c r="I182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20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cm="1">
        <f t="array" ref="K1820">IFERROR(AVERAGE(IF((OutputTable[GroupByKey]=OutputTable[[#This Row],[GroupByKey]]),(OutputTable[GroupByKey]=OutputTable[[#This Row],[GroupByKey]])*OutputTable[RecordedValue])),0)</f>
        <v>71.671286315385061</v>
      </c>
      <c r="L1820" cm="1">
        <f t="array" ref="L1820">IFERROR(_xlfn.STDEV.S(IF((OutputTable[GroupByKey]=OutputTable[[#This Row],[GroupByKey]]),(OutputTable[GroupByKey]=OutputTable[[#This Row],[GroupByKey]])*OutputTable[RecordedValue])),0)</f>
        <v>0.23863631661505638</v>
      </c>
      <c r="M1820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20" cm="1">
        <f t="array" ref="O1820">MIN(IF((OutputTable[GroupByKey]=OutputTable[[#This Row],[GroupByKey]]),(OutputTable[GroupByKey]=OutputTable[[#This Row],[GroupByKey]])*OutputTable[RecordedValue]))</f>
        <v>70.910479456061694</v>
      </c>
      <c r="P1820" cm="1">
        <f t="array" ref="P1820">MAX(IF((OutputTable[GroupByKey]=OutputTable[[#This Row],[GroupByKey]]),(OutputTable[GroupByKey]=OutputTable[[#This Row],[GroupByKey]])*OutputTable[RecordedValue]))</f>
        <v>72</v>
      </c>
    </row>
    <row r="1821" spans="1:16" x14ac:dyDescent="0.25">
      <c r="A1821" t="s">
        <v>68</v>
      </c>
      <c r="B1821" t="s">
        <v>177</v>
      </c>
      <c r="C1821">
        <v>35</v>
      </c>
      <c r="D1821" t="s">
        <v>138</v>
      </c>
      <c r="E1821" t="s">
        <v>139</v>
      </c>
      <c r="F1821" t="s">
        <v>126</v>
      </c>
      <c r="G1821">
        <v>0</v>
      </c>
      <c r="H1821">
        <v>0</v>
      </c>
      <c r="I182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21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cm="1">
        <f t="array" ref="K1821">IFERROR(AVERAGE(IF((OutputTable[GroupByKey]=OutputTable[[#This Row],[GroupByKey]]),(OutputTable[GroupByKey]=OutputTable[[#This Row],[GroupByKey]])*OutputTable[RecordedValue])),0)</f>
        <v>0</v>
      </c>
      <c r="L1821" cm="1">
        <f t="array" ref="L1821">IFERROR(_xlfn.STDEV.S(IF((OutputTable[GroupByKey]=OutputTable[[#This Row],[GroupByKey]]),(OutputTable[GroupByKey]=OutputTable[[#This Row],[GroupByKey]])*OutputTable[RecordedValue])),0)</f>
        <v>0</v>
      </c>
      <c r="M1821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cm="1">
        <f t="array" ref="O1821">MIN(IF((OutputTable[GroupByKey]=OutputTable[[#This Row],[GroupByKey]]),(OutputTable[GroupByKey]=OutputTable[[#This Row],[GroupByKey]])*OutputTable[RecordedValue]))</f>
        <v>0</v>
      </c>
      <c r="P1821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177</v>
      </c>
      <c r="C1822">
        <v>35</v>
      </c>
      <c r="D1822" t="s">
        <v>140</v>
      </c>
      <c r="E1822" t="s">
        <v>110</v>
      </c>
      <c r="F1822" t="s">
        <v>72</v>
      </c>
      <c r="G1822">
        <v>9.4669732487688592</v>
      </c>
      <c r="H1822">
        <v>0</v>
      </c>
      <c r="I182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22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cm="1">
        <f t="array" ref="K1822">IFERROR(AVERAGE(IF((OutputTable[GroupByKey]=OutputTable[[#This Row],[GroupByKey]]),(OutputTable[GroupByKey]=OutputTable[[#This Row],[GroupByKey]])*OutputTable[RecordedValue])),0)</f>
        <v>9.2040198470736314</v>
      </c>
      <c r="L1822" cm="1">
        <f t="array" ref="L1822">IFERROR(_xlfn.STDEV.S(IF((OutputTable[GroupByKey]=OutputTable[[#This Row],[GroupByKey]]),(OutputTable[GroupByKey]=OutputTable[[#This Row],[GroupByKey]])*OutputTable[RecordedValue])),0)</f>
        <v>0.51270925803772061</v>
      </c>
      <c r="M1822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2" cm="1">
        <f t="array" ref="O1822">MIN(IF((OutputTable[GroupByKey]=OutputTable[[#This Row],[GroupByKey]]),(OutputTable[GroupByKey]=OutputTable[[#This Row],[GroupByKey]])*OutputTable[RecordedValue]))</f>
        <v>8.1603642719926093</v>
      </c>
      <c r="P1822" cm="1">
        <f t="array" ref="P1822">MAX(IF((OutputTable[GroupByKey]=OutputTable[[#This Row],[GroupByKey]]),(OutputTable[GroupByKey]=OutputTable[[#This Row],[GroupByKey]])*OutputTable[RecordedValue]))</f>
        <v>10.3090977964694</v>
      </c>
    </row>
    <row r="1823" spans="1:16" x14ac:dyDescent="0.25">
      <c r="A1823" t="s">
        <v>68</v>
      </c>
      <c r="B1823" t="s">
        <v>177</v>
      </c>
      <c r="C1823">
        <v>35</v>
      </c>
      <c r="D1823" t="s">
        <v>141</v>
      </c>
      <c r="E1823" t="s">
        <v>112</v>
      </c>
      <c r="F1823" t="s">
        <v>72</v>
      </c>
      <c r="G1823">
        <v>568.01839492613101</v>
      </c>
      <c r="H1823">
        <v>0</v>
      </c>
      <c r="I182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23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cm="1">
        <f t="array" ref="K1823">IFERROR(AVERAGE(IF((OutputTable[GroupByKey]=OutputTable[[#This Row],[GroupByKey]]),(OutputTable[GroupByKey]=OutputTable[[#This Row],[GroupByKey]])*OutputTable[RecordedValue])),0)</f>
        <v>552.24119082441791</v>
      </c>
      <c r="L1823" cm="1">
        <f t="array" ref="L1823">IFERROR(_xlfn.STDEV.S(IF((OutputTable[GroupByKey]=OutputTable[[#This Row],[GroupByKey]]),(OutputTable[GroupByKey]=OutputTable[[#This Row],[GroupByKey]])*OutputTable[RecordedValue])),0)</f>
        <v>30.76255548226289</v>
      </c>
      <c r="M1823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23" cm="1">
        <f t="array" ref="O1823">MIN(IF((OutputTable[GroupByKey]=OutputTable[[#This Row],[GroupByKey]]),(OutputTable[GroupByKey]=OutputTable[[#This Row],[GroupByKey]])*OutputTable[RecordedValue]))</f>
        <v>489.62185631955703</v>
      </c>
      <c r="P1823" cm="1">
        <f t="array" ref="P1823">MAX(IF((OutputTable[GroupByKey]=OutputTable[[#This Row],[GroupByKey]]),(OutputTable[GroupByKey]=OutputTable[[#This Row],[GroupByKey]])*OutputTable[RecordedValue]))</f>
        <v>618.54586778816201</v>
      </c>
    </row>
    <row r="1824" spans="1:16" x14ac:dyDescent="0.25">
      <c r="A1824" t="s">
        <v>68</v>
      </c>
      <c r="B1824" t="s">
        <v>177</v>
      </c>
      <c r="C1824">
        <v>35</v>
      </c>
      <c r="D1824" t="s">
        <v>142</v>
      </c>
      <c r="E1824" t="s">
        <v>114</v>
      </c>
      <c r="F1824" t="s">
        <v>72</v>
      </c>
      <c r="G1824">
        <v>0</v>
      </c>
      <c r="H1824">
        <v>0</v>
      </c>
      <c r="I182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24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cm="1">
        <f t="array" ref="K1824">IFERROR(AVERAGE(IF((OutputTable[GroupByKey]=OutputTable[[#This Row],[GroupByKey]]),(OutputTable[GroupByKey]=OutputTable[[#This Row],[GroupByKey]])*OutputTable[RecordedValue])),0)</f>
        <v>0</v>
      </c>
      <c r="L1824" cm="1">
        <f t="array" ref="L1824">IFERROR(_xlfn.STDEV.S(IF((OutputTable[GroupByKey]=OutputTable[[#This Row],[GroupByKey]]),(OutputTable[GroupByKey]=OutputTable[[#This Row],[GroupByKey]])*OutputTable[RecordedValue])),0)</f>
        <v>0</v>
      </c>
      <c r="M1824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4" cm="1">
        <f t="array" ref="O1824">MIN(IF((OutputTable[GroupByKey]=OutputTable[[#This Row],[GroupByKey]]),(OutputTable[GroupByKey]=OutputTable[[#This Row],[GroupByKey]])*OutputTable[RecordedValue]))</f>
        <v>0</v>
      </c>
      <c r="P1824" cm="1">
        <f t="array" ref="P1824">MAX(IF((OutputTable[GroupByKey]=OutputTable[[#This Row],[GroupByKey]]),(OutputTable[GroupByKey]=OutputTable[[#This Row],[GroupByKey]])*OutputTable[RecordedValue]))</f>
        <v>0</v>
      </c>
    </row>
    <row r="1825" spans="1:16" x14ac:dyDescent="0.25">
      <c r="A1825" t="s">
        <v>68</v>
      </c>
      <c r="B1825" t="s">
        <v>177</v>
      </c>
      <c r="C1825">
        <v>35</v>
      </c>
      <c r="D1825" t="s">
        <v>143</v>
      </c>
      <c r="E1825" t="s">
        <v>116</v>
      </c>
      <c r="F1825" t="s">
        <v>72</v>
      </c>
      <c r="G1825">
        <v>119.723211457744</v>
      </c>
      <c r="H1825">
        <v>0</v>
      </c>
      <c r="I182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cm="1">
        <f t="array" ref="K1825">IFERROR(AVERAGE(IF((OutputTable[GroupByKey]=OutputTable[[#This Row],[GroupByKey]]),(OutputTable[GroupByKey]=OutputTable[[#This Row],[GroupByKey]])*OutputTable[RecordedValue])),0)</f>
        <v>79.989395354893077</v>
      </c>
      <c r="L1825" cm="1">
        <f t="array" ref="L1825">IFERROR(_xlfn.STDEV.S(IF((OutputTable[GroupByKey]=OutputTable[[#This Row],[GroupByKey]]),(OutputTable[GroupByKey]=OutputTable[[#This Row],[GroupByKey]])*OutputTable[RecordedValue])),0)</f>
        <v>56.808360959149468</v>
      </c>
      <c r="M182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5" cm="1">
        <f t="array" ref="O1825">MIN(IF((OutputTable[GroupByKey]=OutputTable[[#This Row],[GroupByKey]]),(OutputTable[GroupByKey]=OutputTable[[#This Row],[GroupByKey]])*OutputTable[RecordedValue]))</f>
        <v>7.1867093340802297</v>
      </c>
      <c r="P1825" cm="1">
        <f t="array" ref="P1825">MAX(IF((OutputTable[GroupByKey]=OutputTable[[#This Row],[GroupByKey]]),(OutputTable[GroupByKey]=OutputTable[[#This Row],[GroupByKey]])*OutputTable[RecordedValue]))</f>
        <v>293.47566214357698</v>
      </c>
    </row>
    <row r="1826" spans="1:16" x14ac:dyDescent="0.25">
      <c r="A1826" t="s">
        <v>68</v>
      </c>
      <c r="B1826" t="s">
        <v>177</v>
      </c>
      <c r="C1826">
        <v>35</v>
      </c>
      <c r="D1826" t="s">
        <v>144</v>
      </c>
      <c r="E1826" t="s">
        <v>118</v>
      </c>
      <c r="F1826" t="s">
        <v>72</v>
      </c>
      <c r="G1826">
        <v>145</v>
      </c>
      <c r="H1826">
        <v>0</v>
      </c>
      <c r="I182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26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cm="1">
        <f t="array" ref="K1826">IFERROR(AVERAGE(IF((OutputTable[GroupByKey]=OutputTable[[#This Row],[GroupByKey]]),(OutputTable[GroupByKey]=OutputTable[[#This Row],[GroupByKey]])*OutputTable[RecordedValue])),0)</f>
        <v>145</v>
      </c>
      <c r="L1826" cm="1">
        <f t="array" ref="L1826">IFERROR(_xlfn.STDEV.S(IF((OutputTable[GroupByKey]=OutputTable[[#This Row],[GroupByKey]]),(OutputTable[GroupByKey]=OutputTable[[#This Row],[GroupByKey]])*OutputTable[RecordedValue])),0)</f>
        <v>0</v>
      </c>
      <c r="M1826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6" cm="1">
        <f t="array" ref="O1826">MIN(IF((OutputTable[GroupByKey]=OutputTable[[#This Row],[GroupByKey]]),(OutputTable[GroupByKey]=OutputTable[[#This Row],[GroupByKey]])*OutputTable[RecordedValue]))</f>
        <v>145</v>
      </c>
      <c r="P1826" cm="1">
        <f t="array" ref="P1826">MAX(IF((OutputTable[GroupByKey]=OutputTable[[#This Row],[GroupByKey]]),(OutputTable[GroupByKey]=OutputTable[[#This Row],[GroupByKey]])*OutputTable[RecordedValue]))</f>
        <v>145</v>
      </c>
    </row>
    <row r="1827" spans="1:16" x14ac:dyDescent="0.25">
      <c r="A1827" t="s">
        <v>68</v>
      </c>
      <c r="B1827" t="s">
        <v>177</v>
      </c>
      <c r="C1827">
        <v>35</v>
      </c>
      <c r="D1827" t="s">
        <v>145</v>
      </c>
      <c r="E1827" t="s">
        <v>120</v>
      </c>
      <c r="F1827" t="s">
        <v>72</v>
      </c>
      <c r="G1827">
        <v>144</v>
      </c>
      <c r="H1827">
        <v>0</v>
      </c>
      <c r="I182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27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cm="1">
        <f t="array" ref="K1827">IFERROR(AVERAGE(IF((OutputTable[GroupByKey]=OutputTable[[#This Row],[GroupByKey]]),(OutputTable[GroupByKey]=OutputTable[[#This Row],[GroupByKey]])*OutputTable[RecordedValue])),0)</f>
        <v>143.46</v>
      </c>
      <c r="L1827" cm="1">
        <f t="array" ref="L1827">IFERROR(_xlfn.STDEV.S(IF((OutputTable[GroupByKey]=OutputTable[[#This Row],[GroupByKey]]),(OutputTable[GroupByKey]=OutputTable[[#This Row],[GroupByKey]])*OutputTable[RecordedValue])),0)</f>
        <v>0.761577310586391</v>
      </c>
      <c r="M1827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27" cm="1">
        <f t="array" ref="O1827">MIN(IF((OutputTable[GroupByKey]=OutputTable[[#This Row],[GroupByKey]]),(OutputTable[GroupByKey]=OutputTable[[#This Row],[GroupByKey]])*OutputTable[RecordedValue]))</f>
        <v>141</v>
      </c>
      <c r="P1827" cm="1">
        <f t="array" ref="P1827">MAX(IF((OutputTable[GroupByKey]=OutputTable[[#This Row],[GroupByKey]]),(OutputTable[GroupByKey]=OutputTable[[#This Row],[GroupByKey]])*OutputTable[RecordedValue]))</f>
        <v>144</v>
      </c>
    </row>
    <row r="1828" spans="1:16" x14ac:dyDescent="0.25">
      <c r="A1828" t="s">
        <v>68</v>
      </c>
      <c r="B1828" t="s">
        <v>177</v>
      </c>
      <c r="C1828">
        <v>35</v>
      </c>
      <c r="D1828" t="s">
        <v>146</v>
      </c>
      <c r="E1828" t="s">
        <v>122</v>
      </c>
      <c r="F1828" t="s">
        <v>72</v>
      </c>
      <c r="G1828">
        <v>9.4669732487688592</v>
      </c>
      <c r="H1828">
        <v>0</v>
      </c>
      <c r="I182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28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cm="1">
        <f t="array" ref="K1828">IFERROR(AVERAGE(IF((OutputTable[GroupByKey]=OutputTable[[#This Row],[GroupByKey]]),(OutputTable[GroupByKey]=OutputTable[[#This Row],[GroupByKey]])*OutputTable[RecordedValue])),0)</f>
        <v>9.2040198470736314</v>
      </c>
      <c r="L1828" cm="1">
        <f t="array" ref="L1828">IFERROR(_xlfn.STDEV.S(IF((OutputTable[GroupByKey]=OutputTable[[#This Row],[GroupByKey]]),(OutputTable[GroupByKey]=OutputTable[[#This Row],[GroupByKey]])*OutputTable[RecordedValue])),0)</f>
        <v>0.51270925803772061</v>
      </c>
      <c r="M1828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8" cm="1">
        <f t="array" ref="O1828">MIN(IF((OutputTable[GroupByKey]=OutputTable[[#This Row],[GroupByKey]]),(OutputTable[GroupByKey]=OutputTable[[#This Row],[GroupByKey]])*OutputTable[RecordedValue]))</f>
        <v>8.1603642719926093</v>
      </c>
      <c r="P1828" cm="1">
        <f t="array" ref="P1828">MAX(IF((OutputTable[GroupByKey]=OutputTable[[#This Row],[GroupByKey]]),(OutputTable[GroupByKey]=OutputTable[[#This Row],[GroupByKey]])*OutputTable[RecordedValue]))</f>
        <v>10.3090977964694</v>
      </c>
    </row>
    <row r="1829" spans="1:16" x14ac:dyDescent="0.25">
      <c r="A1829" t="s">
        <v>68</v>
      </c>
      <c r="B1829" t="s">
        <v>177</v>
      </c>
      <c r="C1829">
        <v>35</v>
      </c>
      <c r="D1829" t="s">
        <v>147</v>
      </c>
      <c r="E1829" t="s">
        <v>124</v>
      </c>
      <c r="F1829" t="s">
        <v>72</v>
      </c>
      <c r="G1829">
        <v>687.74160638387605</v>
      </c>
      <c r="H1829">
        <v>0</v>
      </c>
      <c r="I182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29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cm="1">
        <f t="array" ref="K1829">IFERROR(AVERAGE(IF((OutputTable[GroupByKey]=OutputTable[[#This Row],[GroupByKey]]),(OutputTable[GroupByKey]=OutputTable[[#This Row],[GroupByKey]])*OutputTable[RecordedValue])),0)</f>
        <v>632.23058617931088</v>
      </c>
      <c r="L1829" cm="1">
        <f t="array" ref="L1829">IFERROR(_xlfn.STDEV.S(IF((OutputTable[GroupByKey]=OutputTable[[#This Row],[GroupByKey]]),(OutputTable[GroupByKey]=OutputTable[[#This Row],[GroupByKey]])*OutputTable[RecordedValue])),0)</f>
        <v>75.537971994324181</v>
      </c>
      <c r="M1829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29" cm="1">
        <f t="array" ref="O1829">MIN(IF((OutputTable[GroupByKey]=OutputTable[[#This Row],[GroupByKey]]),(OutputTable[GroupByKey]=OutputTable[[#This Row],[GroupByKey]])*OutputTable[RecordedValue]))</f>
        <v>505.15304420889697</v>
      </c>
      <c r="P1829" cm="1">
        <f t="array" ref="P1829">MAX(IF((OutputTable[GroupByKey]=OutputTable[[#This Row],[GroupByKey]]),(OutputTable[GroupByKey]=OutputTable[[#This Row],[GroupByKey]])*OutputTable[RecordedValue]))</f>
        <v>850.69210649443096</v>
      </c>
    </row>
    <row r="1830" spans="1:16" x14ac:dyDescent="0.25">
      <c r="A1830" t="s">
        <v>68</v>
      </c>
      <c r="B1830" t="s">
        <v>177</v>
      </c>
      <c r="C1830">
        <v>35</v>
      </c>
      <c r="D1830" t="s">
        <v>148</v>
      </c>
      <c r="E1830" t="s">
        <v>118</v>
      </c>
      <c r="F1830" t="s">
        <v>86</v>
      </c>
      <c r="G1830">
        <v>145</v>
      </c>
      <c r="H1830">
        <v>0</v>
      </c>
      <c r="I1830" t="str">
        <f>OutputTable[[#This Row],[ProjectName]]&amp;OutputTable[[#This Row],[Name]]&amp;OutputTable[[#This Row],[Type]]&amp;OutputTable[[#This Row],[Source]]</f>
        <v>Airport Security AnalysisEntity 1.NumberInNumber InEntity</v>
      </c>
      <c r="J1830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cm="1">
        <f t="array" ref="K1830">IFERROR(AVERAGE(IF((OutputTable[GroupByKey]=OutputTable[[#This Row],[GroupByKey]]),(OutputTable[GroupByKey]=OutputTable[[#This Row],[GroupByKey]])*OutputTable[RecordedValue])),0)</f>
        <v>145</v>
      </c>
      <c r="L1830" cm="1">
        <f t="array" ref="L1830">IFERROR(_xlfn.STDEV.S(IF((OutputTable[GroupByKey]=OutputTable[[#This Row],[GroupByKey]]),(OutputTable[GroupByKey]=OutputTable[[#This Row],[GroupByKey]])*OutputTable[RecordedValue])),0)</f>
        <v>0</v>
      </c>
      <c r="M1830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cm="1">
        <f t="array" ref="O1830">MIN(IF((OutputTable[GroupByKey]=OutputTable[[#This Row],[GroupByKey]]),(OutputTable[GroupByKey]=OutputTable[[#This Row],[GroupByKey]])*OutputTable[RecordedValue]))</f>
        <v>145</v>
      </c>
      <c r="P1830" cm="1">
        <f t="array" ref="P1830">MAX(IF((OutputTable[GroupByKey]=OutputTable[[#This Row],[GroupByKey]]),(OutputTable[GroupByKey]=OutputTable[[#This Row],[GroupByKey]])*OutputTable[RecordedValue]))</f>
        <v>145</v>
      </c>
    </row>
    <row r="1831" spans="1:16" x14ac:dyDescent="0.25">
      <c r="A1831" t="s">
        <v>68</v>
      </c>
      <c r="B1831" t="s">
        <v>177</v>
      </c>
      <c r="C1831">
        <v>35</v>
      </c>
      <c r="D1831" t="s">
        <v>149</v>
      </c>
      <c r="E1831" t="s">
        <v>120</v>
      </c>
      <c r="F1831" t="s">
        <v>86</v>
      </c>
      <c r="G1831">
        <v>143</v>
      </c>
      <c r="H1831">
        <v>0</v>
      </c>
      <c r="I1831" t="str">
        <f>OutputTable[[#This Row],[ProjectName]]&amp;OutputTable[[#This Row],[Name]]&amp;OutputTable[[#This Row],[Type]]&amp;OutputTable[[#This Row],[Source]]</f>
        <v>Airport Security AnalysisEntity 1.NumberOutNumber OutEntity</v>
      </c>
      <c r="J1831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cm="1">
        <f t="array" ref="K1831">IFERROR(AVERAGE(IF((OutputTable[GroupByKey]=OutputTable[[#This Row],[GroupByKey]]),(OutputTable[GroupByKey]=OutputTable[[#This Row],[GroupByKey]])*OutputTable[RecordedValue])),0)</f>
        <v>141.02000000000001</v>
      </c>
      <c r="L1831" cm="1">
        <f t="array" ref="L1831">IFERROR(_xlfn.STDEV.S(IF((OutputTable[GroupByKey]=OutputTable[[#This Row],[GroupByKey]]),(OutputTable[GroupByKey]=OutputTable[[#This Row],[GroupByKey]])*OutputTable[RecordedValue])),0)</f>
        <v>1.571298695931723</v>
      </c>
      <c r="M1831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1" cm="1">
        <f t="array" ref="O1831">MIN(IF((OutputTable[GroupByKey]=OutputTable[[#This Row],[GroupByKey]]),(OutputTable[GroupByKey]=OutputTable[[#This Row],[GroupByKey]])*OutputTable[RecordedValue]))</f>
        <v>136</v>
      </c>
      <c r="P1831" cm="1">
        <f t="array" ref="P1831">MAX(IF((OutputTable[GroupByKey]=OutputTable[[#This Row],[GroupByKey]]),(OutputTable[GroupByKey]=OutputTable[[#This Row],[GroupByKey]])*OutputTable[RecordedValue]))</f>
        <v>144</v>
      </c>
    </row>
    <row r="1832" spans="1:16" x14ac:dyDescent="0.25">
      <c r="A1832" t="s">
        <v>68</v>
      </c>
      <c r="B1832" t="s">
        <v>177</v>
      </c>
      <c r="C1832">
        <v>35</v>
      </c>
      <c r="D1832" t="s">
        <v>150</v>
      </c>
      <c r="E1832" t="s">
        <v>134</v>
      </c>
      <c r="F1832" t="s">
        <v>104</v>
      </c>
      <c r="G1832">
        <v>0</v>
      </c>
      <c r="H1832">
        <v>0</v>
      </c>
      <c r="I183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32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cm="1">
        <f t="array" ref="K1832">IFERROR(AVERAGE(IF((OutputTable[GroupByKey]=OutputTable[[#This Row],[GroupByKey]]),(OutputTable[GroupByKey]=OutputTable[[#This Row],[GroupByKey]])*OutputTable[RecordedValue])),0)</f>
        <v>0</v>
      </c>
      <c r="L1832" cm="1">
        <f t="array" ref="L1832">IFERROR(_xlfn.STDEV.S(IF((OutputTable[GroupByKey]=OutputTable[[#This Row],[GroupByKey]]),(OutputTable[GroupByKey]=OutputTable[[#This Row],[GroupByKey]])*OutputTable[RecordedValue])),0)</f>
        <v>0</v>
      </c>
      <c r="M1832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2" cm="1">
        <f t="array" ref="O1832">MIN(IF((OutputTable[GroupByKey]=OutputTable[[#This Row],[GroupByKey]]),(OutputTable[GroupByKey]=OutputTable[[#This Row],[GroupByKey]])*OutputTable[RecordedValue]))</f>
        <v>0</v>
      </c>
      <c r="P1832" cm="1">
        <f t="array" ref="P1832">MAX(IF((OutputTable[GroupByKey]=OutputTable[[#This Row],[GroupByKey]]),(OutputTable[GroupByKey]=OutputTable[[#This Row],[GroupByKey]])*OutputTable[RecordedValue]))</f>
        <v>0</v>
      </c>
    </row>
    <row r="1833" spans="1:16" x14ac:dyDescent="0.25">
      <c r="A1833" t="s">
        <v>68</v>
      </c>
      <c r="B1833" t="s">
        <v>177</v>
      </c>
      <c r="C1833">
        <v>35</v>
      </c>
      <c r="D1833" t="s">
        <v>151</v>
      </c>
      <c r="E1833" t="s">
        <v>136</v>
      </c>
      <c r="F1833" t="s">
        <v>104</v>
      </c>
      <c r="G1833">
        <v>12</v>
      </c>
      <c r="H1833">
        <v>0</v>
      </c>
      <c r="I183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33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cm="1">
        <f t="array" ref="K1833">IFERROR(AVERAGE(IF((OutputTable[GroupByKey]=OutputTable[[#This Row],[GroupByKey]]),(OutputTable[GroupByKey]=OutputTable[[#This Row],[GroupByKey]])*OutputTable[RecordedValue])),0)</f>
        <v>12</v>
      </c>
      <c r="L1833" cm="1">
        <f t="array" ref="L1833">IFERROR(_xlfn.STDEV.S(IF((OutputTable[GroupByKey]=OutputTable[[#This Row],[GroupByKey]]),(OutputTable[GroupByKey]=OutputTable[[#This Row],[GroupByKey]])*OutputTable[RecordedValue])),0)</f>
        <v>0</v>
      </c>
      <c r="M1833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3" cm="1">
        <f t="array" ref="O1833">MIN(IF((OutputTable[GroupByKey]=OutputTable[[#This Row],[GroupByKey]]),(OutputTable[GroupByKey]=OutputTable[[#This Row],[GroupByKey]])*OutputTable[RecordedValue]))</f>
        <v>12</v>
      </c>
      <c r="P1833" cm="1">
        <f t="array" ref="P1833">MAX(IF((OutputTable[GroupByKey]=OutputTable[[#This Row],[GroupByKey]]),(OutputTable[GroupByKey]=OutputTable[[#This Row],[GroupByKey]])*OutputTable[RecordedValue]))</f>
        <v>12</v>
      </c>
    </row>
    <row r="1834" spans="1:16" x14ac:dyDescent="0.25">
      <c r="A1834" t="s">
        <v>68</v>
      </c>
      <c r="B1834" t="s">
        <v>177</v>
      </c>
      <c r="C1834">
        <v>35</v>
      </c>
      <c r="D1834" t="s">
        <v>152</v>
      </c>
      <c r="E1834" t="s">
        <v>153</v>
      </c>
      <c r="F1834" t="s">
        <v>104</v>
      </c>
      <c r="G1834">
        <v>0</v>
      </c>
      <c r="H1834">
        <v>0</v>
      </c>
      <c r="I183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34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cm="1">
        <f t="array" ref="K1834">IFERROR(AVERAGE(IF((OutputTable[GroupByKey]=OutputTable[[#This Row],[GroupByKey]]),(OutputTable[GroupByKey]=OutputTable[[#This Row],[GroupByKey]])*OutputTable[RecordedValue])),0)</f>
        <v>0</v>
      </c>
      <c r="L1834" cm="1">
        <f t="array" ref="L1834">IFERROR(_xlfn.STDEV.S(IF((OutputTable[GroupByKey]=OutputTable[[#This Row],[GroupByKey]]),(OutputTable[GroupByKey]=OutputTable[[#This Row],[GroupByKey]])*OutputTable[RecordedValue])),0)</f>
        <v>0</v>
      </c>
      <c r="M1834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cm="1">
        <f t="array" ref="O1834">MIN(IF((OutputTable[GroupByKey]=OutputTable[[#This Row],[GroupByKey]]),(OutputTable[GroupByKey]=OutputTable[[#This Row],[GroupByKey]])*OutputTable[RecordedValue]))</f>
        <v>0</v>
      </c>
      <c r="P1834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177</v>
      </c>
      <c r="C1835">
        <v>35</v>
      </c>
      <c r="D1835" t="s">
        <v>154</v>
      </c>
      <c r="E1835" t="s">
        <v>155</v>
      </c>
      <c r="F1835" t="s">
        <v>104</v>
      </c>
      <c r="G1835">
        <v>0</v>
      </c>
      <c r="H1835">
        <v>0</v>
      </c>
      <c r="I183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3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cm="1">
        <f t="array" ref="K1835">IFERROR(AVERAGE(IF((OutputTable[GroupByKey]=OutputTable[[#This Row],[GroupByKey]]),(OutputTable[GroupByKey]=OutputTable[[#This Row],[GroupByKey]])*OutputTable[RecordedValue])),0)</f>
        <v>0</v>
      </c>
      <c r="L183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cm="1">
        <f t="array" ref="O1835">MIN(IF((OutputTable[GroupByKey]=OutputTable[[#This Row],[GroupByKey]]),(OutputTable[GroupByKey]=OutputTable[[#This Row],[GroupByKey]])*OutputTable[RecordedValue]))</f>
        <v>0</v>
      </c>
      <c r="P183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177</v>
      </c>
      <c r="C1836">
        <v>35</v>
      </c>
      <c r="D1836" t="s">
        <v>156</v>
      </c>
      <c r="E1836" t="s">
        <v>139</v>
      </c>
      <c r="F1836" t="s">
        <v>104</v>
      </c>
      <c r="G1836">
        <v>0</v>
      </c>
      <c r="H1836">
        <v>0</v>
      </c>
      <c r="I183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36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cm="1">
        <f t="array" ref="K1836">IFERROR(AVERAGE(IF((OutputTable[GroupByKey]=OutputTable[[#This Row],[GroupByKey]]),(OutputTable[GroupByKey]=OutputTable[[#This Row],[GroupByKey]])*OutputTable[RecordedValue])),0)</f>
        <v>0</v>
      </c>
      <c r="L1836" cm="1">
        <f t="array" ref="L1836">IFERROR(_xlfn.STDEV.S(IF((OutputTable[GroupByKey]=OutputTable[[#This Row],[GroupByKey]]),(OutputTable[GroupByKey]=OutputTable[[#This Row],[GroupByKey]])*OutputTable[RecordedValue])),0)</f>
        <v>0</v>
      </c>
      <c r="M1836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6" cm="1">
        <f t="array" ref="O1836">MIN(IF((OutputTable[GroupByKey]=OutputTable[[#This Row],[GroupByKey]]),(OutputTable[GroupByKey]=OutputTable[[#This Row],[GroupByKey]])*OutputTable[RecordedValue]))</f>
        <v>0</v>
      </c>
      <c r="P1836" cm="1">
        <f t="array" ref="P1836">MAX(IF((OutputTable[GroupByKey]=OutputTable[[#This Row],[GroupByKey]]),(OutputTable[GroupByKey]=OutputTable[[#This Row],[GroupByKey]])*OutputTable[RecordedValue]))</f>
        <v>0</v>
      </c>
    </row>
    <row r="1837" spans="1:16" x14ac:dyDescent="0.25">
      <c r="A1837" t="s">
        <v>68</v>
      </c>
      <c r="B1837" t="s">
        <v>177</v>
      </c>
      <c r="C1837">
        <v>35</v>
      </c>
      <c r="D1837" t="s">
        <v>157</v>
      </c>
      <c r="E1837" t="s">
        <v>120</v>
      </c>
      <c r="F1837" t="s">
        <v>126</v>
      </c>
      <c r="G1837">
        <v>143</v>
      </c>
      <c r="H1837">
        <v>0</v>
      </c>
      <c r="I1837" t="str">
        <f>OutputTable[[#This Row],[ProjectName]]&amp;OutputTable[[#This Row],[Name]]&amp;OutputTable[[#This Row],[Type]]&amp;OutputTable[[#This Row],[Source]]</f>
        <v>Airport Security AnalysisSystem.NumberOutNumber OutSystem</v>
      </c>
      <c r="J1837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cm="1">
        <f t="array" ref="K1837">IFERROR(AVERAGE(IF((OutputTable[GroupByKey]=OutputTable[[#This Row],[GroupByKey]]),(OutputTable[GroupByKey]=OutputTable[[#This Row],[GroupByKey]])*OutputTable[RecordedValue])),0)</f>
        <v>141.02000000000001</v>
      </c>
      <c r="L1837" cm="1">
        <f t="array" ref="L1837">IFERROR(_xlfn.STDEV.S(IF((OutputTable[GroupByKey]=OutputTable[[#This Row],[GroupByKey]]),(OutputTable[GroupByKey]=OutputTable[[#This Row],[GroupByKey]])*OutputTable[RecordedValue])),0)</f>
        <v>1.571298695931723</v>
      </c>
      <c r="M1837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7" cm="1">
        <f t="array" ref="O1837">MIN(IF((OutputTable[GroupByKey]=OutputTable[[#This Row],[GroupByKey]]),(OutputTable[GroupByKey]=OutputTable[[#This Row],[GroupByKey]])*OutputTable[RecordedValue]))</f>
        <v>136</v>
      </c>
      <c r="P1837" cm="1">
        <f t="array" ref="P1837">MAX(IF((OutputTable[GroupByKey]=OutputTable[[#This Row],[GroupByKey]]),(OutputTable[GroupByKey]=OutputTable[[#This Row],[GroupByKey]])*OutputTable[RecordedValue]))</f>
        <v>144</v>
      </c>
    </row>
    <row r="1838" spans="1:16" x14ac:dyDescent="0.25">
      <c r="A1838" t="s">
        <v>68</v>
      </c>
      <c r="B1838" t="s">
        <v>177</v>
      </c>
      <c r="C1838">
        <v>35</v>
      </c>
      <c r="D1838" t="s">
        <v>158</v>
      </c>
      <c r="E1838" t="s">
        <v>90</v>
      </c>
      <c r="F1838" t="s">
        <v>126</v>
      </c>
      <c r="G1838">
        <v>71.901307189695302</v>
      </c>
      <c r="H1838">
        <v>0</v>
      </c>
      <c r="I1838" t="str">
        <f>OutputTable[[#This Row],[ProjectName]]&amp;OutputTable[[#This Row],[Name]]&amp;OutputTable[[#This Row],[Type]]&amp;OutputTable[[#This Row],[Source]]</f>
        <v>Airport Security AnalysisSystem.TotalCostTotal CostSystem</v>
      </c>
      <c r="J1838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cm="1">
        <f t="array" ref="K1838">IFERROR(AVERAGE(IF((OutputTable[GroupByKey]=OutputTable[[#This Row],[GroupByKey]]),(OutputTable[GroupByKey]=OutputTable[[#This Row],[GroupByKey]])*OutputTable[RecordedValue])),0)</f>
        <v>71.671286315385061</v>
      </c>
      <c r="L1838" cm="1">
        <f t="array" ref="L1838">IFERROR(_xlfn.STDEV.S(IF((OutputTable[GroupByKey]=OutputTable[[#This Row],[GroupByKey]]),(OutputTable[GroupByKey]=OutputTable[[#This Row],[GroupByKey]])*OutputTable[RecordedValue])),0)</f>
        <v>0.23863631661505638</v>
      </c>
      <c r="M1838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38" cm="1">
        <f t="array" ref="O1838">MIN(IF((OutputTable[GroupByKey]=OutputTable[[#This Row],[GroupByKey]]),(OutputTable[GroupByKey]=OutputTable[[#This Row],[GroupByKey]])*OutputTable[RecordedValue]))</f>
        <v>70.910479456061694</v>
      </c>
      <c r="P1838" cm="1">
        <f t="array" ref="P1838">MAX(IF((OutputTable[GroupByKey]=OutputTable[[#This Row],[GroupByKey]]),(OutputTable[GroupByKey]=OutputTable[[#This Row],[GroupByKey]])*OutputTable[RecordedValue]))</f>
        <v>72</v>
      </c>
    </row>
    <row r="1839" spans="1:16" x14ac:dyDescent="0.25">
      <c r="A1839" t="s">
        <v>68</v>
      </c>
      <c r="B1839" t="s">
        <v>177</v>
      </c>
      <c r="C1839">
        <v>35</v>
      </c>
      <c r="D1839" t="s">
        <v>159</v>
      </c>
      <c r="E1839" t="s">
        <v>134</v>
      </c>
      <c r="F1839" t="s">
        <v>104</v>
      </c>
      <c r="G1839">
        <v>28.584795793916001</v>
      </c>
      <c r="H1839">
        <v>0</v>
      </c>
      <c r="I183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39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cm="1">
        <f t="array" ref="K1839">IFERROR(AVERAGE(IF((OutputTable[GroupByKey]=OutputTable[[#This Row],[GroupByKey]]),(OutputTable[GroupByKey]=OutputTable[[#This Row],[GroupByKey]])*OutputTable[RecordedValue])),0)</f>
        <v>28.130410032303338</v>
      </c>
      <c r="L1839" cm="1">
        <f t="array" ref="L1839">IFERROR(_xlfn.STDEV.S(IF((OutputTable[GroupByKey]=OutputTable[[#This Row],[GroupByKey]]),(OutputTable[GroupByKey]=OutputTable[[#This Row],[GroupByKey]])*OutputTable[RecordedValue])),0)</f>
        <v>1.5680861939239095</v>
      </c>
      <c r="M1839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39" cm="1">
        <f t="array" ref="O1839">MIN(IF((OutputTable[GroupByKey]=OutputTable[[#This Row],[GroupByKey]]),(OutputTable[GroupByKey]=OutputTable[[#This Row],[GroupByKey]])*OutputTable[RecordedValue]))</f>
        <v>24.466327701593499</v>
      </c>
      <c r="P1839" cm="1">
        <f t="array" ref="P1839">MAX(IF((OutputTable[GroupByKey]=OutputTable[[#This Row],[GroupByKey]]),(OutputTable[GroupByKey]=OutputTable[[#This Row],[GroupByKey]])*OutputTable[RecordedValue]))</f>
        <v>31.104540279981698</v>
      </c>
    </row>
    <row r="1840" spans="1:16" x14ac:dyDescent="0.25">
      <c r="A1840" t="s">
        <v>68</v>
      </c>
      <c r="B1840" t="s">
        <v>177</v>
      </c>
      <c r="C1840">
        <v>35</v>
      </c>
      <c r="D1840" t="s">
        <v>160</v>
      </c>
      <c r="E1840" t="s">
        <v>136</v>
      </c>
      <c r="F1840" t="s">
        <v>104</v>
      </c>
      <c r="G1840">
        <v>7.3658578009316598</v>
      </c>
      <c r="H1840">
        <v>0</v>
      </c>
      <c r="I184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40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cm="1">
        <f t="array" ref="K1840">IFERROR(AVERAGE(IF((OutputTable[GroupByKey]=OutputTable[[#This Row],[GroupByKey]]),(OutputTable[GroupByKey]=OutputTable[[#This Row],[GroupByKey]])*OutputTable[RecordedValue])),0)</f>
        <v>7.677923856469965</v>
      </c>
      <c r="L1840" cm="1">
        <f t="array" ref="L1840">IFERROR(_xlfn.STDEV.S(IF((OutputTable[GroupByKey]=OutputTable[[#This Row],[GroupByKey]]),(OutputTable[GroupByKey]=OutputTable[[#This Row],[GroupByKey]])*OutputTable[RecordedValue])),0)</f>
        <v>1.5599367309009138</v>
      </c>
      <c r="M1840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40" cm="1">
        <f t="array" ref="O1840">MIN(IF((OutputTable[GroupByKey]=OutputTable[[#This Row],[GroupByKey]]),(OutputTable[GroupByKey]=OutputTable[[#This Row],[GroupByKey]])*OutputTable[RecordedValue]))</f>
        <v>4.6700334569821003</v>
      </c>
      <c r="P1840" cm="1">
        <f t="array" ref="P1840">MAX(IF((OutputTable[GroupByKey]=OutputTable[[#This Row],[GroupByKey]]),(OutputTable[GroupByKey]=OutputTable[[#This Row],[GroupByKey]])*OutputTable[RecordedValue]))</f>
        <v>11.306663706390401</v>
      </c>
    </row>
    <row r="1841" spans="1:16" x14ac:dyDescent="0.25">
      <c r="A1841" t="s">
        <v>68</v>
      </c>
      <c r="B1841" t="s">
        <v>177</v>
      </c>
      <c r="C1841">
        <v>35</v>
      </c>
      <c r="D1841" t="s">
        <v>161</v>
      </c>
      <c r="E1841" t="s">
        <v>153</v>
      </c>
      <c r="F1841" t="s">
        <v>104</v>
      </c>
      <c r="G1841">
        <v>294</v>
      </c>
      <c r="H1841">
        <v>0</v>
      </c>
      <c r="I184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41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cm="1">
        <f t="array" ref="K1841">IFERROR(AVERAGE(IF((OutputTable[GroupByKey]=OutputTable[[#This Row],[GroupByKey]]),(OutputTable[GroupByKey]=OutputTable[[#This Row],[GroupByKey]])*OutputTable[RecordedValue])),0)</f>
        <v>291.82</v>
      </c>
      <c r="L1841" cm="1">
        <f t="array" ref="L1841">IFERROR(_xlfn.STDEV.S(IF((OutputTable[GroupByKey]=OutputTable[[#This Row],[GroupByKey]]),(OutputTable[GroupByKey]=OutputTable[[#This Row],[GroupByKey]])*OutputTable[RecordedValue])),0)</f>
        <v>4.3079897295843335</v>
      </c>
      <c r="M1841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41" cm="1">
        <f t="array" ref="O1841">MIN(IF((OutputTable[GroupByKey]=OutputTable[[#This Row],[GroupByKey]]),(OutputTable[GroupByKey]=OutputTable[[#This Row],[GroupByKey]])*OutputTable[RecordedValue]))</f>
        <v>281</v>
      </c>
      <c r="P1841" cm="1">
        <f t="array" ref="P1841">MAX(IF((OutputTable[GroupByKey]=OutputTable[[#This Row],[GroupByKey]]),(OutputTable[GroupByKey]=OutputTable[[#This Row],[GroupByKey]])*OutputTable[RecordedValue]))</f>
        <v>301</v>
      </c>
    </row>
    <row r="1842" spans="1:16" x14ac:dyDescent="0.25">
      <c r="A1842" t="s">
        <v>68</v>
      </c>
      <c r="B1842" t="s">
        <v>177</v>
      </c>
      <c r="C1842">
        <v>35</v>
      </c>
      <c r="D1842" t="s">
        <v>162</v>
      </c>
      <c r="E1842" t="s">
        <v>155</v>
      </c>
      <c r="F1842" t="s">
        <v>104</v>
      </c>
      <c r="G1842">
        <v>0.79539283886301004</v>
      </c>
      <c r="H1842">
        <v>0</v>
      </c>
      <c r="I184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42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cm="1">
        <f t="array" ref="K1842">IFERROR(AVERAGE(IF((OutputTable[GroupByKey]=OutputTable[[#This Row],[GroupByKey]]),(OutputTable[GroupByKey]=OutputTable[[#This Row],[GroupByKey]])*OutputTable[RecordedValue])),0)</f>
        <v>0.7867243373202788</v>
      </c>
      <c r="L1842" cm="1">
        <f t="array" ref="L1842">IFERROR(_xlfn.STDEV.S(IF((OutputTable[GroupByKey]=OutputTable[[#This Row],[GroupByKey]]),(OutputTable[GroupByKey]=OutputTable[[#This Row],[GroupByKey]])*OutputTable[RecordedValue])),0)</f>
        <v>4.3331575858358527E-2</v>
      </c>
      <c r="M1842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42" cm="1">
        <f t="array" ref="O1842">MIN(IF((OutputTable[GroupByKey]=OutputTable[[#This Row],[GroupByKey]]),(OutputTable[GroupByKey]=OutputTable[[#This Row],[GroupByKey]])*OutputTable[RecordedValue]))</f>
        <v>0.68592600815582205</v>
      </c>
      <c r="P1842" cm="1">
        <f t="array" ref="P1842">MAX(IF((OutputTable[GroupByKey]=OutputTable[[#This Row],[GroupByKey]]),(OutputTable[GroupByKey]=OutputTable[[#This Row],[GroupByKey]])*OutputTable[RecordedValue]))</f>
        <v>0.87027684841716402</v>
      </c>
    </row>
    <row r="1843" spans="1:16" x14ac:dyDescent="0.25">
      <c r="A1843" t="s">
        <v>68</v>
      </c>
      <c r="B1843" t="s">
        <v>177</v>
      </c>
      <c r="C1843">
        <v>35</v>
      </c>
      <c r="D1843" t="s">
        <v>163</v>
      </c>
      <c r="E1843" t="s">
        <v>139</v>
      </c>
      <c r="F1843" t="s">
        <v>104</v>
      </c>
      <c r="G1843">
        <v>0</v>
      </c>
      <c r="H1843">
        <v>0</v>
      </c>
      <c r="I184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43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cm="1">
        <f t="array" ref="K1843">IFERROR(AVERAGE(IF((OutputTable[GroupByKey]=OutputTable[[#This Row],[GroupByKey]]),(OutputTable[GroupByKey]=OutputTable[[#This Row],[GroupByKey]])*OutputTable[RecordedValue])),0)</f>
        <v>0</v>
      </c>
      <c r="L1843" cm="1">
        <f t="array" ref="L1843">IFERROR(_xlfn.STDEV.S(IF((OutputTable[GroupByKey]=OutputTable[[#This Row],[GroupByKey]]),(OutputTable[GroupByKey]=OutputTable[[#This Row],[GroupByKey]])*OutputTable[RecordedValue])),0)</f>
        <v>0</v>
      </c>
      <c r="M1843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cm="1">
        <f t="array" ref="O1843">MIN(IF((OutputTable[GroupByKey]=OutputTable[[#This Row],[GroupByKey]]),(OutputTable[GroupByKey]=OutputTable[[#This Row],[GroupByKey]])*OutputTable[RecordedValue]))</f>
        <v>0</v>
      </c>
      <c r="P1843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177</v>
      </c>
      <c r="C1844">
        <v>35</v>
      </c>
      <c r="D1844" t="s">
        <v>164</v>
      </c>
      <c r="E1844" t="s">
        <v>110</v>
      </c>
      <c r="F1844" t="s">
        <v>72</v>
      </c>
      <c r="G1844">
        <v>35.3472787286371</v>
      </c>
      <c r="H1844">
        <v>0</v>
      </c>
      <c r="I184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44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cm="1">
        <f t="array" ref="K1844">IFERROR(AVERAGE(IF((OutputTable[GroupByKey]=OutputTable[[#This Row],[GroupByKey]]),(OutputTable[GroupByKey]=OutputTable[[#This Row],[GroupByKey]])*OutputTable[RecordedValue])),0)</f>
        <v>36.126257191808556</v>
      </c>
      <c r="L1844" cm="1">
        <f t="array" ref="L1844">IFERROR(_xlfn.STDEV.S(IF((OutputTable[GroupByKey]=OutputTable[[#This Row],[GroupByKey]]),(OutputTable[GroupByKey]=OutputTable[[#This Row],[GroupByKey]])*OutputTable[RecordedValue])),0)</f>
        <v>2.1713259373529561</v>
      </c>
      <c r="M1844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44" cm="1">
        <f t="array" ref="O1844">MIN(IF((OutputTable[GroupByKey]=OutputTable[[#This Row],[GroupByKey]]),(OutputTable[GroupByKey]=OutputTable[[#This Row],[GroupByKey]])*OutputTable[RecordedValue]))</f>
        <v>31.451458626230401</v>
      </c>
      <c r="P1844" cm="1">
        <f t="array" ref="P1844">MAX(IF((OutputTable[GroupByKey]=OutputTable[[#This Row],[GroupByKey]]),(OutputTable[GroupByKey]=OutputTable[[#This Row],[GroupByKey]])*OutputTable[RecordedValue]))</f>
        <v>41.433809234429702</v>
      </c>
    </row>
    <row r="1845" spans="1:16" x14ac:dyDescent="0.25">
      <c r="A1845" t="s">
        <v>68</v>
      </c>
      <c r="B1845" t="s">
        <v>177</v>
      </c>
      <c r="C1845">
        <v>35</v>
      </c>
      <c r="D1845" t="s">
        <v>165</v>
      </c>
      <c r="E1845" t="s">
        <v>112</v>
      </c>
      <c r="F1845" t="s">
        <v>72</v>
      </c>
      <c r="G1845">
        <v>1060.4183618591101</v>
      </c>
      <c r="H1845">
        <v>0</v>
      </c>
      <c r="I184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4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cm="1">
        <f t="array" ref="K1845">IFERROR(AVERAGE(IF((OutputTable[GroupByKey]=OutputTable[[#This Row],[GroupByKey]]),(OutputTable[GroupByKey]=OutputTable[[#This Row],[GroupByKey]])*OutputTable[RecordedValue])),0)</f>
        <v>1083.7877157542564</v>
      </c>
      <c r="L1845" cm="1">
        <f t="array" ref="L1845">IFERROR(_xlfn.STDEV.S(IF((OutputTable[GroupByKey]=OutputTable[[#This Row],[GroupByKey]]),(OutputTable[GroupByKey]=OutputTable[[#This Row],[GroupByKey]])*OutputTable[RecordedValue])),0)</f>
        <v>65.139778120588559</v>
      </c>
      <c r="M184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45" cm="1">
        <f t="array" ref="O1845">MIN(IF((OutputTable[GroupByKey]=OutputTable[[#This Row],[GroupByKey]]),(OutputTable[GroupByKey]=OutputTable[[#This Row],[GroupByKey]])*OutputTable[RecordedValue]))</f>
        <v>943.54375878691201</v>
      </c>
      <c r="P1845" cm="1">
        <f t="array" ref="P1845">MAX(IF((OutputTable[GroupByKey]=OutputTable[[#This Row],[GroupByKey]]),(OutputTable[GroupByKey]=OutputTable[[#This Row],[GroupByKey]])*OutputTable[RecordedValue]))</f>
        <v>1243.01427703289</v>
      </c>
    </row>
    <row r="1846" spans="1:16" x14ac:dyDescent="0.25">
      <c r="A1846" t="s">
        <v>68</v>
      </c>
      <c r="B1846" t="s">
        <v>177</v>
      </c>
      <c r="C1846">
        <v>35</v>
      </c>
      <c r="D1846" t="s">
        <v>166</v>
      </c>
      <c r="E1846" t="s">
        <v>114</v>
      </c>
      <c r="F1846" t="s">
        <v>72</v>
      </c>
      <c r="G1846">
        <v>0</v>
      </c>
      <c r="H1846">
        <v>0</v>
      </c>
      <c r="I184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46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cm="1">
        <f t="array" ref="K1846">IFERROR(AVERAGE(IF((OutputTable[GroupByKey]=OutputTable[[#This Row],[GroupByKey]]),(OutputTable[GroupByKey]=OutputTable[[#This Row],[GroupByKey]])*OutputTable[RecordedValue])),0)</f>
        <v>0</v>
      </c>
      <c r="L1846" cm="1">
        <f t="array" ref="L1846">IFERROR(_xlfn.STDEV.S(IF((OutputTable[GroupByKey]=OutputTable[[#This Row],[GroupByKey]]),(OutputTable[GroupByKey]=OutputTable[[#This Row],[GroupByKey]])*OutputTable[RecordedValue])),0)</f>
        <v>0</v>
      </c>
      <c r="M1846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cm="1">
        <f t="array" ref="O1846">MIN(IF((OutputTable[GroupByKey]=OutputTable[[#This Row],[GroupByKey]]),(OutputTable[GroupByKey]=OutputTable[[#This Row],[GroupByKey]])*OutputTable[RecordedValue]))</f>
        <v>0</v>
      </c>
      <c r="P1846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177</v>
      </c>
      <c r="C1847">
        <v>35</v>
      </c>
      <c r="D1847" t="s">
        <v>167</v>
      </c>
      <c r="E1847" t="s">
        <v>116</v>
      </c>
      <c r="F1847" t="s">
        <v>72</v>
      </c>
      <c r="G1847">
        <v>368.59142406242501</v>
      </c>
      <c r="H1847">
        <v>0</v>
      </c>
      <c r="I184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47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cm="1">
        <f t="array" ref="K1847">IFERROR(AVERAGE(IF((OutputTable[GroupByKey]=OutputTable[[#This Row],[GroupByKey]]),(OutputTable[GroupByKey]=OutputTable[[#This Row],[GroupByKey]])*OutputTable[RecordedValue])),0)</f>
        <v>553.87401274968397</v>
      </c>
      <c r="L1847" cm="1">
        <f t="array" ref="L1847">IFERROR(_xlfn.STDEV.S(IF((OutputTable[GroupByKey]=OutputTable[[#This Row],[GroupByKey]]),(OutputTable[GroupByKey]=OutputTable[[#This Row],[GroupByKey]])*OutputTable[RecordedValue])),0)</f>
        <v>377.09122887289163</v>
      </c>
      <c r="M1847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847" cm="1">
        <f t="array" ref="O1847">MIN(IF((OutputTable[GroupByKey]=OutputTable[[#This Row],[GroupByKey]]),(OutputTable[GroupByKey]=OutputTable[[#This Row],[GroupByKey]])*OutputTable[RecordedValue]))</f>
        <v>153.85414011717199</v>
      </c>
      <c r="P1847" cm="1">
        <f t="array" ref="P1847">MAX(IF((OutputTable[GroupByKey]=OutputTable[[#This Row],[GroupByKey]]),(OutputTable[GroupByKey]=OutputTable[[#This Row],[GroupByKey]])*OutputTable[RecordedValue]))</f>
        <v>2328.4964964025999</v>
      </c>
    </row>
    <row r="1848" spans="1:16" x14ac:dyDescent="0.25">
      <c r="A1848" t="s">
        <v>68</v>
      </c>
      <c r="B1848" t="s">
        <v>177</v>
      </c>
      <c r="C1848">
        <v>35</v>
      </c>
      <c r="D1848" t="s">
        <v>168</v>
      </c>
      <c r="E1848" t="s">
        <v>118</v>
      </c>
      <c r="F1848" t="s">
        <v>72</v>
      </c>
      <c r="G1848">
        <v>142</v>
      </c>
      <c r="H1848">
        <v>0</v>
      </c>
      <c r="I184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48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cm="1">
        <f t="array" ref="K1848">IFERROR(AVERAGE(IF((OutputTable[GroupByKey]=OutputTable[[#This Row],[GroupByKey]]),(OutputTable[GroupByKey]=OutputTable[[#This Row],[GroupByKey]])*OutputTable[RecordedValue])),0)</f>
        <v>139.1</v>
      </c>
      <c r="L1848" cm="1">
        <f t="array" ref="L1848">IFERROR(_xlfn.STDEV.S(IF((OutputTable[GroupByKey]=OutputTable[[#This Row],[GroupByKey]]),(OutputTable[GroupByKey]=OutputTable[[#This Row],[GroupByKey]])*OutputTable[RecordedValue])),0)</f>
        <v>2.340852801167705</v>
      </c>
      <c r="M1848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848" cm="1">
        <f t="array" ref="O1848">MIN(IF((OutputTable[GroupByKey]=OutputTable[[#This Row],[GroupByKey]]),(OutputTable[GroupByKey]=OutputTable[[#This Row],[GroupByKey]])*OutputTable[RecordedValue]))</f>
        <v>132</v>
      </c>
      <c r="P1848" cm="1">
        <f t="array" ref="P1848">MAX(IF((OutputTable[GroupByKey]=OutputTable[[#This Row],[GroupByKey]]),(OutputTable[GroupByKey]=OutputTable[[#This Row],[GroupByKey]])*OutputTable[RecordedValue]))</f>
        <v>143</v>
      </c>
    </row>
    <row r="1849" spans="1:16" x14ac:dyDescent="0.25">
      <c r="A1849" t="s">
        <v>68</v>
      </c>
      <c r="B1849" t="s">
        <v>177</v>
      </c>
      <c r="C1849">
        <v>35</v>
      </c>
      <c r="D1849" t="s">
        <v>169</v>
      </c>
      <c r="E1849" t="s">
        <v>120</v>
      </c>
      <c r="F1849" t="s">
        <v>72</v>
      </c>
      <c r="G1849">
        <v>141</v>
      </c>
      <c r="H1849">
        <v>0</v>
      </c>
      <c r="I184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49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cm="1">
        <f t="array" ref="K1849">IFERROR(AVERAGE(IF((OutputTable[GroupByKey]=OutputTable[[#This Row],[GroupByKey]]),(OutputTable[GroupByKey]=OutputTable[[#This Row],[GroupByKey]])*OutputTable[RecordedValue])),0)</f>
        <v>136.88</v>
      </c>
      <c r="L1849" cm="1">
        <f t="array" ref="L1849">IFERROR(_xlfn.STDEV.S(IF((OutputTable[GroupByKey]=OutputTable[[#This Row],[GroupByKey]]),(OutputTable[GroupByKey]=OutputTable[[#This Row],[GroupByKey]])*OutputTable[RecordedValue])),0)</f>
        <v>2.7303285292343533</v>
      </c>
      <c r="M1849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849" cm="1">
        <f t="array" ref="O1849">MIN(IF((OutputTable[GroupByKey]=OutputTable[[#This Row],[GroupByKey]]),(OutputTable[GroupByKey]=OutputTable[[#This Row],[GroupByKey]])*OutputTable[RecordedValue]))</f>
        <v>130</v>
      </c>
      <c r="P1849" cm="1">
        <f t="array" ref="P1849">MAX(IF((OutputTable[GroupByKey]=OutputTable[[#This Row],[GroupByKey]]),(OutputTable[GroupByKey]=OutputTable[[#This Row],[GroupByKey]])*OutputTable[RecordedValue]))</f>
        <v>141</v>
      </c>
    </row>
    <row r="1850" spans="1:16" x14ac:dyDescent="0.25">
      <c r="A1850" t="s">
        <v>68</v>
      </c>
      <c r="B1850" t="s">
        <v>177</v>
      </c>
      <c r="C1850">
        <v>35</v>
      </c>
      <c r="D1850" t="s">
        <v>170</v>
      </c>
      <c r="E1850" t="s">
        <v>122</v>
      </c>
      <c r="F1850" t="s">
        <v>72</v>
      </c>
      <c r="G1850">
        <v>35.3472787286371</v>
      </c>
      <c r="H1850">
        <v>0</v>
      </c>
      <c r="I185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50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cm="1">
        <f t="array" ref="K1850">IFERROR(AVERAGE(IF((OutputTable[GroupByKey]=OutputTable[[#This Row],[GroupByKey]]),(OutputTable[GroupByKey]=OutputTable[[#This Row],[GroupByKey]])*OutputTable[RecordedValue])),0)</f>
        <v>36.126257191808556</v>
      </c>
      <c r="L1850" cm="1">
        <f t="array" ref="L1850">IFERROR(_xlfn.STDEV.S(IF((OutputTable[GroupByKey]=OutputTable[[#This Row],[GroupByKey]]),(OutputTable[GroupByKey]=OutputTable[[#This Row],[GroupByKey]])*OutputTable[RecordedValue])),0)</f>
        <v>2.1713259373529561</v>
      </c>
      <c r="M1850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50" cm="1">
        <f t="array" ref="O1850">MIN(IF((OutputTable[GroupByKey]=OutputTable[[#This Row],[GroupByKey]]),(OutputTable[GroupByKey]=OutputTable[[#This Row],[GroupByKey]])*OutputTable[RecordedValue]))</f>
        <v>31.451458626230401</v>
      </c>
      <c r="P1850" cm="1">
        <f t="array" ref="P1850">MAX(IF((OutputTable[GroupByKey]=OutputTable[[#This Row],[GroupByKey]]),(OutputTable[GroupByKey]=OutputTable[[#This Row],[GroupByKey]])*OutputTable[RecordedValue]))</f>
        <v>41.433809234429702</v>
      </c>
    </row>
    <row r="1851" spans="1:16" x14ac:dyDescent="0.25">
      <c r="A1851" t="s">
        <v>68</v>
      </c>
      <c r="B1851" t="s">
        <v>177</v>
      </c>
      <c r="C1851">
        <v>35</v>
      </c>
      <c r="D1851" t="s">
        <v>171</v>
      </c>
      <c r="E1851" t="s">
        <v>124</v>
      </c>
      <c r="F1851" t="s">
        <v>72</v>
      </c>
      <c r="G1851">
        <v>1429.00978592154</v>
      </c>
      <c r="H1851">
        <v>0</v>
      </c>
      <c r="I185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51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cm="1">
        <f t="array" ref="K1851">IFERROR(AVERAGE(IF((OutputTable[GroupByKey]=OutputTable[[#This Row],[GroupByKey]]),(OutputTable[GroupByKey]=OutputTable[[#This Row],[GroupByKey]])*OutputTable[RecordedValue])),0)</f>
        <v>1637.6617285039399</v>
      </c>
      <c r="L1851" cm="1">
        <f t="array" ref="L1851">IFERROR(_xlfn.STDEV.S(IF((OutputTable[GroupByKey]=OutputTable[[#This Row],[GroupByKey]]),(OutputTable[GroupByKey]=OutputTable[[#This Row],[GroupByKey]])*OutputTable[RecordedValue])),0)</f>
        <v>425.2629558634419</v>
      </c>
      <c r="M1851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851" cm="1">
        <f t="array" ref="O1851">MIN(IF((OutputTable[GroupByKey]=OutputTable[[#This Row],[GroupByKey]]),(OutputTable[GroupByKey]=OutputTable[[#This Row],[GroupByKey]])*OutputTable[RecordedValue]))</f>
        <v>1114.53760713569</v>
      </c>
      <c r="P1851" cm="1">
        <f t="array" ref="P1851">MAX(IF((OutputTable[GroupByKey]=OutputTable[[#This Row],[GroupByKey]]),(OutputTable[GroupByKey]=OutputTable[[#This Row],[GroupByKey]])*OutputTable[RecordedValue]))</f>
        <v>3571.5107734354901</v>
      </c>
    </row>
    <row r="1852" spans="1:16" x14ac:dyDescent="0.25">
      <c r="A1852" t="s">
        <v>68</v>
      </c>
      <c r="B1852" t="s">
        <v>177</v>
      </c>
      <c r="C1852">
        <v>35</v>
      </c>
      <c r="D1852" t="s">
        <v>172</v>
      </c>
      <c r="E1852" t="s">
        <v>134</v>
      </c>
      <c r="F1852" t="s">
        <v>104</v>
      </c>
      <c r="G1852">
        <v>17.6736393643186</v>
      </c>
      <c r="H1852">
        <v>0</v>
      </c>
      <c r="I1852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52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cm="1">
        <f t="array" ref="K1852">IFERROR(AVERAGE(IF((OutputTable[GroupByKey]=OutputTable[[#This Row],[GroupByKey]]),(OutputTable[GroupByKey]=OutputTable[[#This Row],[GroupByKey]])*OutputTable[RecordedValue])),0)</f>
        <v>18.06312859590426</v>
      </c>
      <c r="L1852" cm="1">
        <f t="array" ref="L1852">IFERROR(_xlfn.STDEV.S(IF((OutputTable[GroupByKey]=OutputTable[[#This Row],[GroupByKey]]),(OutputTable[GroupByKey]=OutputTable[[#This Row],[GroupByKey]])*OutputTable[RecordedValue])),0)</f>
        <v>1.0856629686764701</v>
      </c>
      <c r="M1852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852" cm="1">
        <f t="array" ref="O1852">MIN(IF((OutputTable[GroupByKey]=OutputTable[[#This Row],[GroupByKey]]),(OutputTable[GroupByKey]=OutputTable[[#This Row],[GroupByKey]])*OutputTable[RecordedValue]))</f>
        <v>15.725729313115201</v>
      </c>
      <c r="P1852" cm="1">
        <f t="array" ref="P1852">MAX(IF((OutputTable[GroupByKey]=OutputTable[[#This Row],[GroupByKey]]),(OutputTable[GroupByKey]=OutputTable[[#This Row],[GroupByKey]])*OutputTable[RecordedValue]))</f>
        <v>20.716904617214801</v>
      </c>
    </row>
    <row r="1853" spans="1:16" x14ac:dyDescent="0.25">
      <c r="A1853" t="s">
        <v>68</v>
      </c>
      <c r="B1853" t="s">
        <v>177</v>
      </c>
      <c r="C1853">
        <v>35</v>
      </c>
      <c r="D1853" t="s">
        <v>173</v>
      </c>
      <c r="E1853" t="s">
        <v>136</v>
      </c>
      <c r="F1853" t="s">
        <v>104</v>
      </c>
      <c r="G1853">
        <v>6.2770142305291099</v>
      </c>
      <c r="H1853">
        <v>0</v>
      </c>
      <c r="I1853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53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cm="1">
        <f t="array" ref="K1853">IFERROR(AVERAGE(IF((OutputTable[GroupByKey]=OutputTable[[#This Row],[GroupByKey]]),(OutputTable[GroupByKey]=OutputTable[[#This Row],[GroupByKey]])*OutputTable[RecordedValue])),0)</f>
        <v>5.7998238307074823</v>
      </c>
      <c r="L1853" cm="1">
        <f t="array" ref="L1853">IFERROR(_xlfn.STDEV.S(IF((OutputTable[GroupByKey]=OutputTable[[#This Row],[GroupByKey]]),(OutputTable[GroupByKey]=OutputTable[[#This Row],[GroupByKey]])*OutputTable[RecordedValue])),0)</f>
        <v>1.1088844702774887</v>
      </c>
      <c r="M1853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53" cm="1">
        <f t="array" ref="O1853">MIN(IF((OutputTable[GroupByKey]=OutputTable[[#This Row],[GroupByKey]]),(OutputTable[GroupByKey]=OutputTable[[#This Row],[GroupByKey]])*OutputTable[RecordedValue]))</f>
        <v>3.05766911974897</v>
      </c>
      <c r="P1853" cm="1">
        <f t="array" ref="P1853">MAX(IF((OutputTable[GroupByKey]=OutputTable[[#This Row],[GroupByKey]]),(OutputTable[GroupByKey]=OutputTable[[#This Row],[GroupByKey]])*OutputTable[RecordedValue]))</f>
        <v>8.1492138731565191</v>
      </c>
    </row>
    <row r="1854" spans="1:16" x14ac:dyDescent="0.25">
      <c r="A1854" t="s">
        <v>68</v>
      </c>
      <c r="B1854" t="s">
        <v>177</v>
      </c>
      <c r="C1854">
        <v>35</v>
      </c>
      <c r="D1854" t="s">
        <v>174</v>
      </c>
      <c r="E1854" t="s">
        <v>153</v>
      </c>
      <c r="F1854" t="s">
        <v>104</v>
      </c>
      <c r="G1854">
        <v>142</v>
      </c>
      <c r="H1854">
        <v>0</v>
      </c>
      <c r="I185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54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cm="1">
        <f t="array" ref="K1854">IFERROR(AVERAGE(IF((OutputTable[GroupByKey]=OutputTable[[#This Row],[GroupByKey]]),(OutputTable[GroupByKey]=OutputTable[[#This Row],[GroupByKey]])*OutputTable[RecordedValue])),0)</f>
        <v>138.4</v>
      </c>
      <c r="L1854" cm="1">
        <f t="array" ref="L1854">IFERROR(_xlfn.STDEV.S(IF((OutputTable[GroupByKey]=OutputTable[[#This Row],[GroupByKey]]),(OutputTable[GroupByKey]=OutputTable[[#This Row],[GroupByKey]])*OutputTable[RecordedValue])),0)</f>
        <v>2.6954231805876021</v>
      </c>
      <c r="M1854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54" cm="1">
        <f t="array" ref="O1854">MIN(IF((OutputTable[GroupByKey]=OutputTable[[#This Row],[GroupByKey]]),(OutputTable[GroupByKey]=OutputTable[[#This Row],[GroupByKey]])*OutputTable[RecordedValue]))</f>
        <v>131</v>
      </c>
      <c r="P1854" cm="1">
        <f t="array" ref="P1854">MAX(IF((OutputTable[GroupByKey]=OutputTable[[#This Row],[GroupByKey]]),(OutputTable[GroupByKey]=OutputTable[[#This Row],[GroupByKey]])*OutputTable[RecordedValue]))</f>
        <v>143</v>
      </c>
    </row>
    <row r="1855" spans="1:16" x14ac:dyDescent="0.25">
      <c r="A1855" t="s">
        <v>68</v>
      </c>
      <c r="B1855" t="s">
        <v>177</v>
      </c>
      <c r="C1855">
        <v>35</v>
      </c>
      <c r="D1855" t="s">
        <v>175</v>
      </c>
      <c r="E1855" t="s">
        <v>155</v>
      </c>
      <c r="F1855" t="s">
        <v>104</v>
      </c>
      <c r="G1855">
        <v>0.73845774039461998</v>
      </c>
      <c r="H1855">
        <v>0</v>
      </c>
      <c r="I185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5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cm="1">
        <f t="array" ref="K1855">IFERROR(AVERAGE(IF((OutputTable[GroupByKey]=OutputTable[[#This Row],[GroupByKey]]),(OutputTable[GroupByKey]=OutputTable[[#This Row],[GroupByKey]])*OutputTable[RecordedValue])),0)</f>
        <v>0.7583406737205215</v>
      </c>
      <c r="L1855" cm="1">
        <f t="array" ref="L1855">IFERROR(_xlfn.STDEV.S(IF((OutputTable[GroupByKey]=OutputTable[[#This Row],[GroupByKey]]),(OutputTable[GroupByKey]=OutputTable[[#This Row],[GroupByKey]])*OutputTable[RecordedValue])),0)</f>
        <v>4.6203519594895187E-2</v>
      </c>
      <c r="M185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55" cm="1">
        <f t="array" ref="O1855">MIN(IF((OutputTable[GroupByKey]=OutputTable[[#This Row],[GroupByKey]]),(OutputTable[GroupByKey]=OutputTable[[#This Row],[GroupByKey]])*OutputTable[RecordedValue]))</f>
        <v>0.660449421951812</v>
      </c>
      <c r="P1855" cm="1">
        <f t="array" ref="P1855">MAX(IF((OutputTable[GroupByKey]=OutputTable[[#This Row],[GroupByKey]]),(OutputTable[GroupByKey]=OutputTable[[#This Row],[GroupByKey]])*OutputTable[RecordedValue]))</f>
        <v>0.87259712001045997</v>
      </c>
    </row>
    <row r="1856" spans="1:16" x14ac:dyDescent="0.25">
      <c r="A1856" t="s">
        <v>68</v>
      </c>
      <c r="B1856" t="s">
        <v>177</v>
      </c>
      <c r="C1856">
        <v>35</v>
      </c>
      <c r="D1856" t="s">
        <v>176</v>
      </c>
      <c r="E1856" t="s">
        <v>139</v>
      </c>
      <c r="F1856" t="s">
        <v>104</v>
      </c>
      <c r="G1856">
        <v>0</v>
      </c>
      <c r="H1856">
        <v>0</v>
      </c>
      <c r="I185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56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cm="1">
        <f t="array" ref="K1856">IFERROR(AVERAGE(IF((OutputTable[GroupByKey]=OutputTable[[#This Row],[GroupByKey]]),(OutputTable[GroupByKey]=OutputTable[[#This Row],[GroupByKey]])*OutputTable[RecordedValue])),0)</f>
        <v>0</v>
      </c>
      <c r="L1856" cm="1">
        <f t="array" ref="L1856">IFERROR(_xlfn.STDEV.S(IF((OutputTable[GroupByKey]=OutputTable[[#This Row],[GroupByKey]]),(OutputTable[GroupByKey]=OutputTable[[#This Row],[GroupByKey]])*OutputTable[RecordedValue])),0)</f>
        <v>0</v>
      </c>
      <c r="M1856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6" cm="1">
        <f t="array" ref="O1856">MIN(IF((OutputTable[GroupByKey]=OutputTable[[#This Row],[GroupByKey]]),(OutputTable[GroupByKey]=OutputTable[[#This Row],[GroupByKey]])*OutputTable[RecordedValue]))</f>
        <v>0</v>
      </c>
      <c r="P1856" cm="1">
        <f t="array" ref="P1856">MAX(IF((OutputTable[GroupByKey]=OutputTable[[#This Row],[GroupByKey]]),(OutputTable[GroupByKey]=OutputTable[[#This Row],[GroupByKey]])*OutputTable[RecordedValue]))</f>
        <v>0</v>
      </c>
    </row>
    <row r="1857" spans="1:16" x14ac:dyDescent="0.25">
      <c r="A1857" t="s">
        <v>68</v>
      </c>
      <c r="B1857" t="s">
        <v>177</v>
      </c>
      <c r="C1857">
        <v>36</v>
      </c>
      <c r="D1857" t="s">
        <v>109</v>
      </c>
      <c r="E1857" t="s">
        <v>110</v>
      </c>
      <c r="F1857" t="s">
        <v>72</v>
      </c>
      <c r="G1857">
        <v>1.1011422241962801</v>
      </c>
      <c r="H1857">
        <v>0</v>
      </c>
      <c r="I185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7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cm="1">
        <f t="array" ref="K1857">IFERROR(AVERAGE(IF((OutputTable[GroupByKey]=OutputTable[[#This Row],[GroupByKey]]),(OutputTable[GroupByKey]=OutputTable[[#This Row],[GroupByKey]])*OutputTable[RecordedValue])),0)</f>
        <v>0.86326158932544617</v>
      </c>
      <c r="L1857" cm="1">
        <f t="array" ref="L1857">IFERROR(_xlfn.STDEV.S(IF((OutputTable[GroupByKey]=OutputTable[[#This Row],[GroupByKey]]),(OutputTable[GroupByKey]=OutputTable[[#This Row],[GroupByKey]])*OutputTable[RecordedValue])),0)</f>
        <v>0.44446417599979121</v>
      </c>
      <c r="M1857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57" cm="1">
        <f t="array" ref="O1857">MIN(IF((OutputTable[GroupByKey]=OutputTable[[#This Row],[GroupByKey]]),(OutputTable[GroupByKey]=OutputTable[[#This Row],[GroupByKey]])*OutputTable[RecordedValue]))</f>
        <v>0</v>
      </c>
      <c r="P1857" cm="1">
        <f t="array" ref="P1857">MAX(IF((OutputTable[GroupByKey]=OutputTable[[#This Row],[GroupByKey]]),(OutputTable[GroupByKey]=OutputTable[[#This Row],[GroupByKey]])*OutputTable[RecordedValue]))</f>
        <v>2.5547209929161401</v>
      </c>
    </row>
    <row r="1858" spans="1:16" x14ac:dyDescent="0.25">
      <c r="A1858" t="s">
        <v>68</v>
      </c>
      <c r="B1858" t="s">
        <v>177</v>
      </c>
      <c r="C1858">
        <v>36</v>
      </c>
      <c r="D1858" t="s">
        <v>111</v>
      </c>
      <c r="E1858" t="s">
        <v>112</v>
      </c>
      <c r="F1858" t="s">
        <v>72</v>
      </c>
      <c r="G1858">
        <v>66.068533451777</v>
      </c>
      <c r="H1858">
        <v>0</v>
      </c>
      <c r="I185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58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cm="1">
        <f t="array" ref="K1858">IFERROR(AVERAGE(IF((OutputTable[GroupByKey]=OutputTable[[#This Row],[GroupByKey]]),(OutputTable[GroupByKey]=OutputTable[[#This Row],[GroupByKey]])*OutputTable[RecordedValue])),0)</f>
        <v>51.79569535952681</v>
      </c>
      <c r="L1858" cm="1">
        <f t="array" ref="L1858">IFERROR(_xlfn.STDEV.S(IF((OutputTable[GroupByKey]=OutputTable[[#This Row],[GroupByKey]]),(OutputTable[GroupByKey]=OutputTable[[#This Row],[GroupByKey]])*OutputTable[RecordedValue])),0)</f>
        <v>26.667850559987489</v>
      </c>
      <c r="M1858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58" cm="1">
        <f t="array" ref="O1858">MIN(IF((OutputTable[GroupByKey]=OutputTable[[#This Row],[GroupByKey]]),(OutputTable[GroupByKey]=OutputTable[[#This Row],[GroupByKey]])*OutputTable[RecordedValue]))</f>
        <v>0</v>
      </c>
      <c r="P1858" cm="1">
        <f t="array" ref="P1858">MAX(IF((OutputTable[GroupByKey]=OutputTable[[#This Row],[GroupByKey]]),(OutputTable[GroupByKey]=OutputTable[[#This Row],[GroupByKey]])*OutputTable[RecordedValue]))</f>
        <v>153.28325957496901</v>
      </c>
    </row>
    <row r="1859" spans="1:16" x14ac:dyDescent="0.25">
      <c r="A1859" t="s">
        <v>68</v>
      </c>
      <c r="B1859" t="s">
        <v>177</v>
      </c>
      <c r="C1859">
        <v>36</v>
      </c>
      <c r="D1859" t="s">
        <v>113</v>
      </c>
      <c r="E1859" t="s">
        <v>114</v>
      </c>
      <c r="F1859" t="s">
        <v>72</v>
      </c>
      <c r="G1859">
        <v>0</v>
      </c>
      <c r="H1859">
        <v>0</v>
      </c>
      <c r="I185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59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cm="1">
        <f t="array" ref="K1859">IFERROR(AVERAGE(IF((OutputTable[GroupByKey]=OutputTable[[#This Row],[GroupByKey]]),(OutputTable[GroupByKey]=OutputTable[[#This Row],[GroupByKey]])*OutputTable[RecordedValue])),0)</f>
        <v>0</v>
      </c>
      <c r="L1859" cm="1">
        <f t="array" ref="L1859">IFERROR(_xlfn.STDEV.S(IF((OutputTable[GroupByKey]=OutputTable[[#This Row],[GroupByKey]]),(OutputTable[GroupByKey]=OutputTable[[#This Row],[GroupByKey]])*OutputTable[RecordedValue])),0)</f>
        <v>0</v>
      </c>
      <c r="M1859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cm="1">
        <f t="array" ref="O1859">MIN(IF((OutputTable[GroupByKey]=OutputTable[[#This Row],[GroupByKey]]),(OutputTable[GroupByKey]=OutputTable[[#This Row],[GroupByKey]])*OutputTable[RecordedValue]))</f>
        <v>0</v>
      </c>
      <c r="P1859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177</v>
      </c>
      <c r="C1860">
        <v>36</v>
      </c>
      <c r="D1860" t="s">
        <v>115</v>
      </c>
      <c r="E1860" t="s">
        <v>116</v>
      </c>
      <c r="F1860" t="s">
        <v>72</v>
      </c>
      <c r="G1860">
        <v>0.278927463107777</v>
      </c>
      <c r="H1860">
        <v>0</v>
      </c>
      <c r="I186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60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cm="1">
        <f t="array" ref="K1860">IFERROR(AVERAGE(IF((OutputTable[GroupByKey]=OutputTable[[#This Row],[GroupByKey]]),(OutputTable[GroupByKey]=OutputTable[[#This Row],[GroupByKey]])*OutputTable[RecordedValue])),0)</f>
        <v>7.9031017037590718</v>
      </c>
      <c r="L1860" cm="1">
        <f t="array" ref="L1860">IFERROR(_xlfn.STDEV.S(IF((OutputTable[GroupByKey]=OutputTable[[#This Row],[GroupByKey]]),(OutputTable[GroupByKey]=OutputTable[[#This Row],[GroupByKey]])*OutputTable[RecordedValue])),0)</f>
        <v>6.1722634071914078</v>
      </c>
      <c r="M1860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60" cm="1">
        <f t="array" ref="O1860">MIN(IF((OutputTable[GroupByKey]=OutputTable[[#This Row],[GroupByKey]]),(OutputTable[GroupByKey]=OutputTable[[#This Row],[GroupByKey]])*OutputTable[RecordedValue]))</f>
        <v>0</v>
      </c>
      <c r="P1860" cm="1">
        <f t="array" ref="P1860">MAX(IF((OutputTable[GroupByKey]=OutputTable[[#This Row],[GroupByKey]]),(OutputTable[GroupByKey]=OutputTable[[#This Row],[GroupByKey]])*OutputTable[RecordedValue]))</f>
        <v>30.196331317929101</v>
      </c>
    </row>
    <row r="1861" spans="1:16" x14ac:dyDescent="0.25">
      <c r="A1861" t="s">
        <v>68</v>
      </c>
      <c r="B1861" t="s">
        <v>177</v>
      </c>
      <c r="C1861">
        <v>36</v>
      </c>
      <c r="D1861" t="s">
        <v>117</v>
      </c>
      <c r="E1861" t="s">
        <v>118</v>
      </c>
      <c r="F1861" t="s">
        <v>72</v>
      </c>
      <c r="G1861">
        <v>10</v>
      </c>
      <c r="H1861">
        <v>0</v>
      </c>
      <c r="I186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61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cm="1">
        <f t="array" ref="K1861">IFERROR(AVERAGE(IF((OutputTable[GroupByKey]=OutputTable[[#This Row],[GroupByKey]]),(OutputTable[GroupByKey]=OutputTable[[#This Row],[GroupByKey]])*OutputTable[RecordedValue])),0)</f>
        <v>8.9</v>
      </c>
      <c r="L1861" cm="1">
        <f t="array" ref="L1861">IFERROR(_xlfn.STDEV.S(IF((OutputTable[GroupByKey]=OutputTable[[#This Row],[GroupByKey]]),(OutputTable[GroupByKey]=OutputTable[[#This Row],[GroupByKey]])*OutputTable[RecordedValue])),0)</f>
        <v>2.6049403612586386</v>
      </c>
      <c r="M1861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61" cm="1">
        <f t="array" ref="O1861">MIN(IF((OutputTable[GroupByKey]=OutputTable[[#This Row],[GroupByKey]]),(OutputTable[GroupByKey]=OutputTable[[#This Row],[GroupByKey]])*OutputTable[RecordedValue]))</f>
        <v>2</v>
      </c>
      <c r="P1861" cm="1">
        <f t="array" ref="P1861">MAX(IF((OutputTable[GroupByKey]=OutputTable[[#This Row],[GroupByKey]]),(OutputTable[GroupByKey]=OutputTable[[#This Row],[GroupByKey]])*OutputTable[RecordedValue]))</f>
        <v>14</v>
      </c>
    </row>
    <row r="1862" spans="1:16" x14ac:dyDescent="0.25">
      <c r="A1862" t="s">
        <v>68</v>
      </c>
      <c r="B1862" t="s">
        <v>177</v>
      </c>
      <c r="C1862">
        <v>36</v>
      </c>
      <c r="D1862" t="s">
        <v>119</v>
      </c>
      <c r="E1862" t="s">
        <v>120</v>
      </c>
      <c r="F1862" t="s">
        <v>72</v>
      </c>
      <c r="G1862">
        <v>7</v>
      </c>
      <c r="H1862">
        <v>0</v>
      </c>
      <c r="I186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62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cm="1">
        <f t="array" ref="K1862">IFERROR(AVERAGE(IF((OutputTable[GroupByKey]=OutputTable[[#This Row],[GroupByKey]]),(OutputTable[GroupByKey]=OutputTable[[#This Row],[GroupByKey]])*OutputTable[RecordedValue])),0)</f>
        <v>8.68</v>
      </c>
      <c r="L1862" cm="1">
        <f t="array" ref="L1862">IFERROR(_xlfn.STDEV.S(IF((OutputTable[GroupByKey]=OutputTable[[#This Row],[GroupByKey]]),(OutputTable[GroupByKey]=OutputTable[[#This Row],[GroupByKey]])*OutputTable[RecordedValue])),0)</f>
        <v>2.6064284735543972</v>
      </c>
      <c r="M1862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62" cm="1">
        <f t="array" ref="O1862">MIN(IF((OutputTable[GroupByKey]=OutputTable[[#This Row],[GroupByKey]]),(OutputTable[GroupByKey]=OutputTable[[#This Row],[GroupByKey]])*OutputTable[RecordedValue]))</f>
        <v>2</v>
      </c>
      <c r="P1862" cm="1">
        <f t="array" ref="P1862">MAX(IF((OutputTable[GroupByKey]=OutputTable[[#This Row],[GroupByKey]]),(OutputTable[GroupByKey]=OutputTable[[#This Row],[GroupByKey]])*OutputTable[RecordedValue]))</f>
        <v>14</v>
      </c>
    </row>
    <row r="1863" spans="1:16" x14ac:dyDescent="0.25">
      <c r="A1863" t="s">
        <v>68</v>
      </c>
      <c r="B1863" t="s">
        <v>177</v>
      </c>
      <c r="C1863">
        <v>36</v>
      </c>
      <c r="D1863" t="s">
        <v>121</v>
      </c>
      <c r="E1863" t="s">
        <v>122</v>
      </c>
      <c r="F1863" t="s">
        <v>72</v>
      </c>
      <c r="G1863">
        <v>1.1011422241962801</v>
      </c>
      <c r="H1863">
        <v>0</v>
      </c>
      <c r="I186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63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cm="1">
        <f t="array" ref="K1863">IFERROR(AVERAGE(IF((OutputTable[GroupByKey]=OutputTable[[#This Row],[GroupByKey]]),(OutputTable[GroupByKey]=OutputTable[[#This Row],[GroupByKey]])*OutputTable[RecordedValue])),0)</f>
        <v>0.86326158932544617</v>
      </c>
      <c r="L1863" cm="1">
        <f t="array" ref="L1863">IFERROR(_xlfn.STDEV.S(IF((OutputTable[GroupByKey]=OutputTable[[#This Row],[GroupByKey]]),(OutputTable[GroupByKey]=OutputTable[[#This Row],[GroupByKey]])*OutputTable[RecordedValue])),0)</f>
        <v>0.44446417599979121</v>
      </c>
      <c r="M1863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63" cm="1">
        <f t="array" ref="O1863">MIN(IF((OutputTable[GroupByKey]=OutputTable[[#This Row],[GroupByKey]]),(OutputTable[GroupByKey]=OutputTable[[#This Row],[GroupByKey]])*OutputTable[RecordedValue]))</f>
        <v>0</v>
      </c>
      <c r="P1863" cm="1">
        <f t="array" ref="P1863">MAX(IF((OutputTable[GroupByKey]=OutputTable[[#This Row],[GroupByKey]]),(OutputTable[GroupByKey]=OutputTable[[#This Row],[GroupByKey]])*OutputTable[RecordedValue]))</f>
        <v>2.5547209929161401</v>
      </c>
    </row>
    <row r="1864" spans="1:16" x14ac:dyDescent="0.25">
      <c r="A1864" t="s">
        <v>68</v>
      </c>
      <c r="B1864" t="s">
        <v>177</v>
      </c>
      <c r="C1864">
        <v>36</v>
      </c>
      <c r="D1864" t="s">
        <v>123</v>
      </c>
      <c r="E1864" t="s">
        <v>124</v>
      </c>
      <c r="F1864" t="s">
        <v>72</v>
      </c>
      <c r="G1864">
        <v>66.347460914884707</v>
      </c>
      <c r="H1864">
        <v>0</v>
      </c>
      <c r="I186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64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cm="1">
        <f t="array" ref="K1864">IFERROR(AVERAGE(IF((OutputTable[GroupByKey]=OutputTable[[#This Row],[GroupByKey]]),(OutputTable[GroupByKey]=OutputTable[[#This Row],[GroupByKey]])*OutputTable[RecordedValue])),0)</f>
        <v>59.698797063285873</v>
      </c>
      <c r="L1864" cm="1">
        <f t="array" ref="L1864">IFERROR(_xlfn.STDEV.S(IF((OutputTable[GroupByKey]=OutputTable[[#This Row],[GroupByKey]]),(OutputTable[GroupByKey]=OutputTable[[#This Row],[GroupByKey]])*OutputTable[RecordedValue])),0)</f>
        <v>29.848701664291458</v>
      </c>
      <c r="M1864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64" cm="1">
        <f t="array" ref="O1864">MIN(IF((OutputTable[GroupByKey]=OutputTable[[#This Row],[GroupByKey]]),(OutputTable[GroupByKey]=OutputTable[[#This Row],[GroupByKey]])*OutputTable[RecordedValue]))</f>
        <v>2.14281784239415</v>
      </c>
      <c r="P1864" cm="1">
        <f t="array" ref="P1864">MAX(IF((OutputTable[GroupByKey]=OutputTable[[#This Row],[GroupByKey]]),(OutputTable[GroupByKey]=OutputTable[[#This Row],[GroupByKey]])*OutputTable[RecordedValue]))</f>
        <v>183.47959089289799</v>
      </c>
    </row>
    <row r="1865" spans="1:16" x14ac:dyDescent="0.25">
      <c r="A1865" t="s">
        <v>68</v>
      </c>
      <c r="B1865" t="s">
        <v>177</v>
      </c>
      <c r="C1865">
        <v>36</v>
      </c>
      <c r="D1865" t="s">
        <v>125</v>
      </c>
      <c r="E1865" t="s">
        <v>85</v>
      </c>
      <c r="F1865" t="s">
        <v>126</v>
      </c>
      <c r="G1865">
        <v>0</v>
      </c>
      <c r="H1865">
        <v>0</v>
      </c>
      <c r="I1865" t="str">
        <f>OutputTable[[#This Row],[ProjectName]]&amp;OutputTable[[#This Row],[Name]]&amp;OutputTable[[#This Row],[Type]]&amp;OutputTable[[#This Row],[Source]]</f>
        <v>Airport Security AnalysisAll Entities.NVACostNVA CostSystem</v>
      </c>
      <c r="J186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cm="1">
        <f t="array" ref="K1865">IFERROR(AVERAGE(IF((OutputTable[GroupByKey]=OutputTable[[#This Row],[GroupByKey]]),(OutputTable[GroupByKey]=OutputTable[[#This Row],[GroupByKey]])*OutputTable[RecordedValue])),0)</f>
        <v>0</v>
      </c>
      <c r="L1865" cm="1">
        <f t="array" ref="L1865">IFERROR(_xlfn.STDEV.S(IF((OutputTable[GroupByKey]=OutputTable[[#This Row],[GroupByKey]]),(OutputTable[GroupByKey]=OutputTable[[#This Row],[GroupByKey]])*OutputTable[RecordedValue])),0)</f>
        <v>0</v>
      </c>
      <c r="M186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5" cm="1">
        <f t="array" ref="O1865">MIN(IF((OutputTable[GroupByKey]=OutputTable[[#This Row],[GroupByKey]]),(OutputTable[GroupByKey]=OutputTable[[#This Row],[GroupByKey]])*OutputTable[RecordedValue]))</f>
        <v>0</v>
      </c>
      <c r="P1865" cm="1">
        <f t="array" ref="P1865">MAX(IF((OutputTable[GroupByKey]=OutputTable[[#This Row],[GroupByKey]]),(OutputTable[GroupByKey]=OutputTable[[#This Row],[GroupByKey]])*OutputTable[RecordedValue]))</f>
        <v>0</v>
      </c>
    </row>
    <row r="1866" spans="1:16" x14ac:dyDescent="0.25">
      <c r="A1866" t="s">
        <v>68</v>
      </c>
      <c r="B1866" t="s">
        <v>177</v>
      </c>
      <c r="C1866">
        <v>36</v>
      </c>
      <c r="D1866" t="s">
        <v>127</v>
      </c>
      <c r="E1866" t="s">
        <v>88</v>
      </c>
      <c r="F1866" t="s">
        <v>126</v>
      </c>
      <c r="G1866">
        <v>0</v>
      </c>
      <c r="H1866">
        <v>0</v>
      </c>
      <c r="I1866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6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cm="1">
        <f t="array" ref="K1866">IFERROR(AVERAGE(IF((OutputTable[GroupByKey]=OutputTable[[#This Row],[GroupByKey]]),(OutputTable[GroupByKey]=OutputTable[[#This Row],[GroupByKey]])*OutputTable[RecordedValue])),0)</f>
        <v>0</v>
      </c>
      <c r="L1866" cm="1">
        <f t="array" ref="L1866">IFERROR(_xlfn.STDEV.S(IF((OutputTable[GroupByKey]=OutputTable[[#This Row],[GroupByKey]]),(OutputTable[GroupByKey]=OutputTable[[#This Row],[GroupByKey]])*OutputTable[RecordedValue])),0)</f>
        <v>0</v>
      </c>
      <c r="M1866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6" cm="1">
        <f t="array" ref="O1866">MIN(IF((OutputTable[GroupByKey]=OutputTable[[#This Row],[GroupByKey]]),(OutputTable[GroupByKey]=OutputTable[[#This Row],[GroupByKey]])*OutputTable[RecordedValue]))</f>
        <v>0</v>
      </c>
      <c r="P1866" cm="1">
        <f t="array" ref="P1866">MAX(IF((OutputTable[GroupByKey]=OutputTable[[#This Row],[GroupByKey]]),(OutputTable[GroupByKey]=OutputTable[[#This Row],[GroupByKey]])*OutputTable[RecordedValue]))</f>
        <v>0</v>
      </c>
    </row>
    <row r="1867" spans="1:16" x14ac:dyDescent="0.25">
      <c r="A1867" t="s">
        <v>68</v>
      </c>
      <c r="B1867" t="s">
        <v>177</v>
      </c>
      <c r="C1867">
        <v>36</v>
      </c>
      <c r="D1867" t="s">
        <v>128</v>
      </c>
      <c r="E1867" t="s">
        <v>90</v>
      </c>
      <c r="F1867" t="s">
        <v>126</v>
      </c>
      <c r="G1867">
        <v>41.551277234617601</v>
      </c>
      <c r="H1867">
        <v>0</v>
      </c>
      <c r="I1867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67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cm="1">
        <f t="array" ref="K1867">IFERROR(AVERAGE(IF((OutputTable[GroupByKey]=OutputTable[[#This Row],[GroupByKey]]),(OutputTable[GroupByKey]=OutputTable[[#This Row],[GroupByKey]])*OutputTable[RecordedValue])),0)</f>
        <v>46.193538628207605</v>
      </c>
      <c r="L1867" cm="1">
        <f t="array" ref="L1867">IFERROR(_xlfn.STDEV.S(IF((OutputTable[GroupByKey]=OutputTable[[#This Row],[GroupByKey]]),(OutputTable[GroupByKey]=OutputTable[[#This Row],[GroupByKey]])*OutputTable[RecordedValue])),0)</f>
        <v>2.5990968367157539</v>
      </c>
      <c r="M1867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7" cm="1">
        <f t="array" ref="O1867">MIN(IF((OutputTable[GroupByKey]=OutputTable[[#This Row],[GroupByKey]]),(OutputTable[GroupByKey]=OutputTable[[#This Row],[GroupByKey]])*OutputTable[RecordedValue]))</f>
        <v>40.192057014708702</v>
      </c>
      <c r="P1867" cm="1">
        <f t="array" ref="P1867">MAX(IF((OutputTable[GroupByKey]=OutputTable[[#This Row],[GroupByKey]]),(OutputTable[GroupByKey]=OutputTable[[#This Row],[GroupByKey]])*OutputTable[RecordedValue]))</f>
        <v>51.8214448971965</v>
      </c>
    </row>
    <row r="1868" spans="1:16" x14ac:dyDescent="0.25">
      <c r="A1868" t="s">
        <v>68</v>
      </c>
      <c r="B1868" t="s">
        <v>177</v>
      </c>
      <c r="C1868">
        <v>36</v>
      </c>
      <c r="D1868" t="s">
        <v>129</v>
      </c>
      <c r="E1868" t="s">
        <v>130</v>
      </c>
      <c r="F1868" t="s">
        <v>126</v>
      </c>
      <c r="G1868">
        <v>0</v>
      </c>
      <c r="H1868">
        <v>0</v>
      </c>
      <c r="I1868" t="str">
        <f>OutputTable[[#This Row],[ProjectName]]&amp;OutputTable[[#This Row],[Name]]&amp;OutputTable[[#This Row],[Type]]&amp;OutputTable[[#This Row],[Source]]</f>
        <v>Airport Security AnalysisAll Entities.TranCostTran CostSystem</v>
      </c>
      <c r="J1868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cm="1">
        <f t="array" ref="K1868">IFERROR(AVERAGE(IF((OutputTable[GroupByKey]=OutputTable[[#This Row],[GroupByKey]]),(OutputTable[GroupByKey]=OutputTable[[#This Row],[GroupByKey]])*OutputTable[RecordedValue])),0)</f>
        <v>0</v>
      </c>
      <c r="L1868" cm="1">
        <f t="array" ref="L1868">IFERROR(_xlfn.STDEV.S(IF((OutputTable[GroupByKey]=OutputTable[[#This Row],[GroupByKey]]),(OutputTable[GroupByKey]=OutputTable[[#This Row],[GroupByKey]])*OutputTable[RecordedValue])),0)</f>
        <v>0</v>
      </c>
      <c r="M1868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8" cm="1">
        <f t="array" ref="O1868">MIN(IF((OutputTable[GroupByKey]=OutputTable[[#This Row],[GroupByKey]]),(OutputTable[GroupByKey]=OutputTable[[#This Row],[GroupByKey]])*OutputTable[RecordedValue]))</f>
        <v>0</v>
      </c>
      <c r="P1868" cm="1">
        <f t="array" ref="P1868">MAX(IF((OutputTable[GroupByKey]=OutputTable[[#This Row],[GroupByKey]]),(OutputTable[GroupByKey]=OutputTable[[#This Row],[GroupByKey]])*OutputTable[RecordedValue]))</f>
        <v>0</v>
      </c>
    </row>
    <row r="1869" spans="1:16" x14ac:dyDescent="0.25">
      <c r="A1869" t="s">
        <v>68</v>
      </c>
      <c r="B1869" t="s">
        <v>177</v>
      </c>
      <c r="C1869">
        <v>36</v>
      </c>
      <c r="D1869" t="s">
        <v>131</v>
      </c>
      <c r="E1869" t="s">
        <v>94</v>
      </c>
      <c r="F1869" t="s">
        <v>126</v>
      </c>
      <c r="G1869">
        <v>41.551277234617601</v>
      </c>
      <c r="H1869">
        <v>0</v>
      </c>
      <c r="I1869" t="str">
        <f>OutputTable[[#This Row],[ProjectName]]&amp;OutputTable[[#This Row],[Name]]&amp;OutputTable[[#This Row],[Type]]&amp;OutputTable[[#This Row],[Source]]</f>
        <v>Airport Security AnalysisAll Entities.VACostVA CostSystem</v>
      </c>
      <c r="J1869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cm="1">
        <f t="array" ref="K1869">IFERROR(AVERAGE(IF((OutputTable[GroupByKey]=OutputTable[[#This Row],[GroupByKey]]),(OutputTable[GroupByKey]=OutputTable[[#This Row],[GroupByKey]])*OutputTable[RecordedValue])),0)</f>
        <v>46.193538628207605</v>
      </c>
      <c r="L1869" cm="1">
        <f t="array" ref="L1869">IFERROR(_xlfn.STDEV.S(IF((OutputTable[GroupByKey]=OutputTable[[#This Row],[GroupByKey]]),(OutputTable[GroupByKey]=OutputTable[[#This Row],[GroupByKey]])*OutputTable[RecordedValue])),0)</f>
        <v>2.5990968367157539</v>
      </c>
      <c r="M1869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9" cm="1">
        <f t="array" ref="O1869">MIN(IF((OutputTable[GroupByKey]=OutputTable[[#This Row],[GroupByKey]]),(OutputTable[GroupByKey]=OutputTable[[#This Row],[GroupByKey]])*OutputTable[RecordedValue]))</f>
        <v>40.192057014708702</v>
      </c>
      <c r="P1869" cm="1">
        <f t="array" ref="P1869">MAX(IF((OutputTable[GroupByKey]=OutputTable[[#This Row],[GroupByKey]]),(OutputTable[GroupByKey]=OutputTable[[#This Row],[GroupByKey]])*OutputTable[RecordedValue]))</f>
        <v>51.8214448971965</v>
      </c>
    </row>
    <row r="1870" spans="1:16" x14ac:dyDescent="0.25">
      <c r="A1870" t="s">
        <v>68</v>
      </c>
      <c r="B1870" t="s">
        <v>177</v>
      </c>
      <c r="C1870">
        <v>36</v>
      </c>
      <c r="D1870" t="s">
        <v>132</v>
      </c>
      <c r="E1870" t="s">
        <v>96</v>
      </c>
      <c r="F1870" t="s">
        <v>126</v>
      </c>
      <c r="G1870">
        <v>0</v>
      </c>
      <c r="H1870">
        <v>0</v>
      </c>
      <c r="I1870" t="str">
        <f>OutputTable[[#This Row],[ProjectName]]&amp;OutputTable[[#This Row],[Name]]&amp;OutputTable[[#This Row],[Type]]&amp;OutputTable[[#This Row],[Source]]</f>
        <v>Airport Security AnalysisAll Entities.WaitCostWait CostSystem</v>
      </c>
      <c r="J1870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cm="1">
        <f t="array" ref="K1870">IFERROR(AVERAGE(IF((OutputTable[GroupByKey]=OutputTable[[#This Row],[GroupByKey]]),(OutputTable[GroupByKey]=OutputTable[[#This Row],[GroupByKey]])*OutputTable[RecordedValue])),0)</f>
        <v>0</v>
      </c>
      <c r="L1870" cm="1">
        <f t="array" ref="L1870">IFERROR(_xlfn.STDEV.S(IF((OutputTable[GroupByKey]=OutputTable[[#This Row],[GroupByKey]]),(OutputTable[GroupByKey]=OutputTable[[#This Row],[GroupByKey]])*OutputTable[RecordedValue])),0)</f>
        <v>0</v>
      </c>
      <c r="M1870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0" cm="1">
        <f t="array" ref="O1870">MIN(IF((OutputTable[GroupByKey]=OutputTable[[#This Row],[GroupByKey]]),(OutputTable[GroupByKey]=OutputTable[[#This Row],[GroupByKey]])*OutputTable[RecordedValue]))</f>
        <v>0</v>
      </c>
      <c r="P1870" cm="1">
        <f t="array" ref="P1870">MAX(IF((OutputTable[GroupByKey]=OutputTable[[#This Row],[GroupByKey]]),(OutputTable[GroupByKey]=OutputTable[[#This Row],[GroupByKey]])*OutputTable[RecordedValue]))</f>
        <v>0</v>
      </c>
    </row>
    <row r="1871" spans="1:16" x14ac:dyDescent="0.25">
      <c r="A1871" t="s">
        <v>68</v>
      </c>
      <c r="B1871" t="s">
        <v>177</v>
      </c>
      <c r="C1871">
        <v>36</v>
      </c>
      <c r="D1871" t="s">
        <v>133</v>
      </c>
      <c r="E1871" t="s">
        <v>134</v>
      </c>
      <c r="F1871" t="s">
        <v>126</v>
      </c>
      <c r="G1871">
        <v>41.551277234617601</v>
      </c>
      <c r="H1871">
        <v>0</v>
      </c>
      <c r="I1871" t="str">
        <f>OutputTable[[#This Row],[ProjectName]]&amp;OutputTable[[#This Row],[Name]]&amp;OutputTable[[#This Row],[Type]]&amp;OutputTable[[#This Row],[Source]]</f>
        <v>Airport Security AnalysisAll Resources.BusyCostBusy CostSystem</v>
      </c>
      <c r="J1871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cm="1">
        <f t="array" ref="K1871">IFERROR(AVERAGE(IF((OutputTable[GroupByKey]=OutputTable[[#This Row],[GroupByKey]]),(OutputTable[GroupByKey]=OutputTable[[#This Row],[GroupByKey]])*OutputTable[RecordedValue])),0)</f>
        <v>46.193538628207605</v>
      </c>
      <c r="L1871" cm="1">
        <f t="array" ref="L1871">IFERROR(_xlfn.STDEV.S(IF((OutputTable[GroupByKey]=OutputTable[[#This Row],[GroupByKey]]),(OutputTable[GroupByKey]=OutputTable[[#This Row],[GroupByKey]])*OutputTable[RecordedValue])),0)</f>
        <v>2.5990968367157583</v>
      </c>
      <c r="M1871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71" cm="1">
        <f t="array" ref="O1871">MIN(IF((OutputTable[GroupByKey]=OutputTable[[#This Row],[GroupByKey]]),(OutputTable[GroupByKey]=OutputTable[[#This Row],[GroupByKey]])*OutputTable[RecordedValue]))</f>
        <v>40.192057014708602</v>
      </c>
      <c r="P1871" cm="1">
        <f t="array" ref="P1871">MAX(IF((OutputTable[GroupByKey]=OutputTable[[#This Row],[GroupByKey]]),(OutputTable[GroupByKey]=OutputTable[[#This Row],[GroupByKey]])*OutputTable[RecordedValue]))</f>
        <v>51.8214448971965</v>
      </c>
    </row>
    <row r="1872" spans="1:16" x14ac:dyDescent="0.25">
      <c r="A1872" t="s">
        <v>68</v>
      </c>
      <c r="B1872" t="s">
        <v>177</v>
      </c>
      <c r="C1872">
        <v>36</v>
      </c>
      <c r="D1872" t="s">
        <v>135</v>
      </c>
      <c r="E1872" t="s">
        <v>136</v>
      </c>
      <c r="F1872" t="s">
        <v>126</v>
      </c>
      <c r="G1872">
        <v>30.048136508997999</v>
      </c>
      <c r="H1872">
        <v>0</v>
      </c>
      <c r="I1872" t="str">
        <f>OutputTable[[#This Row],[ProjectName]]&amp;OutputTable[[#This Row],[Name]]&amp;OutputTable[[#This Row],[Type]]&amp;OutputTable[[#This Row],[Source]]</f>
        <v>Airport Security AnalysisAll Resources.IdleCostIdle CostSystem</v>
      </c>
      <c r="J1872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cm="1">
        <f t="array" ref="K1872">IFERROR(AVERAGE(IF((OutputTable[GroupByKey]=OutputTable[[#This Row],[GroupByKey]]),(OutputTable[GroupByKey]=OutputTable[[#This Row],[GroupByKey]])*OutputTable[RecordedValue])),0)</f>
        <v>25.477747687177452</v>
      </c>
      <c r="L1872" cm="1">
        <f t="array" ref="L1872">IFERROR(_xlfn.STDEV.S(IF((OutputTable[GroupByKey]=OutputTable[[#This Row],[GroupByKey]]),(OutputTable[GroupByKey]=OutputTable[[#This Row],[GroupByKey]])*OutputTable[RecordedValue])),0)</f>
        <v>2.6141112136959852</v>
      </c>
      <c r="M1872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72" cm="1">
        <f t="array" ref="O1872">MIN(IF((OutputTable[GroupByKey]=OutputTable[[#This Row],[GroupByKey]]),(OutputTable[GroupByKey]=OutputTable[[#This Row],[GroupByKey]])*OutputTable[RecordedValue]))</f>
        <v>19.727702576731101</v>
      </c>
      <c r="P1872" cm="1">
        <f t="array" ref="P1872">MAX(IF((OutputTable[GroupByKey]=OutputTable[[#This Row],[GroupByKey]]),(OutputTable[GroupByKey]=OutputTable[[#This Row],[GroupByKey]])*OutputTable[RecordedValue]))</f>
        <v>31.4558775795469</v>
      </c>
    </row>
    <row r="1873" spans="1:16" x14ac:dyDescent="0.25">
      <c r="A1873" t="s">
        <v>68</v>
      </c>
      <c r="B1873" t="s">
        <v>177</v>
      </c>
      <c r="C1873">
        <v>36</v>
      </c>
      <c r="D1873" t="s">
        <v>137</v>
      </c>
      <c r="E1873" t="s">
        <v>90</v>
      </c>
      <c r="F1873" t="s">
        <v>126</v>
      </c>
      <c r="G1873">
        <v>71.5994137436156</v>
      </c>
      <c r="H1873">
        <v>0</v>
      </c>
      <c r="I187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73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cm="1">
        <f t="array" ref="K1873">IFERROR(AVERAGE(IF((OutputTable[GroupByKey]=OutputTable[[#This Row],[GroupByKey]]),(OutputTable[GroupByKey]=OutputTable[[#This Row],[GroupByKey]])*OutputTable[RecordedValue])),0)</f>
        <v>71.671286315385061</v>
      </c>
      <c r="L1873" cm="1">
        <f t="array" ref="L1873">IFERROR(_xlfn.STDEV.S(IF((OutputTable[GroupByKey]=OutputTable[[#This Row],[GroupByKey]]),(OutputTable[GroupByKey]=OutputTable[[#This Row],[GroupByKey]])*OutputTable[RecordedValue])),0)</f>
        <v>0.23863631661505638</v>
      </c>
      <c r="M1873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73" cm="1">
        <f t="array" ref="O1873">MIN(IF((OutputTable[GroupByKey]=OutputTable[[#This Row],[GroupByKey]]),(OutputTable[GroupByKey]=OutputTable[[#This Row],[GroupByKey]])*OutputTable[RecordedValue]))</f>
        <v>70.910479456061694</v>
      </c>
      <c r="P1873" cm="1">
        <f t="array" ref="P1873">MAX(IF((OutputTable[GroupByKey]=OutputTable[[#This Row],[GroupByKey]]),(OutputTable[GroupByKey]=OutputTable[[#This Row],[GroupByKey]])*OutputTable[RecordedValue]))</f>
        <v>72</v>
      </c>
    </row>
    <row r="1874" spans="1:16" x14ac:dyDescent="0.25">
      <c r="A1874" t="s">
        <v>68</v>
      </c>
      <c r="B1874" t="s">
        <v>177</v>
      </c>
      <c r="C1874">
        <v>36</v>
      </c>
      <c r="D1874" t="s">
        <v>138</v>
      </c>
      <c r="E1874" t="s">
        <v>139</v>
      </c>
      <c r="F1874" t="s">
        <v>126</v>
      </c>
      <c r="G1874">
        <v>0</v>
      </c>
      <c r="H1874">
        <v>0</v>
      </c>
      <c r="I187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74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cm="1">
        <f t="array" ref="K1874">IFERROR(AVERAGE(IF((OutputTable[GroupByKey]=OutputTable[[#This Row],[GroupByKey]]),(OutputTable[GroupByKey]=OutputTable[[#This Row],[GroupByKey]])*OutputTable[RecordedValue])),0)</f>
        <v>0</v>
      </c>
      <c r="L1874" cm="1">
        <f t="array" ref="L1874">IFERROR(_xlfn.STDEV.S(IF((OutputTable[GroupByKey]=OutputTable[[#This Row],[GroupByKey]]),(OutputTable[GroupByKey]=OutputTable[[#This Row],[GroupByKey]])*OutputTable[RecordedValue])),0)</f>
        <v>0</v>
      </c>
      <c r="M1874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4" cm="1">
        <f t="array" ref="O1874">MIN(IF((OutputTable[GroupByKey]=OutputTable[[#This Row],[GroupByKey]]),(OutputTable[GroupByKey]=OutputTable[[#This Row],[GroupByKey]])*OutputTable[RecordedValue]))</f>
        <v>0</v>
      </c>
      <c r="P1874" cm="1">
        <f t="array" ref="P1874">MAX(IF((OutputTable[GroupByKey]=OutputTable[[#This Row],[GroupByKey]]),(OutputTable[GroupByKey]=OutputTable[[#This Row],[GroupByKey]])*OutputTable[RecordedValue]))</f>
        <v>0</v>
      </c>
    </row>
    <row r="1875" spans="1:16" x14ac:dyDescent="0.25">
      <c r="A1875" t="s">
        <v>68</v>
      </c>
      <c r="B1875" t="s">
        <v>177</v>
      </c>
      <c r="C1875">
        <v>36</v>
      </c>
      <c r="D1875" t="s">
        <v>140</v>
      </c>
      <c r="E1875" t="s">
        <v>110</v>
      </c>
      <c r="F1875" t="s">
        <v>72</v>
      </c>
      <c r="G1875">
        <v>8.4559584431393002</v>
      </c>
      <c r="H1875">
        <v>0</v>
      </c>
      <c r="I187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7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cm="1">
        <f t="array" ref="K1875">IFERROR(AVERAGE(IF((OutputTable[GroupByKey]=OutputTable[[#This Row],[GroupByKey]]),(OutputTable[GroupByKey]=OutputTable[[#This Row],[GroupByKey]])*OutputTable[RecordedValue])),0)</f>
        <v>9.2040198470736314</v>
      </c>
      <c r="L1875" cm="1">
        <f t="array" ref="L1875">IFERROR(_xlfn.STDEV.S(IF((OutputTable[GroupByKey]=OutputTable[[#This Row],[GroupByKey]]),(OutputTable[GroupByKey]=OutputTable[[#This Row],[GroupByKey]])*OutputTable[RecordedValue])),0)</f>
        <v>0.51270925803772061</v>
      </c>
      <c r="M187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75" cm="1">
        <f t="array" ref="O1875">MIN(IF((OutputTable[GroupByKey]=OutputTable[[#This Row],[GroupByKey]]),(OutputTable[GroupByKey]=OutputTable[[#This Row],[GroupByKey]])*OutputTable[RecordedValue]))</f>
        <v>8.1603642719926093</v>
      </c>
      <c r="P1875" cm="1">
        <f t="array" ref="P1875">MAX(IF((OutputTable[GroupByKey]=OutputTable[[#This Row],[GroupByKey]]),(OutputTable[GroupByKey]=OutputTable[[#This Row],[GroupByKey]])*OutputTable[RecordedValue]))</f>
        <v>10.3090977964694</v>
      </c>
    </row>
    <row r="1876" spans="1:16" x14ac:dyDescent="0.25">
      <c r="A1876" t="s">
        <v>68</v>
      </c>
      <c r="B1876" t="s">
        <v>177</v>
      </c>
      <c r="C1876">
        <v>36</v>
      </c>
      <c r="D1876" t="s">
        <v>141</v>
      </c>
      <c r="E1876" t="s">
        <v>112</v>
      </c>
      <c r="F1876" t="s">
        <v>72</v>
      </c>
      <c r="G1876">
        <v>507.35750658835798</v>
      </c>
      <c r="H1876">
        <v>0</v>
      </c>
      <c r="I187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76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cm="1">
        <f t="array" ref="K1876">IFERROR(AVERAGE(IF((OutputTable[GroupByKey]=OutputTable[[#This Row],[GroupByKey]]),(OutputTable[GroupByKey]=OutputTable[[#This Row],[GroupByKey]])*OutputTable[RecordedValue])),0)</f>
        <v>552.24119082441791</v>
      </c>
      <c r="L1876" cm="1">
        <f t="array" ref="L1876">IFERROR(_xlfn.STDEV.S(IF((OutputTable[GroupByKey]=OutputTable[[#This Row],[GroupByKey]]),(OutputTable[GroupByKey]=OutputTable[[#This Row],[GroupByKey]])*OutputTable[RecordedValue])),0)</f>
        <v>30.76255548226289</v>
      </c>
      <c r="M1876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76" cm="1">
        <f t="array" ref="O1876">MIN(IF((OutputTable[GroupByKey]=OutputTable[[#This Row],[GroupByKey]]),(OutputTable[GroupByKey]=OutputTable[[#This Row],[GroupByKey]])*OutputTable[RecordedValue]))</f>
        <v>489.62185631955703</v>
      </c>
      <c r="P1876" cm="1">
        <f t="array" ref="P1876">MAX(IF((OutputTable[GroupByKey]=OutputTable[[#This Row],[GroupByKey]]),(OutputTable[GroupByKey]=OutputTable[[#This Row],[GroupByKey]])*OutputTable[RecordedValue]))</f>
        <v>618.54586778816201</v>
      </c>
    </row>
    <row r="1877" spans="1:16" x14ac:dyDescent="0.25">
      <c r="A1877" t="s">
        <v>68</v>
      </c>
      <c r="B1877" t="s">
        <v>177</v>
      </c>
      <c r="C1877">
        <v>36</v>
      </c>
      <c r="D1877" t="s">
        <v>142</v>
      </c>
      <c r="E1877" t="s">
        <v>114</v>
      </c>
      <c r="F1877" t="s">
        <v>72</v>
      </c>
      <c r="G1877">
        <v>0</v>
      </c>
      <c r="H1877">
        <v>0</v>
      </c>
      <c r="I187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77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cm="1">
        <f t="array" ref="K1877">IFERROR(AVERAGE(IF((OutputTable[GroupByKey]=OutputTable[[#This Row],[GroupByKey]]),(OutputTable[GroupByKey]=OutputTable[[#This Row],[GroupByKey]])*OutputTable[RecordedValue])),0)</f>
        <v>0</v>
      </c>
      <c r="L1877" cm="1">
        <f t="array" ref="L1877">IFERROR(_xlfn.STDEV.S(IF((OutputTable[GroupByKey]=OutputTable[[#This Row],[GroupByKey]]),(OutputTable[GroupByKey]=OutputTable[[#This Row],[GroupByKey]])*OutputTable[RecordedValue])),0)</f>
        <v>0</v>
      </c>
      <c r="M1877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7" cm="1">
        <f t="array" ref="O1877">MIN(IF((OutputTable[GroupByKey]=OutputTable[[#This Row],[GroupByKey]]),(OutputTable[GroupByKey]=OutputTable[[#This Row],[GroupByKey]])*OutputTable[RecordedValue]))</f>
        <v>0</v>
      </c>
      <c r="P1877" cm="1">
        <f t="array" ref="P1877">MAX(IF((OutputTable[GroupByKey]=OutputTable[[#This Row],[GroupByKey]]),(OutputTable[GroupByKey]=OutputTable[[#This Row],[GroupByKey]])*OutputTable[RecordedValue]))</f>
        <v>0</v>
      </c>
    </row>
    <row r="1878" spans="1:16" x14ac:dyDescent="0.25">
      <c r="A1878" t="s">
        <v>68</v>
      </c>
      <c r="B1878" t="s">
        <v>177</v>
      </c>
      <c r="C1878">
        <v>36</v>
      </c>
      <c r="D1878" t="s">
        <v>143</v>
      </c>
      <c r="E1878" t="s">
        <v>116</v>
      </c>
      <c r="F1878" t="s">
        <v>72</v>
      </c>
      <c r="G1878">
        <v>60.359073137193199</v>
      </c>
      <c r="H1878">
        <v>0</v>
      </c>
      <c r="I187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78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cm="1">
        <f t="array" ref="K1878">IFERROR(AVERAGE(IF((OutputTable[GroupByKey]=OutputTable[[#This Row],[GroupByKey]]),(OutputTable[GroupByKey]=OutputTable[[#This Row],[GroupByKey]])*OutputTable[RecordedValue])),0)</f>
        <v>79.989395354893077</v>
      </c>
      <c r="L1878" cm="1">
        <f t="array" ref="L1878">IFERROR(_xlfn.STDEV.S(IF((OutputTable[GroupByKey]=OutputTable[[#This Row],[GroupByKey]]),(OutputTable[GroupByKey]=OutputTable[[#This Row],[GroupByKey]])*OutputTable[RecordedValue])),0)</f>
        <v>56.808360959149468</v>
      </c>
      <c r="M1878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78" cm="1">
        <f t="array" ref="O1878">MIN(IF((OutputTable[GroupByKey]=OutputTable[[#This Row],[GroupByKey]]),(OutputTable[GroupByKey]=OutputTable[[#This Row],[GroupByKey]])*OutputTable[RecordedValue]))</f>
        <v>7.1867093340802297</v>
      </c>
      <c r="P1878" cm="1">
        <f t="array" ref="P1878">MAX(IF((OutputTable[GroupByKey]=OutputTable[[#This Row],[GroupByKey]]),(OutputTable[GroupByKey]=OutputTable[[#This Row],[GroupByKey]])*OutputTable[RecordedValue]))</f>
        <v>293.47566214357698</v>
      </c>
    </row>
    <row r="1879" spans="1:16" x14ac:dyDescent="0.25">
      <c r="A1879" t="s">
        <v>68</v>
      </c>
      <c r="B1879" t="s">
        <v>177</v>
      </c>
      <c r="C1879">
        <v>36</v>
      </c>
      <c r="D1879" t="s">
        <v>144</v>
      </c>
      <c r="E1879" t="s">
        <v>118</v>
      </c>
      <c r="F1879" t="s">
        <v>72</v>
      </c>
      <c r="G1879">
        <v>145</v>
      </c>
      <c r="H1879">
        <v>0</v>
      </c>
      <c r="I187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79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cm="1">
        <f t="array" ref="K1879">IFERROR(AVERAGE(IF((OutputTable[GroupByKey]=OutputTable[[#This Row],[GroupByKey]]),(OutputTable[GroupByKey]=OutputTable[[#This Row],[GroupByKey]])*OutputTable[RecordedValue])),0)</f>
        <v>145</v>
      </c>
      <c r="L1879" cm="1">
        <f t="array" ref="L1879">IFERROR(_xlfn.STDEV.S(IF((OutputTable[GroupByKey]=OutputTable[[#This Row],[GroupByKey]]),(OutputTable[GroupByKey]=OutputTable[[#This Row],[GroupByKey]])*OutputTable[RecordedValue])),0)</f>
        <v>0</v>
      </c>
      <c r="M1879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cm="1">
        <f t="array" ref="O1879">MIN(IF((OutputTable[GroupByKey]=OutputTable[[#This Row],[GroupByKey]]),(OutputTable[GroupByKey]=OutputTable[[#This Row],[GroupByKey]])*OutputTable[RecordedValue]))</f>
        <v>145</v>
      </c>
      <c r="P1879" cm="1">
        <f t="array" ref="P1879">MAX(IF((OutputTable[GroupByKey]=OutputTable[[#This Row],[GroupByKey]]),(OutputTable[GroupByKey]=OutputTable[[#This Row],[GroupByKey]])*OutputTable[RecordedValue]))</f>
        <v>145</v>
      </c>
    </row>
    <row r="1880" spans="1:16" x14ac:dyDescent="0.25">
      <c r="A1880" t="s">
        <v>68</v>
      </c>
      <c r="B1880" t="s">
        <v>177</v>
      </c>
      <c r="C1880">
        <v>36</v>
      </c>
      <c r="D1880" t="s">
        <v>145</v>
      </c>
      <c r="E1880" t="s">
        <v>120</v>
      </c>
      <c r="F1880" t="s">
        <v>72</v>
      </c>
      <c r="G1880">
        <v>143</v>
      </c>
      <c r="H1880">
        <v>0</v>
      </c>
      <c r="I188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80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cm="1">
        <f t="array" ref="K1880">IFERROR(AVERAGE(IF((OutputTable[GroupByKey]=OutputTable[[#This Row],[GroupByKey]]),(OutputTable[GroupByKey]=OutputTable[[#This Row],[GroupByKey]])*OutputTable[RecordedValue])),0)</f>
        <v>143.46</v>
      </c>
      <c r="L1880" cm="1">
        <f t="array" ref="L1880">IFERROR(_xlfn.STDEV.S(IF((OutputTable[GroupByKey]=OutputTable[[#This Row],[GroupByKey]]),(OutputTable[GroupByKey]=OutputTable[[#This Row],[GroupByKey]])*OutputTable[RecordedValue])),0)</f>
        <v>0.761577310586391</v>
      </c>
      <c r="M1880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80" cm="1">
        <f t="array" ref="O1880">MIN(IF((OutputTable[GroupByKey]=OutputTable[[#This Row],[GroupByKey]]),(OutputTable[GroupByKey]=OutputTable[[#This Row],[GroupByKey]])*OutputTable[RecordedValue]))</f>
        <v>141</v>
      </c>
      <c r="P1880" cm="1">
        <f t="array" ref="P1880">MAX(IF((OutputTable[GroupByKey]=OutputTable[[#This Row],[GroupByKey]]),(OutputTable[GroupByKey]=OutputTable[[#This Row],[GroupByKey]])*OutputTable[RecordedValue]))</f>
        <v>144</v>
      </c>
    </row>
    <row r="1881" spans="1:16" x14ac:dyDescent="0.25">
      <c r="A1881" t="s">
        <v>68</v>
      </c>
      <c r="B1881" t="s">
        <v>177</v>
      </c>
      <c r="C1881">
        <v>36</v>
      </c>
      <c r="D1881" t="s">
        <v>146</v>
      </c>
      <c r="E1881" t="s">
        <v>122</v>
      </c>
      <c r="F1881" t="s">
        <v>72</v>
      </c>
      <c r="G1881">
        <v>8.4559584431393002</v>
      </c>
      <c r="H1881">
        <v>0</v>
      </c>
      <c r="I188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81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cm="1">
        <f t="array" ref="K1881">IFERROR(AVERAGE(IF((OutputTable[GroupByKey]=OutputTable[[#This Row],[GroupByKey]]),(OutputTable[GroupByKey]=OutputTable[[#This Row],[GroupByKey]])*OutputTable[RecordedValue])),0)</f>
        <v>9.2040198470736314</v>
      </c>
      <c r="L1881" cm="1">
        <f t="array" ref="L1881">IFERROR(_xlfn.STDEV.S(IF((OutputTable[GroupByKey]=OutputTable[[#This Row],[GroupByKey]]),(OutputTable[GroupByKey]=OutputTable[[#This Row],[GroupByKey]])*OutputTable[RecordedValue])),0)</f>
        <v>0.51270925803772061</v>
      </c>
      <c r="M1881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81" cm="1">
        <f t="array" ref="O1881">MIN(IF((OutputTable[GroupByKey]=OutputTable[[#This Row],[GroupByKey]]),(OutputTable[GroupByKey]=OutputTable[[#This Row],[GroupByKey]])*OutputTable[RecordedValue]))</f>
        <v>8.1603642719926093</v>
      </c>
      <c r="P1881" cm="1">
        <f t="array" ref="P1881">MAX(IF((OutputTable[GroupByKey]=OutputTable[[#This Row],[GroupByKey]]),(OutputTable[GroupByKey]=OutputTable[[#This Row],[GroupByKey]])*OutputTable[RecordedValue]))</f>
        <v>10.3090977964694</v>
      </c>
    </row>
    <row r="1882" spans="1:16" x14ac:dyDescent="0.25">
      <c r="A1882" t="s">
        <v>68</v>
      </c>
      <c r="B1882" t="s">
        <v>177</v>
      </c>
      <c r="C1882">
        <v>36</v>
      </c>
      <c r="D1882" t="s">
        <v>147</v>
      </c>
      <c r="E1882" t="s">
        <v>124</v>
      </c>
      <c r="F1882" t="s">
        <v>72</v>
      </c>
      <c r="G1882">
        <v>567.71657972555101</v>
      </c>
      <c r="H1882">
        <v>0</v>
      </c>
      <c r="I188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82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cm="1">
        <f t="array" ref="K1882">IFERROR(AVERAGE(IF((OutputTable[GroupByKey]=OutputTable[[#This Row],[GroupByKey]]),(OutputTable[GroupByKey]=OutputTable[[#This Row],[GroupByKey]])*OutputTable[RecordedValue])),0)</f>
        <v>632.23058617931088</v>
      </c>
      <c r="L1882" cm="1">
        <f t="array" ref="L1882">IFERROR(_xlfn.STDEV.S(IF((OutputTable[GroupByKey]=OutputTable[[#This Row],[GroupByKey]]),(OutputTable[GroupByKey]=OutputTable[[#This Row],[GroupByKey]])*OutputTable[RecordedValue])),0)</f>
        <v>75.537971994324181</v>
      </c>
      <c r="M1882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82" cm="1">
        <f t="array" ref="O1882">MIN(IF((OutputTable[GroupByKey]=OutputTable[[#This Row],[GroupByKey]]),(OutputTable[GroupByKey]=OutputTable[[#This Row],[GroupByKey]])*OutputTable[RecordedValue]))</f>
        <v>505.15304420889697</v>
      </c>
      <c r="P1882" cm="1">
        <f t="array" ref="P1882">MAX(IF((OutputTable[GroupByKey]=OutputTable[[#This Row],[GroupByKey]]),(OutputTable[GroupByKey]=OutputTable[[#This Row],[GroupByKey]])*OutputTable[RecordedValue]))</f>
        <v>850.69210649443096</v>
      </c>
    </row>
    <row r="1883" spans="1:16" x14ac:dyDescent="0.25">
      <c r="A1883" t="s">
        <v>68</v>
      </c>
      <c r="B1883" t="s">
        <v>177</v>
      </c>
      <c r="C1883">
        <v>36</v>
      </c>
      <c r="D1883" t="s">
        <v>148</v>
      </c>
      <c r="E1883" t="s">
        <v>118</v>
      </c>
      <c r="F1883" t="s">
        <v>86</v>
      </c>
      <c r="G1883">
        <v>145</v>
      </c>
      <c r="H1883">
        <v>0</v>
      </c>
      <c r="I1883" t="str">
        <f>OutputTable[[#This Row],[ProjectName]]&amp;OutputTable[[#This Row],[Name]]&amp;OutputTable[[#This Row],[Type]]&amp;OutputTable[[#This Row],[Source]]</f>
        <v>Airport Security AnalysisEntity 1.NumberInNumber InEntity</v>
      </c>
      <c r="J1883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cm="1">
        <f t="array" ref="K1883">IFERROR(AVERAGE(IF((OutputTable[GroupByKey]=OutputTable[[#This Row],[GroupByKey]]),(OutputTable[GroupByKey]=OutputTable[[#This Row],[GroupByKey]])*OutputTable[RecordedValue])),0)</f>
        <v>145</v>
      </c>
      <c r="L1883" cm="1">
        <f t="array" ref="L1883">IFERROR(_xlfn.STDEV.S(IF((OutputTable[GroupByKey]=OutputTable[[#This Row],[GroupByKey]]),(OutputTable[GroupByKey]=OutputTable[[#This Row],[GroupByKey]])*OutputTable[RecordedValue])),0)</f>
        <v>0</v>
      </c>
      <c r="M1883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3" cm="1">
        <f t="array" ref="O1883">MIN(IF((OutputTable[GroupByKey]=OutputTable[[#This Row],[GroupByKey]]),(OutputTable[GroupByKey]=OutputTable[[#This Row],[GroupByKey]])*OutputTable[RecordedValue]))</f>
        <v>145</v>
      </c>
      <c r="P1883" cm="1">
        <f t="array" ref="P1883">MAX(IF((OutputTable[GroupByKey]=OutputTable[[#This Row],[GroupByKey]]),(OutputTable[GroupByKey]=OutputTable[[#This Row],[GroupByKey]])*OutputTable[RecordedValue]))</f>
        <v>145</v>
      </c>
    </row>
    <row r="1884" spans="1:16" x14ac:dyDescent="0.25">
      <c r="A1884" t="s">
        <v>68</v>
      </c>
      <c r="B1884" t="s">
        <v>177</v>
      </c>
      <c r="C1884">
        <v>36</v>
      </c>
      <c r="D1884" t="s">
        <v>149</v>
      </c>
      <c r="E1884" t="s">
        <v>120</v>
      </c>
      <c r="F1884" t="s">
        <v>86</v>
      </c>
      <c r="G1884">
        <v>140</v>
      </c>
      <c r="H1884">
        <v>0</v>
      </c>
      <c r="I1884" t="str">
        <f>OutputTable[[#This Row],[ProjectName]]&amp;OutputTable[[#This Row],[Name]]&amp;OutputTable[[#This Row],[Type]]&amp;OutputTable[[#This Row],[Source]]</f>
        <v>Airport Security AnalysisEntity 1.NumberOutNumber OutEntity</v>
      </c>
      <c r="J1884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cm="1">
        <f t="array" ref="K1884">IFERROR(AVERAGE(IF((OutputTable[GroupByKey]=OutputTable[[#This Row],[GroupByKey]]),(OutputTable[GroupByKey]=OutputTable[[#This Row],[GroupByKey]])*OutputTable[RecordedValue])),0)</f>
        <v>141.02000000000001</v>
      </c>
      <c r="L1884" cm="1">
        <f t="array" ref="L1884">IFERROR(_xlfn.STDEV.S(IF((OutputTable[GroupByKey]=OutputTable[[#This Row],[GroupByKey]]),(OutputTable[GroupByKey]=OutputTable[[#This Row],[GroupByKey]])*OutputTable[RecordedValue])),0)</f>
        <v>1.571298695931723</v>
      </c>
      <c r="M1884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4" cm="1">
        <f t="array" ref="O1884">MIN(IF((OutputTable[GroupByKey]=OutputTable[[#This Row],[GroupByKey]]),(OutputTable[GroupByKey]=OutputTable[[#This Row],[GroupByKey]])*OutputTable[RecordedValue]))</f>
        <v>136</v>
      </c>
      <c r="P1884" cm="1">
        <f t="array" ref="P1884">MAX(IF((OutputTable[GroupByKey]=OutputTable[[#This Row],[GroupByKey]]),(OutputTable[GroupByKey]=OutputTable[[#This Row],[GroupByKey]])*OutputTable[RecordedValue]))</f>
        <v>144</v>
      </c>
    </row>
    <row r="1885" spans="1:16" x14ac:dyDescent="0.25">
      <c r="A1885" t="s">
        <v>68</v>
      </c>
      <c r="B1885" t="s">
        <v>177</v>
      </c>
      <c r="C1885">
        <v>36</v>
      </c>
      <c r="D1885" t="s">
        <v>150</v>
      </c>
      <c r="E1885" t="s">
        <v>134</v>
      </c>
      <c r="F1885" t="s">
        <v>104</v>
      </c>
      <c r="G1885">
        <v>0</v>
      </c>
      <c r="H1885">
        <v>0</v>
      </c>
      <c r="I188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8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cm="1">
        <f t="array" ref="K1885">IFERROR(AVERAGE(IF((OutputTable[GroupByKey]=OutputTable[[#This Row],[GroupByKey]]),(OutputTable[GroupByKey]=OutputTable[[#This Row],[GroupByKey]])*OutputTable[RecordedValue])),0)</f>
        <v>0</v>
      </c>
      <c r="L1885" cm="1">
        <f t="array" ref="L1885">IFERROR(_xlfn.STDEV.S(IF((OutputTable[GroupByKey]=OutputTable[[#This Row],[GroupByKey]]),(OutputTable[GroupByKey]=OutputTable[[#This Row],[GroupByKey]])*OutputTable[RecordedValue])),0)</f>
        <v>0</v>
      </c>
      <c r="M188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5" cm="1">
        <f t="array" ref="O1885">MIN(IF((OutputTable[GroupByKey]=OutputTable[[#This Row],[GroupByKey]]),(OutputTable[GroupByKey]=OutputTable[[#This Row],[GroupByKey]])*OutputTable[RecordedValue]))</f>
        <v>0</v>
      </c>
      <c r="P1885" cm="1">
        <f t="array" ref="P1885">MAX(IF((OutputTable[GroupByKey]=OutputTable[[#This Row],[GroupByKey]]),(OutputTable[GroupByKey]=OutputTable[[#This Row],[GroupByKey]])*OutputTable[RecordedValue]))</f>
        <v>0</v>
      </c>
    </row>
    <row r="1886" spans="1:16" x14ac:dyDescent="0.25">
      <c r="A1886" t="s">
        <v>68</v>
      </c>
      <c r="B1886" t="s">
        <v>177</v>
      </c>
      <c r="C1886">
        <v>36</v>
      </c>
      <c r="D1886" t="s">
        <v>151</v>
      </c>
      <c r="E1886" t="s">
        <v>136</v>
      </c>
      <c r="F1886" t="s">
        <v>104</v>
      </c>
      <c r="G1886">
        <v>12</v>
      </c>
      <c r="H1886">
        <v>0</v>
      </c>
      <c r="I188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86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cm="1">
        <f t="array" ref="K1886">IFERROR(AVERAGE(IF((OutputTable[GroupByKey]=OutputTable[[#This Row],[GroupByKey]]),(OutputTable[GroupByKey]=OutputTable[[#This Row],[GroupByKey]])*OutputTable[RecordedValue])),0)</f>
        <v>12</v>
      </c>
      <c r="L1886" cm="1">
        <f t="array" ref="L1886">IFERROR(_xlfn.STDEV.S(IF((OutputTable[GroupByKey]=OutputTable[[#This Row],[GroupByKey]]),(OutputTable[GroupByKey]=OutputTable[[#This Row],[GroupByKey]])*OutputTable[RecordedValue])),0)</f>
        <v>0</v>
      </c>
      <c r="M1886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6" cm="1">
        <f t="array" ref="O1886">MIN(IF((OutputTable[GroupByKey]=OutputTable[[#This Row],[GroupByKey]]),(OutputTable[GroupByKey]=OutputTable[[#This Row],[GroupByKey]])*OutputTable[RecordedValue]))</f>
        <v>12</v>
      </c>
      <c r="P1886" cm="1">
        <f t="array" ref="P1886">MAX(IF((OutputTable[GroupByKey]=OutputTable[[#This Row],[GroupByKey]]),(OutputTable[GroupByKey]=OutputTable[[#This Row],[GroupByKey]])*OutputTable[RecordedValue]))</f>
        <v>12</v>
      </c>
    </row>
    <row r="1887" spans="1:16" x14ac:dyDescent="0.25">
      <c r="A1887" t="s">
        <v>68</v>
      </c>
      <c r="B1887" t="s">
        <v>177</v>
      </c>
      <c r="C1887">
        <v>36</v>
      </c>
      <c r="D1887" t="s">
        <v>152</v>
      </c>
      <c r="E1887" t="s">
        <v>153</v>
      </c>
      <c r="F1887" t="s">
        <v>104</v>
      </c>
      <c r="G1887">
        <v>0</v>
      </c>
      <c r="H1887">
        <v>0</v>
      </c>
      <c r="I188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87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cm="1">
        <f t="array" ref="K1887">IFERROR(AVERAGE(IF((OutputTable[GroupByKey]=OutputTable[[#This Row],[GroupByKey]]),(OutputTable[GroupByKey]=OutputTable[[#This Row],[GroupByKey]])*OutputTable[RecordedValue])),0)</f>
        <v>0</v>
      </c>
      <c r="L1887" cm="1">
        <f t="array" ref="L1887">IFERROR(_xlfn.STDEV.S(IF((OutputTable[GroupByKey]=OutputTable[[#This Row],[GroupByKey]]),(OutputTable[GroupByKey]=OutputTable[[#This Row],[GroupByKey]])*OutputTable[RecordedValue])),0)</f>
        <v>0</v>
      </c>
      <c r="M1887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7" cm="1">
        <f t="array" ref="O1887">MIN(IF((OutputTable[GroupByKey]=OutputTable[[#This Row],[GroupByKey]]),(OutputTable[GroupByKey]=OutputTable[[#This Row],[GroupByKey]])*OutputTable[RecordedValue]))</f>
        <v>0</v>
      </c>
      <c r="P1887" cm="1">
        <f t="array" ref="P1887">MAX(IF((OutputTable[GroupByKey]=OutputTable[[#This Row],[GroupByKey]]),(OutputTable[GroupByKey]=OutputTable[[#This Row],[GroupByKey]])*OutputTable[RecordedValue]))</f>
        <v>0</v>
      </c>
    </row>
    <row r="1888" spans="1:16" x14ac:dyDescent="0.25">
      <c r="A1888" t="s">
        <v>68</v>
      </c>
      <c r="B1888" t="s">
        <v>177</v>
      </c>
      <c r="C1888">
        <v>36</v>
      </c>
      <c r="D1888" t="s">
        <v>154</v>
      </c>
      <c r="E1888" t="s">
        <v>155</v>
      </c>
      <c r="F1888" t="s">
        <v>104</v>
      </c>
      <c r="G1888">
        <v>0</v>
      </c>
      <c r="H1888">
        <v>0</v>
      </c>
      <c r="I188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88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cm="1">
        <f t="array" ref="K1888">IFERROR(AVERAGE(IF((OutputTable[GroupByKey]=OutputTable[[#This Row],[GroupByKey]]),(OutputTable[GroupByKey]=OutputTable[[#This Row],[GroupByKey]])*OutputTable[RecordedValue])),0)</f>
        <v>0</v>
      </c>
      <c r="L1888" cm="1">
        <f t="array" ref="L1888">IFERROR(_xlfn.STDEV.S(IF((OutputTable[GroupByKey]=OutputTable[[#This Row],[GroupByKey]]),(OutputTable[GroupByKey]=OutputTable[[#This Row],[GroupByKey]])*OutputTable[RecordedValue])),0)</f>
        <v>0</v>
      </c>
      <c r="M1888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8" cm="1">
        <f t="array" ref="O1888">MIN(IF((OutputTable[GroupByKey]=OutputTable[[#This Row],[GroupByKey]]),(OutputTable[GroupByKey]=OutputTable[[#This Row],[GroupByKey]])*OutputTable[RecordedValue]))</f>
        <v>0</v>
      </c>
      <c r="P1888" cm="1">
        <f t="array" ref="P1888">MAX(IF((OutputTable[GroupByKey]=OutputTable[[#This Row],[GroupByKey]]),(OutputTable[GroupByKey]=OutputTable[[#This Row],[GroupByKey]])*OutputTable[RecordedValue]))</f>
        <v>0</v>
      </c>
    </row>
    <row r="1889" spans="1:16" x14ac:dyDescent="0.25">
      <c r="A1889" t="s">
        <v>68</v>
      </c>
      <c r="B1889" t="s">
        <v>177</v>
      </c>
      <c r="C1889">
        <v>36</v>
      </c>
      <c r="D1889" t="s">
        <v>156</v>
      </c>
      <c r="E1889" t="s">
        <v>139</v>
      </c>
      <c r="F1889" t="s">
        <v>104</v>
      </c>
      <c r="G1889">
        <v>0</v>
      </c>
      <c r="H1889">
        <v>0</v>
      </c>
      <c r="I188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89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cm="1">
        <f t="array" ref="K1889">IFERROR(AVERAGE(IF((OutputTable[GroupByKey]=OutputTable[[#This Row],[GroupByKey]]),(OutputTable[GroupByKey]=OutputTable[[#This Row],[GroupByKey]])*OutputTable[RecordedValue])),0)</f>
        <v>0</v>
      </c>
      <c r="L1889" cm="1">
        <f t="array" ref="L1889">IFERROR(_xlfn.STDEV.S(IF((OutputTable[GroupByKey]=OutputTable[[#This Row],[GroupByKey]]),(OutputTable[GroupByKey]=OutputTable[[#This Row],[GroupByKey]])*OutputTable[RecordedValue])),0)</f>
        <v>0</v>
      </c>
      <c r="M1889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cm="1">
        <f t="array" ref="O1889">MIN(IF((OutputTable[GroupByKey]=OutputTable[[#This Row],[GroupByKey]]),(OutputTable[GroupByKey]=OutputTable[[#This Row],[GroupByKey]])*OutputTable[RecordedValue]))</f>
        <v>0</v>
      </c>
      <c r="P1889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177</v>
      </c>
      <c r="C1890">
        <v>36</v>
      </c>
      <c r="D1890" t="s">
        <v>157</v>
      </c>
      <c r="E1890" t="s">
        <v>120</v>
      </c>
      <c r="F1890" t="s">
        <v>126</v>
      </c>
      <c r="G1890">
        <v>140</v>
      </c>
      <c r="H1890">
        <v>0</v>
      </c>
      <c r="I1890" t="str">
        <f>OutputTable[[#This Row],[ProjectName]]&amp;OutputTable[[#This Row],[Name]]&amp;OutputTable[[#This Row],[Type]]&amp;OutputTable[[#This Row],[Source]]</f>
        <v>Airport Security AnalysisSystem.NumberOutNumber OutSystem</v>
      </c>
      <c r="J1890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cm="1">
        <f t="array" ref="K1890">IFERROR(AVERAGE(IF((OutputTable[GroupByKey]=OutputTable[[#This Row],[GroupByKey]]),(OutputTable[GroupByKey]=OutputTable[[#This Row],[GroupByKey]])*OutputTable[RecordedValue])),0)</f>
        <v>141.02000000000001</v>
      </c>
      <c r="L1890" cm="1">
        <f t="array" ref="L1890">IFERROR(_xlfn.STDEV.S(IF((OutputTable[GroupByKey]=OutputTable[[#This Row],[GroupByKey]]),(OutputTable[GroupByKey]=OutputTable[[#This Row],[GroupByKey]])*OutputTable[RecordedValue])),0)</f>
        <v>1.571298695931723</v>
      </c>
      <c r="M1890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90" cm="1">
        <f t="array" ref="O1890">MIN(IF((OutputTable[GroupByKey]=OutputTable[[#This Row],[GroupByKey]]),(OutputTable[GroupByKey]=OutputTable[[#This Row],[GroupByKey]])*OutputTable[RecordedValue]))</f>
        <v>136</v>
      </c>
      <c r="P1890" cm="1">
        <f t="array" ref="P1890">MAX(IF((OutputTable[GroupByKey]=OutputTable[[#This Row],[GroupByKey]]),(OutputTable[GroupByKey]=OutputTable[[#This Row],[GroupByKey]])*OutputTable[RecordedValue]))</f>
        <v>144</v>
      </c>
    </row>
    <row r="1891" spans="1:16" x14ac:dyDescent="0.25">
      <c r="A1891" t="s">
        <v>68</v>
      </c>
      <c r="B1891" t="s">
        <v>177</v>
      </c>
      <c r="C1891">
        <v>36</v>
      </c>
      <c r="D1891" t="s">
        <v>158</v>
      </c>
      <c r="E1891" t="s">
        <v>90</v>
      </c>
      <c r="F1891" t="s">
        <v>126</v>
      </c>
      <c r="G1891">
        <v>71.5994137436156</v>
      </c>
      <c r="H1891">
        <v>0</v>
      </c>
      <c r="I1891" t="str">
        <f>OutputTable[[#This Row],[ProjectName]]&amp;OutputTable[[#This Row],[Name]]&amp;OutputTable[[#This Row],[Type]]&amp;OutputTable[[#This Row],[Source]]</f>
        <v>Airport Security AnalysisSystem.TotalCostTotal CostSystem</v>
      </c>
      <c r="J1891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cm="1">
        <f t="array" ref="K1891">IFERROR(AVERAGE(IF((OutputTable[GroupByKey]=OutputTable[[#This Row],[GroupByKey]]),(OutputTable[GroupByKey]=OutputTable[[#This Row],[GroupByKey]])*OutputTable[RecordedValue])),0)</f>
        <v>71.671286315385061</v>
      </c>
      <c r="L1891" cm="1">
        <f t="array" ref="L1891">IFERROR(_xlfn.STDEV.S(IF((OutputTable[GroupByKey]=OutputTable[[#This Row],[GroupByKey]]),(OutputTable[GroupByKey]=OutputTable[[#This Row],[GroupByKey]])*OutputTable[RecordedValue])),0)</f>
        <v>0.23863631661505638</v>
      </c>
      <c r="M1891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91" cm="1">
        <f t="array" ref="O1891">MIN(IF((OutputTable[GroupByKey]=OutputTable[[#This Row],[GroupByKey]]),(OutputTable[GroupByKey]=OutputTable[[#This Row],[GroupByKey]])*OutputTable[RecordedValue]))</f>
        <v>70.910479456061694</v>
      </c>
      <c r="P1891" cm="1">
        <f t="array" ref="P1891">MAX(IF((OutputTable[GroupByKey]=OutputTable[[#This Row],[GroupByKey]]),(OutputTable[GroupByKey]=OutputTable[[#This Row],[GroupByKey]])*OutputTable[RecordedValue]))</f>
        <v>72</v>
      </c>
    </row>
    <row r="1892" spans="1:16" x14ac:dyDescent="0.25">
      <c r="A1892" t="s">
        <v>68</v>
      </c>
      <c r="B1892" t="s">
        <v>177</v>
      </c>
      <c r="C1892">
        <v>36</v>
      </c>
      <c r="D1892" t="s">
        <v>159</v>
      </c>
      <c r="E1892" t="s">
        <v>134</v>
      </c>
      <c r="F1892" t="s">
        <v>104</v>
      </c>
      <c r="G1892">
        <v>25.554188950976599</v>
      </c>
      <c r="H1892">
        <v>0</v>
      </c>
      <c r="I189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92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cm="1">
        <f t="array" ref="K1892">IFERROR(AVERAGE(IF((OutputTable[GroupByKey]=OutputTable[[#This Row],[GroupByKey]]),(OutputTable[GroupByKey]=OutputTable[[#This Row],[GroupByKey]])*OutputTable[RecordedValue])),0)</f>
        <v>28.130410032303338</v>
      </c>
      <c r="L1892" cm="1">
        <f t="array" ref="L1892">IFERROR(_xlfn.STDEV.S(IF((OutputTable[GroupByKey]=OutputTable[[#This Row],[GroupByKey]]),(OutputTable[GroupByKey]=OutputTable[[#This Row],[GroupByKey]])*OutputTable[RecordedValue])),0)</f>
        <v>1.5680861939239095</v>
      </c>
      <c r="M1892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92" cm="1">
        <f t="array" ref="O1892">MIN(IF((OutputTable[GroupByKey]=OutputTable[[#This Row],[GroupByKey]]),(OutputTable[GroupByKey]=OutputTable[[#This Row],[GroupByKey]])*OutputTable[RecordedValue]))</f>
        <v>24.466327701593499</v>
      </c>
      <c r="P1892" cm="1">
        <f t="array" ref="P1892">MAX(IF((OutputTable[GroupByKey]=OutputTable[[#This Row],[GroupByKey]]),(OutputTable[GroupByKey]=OutputTable[[#This Row],[GroupByKey]])*OutputTable[RecordedValue]))</f>
        <v>31.104540279981698</v>
      </c>
    </row>
    <row r="1893" spans="1:16" x14ac:dyDescent="0.25">
      <c r="A1893" t="s">
        <v>68</v>
      </c>
      <c r="B1893" t="s">
        <v>177</v>
      </c>
      <c r="C1893">
        <v>36</v>
      </c>
      <c r="D1893" t="s">
        <v>160</v>
      </c>
      <c r="E1893" t="s">
        <v>136</v>
      </c>
      <c r="F1893" t="s">
        <v>104</v>
      </c>
      <c r="G1893">
        <v>10.045224792639001</v>
      </c>
      <c r="H1893">
        <v>0</v>
      </c>
      <c r="I189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93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cm="1">
        <f t="array" ref="K1893">IFERROR(AVERAGE(IF((OutputTable[GroupByKey]=OutputTable[[#This Row],[GroupByKey]]),(OutputTable[GroupByKey]=OutputTable[[#This Row],[GroupByKey]])*OutputTable[RecordedValue])),0)</f>
        <v>7.677923856469965</v>
      </c>
      <c r="L1893" cm="1">
        <f t="array" ref="L1893">IFERROR(_xlfn.STDEV.S(IF((OutputTable[GroupByKey]=OutputTable[[#This Row],[GroupByKey]]),(OutputTable[GroupByKey]=OutputTable[[#This Row],[GroupByKey]])*OutputTable[RecordedValue])),0)</f>
        <v>1.5599367309009138</v>
      </c>
      <c r="M1893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93" cm="1">
        <f t="array" ref="O1893">MIN(IF((OutputTable[GroupByKey]=OutputTable[[#This Row],[GroupByKey]]),(OutputTable[GroupByKey]=OutputTable[[#This Row],[GroupByKey]])*OutputTable[RecordedValue]))</f>
        <v>4.6700334569821003</v>
      </c>
      <c r="P1893" cm="1">
        <f t="array" ref="P1893">MAX(IF((OutputTable[GroupByKey]=OutputTable[[#This Row],[GroupByKey]]),(OutputTable[GroupByKey]=OutputTable[[#This Row],[GroupByKey]])*OutputTable[RecordedValue]))</f>
        <v>11.306663706390401</v>
      </c>
    </row>
    <row r="1894" spans="1:16" x14ac:dyDescent="0.25">
      <c r="A1894" t="s">
        <v>68</v>
      </c>
      <c r="B1894" t="s">
        <v>177</v>
      </c>
      <c r="C1894">
        <v>36</v>
      </c>
      <c r="D1894" t="s">
        <v>161</v>
      </c>
      <c r="E1894" t="s">
        <v>153</v>
      </c>
      <c r="F1894" t="s">
        <v>104</v>
      </c>
      <c r="G1894">
        <v>293</v>
      </c>
      <c r="H1894">
        <v>0</v>
      </c>
      <c r="I189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94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cm="1">
        <f t="array" ref="K1894">IFERROR(AVERAGE(IF((OutputTable[GroupByKey]=OutputTable[[#This Row],[GroupByKey]]),(OutputTable[GroupByKey]=OutputTable[[#This Row],[GroupByKey]])*OutputTable[RecordedValue])),0)</f>
        <v>291.82</v>
      </c>
      <c r="L1894" cm="1">
        <f t="array" ref="L1894">IFERROR(_xlfn.STDEV.S(IF((OutputTable[GroupByKey]=OutputTable[[#This Row],[GroupByKey]]),(OutputTable[GroupByKey]=OutputTable[[#This Row],[GroupByKey]])*OutputTable[RecordedValue])),0)</f>
        <v>4.3079897295843335</v>
      </c>
      <c r="M1894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94" cm="1">
        <f t="array" ref="O1894">MIN(IF((OutputTable[GroupByKey]=OutputTable[[#This Row],[GroupByKey]]),(OutputTable[GroupByKey]=OutputTable[[#This Row],[GroupByKey]])*OutputTable[RecordedValue]))</f>
        <v>281</v>
      </c>
      <c r="P1894" cm="1">
        <f t="array" ref="P1894">MAX(IF((OutputTable[GroupByKey]=OutputTable[[#This Row],[GroupByKey]]),(OutputTable[GroupByKey]=OutputTable[[#This Row],[GroupByKey]])*OutputTable[RecordedValue]))</f>
        <v>301</v>
      </c>
    </row>
    <row r="1895" spans="1:16" x14ac:dyDescent="0.25">
      <c r="A1895" t="s">
        <v>68</v>
      </c>
      <c r="B1895" t="s">
        <v>177</v>
      </c>
      <c r="C1895">
        <v>36</v>
      </c>
      <c r="D1895" t="s">
        <v>162</v>
      </c>
      <c r="E1895" t="s">
        <v>155</v>
      </c>
      <c r="F1895" t="s">
        <v>104</v>
      </c>
      <c r="G1895">
        <v>0.72096597798225104</v>
      </c>
      <c r="H1895">
        <v>0</v>
      </c>
      <c r="I189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9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cm="1">
        <f t="array" ref="K1895">IFERROR(AVERAGE(IF((OutputTable[GroupByKey]=OutputTable[[#This Row],[GroupByKey]]),(OutputTable[GroupByKey]=OutputTable[[#This Row],[GroupByKey]])*OutputTable[RecordedValue])),0)</f>
        <v>0.7867243373202788</v>
      </c>
      <c r="L1895" cm="1">
        <f t="array" ref="L1895">IFERROR(_xlfn.STDEV.S(IF((OutputTable[GroupByKey]=OutputTable[[#This Row],[GroupByKey]]),(OutputTable[GroupByKey]=OutputTable[[#This Row],[GroupByKey]])*OutputTable[RecordedValue])),0)</f>
        <v>4.3331575858358527E-2</v>
      </c>
      <c r="M189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95" cm="1">
        <f t="array" ref="O1895">MIN(IF((OutputTable[GroupByKey]=OutputTable[[#This Row],[GroupByKey]]),(OutputTable[GroupByKey]=OutputTable[[#This Row],[GroupByKey]])*OutputTable[RecordedValue]))</f>
        <v>0.68592600815582205</v>
      </c>
      <c r="P1895" cm="1">
        <f t="array" ref="P1895">MAX(IF((OutputTable[GroupByKey]=OutputTable[[#This Row],[GroupByKey]]),(OutputTable[GroupByKey]=OutputTable[[#This Row],[GroupByKey]])*OutputTable[RecordedValue]))</f>
        <v>0.87027684841716402</v>
      </c>
    </row>
    <row r="1896" spans="1:16" x14ac:dyDescent="0.25">
      <c r="A1896" t="s">
        <v>68</v>
      </c>
      <c r="B1896" t="s">
        <v>177</v>
      </c>
      <c r="C1896">
        <v>36</v>
      </c>
      <c r="D1896" t="s">
        <v>163</v>
      </c>
      <c r="E1896" t="s">
        <v>139</v>
      </c>
      <c r="F1896" t="s">
        <v>104</v>
      </c>
      <c r="G1896">
        <v>0</v>
      </c>
      <c r="H1896">
        <v>0</v>
      </c>
      <c r="I189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96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cm="1">
        <f t="array" ref="K1896">IFERROR(AVERAGE(IF((OutputTable[GroupByKey]=OutputTable[[#This Row],[GroupByKey]]),(OutputTable[GroupByKey]=OutputTable[[#This Row],[GroupByKey]])*OutputTable[RecordedValue])),0)</f>
        <v>0</v>
      </c>
      <c r="L1896" cm="1">
        <f t="array" ref="L1896">IFERROR(_xlfn.STDEV.S(IF((OutputTable[GroupByKey]=OutputTable[[#This Row],[GroupByKey]]),(OutputTable[GroupByKey]=OutputTable[[#This Row],[GroupByKey]])*OutputTable[RecordedValue])),0)</f>
        <v>0</v>
      </c>
      <c r="M1896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cm="1">
        <f t="array" ref="O1896">MIN(IF((OutputTable[GroupByKey]=OutputTable[[#This Row],[GroupByKey]]),(OutputTable[GroupByKey]=OutputTable[[#This Row],[GroupByKey]])*OutputTable[RecordedValue]))</f>
        <v>0</v>
      </c>
      <c r="P1896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177</v>
      </c>
      <c r="C1897">
        <v>36</v>
      </c>
      <c r="D1897" t="s">
        <v>164</v>
      </c>
      <c r="E1897" t="s">
        <v>110</v>
      </c>
      <c r="F1897" t="s">
        <v>72</v>
      </c>
      <c r="G1897">
        <v>31.994176567282</v>
      </c>
      <c r="H1897">
        <v>0</v>
      </c>
      <c r="I189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97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cm="1">
        <f t="array" ref="K1897">IFERROR(AVERAGE(IF((OutputTable[GroupByKey]=OutputTable[[#This Row],[GroupByKey]]),(OutputTable[GroupByKey]=OutputTable[[#This Row],[GroupByKey]])*OutputTable[RecordedValue])),0)</f>
        <v>36.126257191808556</v>
      </c>
      <c r="L1897" cm="1">
        <f t="array" ref="L1897">IFERROR(_xlfn.STDEV.S(IF((OutputTable[GroupByKey]=OutputTable[[#This Row],[GroupByKey]]),(OutputTable[GroupByKey]=OutputTable[[#This Row],[GroupByKey]])*OutputTable[RecordedValue])),0)</f>
        <v>2.1713259373529561</v>
      </c>
      <c r="M1897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97" cm="1">
        <f t="array" ref="O1897">MIN(IF((OutputTable[GroupByKey]=OutputTable[[#This Row],[GroupByKey]]),(OutputTable[GroupByKey]=OutputTable[[#This Row],[GroupByKey]])*OutputTable[RecordedValue]))</f>
        <v>31.451458626230401</v>
      </c>
      <c r="P1897" cm="1">
        <f t="array" ref="P1897">MAX(IF((OutputTable[GroupByKey]=OutputTable[[#This Row],[GroupByKey]]),(OutputTable[GroupByKey]=OutputTable[[#This Row],[GroupByKey]])*OutputTable[RecordedValue]))</f>
        <v>41.433809234429702</v>
      </c>
    </row>
    <row r="1898" spans="1:16" x14ac:dyDescent="0.25">
      <c r="A1898" t="s">
        <v>68</v>
      </c>
      <c r="B1898" t="s">
        <v>177</v>
      </c>
      <c r="C1898">
        <v>36</v>
      </c>
      <c r="D1898" t="s">
        <v>165</v>
      </c>
      <c r="E1898" t="s">
        <v>112</v>
      </c>
      <c r="F1898" t="s">
        <v>72</v>
      </c>
      <c r="G1898">
        <v>959.82529701845897</v>
      </c>
      <c r="H1898">
        <v>0</v>
      </c>
      <c r="I189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98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cm="1">
        <f t="array" ref="K1898">IFERROR(AVERAGE(IF((OutputTable[GroupByKey]=OutputTable[[#This Row],[GroupByKey]]),(OutputTable[GroupByKey]=OutputTable[[#This Row],[GroupByKey]])*OutputTable[RecordedValue])),0)</f>
        <v>1083.7877157542564</v>
      </c>
      <c r="L1898" cm="1">
        <f t="array" ref="L1898">IFERROR(_xlfn.STDEV.S(IF((OutputTable[GroupByKey]=OutputTable[[#This Row],[GroupByKey]]),(OutputTable[GroupByKey]=OutputTable[[#This Row],[GroupByKey]])*OutputTable[RecordedValue])),0)</f>
        <v>65.139778120588559</v>
      </c>
      <c r="M1898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98" cm="1">
        <f t="array" ref="O1898">MIN(IF((OutputTable[GroupByKey]=OutputTable[[#This Row],[GroupByKey]]),(OutputTable[GroupByKey]=OutputTable[[#This Row],[GroupByKey]])*OutputTable[RecordedValue]))</f>
        <v>943.54375878691201</v>
      </c>
      <c r="P1898" cm="1">
        <f t="array" ref="P1898">MAX(IF((OutputTable[GroupByKey]=OutputTable[[#This Row],[GroupByKey]]),(OutputTable[GroupByKey]=OutputTable[[#This Row],[GroupByKey]])*OutputTable[RecordedValue]))</f>
        <v>1243.01427703289</v>
      </c>
    </row>
    <row r="1899" spans="1:16" x14ac:dyDescent="0.25">
      <c r="A1899" t="s">
        <v>68</v>
      </c>
      <c r="B1899" t="s">
        <v>177</v>
      </c>
      <c r="C1899">
        <v>36</v>
      </c>
      <c r="D1899" t="s">
        <v>166</v>
      </c>
      <c r="E1899" t="s">
        <v>114</v>
      </c>
      <c r="F1899" t="s">
        <v>72</v>
      </c>
      <c r="G1899">
        <v>0</v>
      </c>
      <c r="H1899">
        <v>0</v>
      </c>
      <c r="I189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99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cm="1">
        <f t="array" ref="K1899">IFERROR(AVERAGE(IF((OutputTable[GroupByKey]=OutputTable[[#This Row],[GroupByKey]]),(OutputTable[GroupByKey]=OutputTable[[#This Row],[GroupByKey]])*OutputTable[RecordedValue])),0)</f>
        <v>0</v>
      </c>
      <c r="L1899" cm="1">
        <f t="array" ref="L1899">IFERROR(_xlfn.STDEV.S(IF((OutputTable[GroupByKey]=OutputTable[[#This Row],[GroupByKey]]),(OutputTable[GroupByKey]=OutputTable[[#This Row],[GroupByKey]])*OutputTable[RecordedValue])),0)</f>
        <v>0</v>
      </c>
      <c r="M1899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cm="1">
        <f t="array" ref="O1899">MIN(IF((OutputTable[GroupByKey]=OutputTable[[#This Row],[GroupByKey]]),(OutputTable[GroupByKey]=OutputTable[[#This Row],[GroupByKey]])*OutputTable[RecordedValue]))</f>
        <v>0</v>
      </c>
      <c r="P1899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177</v>
      </c>
      <c r="C1900">
        <v>36</v>
      </c>
      <c r="D1900" t="s">
        <v>167</v>
      </c>
      <c r="E1900" t="s">
        <v>116</v>
      </c>
      <c r="F1900" t="s">
        <v>72</v>
      </c>
      <c r="G1900">
        <v>253.42385045284999</v>
      </c>
      <c r="H1900">
        <v>0</v>
      </c>
      <c r="I190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00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cm="1">
        <f t="array" ref="K1900">IFERROR(AVERAGE(IF((OutputTable[GroupByKey]=OutputTable[[#This Row],[GroupByKey]]),(OutputTable[GroupByKey]=OutputTable[[#This Row],[GroupByKey]])*OutputTable[RecordedValue])),0)</f>
        <v>553.87401274968397</v>
      </c>
      <c r="L1900" cm="1">
        <f t="array" ref="L1900">IFERROR(_xlfn.STDEV.S(IF((OutputTable[GroupByKey]=OutputTable[[#This Row],[GroupByKey]]),(OutputTable[GroupByKey]=OutputTable[[#This Row],[GroupByKey]])*OutputTable[RecordedValue])),0)</f>
        <v>377.09122887289163</v>
      </c>
      <c r="M1900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00" cm="1">
        <f t="array" ref="O1900">MIN(IF((OutputTable[GroupByKey]=OutputTable[[#This Row],[GroupByKey]]),(OutputTable[GroupByKey]=OutputTable[[#This Row],[GroupByKey]])*OutputTable[RecordedValue]))</f>
        <v>153.85414011717199</v>
      </c>
      <c r="P1900" cm="1">
        <f t="array" ref="P1900">MAX(IF((OutputTable[GroupByKey]=OutputTable[[#This Row],[GroupByKey]]),(OutputTable[GroupByKey]=OutputTable[[#This Row],[GroupByKey]])*OutputTable[RecordedValue]))</f>
        <v>2328.4964964025999</v>
      </c>
    </row>
    <row r="1901" spans="1:16" x14ac:dyDescent="0.25">
      <c r="A1901" t="s">
        <v>68</v>
      </c>
      <c r="B1901" t="s">
        <v>177</v>
      </c>
      <c r="C1901">
        <v>36</v>
      </c>
      <c r="D1901" t="s">
        <v>168</v>
      </c>
      <c r="E1901" t="s">
        <v>118</v>
      </c>
      <c r="F1901" t="s">
        <v>72</v>
      </c>
      <c r="G1901">
        <v>140</v>
      </c>
      <c r="H1901">
        <v>0</v>
      </c>
      <c r="I190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01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cm="1">
        <f t="array" ref="K1901">IFERROR(AVERAGE(IF((OutputTable[GroupByKey]=OutputTable[[#This Row],[GroupByKey]]),(OutputTable[GroupByKey]=OutputTable[[#This Row],[GroupByKey]])*OutputTable[RecordedValue])),0)</f>
        <v>139.1</v>
      </c>
      <c r="L1901" cm="1">
        <f t="array" ref="L1901">IFERROR(_xlfn.STDEV.S(IF((OutputTable[GroupByKey]=OutputTable[[#This Row],[GroupByKey]]),(OutputTable[GroupByKey]=OutputTable[[#This Row],[GroupByKey]])*OutputTable[RecordedValue])),0)</f>
        <v>2.340852801167705</v>
      </c>
      <c r="M1901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01" cm="1">
        <f t="array" ref="O1901">MIN(IF((OutputTable[GroupByKey]=OutputTable[[#This Row],[GroupByKey]]),(OutputTable[GroupByKey]=OutputTable[[#This Row],[GroupByKey]])*OutputTable[RecordedValue]))</f>
        <v>132</v>
      </c>
      <c r="P1901" cm="1">
        <f t="array" ref="P1901">MAX(IF((OutputTable[GroupByKey]=OutputTable[[#This Row],[GroupByKey]]),(OutputTable[GroupByKey]=OutputTable[[#This Row],[GroupByKey]])*OutputTable[RecordedValue]))</f>
        <v>143</v>
      </c>
    </row>
    <row r="1902" spans="1:16" x14ac:dyDescent="0.25">
      <c r="A1902" t="s">
        <v>68</v>
      </c>
      <c r="B1902" t="s">
        <v>177</v>
      </c>
      <c r="C1902">
        <v>36</v>
      </c>
      <c r="D1902" t="s">
        <v>169</v>
      </c>
      <c r="E1902" t="s">
        <v>120</v>
      </c>
      <c r="F1902" t="s">
        <v>72</v>
      </c>
      <c r="G1902">
        <v>140</v>
      </c>
      <c r="H1902">
        <v>0</v>
      </c>
      <c r="I190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02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cm="1">
        <f t="array" ref="K1902">IFERROR(AVERAGE(IF((OutputTable[GroupByKey]=OutputTable[[#This Row],[GroupByKey]]),(OutputTable[GroupByKey]=OutputTable[[#This Row],[GroupByKey]])*OutputTable[RecordedValue])),0)</f>
        <v>136.88</v>
      </c>
      <c r="L1902" cm="1">
        <f t="array" ref="L1902">IFERROR(_xlfn.STDEV.S(IF((OutputTable[GroupByKey]=OutputTable[[#This Row],[GroupByKey]]),(OutputTable[GroupByKey]=OutputTable[[#This Row],[GroupByKey]])*OutputTable[RecordedValue])),0)</f>
        <v>2.7303285292343533</v>
      </c>
      <c r="M1902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02" cm="1">
        <f t="array" ref="O1902">MIN(IF((OutputTable[GroupByKey]=OutputTable[[#This Row],[GroupByKey]]),(OutputTable[GroupByKey]=OutputTable[[#This Row],[GroupByKey]])*OutputTable[RecordedValue]))</f>
        <v>130</v>
      </c>
      <c r="P1902" cm="1">
        <f t="array" ref="P1902">MAX(IF((OutputTable[GroupByKey]=OutputTable[[#This Row],[GroupByKey]]),(OutputTable[GroupByKey]=OutputTable[[#This Row],[GroupByKey]])*OutputTable[RecordedValue]))</f>
        <v>141</v>
      </c>
    </row>
    <row r="1903" spans="1:16" x14ac:dyDescent="0.25">
      <c r="A1903" t="s">
        <v>68</v>
      </c>
      <c r="B1903" t="s">
        <v>177</v>
      </c>
      <c r="C1903">
        <v>36</v>
      </c>
      <c r="D1903" t="s">
        <v>170</v>
      </c>
      <c r="E1903" t="s">
        <v>122</v>
      </c>
      <c r="F1903" t="s">
        <v>72</v>
      </c>
      <c r="G1903">
        <v>31.994176567282</v>
      </c>
      <c r="H1903">
        <v>0</v>
      </c>
      <c r="I190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03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cm="1">
        <f t="array" ref="K1903">IFERROR(AVERAGE(IF((OutputTable[GroupByKey]=OutputTable[[#This Row],[GroupByKey]]),(OutputTable[GroupByKey]=OutputTable[[#This Row],[GroupByKey]])*OutputTable[RecordedValue])),0)</f>
        <v>36.126257191808556</v>
      </c>
      <c r="L1903" cm="1">
        <f t="array" ref="L1903">IFERROR(_xlfn.STDEV.S(IF((OutputTable[GroupByKey]=OutputTable[[#This Row],[GroupByKey]]),(OutputTable[GroupByKey]=OutputTable[[#This Row],[GroupByKey]])*OutputTable[RecordedValue])),0)</f>
        <v>2.1713259373529561</v>
      </c>
      <c r="M1903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03" cm="1">
        <f t="array" ref="O1903">MIN(IF((OutputTable[GroupByKey]=OutputTable[[#This Row],[GroupByKey]]),(OutputTable[GroupByKey]=OutputTable[[#This Row],[GroupByKey]])*OutputTable[RecordedValue]))</f>
        <v>31.451458626230401</v>
      </c>
      <c r="P1903" cm="1">
        <f t="array" ref="P1903">MAX(IF((OutputTable[GroupByKey]=OutputTable[[#This Row],[GroupByKey]]),(OutputTable[GroupByKey]=OutputTable[[#This Row],[GroupByKey]])*OutputTable[RecordedValue]))</f>
        <v>41.433809234429702</v>
      </c>
    </row>
    <row r="1904" spans="1:16" x14ac:dyDescent="0.25">
      <c r="A1904" t="s">
        <v>68</v>
      </c>
      <c r="B1904" t="s">
        <v>177</v>
      </c>
      <c r="C1904">
        <v>36</v>
      </c>
      <c r="D1904" t="s">
        <v>171</v>
      </c>
      <c r="E1904" t="s">
        <v>124</v>
      </c>
      <c r="F1904" t="s">
        <v>72</v>
      </c>
      <c r="G1904">
        <v>1213.2491474713099</v>
      </c>
      <c r="H1904">
        <v>0</v>
      </c>
      <c r="I190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04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cm="1">
        <f t="array" ref="K1904">IFERROR(AVERAGE(IF((OutputTable[GroupByKey]=OutputTable[[#This Row],[GroupByKey]]),(OutputTable[GroupByKey]=OutputTable[[#This Row],[GroupByKey]])*OutputTable[RecordedValue])),0)</f>
        <v>1637.6617285039399</v>
      </c>
      <c r="L1904" cm="1">
        <f t="array" ref="L1904">IFERROR(_xlfn.STDEV.S(IF((OutputTable[GroupByKey]=OutputTable[[#This Row],[GroupByKey]]),(OutputTable[GroupByKey]=OutputTable[[#This Row],[GroupByKey]])*OutputTable[RecordedValue])),0)</f>
        <v>425.2629558634419</v>
      </c>
      <c r="M1904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04" cm="1">
        <f t="array" ref="O1904">MIN(IF((OutputTable[GroupByKey]=OutputTable[[#This Row],[GroupByKey]]),(OutputTable[GroupByKey]=OutputTable[[#This Row],[GroupByKey]])*OutputTable[RecordedValue]))</f>
        <v>1114.53760713569</v>
      </c>
      <c r="P1904" cm="1">
        <f t="array" ref="P1904">MAX(IF((OutputTable[GroupByKey]=OutputTable[[#This Row],[GroupByKey]]),(OutputTable[GroupByKey]=OutputTable[[#This Row],[GroupByKey]])*OutputTable[RecordedValue]))</f>
        <v>3571.5107734354901</v>
      </c>
    </row>
    <row r="1905" spans="1:16" x14ac:dyDescent="0.25">
      <c r="A1905" t="s">
        <v>68</v>
      </c>
      <c r="B1905" t="s">
        <v>177</v>
      </c>
      <c r="C1905">
        <v>36</v>
      </c>
      <c r="D1905" t="s">
        <v>172</v>
      </c>
      <c r="E1905" t="s">
        <v>134</v>
      </c>
      <c r="F1905" t="s">
        <v>104</v>
      </c>
      <c r="G1905">
        <v>15.997088283641</v>
      </c>
      <c r="H1905">
        <v>0</v>
      </c>
      <c r="I190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0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cm="1">
        <f t="array" ref="K1905">IFERROR(AVERAGE(IF((OutputTable[GroupByKey]=OutputTable[[#This Row],[GroupByKey]]),(OutputTable[GroupByKey]=OutputTable[[#This Row],[GroupByKey]])*OutputTable[RecordedValue])),0)</f>
        <v>18.06312859590426</v>
      </c>
      <c r="L1905" cm="1">
        <f t="array" ref="L1905">IFERROR(_xlfn.STDEV.S(IF((OutputTable[GroupByKey]=OutputTable[[#This Row],[GroupByKey]]),(OutputTable[GroupByKey]=OutputTable[[#This Row],[GroupByKey]])*OutputTable[RecordedValue])),0)</f>
        <v>1.0856629686764701</v>
      </c>
      <c r="M190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05" cm="1">
        <f t="array" ref="O1905">MIN(IF((OutputTable[GroupByKey]=OutputTable[[#This Row],[GroupByKey]]),(OutputTable[GroupByKey]=OutputTable[[#This Row],[GroupByKey]])*OutputTable[RecordedValue]))</f>
        <v>15.725729313115201</v>
      </c>
      <c r="P1905" cm="1">
        <f t="array" ref="P1905">MAX(IF((OutputTable[GroupByKey]=OutputTable[[#This Row],[GroupByKey]]),(OutputTable[GroupByKey]=OutputTable[[#This Row],[GroupByKey]])*OutputTable[RecordedValue]))</f>
        <v>20.716904617214801</v>
      </c>
    </row>
    <row r="1906" spans="1:16" x14ac:dyDescent="0.25">
      <c r="A1906" t="s">
        <v>68</v>
      </c>
      <c r="B1906" t="s">
        <v>177</v>
      </c>
      <c r="C1906">
        <v>36</v>
      </c>
      <c r="D1906" t="s">
        <v>173</v>
      </c>
      <c r="E1906" t="s">
        <v>136</v>
      </c>
      <c r="F1906" t="s">
        <v>104</v>
      </c>
      <c r="G1906">
        <v>8.0029117163590104</v>
      </c>
      <c r="H1906">
        <v>0</v>
      </c>
      <c r="I1906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06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cm="1">
        <f t="array" ref="K1906">IFERROR(AVERAGE(IF((OutputTable[GroupByKey]=OutputTable[[#This Row],[GroupByKey]]),(OutputTable[GroupByKey]=OutputTable[[#This Row],[GroupByKey]])*OutputTable[RecordedValue])),0)</f>
        <v>5.7998238307074823</v>
      </c>
      <c r="L1906" cm="1">
        <f t="array" ref="L1906">IFERROR(_xlfn.STDEV.S(IF((OutputTable[GroupByKey]=OutputTable[[#This Row],[GroupByKey]]),(OutputTable[GroupByKey]=OutputTable[[#This Row],[GroupByKey]])*OutputTable[RecordedValue])),0)</f>
        <v>1.1088844702774887</v>
      </c>
      <c r="M1906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06" cm="1">
        <f t="array" ref="O1906">MIN(IF((OutputTable[GroupByKey]=OutputTable[[#This Row],[GroupByKey]]),(OutputTable[GroupByKey]=OutputTable[[#This Row],[GroupByKey]])*OutputTable[RecordedValue]))</f>
        <v>3.05766911974897</v>
      </c>
      <c r="P1906" cm="1">
        <f t="array" ref="P1906">MAX(IF((OutputTable[GroupByKey]=OutputTable[[#This Row],[GroupByKey]]),(OutputTable[GroupByKey]=OutputTable[[#This Row],[GroupByKey]])*OutputTable[RecordedValue]))</f>
        <v>8.1492138731565191</v>
      </c>
    </row>
    <row r="1907" spans="1:16" x14ac:dyDescent="0.25">
      <c r="A1907" t="s">
        <v>68</v>
      </c>
      <c r="B1907" t="s">
        <v>177</v>
      </c>
      <c r="C1907">
        <v>36</v>
      </c>
      <c r="D1907" t="s">
        <v>174</v>
      </c>
      <c r="E1907" t="s">
        <v>153</v>
      </c>
      <c r="F1907" t="s">
        <v>104</v>
      </c>
      <c r="G1907">
        <v>140</v>
      </c>
      <c r="H1907">
        <v>0</v>
      </c>
      <c r="I190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07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cm="1">
        <f t="array" ref="K1907">IFERROR(AVERAGE(IF((OutputTable[GroupByKey]=OutputTable[[#This Row],[GroupByKey]]),(OutputTable[GroupByKey]=OutputTable[[#This Row],[GroupByKey]])*OutputTable[RecordedValue])),0)</f>
        <v>138.4</v>
      </c>
      <c r="L1907" cm="1">
        <f t="array" ref="L1907">IFERROR(_xlfn.STDEV.S(IF((OutputTable[GroupByKey]=OutputTable[[#This Row],[GroupByKey]]),(OutputTable[GroupByKey]=OutputTable[[#This Row],[GroupByKey]])*OutputTable[RecordedValue])),0)</f>
        <v>2.6954231805876021</v>
      </c>
      <c r="M1907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07" cm="1">
        <f t="array" ref="O1907">MIN(IF((OutputTable[GroupByKey]=OutputTable[[#This Row],[GroupByKey]]),(OutputTable[GroupByKey]=OutputTable[[#This Row],[GroupByKey]])*OutputTable[RecordedValue]))</f>
        <v>131</v>
      </c>
      <c r="P1907" cm="1">
        <f t="array" ref="P1907">MAX(IF((OutputTable[GroupByKey]=OutputTable[[#This Row],[GroupByKey]]),(OutputTable[GroupByKey]=OutputTable[[#This Row],[GroupByKey]])*OutputTable[RecordedValue]))</f>
        <v>143</v>
      </c>
    </row>
    <row r="1908" spans="1:16" x14ac:dyDescent="0.25">
      <c r="A1908" t="s">
        <v>68</v>
      </c>
      <c r="B1908" t="s">
        <v>177</v>
      </c>
      <c r="C1908">
        <v>36</v>
      </c>
      <c r="D1908" t="s">
        <v>175</v>
      </c>
      <c r="E1908" t="s">
        <v>155</v>
      </c>
      <c r="F1908" t="s">
        <v>104</v>
      </c>
      <c r="G1908">
        <v>0.66654534515170805</v>
      </c>
      <c r="H1908">
        <v>0</v>
      </c>
      <c r="I190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08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cm="1">
        <f t="array" ref="K1908">IFERROR(AVERAGE(IF((OutputTable[GroupByKey]=OutputTable[[#This Row],[GroupByKey]]),(OutputTable[GroupByKey]=OutputTable[[#This Row],[GroupByKey]])*OutputTable[RecordedValue])),0)</f>
        <v>0.7583406737205215</v>
      </c>
      <c r="L1908" cm="1">
        <f t="array" ref="L1908">IFERROR(_xlfn.STDEV.S(IF((OutputTable[GroupByKey]=OutputTable[[#This Row],[GroupByKey]]),(OutputTable[GroupByKey]=OutputTable[[#This Row],[GroupByKey]])*OutputTable[RecordedValue])),0)</f>
        <v>4.6203519594895187E-2</v>
      </c>
      <c r="M1908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08" cm="1">
        <f t="array" ref="O1908">MIN(IF((OutputTable[GroupByKey]=OutputTable[[#This Row],[GroupByKey]]),(OutputTable[GroupByKey]=OutputTable[[#This Row],[GroupByKey]])*OutputTable[RecordedValue]))</f>
        <v>0.660449421951812</v>
      </c>
      <c r="P1908" cm="1">
        <f t="array" ref="P1908">MAX(IF((OutputTable[GroupByKey]=OutputTable[[#This Row],[GroupByKey]]),(OutputTable[GroupByKey]=OutputTable[[#This Row],[GroupByKey]])*OutputTable[RecordedValue]))</f>
        <v>0.87259712001045997</v>
      </c>
    </row>
    <row r="1909" spans="1:16" x14ac:dyDescent="0.25">
      <c r="A1909" t="s">
        <v>68</v>
      </c>
      <c r="B1909" t="s">
        <v>177</v>
      </c>
      <c r="C1909">
        <v>36</v>
      </c>
      <c r="D1909" t="s">
        <v>176</v>
      </c>
      <c r="E1909" t="s">
        <v>139</v>
      </c>
      <c r="F1909" t="s">
        <v>104</v>
      </c>
      <c r="G1909">
        <v>0</v>
      </c>
      <c r="H1909">
        <v>0</v>
      </c>
      <c r="I190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09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cm="1">
        <f t="array" ref="K1909">IFERROR(AVERAGE(IF((OutputTable[GroupByKey]=OutputTable[[#This Row],[GroupByKey]]),(OutputTable[GroupByKey]=OutputTable[[#This Row],[GroupByKey]])*OutputTable[RecordedValue])),0)</f>
        <v>0</v>
      </c>
      <c r="L1909" cm="1">
        <f t="array" ref="L1909">IFERROR(_xlfn.STDEV.S(IF((OutputTable[GroupByKey]=OutputTable[[#This Row],[GroupByKey]]),(OutputTable[GroupByKey]=OutputTable[[#This Row],[GroupByKey]])*OutputTable[RecordedValue])),0)</f>
        <v>0</v>
      </c>
      <c r="M1909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9" cm="1">
        <f t="array" ref="O1909">MIN(IF((OutputTable[GroupByKey]=OutputTable[[#This Row],[GroupByKey]]),(OutputTable[GroupByKey]=OutputTable[[#This Row],[GroupByKey]])*OutputTable[RecordedValue]))</f>
        <v>0</v>
      </c>
      <c r="P1909" cm="1">
        <f t="array" ref="P1909">MAX(IF((OutputTable[GroupByKey]=OutputTable[[#This Row],[GroupByKey]]),(OutputTable[GroupByKey]=OutputTable[[#This Row],[GroupByKey]])*OutputTable[RecordedValue]))</f>
        <v>0</v>
      </c>
    </row>
    <row r="1910" spans="1:16" x14ac:dyDescent="0.25">
      <c r="A1910" t="s">
        <v>68</v>
      </c>
      <c r="B1910" t="s">
        <v>177</v>
      </c>
      <c r="C1910">
        <v>37</v>
      </c>
      <c r="D1910" t="s">
        <v>109</v>
      </c>
      <c r="E1910" t="s">
        <v>110</v>
      </c>
      <c r="F1910" t="s">
        <v>72</v>
      </c>
      <c r="G1910">
        <v>0.24262351504239699</v>
      </c>
      <c r="H1910">
        <v>0</v>
      </c>
      <c r="I191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10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cm="1">
        <f t="array" ref="K1910">IFERROR(AVERAGE(IF((OutputTable[GroupByKey]=OutputTable[[#This Row],[GroupByKey]]),(OutputTable[GroupByKey]=OutputTable[[#This Row],[GroupByKey]])*OutputTable[RecordedValue])),0)</f>
        <v>0.86326158932544617</v>
      </c>
      <c r="L1910" cm="1">
        <f t="array" ref="L1910">IFERROR(_xlfn.STDEV.S(IF((OutputTable[GroupByKey]=OutputTable[[#This Row],[GroupByKey]]),(OutputTable[GroupByKey]=OutputTable[[#This Row],[GroupByKey]])*OutputTable[RecordedValue])),0)</f>
        <v>0.44446417599979121</v>
      </c>
      <c r="M1910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0" cm="1">
        <f t="array" ref="O1910">MIN(IF((OutputTable[GroupByKey]=OutputTable[[#This Row],[GroupByKey]]),(OutputTable[GroupByKey]=OutputTable[[#This Row],[GroupByKey]])*OutputTable[RecordedValue]))</f>
        <v>0</v>
      </c>
      <c r="P1910" cm="1">
        <f t="array" ref="P1910">MAX(IF((OutputTable[GroupByKey]=OutputTable[[#This Row],[GroupByKey]]),(OutputTable[GroupByKey]=OutputTable[[#This Row],[GroupByKey]])*OutputTable[RecordedValue]))</f>
        <v>2.5547209929161401</v>
      </c>
    </row>
    <row r="1911" spans="1:16" x14ac:dyDescent="0.25">
      <c r="A1911" t="s">
        <v>68</v>
      </c>
      <c r="B1911" t="s">
        <v>177</v>
      </c>
      <c r="C1911">
        <v>37</v>
      </c>
      <c r="D1911" t="s">
        <v>111</v>
      </c>
      <c r="E1911" t="s">
        <v>112</v>
      </c>
      <c r="F1911" t="s">
        <v>72</v>
      </c>
      <c r="G1911">
        <v>14.557410902543801</v>
      </c>
      <c r="H1911">
        <v>0</v>
      </c>
      <c r="I191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11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cm="1">
        <f t="array" ref="K1911">IFERROR(AVERAGE(IF((OutputTable[GroupByKey]=OutputTable[[#This Row],[GroupByKey]]),(OutputTable[GroupByKey]=OutputTable[[#This Row],[GroupByKey]])*OutputTable[RecordedValue])),0)</f>
        <v>51.79569535952681</v>
      </c>
      <c r="L1911" cm="1">
        <f t="array" ref="L1911">IFERROR(_xlfn.STDEV.S(IF((OutputTable[GroupByKey]=OutputTable[[#This Row],[GroupByKey]]),(OutputTable[GroupByKey]=OutputTable[[#This Row],[GroupByKey]])*OutputTable[RecordedValue])),0)</f>
        <v>26.667850559987489</v>
      </c>
      <c r="M1911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11" cm="1">
        <f t="array" ref="O1911">MIN(IF((OutputTable[GroupByKey]=OutputTable[[#This Row],[GroupByKey]]),(OutputTable[GroupByKey]=OutputTable[[#This Row],[GroupByKey]])*OutputTable[RecordedValue]))</f>
        <v>0</v>
      </c>
      <c r="P1911" cm="1">
        <f t="array" ref="P1911">MAX(IF((OutputTable[GroupByKey]=OutputTable[[#This Row],[GroupByKey]]),(OutputTable[GroupByKey]=OutputTable[[#This Row],[GroupByKey]])*OutputTable[RecordedValue]))</f>
        <v>153.28325957496901</v>
      </c>
    </row>
    <row r="1912" spans="1:16" x14ac:dyDescent="0.25">
      <c r="A1912" t="s">
        <v>68</v>
      </c>
      <c r="B1912" t="s">
        <v>177</v>
      </c>
      <c r="C1912">
        <v>37</v>
      </c>
      <c r="D1912" t="s">
        <v>113</v>
      </c>
      <c r="E1912" t="s">
        <v>114</v>
      </c>
      <c r="F1912" t="s">
        <v>72</v>
      </c>
      <c r="G1912">
        <v>0</v>
      </c>
      <c r="H1912">
        <v>0</v>
      </c>
      <c r="I191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12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cm="1">
        <f t="array" ref="K1912">IFERROR(AVERAGE(IF((OutputTable[GroupByKey]=OutputTable[[#This Row],[GroupByKey]]),(OutputTable[GroupByKey]=OutputTable[[#This Row],[GroupByKey]])*OutputTable[RecordedValue])),0)</f>
        <v>0</v>
      </c>
      <c r="L1912" cm="1">
        <f t="array" ref="L1912">IFERROR(_xlfn.STDEV.S(IF((OutputTable[GroupByKey]=OutputTable[[#This Row],[GroupByKey]]),(OutputTable[GroupByKey]=OutputTable[[#This Row],[GroupByKey]])*OutputTable[RecordedValue])),0)</f>
        <v>0</v>
      </c>
      <c r="M1912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2" cm="1">
        <f t="array" ref="O1912">MIN(IF((OutputTable[GroupByKey]=OutputTable[[#This Row],[GroupByKey]]),(OutputTable[GroupByKey]=OutputTable[[#This Row],[GroupByKey]])*OutputTable[RecordedValue]))</f>
        <v>0</v>
      </c>
      <c r="P1912" cm="1">
        <f t="array" ref="P1912">MAX(IF((OutputTable[GroupByKey]=OutputTable[[#This Row],[GroupByKey]]),(OutputTable[GroupByKey]=OutputTable[[#This Row],[GroupByKey]])*OutputTable[RecordedValue]))</f>
        <v>0</v>
      </c>
    </row>
    <row r="1913" spans="1:16" x14ac:dyDescent="0.25">
      <c r="A1913" t="s">
        <v>68</v>
      </c>
      <c r="B1913" t="s">
        <v>177</v>
      </c>
      <c r="C1913">
        <v>37</v>
      </c>
      <c r="D1913" t="s">
        <v>115</v>
      </c>
      <c r="E1913" t="s">
        <v>116</v>
      </c>
      <c r="F1913" t="s">
        <v>72</v>
      </c>
      <c r="G1913">
        <v>2.38938627774428</v>
      </c>
      <c r="H1913">
        <v>0</v>
      </c>
      <c r="I191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13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cm="1">
        <f t="array" ref="K1913">IFERROR(AVERAGE(IF((OutputTable[GroupByKey]=OutputTable[[#This Row],[GroupByKey]]),(OutputTable[GroupByKey]=OutputTable[[#This Row],[GroupByKey]])*OutputTable[RecordedValue])),0)</f>
        <v>7.9031017037590718</v>
      </c>
      <c r="L1913" cm="1">
        <f t="array" ref="L1913">IFERROR(_xlfn.STDEV.S(IF((OutputTable[GroupByKey]=OutputTable[[#This Row],[GroupByKey]]),(OutputTable[GroupByKey]=OutputTable[[#This Row],[GroupByKey]])*OutputTable[RecordedValue])),0)</f>
        <v>6.1722634071914078</v>
      </c>
      <c r="M1913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13" cm="1">
        <f t="array" ref="O1913">MIN(IF((OutputTable[GroupByKey]=OutputTable[[#This Row],[GroupByKey]]),(OutputTable[GroupByKey]=OutputTable[[#This Row],[GroupByKey]])*OutputTable[RecordedValue]))</f>
        <v>0</v>
      </c>
      <c r="P1913" cm="1">
        <f t="array" ref="P1913">MAX(IF((OutputTable[GroupByKey]=OutputTable[[#This Row],[GroupByKey]]),(OutputTable[GroupByKey]=OutputTable[[#This Row],[GroupByKey]])*OutputTable[RecordedValue]))</f>
        <v>30.196331317929101</v>
      </c>
    </row>
    <row r="1914" spans="1:16" x14ac:dyDescent="0.25">
      <c r="A1914" t="s">
        <v>68</v>
      </c>
      <c r="B1914" t="s">
        <v>177</v>
      </c>
      <c r="C1914">
        <v>37</v>
      </c>
      <c r="D1914" t="s">
        <v>117</v>
      </c>
      <c r="E1914" t="s">
        <v>118</v>
      </c>
      <c r="F1914" t="s">
        <v>72</v>
      </c>
      <c r="G1914">
        <v>9</v>
      </c>
      <c r="H1914">
        <v>0</v>
      </c>
      <c r="I191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14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cm="1">
        <f t="array" ref="K1914">IFERROR(AVERAGE(IF((OutputTable[GroupByKey]=OutputTable[[#This Row],[GroupByKey]]),(OutputTable[GroupByKey]=OutputTable[[#This Row],[GroupByKey]])*OutputTable[RecordedValue])),0)</f>
        <v>8.9</v>
      </c>
      <c r="L1914" cm="1">
        <f t="array" ref="L1914">IFERROR(_xlfn.STDEV.S(IF((OutputTable[GroupByKey]=OutputTable[[#This Row],[GroupByKey]]),(OutputTable[GroupByKey]=OutputTable[[#This Row],[GroupByKey]])*OutputTable[RecordedValue])),0)</f>
        <v>2.6049403612586386</v>
      </c>
      <c r="M1914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14" cm="1">
        <f t="array" ref="O1914">MIN(IF((OutputTable[GroupByKey]=OutputTable[[#This Row],[GroupByKey]]),(OutputTable[GroupByKey]=OutputTable[[#This Row],[GroupByKey]])*OutputTable[RecordedValue]))</f>
        <v>2</v>
      </c>
      <c r="P1914" cm="1">
        <f t="array" ref="P1914">MAX(IF((OutputTable[GroupByKey]=OutputTable[[#This Row],[GroupByKey]]),(OutputTable[GroupByKey]=OutputTable[[#This Row],[GroupByKey]])*OutputTable[RecordedValue]))</f>
        <v>14</v>
      </c>
    </row>
    <row r="1915" spans="1:16" x14ac:dyDescent="0.25">
      <c r="A1915" t="s">
        <v>68</v>
      </c>
      <c r="B1915" t="s">
        <v>177</v>
      </c>
      <c r="C1915">
        <v>37</v>
      </c>
      <c r="D1915" t="s">
        <v>119</v>
      </c>
      <c r="E1915" t="s">
        <v>120</v>
      </c>
      <c r="F1915" t="s">
        <v>72</v>
      </c>
      <c r="G1915">
        <v>9</v>
      </c>
      <c r="H1915">
        <v>0</v>
      </c>
      <c r="I191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1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cm="1">
        <f t="array" ref="K1915">IFERROR(AVERAGE(IF((OutputTable[GroupByKey]=OutputTable[[#This Row],[GroupByKey]]),(OutputTable[GroupByKey]=OutputTable[[#This Row],[GroupByKey]])*OutputTable[RecordedValue])),0)</f>
        <v>8.68</v>
      </c>
      <c r="L1915" cm="1">
        <f t="array" ref="L1915">IFERROR(_xlfn.STDEV.S(IF((OutputTable[GroupByKey]=OutputTable[[#This Row],[GroupByKey]]),(OutputTable[GroupByKey]=OutputTable[[#This Row],[GroupByKey]])*OutputTable[RecordedValue])),0)</f>
        <v>2.6064284735543972</v>
      </c>
      <c r="M191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15" cm="1">
        <f t="array" ref="O1915">MIN(IF((OutputTable[GroupByKey]=OutputTable[[#This Row],[GroupByKey]]),(OutputTable[GroupByKey]=OutputTable[[#This Row],[GroupByKey]])*OutputTable[RecordedValue]))</f>
        <v>2</v>
      </c>
      <c r="P1915" cm="1">
        <f t="array" ref="P1915">MAX(IF((OutputTable[GroupByKey]=OutputTable[[#This Row],[GroupByKey]]),(OutputTable[GroupByKey]=OutputTable[[#This Row],[GroupByKey]])*OutputTable[RecordedValue]))</f>
        <v>14</v>
      </c>
    </row>
    <row r="1916" spans="1:16" x14ac:dyDescent="0.25">
      <c r="A1916" t="s">
        <v>68</v>
      </c>
      <c r="B1916" t="s">
        <v>177</v>
      </c>
      <c r="C1916">
        <v>37</v>
      </c>
      <c r="D1916" t="s">
        <v>121</v>
      </c>
      <c r="E1916" t="s">
        <v>122</v>
      </c>
      <c r="F1916" t="s">
        <v>72</v>
      </c>
      <c r="G1916">
        <v>0.24262351504239699</v>
      </c>
      <c r="H1916">
        <v>0</v>
      </c>
      <c r="I191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6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cm="1">
        <f t="array" ref="K1916">IFERROR(AVERAGE(IF((OutputTable[GroupByKey]=OutputTable[[#This Row],[GroupByKey]]),(OutputTable[GroupByKey]=OutputTable[[#This Row],[GroupByKey]])*OutputTable[RecordedValue])),0)</f>
        <v>0.86326158932544617</v>
      </c>
      <c r="L1916" cm="1">
        <f t="array" ref="L1916">IFERROR(_xlfn.STDEV.S(IF((OutputTable[GroupByKey]=OutputTable[[#This Row],[GroupByKey]]),(OutputTable[GroupByKey]=OutputTable[[#This Row],[GroupByKey]])*OutputTable[RecordedValue])),0)</f>
        <v>0.44446417599979121</v>
      </c>
      <c r="M1916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6" cm="1">
        <f t="array" ref="O1916">MIN(IF((OutputTable[GroupByKey]=OutputTable[[#This Row],[GroupByKey]]),(OutputTable[GroupByKey]=OutputTable[[#This Row],[GroupByKey]])*OutputTable[RecordedValue]))</f>
        <v>0</v>
      </c>
      <c r="P1916" cm="1">
        <f t="array" ref="P1916">MAX(IF((OutputTable[GroupByKey]=OutputTable[[#This Row],[GroupByKey]]),(OutputTable[GroupByKey]=OutputTable[[#This Row],[GroupByKey]])*OutputTable[RecordedValue]))</f>
        <v>2.5547209929161401</v>
      </c>
    </row>
    <row r="1917" spans="1:16" x14ac:dyDescent="0.25">
      <c r="A1917" t="s">
        <v>68</v>
      </c>
      <c r="B1917" t="s">
        <v>177</v>
      </c>
      <c r="C1917">
        <v>37</v>
      </c>
      <c r="D1917" t="s">
        <v>123</v>
      </c>
      <c r="E1917" t="s">
        <v>124</v>
      </c>
      <c r="F1917" t="s">
        <v>72</v>
      </c>
      <c r="G1917">
        <v>16.946797180288101</v>
      </c>
      <c r="H1917">
        <v>0</v>
      </c>
      <c r="I191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17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cm="1">
        <f t="array" ref="K1917">IFERROR(AVERAGE(IF((OutputTable[GroupByKey]=OutputTable[[#This Row],[GroupByKey]]),(OutputTable[GroupByKey]=OutputTable[[#This Row],[GroupByKey]])*OutputTable[RecordedValue])),0)</f>
        <v>59.698797063285873</v>
      </c>
      <c r="L1917" cm="1">
        <f t="array" ref="L1917">IFERROR(_xlfn.STDEV.S(IF((OutputTable[GroupByKey]=OutputTable[[#This Row],[GroupByKey]]),(OutputTable[GroupByKey]=OutputTable[[#This Row],[GroupByKey]])*OutputTable[RecordedValue])),0)</f>
        <v>29.848701664291458</v>
      </c>
      <c r="M1917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17" cm="1">
        <f t="array" ref="O1917">MIN(IF((OutputTable[GroupByKey]=OutputTable[[#This Row],[GroupByKey]]),(OutputTable[GroupByKey]=OutputTable[[#This Row],[GroupByKey]])*OutputTable[RecordedValue]))</f>
        <v>2.14281784239415</v>
      </c>
      <c r="P1917" cm="1">
        <f t="array" ref="P1917">MAX(IF((OutputTable[GroupByKey]=OutputTable[[#This Row],[GroupByKey]]),(OutputTable[GroupByKey]=OutputTable[[#This Row],[GroupByKey]])*OutputTable[RecordedValue]))</f>
        <v>183.47959089289799</v>
      </c>
    </row>
    <row r="1918" spans="1:16" x14ac:dyDescent="0.25">
      <c r="A1918" t="s">
        <v>68</v>
      </c>
      <c r="B1918" t="s">
        <v>177</v>
      </c>
      <c r="C1918">
        <v>37</v>
      </c>
      <c r="D1918" t="s">
        <v>125</v>
      </c>
      <c r="E1918" t="s">
        <v>85</v>
      </c>
      <c r="F1918" t="s">
        <v>126</v>
      </c>
      <c r="G1918">
        <v>0</v>
      </c>
      <c r="H1918">
        <v>0</v>
      </c>
      <c r="I1918" t="str">
        <f>OutputTable[[#This Row],[ProjectName]]&amp;OutputTable[[#This Row],[Name]]&amp;OutputTable[[#This Row],[Type]]&amp;OutputTable[[#This Row],[Source]]</f>
        <v>Airport Security AnalysisAll Entities.NVACostNVA CostSystem</v>
      </c>
      <c r="J1918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cm="1">
        <f t="array" ref="K1918">IFERROR(AVERAGE(IF((OutputTable[GroupByKey]=OutputTable[[#This Row],[GroupByKey]]),(OutputTable[GroupByKey]=OutputTable[[#This Row],[GroupByKey]])*OutputTable[RecordedValue])),0)</f>
        <v>0</v>
      </c>
      <c r="L1918" cm="1">
        <f t="array" ref="L1918">IFERROR(_xlfn.STDEV.S(IF((OutputTable[GroupByKey]=OutputTable[[#This Row],[GroupByKey]]),(OutputTable[GroupByKey]=OutputTable[[#This Row],[GroupByKey]])*OutputTable[RecordedValue])),0)</f>
        <v>0</v>
      </c>
      <c r="M1918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cm="1">
        <f t="array" ref="O1918">MIN(IF((OutputTable[GroupByKey]=OutputTable[[#This Row],[GroupByKey]]),(OutputTable[GroupByKey]=OutputTable[[#This Row],[GroupByKey]])*OutputTable[RecordedValue]))</f>
        <v>0</v>
      </c>
      <c r="P1918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177</v>
      </c>
      <c r="C1919">
        <v>37</v>
      </c>
      <c r="D1919" t="s">
        <v>127</v>
      </c>
      <c r="E1919" t="s">
        <v>88</v>
      </c>
      <c r="F1919" t="s">
        <v>126</v>
      </c>
      <c r="G1919">
        <v>0</v>
      </c>
      <c r="H1919">
        <v>0</v>
      </c>
      <c r="I1919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19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cm="1">
        <f t="array" ref="K1919">IFERROR(AVERAGE(IF((OutputTable[GroupByKey]=OutputTable[[#This Row],[GroupByKey]]),(OutputTable[GroupByKey]=OutputTable[[#This Row],[GroupByKey]])*OutputTable[RecordedValue])),0)</f>
        <v>0</v>
      </c>
      <c r="L1919" cm="1">
        <f t="array" ref="L1919">IFERROR(_xlfn.STDEV.S(IF((OutputTable[GroupByKey]=OutputTable[[#This Row],[GroupByKey]]),(OutputTable[GroupByKey]=OutputTable[[#This Row],[GroupByKey]])*OutputTable[RecordedValue])),0)</f>
        <v>0</v>
      </c>
      <c r="M1919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cm="1">
        <f t="array" ref="O1919">MIN(IF((OutputTable[GroupByKey]=OutputTable[[#This Row],[GroupByKey]]),(OutputTable[GroupByKey]=OutputTable[[#This Row],[GroupByKey]])*OutputTable[RecordedValue]))</f>
        <v>0</v>
      </c>
      <c r="P1919" cm="1">
        <f t="array" ref="P1919">MAX(IF((OutputTable[GroupByKey]=OutputTable[[#This Row],[GroupByKey]]),(OutputTable[GroupByKey]=OutputTable[[#This Row],[GroupByKey]])*OutputTable[RecordedValue]))</f>
        <v>0</v>
      </c>
    </row>
    <row r="1920" spans="1:16" x14ac:dyDescent="0.25">
      <c r="A1920" t="s">
        <v>68</v>
      </c>
      <c r="B1920" t="s">
        <v>177</v>
      </c>
      <c r="C1920">
        <v>37</v>
      </c>
      <c r="D1920" t="s">
        <v>128</v>
      </c>
      <c r="E1920" t="s">
        <v>90</v>
      </c>
      <c r="F1920" t="s">
        <v>126</v>
      </c>
      <c r="G1920">
        <v>43.690910099598</v>
      </c>
      <c r="H1920">
        <v>0</v>
      </c>
      <c r="I192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20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cm="1">
        <f t="array" ref="K1920">IFERROR(AVERAGE(IF((OutputTable[GroupByKey]=OutputTable[[#This Row],[GroupByKey]]),(OutputTable[GroupByKey]=OutputTable[[#This Row],[GroupByKey]])*OutputTable[RecordedValue])),0)</f>
        <v>46.193538628207605</v>
      </c>
      <c r="L1920" cm="1">
        <f t="array" ref="L1920">IFERROR(_xlfn.STDEV.S(IF((OutputTable[GroupByKey]=OutputTable[[#This Row],[GroupByKey]]),(OutputTable[GroupByKey]=OutputTable[[#This Row],[GroupByKey]])*OutputTable[RecordedValue])),0)</f>
        <v>2.5990968367157539</v>
      </c>
      <c r="M1920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0" cm="1">
        <f t="array" ref="O1920">MIN(IF((OutputTable[GroupByKey]=OutputTable[[#This Row],[GroupByKey]]),(OutputTable[GroupByKey]=OutputTable[[#This Row],[GroupByKey]])*OutputTable[RecordedValue]))</f>
        <v>40.192057014708702</v>
      </c>
      <c r="P1920" cm="1">
        <f t="array" ref="P1920">MAX(IF((OutputTable[GroupByKey]=OutputTable[[#This Row],[GroupByKey]]),(OutputTable[GroupByKey]=OutputTable[[#This Row],[GroupByKey]])*OutputTable[RecordedValue]))</f>
        <v>51.8214448971965</v>
      </c>
    </row>
    <row r="1921" spans="1:16" x14ac:dyDescent="0.25">
      <c r="A1921" t="s">
        <v>68</v>
      </c>
      <c r="B1921" t="s">
        <v>177</v>
      </c>
      <c r="C1921">
        <v>37</v>
      </c>
      <c r="D1921" t="s">
        <v>129</v>
      </c>
      <c r="E1921" t="s">
        <v>130</v>
      </c>
      <c r="F1921" t="s">
        <v>126</v>
      </c>
      <c r="G1921">
        <v>0</v>
      </c>
      <c r="H1921">
        <v>0</v>
      </c>
      <c r="I1921" t="str">
        <f>OutputTable[[#This Row],[ProjectName]]&amp;OutputTable[[#This Row],[Name]]&amp;OutputTable[[#This Row],[Type]]&amp;OutputTable[[#This Row],[Source]]</f>
        <v>Airport Security AnalysisAll Entities.TranCostTran CostSystem</v>
      </c>
      <c r="J1921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cm="1">
        <f t="array" ref="K1921">IFERROR(AVERAGE(IF((OutputTable[GroupByKey]=OutputTable[[#This Row],[GroupByKey]]),(OutputTable[GroupByKey]=OutputTable[[#This Row],[GroupByKey]])*OutputTable[RecordedValue])),0)</f>
        <v>0</v>
      </c>
      <c r="L1921" cm="1">
        <f t="array" ref="L1921">IFERROR(_xlfn.STDEV.S(IF((OutputTable[GroupByKey]=OutputTable[[#This Row],[GroupByKey]]),(OutputTable[GroupByKey]=OutputTable[[#This Row],[GroupByKey]])*OutputTable[RecordedValue])),0)</f>
        <v>0</v>
      </c>
      <c r="M1921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1" cm="1">
        <f t="array" ref="O1921">MIN(IF((OutputTable[GroupByKey]=OutputTable[[#This Row],[GroupByKey]]),(OutputTable[GroupByKey]=OutputTable[[#This Row],[GroupByKey]])*OutputTable[RecordedValue]))</f>
        <v>0</v>
      </c>
      <c r="P1921" cm="1">
        <f t="array" ref="P1921">MAX(IF((OutputTable[GroupByKey]=OutputTable[[#This Row],[GroupByKey]]),(OutputTable[GroupByKey]=OutputTable[[#This Row],[GroupByKey]])*OutputTable[RecordedValue]))</f>
        <v>0</v>
      </c>
    </row>
    <row r="1922" spans="1:16" x14ac:dyDescent="0.25">
      <c r="A1922" t="s">
        <v>68</v>
      </c>
      <c r="B1922" t="s">
        <v>177</v>
      </c>
      <c r="C1922">
        <v>37</v>
      </c>
      <c r="D1922" t="s">
        <v>131</v>
      </c>
      <c r="E1922" t="s">
        <v>94</v>
      </c>
      <c r="F1922" t="s">
        <v>126</v>
      </c>
      <c r="G1922">
        <v>43.690910099598</v>
      </c>
      <c r="H1922">
        <v>0</v>
      </c>
      <c r="I1922" t="str">
        <f>OutputTable[[#This Row],[ProjectName]]&amp;OutputTable[[#This Row],[Name]]&amp;OutputTable[[#This Row],[Type]]&amp;OutputTable[[#This Row],[Source]]</f>
        <v>Airport Security AnalysisAll Entities.VACostVA CostSystem</v>
      </c>
      <c r="J1922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cm="1">
        <f t="array" ref="K1922">IFERROR(AVERAGE(IF((OutputTable[GroupByKey]=OutputTable[[#This Row],[GroupByKey]]),(OutputTable[GroupByKey]=OutputTable[[#This Row],[GroupByKey]])*OutputTable[RecordedValue])),0)</f>
        <v>46.193538628207605</v>
      </c>
      <c r="L1922" cm="1">
        <f t="array" ref="L1922">IFERROR(_xlfn.STDEV.S(IF((OutputTable[GroupByKey]=OutputTable[[#This Row],[GroupByKey]]),(OutputTable[GroupByKey]=OutputTable[[#This Row],[GroupByKey]])*OutputTable[RecordedValue])),0)</f>
        <v>2.5990968367157539</v>
      </c>
      <c r="M1922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2" cm="1">
        <f t="array" ref="O1922">MIN(IF((OutputTable[GroupByKey]=OutputTable[[#This Row],[GroupByKey]]),(OutputTable[GroupByKey]=OutputTable[[#This Row],[GroupByKey]])*OutputTable[RecordedValue]))</f>
        <v>40.192057014708702</v>
      </c>
      <c r="P1922" cm="1">
        <f t="array" ref="P1922">MAX(IF((OutputTable[GroupByKey]=OutputTable[[#This Row],[GroupByKey]]),(OutputTable[GroupByKey]=OutputTable[[#This Row],[GroupByKey]])*OutputTable[RecordedValue]))</f>
        <v>51.8214448971965</v>
      </c>
    </row>
    <row r="1923" spans="1:16" x14ac:dyDescent="0.25">
      <c r="A1923" t="s">
        <v>68</v>
      </c>
      <c r="B1923" t="s">
        <v>177</v>
      </c>
      <c r="C1923">
        <v>37</v>
      </c>
      <c r="D1923" t="s">
        <v>132</v>
      </c>
      <c r="E1923" t="s">
        <v>96</v>
      </c>
      <c r="F1923" t="s">
        <v>126</v>
      </c>
      <c r="G1923">
        <v>0</v>
      </c>
      <c r="H1923">
        <v>0</v>
      </c>
      <c r="I1923" t="str">
        <f>OutputTable[[#This Row],[ProjectName]]&amp;OutputTable[[#This Row],[Name]]&amp;OutputTable[[#This Row],[Type]]&amp;OutputTable[[#This Row],[Source]]</f>
        <v>Airport Security AnalysisAll Entities.WaitCostWait CostSystem</v>
      </c>
      <c r="J1923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cm="1">
        <f t="array" ref="K1923">IFERROR(AVERAGE(IF((OutputTable[GroupByKey]=OutputTable[[#This Row],[GroupByKey]]),(OutputTable[GroupByKey]=OutputTable[[#This Row],[GroupByKey]])*OutputTable[RecordedValue])),0)</f>
        <v>0</v>
      </c>
      <c r="L1923" cm="1">
        <f t="array" ref="L1923">IFERROR(_xlfn.STDEV.S(IF((OutputTable[GroupByKey]=OutputTable[[#This Row],[GroupByKey]]),(OutputTable[GroupByKey]=OutputTable[[#This Row],[GroupByKey]])*OutputTable[RecordedValue])),0)</f>
        <v>0</v>
      </c>
      <c r="M1923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cm="1">
        <f t="array" ref="O1923">MIN(IF((OutputTable[GroupByKey]=OutputTable[[#This Row],[GroupByKey]]),(OutputTable[GroupByKey]=OutputTable[[#This Row],[GroupByKey]])*OutputTable[RecordedValue]))</f>
        <v>0</v>
      </c>
      <c r="P1923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177</v>
      </c>
      <c r="C1924">
        <v>37</v>
      </c>
      <c r="D1924" t="s">
        <v>133</v>
      </c>
      <c r="E1924" t="s">
        <v>134</v>
      </c>
      <c r="F1924" t="s">
        <v>126</v>
      </c>
      <c r="G1924">
        <v>43.690910099598</v>
      </c>
      <c r="H1924">
        <v>0</v>
      </c>
      <c r="I1924" t="str">
        <f>OutputTable[[#This Row],[ProjectName]]&amp;OutputTable[[#This Row],[Name]]&amp;OutputTable[[#This Row],[Type]]&amp;OutputTable[[#This Row],[Source]]</f>
        <v>Airport Security AnalysisAll Resources.BusyCostBusy CostSystem</v>
      </c>
      <c r="J1924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cm="1">
        <f t="array" ref="K1924">IFERROR(AVERAGE(IF((OutputTable[GroupByKey]=OutputTable[[#This Row],[GroupByKey]]),(OutputTable[GroupByKey]=OutputTable[[#This Row],[GroupByKey]])*OutputTable[RecordedValue])),0)</f>
        <v>46.193538628207605</v>
      </c>
      <c r="L1924" cm="1">
        <f t="array" ref="L1924">IFERROR(_xlfn.STDEV.S(IF((OutputTable[GroupByKey]=OutputTable[[#This Row],[GroupByKey]]),(OutputTable[GroupByKey]=OutputTable[[#This Row],[GroupByKey]])*OutputTable[RecordedValue])),0)</f>
        <v>2.5990968367157583</v>
      </c>
      <c r="M1924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24" cm="1">
        <f t="array" ref="O1924">MIN(IF((OutputTable[GroupByKey]=OutputTable[[#This Row],[GroupByKey]]),(OutputTable[GroupByKey]=OutputTable[[#This Row],[GroupByKey]])*OutputTable[RecordedValue]))</f>
        <v>40.192057014708602</v>
      </c>
      <c r="P1924" cm="1">
        <f t="array" ref="P1924">MAX(IF((OutputTable[GroupByKey]=OutputTable[[#This Row],[GroupByKey]]),(OutputTable[GroupByKey]=OutputTable[[#This Row],[GroupByKey]])*OutputTable[RecordedValue]))</f>
        <v>51.8214448971965</v>
      </c>
    </row>
    <row r="1925" spans="1:16" x14ac:dyDescent="0.25">
      <c r="A1925" t="s">
        <v>68</v>
      </c>
      <c r="B1925" t="s">
        <v>177</v>
      </c>
      <c r="C1925">
        <v>37</v>
      </c>
      <c r="D1925" t="s">
        <v>135</v>
      </c>
      <c r="E1925" t="s">
        <v>136</v>
      </c>
      <c r="F1925" t="s">
        <v>126</v>
      </c>
      <c r="G1925">
        <v>27.661970049978201</v>
      </c>
      <c r="H1925">
        <v>0</v>
      </c>
      <c r="I192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cm="1">
        <f t="array" ref="K1925">IFERROR(AVERAGE(IF((OutputTable[GroupByKey]=OutputTable[[#This Row],[GroupByKey]]),(OutputTable[GroupByKey]=OutputTable[[#This Row],[GroupByKey]])*OutputTable[RecordedValue])),0)</f>
        <v>25.477747687177452</v>
      </c>
      <c r="L1925" cm="1">
        <f t="array" ref="L1925">IFERROR(_xlfn.STDEV.S(IF((OutputTable[GroupByKey]=OutputTable[[#This Row],[GroupByKey]]),(OutputTable[GroupByKey]=OutputTable[[#This Row],[GroupByKey]])*OutputTable[RecordedValue])),0)</f>
        <v>2.6141112136959852</v>
      </c>
      <c r="M192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25" cm="1">
        <f t="array" ref="O1925">MIN(IF((OutputTable[GroupByKey]=OutputTable[[#This Row],[GroupByKey]]),(OutputTable[GroupByKey]=OutputTable[[#This Row],[GroupByKey]])*OutputTable[RecordedValue]))</f>
        <v>19.727702576731101</v>
      </c>
      <c r="P1925" cm="1">
        <f t="array" ref="P1925">MAX(IF((OutputTable[GroupByKey]=OutputTable[[#This Row],[GroupByKey]]),(OutputTable[GroupByKey]=OutputTable[[#This Row],[GroupByKey]])*OutputTable[RecordedValue]))</f>
        <v>31.4558775795469</v>
      </c>
    </row>
    <row r="1926" spans="1:16" x14ac:dyDescent="0.25">
      <c r="A1926" t="s">
        <v>68</v>
      </c>
      <c r="B1926" t="s">
        <v>177</v>
      </c>
      <c r="C1926">
        <v>37</v>
      </c>
      <c r="D1926" t="s">
        <v>137</v>
      </c>
      <c r="E1926" t="s">
        <v>90</v>
      </c>
      <c r="F1926" t="s">
        <v>126</v>
      </c>
      <c r="G1926">
        <v>71.352880149576293</v>
      </c>
      <c r="H1926">
        <v>0</v>
      </c>
      <c r="I192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26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cm="1">
        <f t="array" ref="K1926">IFERROR(AVERAGE(IF((OutputTable[GroupByKey]=OutputTable[[#This Row],[GroupByKey]]),(OutputTable[GroupByKey]=OutputTable[[#This Row],[GroupByKey]])*OutputTable[RecordedValue])),0)</f>
        <v>71.671286315385061</v>
      </c>
      <c r="L1926" cm="1">
        <f t="array" ref="L1926">IFERROR(_xlfn.STDEV.S(IF((OutputTable[GroupByKey]=OutputTable[[#This Row],[GroupByKey]]),(OutputTable[GroupByKey]=OutputTable[[#This Row],[GroupByKey]])*OutputTable[RecordedValue])),0)</f>
        <v>0.23863631661505638</v>
      </c>
      <c r="M1926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26" cm="1">
        <f t="array" ref="O1926">MIN(IF((OutputTable[GroupByKey]=OutputTable[[#This Row],[GroupByKey]]),(OutputTable[GroupByKey]=OutputTable[[#This Row],[GroupByKey]])*OutputTable[RecordedValue]))</f>
        <v>70.910479456061694</v>
      </c>
      <c r="P1926" cm="1">
        <f t="array" ref="P1926">MAX(IF((OutputTable[GroupByKey]=OutputTable[[#This Row],[GroupByKey]]),(OutputTable[GroupByKey]=OutputTable[[#This Row],[GroupByKey]])*OutputTable[RecordedValue]))</f>
        <v>72</v>
      </c>
    </row>
    <row r="1927" spans="1:16" x14ac:dyDescent="0.25">
      <c r="A1927" t="s">
        <v>68</v>
      </c>
      <c r="B1927" t="s">
        <v>177</v>
      </c>
      <c r="C1927">
        <v>37</v>
      </c>
      <c r="D1927" t="s">
        <v>138</v>
      </c>
      <c r="E1927" t="s">
        <v>139</v>
      </c>
      <c r="F1927" t="s">
        <v>126</v>
      </c>
      <c r="G1927">
        <v>0</v>
      </c>
      <c r="H1927">
        <v>0</v>
      </c>
      <c r="I192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27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cm="1">
        <f t="array" ref="K1927">IFERROR(AVERAGE(IF((OutputTable[GroupByKey]=OutputTable[[#This Row],[GroupByKey]]),(OutputTable[GroupByKey]=OutputTable[[#This Row],[GroupByKey]])*OutputTable[RecordedValue])),0)</f>
        <v>0</v>
      </c>
      <c r="L1927" cm="1">
        <f t="array" ref="L1927">IFERROR(_xlfn.STDEV.S(IF((OutputTable[GroupByKey]=OutputTable[[#This Row],[GroupByKey]]),(OutputTable[GroupByKey]=OutputTable[[#This Row],[GroupByKey]])*OutputTable[RecordedValue])),0)</f>
        <v>0</v>
      </c>
      <c r="M1927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7" cm="1">
        <f t="array" ref="O1927">MIN(IF((OutputTable[GroupByKey]=OutputTable[[#This Row],[GroupByKey]]),(OutputTable[GroupByKey]=OutputTable[[#This Row],[GroupByKey]])*OutputTable[RecordedValue]))</f>
        <v>0</v>
      </c>
      <c r="P1927" cm="1">
        <f t="array" ref="P1927">MAX(IF((OutputTable[GroupByKey]=OutputTable[[#This Row],[GroupByKey]]),(OutputTable[GroupByKey]=OutputTable[[#This Row],[GroupByKey]])*OutputTable[RecordedValue]))</f>
        <v>0</v>
      </c>
    </row>
    <row r="1928" spans="1:16" x14ac:dyDescent="0.25">
      <c r="A1928" t="s">
        <v>68</v>
      </c>
      <c r="B1928" t="s">
        <v>177</v>
      </c>
      <c r="C1928">
        <v>37</v>
      </c>
      <c r="D1928" t="s">
        <v>140</v>
      </c>
      <c r="E1928" t="s">
        <v>110</v>
      </c>
      <c r="F1928" t="s">
        <v>72</v>
      </c>
      <c r="G1928">
        <v>8.6485449684886593</v>
      </c>
      <c r="H1928">
        <v>0</v>
      </c>
      <c r="I192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28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cm="1">
        <f t="array" ref="K1928">IFERROR(AVERAGE(IF((OutputTable[GroupByKey]=OutputTable[[#This Row],[GroupByKey]]),(OutputTable[GroupByKey]=OutputTable[[#This Row],[GroupByKey]])*OutputTable[RecordedValue])),0)</f>
        <v>9.2040198470736314</v>
      </c>
      <c r="L1928" cm="1">
        <f t="array" ref="L1928">IFERROR(_xlfn.STDEV.S(IF((OutputTable[GroupByKey]=OutputTable[[#This Row],[GroupByKey]]),(OutputTable[GroupByKey]=OutputTable[[#This Row],[GroupByKey]])*OutputTable[RecordedValue])),0)</f>
        <v>0.51270925803772061</v>
      </c>
      <c r="M1928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28" cm="1">
        <f t="array" ref="O1928">MIN(IF((OutputTable[GroupByKey]=OutputTable[[#This Row],[GroupByKey]]),(OutputTable[GroupByKey]=OutputTable[[#This Row],[GroupByKey]])*OutputTable[RecordedValue]))</f>
        <v>8.1603642719926093</v>
      </c>
      <c r="P1928" cm="1">
        <f t="array" ref="P1928">MAX(IF((OutputTable[GroupByKey]=OutputTable[[#This Row],[GroupByKey]]),(OutputTable[GroupByKey]=OutputTable[[#This Row],[GroupByKey]])*OutputTable[RecordedValue]))</f>
        <v>10.3090977964694</v>
      </c>
    </row>
    <row r="1929" spans="1:16" x14ac:dyDescent="0.25">
      <c r="A1929" t="s">
        <v>68</v>
      </c>
      <c r="B1929" t="s">
        <v>177</v>
      </c>
      <c r="C1929">
        <v>37</v>
      </c>
      <c r="D1929" t="s">
        <v>141</v>
      </c>
      <c r="E1929" t="s">
        <v>112</v>
      </c>
      <c r="F1929" t="s">
        <v>72</v>
      </c>
      <c r="G1929">
        <v>518.91269810931999</v>
      </c>
      <c r="H1929">
        <v>0</v>
      </c>
      <c r="I192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29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cm="1">
        <f t="array" ref="K1929">IFERROR(AVERAGE(IF((OutputTable[GroupByKey]=OutputTable[[#This Row],[GroupByKey]]),(OutputTable[GroupByKey]=OutputTable[[#This Row],[GroupByKey]])*OutputTable[RecordedValue])),0)</f>
        <v>552.24119082441791</v>
      </c>
      <c r="L1929" cm="1">
        <f t="array" ref="L1929">IFERROR(_xlfn.STDEV.S(IF((OutputTable[GroupByKey]=OutputTable[[#This Row],[GroupByKey]]),(OutputTable[GroupByKey]=OutputTable[[#This Row],[GroupByKey]])*OutputTable[RecordedValue])),0)</f>
        <v>30.76255548226289</v>
      </c>
      <c r="M1929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29" cm="1">
        <f t="array" ref="O1929">MIN(IF((OutputTable[GroupByKey]=OutputTable[[#This Row],[GroupByKey]]),(OutputTable[GroupByKey]=OutputTable[[#This Row],[GroupByKey]])*OutputTable[RecordedValue]))</f>
        <v>489.62185631955703</v>
      </c>
      <c r="P1929" cm="1">
        <f t="array" ref="P1929">MAX(IF((OutputTable[GroupByKey]=OutputTable[[#This Row],[GroupByKey]]),(OutputTable[GroupByKey]=OutputTable[[#This Row],[GroupByKey]])*OutputTable[RecordedValue]))</f>
        <v>618.54586778816201</v>
      </c>
    </row>
    <row r="1930" spans="1:16" x14ac:dyDescent="0.25">
      <c r="A1930" t="s">
        <v>68</v>
      </c>
      <c r="B1930" t="s">
        <v>177</v>
      </c>
      <c r="C1930">
        <v>37</v>
      </c>
      <c r="D1930" t="s">
        <v>142</v>
      </c>
      <c r="E1930" t="s">
        <v>114</v>
      </c>
      <c r="F1930" t="s">
        <v>72</v>
      </c>
      <c r="G1930">
        <v>0</v>
      </c>
      <c r="H1930">
        <v>0</v>
      </c>
      <c r="I193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30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cm="1">
        <f t="array" ref="K1930">IFERROR(AVERAGE(IF((OutputTable[GroupByKey]=OutputTable[[#This Row],[GroupByKey]]),(OutputTable[GroupByKey]=OutputTable[[#This Row],[GroupByKey]])*OutputTable[RecordedValue])),0)</f>
        <v>0</v>
      </c>
      <c r="L1930" cm="1">
        <f t="array" ref="L1930">IFERROR(_xlfn.STDEV.S(IF((OutputTable[GroupByKey]=OutputTable[[#This Row],[GroupByKey]]),(OutputTable[GroupByKey]=OutputTable[[#This Row],[GroupByKey]])*OutputTable[RecordedValue])),0)</f>
        <v>0</v>
      </c>
      <c r="M1930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0" cm="1">
        <f t="array" ref="O1930">MIN(IF((OutputTable[GroupByKey]=OutputTable[[#This Row],[GroupByKey]]),(OutputTable[GroupByKey]=OutputTable[[#This Row],[GroupByKey]])*OutputTable[RecordedValue]))</f>
        <v>0</v>
      </c>
      <c r="P1930" cm="1">
        <f t="array" ref="P1930">MAX(IF((OutputTable[GroupByKey]=OutputTable[[#This Row],[GroupByKey]]),(OutputTable[GroupByKey]=OutputTable[[#This Row],[GroupByKey]])*OutputTable[RecordedValue]))</f>
        <v>0</v>
      </c>
    </row>
    <row r="1931" spans="1:16" x14ac:dyDescent="0.25">
      <c r="A1931" t="s">
        <v>68</v>
      </c>
      <c r="B1931" t="s">
        <v>177</v>
      </c>
      <c r="C1931">
        <v>37</v>
      </c>
      <c r="D1931" t="s">
        <v>143</v>
      </c>
      <c r="E1931" t="s">
        <v>116</v>
      </c>
      <c r="F1931" t="s">
        <v>72</v>
      </c>
      <c r="G1931">
        <v>11.0084309829713</v>
      </c>
      <c r="H1931">
        <v>0</v>
      </c>
      <c r="I193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31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cm="1">
        <f t="array" ref="K1931">IFERROR(AVERAGE(IF((OutputTable[GroupByKey]=OutputTable[[#This Row],[GroupByKey]]),(OutputTable[GroupByKey]=OutputTable[[#This Row],[GroupByKey]])*OutputTable[RecordedValue])),0)</f>
        <v>79.989395354893077</v>
      </c>
      <c r="L1931" cm="1">
        <f t="array" ref="L1931">IFERROR(_xlfn.STDEV.S(IF((OutputTable[GroupByKey]=OutputTable[[#This Row],[GroupByKey]]),(OutputTable[GroupByKey]=OutputTable[[#This Row],[GroupByKey]])*OutputTable[RecordedValue])),0)</f>
        <v>56.808360959149468</v>
      </c>
      <c r="M1931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31" cm="1">
        <f t="array" ref="O1931">MIN(IF((OutputTable[GroupByKey]=OutputTable[[#This Row],[GroupByKey]]),(OutputTable[GroupByKey]=OutputTable[[#This Row],[GroupByKey]])*OutputTable[RecordedValue]))</f>
        <v>7.1867093340802297</v>
      </c>
      <c r="P1931" cm="1">
        <f t="array" ref="P1931">MAX(IF((OutputTable[GroupByKey]=OutputTable[[#This Row],[GroupByKey]]),(OutputTable[GroupByKey]=OutputTable[[#This Row],[GroupByKey]])*OutputTable[RecordedValue]))</f>
        <v>293.47566214357698</v>
      </c>
    </row>
    <row r="1932" spans="1:16" x14ac:dyDescent="0.25">
      <c r="A1932" t="s">
        <v>68</v>
      </c>
      <c r="B1932" t="s">
        <v>177</v>
      </c>
      <c r="C1932">
        <v>37</v>
      </c>
      <c r="D1932" t="s">
        <v>144</v>
      </c>
      <c r="E1932" t="s">
        <v>118</v>
      </c>
      <c r="F1932" t="s">
        <v>72</v>
      </c>
      <c r="G1932">
        <v>145</v>
      </c>
      <c r="H1932">
        <v>0</v>
      </c>
      <c r="I193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32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cm="1">
        <f t="array" ref="K1932">IFERROR(AVERAGE(IF((OutputTable[GroupByKey]=OutputTable[[#This Row],[GroupByKey]]),(OutputTable[GroupByKey]=OutputTable[[#This Row],[GroupByKey]])*OutputTable[RecordedValue])),0)</f>
        <v>145</v>
      </c>
      <c r="L1932" cm="1">
        <f t="array" ref="L1932">IFERROR(_xlfn.STDEV.S(IF((OutputTable[GroupByKey]=OutputTable[[#This Row],[GroupByKey]]),(OutputTable[GroupByKey]=OutputTable[[#This Row],[GroupByKey]])*OutputTable[RecordedValue])),0)</f>
        <v>0</v>
      </c>
      <c r="M1932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2" cm="1">
        <f t="array" ref="O1932">MIN(IF((OutputTable[GroupByKey]=OutputTable[[#This Row],[GroupByKey]]),(OutputTable[GroupByKey]=OutputTable[[#This Row],[GroupByKey]])*OutputTable[RecordedValue]))</f>
        <v>145</v>
      </c>
      <c r="P1932" cm="1">
        <f t="array" ref="P1932">MAX(IF((OutputTable[GroupByKey]=OutputTable[[#This Row],[GroupByKey]]),(OutputTable[GroupByKey]=OutputTable[[#This Row],[GroupByKey]])*OutputTable[RecordedValue]))</f>
        <v>145</v>
      </c>
    </row>
    <row r="1933" spans="1:16" x14ac:dyDescent="0.25">
      <c r="A1933" t="s">
        <v>68</v>
      </c>
      <c r="B1933" t="s">
        <v>177</v>
      </c>
      <c r="C1933">
        <v>37</v>
      </c>
      <c r="D1933" t="s">
        <v>145</v>
      </c>
      <c r="E1933" t="s">
        <v>120</v>
      </c>
      <c r="F1933" t="s">
        <v>72</v>
      </c>
      <c r="G1933">
        <v>143</v>
      </c>
      <c r="H1933">
        <v>0</v>
      </c>
      <c r="I193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33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cm="1">
        <f t="array" ref="K1933">IFERROR(AVERAGE(IF((OutputTable[GroupByKey]=OutputTable[[#This Row],[GroupByKey]]),(OutputTable[GroupByKey]=OutputTable[[#This Row],[GroupByKey]])*OutputTable[RecordedValue])),0)</f>
        <v>143.46</v>
      </c>
      <c r="L1933" cm="1">
        <f t="array" ref="L1933">IFERROR(_xlfn.STDEV.S(IF((OutputTable[GroupByKey]=OutputTable[[#This Row],[GroupByKey]]),(OutputTable[GroupByKey]=OutputTable[[#This Row],[GroupByKey]])*OutputTable[RecordedValue])),0)</f>
        <v>0.761577310586391</v>
      </c>
      <c r="M1933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33" cm="1">
        <f t="array" ref="O1933">MIN(IF((OutputTable[GroupByKey]=OutputTable[[#This Row],[GroupByKey]]),(OutputTable[GroupByKey]=OutputTable[[#This Row],[GroupByKey]])*OutputTable[RecordedValue]))</f>
        <v>141</v>
      </c>
      <c r="P1933" cm="1">
        <f t="array" ref="P1933">MAX(IF((OutputTable[GroupByKey]=OutputTable[[#This Row],[GroupByKey]]),(OutputTable[GroupByKey]=OutputTable[[#This Row],[GroupByKey]])*OutputTable[RecordedValue]))</f>
        <v>144</v>
      </c>
    </row>
    <row r="1934" spans="1:16" x14ac:dyDescent="0.25">
      <c r="A1934" t="s">
        <v>68</v>
      </c>
      <c r="B1934" t="s">
        <v>177</v>
      </c>
      <c r="C1934">
        <v>37</v>
      </c>
      <c r="D1934" t="s">
        <v>146</v>
      </c>
      <c r="E1934" t="s">
        <v>122</v>
      </c>
      <c r="F1934" t="s">
        <v>72</v>
      </c>
      <c r="G1934">
        <v>8.6485449684886593</v>
      </c>
      <c r="H1934">
        <v>0</v>
      </c>
      <c r="I193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34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cm="1">
        <f t="array" ref="K1934">IFERROR(AVERAGE(IF((OutputTable[GroupByKey]=OutputTable[[#This Row],[GroupByKey]]),(OutputTable[GroupByKey]=OutputTable[[#This Row],[GroupByKey]])*OutputTable[RecordedValue])),0)</f>
        <v>9.2040198470736314</v>
      </c>
      <c r="L1934" cm="1">
        <f t="array" ref="L1934">IFERROR(_xlfn.STDEV.S(IF((OutputTable[GroupByKey]=OutputTable[[#This Row],[GroupByKey]]),(OutputTable[GroupByKey]=OutputTable[[#This Row],[GroupByKey]])*OutputTable[RecordedValue])),0)</f>
        <v>0.51270925803772061</v>
      </c>
      <c r="M1934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34" cm="1">
        <f t="array" ref="O1934">MIN(IF((OutputTable[GroupByKey]=OutputTable[[#This Row],[GroupByKey]]),(OutputTable[GroupByKey]=OutputTable[[#This Row],[GroupByKey]])*OutputTable[RecordedValue]))</f>
        <v>8.1603642719926093</v>
      </c>
      <c r="P1934" cm="1">
        <f t="array" ref="P1934">MAX(IF((OutputTable[GroupByKey]=OutputTable[[#This Row],[GroupByKey]]),(OutputTable[GroupByKey]=OutputTable[[#This Row],[GroupByKey]])*OutputTable[RecordedValue]))</f>
        <v>10.3090977964694</v>
      </c>
    </row>
    <row r="1935" spans="1:16" x14ac:dyDescent="0.25">
      <c r="A1935" t="s">
        <v>68</v>
      </c>
      <c r="B1935" t="s">
        <v>177</v>
      </c>
      <c r="C1935">
        <v>37</v>
      </c>
      <c r="D1935" t="s">
        <v>147</v>
      </c>
      <c r="E1935" t="s">
        <v>124</v>
      </c>
      <c r="F1935" t="s">
        <v>72</v>
      </c>
      <c r="G1935">
        <v>529.92112909229104</v>
      </c>
      <c r="H1935">
        <v>0</v>
      </c>
      <c r="I193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3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cm="1">
        <f t="array" ref="K1935">IFERROR(AVERAGE(IF((OutputTable[GroupByKey]=OutputTable[[#This Row],[GroupByKey]]),(OutputTable[GroupByKey]=OutputTable[[#This Row],[GroupByKey]])*OutputTable[RecordedValue])),0)</f>
        <v>632.23058617931088</v>
      </c>
      <c r="L1935" cm="1">
        <f t="array" ref="L1935">IFERROR(_xlfn.STDEV.S(IF((OutputTable[GroupByKey]=OutputTable[[#This Row],[GroupByKey]]),(OutputTable[GroupByKey]=OutputTable[[#This Row],[GroupByKey]])*OutputTable[RecordedValue])),0)</f>
        <v>75.537971994324181</v>
      </c>
      <c r="M193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35" cm="1">
        <f t="array" ref="O1935">MIN(IF((OutputTable[GroupByKey]=OutputTable[[#This Row],[GroupByKey]]),(OutputTable[GroupByKey]=OutputTable[[#This Row],[GroupByKey]])*OutputTable[RecordedValue]))</f>
        <v>505.15304420889697</v>
      </c>
      <c r="P1935" cm="1">
        <f t="array" ref="P1935">MAX(IF((OutputTable[GroupByKey]=OutputTable[[#This Row],[GroupByKey]]),(OutputTable[GroupByKey]=OutputTable[[#This Row],[GroupByKey]])*OutputTable[RecordedValue]))</f>
        <v>850.69210649443096</v>
      </c>
    </row>
    <row r="1936" spans="1:16" x14ac:dyDescent="0.25">
      <c r="A1936" t="s">
        <v>68</v>
      </c>
      <c r="B1936" t="s">
        <v>177</v>
      </c>
      <c r="C1936">
        <v>37</v>
      </c>
      <c r="D1936" t="s">
        <v>148</v>
      </c>
      <c r="E1936" t="s">
        <v>118</v>
      </c>
      <c r="F1936" t="s">
        <v>86</v>
      </c>
      <c r="G1936">
        <v>145</v>
      </c>
      <c r="H1936">
        <v>0</v>
      </c>
      <c r="I1936" t="str">
        <f>OutputTable[[#This Row],[ProjectName]]&amp;OutputTable[[#This Row],[Name]]&amp;OutputTable[[#This Row],[Type]]&amp;OutputTable[[#This Row],[Source]]</f>
        <v>Airport Security AnalysisEntity 1.NumberInNumber InEntity</v>
      </c>
      <c r="J1936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cm="1">
        <f t="array" ref="K1936">IFERROR(AVERAGE(IF((OutputTable[GroupByKey]=OutputTable[[#This Row],[GroupByKey]]),(OutputTable[GroupByKey]=OutputTable[[#This Row],[GroupByKey]])*OutputTable[RecordedValue])),0)</f>
        <v>145</v>
      </c>
      <c r="L1936" cm="1">
        <f t="array" ref="L1936">IFERROR(_xlfn.STDEV.S(IF((OutputTable[GroupByKey]=OutputTable[[#This Row],[GroupByKey]]),(OutputTable[GroupByKey]=OutputTable[[#This Row],[GroupByKey]])*OutputTable[RecordedValue])),0)</f>
        <v>0</v>
      </c>
      <c r="M1936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6" cm="1">
        <f t="array" ref="O1936">MIN(IF((OutputTable[GroupByKey]=OutputTable[[#This Row],[GroupByKey]]),(OutputTable[GroupByKey]=OutputTable[[#This Row],[GroupByKey]])*OutputTable[RecordedValue]))</f>
        <v>145</v>
      </c>
      <c r="P1936" cm="1">
        <f t="array" ref="P1936">MAX(IF((OutputTable[GroupByKey]=OutputTable[[#This Row],[GroupByKey]]),(OutputTable[GroupByKey]=OutputTable[[#This Row],[GroupByKey]])*OutputTable[RecordedValue]))</f>
        <v>145</v>
      </c>
    </row>
    <row r="1937" spans="1:16" x14ac:dyDescent="0.25">
      <c r="A1937" t="s">
        <v>68</v>
      </c>
      <c r="B1937" t="s">
        <v>177</v>
      </c>
      <c r="C1937">
        <v>37</v>
      </c>
      <c r="D1937" t="s">
        <v>149</v>
      </c>
      <c r="E1937" t="s">
        <v>120</v>
      </c>
      <c r="F1937" t="s">
        <v>86</v>
      </c>
      <c r="G1937">
        <v>141</v>
      </c>
      <c r="H1937">
        <v>0</v>
      </c>
      <c r="I1937" t="str">
        <f>OutputTable[[#This Row],[ProjectName]]&amp;OutputTable[[#This Row],[Name]]&amp;OutputTable[[#This Row],[Type]]&amp;OutputTable[[#This Row],[Source]]</f>
        <v>Airport Security AnalysisEntity 1.NumberOutNumber OutEntity</v>
      </c>
      <c r="J1937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cm="1">
        <f t="array" ref="K1937">IFERROR(AVERAGE(IF((OutputTable[GroupByKey]=OutputTable[[#This Row],[GroupByKey]]),(OutputTable[GroupByKey]=OutputTable[[#This Row],[GroupByKey]])*OutputTable[RecordedValue])),0)</f>
        <v>141.02000000000001</v>
      </c>
      <c r="L1937" cm="1">
        <f t="array" ref="L1937">IFERROR(_xlfn.STDEV.S(IF((OutputTable[GroupByKey]=OutputTable[[#This Row],[GroupByKey]]),(OutputTable[GroupByKey]=OutputTable[[#This Row],[GroupByKey]])*OutputTable[RecordedValue])),0)</f>
        <v>1.571298695931723</v>
      </c>
      <c r="M1937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37" cm="1">
        <f t="array" ref="O1937">MIN(IF((OutputTable[GroupByKey]=OutputTable[[#This Row],[GroupByKey]]),(OutputTable[GroupByKey]=OutputTable[[#This Row],[GroupByKey]])*OutputTable[RecordedValue]))</f>
        <v>136</v>
      </c>
      <c r="P1937" cm="1">
        <f t="array" ref="P1937">MAX(IF((OutputTable[GroupByKey]=OutputTable[[#This Row],[GroupByKey]]),(OutputTable[GroupByKey]=OutputTable[[#This Row],[GroupByKey]])*OutputTable[RecordedValue]))</f>
        <v>144</v>
      </c>
    </row>
    <row r="1938" spans="1:16" x14ac:dyDescent="0.25">
      <c r="A1938" t="s">
        <v>68</v>
      </c>
      <c r="B1938" t="s">
        <v>177</v>
      </c>
      <c r="C1938">
        <v>37</v>
      </c>
      <c r="D1938" t="s">
        <v>150</v>
      </c>
      <c r="E1938" t="s">
        <v>134</v>
      </c>
      <c r="F1938" t="s">
        <v>104</v>
      </c>
      <c r="G1938">
        <v>0</v>
      </c>
      <c r="H1938">
        <v>0</v>
      </c>
      <c r="I193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38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cm="1">
        <f t="array" ref="K1938">IFERROR(AVERAGE(IF((OutputTable[GroupByKey]=OutputTable[[#This Row],[GroupByKey]]),(OutputTable[GroupByKey]=OutputTable[[#This Row],[GroupByKey]])*OutputTable[RecordedValue])),0)</f>
        <v>0</v>
      </c>
      <c r="L1938" cm="1">
        <f t="array" ref="L1938">IFERROR(_xlfn.STDEV.S(IF((OutputTable[GroupByKey]=OutputTable[[#This Row],[GroupByKey]]),(OutputTable[GroupByKey]=OutputTable[[#This Row],[GroupByKey]])*OutputTable[RecordedValue])),0)</f>
        <v>0</v>
      </c>
      <c r="M1938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cm="1">
        <f t="array" ref="O1938">MIN(IF((OutputTable[GroupByKey]=OutputTable[[#This Row],[GroupByKey]]),(OutputTable[GroupByKey]=OutputTable[[#This Row],[GroupByKey]])*OutputTable[RecordedValue]))</f>
        <v>0</v>
      </c>
      <c r="P1938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177</v>
      </c>
      <c r="C1939">
        <v>37</v>
      </c>
      <c r="D1939" t="s">
        <v>151</v>
      </c>
      <c r="E1939" t="s">
        <v>136</v>
      </c>
      <c r="F1939" t="s">
        <v>104</v>
      </c>
      <c r="G1939">
        <v>12</v>
      </c>
      <c r="H1939">
        <v>0</v>
      </c>
      <c r="I193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9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cm="1">
        <f t="array" ref="K1939">IFERROR(AVERAGE(IF((OutputTable[GroupByKey]=OutputTable[[#This Row],[GroupByKey]]),(OutputTable[GroupByKey]=OutputTable[[#This Row],[GroupByKey]])*OutputTable[RecordedValue])),0)</f>
        <v>12</v>
      </c>
      <c r="L1939" cm="1">
        <f t="array" ref="L1939">IFERROR(_xlfn.STDEV.S(IF((OutputTable[GroupByKey]=OutputTable[[#This Row],[GroupByKey]]),(OutputTable[GroupByKey]=OutputTable[[#This Row],[GroupByKey]])*OutputTable[RecordedValue])),0)</f>
        <v>0</v>
      </c>
      <c r="M1939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9" cm="1">
        <f t="array" ref="O1939">MIN(IF((OutputTable[GroupByKey]=OutputTable[[#This Row],[GroupByKey]]),(OutputTable[GroupByKey]=OutputTable[[#This Row],[GroupByKey]])*OutputTable[RecordedValue]))</f>
        <v>12</v>
      </c>
      <c r="P1939" cm="1">
        <f t="array" ref="P1939">MAX(IF((OutputTable[GroupByKey]=OutputTable[[#This Row],[GroupByKey]]),(OutputTable[GroupByKey]=OutputTable[[#This Row],[GroupByKey]])*OutputTable[RecordedValue]))</f>
        <v>12</v>
      </c>
    </row>
    <row r="1940" spans="1:16" x14ac:dyDescent="0.25">
      <c r="A1940" t="s">
        <v>68</v>
      </c>
      <c r="B1940" t="s">
        <v>177</v>
      </c>
      <c r="C1940">
        <v>37</v>
      </c>
      <c r="D1940" t="s">
        <v>152</v>
      </c>
      <c r="E1940" t="s">
        <v>153</v>
      </c>
      <c r="F1940" t="s">
        <v>104</v>
      </c>
      <c r="G1940">
        <v>0</v>
      </c>
      <c r="H1940">
        <v>0</v>
      </c>
      <c r="I194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40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cm="1">
        <f t="array" ref="K1940">IFERROR(AVERAGE(IF((OutputTable[GroupByKey]=OutputTable[[#This Row],[GroupByKey]]),(OutputTable[GroupByKey]=OutputTable[[#This Row],[GroupByKey]])*OutputTable[RecordedValue])),0)</f>
        <v>0</v>
      </c>
      <c r="L1940" cm="1">
        <f t="array" ref="L1940">IFERROR(_xlfn.STDEV.S(IF((OutputTable[GroupByKey]=OutputTable[[#This Row],[GroupByKey]]),(OutputTable[GroupByKey]=OutputTable[[#This Row],[GroupByKey]])*OutputTable[RecordedValue])),0)</f>
        <v>0</v>
      </c>
      <c r="M1940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cm="1">
        <f t="array" ref="O1940">MIN(IF((OutputTable[GroupByKey]=OutputTable[[#This Row],[GroupByKey]]),(OutputTable[GroupByKey]=OutputTable[[#This Row],[GroupByKey]])*OutputTable[RecordedValue]))</f>
        <v>0</v>
      </c>
      <c r="P1940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177</v>
      </c>
      <c r="C1941">
        <v>37</v>
      </c>
      <c r="D1941" t="s">
        <v>154</v>
      </c>
      <c r="E1941" t="s">
        <v>155</v>
      </c>
      <c r="F1941" t="s">
        <v>104</v>
      </c>
      <c r="G1941">
        <v>0</v>
      </c>
      <c r="H1941">
        <v>0</v>
      </c>
      <c r="I194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41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cm="1">
        <f t="array" ref="K1941">IFERROR(AVERAGE(IF((OutputTable[GroupByKey]=OutputTable[[#This Row],[GroupByKey]]),(OutputTable[GroupByKey]=OutputTable[[#This Row],[GroupByKey]])*OutputTable[RecordedValue])),0)</f>
        <v>0</v>
      </c>
      <c r="L1941" cm="1">
        <f t="array" ref="L1941">IFERROR(_xlfn.STDEV.S(IF((OutputTable[GroupByKey]=OutputTable[[#This Row],[GroupByKey]]),(OutputTable[GroupByKey]=OutputTable[[#This Row],[GroupByKey]])*OutputTable[RecordedValue])),0)</f>
        <v>0</v>
      </c>
      <c r="M1941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1" cm="1">
        <f t="array" ref="O1941">MIN(IF((OutputTable[GroupByKey]=OutputTable[[#This Row],[GroupByKey]]),(OutputTable[GroupByKey]=OutputTable[[#This Row],[GroupByKey]])*OutputTable[RecordedValue]))</f>
        <v>0</v>
      </c>
      <c r="P1941" cm="1">
        <f t="array" ref="P1941">MAX(IF((OutputTable[GroupByKey]=OutputTable[[#This Row],[GroupByKey]]),(OutputTable[GroupByKey]=OutputTable[[#This Row],[GroupByKey]])*OutputTable[RecordedValue]))</f>
        <v>0</v>
      </c>
    </row>
    <row r="1942" spans="1:16" x14ac:dyDescent="0.25">
      <c r="A1942" t="s">
        <v>68</v>
      </c>
      <c r="B1942" t="s">
        <v>177</v>
      </c>
      <c r="C1942">
        <v>37</v>
      </c>
      <c r="D1942" t="s">
        <v>156</v>
      </c>
      <c r="E1942" t="s">
        <v>139</v>
      </c>
      <c r="F1942" t="s">
        <v>104</v>
      </c>
      <c r="G1942">
        <v>0</v>
      </c>
      <c r="H1942">
        <v>0</v>
      </c>
      <c r="I194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42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cm="1">
        <f t="array" ref="K1942">IFERROR(AVERAGE(IF((OutputTable[GroupByKey]=OutputTable[[#This Row],[GroupByKey]]),(OutputTable[GroupByKey]=OutputTable[[#This Row],[GroupByKey]])*OutputTable[RecordedValue])),0)</f>
        <v>0</v>
      </c>
      <c r="L1942" cm="1">
        <f t="array" ref="L1942">IFERROR(_xlfn.STDEV.S(IF((OutputTable[GroupByKey]=OutputTable[[#This Row],[GroupByKey]]),(OutputTable[GroupByKey]=OutputTable[[#This Row],[GroupByKey]])*OutputTable[RecordedValue])),0)</f>
        <v>0</v>
      </c>
      <c r="M1942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2" cm="1">
        <f t="array" ref="O1942">MIN(IF((OutputTable[GroupByKey]=OutputTable[[#This Row],[GroupByKey]]),(OutputTable[GroupByKey]=OutputTable[[#This Row],[GroupByKey]])*OutputTable[RecordedValue]))</f>
        <v>0</v>
      </c>
      <c r="P1942" cm="1">
        <f t="array" ref="P1942">MAX(IF((OutputTable[GroupByKey]=OutputTable[[#This Row],[GroupByKey]]),(OutputTable[GroupByKey]=OutputTable[[#This Row],[GroupByKey]])*OutputTable[RecordedValue]))</f>
        <v>0</v>
      </c>
    </row>
    <row r="1943" spans="1:16" x14ac:dyDescent="0.25">
      <c r="A1943" t="s">
        <v>68</v>
      </c>
      <c r="B1943" t="s">
        <v>177</v>
      </c>
      <c r="C1943">
        <v>37</v>
      </c>
      <c r="D1943" t="s">
        <v>157</v>
      </c>
      <c r="E1943" t="s">
        <v>120</v>
      </c>
      <c r="F1943" t="s">
        <v>126</v>
      </c>
      <c r="G1943">
        <v>141</v>
      </c>
      <c r="H1943">
        <v>0</v>
      </c>
      <c r="I1943" t="str">
        <f>OutputTable[[#This Row],[ProjectName]]&amp;OutputTable[[#This Row],[Name]]&amp;OutputTable[[#This Row],[Type]]&amp;OutputTable[[#This Row],[Source]]</f>
        <v>Airport Security AnalysisSystem.NumberOutNumber OutSystem</v>
      </c>
      <c r="J1943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cm="1">
        <f t="array" ref="K1943">IFERROR(AVERAGE(IF((OutputTable[GroupByKey]=OutputTable[[#This Row],[GroupByKey]]),(OutputTable[GroupByKey]=OutputTable[[#This Row],[GroupByKey]])*OutputTable[RecordedValue])),0)</f>
        <v>141.02000000000001</v>
      </c>
      <c r="L1943" cm="1">
        <f t="array" ref="L1943">IFERROR(_xlfn.STDEV.S(IF((OutputTable[GroupByKey]=OutputTable[[#This Row],[GroupByKey]]),(OutputTable[GroupByKey]=OutputTable[[#This Row],[GroupByKey]])*OutputTable[RecordedValue])),0)</f>
        <v>1.571298695931723</v>
      </c>
      <c r="M1943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3" cm="1">
        <f t="array" ref="O1943">MIN(IF((OutputTable[GroupByKey]=OutputTable[[#This Row],[GroupByKey]]),(OutputTable[GroupByKey]=OutputTable[[#This Row],[GroupByKey]])*OutputTable[RecordedValue]))</f>
        <v>136</v>
      </c>
      <c r="P1943" cm="1">
        <f t="array" ref="P1943">MAX(IF((OutputTable[GroupByKey]=OutputTable[[#This Row],[GroupByKey]]),(OutputTable[GroupByKey]=OutputTable[[#This Row],[GroupByKey]])*OutputTable[RecordedValue]))</f>
        <v>144</v>
      </c>
    </row>
    <row r="1944" spans="1:16" x14ac:dyDescent="0.25">
      <c r="A1944" t="s">
        <v>68</v>
      </c>
      <c r="B1944" t="s">
        <v>177</v>
      </c>
      <c r="C1944">
        <v>37</v>
      </c>
      <c r="D1944" t="s">
        <v>158</v>
      </c>
      <c r="E1944" t="s">
        <v>90</v>
      </c>
      <c r="F1944" t="s">
        <v>126</v>
      </c>
      <c r="G1944">
        <v>71.352880149576293</v>
      </c>
      <c r="H1944">
        <v>0</v>
      </c>
      <c r="I1944" t="str">
        <f>OutputTable[[#This Row],[ProjectName]]&amp;OutputTable[[#This Row],[Name]]&amp;OutputTable[[#This Row],[Type]]&amp;OutputTable[[#This Row],[Source]]</f>
        <v>Airport Security AnalysisSystem.TotalCostTotal CostSystem</v>
      </c>
      <c r="J1944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cm="1">
        <f t="array" ref="K1944">IFERROR(AVERAGE(IF((OutputTable[GroupByKey]=OutputTable[[#This Row],[GroupByKey]]),(OutputTable[GroupByKey]=OutputTable[[#This Row],[GroupByKey]])*OutputTable[RecordedValue])),0)</f>
        <v>71.671286315385061</v>
      </c>
      <c r="L1944" cm="1">
        <f t="array" ref="L1944">IFERROR(_xlfn.STDEV.S(IF((OutputTable[GroupByKey]=OutputTable[[#This Row],[GroupByKey]]),(OutputTable[GroupByKey]=OutputTable[[#This Row],[GroupByKey]])*OutputTable[RecordedValue])),0)</f>
        <v>0.23863631661505638</v>
      </c>
      <c r="M1944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44" cm="1">
        <f t="array" ref="O1944">MIN(IF((OutputTable[GroupByKey]=OutputTable[[#This Row],[GroupByKey]]),(OutputTable[GroupByKey]=OutputTable[[#This Row],[GroupByKey]])*OutputTable[RecordedValue]))</f>
        <v>70.910479456061694</v>
      </c>
      <c r="P1944" cm="1">
        <f t="array" ref="P1944">MAX(IF((OutputTable[GroupByKey]=OutputTable[[#This Row],[GroupByKey]]),(OutputTable[GroupByKey]=OutputTable[[#This Row],[GroupByKey]])*OutputTable[RecordedValue]))</f>
        <v>72</v>
      </c>
    </row>
    <row r="1945" spans="1:16" x14ac:dyDescent="0.25">
      <c r="A1945" t="s">
        <v>68</v>
      </c>
      <c r="B1945" t="s">
        <v>177</v>
      </c>
      <c r="C1945">
        <v>37</v>
      </c>
      <c r="D1945" t="s">
        <v>159</v>
      </c>
      <c r="E1945" t="s">
        <v>134</v>
      </c>
      <c r="F1945" t="s">
        <v>104</v>
      </c>
      <c r="G1945">
        <v>26.291039291564498</v>
      </c>
      <c r="H1945">
        <v>0</v>
      </c>
      <c r="I194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4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cm="1">
        <f t="array" ref="K1945">IFERROR(AVERAGE(IF((OutputTable[GroupByKey]=OutputTable[[#This Row],[GroupByKey]]),(OutputTable[GroupByKey]=OutputTable[[#This Row],[GroupByKey]])*OutputTable[RecordedValue])),0)</f>
        <v>28.130410032303338</v>
      </c>
      <c r="L1945" cm="1">
        <f t="array" ref="L1945">IFERROR(_xlfn.STDEV.S(IF((OutputTable[GroupByKey]=OutputTable[[#This Row],[GroupByKey]]),(OutputTable[GroupByKey]=OutputTable[[#This Row],[GroupByKey]])*OutputTable[RecordedValue])),0)</f>
        <v>1.5680861939239095</v>
      </c>
      <c r="M194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45" cm="1">
        <f t="array" ref="O1945">MIN(IF((OutputTable[GroupByKey]=OutputTable[[#This Row],[GroupByKey]]),(OutputTable[GroupByKey]=OutputTable[[#This Row],[GroupByKey]])*OutputTable[RecordedValue]))</f>
        <v>24.466327701593499</v>
      </c>
      <c r="P1945" cm="1">
        <f t="array" ref="P1945">MAX(IF((OutputTable[GroupByKey]=OutputTable[[#This Row],[GroupByKey]]),(OutputTable[GroupByKey]=OutputTable[[#This Row],[GroupByKey]])*OutputTable[RecordedValue]))</f>
        <v>31.104540279981698</v>
      </c>
    </row>
    <row r="1946" spans="1:16" x14ac:dyDescent="0.25">
      <c r="A1946" t="s">
        <v>68</v>
      </c>
      <c r="B1946" t="s">
        <v>177</v>
      </c>
      <c r="C1946">
        <v>37</v>
      </c>
      <c r="D1946" t="s">
        <v>160</v>
      </c>
      <c r="E1946" t="s">
        <v>136</v>
      </c>
      <c r="F1946" t="s">
        <v>104</v>
      </c>
      <c r="G1946">
        <v>9.3020674498902594</v>
      </c>
      <c r="H1946">
        <v>0</v>
      </c>
      <c r="I194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46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cm="1">
        <f t="array" ref="K1946">IFERROR(AVERAGE(IF((OutputTable[GroupByKey]=OutputTable[[#This Row],[GroupByKey]]),(OutputTable[GroupByKey]=OutputTable[[#This Row],[GroupByKey]])*OutputTable[RecordedValue])),0)</f>
        <v>7.677923856469965</v>
      </c>
      <c r="L1946" cm="1">
        <f t="array" ref="L1946">IFERROR(_xlfn.STDEV.S(IF((OutputTable[GroupByKey]=OutputTable[[#This Row],[GroupByKey]]),(OutputTable[GroupByKey]=OutputTable[[#This Row],[GroupByKey]])*OutputTable[RecordedValue])),0)</f>
        <v>1.5599367309009138</v>
      </c>
      <c r="M1946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46" cm="1">
        <f t="array" ref="O1946">MIN(IF((OutputTable[GroupByKey]=OutputTable[[#This Row],[GroupByKey]]),(OutputTable[GroupByKey]=OutputTable[[#This Row],[GroupByKey]])*OutputTable[RecordedValue]))</f>
        <v>4.6700334569821003</v>
      </c>
      <c r="P1946" cm="1">
        <f t="array" ref="P1946">MAX(IF((OutputTable[GroupByKey]=OutputTable[[#This Row],[GroupByKey]]),(OutputTable[GroupByKey]=OutputTable[[#This Row],[GroupByKey]])*OutputTable[RecordedValue]))</f>
        <v>11.306663706390401</v>
      </c>
    </row>
    <row r="1947" spans="1:16" x14ac:dyDescent="0.25">
      <c r="A1947" t="s">
        <v>68</v>
      </c>
      <c r="B1947" t="s">
        <v>177</v>
      </c>
      <c r="C1947">
        <v>37</v>
      </c>
      <c r="D1947" t="s">
        <v>161</v>
      </c>
      <c r="E1947" t="s">
        <v>153</v>
      </c>
      <c r="F1947" t="s">
        <v>104</v>
      </c>
      <c r="G1947">
        <v>292</v>
      </c>
      <c r="H1947">
        <v>0</v>
      </c>
      <c r="I194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47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cm="1">
        <f t="array" ref="K1947">IFERROR(AVERAGE(IF((OutputTable[GroupByKey]=OutputTable[[#This Row],[GroupByKey]]),(OutputTable[GroupByKey]=OutputTable[[#This Row],[GroupByKey]])*OutputTable[RecordedValue])),0)</f>
        <v>291.82</v>
      </c>
      <c r="L1947" cm="1">
        <f t="array" ref="L1947">IFERROR(_xlfn.STDEV.S(IF((OutputTable[GroupByKey]=OutputTable[[#This Row],[GroupByKey]]),(OutputTable[GroupByKey]=OutputTable[[#This Row],[GroupByKey]])*OutputTable[RecordedValue])),0)</f>
        <v>4.3079897295843335</v>
      </c>
      <c r="M1947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47" cm="1">
        <f t="array" ref="O1947">MIN(IF((OutputTable[GroupByKey]=OutputTable[[#This Row],[GroupByKey]]),(OutputTable[GroupByKey]=OutputTable[[#This Row],[GroupByKey]])*OutputTable[RecordedValue]))</f>
        <v>281</v>
      </c>
      <c r="P1947" cm="1">
        <f t="array" ref="P1947">MAX(IF((OutputTable[GroupByKey]=OutputTable[[#This Row],[GroupByKey]]),(OutputTable[GroupByKey]=OutputTable[[#This Row],[GroupByKey]])*OutputTable[RecordedValue]))</f>
        <v>301</v>
      </c>
    </row>
    <row r="1948" spans="1:16" x14ac:dyDescent="0.25">
      <c r="A1948" t="s">
        <v>68</v>
      </c>
      <c r="B1948" t="s">
        <v>177</v>
      </c>
      <c r="C1948">
        <v>37</v>
      </c>
      <c r="D1948" t="s">
        <v>162</v>
      </c>
      <c r="E1948" t="s">
        <v>155</v>
      </c>
      <c r="F1948" t="s">
        <v>104</v>
      </c>
      <c r="G1948">
        <v>0.74160923750304797</v>
      </c>
      <c r="H1948">
        <v>0</v>
      </c>
      <c r="I194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48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cm="1">
        <f t="array" ref="K1948">IFERROR(AVERAGE(IF((OutputTable[GroupByKey]=OutputTable[[#This Row],[GroupByKey]]),(OutputTable[GroupByKey]=OutputTable[[#This Row],[GroupByKey]])*OutputTable[RecordedValue])),0)</f>
        <v>0.7867243373202788</v>
      </c>
      <c r="L1948" cm="1">
        <f t="array" ref="L1948">IFERROR(_xlfn.STDEV.S(IF((OutputTable[GroupByKey]=OutputTable[[#This Row],[GroupByKey]]),(OutputTable[GroupByKey]=OutputTable[[#This Row],[GroupByKey]])*OutputTable[RecordedValue])),0)</f>
        <v>4.3331575858358527E-2</v>
      </c>
      <c r="M1948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48" cm="1">
        <f t="array" ref="O1948">MIN(IF((OutputTable[GroupByKey]=OutputTable[[#This Row],[GroupByKey]]),(OutputTable[GroupByKey]=OutputTable[[#This Row],[GroupByKey]])*OutputTable[RecordedValue]))</f>
        <v>0.68592600815582205</v>
      </c>
      <c r="P1948" cm="1">
        <f t="array" ref="P1948">MAX(IF((OutputTable[GroupByKey]=OutputTable[[#This Row],[GroupByKey]]),(OutputTable[GroupByKey]=OutputTable[[#This Row],[GroupByKey]])*OutputTable[RecordedValue]))</f>
        <v>0.87027684841716402</v>
      </c>
    </row>
    <row r="1949" spans="1:16" x14ac:dyDescent="0.25">
      <c r="A1949" t="s">
        <v>68</v>
      </c>
      <c r="B1949" t="s">
        <v>177</v>
      </c>
      <c r="C1949">
        <v>37</v>
      </c>
      <c r="D1949" t="s">
        <v>163</v>
      </c>
      <c r="E1949" t="s">
        <v>139</v>
      </c>
      <c r="F1949" t="s">
        <v>104</v>
      </c>
      <c r="G1949">
        <v>0</v>
      </c>
      <c r="H1949">
        <v>0</v>
      </c>
      <c r="I194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9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cm="1">
        <f t="array" ref="K1949">IFERROR(AVERAGE(IF((OutputTable[GroupByKey]=OutputTable[[#This Row],[GroupByKey]]),(OutputTable[GroupByKey]=OutputTable[[#This Row],[GroupByKey]])*OutputTable[RecordedValue])),0)</f>
        <v>0</v>
      </c>
      <c r="L1949" cm="1">
        <f t="array" ref="L1949">IFERROR(_xlfn.STDEV.S(IF((OutputTable[GroupByKey]=OutputTable[[#This Row],[GroupByKey]]),(OutputTable[GroupByKey]=OutputTable[[#This Row],[GroupByKey]])*OutputTable[RecordedValue])),0)</f>
        <v>0</v>
      </c>
      <c r="M1949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cm="1">
        <f t="array" ref="O1949">MIN(IF((OutputTable[GroupByKey]=OutputTable[[#This Row],[GroupByKey]]),(OutputTable[GroupByKey]=OutputTable[[#This Row],[GroupByKey]])*OutputTable[RecordedValue]))</f>
        <v>0</v>
      </c>
      <c r="P1949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177</v>
      </c>
      <c r="C1950">
        <v>37</v>
      </c>
      <c r="D1950" t="s">
        <v>164</v>
      </c>
      <c r="E1950" t="s">
        <v>110</v>
      </c>
      <c r="F1950" t="s">
        <v>72</v>
      </c>
      <c r="G1950">
        <v>34.799741616066903</v>
      </c>
      <c r="H1950">
        <v>0</v>
      </c>
      <c r="I195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50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cm="1">
        <f t="array" ref="K1950">IFERROR(AVERAGE(IF((OutputTable[GroupByKey]=OutputTable[[#This Row],[GroupByKey]]),(OutputTable[GroupByKey]=OutputTable[[#This Row],[GroupByKey]])*OutputTable[RecordedValue])),0)</f>
        <v>36.126257191808556</v>
      </c>
      <c r="L1950" cm="1">
        <f t="array" ref="L1950">IFERROR(_xlfn.STDEV.S(IF((OutputTable[GroupByKey]=OutputTable[[#This Row],[GroupByKey]]),(OutputTable[GroupByKey]=OutputTable[[#This Row],[GroupByKey]])*OutputTable[RecordedValue])),0)</f>
        <v>2.1713259373529561</v>
      </c>
      <c r="M1950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0" cm="1">
        <f t="array" ref="O1950">MIN(IF((OutputTable[GroupByKey]=OutputTable[[#This Row],[GroupByKey]]),(OutputTable[GroupByKey]=OutputTable[[#This Row],[GroupByKey]])*OutputTable[RecordedValue]))</f>
        <v>31.451458626230401</v>
      </c>
      <c r="P1950" cm="1">
        <f t="array" ref="P1950">MAX(IF((OutputTable[GroupByKey]=OutputTable[[#This Row],[GroupByKey]]),(OutputTable[GroupByKey]=OutputTable[[#This Row],[GroupByKey]])*OutputTable[RecordedValue]))</f>
        <v>41.433809234429702</v>
      </c>
    </row>
    <row r="1951" spans="1:16" x14ac:dyDescent="0.25">
      <c r="A1951" t="s">
        <v>68</v>
      </c>
      <c r="B1951" t="s">
        <v>177</v>
      </c>
      <c r="C1951">
        <v>37</v>
      </c>
      <c r="D1951" t="s">
        <v>165</v>
      </c>
      <c r="E1951" t="s">
        <v>112</v>
      </c>
      <c r="F1951" t="s">
        <v>72</v>
      </c>
      <c r="G1951">
        <v>1043.9922484820099</v>
      </c>
      <c r="H1951">
        <v>0</v>
      </c>
      <c r="I195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51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cm="1">
        <f t="array" ref="K1951">IFERROR(AVERAGE(IF((OutputTable[GroupByKey]=OutputTable[[#This Row],[GroupByKey]]),(OutputTable[GroupByKey]=OutputTable[[#This Row],[GroupByKey]])*OutputTable[RecordedValue])),0)</f>
        <v>1083.7877157542564</v>
      </c>
      <c r="L1951" cm="1">
        <f t="array" ref="L1951">IFERROR(_xlfn.STDEV.S(IF((OutputTable[GroupByKey]=OutputTable[[#This Row],[GroupByKey]]),(OutputTable[GroupByKey]=OutputTable[[#This Row],[GroupByKey]])*OutputTable[RecordedValue])),0)</f>
        <v>65.139778120588559</v>
      </c>
      <c r="M1951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951" cm="1">
        <f t="array" ref="O1951">MIN(IF((OutputTable[GroupByKey]=OutputTable[[#This Row],[GroupByKey]]),(OutputTable[GroupByKey]=OutputTable[[#This Row],[GroupByKey]])*OutputTable[RecordedValue]))</f>
        <v>943.54375878691201</v>
      </c>
      <c r="P1951" cm="1">
        <f t="array" ref="P1951">MAX(IF((OutputTable[GroupByKey]=OutputTable[[#This Row],[GroupByKey]]),(OutputTable[GroupByKey]=OutputTable[[#This Row],[GroupByKey]])*OutputTable[RecordedValue]))</f>
        <v>1243.01427703289</v>
      </c>
    </row>
    <row r="1952" spans="1:16" x14ac:dyDescent="0.25">
      <c r="A1952" t="s">
        <v>68</v>
      </c>
      <c r="B1952" t="s">
        <v>177</v>
      </c>
      <c r="C1952">
        <v>37</v>
      </c>
      <c r="D1952" t="s">
        <v>166</v>
      </c>
      <c r="E1952" t="s">
        <v>114</v>
      </c>
      <c r="F1952" t="s">
        <v>72</v>
      </c>
      <c r="G1952">
        <v>0</v>
      </c>
      <c r="H1952">
        <v>0</v>
      </c>
      <c r="I195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52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cm="1">
        <f t="array" ref="K1952">IFERROR(AVERAGE(IF((OutputTable[GroupByKey]=OutputTable[[#This Row],[GroupByKey]]),(OutputTable[GroupByKey]=OutputTable[[#This Row],[GroupByKey]])*OutputTable[RecordedValue])),0)</f>
        <v>0</v>
      </c>
      <c r="L1952" cm="1">
        <f t="array" ref="L1952">IFERROR(_xlfn.STDEV.S(IF((OutputTable[GroupByKey]=OutputTable[[#This Row],[GroupByKey]]),(OutputTable[GroupByKey]=OutputTable[[#This Row],[GroupByKey]])*OutputTable[RecordedValue])),0)</f>
        <v>0</v>
      </c>
      <c r="M1952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2" cm="1">
        <f t="array" ref="O1952">MIN(IF((OutputTable[GroupByKey]=OutputTable[[#This Row],[GroupByKey]]),(OutputTable[GroupByKey]=OutputTable[[#This Row],[GroupByKey]])*OutputTable[RecordedValue]))</f>
        <v>0</v>
      </c>
      <c r="P1952" cm="1">
        <f t="array" ref="P1952">MAX(IF((OutputTable[GroupByKey]=OutputTable[[#This Row],[GroupByKey]]),(OutputTable[GroupByKey]=OutputTable[[#This Row],[GroupByKey]])*OutputTable[RecordedValue]))</f>
        <v>0</v>
      </c>
    </row>
    <row r="1953" spans="1:16" x14ac:dyDescent="0.25">
      <c r="A1953" t="s">
        <v>68</v>
      </c>
      <c r="B1953" t="s">
        <v>177</v>
      </c>
      <c r="C1953">
        <v>37</v>
      </c>
      <c r="D1953" t="s">
        <v>167</v>
      </c>
      <c r="E1953" t="s">
        <v>116</v>
      </c>
      <c r="F1953" t="s">
        <v>72</v>
      </c>
      <c r="G1953">
        <v>330.16863416687499</v>
      </c>
      <c r="H1953">
        <v>0</v>
      </c>
      <c r="I195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53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cm="1">
        <f t="array" ref="K1953">IFERROR(AVERAGE(IF((OutputTable[GroupByKey]=OutputTable[[#This Row],[GroupByKey]]),(OutputTable[GroupByKey]=OutputTable[[#This Row],[GroupByKey]])*OutputTable[RecordedValue])),0)</f>
        <v>553.87401274968397</v>
      </c>
      <c r="L1953" cm="1">
        <f t="array" ref="L1953">IFERROR(_xlfn.STDEV.S(IF((OutputTable[GroupByKey]=OutputTable[[#This Row],[GroupByKey]]),(OutputTable[GroupByKey]=OutputTable[[#This Row],[GroupByKey]])*OutputTable[RecordedValue])),0)</f>
        <v>377.09122887289163</v>
      </c>
      <c r="M1953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53" cm="1">
        <f t="array" ref="O1953">MIN(IF((OutputTable[GroupByKey]=OutputTable[[#This Row],[GroupByKey]]),(OutputTable[GroupByKey]=OutputTable[[#This Row],[GroupByKey]])*OutputTable[RecordedValue]))</f>
        <v>153.85414011717199</v>
      </c>
      <c r="P1953" cm="1">
        <f t="array" ref="P1953">MAX(IF((OutputTable[GroupByKey]=OutputTable[[#This Row],[GroupByKey]]),(OutputTable[GroupByKey]=OutputTable[[#This Row],[GroupByKey]])*OutputTable[RecordedValue]))</f>
        <v>2328.4964964025999</v>
      </c>
    </row>
    <row r="1954" spans="1:16" x14ac:dyDescent="0.25">
      <c r="A1954" t="s">
        <v>68</v>
      </c>
      <c r="B1954" t="s">
        <v>177</v>
      </c>
      <c r="C1954">
        <v>37</v>
      </c>
      <c r="D1954" t="s">
        <v>168</v>
      </c>
      <c r="E1954" t="s">
        <v>118</v>
      </c>
      <c r="F1954" t="s">
        <v>72</v>
      </c>
      <c r="G1954">
        <v>139</v>
      </c>
      <c r="H1954">
        <v>0</v>
      </c>
      <c r="I195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54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cm="1">
        <f t="array" ref="K1954">IFERROR(AVERAGE(IF((OutputTable[GroupByKey]=OutputTable[[#This Row],[GroupByKey]]),(OutputTable[GroupByKey]=OutputTable[[#This Row],[GroupByKey]])*OutputTable[RecordedValue])),0)</f>
        <v>139.1</v>
      </c>
      <c r="L1954" cm="1">
        <f t="array" ref="L1954">IFERROR(_xlfn.STDEV.S(IF((OutputTable[GroupByKey]=OutputTable[[#This Row],[GroupByKey]]),(OutputTable[GroupByKey]=OutputTable[[#This Row],[GroupByKey]])*OutputTable[RecordedValue])),0)</f>
        <v>2.340852801167705</v>
      </c>
      <c r="M1954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54" cm="1">
        <f t="array" ref="O1954">MIN(IF((OutputTable[GroupByKey]=OutputTable[[#This Row],[GroupByKey]]),(OutputTable[GroupByKey]=OutputTable[[#This Row],[GroupByKey]])*OutputTable[RecordedValue]))</f>
        <v>132</v>
      </c>
      <c r="P1954" cm="1">
        <f t="array" ref="P1954">MAX(IF((OutputTable[GroupByKey]=OutputTable[[#This Row],[GroupByKey]]),(OutputTable[GroupByKey]=OutputTable[[#This Row],[GroupByKey]])*OutputTable[RecordedValue]))</f>
        <v>143</v>
      </c>
    </row>
    <row r="1955" spans="1:16" x14ac:dyDescent="0.25">
      <c r="A1955" t="s">
        <v>68</v>
      </c>
      <c r="B1955" t="s">
        <v>177</v>
      </c>
      <c r="C1955">
        <v>37</v>
      </c>
      <c r="D1955" t="s">
        <v>169</v>
      </c>
      <c r="E1955" t="s">
        <v>120</v>
      </c>
      <c r="F1955" t="s">
        <v>72</v>
      </c>
      <c r="G1955">
        <v>137</v>
      </c>
      <c r="H1955">
        <v>0</v>
      </c>
      <c r="I195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5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cm="1">
        <f t="array" ref="K1955">IFERROR(AVERAGE(IF((OutputTable[GroupByKey]=OutputTable[[#This Row],[GroupByKey]]),(OutputTable[GroupByKey]=OutputTable[[#This Row],[GroupByKey]])*OutputTable[RecordedValue])),0)</f>
        <v>136.88</v>
      </c>
      <c r="L1955" cm="1">
        <f t="array" ref="L1955">IFERROR(_xlfn.STDEV.S(IF((OutputTable[GroupByKey]=OutputTable[[#This Row],[GroupByKey]]),(OutputTable[GroupByKey]=OutputTable[[#This Row],[GroupByKey]])*OutputTable[RecordedValue])),0)</f>
        <v>2.7303285292343533</v>
      </c>
      <c r="M195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55" cm="1">
        <f t="array" ref="O1955">MIN(IF((OutputTable[GroupByKey]=OutputTable[[#This Row],[GroupByKey]]),(OutputTable[GroupByKey]=OutputTable[[#This Row],[GroupByKey]])*OutputTable[RecordedValue]))</f>
        <v>130</v>
      </c>
      <c r="P1955" cm="1">
        <f t="array" ref="P1955">MAX(IF((OutputTable[GroupByKey]=OutputTable[[#This Row],[GroupByKey]]),(OutputTable[GroupByKey]=OutputTable[[#This Row],[GroupByKey]])*OutputTable[RecordedValue]))</f>
        <v>141</v>
      </c>
    </row>
    <row r="1956" spans="1:16" x14ac:dyDescent="0.25">
      <c r="A1956" t="s">
        <v>68</v>
      </c>
      <c r="B1956" t="s">
        <v>177</v>
      </c>
      <c r="C1956">
        <v>37</v>
      </c>
      <c r="D1956" t="s">
        <v>170</v>
      </c>
      <c r="E1956" t="s">
        <v>122</v>
      </c>
      <c r="F1956" t="s">
        <v>72</v>
      </c>
      <c r="G1956">
        <v>34.799741616066903</v>
      </c>
      <c r="H1956">
        <v>0</v>
      </c>
      <c r="I195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56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cm="1">
        <f t="array" ref="K1956">IFERROR(AVERAGE(IF((OutputTable[GroupByKey]=OutputTable[[#This Row],[GroupByKey]]),(OutputTable[GroupByKey]=OutputTable[[#This Row],[GroupByKey]])*OutputTable[RecordedValue])),0)</f>
        <v>36.126257191808556</v>
      </c>
      <c r="L1956" cm="1">
        <f t="array" ref="L1956">IFERROR(_xlfn.STDEV.S(IF((OutputTable[GroupByKey]=OutputTable[[#This Row],[GroupByKey]]),(OutputTable[GroupByKey]=OutputTable[[#This Row],[GroupByKey]])*OutputTable[RecordedValue])),0)</f>
        <v>2.1713259373529561</v>
      </c>
      <c r="M1956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6" cm="1">
        <f t="array" ref="O1956">MIN(IF((OutputTable[GroupByKey]=OutputTable[[#This Row],[GroupByKey]]),(OutputTable[GroupByKey]=OutputTable[[#This Row],[GroupByKey]])*OutputTable[RecordedValue]))</f>
        <v>31.451458626230401</v>
      </c>
      <c r="P1956" cm="1">
        <f t="array" ref="P1956">MAX(IF((OutputTable[GroupByKey]=OutputTable[[#This Row],[GroupByKey]]),(OutputTable[GroupByKey]=OutputTable[[#This Row],[GroupByKey]])*OutputTable[RecordedValue]))</f>
        <v>41.433809234429702</v>
      </c>
    </row>
    <row r="1957" spans="1:16" x14ac:dyDescent="0.25">
      <c r="A1957" t="s">
        <v>68</v>
      </c>
      <c r="B1957" t="s">
        <v>177</v>
      </c>
      <c r="C1957">
        <v>37</v>
      </c>
      <c r="D1957" t="s">
        <v>171</v>
      </c>
      <c r="E1957" t="s">
        <v>124</v>
      </c>
      <c r="F1957" t="s">
        <v>72</v>
      </c>
      <c r="G1957">
        <v>1374.16088264888</v>
      </c>
      <c r="H1957">
        <v>0</v>
      </c>
      <c r="I195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57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cm="1">
        <f t="array" ref="K1957">IFERROR(AVERAGE(IF((OutputTable[GroupByKey]=OutputTable[[#This Row],[GroupByKey]]),(OutputTable[GroupByKey]=OutputTable[[#This Row],[GroupByKey]])*OutputTable[RecordedValue])),0)</f>
        <v>1637.6617285039399</v>
      </c>
      <c r="L1957" cm="1">
        <f t="array" ref="L1957">IFERROR(_xlfn.STDEV.S(IF((OutputTable[GroupByKey]=OutputTable[[#This Row],[GroupByKey]]),(OutputTable[GroupByKey]=OutputTable[[#This Row],[GroupByKey]])*OutputTable[RecordedValue])),0)</f>
        <v>425.2629558634419</v>
      </c>
      <c r="M1957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57" cm="1">
        <f t="array" ref="O1957">MIN(IF((OutputTable[GroupByKey]=OutputTable[[#This Row],[GroupByKey]]),(OutputTable[GroupByKey]=OutputTable[[#This Row],[GroupByKey]])*OutputTable[RecordedValue]))</f>
        <v>1114.53760713569</v>
      </c>
      <c r="P1957" cm="1">
        <f t="array" ref="P1957">MAX(IF((OutputTable[GroupByKey]=OutputTable[[#This Row],[GroupByKey]]),(OutputTable[GroupByKey]=OutputTable[[#This Row],[GroupByKey]])*OutputTable[RecordedValue]))</f>
        <v>3571.5107734354901</v>
      </c>
    </row>
    <row r="1958" spans="1:16" x14ac:dyDescent="0.25">
      <c r="A1958" t="s">
        <v>68</v>
      </c>
      <c r="B1958" t="s">
        <v>177</v>
      </c>
      <c r="C1958">
        <v>37</v>
      </c>
      <c r="D1958" t="s">
        <v>172</v>
      </c>
      <c r="E1958" t="s">
        <v>134</v>
      </c>
      <c r="F1958" t="s">
        <v>104</v>
      </c>
      <c r="G1958">
        <v>17.399870808033501</v>
      </c>
      <c r="H1958">
        <v>0</v>
      </c>
      <c r="I1958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58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cm="1">
        <f t="array" ref="K1958">IFERROR(AVERAGE(IF((OutputTable[GroupByKey]=OutputTable[[#This Row],[GroupByKey]]),(OutputTable[GroupByKey]=OutputTable[[#This Row],[GroupByKey]])*OutputTable[RecordedValue])),0)</f>
        <v>18.06312859590426</v>
      </c>
      <c r="L1958" cm="1">
        <f t="array" ref="L1958">IFERROR(_xlfn.STDEV.S(IF((OutputTable[GroupByKey]=OutputTable[[#This Row],[GroupByKey]]),(OutputTable[GroupByKey]=OutputTable[[#This Row],[GroupByKey]])*OutputTable[RecordedValue])),0)</f>
        <v>1.0856629686764701</v>
      </c>
      <c r="M1958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58" cm="1">
        <f t="array" ref="O1958">MIN(IF((OutputTable[GroupByKey]=OutputTable[[#This Row],[GroupByKey]]),(OutputTable[GroupByKey]=OutputTable[[#This Row],[GroupByKey]])*OutputTable[RecordedValue]))</f>
        <v>15.725729313115201</v>
      </c>
      <c r="P1958" cm="1">
        <f t="array" ref="P1958">MAX(IF((OutputTable[GroupByKey]=OutputTable[[#This Row],[GroupByKey]]),(OutputTable[GroupByKey]=OutputTable[[#This Row],[GroupByKey]])*OutputTable[RecordedValue]))</f>
        <v>20.716904617214801</v>
      </c>
    </row>
    <row r="1959" spans="1:16" x14ac:dyDescent="0.25">
      <c r="A1959" t="s">
        <v>68</v>
      </c>
      <c r="B1959" t="s">
        <v>177</v>
      </c>
      <c r="C1959">
        <v>37</v>
      </c>
      <c r="D1959" t="s">
        <v>173</v>
      </c>
      <c r="E1959" t="s">
        <v>136</v>
      </c>
      <c r="F1959" t="s">
        <v>104</v>
      </c>
      <c r="G1959">
        <v>6.3599026000879899</v>
      </c>
      <c r="H1959">
        <v>0</v>
      </c>
      <c r="I1959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9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cm="1">
        <f t="array" ref="K1959">IFERROR(AVERAGE(IF((OutputTable[GroupByKey]=OutputTable[[#This Row],[GroupByKey]]),(OutputTable[GroupByKey]=OutputTable[[#This Row],[GroupByKey]])*OutputTable[RecordedValue])),0)</f>
        <v>5.7998238307074823</v>
      </c>
      <c r="L1959" cm="1">
        <f t="array" ref="L1959">IFERROR(_xlfn.STDEV.S(IF((OutputTable[GroupByKey]=OutputTable[[#This Row],[GroupByKey]]),(OutputTable[GroupByKey]=OutputTable[[#This Row],[GroupByKey]])*OutputTable[RecordedValue])),0)</f>
        <v>1.1088844702774887</v>
      </c>
      <c r="M1959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59" cm="1">
        <f t="array" ref="O1959">MIN(IF((OutputTable[GroupByKey]=OutputTable[[#This Row],[GroupByKey]]),(OutputTable[GroupByKey]=OutputTable[[#This Row],[GroupByKey]])*OutputTable[RecordedValue]))</f>
        <v>3.05766911974897</v>
      </c>
      <c r="P1959" cm="1">
        <f t="array" ref="P1959">MAX(IF((OutputTable[GroupByKey]=OutputTable[[#This Row],[GroupByKey]]),(OutputTable[GroupByKey]=OutputTable[[#This Row],[GroupByKey]])*OutputTable[RecordedValue]))</f>
        <v>8.1492138731565191</v>
      </c>
    </row>
    <row r="1960" spans="1:16" x14ac:dyDescent="0.25">
      <c r="A1960" t="s">
        <v>68</v>
      </c>
      <c r="B1960" t="s">
        <v>177</v>
      </c>
      <c r="C1960">
        <v>37</v>
      </c>
      <c r="D1960" t="s">
        <v>174</v>
      </c>
      <c r="E1960" t="s">
        <v>153</v>
      </c>
      <c r="F1960" t="s">
        <v>104</v>
      </c>
      <c r="G1960">
        <v>139</v>
      </c>
      <c r="H1960">
        <v>0</v>
      </c>
      <c r="I196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60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cm="1">
        <f t="array" ref="K1960">IFERROR(AVERAGE(IF((OutputTable[GroupByKey]=OutputTable[[#This Row],[GroupByKey]]),(OutputTable[GroupByKey]=OutputTable[[#This Row],[GroupByKey]])*OutputTable[RecordedValue])),0)</f>
        <v>138.4</v>
      </c>
      <c r="L1960" cm="1">
        <f t="array" ref="L1960">IFERROR(_xlfn.STDEV.S(IF((OutputTable[GroupByKey]=OutputTable[[#This Row],[GroupByKey]]),(OutputTable[GroupByKey]=OutputTable[[#This Row],[GroupByKey]])*OutputTable[RecordedValue])),0)</f>
        <v>2.6954231805876021</v>
      </c>
      <c r="M1960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60" cm="1">
        <f t="array" ref="O1960">MIN(IF((OutputTable[GroupByKey]=OutputTable[[#This Row],[GroupByKey]]),(OutputTable[GroupByKey]=OutputTable[[#This Row],[GroupByKey]])*OutputTable[RecordedValue]))</f>
        <v>131</v>
      </c>
      <c r="P1960" cm="1">
        <f t="array" ref="P1960">MAX(IF((OutputTable[GroupByKey]=OutputTable[[#This Row],[GroupByKey]]),(OutputTable[GroupByKey]=OutputTable[[#This Row],[GroupByKey]])*OutputTable[RecordedValue]))</f>
        <v>143</v>
      </c>
    </row>
    <row r="1961" spans="1:16" x14ac:dyDescent="0.25">
      <c r="A1961" t="s">
        <v>68</v>
      </c>
      <c r="B1961" t="s">
        <v>177</v>
      </c>
      <c r="C1961">
        <v>37</v>
      </c>
      <c r="D1961" t="s">
        <v>175</v>
      </c>
      <c r="E1961" t="s">
        <v>155</v>
      </c>
      <c r="F1961" t="s">
        <v>104</v>
      </c>
      <c r="G1961">
        <v>0.73500405832966698</v>
      </c>
      <c r="H1961">
        <v>0</v>
      </c>
      <c r="I196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61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cm="1">
        <f t="array" ref="K1961">IFERROR(AVERAGE(IF((OutputTable[GroupByKey]=OutputTable[[#This Row],[GroupByKey]]),(OutputTable[GroupByKey]=OutputTable[[#This Row],[GroupByKey]])*OutputTable[RecordedValue])),0)</f>
        <v>0.7583406737205215</v>
      </c>
      <c r="L1961" cm="1">
        <f t="array" ref="L1961">IFERROR(_xlfn.STDEV.S(IF((OutputTable[GroupByKey]=OutputTable[[#This Row],[GroupByKey]]),(OutputTable[GroupByKey]=OutputTable[[#This Row],[GroupByKey]])*OutputTable[RecordedValue])),0)</f>
        <v>4.6203519594895187E-2</v>
      </c>
      <c r="M1961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61" cm="1">
        <f t="array" ref="O1961">MIN(IF((OutputTable[GroupByKey]=OutputTable[[#This Row],[GroupByKey]]),(OutputTable[GroupByKey]=OutputTable[[#This Row],[GroupByKey]])*OutputTable[RecordedValue]))</f>
        <v>0.660449421951812</v>
      </c>
      <c r="P1961" cm="1">
        <f t="array" ref="P1961">MAX(IF((OutputTable[GroupByKey]=OutputTable[[#This Row],[GroupByKey]]),(OutputTable[GroupByKey]=OutputTable[[#This Row],[GroupByKey]])*OutputTable[RecordedValue]))</f>
        <v>0.87259712001045997</v>
      </c>
    </row>
    <row r="1962" spans="1:16" x14ac:dyDescent="0.25">
      <c r="A1962" t="s">
        <v>68</v>
      </c>
      <c r="B1962" t="s">
        <v>177</v>
      </c>
      <c r="C1962">
        <v>37</v>
      </c>
      <c r="D1962" t="s">
        <v>176</v>
      </c>
      <c r="E1962" t="s">
        <v>139</v>
      </c>
      <c r="F1962" t="s">
        <v>104</v>
      </c>
      <c r="G1962">
        <v>0</v>
      </c>
      <c r="H1962">
        <v>0</v>
      </c>
      <c r="I196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62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cm="1">
        <f t="array" ref="K1962">IFERROR(AVERAGE(IF((OutputTable[GroupByKey]=OutputTable[[#This Row],[GroupByKey]]),(OutputTable[GroupByKey]=OutputTable[[#This Row],[GroupByKey]])*OutputTable[RecordedValue])),0)</f>
        <v>0</v>
      </c>
      <c r="L1962" cm="1">
        <f t="array" ref="L1962">IFERROR(_xlfn.STDEV.S(IF((OutputTable[GroupByKey]=OutputTable[[#This Row],[GroupByKey]]),(OutputTable[GroupByKey]=OutputTable[[#This Row],[GroupByKey]])*OutputTable[RecordedValue])),0)</f>
        <v>0</v>
      </c>
      <c r="M1962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cm="1">
        <f t="array" ref="O1962">MIN(IF((OutputTable[GroupByKey]=OutputTable[[#This Row],[GroupByKey]]),(OutputTable[GroupByKey]=OutputTable[[#This Row],[GroupByKey]])*OutputTable[RecordedValue]))</f>
        <v>0</v>
      </c>
      <c r="P1962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177</v>
      </c>
      <c r="C1963">
        <v>38</v>
      </c>
      <c r="D1963" t="s">
        <v>109</v>
      </c>
      <c r="E1963" t="s">
        <v>110</v>
      </c>
      <c r="F1963" t="s">
        <v>72</v>
      </c>
      <c r="G1963">
        <v>0.43464871654844001</v>
      </c>
      <c r="H1963">
        <v>0</v>
      </c>
      <c r="I196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63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cm="1">
        <f t="array" ref="K1963">IFERROR(AVERAGE(IF((OutputTable[GroupByKey]=OutputTable[[#This Row],[GroupByKey]]),(OutputTable[GroupByKey]=OutputTable[[#This Row],[GroupByKey]])*OutputTable[RecordedValue])),0)</f>
        <v>0.86326158932544617</v>
      </c>
      <c r="L1963" cm="1">
        <f t="array" ref="L1963">IFERROR(_xlfn.STDEV.S(IF((OutputTable[GroupByKey]=OutputTable[[#This Row],[GroupByKey]]),(OutputTable[GroupByKey]=OutputTable[[#This Row],[GroupByKey]])*OutputTable[RecordedValue])),0)</f>
        <v>0.44446417599979121</v>
      </c>
      <c r="M1963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3" cm="1">
        <f t="array" ref="O1963">MIN(IF((OutputTable[GroupByKey]=OutputTable[[#This Row],[GroupByKey]]),(OutputTable[GroupByKey]=OutputTable[[#This Row],[GroupByKey]])*OutputTable[RecordedValue]))</f>
        <v>0</v>
      </c>
      <c r="P1963" cm="1">
        <f t="array" ref="P1963">MAX(IF((OutputTable[GroupByKey]=OutputTable[[#This Row],[GroupByKey]]),(OutputTable[GroupByKey]=OutputTable[[#This Row],[GroupByKey]])*OutputTable[RecordedValue]))</f>
        <v>2.5547209929161401</v>
      </c>
    </row>
    <row r="1964" spans="1:16" x14ac:dyDescent="0.25">
      <c r="A1964" t="s">
        <v>68</v>
      </c>
      <c r="B1964" t="s">
        <v>177</v>
      </c>
      <c r="C1964">
        <v>38</v>
      </c>
      <c r="D1964" t="s">
        <v>111</v>
      </c>
      <c r="E1964" t="s">
        <v>112</v>
      </c>
      <c r="F1964" t="s">
        <v>72</v>
      </c>
      <c r="G1964">
        <v>26.078922992906399</v>
      </c>
      <c r="H1964">
        <v>0</v>
      </c>
      <c r="I196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64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cm="1">
        <f t="array" ref="K1964">IFERROR(AVERAGE(IF((OutputTable[GroupByKey]=OutputTable[[#This Row],[GroupByKey]]),(OutputTable[GroupByKey]=OutputTable[[#This Row],[GroupByKey]])*OutputTable[RecordedValue])),0)</f>
        <v>51.79569535952681</v>
      </c>
      <c r="L1964" cm="1">
        <f t="array" ref="L1964">IFERROR(_xlfn.STDEV.S(IF((OutputTable[GroupByKey]=OutputTable[[#This Row],[GroupByKey]]),(OutputTable[GroupByKey]=OutputTable[[#This Row],[GroupByKey]])*OutputTable[RecordedValue])),0)</f>
        <v>26.667850559987489</v>
      </c>
      <c r="M1964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64" cm="1">
        <f t="array" ref="O1964">MIN(IF((OutputTable[GroupByKey]=OutputTable[[#This Row],[GroupByKey]]),(OutputTable[GroupByKey]=OutputTable[[#This Row],[GroupByKey]])*OutputTable[RecordedValue]))</f>
        <v>0</v>
      </c>
      <c r="P1964" cm="1">
        <f t="array" ref="P1964">MAX(IF((OutputTable[GroupByKey]=OutputTable[[#This Row],[GroupByKey]]),(OutputTable[GroupByKey]=OutputTable[[#This Row],[GroupByKey]])*OutputTable[RecordedValue]))</f>
        <v>153.28325957496901</v>
      </c>
    </row>
    <row r="1965" spans="1:16" x14ac:dyDescent="0.25">
      <c r="A1965" t="s">
        <v>68</v>
      </c>
      <c r="B1965" t="s">
        <v>177</v>
      </c>
      <c r="C1965">
        <v>38</v>
      </c>
      <c r="D1965" t="s">
        <v>113</v>
      </c>
      <c r="E1965" t="s">
        <v>114</v>
      </c>
      <c r="F1965" t="s">
        <v>72</v>
      </c>
      <c r="G1965">
        <v>0</v>
      </c>
      <c r="H1965">
        <v>0</v>
      </c>
      <c r="I196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6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cm="1">
        <f t="array" ref="K1965">IFERROR(AVERAGE(IF((OutputTable[GroupByKey]=OutputTable[[#This Row],[GroupByKey]]),(OutputTable[GroupByKey]=OutputTable[[#This Row],[GroupByKey]])*OutputTable[RecordedValue])),0)</f>
        <v>0</v>
      </c>
      <c r="L196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cm="1">
        <f t="array" ref="O1965">MIN(IF((OutputTable[GroupByKey]=OutputTable[[#This Row],[GroupByKey]]),(OutputTable[GroupByKey]=OutputTable[[#This Row],[GroupByKey]])*OutputTable[RecordedValue]))</f>
        <v>0</v>
      </c>
      <c r="P196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177</v>
      </c>
      <c r="C1966">
        <v>38</v>
      </c>
      <c r="D1966" t="s">
        <v>115</v>
      </c>
      <c r="E1966" t="s">
        <v>116</v>
      </c>
      <c r="F1966" t="s">
        <v>72</v>
      </c>
      <c r="G1966">
        <v>4.3668740734072999</v>
      </c>
      <c r="H1966">
        <v>0</v>
      </c>
      <c r="I196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66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cm="1">
        <f t="array" ref="K1966">IFERROR(AVERAGE(IF((OutputTable[GroupByKey]=OutputTable[[#This Row],[GroupByKey]]),(OutputTable[GroupByKey]=OutputTable[[#This Row],[GroupByKey]])*OutputTable[RecordedValue])),0)</f>
        <v>7.9031017037590718</v>
      </c>
      <c r="L1966" cm="1">
        <f t="array" ref="L1966">IFERROR(_xlfn.STDEV.S(IF((OutputTable[GroupByKey]=OutputTable[[#This Row],[GroupByKey]]),(OutputTable[GroupByKey]=OutputTable[[#This Row],[GroupByKey]])*OutputTable[RecordedValue])),0)</f>
        <v>6.1722634071914078</v>
      </c>
      <c r="M1966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66" cm="1">
        <f t="array" ref="O1966">MIN(IF((OutputTable[GroupByKey]=OutputTable[[#This Row],[GroupByKey]]),(OutputTable[GroupByKey]=OutputTable[[#This Row],[GroupByKey]])*OutputTable[RecordedValue]))</f>
        <v>0</v>
      </c>
      <c r="P1966" cm="1">
        <f t="array" ref="P1966">MAX(IF((OutputTable[GroupByKey]=OutputTable[[#This Row],[GroupByKey]]),(OutputTable[GroupByKey]=OutputTable[[#This Row],[GroupByKey]])*OutputTable[RecordedValue]))</f>
        <v>30.196331317929101</v>
      </c>
    </row>
    <row r="1967" spans="1:16" x14ac:dyDescent="0.25">
      <c r="A1967" t="s">
        <v>68</v>
      </c>
      <c r="B1967" t="s">
        <v>177</v>
      </c>
      <c r="C1967">
        <v>38</v>
      </c>
      <c r="D1967" t="s">
        <v>117</v>
      </c>
      <c r="E1967" t="s">
        <v>118</v>
      </c>
      <c r="F1967" t="s">
        <v>72</v>
      </c>
      <c r="G1967">
        <v>8</v>
      </c>
      <c r="H1967">
        <v>0</v>
      </c>
      <c r="I196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67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cm="1">
        <f t="array" ref="K1967">IFERROR(AVERAGE(IF((OutputTable[GroupByKey]=OutputTable[[#This Row],[GroupByKey]]),(OutputTable[GroupByKey]=OutputTable[[#This Row],[GroupByKey]])*OutputTable[RecordedValue])),0)</f>
        <v>8.9</v>
      </c>
      <c r="L1967" cm="1">
        <f t="array" ref="L1967">IFERROR(_xlfn.STDEV.S(IF((OutputTable[GroupByKey]=OutputTable[[#This Row],[GroupByKey]]),(OutputTable[GroupByKey]=OutputTable[[#This Row],[GroupByKey]])*OutputTable[RecordedValue])),0)</f>
        <v>2.6049403612586386</v>
      </c>
      <c r="M1967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67" cm="1">
        <f t="array" ref="O1967">MIN(IF((OutputTable[GroupByKey]=OutputTable[[#This Row],[GroupByKey]]),(OutputTable[GroupByKey]=OutputTable[[#This Row],[GroupByKey]])*OutputTable[RecordedValue]))</f>
        <v>2</v>
      </c>
      <c r="P1967" cm="1">
        <f t="array" ref="P1967">MAX(IF((OutputTable[GroupByKey]=OutputTable[[#This Row],[GroupByKey]]),(OutputTable[GroupByKey]=OutputTable[[#This Row],[GroupByKey]])*OutputTable[RecordedValue]))</f>
        <v>14</v>
      </c>
    </row>
    <row r="1968" spans="1:16" x14ac:dyDescent="0.25">
      <c r="A1968" t="s">
        <v>68</v>
      </c>
      <c r="B1968" t="s">
        <v>177</v>
      </c>
      <c r="C1968">
        <v>38</v>
      </c>
      <c r="D1968" t="s">
        <v>119</v>
      </c>
      <c r="E1968" t="s">
        <v>120</v>
      </c>
      <c r="F1968" t="s">
        <v>72</v>
      </c>
      <c r="G1968">
        <v>8</v>
      </c>
      <c r="H1968">
        <v>0</v>
      </c>
      <c r="I196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68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cm="1">
        <f t="array" ref="K1968">IFERROR(AVERAGE(IF((OutputTable[GroupByKey]=OutputTable[[#This Row],[GroupByKey]]),(OutputTable[GroupByKey]=OutputTable[[#This Row],[GroupByKey]])*OutputTable[RecordedValue])),0)</f>
        <v>8.68</v>
      </c>
      <c r="L1968" cm="1">
        <f t="array" ref="L1968">IFERROR(_xlfn.STDEV.S(IF((OutputTable[GroupByKey]=OutputTable[[#This Row],[GroupByKey]]),(OutputTable[GroupByKey]=OutputTable[[#This Row],[GroupByKey]])*OutputTable[RecordedValue])),0)</f>
        <v>2.6064284735543972</v>
      </c>
      <c r="M1968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68" cm="1">
        <f t="array" ref="O1968">MIN(IF((OutputTable[GroupByKey]=OutputTable[[#This Row],[GroupByKey]]),(OutputTable[GroupByKey]=OutputTable[[#This Row],[GroupByKey]])*OutputTable[RecordedValue]))</f>
        <v>2</v>
      </c>
      <c r="P1968" cm="1">
        <f t="array" ref="P1968">MAX(IF((OutputTable[GroupByKey]=OutputTable[[#This Row],[GroupByKey]]),(OutputTable[GroupByKey]=OutputTable[[#This Row],[GroupByKey]])*OutputTable[RecordedValue]))</f>
        <v>14</v>
      </c>
    </row>
    <row r="1969" spans="1:16" x14ac:dyDescent="0.25">
      <c r="A1969" t="s">
        <v>68</v>
      </c>
      <c r="B1969" t="s">
        <v>177</v>
      </c>
      <c r="C1969">
        <v>38</v>
      </c>
      <c r="D1969" t="s">
        <v>121</v>
      </c>
      <c r="E1969" t="s">
        <v>122</v>
      </c>
      <c r="F1969" t="s">
        <v>72</v>
      </c>
      <c r="G1969">
        <v>0.43464871654844001</v>
      </c>
      <c r="H1969">
        <v>0</v>
      </c>
      <c r="I196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9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cm="1">
        <f t="array" ref="K1969">IFERROR(AVERAGE(IF((OutputTable[GroupByKey]=OutputTable[[#This Row],[GroupByKey]]),(OutputTable[GroupByKey]=OutputTable[[#This Row],[GroupByKey]])*OutputTable[RecordedValue])),0)</f>
        <v>0.86326158932544617</v>
      </c>
      <c r="L1969" cm="1">
        <f t="array" ref="L1969">IFERROR(_xlfn.STDEV.S(IF((OutputTable[GroupByKey]=OutputTable[[#This Row],[GroupByKey]]),(OutputTable[GroupByKey]=OutputTable[[#This Row],[GroupByKey]])*OutputTable[RecordedValue])),0)</f>
        <v>0.44446417599979121</v>
      </c>
      <c r="M1969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9" cm="1">
        <f t="array" ref="O1969">MIN(IF((OutputTable[GroupByKey]=OutputTable[[#This Row],[GroupByKey]]),(OutputTable[GroupByKey]=OutputTable[[#This Row],[GroupByKey]])*OutputTable[RecordedValue]))</f>
        <v>0</v>
      </c>
      <c r="P1969" cm="1">
        <f t="array" ref="P1969">MAX(IF((OutputTable[GroupByKey]=OutputTable[[#This Row],[GroupByKey]]),(OutputTable[GroupByKey]=OutputTable[[#This Row],[GroupByKey]])*OutputTable[RecordedValue]))</f>
        <v>2.5547209929161401</v>
      </c>
    </row>
    <row r="1970" spans="1:16" x14ac:dyDescent="0.25">
      <c r="A1970" t="s">
        <v>68</v>
      </c>
      <c r="B1970" t="s">
        <v>177</v>
      </c>
      <c r="C1970">
        <v>38</v>
      </c>
      <c r="D1970" t="s">
        <v>123</v>
      </c>
      <c r="E1970" t="s">
        <v>124</v>
      </c>
      <c r="F1970" t="s">
        <v>72</v>
      </c>
      <c r="G1970">
        <v>30.445797066313698</v>
      </c>
      <c r="H1970">
        <v>0</v>
      </c>
      <c r="I197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70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cm="1">
        <f t="array" ref="K1970">IFERROR(AVERAGE(IF((OutputTable[GroupByKey]=OutputTable[[#This Row],[GroupByKey]]),(OutputTable[GroupByKey]=OutputTable[[#This Row],[GroupByKey]])*OutputTable[RecordedValue])),0)</f>
        <v>59.698797063285873</v>
      </c>
      <c r="L1970" cm="1">
        <f t="array" ref="L1970">IFERROR(_xlfn.STDEV.S(IF((OutputTable[GroupByKey]=OutputTable[[#This Row],[GroupByKey]]),(OutputTable[GroupByKey]=OutputTable[[#This Row],[GroupByKey]])*OutputTable[RecordedValue])),0)</f>
        <v>29.848701664291458</v>
      </c>
      <c r="M1970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70" cm="1">
        <f t="array" ref="O1970">MIN(IF((OutputTable[GroupByKey]=OutputTable[[#This Row],[GroupByKey]]),(OutputTable[GroupByKey]=OutputTable[[#This Row],[GroupByKey]])*OutputTable[RecordedValue]))</f>
        <v>2.14281784239415</v>
      </c>
      <c r="P1970" cm="1">
        <f t="array" ref="P1970">MAX(IF((OutputTable[GroupByKey]=OutputTable[[#This Row],[GroupByKey]]),(OutputTable[GroupByKey]=OutputTable[[#This Row],[GroupByKey]])*OutputTable[RecordedValue]))</f>
        <v>183.47959089289799</v>
      </c>
    </row>
    <row r="1971" spans="1:16" x14ac:dyDescent="0.25">
      <c r="A1971" t="s">
        <v>68</v>
      </c>
      <c r="B1971" t="s">
        <v>177</v>
      </c>
      <c r="C1971">
        <v>38</v>
      </c>
      <c r="D1971" t="s">
        <v>125</v>
      </c>
      <c r="E1971" t="s">
        <v>85</v>
      </c>
      <c r="F1971" t="s">
        <v>126</v>
      </c>
      <c r="G1971">
        <v>0</v>
      </c>
      <c r="H1971">
        <v>0</v>
      </c>
      <c r="I1971" t="str">
        <f>OutputTable[[#This Row],[ProjectName]]&amp;OutputTable[[#This Row],[Name]]&amp;OutputTable[[#This Row],[Type]]&amp;OutputTable[[#This Row],[Source]]</f>
        <v>Airport Security AnalysisAll Entities.NVACostNVA CostSystem</v>
      </c>
      <c r="J1971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cm="1">
        <f t="array" ref="K1971">IFERROR(AVERAGE(IF((OutputTable[GroupByKey]=OutputTable[[#This Row],[GroupByKey]]),(OutputTable[GroupByKey]=OutputTable[[#This Row],[GroupByKey]])*OutputTable[RecordedValue])),0)</f>
        <v>0</v>
      </c>
      <c r="L1971" cm="1">
        <f t="array" ref="L1971">IFERROR(_xlfn.STDEV.S(IF((OutputTable[GroupByKey]=OutputTable[[#This Row],[GroupByKey]]),(OutputTable[GroupByKey]=OutputTable[[#This Row],[GroupByKey]])*OutputTable[RecordedValue])),0)</f>
        <v>0</v>
      </c>
      <c r="M1971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cm="1">
        <f t="array" ref="O1971">MIN(IF((OutputTable[GroupByKey]=OutputTable[[#This Row],[GroupByKey]]),(OutputTable[GroupByKey]=OutputTable[[#This Row],[GroupByKey]])*OutputTable[RecordedValue]))</f>
        <v>0</v>
      </c>
      <c r="P1971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177</v>
      </c>
      <c r="C1972">
        <v>38</v>
      </c>
      <c r="D1972" t="s">
        <v>127</v>
      </c>
      <c r="E1972" t="s">
        <v>88</v>
      </c>
      <c r="F1972" t="s">
        <v>126</v>
      </c>
      <c r="G1972">
        <v>0</v>
      </c>
      <c r="H1972">
        <v>0</v>
      </c>
      <c r="I1972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72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cm="1">
        <f t="array" ref="K1972">IFERROR(AVERAGE(IF((OutputTable[GroupByKey]=OutputTable[[#This Row],[GroupByKey]]),(OutputTable[GroupByKey]=OutputTable[[#This Row],[GroupByKey]])*OutputTable[RecordedValue])),0)</f>
        <v>0</v>
      </c>
      <c r="L1972" cm="1">
        <f t="array" ref="L1972">IFERROR(_xlfn.STDEV.S(IF((OutputTable[GroupByKey]=OutputTable[[#This Row],[GroupByKey]]),(OutputTable[GroupByKey]=OutputTable[[#This Row],[GroupByKey]])*OutputTable[RecordedValue])),0)</f>
        <v>0</v>
      </c>
      <c r="M1972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2" cm="1">
        <f t="array" ref="O1972">MIN(IF((OutputTable[GroupByKey]=OutputTable[[#This Row],[GroupByKey]]),(OutputTable[GroupByKey]=OutputTable[[#This Row],[GroupByKey]])*OutputTable[RecordedValue]))</f>
        <v>0</v>
      </c>
      <c r="P1972" cm="1">
        <f t="array" ref="P1972">MAX(IF((OutputTable[GroupByKey]=OutputTable[[#This Row],[GroupByKey]]),(OutputTable[GroupByKey]=OutputTable[[#This Row],[GroupByKey]])*OutputTable[RecordedValue]))</f>
        <v>0</v>
      </c>
    </row>
    <row r="1973" spans="1:16" x14ac:dyDescent="0.25">
      <c r="A1973" t="s">
        <v>68</v>
      </c>
      <c r="B1973" t="s">
        <v>177</v>
      </c>
      <c r="C1973">
        <v>38</v>
      </c>
      <c r="D1973" t="s">
        <v>128</v>
      </c>
      <c r="E1973" t="s">
        <v>90</v>
      </c>
      <c r="F1973" t="s">
        <v>126</v>
      </c>
      <c r="G1973">
        <v>43.956302784685597</v>
      </c>
      <c r="H1973">
        <v>0</v>
      </c>
      <c r="I1973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73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cm="1">
        <f t="array" ref="K1973">IFERROR(AVERAGE(IF((OutputTable[GroupByKey]=OutputTable[[#This Row],[GroupByKey]]),(OutputTable[GroupByKey]=OutputTable[[#This Row],[GroupByKey]])*OutputTable[RecordedValue])),0)</f>
        <v>46.193538628207605</v>
      </c>
      <c r="L1973" cm="1">
        <f t="array" ref="L1973">IFERROR(_xlfn.STDEV.S(IF((OutputTable[GroupByKey]=OutputTable[[#This Row],[GroupByKey]]),(OutputTable[GroupByKey]=OutputTable[[#This Row],[GroupByKey]])*OutputTable[RecordedValue])),0)</f>
        <v>2.5990968367157539</v>
      </c>
      <c r="M1973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3" cm="1">
        <f t="array" ref="O1973">MIN(IF((OutputTable[GroupByKey]=OutputTable[[#This Row],[GroupByKey]]),(OutputTable[GroupByKey]=OutputTable[[#This Row],[GroupByKey]])*OutputTable[RecordedValue]))</f>
        <v>40.192057014708702</v>
      </c>
      <c r="P1973" cm="1">
        <f t="array" ref="P1973">MAX(IF((OutputTable[GroupByKey]=OutputTable[[#This Row],[GroupByKey]]),(OutputTable[GroupByKey]=OutputTable[[#This Row],[GroupByKey]])*OutputTable[RecordedValue]))</f>
        <v>51.8214448971965</v>
      </c>
    </row>
    <row r="1974" spans="1:16" x14ac:dyDescent="0.25">
      <c r="A1974" t="s">
        <v>68</v>
      </c>
      <c r="B1974" t="s">
        <v>177</v>
      </c>
      <c r="C1974">
        <v>38</v>
      </c>
      <c r="D1974" t="s">
        <v>129</v>
      </c>
      <c r="E1974" t="s">
        <v>130</v>
      </c>
      <c r="F1974" t="s">
        <v>126</v>
      </c>
      <c r="G1974">
        <v>0</v>
      </c>
      <c r="H1974">
        <v>0</v>
      </c>
      <c r="I1974" t="str">
        <f>OutputTable[[#This Row],[ProjectName]]&amp;OutputTable[[#This Row],[Name]]&amp;OutputTable[[#This Row],[Type]]&amp;OutputTable[[#This Row],[Source]]</f>
        <v>Airport Security AnalysisAll Entities.TranCostTran CostSystem</v>
      </c>
      <c r="J1974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cm="1">
        <f t="array" ref="K1974">IFERROR(AVERAGE(IF((OutputTable[GroupByKey]=OutputTable[[#This Row],[GroupByKey]]),(OutputTable[GroupByKey]=OutputTable[[#This Row],[GroupByKey]])*OutputTable[RecordedValue])),0)</f>
        <v>0</v>
      </c>
      <c r="L1974" cm="1">
        <f t="array" ref="L1974">IFERROR(_xlfn.STDEV.S(IF((OutputTable[GroupByKey]=OutputTable[[#This Row],[GroupByKey]]),(OutputTable[GroupByKey]=OutputTable[[#This Row],[GroupByKey]])*OutputTable[RecordedValue])),0)</f>
        <v>0</v>
      </c>
      <c r="M1974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cm="1">
        <f t="array" ref="O1974">MIN(IF((OutputTable[GroupByKey]=OutputTable[[#This Row],[GroupByKey]]),(OutputTable[GroupByKey]=OutputTable[[#This Row],[GroupByKey]])*OutputTable[RecordedValue]))</f>
        <v>0</v>
      </c>
      <c r="P1974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177</v>
      </c>
      <c r="C1975">
        <v>38</v>
      </c>
      <c r="D1975" t="s">
        <v>131</v>
      </c>
      <c r="E1975" t="s">
        <v>94</v>
      </c>
      <c r="F1975" t="s">
        <v>126</v>
      </c>
      <c r="G1975">
        <v>43.956302784685597</v>
      </c>
      <c r="H1975">
        <v>0</v>
      </c>
      <c r="I1975" t="str">
        <f>OutputTable[[#This Row],[ProjectName]]&amp;OutputTable[[#This Row],[Name]]&amp;OutputTable[[#This Row],[Type]]&amp;OutputTable[[#This Row],[Source]]</f>
        <v>Airport Security AnalysisAll Entities.VACostVA CostSystem</v>
      </c>
      <c r="J197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cm="1">
        <f t="array" ref="K1975">IFERROR(AVERAGE(IF((OutputTable[GroupByKey]=OutputTable[[#This Row],[GroupByKey]]),(OutputTable[GroupByKey]=OutputTable[[#This Row],[GroupByKey]])*OutputTable[RecordedValue])),0)</f>
        <v>46.193538628207605</v>
      </c>
      <c r="L1975" cm="1">
        <f t="array" ref="L1975">IFERROR(_xlfn.STDEV.S(IF((OutputTable[GroupByKey]=OutputTable[[#This Row],[GroupByKey]]),(OutputTable[GroupByKey]=OutputTable[[#This Row],[GroupByKey]])*OutputTable[RecordedValue])),0)</f>
        <v>2.5990968367157539</v>
      </c>
      <c r="M197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5" cm="1">
        <f t="array" ref="O1975">MIN(IF((OutputTable[GroupByKey]=OutputTable[[#This Row],[GroupByKey]]),(OutputTable[GroupByKey]=OutputTable[[#This Row],[GroupByKey]])*OutputTable[RecordedValue]))</f>
        <v>40.192057014708702</v>
      </c>
      <c r="P1975" cm="1">
        <f t="array" ref="P1975">MAX(IF((OutputTable[GroupByKey]=OutputTable[[#This Row],[GroupByKey]]),(OutputTable[GroupByKey]=OutputTable[[#This Row],[GroupByKey]])*OutputTable[RecordedValue]))</f>
        <v>51.8214448971965</v>
      </c>
    </row>
    <row r="1976" spans="1:16" x14ac:dyDescent="0.25">
      <c r="A1976" t="s">
        <v>68</v>
      </c>
      <c r="B1976" t="s">
        <v>177</v>
      </c>
      <c r="C1976">
        <v>38</v>
      </c>
      <c r="D1976" t="s">
        <v>132</v>
      </c>
      <c r="E1976" t="s">
        <v>96</v>
      </c>
      <c r="F1976" t="s">
        <v>126</v>
      </c>
      <c r="G1976">
        <v>0</v>
      </c>
      <c r="H1976">
        <v>0</v>
      </c>
      <c r="I1976" t="str">
        <f>OutputTable[[#This Row],[ProjectName]]&amp;OutputTable[[#This Row],[Name]]&amp;OutputTable[[#This Row],[Type]]&amp;OutputTable[[#This Row],[Source]]</f>
        <v>Airport Security AnalysisAll Entities.WaitCostWait CostSystem</v>
      </c>
      <c r="J1976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cm="1">
        <f t="array" ref="K1976">IFERROR(AVERAGE(IF((OutputTable[GroupByKey]=OutputTable[[#This Row],[GroupByKey]]),(OutputTable[GroupByKey]=OutputTable[[#This Row],[GroupByKey]])*OutputTable[RecordedValue])),0)</f>
        <v>0</v>
      </c>
      <c r="L1976" cm="1">
        <f t="array" ref="L1976">IFERROR(_xlfn.STDEV.S(IF((OutputTable[GroupByKey]=OutputTable[[#This Row],[GroupByKey]]),(OutputTable[GroupByKey]=OutputTable[[#This Row],[GroupByKey]])*OutputTable[RecordedValue])),0)</f>
        <v>0</v>
      </c>
      <c r="M1976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cm="1">
        <f t="array" ref="O1976">MIN(IF((OutputTable[GroupByKey]=OutputTable[[#This Row],[GroupByKey]]),(OutputTable[GroupByKey]=OutputTable[[#This Row],[GroupByKey]])*OutputTable[RecordedValue]))</f>
        <v>0</v>
      </c>
      <c r="P1976" cm="1">
        <f t="array" ref="P1976">MAX(IF((OutputTable[GroupByKey]=OutputTable[[#This Row],[GroupByKey]]),(OutputTable[GroupByKey]=OutputTable[[#This Row],[GroupByKey]])*OutputTable[RecordedValue]))</f>
        <v>0</v>
      </c>
    </row>
    <row r="1977" spans="1:16" x14ac:dyDescent="0.25">
      <c r="A1977" t="s">
        <v>68</v>
      </c>
      <c r="B1977" t="s">
        <v>177</v>
      </c>
      <c r="C1977">
        <v>38</v>
      </c>
      <c r="D1977" t="s">
        <v>133</v>
      </c>
      <c r="E1977" t="s">
        <v>134</v>
      </c>
      <c r="F1977" t="s">
        <v>126</v>
      </c>
      <c r="G1977">
        <v>43.956302784685597</v>
      </c>
      <c r="H1977">
        <v>0</v>
      </c>
      <c r="I1977" t="str">
        <f>OutputTable[[#This Row],[ProjectName]]&amp;OutputTable[[#This Row],[Name]]&amp;OutputTable[[#This Row],[Type]]&amp;OutputTable[[#This Row],[Source]]</f>
        <v>Airport Security AnalysisAll Resources.BusyCostBusy CostSystem</v>
      </c>
      <c r="J1977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cm="1">
        <f t="array" ref="K1977">IFERROR(AVERAGE(IF((OutputTable[GroupByKey]=OutputTable[[#This Row],[GroupByKey]]),(OutputTable[GroupByKey]=OutputTable[[#This Row],[GroupByKey]])*OutputTable[RecordedValue])),0)</f>
        <v>46.193538628207605</v>
      </c>
      <c r="L1977" cm="1">
        <f t="array" ref="L1977">IFERROR(_xlfn.STDEV.S(IF((OutputTable[GroupByKey]=OutputTable[[#This Row],[GroupByKey]]),(OutputTable[GroupByKey]=OutputTable[[#This Row],[GroupByKey]])*OutputTable[RecordedValue])),0)</f>
        <v>2.5990968367157583</v>
      </c>
      <c r="M1977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77" cm="1">
        <f t="array" ref="O1977">MIN(IF((OutputTable[GroupByKey]=OutputTable[[#This Row],[GroupByKey]]),(OutputTable[GroupByKey]=OutputTable[[#This Row],[GroupByKey]])*OutputTable[RecordedValue]))</f>
        <v>40.192057014708602</v>
      </c>
      <c r="P1977" cm="1">
        <f t="array" ref="P1977">MAX(IF((OutputTable[GroupByKey]=OutputTable[[#This Row],[GroupByKey]]),(OutputTable[GroupByKey]=OutputTable[[#This Row],[GroupByKey]])*OutputTable[RecordedValue]))</f>
        <v>51.8214448971965</v>
      </c>
    </row>
    <row r="1978" spans="1:16" x14ac:dyDescent="0.25">
      <c r="A1978" t="s">
        <v>68</v>
      </c>
      <c r="B1978" t="s">
        <v>177</v>
      </c>
      <c r="C1978">
        <v>38</v>
      </c>
      <c r="D1978" t="s">
        <v>135</v>
      </c>
      <c r="E1978" t="s">
        <v>136</v>
      </c>
      <c r="F1978" t="s">
        <v>126</v>
      </c>
      <c r="G1978">
        <v>27.802375448220001</v>
      </c>
      <c r="H1978">
        <v>0</v>
      </c>
      <c r="I1978" t="str">
        <f>OutputTable[[#This Row],[ProjectName]]&amp;OutputTable[[#This Row],[Name]]&amp;OutputTable[[#This Row],[Type]]&amp;OutputTable[[#This Row],[Source]]</f>
        <v>Airport Security AnalysisAll Resources.IdleCostIdle CostSystem</v>
      </c>
      <c r="J1978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cm="1">
        <f t="array" ref="K1978">IFERROR(AVERAGE(IF((OutputTable[GroupByKey]=OutputTable[[#This Row],[GroupByKey]]),(OutputTable[GroupByKey]=OutputTable[[#This Row],[GroupByKey]])*OutputTable[RecordedValue])),0)</f>
        <v>25.477747687177452</v>
      </c>
      <c r="L1978" cm="1">
        <f t="array" ref="L1978">IFERROR(_xlfn.STDEV.S(IF((OutputTable[GroupByKey]=OutputTable[[#This Row],[GroupByKey]]),(OutputTable[GroupByKey]=OutputTable[[#This Row],[GroupByKey]])*OutputTable[RecordedValue])),0)</f>
        <v>2.6141112136959852</v>
      </c>
      <c r="M1978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78" cm="1">
        <f t="array" ref="O1978">MIN(IF((OutputTable[GroupByKey]=OutputTable[[#This Row],[GroupByKey]]),(OutputTable[GroupByKey]=OutputTable[[#This Row],[GroupByKey]])*OutputTable[RecordedValue]))</f>
        <v>19.727702576731101</v>
      </c>
      <c r="P1978" cm="1">
        <f t="array" ref="P1978">MAX(IF((OutputTable[GroupByKey]=OutputTable[[#This Row],[GroupByKey]]),(OutputTable[GroupByKey]=OutputTable[[#This Row],[GroupByKey]])*OutputTable[RecordedValue]))</f>
        <v>31.4558775795469</v>
      </c>
    </row>
    <row r="1979" spans="1:16" x14ac:dyDescent="0.25">
      <c r="A1979" t="s">
        <v>68</v>
      </c>
      <c r="B1979" t="s">
        <v>177</v>
      </c>
      <c r="C1979">
        <v>38</v>
      </c>
      <c r="D1979" t="s">
        <v>137</v>
      </c>
      <c r="E1979" t="s">
        <v>90</v>
      </c>
      <c r="F1979" t="s">
        <v>126</v>
      </c>
      <c r="G1979">
        <v>71.758678232905595</v>
      </c>
      <c r="H1979">
        <v>0</v>
      </c>
      <c r="I197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9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cm="1">
        <f t="array" ref="K1979">IFERROR(AVERAGE(IF((OutputTable[GroupByKey]=OutputTable[[#This Row],[GroupByKey]]),(OutputTable[GroupByKey]=OutputTable[[#This Row],[GroupByKey]])*OutputTable[RecordedValue])),0)</f>
        <v>71.671286315385061</v>
      </c>
      <c r="L1979" cm="1">
        <f t="array" ref="L1979">IFERROR(_xlfn.STDEV.S(IF((OutputTable[GroupByKey]=OutputTable[[#This Row],[GroupByKey]]),(OutputTable[GroupByKey]=OutputTable[[#This Row],[GroupByKey]])*OutputTable[RecordedValue])),0)</f>
        <v>0.23863631661505638</v>
      </c>
      <c r="M1979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79" cm="1">
        <f t="array" ref="O1979">MIN(IF((OutputTable[GroupByKey]=OutputTable[[#This Row],[GroupByKey]]),(OutputTable[GroupByKey]=OutputTable[[#This Row],[GroupByKey]])*OutputTable[RecordedValue]))</f>
        <v>70.910479456061694</v>
      </c>
      <c r="P1979" cm="1">
        <f t="array" ref="P1979">MAX(IF((OutputTable[GroupByKey]=OutputTable[[#This Row],[GroupByKey]]),(OutputTable[GroupByKey]=OutputTable[[#This Row],[GroupByKey]])*OutputTable[RecordedValue]))</f>
        <v>72</v>
      </c>
    </row>
    <row r="1980" spans="1:16" x14ac:dyDescent="0.25">
      <c r="A1980" t="s">
        <v>68</v>
      </c>
      <c r="B1980" t="s">
        <v>177</v>
      </c>
      <c r="C1980">
        <v>38</v>
      </c>
      <c r="D1980" t="s">
        <v>138</v>
      </c>
      <c r="E1980" t="s">
        <v>139</v>
      </c>
      <c r="F1980" t="s">
        <v>126</v>
      </c>
      <c r="G1980">
        <v>0</v>
      </c>
      <c r="H1980">
        <v>0</v>
      </c>
      <c r="I198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80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cm="1">
        <f t="array" ref="K1980">IFERROR(AVERAGE(IF((OutputTable[GroupByKey]=OutputTable[[#This Row],[GroupByKey]]),(OutputTable[GroupByKey]=OutputTable[[#This Row],[GroupByKey]])*OutputTable[RecordedValue])),0)</f>
        <v>0</v>
      </c>
      <c r="L1980" cm="1">
        <f t="array" ref="L1980">IFERROR(_xlfn.STDEV.S(IF((OutputTable[GroupByKey]=OutputTable[[#This Row],[GroupByKey]]),(OutputTable[GroupByKey]=OutputTable[[#This Row],[GroupByKey]])*OutputTable[RecordedValue])),0)</f>
        <v>0</v>
      </c>
      <c r="M1980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cm="1">
        <f t="array" ref="O1980">MIN(IF((OutputTable[GroupByKey]=OutputTable[[#This Row],[GroupByKey]]),(OutputTable[GroupByKey]=OutputTable[[#This Row],[GroupByKey]])*OutputTable[RecordedValue]))</f>
        <v>0</v>
      </c>
      <c r="P1980" cm="1">
        <f t="array" ref="P1980">MAX(IF((OutputTable[GroupByKey]=OutputTable[[#This Row],[GroupByKey]]),(OutputTable[GroupByKey]=OutputTable[[#This Row],[GroupByKey]])*OutputTable[RecordedValue]))</f>
        <v>0</v>
      </c>
    </row>
    <row r="1981" spans="1:16" x14ac:dyDescent="0.25">
      <c r="A1981" t="s">
        <v>68</v>
      </c>
      <c r="B1981" t="s">
        <v>177</v>
      </c>
      <c r="C1981">
        <v>38</v>
      </c>
      <c r="D1981" t="s">
        <v>140</v>
      </c>
      <c r="E1981" t="s">
        <v>110</v>
      </c>
      <c r="F1981" t="s">
        <v>72</v>
      </c>
      <c r="G1981">
        <v>8.6553771985633503</v>
      </c>
      <c r="H1981">
        <v>0</v>
      </c>
      <c r="I198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81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cm="1">
        <f t="array" ref="K1981">IFERROR(AVERAGE(IF((OutputTable[GroupByKey]=OutputTable[[#This Row],[GroupByKey]]),(OutputTable[GroupByKey]=OutputTable[[#This Row],[GroupByKey]])*OutputTable[RecordedValue])),0)</f>
        <v>9.2040198470736314</v>
      </c>
      <c r="L1981" cm="1">
        <f t="array" ref="L1981">IFERROR(_xlfn.STDEV.S(IF((OutputTable[GroupByKey]=OutputTable[[#This Row],[GroupByKey]]),(OutputTable[GroupByKey]=OutputTable[[#This Row],[GroupByKey]])*OutputTable[RecordedValue])),0)</f>
        <v>0.51270925803772061</v>
      </c>
      <c r="M1981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1" cm="1">
        <f t="array" ref="O1981">MIN(IF((OutputTable[GroupByKey]=OutputTable[[#This Row],[GroupByKey]]),(OutputTable[GroupByKey]=OutputTable[[#This Row],[GroupByKey]])*OutputTable[RecordedValue]))</f>
        <v>8.1603642719926093</v>
      </c>
      <c r="P1981" cm="1">
        <f t="array" ref="P1981">MAX(IF((OutputTable[GroupByKey]=OutputTable[[#This Row],[GroupByKey]]),(OutputTable[GroupByKey]=OutputTable[[#This Row],[GroupByKey]])*OutputTable[RecordedValue]))</f>
        <v>10.3090977964694</v>
      </c>
    </row>
    <row r="1982" spans="1:16" x14ac:dyDescent="0.25">
      <c r="A1982" t="s">
        <v>68</v>
      </c>
      <c r="B1982" t="s">
        <v>177</v>
      </c>
      <c r="C1982">
        <v>38</v>
      </c>
      <c r="D1982" t="s">
        <v>141</v>
      </c>
      <c r="E1982" t="s">
        <v>112</v>
      </c>
      <c r="F1982" t="s">
        <v>72</v>
      </c>
      <c r="G1982">
        <v>519.32263191380105</v>
      </c>
      <c r="H1982">
        <v>0</v>
      </c>
      <c r="I198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82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cm="1">
        <f t="array" ref="K1982">IFERROR(AVERAGE(IF((OutputTable[GroupByKey]=OutputTable[[#This Row],[GroupByKey]]),(OutputTable[GroupByKey]=OutputTable[[#This Row],[GroupByKey]])*OutputTable[RecordedValue])),0)</f>
        <v>552.24119082441791</v>
      </c>
      <c r="L1982" cm="1">
        <f t="array" ref="L1982">IFERROR(_xlfn.STDEV.S(IF((OutputTable[GroupByKey]=OutputTable[[#This Row],[GroupByKey]]),(OutputTable[GroupByKey]=OutputTable[[#This Row],[GroupByKey]])*OutputTable[RecordedValue])),0)</f>
        <v>30.76255548226289</v>
      </c>
      <c r="M1982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82" cm="1">
        <f t="array" ref="O1982">MIN(IF((OutputTable[GroupByKey]=OutputTable[[#This Row],[GroupByKey]]),(OutputTable[GroupByKey]=OutputTable[[#This Row],[GroupByKey]])*OutputTable[RecordedValue]))</f>
        <v>489.62185631955703</v>
      </c>
      <c r="P1982" cm="1">
        <f t="array" ref="P1982">MAX(IF((OutputTable[GroupByKey]=OutputTable[[#This Row],[GroupByKey]]),(OutputTable[GroupByKey]=OutputTable[[#This Row],[GroupByKey]])*OutputTable[RecordedValue]))</f>
        <v>618.54586778816201</v>
      </c>
    </row>
    <row r="1983" spans="1:16" x14ac:dyDescent="0.25">
      <c r="A1983" t="s">
        <v>68</v>
      </c>
      <c r="B1983" t="s">
        <v>177</v>
      </c>
      <c r="C1983">
        <v>38</v>
      </c>
      <c r="D1983" t="s">
        <v>142</v>
      </c>
      <c r="E1983" t="s">
        <v>114</v>
      </c>
      <c r="F1983" t="s">
        <v>72</v>
      </c>
      <c r="G1983">
        <v>0</v>
      </c>
      <c r="H1983">
        <v>0</v>
      </c>
      <c r="I198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83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cm="1">
        <f t="array" ref="K1983">IFERROR(AVERAGE(IF((OutputTable[GroupByKey]=OutputTable[[#This Row],[GroupByKey]]),(OutputTable[GroupByKey]=OutputTable[[#This Row],[GroupByKey]])*OutputTable[RecordedValue])),0)</f>
        <v>0</v>
      </c>
      <c r="L1983" cm="1">
        <f t="array" ref="L1983">IFERROR(_xlfn.STDEV.S(IF((OutputTable[GroupByKey]=OutputTable[[#This Row],[GroupByKey]]),(OutputTable[GroupByKey]=OutputTable[[#This Row],[GroupByKey]])*OutputTable[RecordedValue])),0)</f>
        <v>0</v>
      </c>
      <c r="M1983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3" cm="1">
        <f t="array" ref="O1983">MIN(IF((OutputTable[GroupByKey]=OutputTable[[#This Row],[GroupByKey]]),(OutputTable[GroupByKey]=OutputTable[[#This Row],[GroupByKey]])*OutputTable[RecordedValue]))</f>
        <v>0</v>
      </c>
      <c r="P1983" cm="1">
        <f t="array" ref="P1983">MAX(IF((OutputTable[GroupByKey]=OutputTable[[#This Row],[GroupByKey]]),(OutputTable[GroupByKey]=OutputTable[[#This Row],[GroupByKey]])*OutputTable[RecordedValue]))</f>
        <v>0</v>
      </c>
    </row>
    <row r="1984" spans="1:16" x14ac:dyDescent="0.25">
      <c r="A1984" t="s">
        <v>68</v>
      </c>
      <c r="B1984" t="s">
        <v>177</v>
      </c>
      <c r="C1984">
        <v>38</v>
      </c>
      <c r="D1984" t="s">
        <v>143</v>
      </c>
      <c r="E1984" t="s">
        <v>116</v>
      </c>
      <c r="F1984" t="s">
        <v>72</v>
      </c>
      <c r="G1984">
        <v>33.314759344939397</v>
      </c>
      <c r="H1984">
        <v>0</v>
      </c>
      <c r="I198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4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cm="1">
        <f t="array" ref="K1984">IFERROR(AVERAGE(IF((OutputTable[GroupByKey]=OutputTable[[#This Row],[GroupByKey]]),(OutputTable[GroupByKey]=OutputTable[[#This Row],[GroupByKey]])*OutputTable[RecordedValue])),0)</f>
        <v>79.989395354893077</v>
      </c>
      <c r="L1984" cm="1">
        <f t="array" ref="L1984">IFERROR(_xlfn.STDEV.S(IF((OutputTable[GroupByKey]=OutputTable[[#This Row],[GroupByKey]]),(OutputTable[GroupByKey]=OutputTable[[#This Row],[GroupByKey]])*OutputTable[RecordedValue])),0)</f>
        <v>56.808360959149468</v>
      </c>
      <c r="M1984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84" cm="1">
        <f t="array" ref="O1984">MIN(IF((OutputTable[GroupByKey]=OutputTable[[#This Row],[GroupByKey]]),(OutputTable[GroupByKey]=OutputTable[[#This Row],[GroupByKey]])*OutputTable[RecordedValue]))</f>
        <v>7.1867093340802297</v>
      </c>
      <c r="P1984" cm="1">
        <f t="array" ref="P1984">MAX(IF((OutputTable[GroupByKey]=OutputTable[[#This Row],[GroupByKey]]),(OutputTable[GroupByKey]=OutputTable[[#This Row],[GroupByKey]])*OutputTable[RecordedValue]))</f>
        <v>293.47566214357698</v>
      </c>
    </row>
    <row r="1985" spans="1:16" x14ac:dyDescent="0.25">
      <c r="A1985" t="s">
        <v>68</v>
      </c>
      <c r="B1985" t="s">
        <v>177</v>
      </c>
      <c r="C1985">
        <v>38</v>
      </c>
      <c r="D1985" t="s">
        <v>144</v>
      </c>
      <c r="E1985" t="s">
        <v>118</v>
      </c>
      <c r="F1985" t="s">
        <v>72</v>
      </c>
      <c r="G1985">
        <v>145</v>
      </c>
      <c r="H1985">
        <v>0</v>
      </c>
      <c r="I198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8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cm="1">
        <f t="array" ref="K1985">IFERROR(AVERAGE(IF((OutputTable[GroupByKey]=OutputTable[[#This Row],[GroupByKey]]),(OutputTable[GroupByKey]=OutputTable[[#This Row],[GroupByKey]])*OutputTable[RecordedValue])),0)</f>
        <v>145</v>
      </c>
      <c r="L1985" cm="1">
        <f t="array" ref="L1985">IFERROR(_xlfn.STDEV.S(IF((OutputTable[GroupByKey]=OutputTable[[#This Row],[GroupByKey]]),(OutputTable[GroupByKey]=OutputTable[[#This Row],[GroupByKey]])*OutputTable[RecordedValue])),0)</f>
        <v>0</v>
      </c>
      <c r="M198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5" cm="1">
        <f t="array" ref="O1985">MIN(IF((OutputTable[GroupByKey]=OutputTable[[#This Row],[GroupByKey]]),(OutputTable[GroupByKey]=OutputTable[[#This Row],[GroupByKey]])*OutputTable[RecordedValue]))</f>
        <v>145</v>
      </c>
      <c r="P1985" cm="1">
        <f t="array" ref="P1985">MAX(IF((OutputTable[GroupByKey]=OutputTable[[#This Row],[GroupByKey]]),(OutputTable[GroupByKey]=OutputTable[[#This Row],[GroupByKey]])*OutputTable[RecordedValue]))</f>
        <v>145</v>
      </c>
    </row>
    <row r="1986" spans="1:16" x14ac:dyDescent="0.25">
      <c r="A1986" t="s">
        <v>68</v>
      </c>
      <c r="B1986" t="s">
        <v>177</v>
      </c>
      <c r="C1986">
        <v>38</v>
      </c>
      <c r="D1986" t="s">
        <v>145</v>
      </c>
      <c r="E1986" t="s">
        <v>120</v>
      </c>
      <c r="F1986" t="s">
        <v>72</v>
      </c>
      <c r="G1986">
        <v>144</v>
      </c>
      <c r="H1986">
        <v>0</v>
      </c>
      <c r="I198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86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cm="1">
        <f t="array" ref="K1986">IFERROR(AVERAGE(IF((OutputTable[GroupByKey]=OutputTable[[#This Row],[GroupByKey]]),(OutputTable[GroupByKey]=OutputTable[[#This Row],[GroupByKey]])*OutputTable[RecordedValue])),0)</f>
        <v>143.46</v>
      </c>
      <c r="L1986" cm="1">
        <f t="array" ref="L1986">IFERROR(_xlfn.STDEV.S(IF((OutputTable[GroupByKey]=OutputTable[[#This Row],[GroupByKey]]),(OutputTable[GroupByKey]=OutputTable[[#This Row],[GroupByKey]])*OutputTable[RecordedValue])),0)</f>
        <v>0.761577310586391</v>
      </c>
      <c r="M1986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86" cm="1">
        <f t="array" ref="O1986">MIN(IF((OutputTable[GroupByKey]=OutputTable[[#This Row],[GroupByKey]]),(OutputTable[GroupByKey]=OutputTable[[#This Row],[GroupByKey]])*OutputTable[RecordedValue]))</f>
        <v>141</v>
      </c>
      <c r="P1986" cm="1">
        <f t="array" ref="P1986">MAX(IF((OutputTable[GroupByKey]=OutputTable[[#This Row],[GroupByKey]]),(OutputTable[GroupByKey]=OutputTable[[#This Row],[GroupByKey]])*OutputTable[RecordedValue]))</f>
        <v>144</v>
      </c>
    </row>
    <row r="1987" spans="1:16" x14ac:dyDescent="0.25">
      <c r="A1987" t="s">
        <v>68</v>
      </c>
      <c r="B1987" t="s">
        <v>177</v>
      </c>
      <c r="C1987">
        <v>38</v>
      </c>
      <c r="D1987" t="s">
        <v>146</v>
      </c>
      <c r="E1987" t="s">
        <v>122</v>
      </c>
      <c r="F1987" t="s">
        <v>72</v>
      </c>
      <c r="G1987">
        <v>8.6553771985633503</v>
      </c>
      <c r="H1987">
        <v>0</v>
      </c>
      <c r="I198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87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cm="1">
        <f t="array" ref="K1987">IFERROR(AVERAGE(IF((OutputTable[GroupByKey]=OutputTable[[#This Row],[GroupByKey]]),(OutputTable[GroupByKey]=OutputTable[[#This Row],[GroupByKey]])*OutputTable[RecordedValue])),0)</f>
        <v>9.2040198470736314</v>
      </c>
      <c r="L1987" cm="1">
        <f t="array" ref="L1987">IFERROR(_xlfn.STDEV.S(IF((OutputTable[GroupByKey]=OutputTable[[#This Row],[GroupByKey]]),(OutputTable[GroupByKey]=OutputTable[[#This Row],[GroupByKey]])*OutputTable[RecordedValue])),0)</f>
        <v>0.51270925803772061</v>
      </c>
      <c r="M1987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7" cm="1">
        <f t="array" ref="O1987">MIN(IF((OutputTable[GroupByKey]=OutputTable[[#This Row],[GroupByKey]]),(OutputTable[GroupByKey]=OutputTable[[#This Row],[GroupByKey]])*OutputTable[RecordedValue]))</f>
        <v>8.1603642719926093</v>
      </c>
      <c r="P1987" cm="1">
        <f t="array" ref="P1987">MAX(IF((OutputTable[GroupByKey]=OutputTable[[#This Row],[GroupByKey]]),(OutputTable[GroupByKey]=OutputTable[[#This Row],[GroupByKey]])*OutputTable[RecordedValue]))</f>
        <v>10.3090977964694</v>
      </c>
    </row>
    <row r="1988" spans="1:16" x14ac:dyDescent="0.25">
      <c r="A1988" t="s">
        <v>68</v>
      </c>
      <c r="B1988" t="s">
        <v>177</v>
      </c>
      <c r="C1988">
        <v>38</v>
      </c>
      <c r="D1988" t="s">
        <v>147</v>
      </c>
      <c r="E1988" t="s">
        <v>124</v>
      </c>
      <c r="F1988" t="s">
        <v>72</v>
      </c>
      <c r="G1988">
        <v>552.63739125874099</v>
      </c>
      <c r="H1988">
        <v>0</v>
      </c>
      <c r="I198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88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cm="1">
        <f t="array" ref="K1988">IFERROR(AVERAGE(IF((OutputTable[GroupByKey]=OutputTable[[#This Row],[GroupByKey]]),(OutputTable[GroupByKey]=OutputTable[[#This Row],[GroupByKey]])*OutputTable[RecordedValue])),0)</f>
        <v>632.23058617931088</v>
      </c>
      <c r="L1988" cm="1">
        <f t="array" ref="L1988">IFERROR(_xlfn.STDEV.S(IF((OutputTable[GroupByKey]=OutputTable[[#This Row],[GroupByKey]]),(OutputTable[GroupByKey]=OutputTable[[#This Row],[GroupByKey]])*OutputTable[RecordedValue])),0)</f>
        <v>75.537971994324181</v>
      </c>
      <c r="M1988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88" cm="1">
        <f t="array" ref="O1988">MIN(IF((OutputTable[GroupByKey]=OutputTable[[#This Row],[GroupByKey]]),(OutputTable[GroupByKey]=OutputTable[[#This Row],[GroupByKey]])*OutputTable[RecordedValue]))</f>
        <v>505.15304420889697</v>
      </c>
      <c r="P1988" cm="1">
        <f t="array" ref="P1988">MAX(IF((OutputTable[GroupByKey]=OutputTable[[#This Row],[GroupByKey]]),(OutputTable[GroupByKey]=OutputTable[[#This Row],[GroupByKey]])*OutputTable[RecordedValue]))</f>
        <v>850.69210649443096</v>
      </c>
    </row>
    <row r="1989" spans="1:16" x14ac:dyDescent="0.25">
      <c r="A1989" t="s">
        <v>68</v>
      </c>
      <c r="B1989" t="s">
        <v>177</v>
      </c>
      <c r="C1989">
        <v>38</v>
      </c>
      <c r="D1989" t="s">
        <v>148</v>
      </c>
      <c r="E1989" t="s">
        <v>118</v>
      </c>
      <c r="F1989" t="s">
        <v>86</v>
      </c>
      <c r="G1989">
        <v>145</v>
      </c>
      <c r="H1989">
        <v>0</v>
      </c>
      <c r="I1989" t="str">
        <f>OutputTable[[#This Row],[ProjectName]]&amp;OutputTable[[#This Row],[Name]]&amp;OutputTable[[#This Row],[Type]]&amp;OutputTable[[#This Row],[Source]]</f>
        <v>Airport Security AnalysisEntity 1.NumberInNumber InEntity</v>
      </c>
      <c r="J1989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cm="1">
        <f t="array" ref="K1989">IFERROR(AVERAGE(IF((OutputTable[GroupByKey]=OutputTable[[#This Row],[GroupByKey]]),(OutputTable[GroupByKey]=OutputTable[[#This Row],[GroupByKey]])*OutputTable[RecordedValue])),0)</f>
        <v>145</v>
      </c>
      <c r="L1989" cm="1">
        <f t="array" ref="L1989">IFERROR(_xlfn.STDEV.S(IF((OutputTable[GroupByKey]=OutputTable[[#This Row],[GroupByKey]]),(OutputTable[GroupByKey]=OutputTable[[#This Row],[GroupByKey]])*OutputTable[RecordedValue])),0)</f>
        <v>0</v>
      </c>
      <c r="M1989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9" cm="1">
        <f t="array" ref="O1989">MIN(IF((OutputTable[GroupByKey]=OutputTable[[#This Row],[GroupByKey]]),(OutputTable[GroupByKey]=OutputTable[[#This Row],[GroupByKey]])*OutputTable[RecordedValue]))</f>
        <v>145</v>
      </c>
      <c r="P1989" cm="1">
        <f t="array" ref="P1989">MAX(IF((OutputTable[GroupByKey]=OutputTable[[#This Row],[GroupByKey]]),(OutputTable[GroupByKey]=OutputTable[[#This Row],[GroupByKey]])*OutputTable[RecordedValue]))</f>
        <v>145</v>
      </c>
    </row>
    <row r="1990" spans="1:16" x14ac:dyDescent="0.25">
      <c r="A1990" t="s">
        <v>68</v>
      </c>
      <c r="B1990" t="s">
        <v>177</v>
      </c>
      <c r="C1990">
        <v>38</v>
      </c>
      <c r="D1990" t="s">
        <v>149</v>
      </c>
      <c r="E1990" t="s">
        <v>120</v>
      </c>
      <c r="F1990" t="s">
        <v>86</v>
      </c>
      <c r="G1990">
        <v>142</v>
      </c>
      <c r="H1990">
        <v>0</v>
      </c>
      <c r="I1990" t="str">
        <f>OutputTable[[#This Row],[ProjectName]]&amp;OutputTable[[#This Row],[Name]]&amp;OutputTable[[#This Row],[Type]]&amp;OutputTable[[#This Row],[Source]]</f>
        <v>Airport Security AnalysisEntity 1.NumberOutNumber OutEntity</v>
      </c>
      <c r="J1990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cm="1">
        <f t="array" ref="K1990">IFERROR(AVERAGE(IF((OutputTable[GroupByKey]=OutputTable[[#This Row],[GroupByKey]]),(OutputTable[GroupByKey]=OutputTable[[#This Row],[GroupByKey]])*OutputTable[RecordedValue])),0)</f>
        <v>141.02000000000001</v>
      </c>
      <c r="L1990" cm="1">
        <f t="array" ref="L1990">IFERROR(_xlfn.STDEV.S(IF((OutputTable[GroupByKey]=OutputTable[[#This Row],[GroupByKey]]),(OutputTable[GroupByKey]=OutputTable[[#This Row],[GroupByKey]])*OutputTable[RecordedValue])),0)</f>
        <v>1.571298695931723</v>
      </c>
      <c r="M1990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0" cm="1">
        <f t="array" ref="O1990">MIN(IF((OutputTable[GroupByKey]=OutputTable[[#This Row],[GroupByKey]]),(OutputTable[GroupByKey]=OutputTable[[#This Row],[GroupByKey]])*OutputTable[RecordedValue]))</f>
        <v>136</v>
      </c>
      <c r="P1990" cm="1">
        <f t="array" ref="P1990">MAX(IF((OutputTable[GroupByKey]=OutputTable[[#This Row],[GroupByKey]]),(OutputTable[GroupByKey]=OutputTable[[#This Row],[GroupByKey]])*OutputTable[RecordedValue]))</f>
        <v>144</v>
      </c>
    </row>
    <row r="1991" spans="1:16" x14ac:dyDescent="0.25">
      <c r="A1991" t="s">
        <v>68</v>
      </c>
      <c r="B1991" t="s">
        <v>177</v>
      </c>
      <c r="C1991">
        <v>38</v>
      </c>
      <c r="D1991" t="s">
        <v>150</v>
      </c>
      <c r="E1991" t="s">
        <v>134</v>
      </c>
      <c r="F1991" t="s">
        <v>104</v>
      </c>
      <c r="G1991">
        <v>0</v>
      </c>
      <c r="H1991">
        <v>0</v>
      </c>
      <c r="I199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1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cm="1">
        <f t="array" ref="K1991">IFERROR(AVERAGE(IF((OutputTable[GroupByKey]=OutputTable[[#This Row],[GroupByKey]]),(OutputTable[GroupByKey]=OutputTable[[#This Row],[GroupByKey]])*OutputTable[RecordedValue])),0)</f>
        <v>0</v>
      </c>
      <c r="L1991" cm="1">
        <f t="array" ref="L1991">IFERROR(_xlfn.STDEV.S(IF((OutputTable[GroupByKey]=OutputTable[[#This Row],[GroupByKey]]),(OutputTable[GroupByKey]=OutputTable[[#This Row],[GroupByKey]])*OutputTable[RecordedValue])),0)</f>
        <v>0</v>
      </c>
      <c r="M1991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1" cm="1">
        <f t="array" ref="O1991">MIN(IF((OutputTable[GroupByKey]=OutputTable[[#This Row],[GroupByKey]]),(OutputTable[GroupByKey]=OutputTable[[#This Row],[GroupByKey]])*OutputTable[RecordedValue]))</f>
        <v>0</v>
      </c>
      <c r="P1991" cm="1">
        <f t="array" ref="P1991">MAX(IF((OutputTable[GroupByKey]=OutputTable[[#This Row],[GroupByKey]]),(OutputTable[GroupByKey]=OutputTable[[#This Row],[GroupByKey]])*OutputTable[RecordedValue]))</f>
        <v>0</v>
      </c>
    </row>
    <row r="1992" spans="1:16" x14ac:dyDescent="0.25">
      <c r="A1992" t="s">
        <v>68</v>
      </c>
      <c r="B1992" t="s">
        <v>177</v>
      </c>
      <c r="C1992">
        <v>38</v>
      </c>
      <c r="D1992" t="s">
        <v>151</v>
      </c>
      <c r="E1992" t="s">
        <v>136</v>
      </c>
      <c r="F1992" t="s">
        <v>104</v>
      </c>
      <c r="G1992">
        <v>12</v>
      </c>
      <c r="H1992">
        <v>0</v>
      </c>
      <c r="I199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2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cm="1">
        <f t="array" ref="K1992">IFERROR(AVERAGE(IF((OutputTable[GroupByKey]=OutputTable[[#This Row],[GroupByKey]]),(OutputTable[GroupByKey]=OutputTable[[#This Row],[GroupByKey]])*OutputTable[RecordedValue])),0)</f>
        <v>12</v>
      </c>
      <c r="L1992" cm="1">
        <f t="array" ref="L1992">IFERROR(_xlfn.STDEV.S(IF((OutputTable[GroupByKey]=OutputTable[[#This Row],[GroupByKey]]),(OutputTable[GroupByKey]=OutputTable[[#This Row],[GroupByKey]])*OutputTable[RecordedValue])),0)</f>
        <v>0</v>
      </c>
      <c r="M1992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2" cm="1">
        <f t="array" ref="O1992">MIN(IF((OutputTable[GroupByKey]=OutputTable[[#This Row],[GroupByKey]]),(OutputTable[GroupByKey]=OutputTable[[#This Row],[GroupByKey]])*OutputTable[RecordedValue]))</f>
        <v>12</v>
      </c>
      <c r="P1992" cm="1">
        <f t="array" ref="P1992">MAX(IF((OutputTable[GroupByKey]=OutputTable[[#This Row],[GroupByKey]]),(OutputTable[GroupByKey]=OutputTable[[#This Row],[GroupByKey]])*OutputTable[RecordedValue]))</f>
        <v>12</v>
      </c>
    </row>
    <row r="1993" spans="1:16" x14ac:dyDescent="0.25">
      <c r="A1993" t="s">
        <v>68</v>
      </c>
      <c r="B1993" t="s">
        <v>177</v>
      </c>
      <c r="C1993">
        <v>38</v>
      </c>
      <c r="D1993" t="s">
        <v>152</v>
      </c>
      <c r="E1993" t="s">
        <v>153</v>
      </c>
      <c r="F1993" t="s">
        <v>104</v>
      </c>
      <c r="G1993">
        <v>0</v>
      </c>
      <c r="H1993">
        <v>0</v>
      </c>
      <c r="I199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3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cm="1">
        <f t="array" ref="K1993">IFERROR(AVERAGE(IF((OutputTable[GroupByKey]=OutputTable[[#This Row],[GroupByKey]]),(OutputTable[GroupByKey]=OutputTable[[#This Row],[GroupByKey]])*OutputTable[RecordedValue])),0)</f>
        <v>0</v>
      </c>
      <c r="L1993" cm="1">
        <f t="array" ref="L1993">IFERROR(_xlfn.STDEV.S(IF((OutputTable[GroupByKey]=OutputTable[[#This Row],[GroupByKey]]),(OutputTable[GroupByKey]=OutputTable[[#This Row],[GroupByKey]])*OutputTable[RecordedValue])),0)</f>
        <v>0</v>
      </c>
      <c r="M1993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3" cm="1">
        <f t="array" ref="O1993">MIN(IF((OutputTable[GroupByKey]=OutputTable[[#This Row],[GroupByKey]]),(OutputTable[GroupByKey]=OutputTable[[#This Row],[GroupByKey]])*OutputTable[RecordedValue]))</f>
        <v>0</v>
      </c>
      <c r="P1993" cm="1">
        <f t="array" ref="P1993">MAX(IF((OutputTable[GroupByKey]=OutputTable[[#This Row],[GroupByKey]]),(OutputTable[GroupByKey]=OutputTable[[#This Row],[GroupByKey]])*OutputTable[RecordedValue]))</f>
        <v>0</v>
      </c>
    </row>
    <row r="1994" spans="1:16" x14ac:dyDescent="0.25">
      <c r="A1994" t="s">
        <v>68</v>
      </c>
      <c r="B1994" t="s">
        <v>177</v>
      </c>
      <c r="C1994">
        <v>38</v>
      </c>
      <c r="D1994" t="s">
        <v>154</v>
      </c>
      <c r="E1994" t="s">
        <v>155</v>
      </c>
      <c r="F1994" t="s">
        <v>104</v>
      </c>
      <c r="G1994">
        <v>0</v>
      </c>
      <c r="H1994">
        <v>0</v>
      </c>
      <c r="I199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4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cm="1">
        <f t="array" ref="K1994">IFERROR(AVERAGE(IF((OutputTable[GroupByKey]=OutputTable[[#This Row],[GroupByKey]]),(OutputTable[GroupByKey]=OutputTable[[#This Row],[GroupByKey]])*OutputTable[RecordedValue])),0)</f>
        <v>0</v>
      </c>
      <c r="L1994" cm="1">
        <f t="array" ref="L1994">IFERROR(_xlfn.STDEV.S(IF((OutputTable[GroupByKey]=OutputTable[[#This Row],[GroupByKey]]),(OutputTable[GroupByKey]=OutputTable[[#This Row],[GroupByKey]])*OutputTable[RecordedValue])),0)</f>
        <v>0</v>
      </c>
      <c r="M1994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cm="1">
        <f t="array" ref="O1994">MIN(IF((OutputTable[GroupByKey]=OutputTable[[#This Row],[GroupByKey]]),(OutputTable[GroupByKey]=OutputTable[[#This Row],[GroupByKey]])*OutputTable[RecordedValue]))</f>
        <v>0</v>
      </c>
      <c r="P1994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177</v>
      </c>
      <c r="C1995">
        <v>38</v>
      </c>
      <c r="D1995" t="s">
        <v>156</v>
      </c>
      <c r="E1995" t="s">
        <v>139</v>
      </c>
      <c r="F1995" t="s">
        <v>104</v>
      </c>
      <c r="G1995">
        <v>0</v>
      </c>
      <c r="H1995">
        <v>0</v>
      </c>
      <c r="I199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cm="1">
        <f t="array" ref="K1995">IFERROR(AVERAGE(IF((OutputTable[GroupByKey]=OutputTable[[#This Row],[GroupByKey]]),(OutputTable[GroupByKey]=OutputTable[[#This Row],[GroupByKey]])*OutputTable[RecordedValue])),0)</f>
        <v>0</v>
      </c>
      <c r="L1995" cm="1">
        <f t="array" ref="L1995">IFERROR(_xlfn.STDEV.S(IF((OutputTable[GroupByKey]=OutputTable[[#This Row],[GroupByKey]]),(OutputTable[GroupByKey]=OutputTable[[#This Row],[GroupByKey]])*OutputTable[RecordedValue])),0)</f>
        <v>0</v>
      </c>
      <c r="M199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5" cm="1">
        <f t="array" ref="O1995">MIN(IF((OutputTable[GroupByKey]=OutputTable[[#This Row],[GroupByKey]]),(OutputTable[GroupByKey]=OutputTable[[#This Row],[GroupByKey]])*OutputTable[RecordedValue]))</f>
        <v>0</v>
      </c>
      <c r="P1995" cm="1">
        <f t="array" ref="P1995">MAX(IF((OutputTable[GroupByKey]=OutputTable[[#This Row],[GroupByKey]]),(OutputTable[GroupByKey]=OutputTable[[#This Row],[GroupByKey]])*OutputTable[RecordedValue]))</f>
        <v>0</v>
      </c>
    </row>
    <row r="1996" spans="1:16" x14ac:dyDescent="0.25">
      <c r="A1996" t="s">
        <v>68</v>
      </c>
      <c r="B1996" t="s">
        <v>177</v>
      </c>
      <c r="C1996">
        <v>38</v>
      </c>
      <c r="D1996" t="s">
        <v>157</v>
      </c>
      <c r="E1996" t="s">
        <v>120</v>
      </c>
      <c r="F1996" t="s">
        <v>126</v>
      </c>
      <c r="G1996">
        <v>142</v>
      </c>
      <c r="H1996">
        <v>0</v>
      </c>
      <c r="I1996" t="str">
        <f>OutputTable[[#This Row],[ProjectName]]&amp;OutputTable[[#This Row],[Name]]&amp;OutputTable[[#This Row],[Type]]&amp;OutputTable[[#This Row],[Source]]</f>
        <v>Airport Security AnalysisSystem.NumberOutNumber OutSystem</v>
      </c>
      <c r="J1996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cm="1">
        <f t="array" ref="K1996">IFERROR(AVERAGE(IF((OutputTable[GroupByKey]=OutputTable[[#This Row],[GroupByKey]]),(OutputTable[GroupByKey]=OutputTable[[#This Row],[GroupByKey]])*OutputTable[RecordedValue])),0)</f>
        <v>141.02000000000001</v>
      </c>
      <c r="L1996" cm="1">
        <f t="array" ref="L1996">IFERROR(_xlfn.STDEV.S(IF((OutputTable[GroupByKey]=OutputTable[[#This Row],[GroupByKey]]),(OutputTable[GroupByKey]=OutputTable[[#This Row],[GroupByKey]])*OutputTable[RecordedValue])),0)</f>
        <v>1.571298695931723</v>
      </c>
      <c r="M1996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6" cm="1">
        <f t="array" ref="O1996">MIN(IF((OutputTable[GroupByKey]=OutputTable[[#This Row],[GroupByKey]]),(OutputTable[GroupByKey]=OutputTable[[#This Row],[GroupByKey]])*OutputTable[RecordedValue]))</f>
        <v>136</v>
      </c>
      <c r="P1996" cm="1">
        <f t="array" ref="P1996">MAX(IF((OutputTable[GroupByKey]=OutputTable[[#This Row],[GroupByKey]]),(OutputTable[GroupByKey]=OutputTable[[#This Row],[GroupByKey]])*OutputTable[RecordedValue]))</f>
        <v>144</v>
      </c>
    </row>
    <row r="1997" spans="1:16" x14ac:dyDescent="0.25">
      <c r="A1997" t="s">
        <v>68</v>
      </c>
      <c r="B1997" t="s">
        <v>177</v>
      </c>
      <c r="C1997">
        <v>38</v>
      </c>
      <c r="D1997" t="s">
        <v>158</v>
      </c>
      <c r="E1997" t="s">
        <v>90</v>
      </c>
      <c r="F1997" t="s">
        <v>126</v>
      </c>
      <c r="G1997">
        <v>71.758678232905595</v>
      </c>
      <c r="H1997">
        <v>0</v>
      </c>
      <c r="I1997" t="str">
        <f>OutputTable[[#This Row],[ProjectName]]&amp;OutputTable[[#This Row],[Name]]&amp;OutputTable[[#This Row],[Type]]&amp;OutputTable[[#This Row],[Source]]</f>
        <v>Airport Security AnalysisSystem.TotalCostTotal CostSystem</v>
      </c>
      <c r="J1997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cm="1">
        <f t="array" ref="K1997">IFERROR(AVERAGE(IF((OutputTable[GroupByKey]=OutputTable[[#This Row],[GroupByKey]]),(OutputTable[GroupByKey]=OutputTable[[#This Row],[GroupByKey]])*OutputTable[RecordedValue])),0)</f>
        <v>71.671286315385061</v>
      </c>
      <c r="L1997" cm="1">
        <f t="array" ref="L1997">IFERROR(_xlfn.STDEV.S(IF((OutputTable[GroupByKey]=OutputTable[[#This Row],[GroupByKey]]),(OutputTable[GroupByKey]=OutputTable[[#This Row],[GroupByKey]])*OutputTable[RecordedValue])),0)</f>
        <v>0.23863631661505638</v>
      </c>
      <c r="M1997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97" cm="1">
        <f t="array" ref="O1997">MIN(IF((OutputTable[GroupByKey]=OutputTable[[#This Row],[GroupByKey]]),(OutputTable[GroupByKey]=OutputTable[[#This Row],[GroupByKey]])*OutputTable[RecordedValue]))</f>
        <v>70.910479456061694</v>
      </c>
      <c r="P1997" cm="1">
        <f t="array" ref="P1997">MAX(IF((OutputTable[GroupByKey]=OutputTable[[#This Row],[GroupByKey]]),(OutputTable[GroupByKey]=OutputTable[[#This Row],[GroupByKey]])*OutputTable[RecordedValue]))</f>
        <v>72</v>
      </c>
    </row>
    <row r="1998" spans="1:16" x14ac:dyDescent="0.25">
      <c r="A1998" t="s">
        <v>68</v>
      </c>
      <c r="B1998" t="s">
        <v>177</v>
      </c>
      <c r="C1998">
        <v>38</v>
      </c>
      <c r="D1998" t="s">
        <v>159</v>
      </c>
      <c r="E1998" t="s">
        <v>134</v>
      </c>
      <c r="F1998" t="s">
        <v>104</v>
      </c>
      <c r="G1998">
        <v>26.5231643498987</v>
      </c>
      <c r="H1998">
        <v>0</v>
      </c>
      <c r="I199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8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cm="1">
        <f t="array" ref="K1998">IFERROR(AVERAGE(IF((OutputTable[GroupByKey]=OutputTable[[#This Row],[GroupByKey]]),(OutputTable[GroupByKey]=OutputTable[[#This Row],[GroupByKey]])*OutputTable[RecordedValue])),0)</f>
        <v>28.130410032303338</v>
      </c>
      <c r="L1998" cm="1">
        <f t="array" ref="L1998">IFERROR(_xlfn.STDEV.S(IF((OutputTable[GroupByKey]=OutputTable[[#This Row],[GroupByKey]]),(OutputTable[GroupByKey]=OutputTable[[#This Row],[GroupByKey]])*OutputTable[RecordedValue])),0)</f>
        <v>1.5680861939239095</v>
      </c>
      <c r="M1998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98" cm="1">
        <f t="array" ref="O1998">MIN(IF((OutputTable[GroupByKey]=OutputTable[[#This Row],[GroupByKey]]),(OutputTable[GroupByKey]=OutputTable[[#This Row],[GroupByKey]])*OutputTable[RecordedValue]))</f>
        <v>24.466327701593499</v>
      </c>
      <c r="P1998" cm="1">
        <f t="array" ref="P1998">MAX(IF((OutputTable[GroupByKey]=OutputTable[[#This Row],[GroupByKey]]),(OutputTable[GroupByKey]=OutputTable[[#This Row],[GroupByKey]])*OutputTable[RecordedValue]))</f>
        <v>31.104540279981698</v>
      </c>
    </row>
    <row r="1999" spans="1:16" x14ac:dyDescent="0.25">
      <c r="A1999" t="s">
        <v>68</v>
      </c>
      <c r="B1999" t="s">
        <v>177</v>
      </c>
      <c r="C1999">
        <v>38</v>
      </c>
      <c r="D1999" t="s">
        <v>160</v>
      </c>
      <c r="E1999" t="s">
        <v>136</v>
      </c>
      <c r="F1999" t="s">
        <v>104</v>
      </c>
      <c r="G1999">
        <v>9.3561747665540906</v>
      </c>
      <c r="H1999">
        <v>0</v>
      </c>
      <c r="I199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9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cm="1">
        <f t="array" ref="K1999">IFERROR(AVERAGE(IF((OutputTable[GroupByKey]=OutputTable[[#This Row],[GroupByKey]]),(OutputTable[GroupByKey]=OutputTable[[#This Row],[GroupByKey]])*OutputTable[RecordedValue])),0)</f>
        <v>7.677923856469965</v>
      </c>
      <c r="L1999" cm="1">
        <f t="array" ref="L1999">IFERROR(_xlfn.STDEV.S(IF((OutputTable[GroupByKey]=OutputTable[[#This Row],[GroupByKey]]),(OutputTable[GroupByKey]=OutputTable[[#This Row],[GroupByKey]])*OutputTable[RecordedValue])),0)</f>
        <v>1.5599367309009138</v>
      </c>
      <c r="M1999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99" cm="1">
        <f t="array" ref="O1999">MIN(IF((OutputTable[GroupByKey]=OutputTable[[#This Row],[GroupByKey]]),(OutputTable[GroupByKey]=OutputTable[[#This Row],[GroupByKey]])*OutputTable[RecordedValue]))</f>
        <v>4.6700334569821003</v>
      </c>
      <c r="P1999" cm="1">
        <f t="array" ref="P1999">MAX(IF((OutputTable[GroupByKey]=OutputTable[[#This Row],[GroupByKey]]),(OutputTable[GroupByKey]=OutputTable[[#This Row],[GroupByKey]])*OutputTable[RecordedValue]))</f>
        <v>11.306663706390401</v>
      </c>
    </row>
    <row r="2000" spans="1:16" x14ac:dyDescent="0.25">
      <c r="A2000" t="s">
        <v>68</v>
      </c>
      <c r="B2000" t="s">
        <v>177</v>
      </c>
      <c r="C2000">
        <v>38</v>
      </c>
      <c r="D2000" t="s">
        <v>161</v>
      </c>
      <c r="E2000" t="s">
        <v>153</v>
      </c>
      <c r="F2000" t="s">
        <v>104</v>
      </c>
      <c r="G2000">
        <v>295</v>
      </c>
      <c r="H2000">
        <v>0</v>
      </c>
      <c r="I200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00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cm="1">
        <f t="array" ref="K2000">IFERROR(AVERAGE(IF((OutputTable[GroupByKey]=OutputTable[[#This Row],[GroupByKey]]),(OutputTable[GroupByKey]=OutputTable[[#This Row],[GroupByKey]])*OutputTable[RecordedValue])),0)</f>
        <v>291.82</v>
      </c>
      <c r="L2000" cm="1">
        <f t="array" ref="L2000">IFERROR(_xlfn.STDEV.S(IF((OutputTable[GroupByKey]=OutputTable[[#This Row],[GroupByKey]]),(OutputTable[GroupByKey]=OutputTable[[#This Row],[GroupByKey]])*OutputTable[RecordedValue])),0)</f>
        <v>4.3079897295843335</v>
      </c>
      <c r="M2000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00" cm="1">
        <f t="array" ref="O2000">MIN(IF((OutputTable[GroupByKey]=OutputTable[[#This Row],[GroupByKey]]),(OutputTable[GroupByKey]=OutputTable[[#This Row],[GroupByKey]])*OutputTable[RecordedValue]))</f>
        <v>281</v>
      </c>
      <c r="P2000" cm="1">
        <f t="array" ref="P2000">MAX(IF((OutputTable[GroupByKey]=OutputTable[[#This Row],[GroupByKey]]),(OutputTable[GroupByKey]=OutputTable[[#This Row],[GroupByKey]])*OutputTable[RecordedValue]))</f>
        <v>301</v>
      </c>
    </row>
    <row r="2001" spans="1:16" x14ac:dyDescent="0.25">
      <c r="A2001" t="s">
        <v>68</v>
      </c>
      <c r="B2001" t="s">
        <v>177</v>
      </c>
      <c r="C2001">
        <v>38</v>
      </c>
      <c r="D2001" t="s">
        <v>162</v>
      </c>
      <c r="E2001" t="s">
        <v>155</v>
      </c>
      <c r="F2001" t="s">
        <v>104</v>
      </c>
      <c r="G2001">
        <v>0.74010625648460904</v>
      </c>
      <c r="H2001">
        <v>0</v>
      </c>
      <c r="I200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1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cm="1">
        <f t="array" ref="K2001">IFERROR(AVERAGE(IF((OutputTable[GroupByKey]=OutputTable[[#This Row],[GroupByKey]]),(OutputTable[GroupByKey]=OutputTable[[#This Row],[GroupByKey]])*OutputTable[RecordedValue])),0)</f>
        <v>0.7867243373202788</v>
      </c>
      <c r="L2001" cm="1">
        <f t="array" ref="L2001">IFERROR(_xlfn.STDEV.S(IF((OutputTable[GroupByKey]=OutputTable[[#This Row],[GroupByKey]]),(OutputTable[GroupByKey]=OutputTable[[#This Row],[GroupByKey]])*OutputTable[RecordedValue])),0)</f>
        <v>4.3331575858358527E-2</v>
      </c>
      <c r="M2001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01" cm="1">
        <f t="array" ref="O2001">MIN(IF((OutputTable[GroupByKey]=OutputTable[[#This Row],[GroupByKey]]),(OutputTable[GroupByKey]=OutputTable[[#This Row],[GroupByKey]])*OutputTable[RecordedValue]))</f>
        <v>0.68592600815582205</v>
      </c>
      <c r="P2001" cm="1">
        <f t="array" ref="P2001">MAX(IF((OutputTable[GroupByKey]=OutputTable[[#This Row],[GroupByKey]]),(OutputTable[GroupByKey]=OutputTable[[#This Row],[GroupByKey]])*OutputTable[RecordedValue]))</f>
        <v>0.87027684841716402</v>
      </c>
    </row>
    <row r="2002" spans="1:16" x14ac:dyDescent="0.25">
      <c r="A2002" t="s">
        <v>68</v>
      </c>
      <c r="B2002" t="s">
        <v>177</v>
      </c>
      <c r="C2002">
        <v>38</v>
      </c>
      <c r="D2002" t="s">
        <v>163</v>
      </c>
      <c r="E2002" t="s">
        <v>139</v>
      </c>
      <c r="F2002" t="s">
        <v>104</v>
      </c>
      <c r="G2002">
        <v>0</v>
      </c>
      <c r="H2002">
        <v>0</v>
      </c>
      <c r="I200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2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cm="1">
        <f t="array" ref="K2002">IFERROR(AVERAGE(IF((OutputTable[GroupByKey]=OutputTable[[#This Row],[GroupByKey]]),(OutputTable[GroupByKey]=OutputTable[[#This Row],[GroupByKey]])*OutputTable[RecordedValue])),0)</f>
        <v>0</v>
      </c>
      <c r="L2002" cm="1">
        <f t="array" ref="L2002">IFERROR(_xlfn.STDEV.S(IF((OutputTable[GroupByKey]=OutputTable[[#This Row],[GroupByKey]]),(OutputTable[GroupByKey]=OutputTable[[#This Row],[GroupByKey]])*OutputTable[RecordedValue])),0)</f>
        <v>0</v>
      </c>
      <c r="M2002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2" cm="1">
        <f t="array" ref="O2002">MIN(IF((OutputTable[GroupByKey]=OutputTable[[#This Row],[GroupByKey]]),(OutputTable[GroupByKey]=OutputTable[[#This Row],[GroupByKey]])*OutputTable[RecordedValue]))</f>
        <v>0</v>
      </c>
      <c r="P2002" cm="1">
        <f t="array" ref="P2002">MAX(IF((OutputTable[GroupByKey]=OutputTable[[#This Row],[GroupByKey]]),(OutputTable[GroupByKey]=OutputTable[[#This Row],[GroupByKey]])*OutputTable[RecordedValue]))</f>
        <v>0</v>
      </c>
    </row>
    <row r="2003" spans="1:16" x14ac:dyDescent="0.25">
      <c r="A2003" t="s">
        <v>68</v>
      </c>
      <c r="B2003" t="s">
        <v>177</v>
      </c>
      <c r="C2003">
        <v>38</v>
      </c>
      <c r="D2003" t="s">
        <v>164</v>
      </c>
      <c r="E2003" t="s">
        <v>110</v>
      </c>
      <c r="F2003" t="s">
        <v>72</v>
      </c>
      <c r="G2003">
        <v>34.866276869573802</v>
      </c>
      <c r="H2003">
        <v>0</v>
      </c>
      <c r="I200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3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cm="1">
        <f t="array" ref="K2003">IFERROR(AVERAGE(IF((OutputTable[GroupByKey]=OutputTable[[#This Row],[GroupByKey]]),(OutputTable[GroupByKey]=OutputTable[[#This Row],[GroupByKey]])*OutputTable[RecordedValue])),0)</f>
        <v>36.126257191808556</v>
      </c>
      <c r="L2003" cm="1">
        <f t="array" ref="L2003">IFERROR(_xlfn.STDEV.S(IF((OutputTable[GroupByKey]=OutputTable[[#This Row],[GroupByKey]]),(OutputTable[GroupByKey]=OutputTable[[#This Row],[GroupByKey]])*OutputTable[RecordedValue])),0)</f>
        <v>2.1713259373529561</v>
      </c>
      <c r="M2003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3" cm="1">
        <f t="array" ref="O2003">MIN(IF((OutputTable[GroupByKey]=OutputTable[[#This Row],[GroupByKey]]),(OutputTable[GroupByKey]=OutputTable[[#This Row],[GroupByKey]])*OutputTable[RecordedValue]))</f>
        <v>31.451458626230401</v>
      </c>
      <c r="P2003" cm="1">
        <f t="array" ref="P2003">MAX(IF((OutputTable[GroupByKey]=OutputTable[[#This Row],[GroupByKey]]),(OutputTable[GroupByKey]=OutputTable[[#This Row],[GroupByKey]])*OutputTable[RecordedValue]))</f>
        <v>41.433809234429702</v>
      </c>
    </row>
    <row r="2004" spans="1:16" x14ac:dyDescent="0.25">
      <c r="A2004" t="s">
        <v>68</v>
      </c>
      <c r="B2004" t="s">
        <v>177</v>
      </c>
      <c r="C2004">
        <v>38</v>
      </c>
      <c r="D2004" t="s">
        <v>165</v>
      </c>
      <c r="E2004" t="s">
        <v>112</v>
      </c>
      <c r="F2004" t="s">
        <v>72</v>
      </c>
      <c r="G2004">
        <v>1045.98830608721</v>
      </c>
      <c r="H2004">
        <v>0</v>
      </c>
      <c r="I200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4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cm="1">
        <f t="array" ref="K2004">IFERROR(AVERAGE(IF((OutputTable[GroupByKey]=OutputTable[[#This Row],[GroupByKey]]),(OutputTable[GroupByKey]=OutputTable[[#This Row],[GroupByKey]])*OutputTable[RecordedValue])),0)</f>
        <v>1083.7877157542564</v>
      </c>
      <c r="L2004" cm="1">
        <f t="array" ref="L2004">IFERROR(_xlfn.STDEV.S(IF((OutputTable[GroupByKey]=OutputTable[[#This Row],[GroupByKey]]),(OutputTable[GroupByKey]=OutputTable[[#This Row],[GroupByKey]])*OutputTable[RecordedValue])),0)</f>
        <v>65.139778120588559</v>
      </c>
      <c r="M2004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04" cm="1">
        <f t="array" ref="O2004">MIN(IF((OutputTable[GroupByKey]=OutputTable[[#This Row],[GroupByKey]]),(OutputTable[GroupByKey]=OutputTable[[#This Row],[GroupByKey]])*OutputTable[RecordedValue]))</f>
        <v>943.54375878691201</v>
      </c>
      <c r="P2004" cm="1">
        <f t="array" ref="P2004">MAX(IF((OutputTable[GroupByKey]=OutputTable[[#This Row],[GroupByKey]]),(OutputTable[GroupByKey]=OutputTable[[#This Row],[GroupByKey]])*OutputTable[RecordedValue]))</f>
        <v>1243.01427703289</v>
      </c>
    </row>
    <row r="2005" spans="1:16" x14ac:dyDescent="0.25">
      <c r="A2005" t="s">
        <v>68</v>
      </c>
      <c r="B2005" t="s">
        <v>177</v>
      </c>
      <c r="C2005">
        <v>38</v>
      </c>
      <c r="D2005" t="s">
        <v>166</v>
      </c>
      <c r="E2005" t="s">
        <v>114</v>
      </c>
      <c r="F2005" t="s">
        <v>72</v>
      </c>
      <c r="G2005">
        <v>0</v>
      </c>
      <c r="H2005">
        <v>0</v>
      </c>
      <c r="I200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cm="1">
        <f t="array" ref="K2005">IFERROR(AVERAGE(IF((OutputTable[GroupByKey]=OutputTable[[#This Row],[GroupByKey]]),(OutputTable[GroupByKey]=OutputTable[[#This Row],[GroupByKey]])*OutputTable[RecordedValue])),0)</f>
        <v>0</v>
      </c>
      <c r="L2005" cm="1">
        <f t="array" ref="L2005">IFERROR(_xlfn.STDEV.S(IF((OutputTable[GroupByKey]=OutputTable[[#This Row],[GroupByKey]]),(OutputTable[GroupByKey]=OutputTable[[#This Row],[GroupByKey]])*OutputTable[RecordedValue])),0)</f>
        <v>0</v>
      </c>
      <c r="M200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5" cm="1">
        <f t="array" ref="O2005">MIN(IF((OutputTable[GroupByKey]=OutputTable[[#This Row],[GroupByKey]]),(OutputTable[GroupByKey]=OutputTable[[#This Row],[GroupByKey]])*OutputTable[RecordedValue]))</f>
        <v>0</v>
      </c>
      <c r="P2005" cm="1">
        <f t="array" ref="P2005">MAX(IF((OutputTable[GroupByKey]=OutputTable[[#This Row],[GroupByKey]]),(OutputTable[GroupByKey]=OutputTable[[#This Row],[GroupByKey]])*OutputTable[RecordedValue]))</f>
        <v>0</v>
      </c>
    </row>
    <row r="2006" spans="1:16" x14ac:dyDescent="0.25">
      <c r="A2006" t="s">
        <v>68</v>
      </c>
      <c r="B2006" t="s">
        <v>177</v>
      </c>
      <c r="C2006">
        <v>38</v>
      </c>
      <c r="D2006" t="s">
        <v>167</v>
      </c>
      <c r="E2006" t="s">
        <v>116</v>
      </c>
      <c r="F2006" t="s">
        <v>72</v>
      </c>
      <c r="G2006">
        <v>370.09207876079603</v>
      </c>
      <c r="H2006">
        <v>0</v>
      </c>
      <c r="I200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6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cm="1">
        <f t="array" ref="K2006">IFERROR(AVERAGE(IF((OutputTable[GroupByKey]=OutputTable[[#This Row],[GroupByKey]]),(OutputTable[GroupByKey]=OutputTable[[#This Row],[GroupByKey]])*OutputTable[RecordedValue])),0)</f>
        <v>553.87401274968397</v>
      </c>
      <c r="L2006" cm="1">
        <f t="array" ref="L2006">IFERROR(_xlfn.STDEV.S(IF((OutputTable[GroupByKey]=OutputTable[[#This Row],[GroupByKey]]),(OutputTable[GroupByKey]=OutputTable[[#This Row],[GroupByKey]])*OutputTable[RecordedValue])),0)</f>
        <v>377.09122887289163</v>
      </c>
      <c r="M2006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06" cm="1">
        <f t="array" ref="O2006">MIN(IF((OutputTable[GroupByKey]=OutputTable[[#This Row],[GroupByKey]]),(OutputTable[GroupByKey]=OutputTable[[#This Row],[GroupByKey]])*OutputTable[RecordedValue]))</f>
        <v>153.85414011717199</v>
      </c>
      <c r="P2006" cm="1">
        <f t="array" ref="P2006">MAX(IF((OutputTable[GroupByKey]=OutputTable[[#This Row],[GroupByKey]]),(OutputTable[GroupByKey]=OutputTable[[#This Row],[GroupByKey]])*OutputTable[RecordedValue]))</f>
        <v>2328.4964964025999</v>
      </c>
    </row>
    <row r="2007" spans="1:16" x14ac:dyDescent="0.25">
      <c r="A2007" t="s">
        <v>68</v>
      </c>
      <c r="B2007" t="s">
        <v>177</v>
      </c>
      <c r="C2007">
        <v>38</v>
      </c>
      <c r="D2007" t="s">
        <v>168</v>
      </c>
      <c r="E2007" t="s">
        <v>118</v>
      </c>
      <c r="F2007" t="s">
        <v>72</v>
      </c>
      <c r="G2007">
        <v>142</v>
      </c>
      <c r="H2007">
        <v>0</v>
      </c>
      <c r="I200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7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cm="1">
        <f t="array" ref="K2007">IFERROR(AVERAGE(IF((OutputTable[GroupByKey]=OutputTable[[#This Row],[GroupByKey]]),(OutputTable[GroupByKey]=OutputTable[[#This Row],[GroupByKey]])*OutputTable[RecordedValue])),0)</f>
        <v>139.1</v>
      </c>
      <c r="L2007" cm="1">
        <f t="array" ref="L2007">IFERROR(_xlfn.STDEV.S(IF((OutputTable[GroupByKey]=OutputTable[[#This Row],[GroupByKey]]),(OutputTable[GroupByKey]=OutputTable[[#This Row],[GroupByKey]])*OutputTable[RecordedValue])),0)</f>
        <v>2.340852801167705</v>
      </c>
      <c r="M2007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07" cm="1">
        <f t="array" ref="O2007">MIN(IF((OutputTable[GroupByKey]=OutputTable[[#This Row],[GroupByKey]]),(OutputTable[GroupByKey]=OutputTable[[#This Row],[GroupByKey]])*OutputTable[RecordedValue]))</f>
        <v>132</v>
      </c>
      <c r="P2007" cm="1">
        <f t="array" ref="P2007">MAX(IF((OutputTable[GroupByKey]=OutputTable[[#This Row],[GroupByKey]]),(OutputTable[GroupByKey]=OutputTable[[#This Row],[GroupByKey]])*OutputTable[RecordedValue]))</f>
        <v>143</v>
      </c>
    </row>
    <row r="2008" spans="1:16" x14ac:dyDescent="0.25">
      <c r="A2008" t="s">
        <v>68</v>
      </c>
      <c r="B2008" t="s">
        <v>177</v>
      </c>
      <c r="C2008">
        <v>38</v>
      </c>
      <c r="D2008" t="s">
        <v>169</v>
      </c>
      <c r="E2008" t="s">
        <v>120</v>
      </c>
      <c r="F2008" t="s">
        <v>72</v>
      </c>
      <c r="G2008">
        <v>140</v>
      </c>
      <c r="H2008">
        <v>0</v>
      </c>
      <c r="I200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8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cm="1">
        <f t="array" ref="K2008">IFERROR(AVERAGE(IF((OutputTable[GroupByKey]=OutputTable[[#This Row],[GroupByKey]]),(OutputTable[GroupByKey]=OutputTable[[#This Row],[GroupByKey]])*OutputTable[RecordedValue])),0)</f>
        <v>136.88</v>
      </c>
      <c r="L2008" cm="1">
        <f t="array" ref="L2008">IFERROR(_xlfn.STDEV.S(IF((OutputTable[GroupByKey]=OutputTable[[#This Row],[GroupByKey]]),(OutputTable[GroupByKey]=OutputTable[[#This Row],[GroupByKey]])*OutputTable[RecordedValue])),0)</f>
        <v>2.7303285292343533</v>
      </c>
      <c r="M2008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08" cm="1">
        <f t="array" ref="O2008">MIN(IF((OutputTable[GroupByKey]=OutputTable[[#This Row],[GroupByKey]]),(OutputTable[GroupByKey]=OutputTable[[#This Row],[GroupByKey]])*OutputTable[RecordedValue]))</f>
        <v>130</v>
      </c>
      <c r="P2008" cm="1">
        <f t="array" ref="P2008">MAX(IF((OutputTable[GroupByKey]=OutputTable[[#This Row],[GroupByKey]]),(OutputTable[GroupByKey]=OutputTable[[#This Row],[GroupByKey]])*OutputTable[RecordedValue]))</f>
        <v>141</v>
      </c>
    </row>
    <row r="2009" spans="1:16" x14ac:dyDescent="0.25">
      <c r="A2009" t="s">
        <v>68</v>
      </c>
      <c r="B2009" t="s">
        <v>177</v>
      </c>
      <c r="C2009">
        <v>38</v>
      </c>
      <c r="D2009" t="s">
        <v>170</v>
      </c>
      <c r="E2009" t="s">
        <v>122</v>
      </c>
      <c r="F2009" t="s">
        <v>72</v>
      </c>
      <c r="G2009">
        <v>34.866276869573802</v>
      </c>
      <c r="H2009">
        <v>0</v>
      </c>
      <c r="I200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9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cm="1">
        <f t="array" ref="K2009">IFERROR(AVERAGE(IF((OutputTable[GroupByKey]=OutputTable[[#This Row],[GroupByKey]]),(OutputTable[GroupByKey]=OutputTable[[#This Row],[GroupByKey]])*OutputTable[RecordedValue])),0)</f>
        <v>36.126257191808556</v>
      </c>
      <c r="L2009" cm="1">
        <f t="array" ref="L2009">IFERROR(_xlfn.STDEV.S(IF((OutputTable[GroupByKey]=OutputTable[[#This Row],[GroupByKey]]),(OutputTable[GroupByKey]=OutputTable[[#This Row],[GroupByKey]])*OutputTable[RecordedValue])),0)</f>
        <v>2.1713259373529561</v>
      </c>
      <c r="M2009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9" cm="1">
        <f t="array" ref="O2009">MIN(IF((OutputTable[GroupByKey]=OutputTable[[#This Row],[GroupByKey]]),(OutputTable[GroupByKey]=OutputTable[[#This Row],[GroupByKey]])*OutputTable[RecordedValue]))</f>
        <v>31.451458626230401</v>
      </c>
      <c r="P2009" cm="1">
        <f t="array" ref="P2009">MAX(IF((OutputTable[GroupByKey]=OutputTable[[#This Row],[GroupByKey]]),(OutputTable[GroupByKey]=OutputTable[[#This Row],[GroupByKey]])*OutputTable[RecordedValue]))</f>
        <v>41.433809234429702</v>
      </c>
    </row>
    <row r="2010" spans="1:16" x14ac:dyDescent="0.25">
      <c r="A2010" t="s">
        <v>68</v>
      </c>
      <c r="B2010" t="s">
        <v>177</v>
      </c>
      <c r="C2010">
        <v>38</v>
      </c>
      <c r="D2010" t="s">
        <v>171</v>
      </c>
      <c r="E2010" t="s">
        <v>124</v>
      </c>
      <c r="F2010" t="s">
        <v>72</v>
      </c>
      <c r="G2010">
        <v>1416.08038484801</v>
      </c>
      <c r="H2010">
        <v>0</v>
      </c>
      <c r="I201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10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cm="1">
        <f t="array" ref="K2010">IFERROR(AVERAGE(IF((OutputTable[GroupByKey]=OutputTable[[#This Row],[GroupByKey]]),(OutputTable[GroupByKey]=OutputTable[[#This Row],[GroupByKey]])*OutputTable[RecordedValue])),0)</f>
        <v>1637.6617285039399</v>
      </c>
      <c r="L2010" cm="1">
        <f t="array" ref="L2010">IFERROR(_xlfn.STDEV.S(IF((OutputTable[GroupByKey]=OutputTable[[#This Row],[GroupByKey]]),(OutputTable[GroupByKey]=OutputTable[[#This Row],[GroupByKey]])*OutputTable[RecordedValue])),0)</f>
        <v>425.2629558634419</v>
      </c>
      <c r="M2010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10" cm="1">
        <f t="array" ref="O2010">MIN(IF((OutputTable[GroupByKey]=OutputTable[[#This Row],[GroupByKey]]),(OutputTable[GroupByKey]=OutputTable[[#This Row],[GroupByKey]])*OutputTable[RecordedValue]))</f>
        <v>1114.53760713569</v>
      </c>
      <c r="P2010" cm="1">
        <f t="array" ref="P2010">MAX(IF((OutputTable[GroupByKey]=OutputTable[[#This Row],[GroupByKey]]),(OutputTable[GroupByKey]=OutputTable[[#This Row],[GroupByKey]])*OutputTable[RecordedValue]))</f>
        <v>3571.5107734354901</v>
      </c>
    </row>
    <row r="2011" spans="1:16" x14ac:dyDescent="0.25">
      <c r="A2011" t="s">
        <v>68</v>
      </c>
      <c r="B2011" t="s">
        <v>177</v>
      </c>
      <c r="C2011">
        <v>38</v>
      </c>
      <c r="D2011" t="s">
        <v>172</v>
      </c>
      <c r="E2011" t="s">
        <v>134</v>
      </c>
      <c r="F2011" t="s">
        <v>104</v>
      </c>
      <c r="G2011">
        <v>17.433138434786901</v>
      </c>
      <c r="H2011">
        <v>0</v>
      </c>
      <c r="I2011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1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cm="1">
        <f t="array" ref="K2011">IFERROR(AVERAGE(IF((OutputTable[GroupByKey]=OutputTable[[#This Row],[GroupByKey]]),(OutputTable[GroupByKey]=OutputTable[[#This Row],[GroupByKey]])*OutputTable[RecordedValue])),0)</f>
        <v>18.06312859590426</v>
      </c>
      <c r="L2011" cm="1">
        <f t="array" ref="L2011">IFERROR(_xlfn.STDEV.S(IF((OutputTable[GroupByKey]=OutputTable[[#This Row],[GroupByKey]]),(OutputTable[GroupByKey]=OutputTable[[#This Row],[GroupByKey]])*OutputTable[RecordedValue])),0)</f>
        <v>1.0856629686764701</v>
      </c>
      <c r="M2011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11" cm="1">
        <f t="array" ref="O2011">MIN(IF((OutputTable[GroupByKey]=OutputTable[[#This Row],[GroupByKey]]),(OutputTable[GroupByKey]=OutputTable[[#This Row],[GroupByKey]])*OutputTable[RecordedValue]))</f>
        <v>15.725729313115201</v>
      </c>
      <c r="P2011" cm="1">
        <f t="array" ref="P2011">MAX(IF((OutputTable[GroupByKey]=OutputTable[[#This Row],[GroupByKey]]),(OutputTable[GroupByKey]=OutputTable[[#This Row],[GroupByKey]])*OutputTable[RecordedValue]))</f>
        <v>20.716904617214801</v>
      </c>
    </row>
    <row r="2012" spans="1:16" x14ac:dyDescent="0.25">
      <c r="A2012" t="s">
        <v>68</v>
      </c>
      <c r="B2012" t="s">
        <v>177</v>
      </c>
      <c r="C2012">
        <v>38</v>
      </c>
      <c r="D2012" t="s">
        <v>173</v>
      </c>
      <c r="E2012" t="s">
        <v>136</v>
      </c>
      <c r="F2012" t="s">
        <v>104</v>
      </c>
      <c r="G2012">
        <v>6.4462006816658901</v>
      </c>
      <c r="H2012">
        <v>0</v>
      </c>
      <c r="I2012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2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cm="1">
        <f t="array" ref="K2012">IFERROR(AVERAGE(IF((OutputTable[GroupByKey]=OutputTable[[#This Row],[GroupByKey]]),(OutputTable[GroupByKey]=OutputTable[[#This Row],[GroupByKey]])*OutputTable[RecordedValue])),0)</f>
        <v>5.7998238307074823</v>
      </c>
      <c r="L2012" cm="1">
        <f t="array" ref="L2012">IFERROR(_xlfn.STDEV.S(IF((OutputTable[GroupByKey]=OutputTable[[#This Row],[GroupByKey]]),(OutputTable[GroupByKey]=OutputTable[[#This Row],[GroupByKey]])*OutputTable[RecordedValue])),0)</f>
        <v>1.1088844702774887</v>
      </c>
      <c r="M2012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12" cm="1">
        <f t="array" ref="O2012">MIN(IF((OutputTable[GroupByKey]=OutputTable[[#This Row],[GroupByKey]]),(OutputTable[GroupByKey]=OutputTable[[#This Row],[GroupByKey]])*OutputTable[RecordedValue]))</f>
        <v>3.05766911974897</v>
      </c>
      <c r="P2012" cm="1">
        <f t="array" ref="P2012">MAX(IF((OutputTable[GroupByKey]=OutputTable[[#This Row],[GroupByKey]]),(OutputTable[GroupByKey]=OutputTable[[#This Row],[GroupByKey]])*OutputTable[RecordedValue]))</f>
        <v>8.1492138731565191</v>
      </c>
    </row>
    <row r="2013" spans="1:16" x14ac:dyDescent="0.25">
      <c r="A2013" t="s">
        <v>68</v>
      </c>
      <c r="B2013" t="s">
        <v>177</v>
      </c>
      <c r="C2013">
        <v>38</v>
      </c>
      <c r="D2013" t="s">
        <v>174</v>
      </c>
      <c r="E2013" t="s">
        <v>153</v>
      </c>
      <c r="F2013" t="s">
        <v>104</v>
      </c>
      <c r="G2013">
        <v>142</v>
      </c>
      <c r="H2013">
        <v>0</v>
      </c>
      <c r="I201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3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cm="1">
        <f t="array" ref="K2013">IFERROR(AVERAGE(IF((OutputTable[GroupByKey]=OutputTable[[#This Row],[GroupByKey]]),(OutputTable[GroupByKey]=OutputTable[[#This Row],[GroupByKey]])*OutputTable[RecordedValue])),0)</f>
        <v>138.4</v>
      </c>
      <c r="L2013" cm="1">
        <f t="array" ref="L2013">IFERROR(_xlfn.STDEV.S(IF((OutputTable[GroupByKey]=OutputTable[[#This Row],[GroupByKey]]),(OutputTable[GroupByKey]=OutputTable[[#This Row],[GroupByKey]])*OutputTable[RecordedValue])),0)</f>
        <v>2.6954231805876021</v>
      </c>
      <c r="M2013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13" cm="1">
        <f t="array" ref="O2013">MIN(IF((OutputTable[GroupByKey]=OutputTable[[#This Row],[GroupByKey]]),(OutputTable[GroupByKey]=OutputTable[[#This Row],[GroupByKey]])*OutputTable[RecordedValue]))</f>
        <v>131</v>
      </c>
      <c r="P2013" cm="1">
        <f t="array" ref="P2013">MAX(IF((OutputTable[GroupByKey]=OutputTable[[#This Row],[GroupByKey]]),(OutputTable[GroupByKey]=OutputTable[[#This Row],[GroupByKey]])*OutputTable[RecordedValue]))</f>
        <v>143</v>
      </c>
    </row>
    <row r="2014" spans="1:16" x14ac:dyDescent="0.25">
      <c r="A2014" t="s">
        <v>68</v>
      </c>
      <c r="B2014" t="s">
        <v>177</v>
      </c>
      <c r="C2014">
        <v>38</v>
      </c>
      <c r="D2014" t="s">
        <v>175</v>
      </c>
      <c r="E2014" t="s">
        <v>155</v>
      </c>
      <c r="F2014" t="s">
        <v>104</v>
      </c>
      <c r="G2014">
        <v>0.73140830493058695</v>
      </c>
      <c r="H2014">
        <v>0</v>
      </c>
      <c r="I201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4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cm="1">
        <f t="array" ref="K2014">IFERROR(AVERAGE(IF((OutputTable[GroupByKey]=OutputTable[[#This Row],[GroupByKey]]),(OutputTable[GroupByKey]=OutputTable[[#This Row],[GroupByKey]])*OutputTable[RecordedValue])),0)</f>
        <v>0.7583406737205215</v>
      </c>
      <c r="L2014" cm="1">
        <f t="array" ref="L2014">IFERROR(_xlfn.STDEV.S(IF((OutputTable[GroupByKey]=OutputTable[[#This Row],[GroupByKey]]),(OutputTable[GroupByKey]=OutputTable[[#This Row],[GroupByKey]])*OutputTable[RecordedValue])),0)</f>
        <v>4.6203519594895187E-2</v>
      </c>
      <c r="M2014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14" cm="1">
        <f t="array" ref="O2014">MIN(IF((OutputTable[GroupByKey]=OutputTable[[#This Row],[GroupByKey]]),(OutputTable[GroupByKey]=OutputTable[[#This Row],[GroupByKey]])*OutputTable[RecordedValue]))</f>
        <v>0.660449421951812</v>
      </c>
      <c r="P2014" cm="1">
        <f t="array" ref="P2014">MAX(IF((OutputTable[GroupByKey]=OutputTable[[#This Row],[GroupByKey]]),(OutputTable[GroupByKey]=OutputTable[[#This Row],[GroupByKey]])*OutputTable[RecordedValue]))</f>
        <v>0.87259712001045997</v>
      </c>
    </row>
    <row r="2015" spans="1:16" x14ac:dyDescent="0.25">
      <c r="A2015" t="s">
        <v>68</v>
      </c>
      <c r="B2015" t="s">
        <v>177</v>
      </c>
      <c r="C2015">
        <v>38</v>
      </c>
      <c r="D2015" t="s">
        <v>176</v>
      </c>
      <c r="E2015" t="s">
        <v>139</v>
      </c>
      <c r="F2015" t="s">
        <v>104</v>
      </c>
      <c r="G2015">
        <v>0</v>
      </c>
      <c r="H2015">
        <v>0</v>
      </c>
      <c r="I201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cm="1">
        <f t="array" ref="K2015">IFERROR(AVERAGE(IF((OutputTable[GroupByKey]=OutputTable[[#This Row],[GroupByKey]]),(OutputTable[GroupByKey]=OutputTable[[#This Row],[GroupByKey]])*OutputTable[RecordedValue])),0)</f>
        <v>0</v>
      </c>
      <c r="L201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cm="1">
        <f t="array" ref="O2015">MIN(IF((OutputTable[GroupByKey]=OutputTable[[#This Row],[GroupByKey]]),(OutputTable[GroupByKey]=OutputTable[[#This Row],[GroupByKey]])*OutputTable[RecordedValue]))</f>
        <v>0</v>
      </c>
      <c r="P201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177</v>
      </c>
      <c r="C2016">
        <v>39</v>
      </c>
      <c r="D2016" t="s">
        <v>109</v>
      </c>
      <c r="E2016" t="s">
        <v>110</v>
      </c>
      <c r="F2016" t="s">
        <v>72</v>
      </c>
      <c r="G2016">
        <v>1.5841595273873801</v>
      </c>
      <c r="H2016">
        <v>0</v>
      </c>
      <c r="I201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6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cm="1">
        <f t="array" ref="K2016">IFERROR(AVERAGE(IF((OutputTable[GroupByKey]=OutputTable[[#This Row],[GroupByKey]]),(OutputTable[GroupByKey]=OutputTable[[#This Row],[GroupByKey]])*OutputTable[RecordedValue])),0)</f>
        <v>0.86326158932544617</v>
      </c>
      <c r="L2016" cm="1">
        <f t="array" ref="L2016">IFERROR(_xlfn.STDEV.S(IF((OutputTable[GroupByKey]=OutputTable[[#This Row],[GroupByKey]]),(OutputTable[GroupByKey]=OutputTable[[#This Row],[GroupByKey]])*OutputTable[RecordedValue])),0)</f>
        <v>0.44446417599979121</v>
      </c>
      <c r="M2016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16" cm="1">
        <f t="array" ref="O2016">MIN(IF((OutputTable[GroupByKey]=OutputTable[[#This Row],[GroupByKey]]),(OutputTable[GroupByKey]=OutputTable[[#This Row],[GroupByKey]])*OutputTable[RecordedValue]))</f>
        <v>0</v>
      </c>
      <c r="P2016" cm="1">
        <f t="array" ref="P2016">MAX(IF((OutputTable[GroupByKey]=OutputTable[[#This Row],[GroupByKey]]),(OutputTable[GroupByKey]=OutputTable[[#This Row],[GroupByKey]])*OutputTable[RecordedValue]))</f>
        <v>2.5547209929161401</v>
      </c>
    </row>
    <row r="2017" spans="1:16" x14ac:dyDescent="0.25">
      <c r="A2017" t="s">
        <v>68</v>
      </c>
      <c r="B2017" t="s">
        <v>177</v>
      </c>
      <c r="C2017">
        <v>39</v>
      </c>
      <c r="D2017" t="s">
        <v>111</v>
      </c>
      <c r="E2017" t="s">
        <v>112</v>
      </c>
      <c r="F2017" t="s">
        <v>72</v>
      </c>
      <c r="G2017">
        <v>95.049571643242501</v>
      </c>
      <c r="H2017">
        <v>0</v>
      </c>
      <c r="I201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7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cm="1">
        <f t="array" ref="K2017">IFERROR(AVERAGE(IF((OutputTable[GroupByKey]=OutputTable[[#This Row],[GroupByKey]]),(OutputTable[GroupByKey]=OutputTable[[#This Row],[GroupByKey]])*OutputTable[RecordedValue])),0)</f>
        <v>51.79569535952681</v>
      </c>
      <c r="L2017" cm="1">
        <f t="array" ref="L2017">IFERROR(_xlfn.STDEV.S(IF((OutputTable[GroupByKey]=OutputTable[[#This Row],[GroupByKey]]),(OutputTable[GroupByKey]=OutputTable[[#This Row],[GroupByKey]])*OutputTable[RecordedValue])),0)</f>
        <v>26.667850559987489</v>
      </c>
      <c r="M2017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17" cm="1">
        <f t="array" ref="O2017">MIN(IF((OutputTable[GroupByKey]=OutputTable[[#This Row],[GroupByKey]]),(OutputTable[GroupByKey]=OutputTable[[#This Row],[GroupByKey]])*OutputTable[RecordedValue]))</f>
        <v>0</v>
      </c>
      <c r="P2017" cm="1">
        <f t="array" ref="P2017">MAX(IF((OutputTable[GroupByKey]=OutputTable[[#This Row],[GroupByKey]]),(OutputTable[GroupByKey]=OutputTable[[#This Row],[GroupByKey]])*OutputTable[RecordedValue]))</f>
        <v>153.28325957496901</v>
      </c>
    </row>
    <row r="2018" spans="1:16" x14ac:dyDescent="0.25">
      <c r="A2018" t="s">
        <v>68</v>
      </c>
      <c r="B2018" t="s">
        <v>177</v>
      </c>
      <c r="C2018">
        <v>39</v>
      </c>
      <c r="D2018" t="s">
        <v>113</v>
      </c>
      <c r="E2018" t="s">
        <v>114</v>
      </c>
      <c r="F2018" t="s">
        <v>72</v>
      </c>
      <c r="G2018">
        <v>0</v>
      </c>
      <c r="H2018">
        <v>0</v>
      </c>
      <c r="I201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8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cm="1">
        <f t="array" ref="K2018">IFERROR(AVERAGE(IF((OutputTable[GroupByKey]=OutputTable[[#This Row],[GroupByKey]]),(OutputTable[GroupByKey]=OutputTable[[#This Row],[GroupByKey]])*OutputTable[RecordedValue])),0)</f>
        <v>0</v>
      </c>
      <c r="L2018" cm="1">
        <f t="array" ref="L2018">IFERROR(_xlfn.STDEV.S(IF((OutputTable[GroupByKey]=OutputTable[[#This Row],[GroupByKey]]),(OutputTable[GroupByKey]=OutputTable[[#This Row],[GroupByKey]])*OutputTable[RecordedValue])),0)</f>
        <v>0</v>
      </c>
      <c r="M2018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8" cm="1">
        <f t="array" ref="O2018">MIN(IF((OutputTable[GroupByKey]=OutputTable[[#This Row],[GroupByKey]]),(OutputTable[GroupByKey]=OutputTable[[#This Row],[GroupByKey]])*OutputTable[RecordedValue]))</f>
        <v>0</v>
      </c>
      <c r="P2018" cm="1">
        <f t="array" ref="P2018">MAX(IF((OutputTable[GroupByKey]=OutputTable[[#This Row],[GroupByKey]]),(OutputTable[GroupByKey]=OutputTable[[#This Row],[GroupByKey]])*OutputTable[RecordedValue]))</f>
        <v>0</v>
      </c>
    </row>
    <row r="2019" spans="1:16" x14ac:dyDescent="0.25">
      <c r="A2019" t="s">
        <v>68</v>
      </c>
      <c r="B2019" t="s">
        <v>177</v>
      </c>
      <c r="C2019">
        <v>39</v>
      </c>
      <c r="D2019" t="s">
        <v>115</v>
      </c>
      <c r="E2019" t="s">
        <v>116</v>
      </c>
      <c r="F2019" t="s">
        <v>72</v>
      </c>
      <c r="G2019">
        <v>16.398976318211599</v>
      </c>
      <c r="H2019">
        <v>0</v>
      </c>
      <c r="I201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9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cm="1">
        <f t="array" ref="K2019">IFERROR(AVERAGE(IF((OutputTable[GroupByKey]=OutputTable[[#This Row],[GroupByKey]]),(OutputTable[GroupByKey]=OutputTable[[#This Row],[GroupByKey]])*OutputTable[RecordedValue])),0)</f>
        <v>7.9031017037590718</v>
      </c>
      <c r="L2019" cm="1">
        <f t="array" ref="L2019">IFERROR(_xlfn.STDEV.S(IF((OutputTable[GroupByKey]=OutputTable[[#This Row],[GroupByKey]]),(OutputTable[GroupByKey]=OutputTable[[#This Row],[GroupByKey]])*OutputTable[RecordedValue])),0)</f>
        <v>6.1722634071914078</v>
      </c>
      <c r="M2019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19" cm="1">
        <f t="array" ref="O2019">MIN(IF((OutputTable[GroupByKey]=OutputTable[[#This Row],[GroupByKey]]),(OutputTable[GroupByKey]=OutputTable[[#This Row],[GroupByKey]])*OutputTable[RecordedValue]))</f>
        <v>0</v>
      </c>
      <c r="P2019" cm="1">
        <f t="array" ref="P2019">MAX(IF((OutputTable[GroupByKey]=OutputTable[[#This Row],[GroupByKey]]),(OutputTable[GroupByKey]=OutputTable[[#This Row],[GroupByKey]])*OutputTable[RecordedValue]))</f>
        <v>30.196331317929101</v>
      </c>
    </row>
    <row r="2020" spans="1:16" x14ac:dyDescent="0.25">
      <c r="A2020" t="s">
        <v>68</v>
      </c>
      <c r="B2020" t="s">
        <v>177</v>
      </c>
      <c r="C2020">
        <v>39</v>
      </c>
      <c r="D2020" t="s">
        <v>117</v>
      </c>
      <c r="E2020" t="s">
        <v>118</v>
      </c>
      <c r="F2020" t="s">
        <v>72</v>
      </c>
      <c r="G2020">
        <v>13</v>
      </c>
      <c r="H2020">
        <v>0</v>
      </c>
      <c r="I202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20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cm="1">
        <f t="array" ref="K2020">IFERROR(AVERAGE(IF((OutputTable[GroupByKey]=OutputTable[[#This Row],[GroupByKey]]),(OutputTable[GroupByKey]=OutputTable[[#This Row],[GroupByKey]])*OutputTable[RecordedValue])),0)</f>
        <v>8.9</v>
      </c>
      <c r="L2020" cm="1">
        <f t="array" ref="L2020">IFERROR(_xlfn.STDEV.S(IF((OutputTable[GroupByKey]=OutputTable[[#This Row],[GroupByKey]]),(OutputTable[GroupByKey]=OutputTable[[#This Row],[GroupByKey]])*OutputTable[RecordedValue])),0)</f>
        <v>2.6049403612586386</v>
      </c>
      <c r="M2020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20" cm="1">
        <f t="array" ref="O2020">MIN(IF((OutputTable[GroupByKey]=OutputTable[[#This Row],[GroupByKey]]),(OutputTable[GroupByKey]=OutputTable[[#This Row],[GroupByKey]])*OutputTable[RecordedValue]))</f>
        <v>2</v>
      </c>
      <c r="P2020" cm="1">
        <f t="array" ref="P2020">MAX(IF((OutputTable[GroupByKey]=OutputTable[[#This Row],[GroupByKey]]),(OutputTable[GroupByKey]=OutputTable[[#This Row],[GroupByKey]])*OutputTable[RecordedValue]))</f>
        <v>14</v>
      </c>
    </row>
    <row r="2021" spans="1:16" x14ac:dyDescent="0.25">
      <c r="A2021" t="s">
        <v>68</v>
      </c>
      <c r="B2021" t="s">
        <v>177</v>
      </c>
      <c r="C2021">
        <v>39</v>
      </c>
      <c r="D2021" t="s">
        <v>119</v>
      </c>
      <c r="E2021" t="s">
        <v>120</v>
      </c>
      <c r="F2021" t="s">
        <v>72</v>
      </c>
      <c r="G2021">
        <v>13</v>
      </c>
      <c r="H2021">
        <v>0</v>
      </c>
      <c r="I202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1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cm="1">
        <f t="array" ref="K2021">IFERROR(AVERAGE(IF((OutputTable[GroupByKey]=OutputTable[[#This Row],[GroupByKey]]),(OutputTable[GroupByKey]=OutputTable[[#This Row],[GroupByKey]])*OutputTable[RecordedValue])),0)</f>
        <v>8.68</v>
      </c>
      <c r="L2021" cm="1">
        <f t="array" ref="L2021">IFERROR(_xlfn.STDEV.S(IF((OutputTable[GroupByKey]=OutputTable[[#This Row],[GroupByKey]]),(OutputTable[GroupByKey]=OutputTable[[#This Row],[GroupByKey]])*OutputTable[RecordedValue])),0)</f>
        <v>2.6064284735543972</v>
      </c>
      <c r="M2021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21" cm="1">
        <f t="array" ref="O2021">MIN(IF((OutputTable[GroupByKey]=OutputTable[[#This Row],[GroupByKey]]),(OutputTable[GroupByKey]=OutputTable[[#This Row],[GroupByKey]])*OutputTable[RecordedValue]))</f>
        <v>2</v>
      </c>
      <c r="P2021" cm="1">
        <f t="array" ref="P2021">MAX(IF((OutputTable[GroupByKey]=OutputTable[[#This Row],[GroupByKey]]),(OutputTable[GroupByKey]=OutputTable[[#This Row],[GroupByKey]])*OutputTable[RecordedValue]))</f>
        <v>14</v>
      </c>
    </row>
    <row r="2022" spans="1:16" x14ac:dyDescent="0.25">
      <c r="A2022" t="s">
        <v>68</v>
      </c>
      <c r="B2022" t="s">
        <v>177</v>
      </c>
      <c r="C2022">
        <v>39</v>
      </c>
      <c r="D2022" t="s">
        <v>121</v>
      </c>
      <c r="E2022" t="s">
        <v>122</v>
      </c>
      <c r="F2022" t="s">
        <v>72</v>
      </c>
      <c r="G2022">
        <v>1.5841595273873801</v>
      </c>
      <c r="H2022">
        <v>0</v>
      </c>
      <c r="I202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2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cm="1">
        <f t="array" ref="K2022">IFERROR(AVERAGE(IF((OutputTable[GroupByKey]=OutputTable[[#This Row],[GroupByKey]]),(OutputTable[GroupByKey]=OutputTable[[#This Row],[GroupByKey]])*OutputTable[RecordedValue])),0)</f>
        <v>0.86326158932544617</v>
      </c>
      <c r="L2022" cm="1">
        <f t="array" ref="L2022">IFERROR(_xlfn.STDEV.S(IF((OutputTable[GroupByKey]=OutputTable[[#This Row],[GroupByKey]]),(OutputTable[GroupByKey]=OutputTable[[#This Row],[GroupByKey]])*OutputTable[RecordedValue])),0)</f>
        <v>0.44446417599979121</v>
      </c>
      <c r="M2022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22" cm="1">
        <f t="array" ref="O2022">MIN(IF((OutputTable[GroupByKey]=OutputTable[[#This Row],[GroupByKey]]),(OutputTable[GroupByKey]=OutputTable[[#This Row],[GroupByKey]])*OutputTable[RecordedValue]))</f>
        <v>0</v>
      </c>
      <c r="P2022" cm="1">
        <f t="array" ref="P2022">MAX(IF((OutputTable[GroupByKey]=OutputTable[[#This Row],[GroupByKey]]),(OutputTable[GroupByKey]=OutputTable[[#This Row],[GroupByKey]])*OutputTable[RecordedValue]))</f>
        <v>2.5547209929161401</v>
      </c>
    </row>
    <row r="2023" spans="1:16" x14ac:dyDescent="0.25">
      <c r="A2023" t="s">
        <v>68</v>
      </c>
      <c r="B2023" t="s">
        <v>177</v>
      </c>
      <c r="C2023">
        <v>39</v>
      </c>
      <c r="D2023" t="s">
        <v>123</v>
      </c>
      <c r="E2023" t="s">
        <v>124</v>
      </c>
      <c r="F2023" t="s">
        <v>72</v>
      </c>
      <c r="G2023">
        <v>111.448547961454</v>
      </c>
      <c r="H2023">
        <v>0</v>
      </c>
      <c r="I202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3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cm="1">
        <f t="array" ref="K2023">IFERROR(AVERAGE(IF((OutputTable[GroupByKey]=OutputTable[[#This Row],[GroupByKey]]),(OutputTable[GroupByKey]=OutputTable[[#This Row],[GroupByKey]])*OutputTable[RecordedValue])),0)</f>
        <v>59.698797063285873</v>
      </c>
      <c r="L2023" cm="1">
        <f t="array" ref="L2023">IFERROR(_xlfn.STDEV.S(IF((OutputTable[GroupByKey]=OutputTable[[#This Row],[GroupByKey]]),(OutputTable[GroupByKey]=OutputTable[[#This Row],[GroupByKey]])*OutputTable[RecordedValue])),0)</f>
        <v>29.848701664291458</v>
      </c>
      <c r="M2023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23" cm="1">
        <f t="array" ref="O2023">MIN(IF((OutputTable[GroupByKey]=OutputTable[[#This Row],[GroupByKey]]),(OutputTable[GroupByKey]=OutputTable[[#This Row],[GroupByKey]])*OutputTable[RecordedValue]))</f>
        <v>2.14281784239415</v>
      </c>
      <c r="P2023" cm="1">
        <f t="array" ref="P2023">MAX(IF((OutputTable[GroupByKey]=OutputTable[[#This Row],[GroupByKey]]),(OutputTable[GroupByKey]=OutputTable[[#This Row],[GroupByKey]])*OutputTable[RecordedValue]))</f>
        <v>183.47959089289799</v>
      </c>
    </row>
    <row r="2024" spans="1:16" x14ac:dyDescent="0.25">
      <c r="A2024" t="s">
        <v>68</v>
      </c>
      <c r="B2024" t="s">
        <v>177</v>
      </c>
      <c r="C2024">
        <v>39</v>
      </c>
      <c r="D2024" t="s">
        <v>125</v>
      </c>
      <c r="E2024" t="s">
        <v>85</v>
      </c>
      <c r="F2024" t="s">
        <v>126</v>
      </c>
      <c r="G2024">
        <v>0</v>
      </c>
      <c r="H2024">
        <v>0</v>
      </c>
      <c r="I2024" t="str">
        <f>OutputTable[[#This Row],[ProjectName]]&amp;OutputTable[[#This Row],[Name]]&amp;OutputTable[[#This Row],[Type]]&amp;OutputTable[[#This Row],[Source]]</f>
        <v>Airport Security AnalysisAll Entities.NVACostNVA CostSystem</v>
      </c>
      <c r="J2024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cm="1">
        <f t="array" ref="K2024">IFERROR(AVERAGE(IF((OutputTable[GroupByKey]=OutputTable[[#This Row],[GroupByKey]]),(OutputTable[GroupByKey]=OutputTable[[#This Row],[GroupByKey]])*OutputTable[RecordedValue])),0)</f>
        <v>0</v>
      </c>
      <c r="L2024" cm="1">
        <f t="array" ref="L2024">IFERROR(_xlfn.STDEV.S(IF((OutputTable[GroupByKey]=OutputTable[[#This Row],[GroupByKey]]),(OutputTable[GroupByKey]=OutputTable[[#This Row],[GroupByKey]])*OutputTable[RecordedValue])),0)</f>
        <v>0</v>
      </c>
      <c r="M2024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cm="1">
        <f t="array" ref="O2024">MIN(IF((OutputTable[GroupByKey]=OutputTable[[#This Row],[GroupByKey]]),(OutputTable[GroupByKey]=OutputTable[[#This Row],[GroupByKey]])*OutputTable[RecordedValue]))</f>
        <v>0</v>
      </c>
      <c r="P2024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177</v>
      </c>
      <c r="C2025">
        <v>39</v>
      </c>
      <c r="D2025" t="s">
        <v>127</v>
      </c>
      <c r="E2025" t="s">
        <v>88</v>
      </c>
      <c r="F2025" t="s">
        <v>126</v>
      </c>
      <c r="G2025">
        <v>0</v>
      </c>
      <c r="H2025">
        <v>0</v>
      </c>
      <c r="I202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cm="1">
        <f t="array" ref="K2025">IFERROR(AVERAGE(IF((OutputTable[GroupByKey]=OutputTable[[#This Row],[GroupByKey]]),(OutputTable[GroupByKey]=OutputTable[[#This Row],[GroupByKey]])*OutputTable[RecordedValue])),0)</f>
        <v>0</v>
      </c>
      <c r="L2025" cm="1">
        <f t="array" ref="L2025">IFERROR(_xlfn.STDEV.S(IF((OutputTable[GroupByKey]=OutputTable[[#This Row],[GroupByKey]]),(OutputTable[GroupByKey]=OutputTable[[#This Row],[GroupByKey]])*OutputTable[RecordedValue])),0)</f>
        <v>0</v>
      </c>
      <c r="M202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5" cm="1">
        <f t="array" ref="O2025">MIN(IF((OutputTable[GroupByKey]=OutputTable[[#This Row],[GroupByKey]]),(OutputTable[GroupByKey]=OutputTable[[#This Row],[GroupByKey]])*OutputTable[RecordedValue]))</f>
        <v>0</v>
      </c>
      <c r="P2025" cm="1">
        <f t="array" ref="P2025">MAX(IF((OutputTable[GroupByKey]=OutputTable[[#This Row],[GroupByKey]]),(OutputTable[GroupByKey]=OutputTable[[#This Row],[GroupByKey]])*OutputTable[RecordedValue]))</f>
        <v>0</v>
      </c>
    </row>
    <row r="2026" spans="1:16" x14ac:dyDescent="0.25">
      <c r="A2026" t="s">
        <v>68</v>
      </c>
      <c r="B2026" t="s">
        <v>177</v>
      </c>
      <c r="C2026">
        <v>39</v>
      </c>
      <c r="D2026" t="s">
        <v>128</v>
      </c>
      <c r="E2026" t="s">
        <v>90</v>
      </c>
      <c r="F2026" t="s">
        <v>126</v>
      </c>
      <c r="G2026">
        <v>47.176676749303702</v>
      </c>
      <c r="H2026">
        <v>0</v>
      </c>
      <c r="I2026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6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cm="1">
        <f t="array" ref="K2026">IFERROR(AVERAGE(IF((OutputTable[GroupByKey]=OutputTable[[#This Row],[GroupByKey]]),(OutputTable[GroupByKey]=OutputTable[[#This Row],[GroupByKey]])*OutputTable[RecordedValue])),0)</f>
        <v>46.193538628207605</v>
      </c>
      <c r="L2026" cm="1">
        <f t="array" ref="L2026">IFERROR(_xlfn.STDEV.S(IF((OutputTable[GroupByKey]=OutputTable[[#This Row],[GroupByKey]]),(OutputTable[GroupByKey]=OutputTable[[#This Row],[GroupByKey]])*OutputTable[RecordedValue])),0)</f>
        <v>2.5990968367157539</v>
      </c>
      <c r="M2026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6" cm="1">
        <f t="array" ref="O2026">MIN(IF((OutputTable[GroupByKey]=OutputTable[[#This Row],[GroupByKey]]),(OutputTable[GroupByKey]=OutputTable[[#This Row],[GroupByKey]])*OutputTable[RecordedValue]))</f>
        <v>40.192057014708702</v>
      </c>
      <c r="P2026" cm="1">
        <f t="array" ref="P2026">MAX(IF((OutputTable[GroupByKey]=OutputTable[[#This Row],[GroupByKey]]),(OutputTable[GroupByKey]=OutputTable[[#This Row],[GroupByKey]])*OutputTable[RecordedValue]))</f>
        <v>51.8214448971965</v>
      </c>
    </row>
    <row r="2027" spans="1:16" x14ac:dyDescent="0.25">
      <c r="A2027" t="s">
        <v>68</v>
      </c>
      <c r="B2027" t="s">
        <v>177</v>
      </c>
      <c r="C2027">
        <v>39</v>
      </c>
      <c r="D2027" t="s">
        <v>129</v>
      </c>
      <c r="E2027" t="s">
        <v>130</v>
      </c>
      <c r="F2027" t="s">
        <v>126</v>
      </c>
      <c r="G2027">
        <v>0</v>
      </c>
      <c r="H2027">
        <v>0</v>
      </c>
      <c r="I2027" t="str">
        <f>OutputTable[[#This Row],[ProjectName]]&amp;OutputTable[[#This Row],[Name]]&amp;OutputTable[[#This Row],[Type]]&amp;OutputTable[[#This Row],[Source]]</f>
        <v>Airport Security AnalysisAll Entities.TranCostTran CostSystem</v>
      </c>
      <c r="J2027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cm="1">
        <f t="array" ref="K2027">IFERROR(AVERAGE(IF((OutputTable[GroupByKey]=OutputTable[[#This Row],[GroupByKey]]),(OutputTable[GroupByKey]=OutputTable[[#This Row],[GroupByKey]])*OutputTable[RecordedValue])),0)</f>
        <v>0</v>
      </c>
      <c r="L2027" cm="1">
        <f t="array" ref="L2027">IFERROR(_xlfn.STDEV.S(IF((OutputTable[GroupByKey]=OutputTable[[#This Row],[GroupByKey]]),(OutputTable[GroupByKey]=OutputTable[[#This Row],[GroupByKey]])*OutputTable[RecordedValue])),0)</f>
        <v>0</v>
      </c>
      <c r="M2027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7" cm="1">
        <f t="array" ref="O2027">MIN(IF((OutputTable[GroupByKey]=OutputTable[[#This Row],[GroupByKey]]),(OutputTable[GroupByKey]=OutputTable[[#This Row],[GroupByKey]])*OutputTable[RecordedValue]))</f>
        <v>0</v>
      </c>
      <c r="P2027" cm="1">
        <f t="array" ref="P2027">MAX(IF((OutputTable[GroupByKey]=OutputTable[[#This Row],[GroupByKey]]),(OutputTable[GroupByKey]=OutputTable[[#This Row],[GroupByKey]])*OutputTable[RecordedValue]))</f>
        <v>0</v>
      </c>
    </row>
    <row r="2028" spans="1:16" x14ac:dyDescent="0.25">
      <c r="A2028" t="s">
        <v>68</v>
      </c>
      <c r="B2028" t="s">
        <v>177</v>
      </c>
      <c r="C2028">
        <v>39</v>
      </c>
      <c r="D2028" t="s">
        <v>131</v>
      </c>
      <c r="E2028" t="s">
        <v>94</v>
      </c>
      <c r="F2028" t="s">
        <v>126</v>
      </c>
      <c r="G2028">
        <v>47.176676749303702</v>
      </c>
      <c r="H2028">
        <v>0</v>
      </c>
      <c r="I2028" t="str">
        <f>OutputTable[[#This Row],[ProjectName]]&amp;OutputTable[[#This Row],[Name]]&amp;OutputTable[[#This Row],[Type]]&amp;OutputTable[[#This Row],[Source]]</f>
        <v>Airport Security AnalysisAll Entities.VACostVA CostSystem</v>
      </c>
      <c r="J2028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cm="1">
        <f t="array" ref="K2028">IFERROR(AVERAGE(IF((OutputTable[GroupByKey]=OutputTable[[#This Row],[GroupByKey]]),(OutputTable[GroupByKey]=OutputTable[[#This Row],[GroupByKey]])*OutputTable[RecordedValue])),0)</f>
        <v>46.193538628207605</v>
      </c>
      <c r="L2028" cm="1">
        <f t="array" ref="L2028">IFERROR(_xlfn.STDEV.S(IF((OutputTable[GroupByKey]=OutputTable[[#This Row],[GroupByKey]]),(OutputTable[GroupByKey]=OutputTable[[#This Row],[GroupByKey]])*OutputTable[RecordedValue])),0)</f>
        <v>2.5990968367157539</v>
      </c>
      <c r="M2028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8" cm="1">
        <f t="array" ref="O2028">MIN(IF((OutputTable[GroupByKey]=OutputTable[[#This Row],[GroupByKey]]),(OutputTable[GroupByKey]=OutputTable[[#This Row],[GroupByKey]])*OutputTable[RecordedValue]))</f>
        <v>40.192057014708702</v>
      </c>
      <c r="P2028" cm="1">
        <f t="array" ref="P2028">MAX(IF((OutputTable[GroupByKey]=OutputTable[[#This Row],[GroupByKey]]),(OutputTable[GroupByKey]=OutputTable[[#This Row],[GroupByKey]])*OutputTable[RecordedValue]))</f>
        <v>51.8214448971965</v>
      </c>
    </row>
    <row r="2029" spans="1:16" x14ac:dyDescent="0.25">
      <c r="A2029" t="s">
        <v>68</v>
      </c>
      <c r="B2029" t="s">
        <v>177</v>
      </c>
      <c r="C2029">
        <v>39</v>
      </c>
      <c r="D2029" t="s">
        <v>132</v>
      </c>
      <c r="E2029" t="s">
        <v>96</v>
      </c>
      <c r="F2029" t="s">
        <v>126</v>
      </c>
      <c r="G2029">
        <v>0</v>
      </c>
      <c r="H2029">
        <v>0</v>
      </c>
      <c r="I2029" t="str">
        <f>OutputTable[[#This Row],[ProjectName]]&amp;OutputTable[[#This Row],[Name]]&amp;OutputTable[[#This Row],[Type]]&amp;OutputTable[[#This Row],[Source]]</f>
        <v>Airport Security AnalysisAll Entities.WaitCostWait CostSystem</v>
      </c>
      <c r="J2029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cm="1">
        <f t="array" ref="K2029">IFERROR(AVERAGE(IF((OutputTable[GroupByKey]=OutputTable[[#This Row],[GroupByKey]]),(OutputTable[GroupByKey]=OutputTable[[#This Row],[GroupByKey]])*OutputTable[RecordedValue])),0)</f>
        <v>0</v>
      </c>
      <c r="L2029" cm="1">
        <f t="array" ref="L2029">IFERROR(_xlfn.STDEV.S(IF((OutputTable[GroupByKey]=OutputTable[[#This Row],[GroupByKey]]),(OutputTable[GroupByKey]=OutputTable[[#This Row],[GroupByKey]])*OutputTable[RecordedValue])),0)</f>
        <v>0</v>
      </c>
      <c r="M2029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9" cm="1">
        <f t="array" ref="O2029">MIN(IF((OutputTable[GroupByKey]=OutputTable[[#This Row],[GroupByKey]]),(OutputTable[GroupByKey]=OutputTable[[#This Row],[GroupByKey]])*OutputTable[RecordedValue]))</f>
        <v>0</v>
      </c>
      <c r="P2029" cm="1">
        <f t="array" ref="P2029">MAX(IF((OutputTable[GroupByKey]=OutputTable[[#This Row],[GroupByKey]]),(OutputTable[GroupByKey]=OutputTable[[#This Row],[GroupByKey]])*OutputTable[RecordedValue]))</f>
        <v>0</v>
      </c>
    </row>
    <row r="2030" spans="1:16" x14ac:dyDescent="0.25">
      <c r="A2030" t="s">
        <v>68</v>
      </c>
      <c r="B2030" t="s">
        <v>177</v>
      </c>
      <c r="C2030">
        <v>39</v>
      </c>
      <c r="D2030" t="s">
        <v>133</v>
      </c>
      <c r="E2030" t="s">
        <v>134</v>
      </c>
      <c r="F2030" t="s">
        <v>126</v>
      </c>
      <c r="G2030">
        <v>47.176676749303702</v>
      </c>
      <c r="H2030">
        <v>0</v>
      </c>
      <c r="I2030" t="str">
        <f>OutputTable[[#This Row],[ProjectName]]&amp;OutputTable[[#This Row],[Name]]&amp;OutputTable[[#This Row],[Type]]&amp;OutputTable[[#This Row],[Source]]</f>
        <v>Airport Security AnalysisAll Resources.BusyCostBusy CostSystem</v>
      </c>
      <c r="J2030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cm="1">
        <f t="array" ref="K2030">IFERROR(AVERAGE(IF((OutputTable[GroupByKey]=OutputTable[[#This Row],[GroupByKey]]),(OutputTable[GroupByKey]=OutputTable[[#This Row],[GroupByKey]])*OutputTable[RecordedValue])),0)</f>
        <v>46.193538628207605</v>
      </c>
      <c r="L2030" cm="1">
        <f t="array" ref="L2030">IFERROR(_xlfn.STDEV.S(IF((OutputTable[GroupByKey]=OutputTable[[#This Row],[GroupByKey]]),(OutputTable[GroupByKey]=OutputTable[[#This Row],[GroupByKey]])*OutputTable[RecordedValue])),0)</f>
        <v>2.5990968367157583</v>
      </c>
      <c r="M2030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30" cm="1">
        <f t="array" ref="O2030">MIN(IF((OutputTable[GroupByKey]=OutputTable[[#This Row],[GroupByKey]]),(OutputTable[GroupByKey]=OutputTable[[#This Row],[GroupByKey]])*OutputTable[RecordedValue]))</f>
        <v>40.192057014708602</v>
      </c>
      <c r="P2030" cm="1">
        <f t="array" ref="P2030">MAX(IF((OutputTable[GroupByKey]=OutputTable[[#This Row],[GroupByKey]]),(OutputTable[GroupByKey]=OutputTable[[#This Row],[GroupByKey]])*OutputTable[RecordedValue]))</f>
        <v>51.8214448971965</v>
      </c>
    </row>
    <row r="2031" spans="1:16" x14ac:dyDescent="0.25">
      <c r="A2031" t="s">
        <v>68</v>
      </c>
      <c r="B2031" t="s">
        <v>177</v>
      </c>
      <c r="C2031">
        <v>39</v>
      </c>
      <c r="D2031" t="s">
        <v>135</v>
      </c>
      <c r="E2031" t="s">
        <v>136</v>
      </c>
      <c r="F2031" t="s">
        <v>126</v>
      </c>
      <c r="G2031">
        <v>24.3856648857696</v>
      </c>
      <c r="H2031">
        <v>0</v>
      </c>
      <c r="I2031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1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cm="1">
        <f t="array" ref="K2031">IFERROR(AVERAGE(IF((OutputTable[GroupByKey]=OutputTable[[#This Row],[GroupByKey]]),(OutputTable[GroupByKey]=OutputTable[[#This Row],[GroupByKey]])*OutputTable[RecordedValue])),0)</f>
        <v>25.477747687177452</v>
      </c>
      <c r="L2031" cm="1">
        <f t="array" ref="L2031">IFERROR(_xlfn.STDEV.S(IF((OutputTable[GroupByKey]=OutputTable[[#This Row],[GroupByKey]]),(OutputTable[GroupByKey]=OutputTable[[#This Row],[GroupByKey]])*OutputTable[RecordedValue])),0)</f>
        <v>2.6141112136959852</v>
      </c>
      <c r="M2031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31" cm="1">
        <f t="array" ref="O2031">MIN(IF((OutputTable[GroupByKey]=OutputTable[[#This Row],[GroupByKey]]),(OutputTable[GroupByKey]=OutputTable[[#This Row],[GroupByKey]])*OutputTable[RecordedValue]))</f>
        <v>19.727702576731101</v>
      </c>
      <c r="P2031" cm="1">
        <f t="array" ref="P2031">MAX(IF((OutputTable[GroupByKey]=OutputTable[[#This Row],[GroupByKey]]),(OutputTable[GroupByKey]=OutputTable[[#This Row],[GroupByKey]])*OutputTable[RecordedValue]))</f>
        <v>31.4558775795469</v>
      </c>
    </row>
    <row r="2032" spans="1:16" x14ac:dyDescent="0.25">
      <c r="A2032" t="s">
        <v>68</v>
      </c>
      <c r="B2032" t="s">
        <v>177</v>
      </c>
      <c r="C2032">
        <v>39</v>
      </c>
      <c r="D2032" t="s">
        <v>137</v>
      </c>
      <c r="E2032" t="s">
        <v>90</v>
      </c>
      <c r="F2032" t="s">
        <v>126</v>
      </c>
      <c r="G2032">
        <v>71.562341635073295</v>
      </c>
      <c r="H2032">
        <v>0</v>
      </c>
      <c r="I203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2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cm="1">
        <f t="array" ref="K2032">IFERROR(AVERAGE(IF((OutputTable[GroupByKey]=OutputTable[[#This Row],[GroupByKey]]),(OutputTable[GroupByKey]=OutputTable[[#This Row],[GroupByKey]])*OutputTable[RecordedValue])),0)</f>
        <v>71.671286315385061</v>
      </c>
      <c r="L2032" cm="1">
        <f t="array" ref="L2032">IFERROR(_xlfn.STDEV.S(IF((OutputTable[GroupByKey]=OutputTable[[#This Row],[GroupByKey]]),(OutputTable[GroupByKey]=OutputTable[[#This Row],[GroupByKey]])*OutputTable[RecordedValue])),0)</f>
        <v>0.23863631661505638</v>
      </c>
      <c r="M2032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32" cm="1">
        <f t="array" ref="O2032">MIN(IF((OutputTable[GroupByKey]=OutputTable[[#This Row],[GroupByKey]]),(OutputTable[GroupByKey]=OutputTable[[#This Row],[GroupByKey]])*OutputTable[RecordedValue]))</f>
        <v>70.910479456061694</v>
      </c>
      <c r="P2032" cm="1">
        <f t="array" ref="P2032">MAX(IF((OutputTable[GroupByKey]=OutputTable[[#This Row],[GroupByKey]]),(OutputTable[GroupByKey]=OutputTable[[#This Row],[GroupByKey]])*OutputTable[RecordedValue]))</f>
        <v>72</v>
      </c>
    </row>
    <row r="2033" spans="1:16" x14ac:dyDescent="0.25">
      <c r="A2033" t="s">
        <v>68</v>
      </c>
      <c r="B2033" t="s">
        <v>177</v>
      </c>
      <c r="C2033">
        <v>39</v>
      </c>
      <c r="D2033" t="s">
        <v>138</v>
      </c>
      <c r="E2033" t="s">
        <v>139</v>
      </c>
      <c r="F2033" t="s">
        <v>126</v>
      </c>
      <c r="G2033">
        <v>0</v>
      </c>
      <c r="H2033">
        <v>0</v>
      </c>
      <c r="I203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3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cm="1">
        <f t="array" ref="K2033">IFERROR(AVERAGE(IF((OutputTable[GroupByKey]=OutputTable[[#This Row],[GroupByKey]]),(OutputTable[GroupByKey]=OutputTable[[#This Row],[GroupByKey]])*OutputTable[RecordedValue])),0)</f>
        <v>0</v>
      </c>
      <c r="L2033" cm="1">
        <f t="array" ref="L2033">IFERROR(_xlfn.STDEV.S(IF((OutputTable[GroupByKey]=OutputTable[[#This Row],[GroupByKey]]),(OutputTable[GroupByKey]=OutputTable[[#This Row],[GroupByKey]])*OutputTable[RecordedValue])),0)</f>
        <v>0</v>
      </c>
      <c r="M2033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3" cm="1">
        <f t="array" ref="O2033">MIN(IF((OutputTable[GroupByKey]=OutputTable[[#This Row],[GroupByKey]]),(OutputTable[GroupByKey]=OutputTable[[#This Row],[GroupByKey]])*OutputTable[RecordedValue]))</f>
        <v>0</v>
      </c>
      <c r="P2033" cm="1">
        <f t="array" ref="P2033">MAX(IF((OutputTable[GroupByKey]=OutputTable[[#This Row],[GroupByKey]]),(OutputTable[GroupByKey]=OutputTable[[#This Row],[GroupByKey]])*OutputTable[RecordedValue]))</f>
        <v>0</v>
      </c>
    </row>
    <row r="2034" spans="1:16" x14ac:dyDescent="0.25">
      <c r="A2034" t="s">
        <v>68</v>
      </c>
      <c r="B2034" t="s">
        <v>177</v>
      </c>
      <c r="C2034">
        <v>39</v>
      </c>
      <c r="D2034" t="s">
        <v>140</v>
      </c>
      <c r="E2034" t="s">
        <v>110</v>
      </c>
      <c r="F2034" t="s">
        <v>72</v>
      </c>
      <c r="G2034">
        <v>9.5189138023998208</v>
      </c>
      <c r="H2034">
        <v>0</v>
      </c>
      <c r="I203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4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cm="1">
        <f t="array" ref="K2034">IFERROR(AVERAGE(IF((OutputTable[GroupByKey]=OutputTable[[#This Row],[GroupByKey]]),(OutputTable[GroupByKey]=OutputTable[[#This Row],[GroupByKey]])*OutputTable[RecordedValue])),0)</f>
        <v>9.2040198470736314</v>
      </c>
      <c r="L2034" cm="1">
        <f t="array" ref="L2034">IFERROR(_xlfn.STDEV.S(IF((OutputTable[GroupByKey]=OutputTable[[#This Row],[GroupByKey]]),(OutputTable[GroupByKey]=OutputTable[[#This Row],[GroupByKey]])*OutputTable[RecordedValue])),0)</f>
        <v>0.51270925803772061</v>
      </c>
      <c r="M2034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34" cm="1">
        <f t="array" ref="O2034">MIN(IF((OutputTable[GroupByKey]=OutputTable[[#This Row],[GroupByKey]]),(OutputTable[GroupByKey]=OutputTable[[#This Row],[GroupByKey]])*OutputTable[RecordedValue]))</f>
        <v>8.1603642719926093</v>
      </c>
      <c r="P2034" cm="1">
        <f t="array" ref="P2034">MAX(IF((OutputTable[GroupByKey]=OutputTable[[#This Row],[GroupByKey]]),(OutputTable[GroupByKey]=OutputTable[[#This Row],[GroupByKey]])*OutputTable[RecordedValue]))</f>
        <v>10.3090977964694</v>
      </c>
    </row>
    <row r="2035" spans="1:16" x14ac:dyDescent="0.25">
      <c r="A2035" t="s">
        <v>68</v>
      </c>
      <c r="B2035" t="s">
        <v>177</v>
      </c>
      <c r="C2035">
        <v>39</v>
      </c>
      <c r="D2035" t="s">
        <v>141</v>
      </c>
      <c r="E2035" t="s">
        <v>112</v>
      </c>
      <c r="F2035" t="s">
        <v>72</v>
      </c>
      <c r="G2035">
        <v>571.13482814398901</v>
      </c>
      <c r="H2035">
        <v>0</v>
      </c>
      <c r="I203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cm="1">
        <f t="array" ref="K2035">IFERROR(AVERAGE(IF((OutputTable[GroupByKey]=OutputTable[[#This Row],[GroupByKey]]),(OutputTable[GroupByKey]=OutputTable[[#This Row],[GroupByKey]])*OutputTable[RecordedValue])),0)</f>
        <v>552.24119082441791</v>
      </c>
      <c r="L2035" cm="1">
        <f t="array" ref="L2035">IFERROR(_xlfn.STDEV.S(IF((OutputTable[GroupByKey]=OutputTable[[#This Row],[GroupByKey]]),(OutputTable[GroupByKey]=OutputTable[[#This Row],[GroupByKey]])*OutputTable[RecordedValue])),0)</f>
        <v>30.76255548226289</v>
      </c>
      <c r="M203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35" cm="1">
        <f t="array" ref="O2035">MIN(IF((OutputTable[GroupByKey]=OutputTable[[#This Row],[GroupByKey]]),(OutputTable[GroupByKey]=OutputTable[[#This Row],[GroupByKey]])*OutputTable[RecordedValue]))</f>
        <v>489.62185631955703</v>
      </c>
      <c r="P2035" cm="1">
        <f t="array" ref="P2035">MAX(IF((OutputTable[GroupByKey]=OutputTable[[#This Row],[GroupByKey]]),(OutputTable[GroupByKey]=OutputTable[[#This Row],[GroupByKey]])*OutputTable[RecordedValue]))</f>
        <v>618.54586778816201</v>
      </c>
    </row>
    <row r="2036" spans="1:16" x14ac:dyDescent="0.25">
      <c r="A2036" t="s">
        <v>68</v>
      </c>
      <c r="B2036" t="s">
        <v>177</v>
      </c>
      <c r="C2036">
        <v>39</v>
      </c>
      <c r="D2036" t="s">
        <v>142</v>
      </c>
      <c r="E2036" t="s">
        <v>114</v>
      </c>
      <c r="F2036" t="s">
        <v>72</v>
      </c>
      <c r="G2036">
        <v>0</v>
      </c>
      <c r="H2036">
        <v>0</v>
      </c>
      <c r="I203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6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cm="1">
        <f t="array" ref="K2036">IFERROR(AVERAGE(IF((OutputTable[GroupByKey]=OutputTable[[#This Row],[GroupByKey]]),(OutputTable[GroupByKey]=OutputTable[[#This Row],[GroupByKey]])*OutputTable[RecordedValue])),0)</f>
        <v>0</v>
      </c>
      <c r="L2036" cm="1">
        <f t="array" ref="L2036">IFERROR(_xlfn.STDEV.S(IF((OutputTable[GroupByKey]=OutputTable[[#This Row],[GroupByKey]]),(OutputTable[GroupByKey]=OutputTable[[#This Row],[GroupByKey]])*OutputTable[RecordedValue])),0)</f>
        <v>0</v>
      </c>
      <c r="M2036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cm="1">
        <f t="array" ref="O2036">MIN(IF((OutputTable[GroupByKey]=OutputTable[[#This Row],[GroupByKey]]),(OutputTable[GroupByKey]=OutputTable[[#This Row],[GroupByKey]])*OutputTable[RecordedValue]))</f>
        <v>0</v>
      </c>
      <c r="P2036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177</v>
      </c>
      <c r="C2037">
        <v>39</v>
      </c>
      <c r="D2037" t="s">
        <v>143</v>
      </c>
      <c r="E2037" t="s">
        <v>116</v>
      </c>
      <c r="F2037" t="s">
        <v>72</v>
      </c>
      <c r="G2037">
        <v>88.540913423212203</v>
      </c>
      <c r="H2037">
        <v>0</v>
      </c>
      <c r="I203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7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cm="1">
        <f t="array" ref="K2037">IFERROR(AVERAGE(IF((OutputTable[GroupByKey]=OutputTable[[#This Row],[GroupByKey]]),(OutputTable[GroupByKey]=OutputTable[[#This Row],[GroupByKey]])*OutputTable[RecordedValue])),0)</f>
        <v>79.989395354893077</v>
      </c>
      <c r="L2037" cm="1">
        <f t="array" ref="L2037">IFERROR(_xlfn.STDEV.S(IF((OutputTable[GroupByKey]=OutputTable[[#This Row],[GroupByKey]]),(OutputTable[GroupByKey]=OutputTable[[#This Row],[GroupByKey]])*OutputTable[RecordedValue])),0)</f>
        <v>56.808360959149468</v>
      </c>
      <c r="M2037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37" cm="1">
        <f t="array" ref="O2037">MIN(IF((OutputTable[GroupByKey]=OutputTable[[#This Row],[GroupByKey]]),(OutputTable[GroupByKey]=OutputTable[[#This Row],[GroupByKey]])*OutputTable[RecordedValue]))</f>
        <v>7.1867093340802297</v>
      </c>
      <c r="P2037" cm="1">
        <f t="array" ref="P2037">MAX(IF((OutputTable[GroupByKey]=OutputTable[[#This Row],[GroupByKey]]),(OutputTable[GroupByKey]=OutputTable[[#This Row],[GroupByKey]])*OutputTable[RecordedValue]))</f>
        <v>293.47566214357698</v>
      </c>
    </row>
    <row r="2038" spans="1:16" x14ac:dyDescent="0.25">
      <c r="A2038" t="s">
        <v>68</v>
      </c>
      <c r="B2038" t="s">
        <v>177</v>
      </c>
      <c r="C2038">
        <v>39</v>
      </c>
      <c r="D2038" t="s">
        <v>144</v>
      </c>
      <c r="E2038" t="s">
        <v>118</v>
      </c>
      <c r="F2038" t="s">
        <v>72</v>
      </c>
      <c r="G2038">
        <v>145</v>
      </c>
      <c r="H2038">
        <v>0</v>
      </c>
      <c r="I203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8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cm="1">
        <f t="array" ref="K2038">IFERROR(AVERAGE(IF((OutputTable[GroupByKey]=OutputTable[[#This Row],[GroupByKey]]),(OutputTable[GroupByKey]=OutputTable[[#This Row],[GroupByKey]])*OutputTable[RecordedValue])),0)</f>
        <v>145</v>
      </c>
      <c r="L2038" cm="1">
        <f t="array" ref="L2038">IFERROR(_xlfn.STDEV.S(IF((OutputTable[GroupByKey]=OutputTable[[#This Row],[GroupByKey]]),(OutputTable[GroupByKey]=OutputTable[[#This Row],[GroupByKey]])*OutputTable[RecordedValue])),0)</f>
        <v>0</v>
      </c>
      <c r="M2038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8" cm="1">
        <f t="array" ref="O2038">MIN(IF((OutputTable[GroupByKey]=OutputTable[[#This Row],[GroupByKey]]),(OutputTable[GroupByKey]=OutputTable[[#This Row],[GroupByKey]])*OutputTable[RecordedValue]))</f>
        <v>145</v>
      </c>
      <c r="P2038" cm="1">
        <f t="array" ref="P2038">MAX(IF((OutputTable[GroupByKey]=OutputTable[[#This Row],[GroupByKey]]),(OutputTable[GroupByKey]=OutputTable[[#This Row],[GroupByKey]])*OutputTable[RecordedValue]))</f>
        <v>145</v>
      </c>
    </row>
    <row r="2039" spans="1:16" x14ac:dyDescent="0.25">
      <c r="A2039" t="s">
        <v>68</v>
      </c>
      <c r="B2039" t="s">
        <v>177</v>
      </c>
      <c r="C2039">
        <v>39</v>
      </c>
      <c r="D2039" t="s">
        <v>145</v>
      </c>
      <c r="E2039" t="s">
        <v>120</v>
      </c>
      <c r="F2039" t="s">
        <v>72</v>
      </c>
      <c r="G2039">
        <v>143</v>
      </c>
      <c r="H2039">
        <v>0</v>
      </c>
      <c r="I203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9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cm="1">
        <f t="array" ref="K2039">IFERROR(AVERAGE(IF((OutputTable[GroupByKey]=OutputTable[[#This Row],[GroupByKey]]),(OutputTable[GroupByKey]=OutputTable[[#This Row],[GroupByKey]])*OutputTable[RecordedValue])),0)</f>
        <v>143.46</v>
      </c>
      <c r="L2039" cm="1">
        <f t="array" ref="L2039">IFERROR(_xlfn.STDEV.S(IF((OutputTable[GroupByKey]=OutputTable[[#This Row],[GroupByKey]]),(OutputTable[GroupByKey]=OutputTable[[#This Row],[GroupByKey]])*OutputTable[RecordedValue])),0)</f>
        <v>0.761577310586391</v>
      </c>
      <c r="M2039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39" cm="1">
        <f t="array" ref="O2039">MIN(IF((OutputTable[GroupByKey]=OutputTable[[#This Row],[GroupByKey]]),(OutputTable[GroupByKey]=OutputTable[[#This Row],[GroupByKey]])*OutputTable[RecordedValue]))</f>
        <v>141</v>
      </c>
      <c r="P2039" cm="1">
        <f t="array" ref="P2039">MAX(IF((OutputTable[GroupByKey]=OutputTable[[#This Row],[GroupByKey]]),(OutputTable[GroupByKey]=OutputTable[[#This Row],[GroupByKey]])*OutputTable[RecordedValue]))</f>
        <v>144</v>
      </c>
    </row>
    <row r="2040" spans="1:16" x14ac:dyDescent="0.25">
      <c r="A2040" t="s">
        <v>68</v>
      </c>
      <c r="B2040" t="s">
        <v>177</v>
      </c>
      <c r="C2040">
        <v>39</v>
      </c>
      <c r="D2040" t="s">
        <v>146</v>
      </c>
      <c r="E2040" t="s">
        <v>122</v>
      </c>
      <c r="F2040" t="s">
        <v>72</v>
      </c>
      <c r="G2040">
        <v>9.5189138023998208</v>
      </c>
      <c r="H2040">
        <v>0</v>
      </c>
      <c r="I204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40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cm="1">
        <f t="array" ref="K2040">IFERROR(AVERAGE(IF((OutputTable[GroupByKey]=OutputTable[[#This Row],[GroupByKey]]),(OutputTable[GroupByKey]=OutputTable[[#This Row],[GroupByKey]])*OutputTable[RecordedValue])),0)</f>
        <v>9.2040198470736314</v>
      </c>
      <c r="L2040" cm="1">
        <f t="array" ref="L2040">IFERROR(_xlfn.STDEV.S(IF((OutputTable[GroupByKey]=OutputTable[[#This Row],[GroupByKey]]),(OutputTable[GroupByKey]=OutputTable[[#This Row],[GroupByKey]])*OutputTable[RecordedValue])),0)</f>
        <v>0.51270925803772061</v>
      </c>
      <c r="M2040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40" cm="1">
        <f t="array" ref="O2040">MIN(IF((OutputTable[GroupByKey]=OutputTable[[#This Row],[GroupByKey]]),(OutputTable[GroupByKey]=OutputTable[[#This Row],[GroupByKey]])*OutputTable[RecordedValue]))</f>
        <v>8.1603642719926093</v>
      </c>
      <c r="P2040" cm="1">
        <f t="array" ref="P2040">MAX(IF((OutputTable[GroupByKey]=OutputTable[[#This Row],[GroupByKey]]),(OutputTable[GroupByKey]=OutputTable[[#This Row],[GroupByKey]])*OutputTable[RecordedValue]))</f>
        <v>10.3090977964694</v>
      </c>
    </row>
    <row r="2041" spans="1:16" x14ac:dyDescent="0.25">
      <c r="A2041" t="s">
        <v>68</v>
      </c>
      <c r="B2041" t="s">
        <v>177</v>
      </c>
      <c r="C2041">
        <v>39</v>
      </c>
      <c r="D2041" t="s">
        <v>147</v>
      </c>
      <c r="E2041" t="s">
        <v>124</v>
      </c>
      <c r="F2041" t="s">
        <v>72</v>
      </c>
      <c r="G2041">
        <v>659.67574156720104</v>
      </c>
      <c r="H2041">
        <v>0</v>
      </c>
      <c r="I204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1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cm="1">
        <f t="array" ref="K2041">IFERROR(AVERAGE(IF((OutputTable[GroupByKey]=OutputTable[[#This Row],[GroupByKey]]),(OutputTable[GroupByKey]=OutputTable[[#This Row],[GroupByKey]])*OutputTable[RecordedValue])),0)</f>
        <v>632.23058617931088</v>
      </c>
      <c r="L2041" cm="1">
        <f t="array" ref="L2041">IFERROR(_xlfn.STDEV.S(IF((OutputTable[GroupByKey]=OutputTable[[#This Row],[GroupByKey]]),(OutputTable[GroupByKey]=OutputTable[[#This Row],[GroupByKey]])*OutputTable[RecordedValue])),0)</f>
        <v>75.537971994324181</v>
      </c>
      <c r="M2041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41" cm="1">
        <f t="array" ref="O2041">MIN(IF((OutputTable[GroupByKey]=OutputTable[[#This Row],[GroupByKey]]),(OutputTable[GroupByKey]=OutputTable[[#This Row],[GroupByKey]])*OutputTable[RecordedValue]))</f>
        <v>505.15304420889697</v>
      </c>
      <c r="P2041" cm="1">
        <f t="array" ref="P2041">MAX(IF((OutputTable[GroupByKey]=OutputTable[[#This Row],[GroupByKey]]),(OutputTable[GroupByKey]=OutputTable[[#This Row],[GroupByKey]])*OutputTable[RecordedValue]))</f>
        <v>850.69210649443096</v>
      </c>
    </row>
    <row r="2042" spans="1:16" x14ac:dyDescent="0.25">
      <c r="A2042" t="s">
        <v>68</v>
      </c>
      <c r="B2042" t="s">
        <v>177</v>
      </c>
      <c r="C2042">
        <v>39</v>
      </c>
      <c r="D2042" t="s">
        <v>148</v>
      </c>
      <c r="E2042" t="s">
        <v>118</v>
      </c>
      <c r="F2042" t="s">
        <v>86</v>
      </c>
      <c r="G2042">
        <v>145</v>
      </c>
      <c r="H2042">
        <v>0</v>
      </c>
      <c r="I2042" t="str">
        <f>OutputTable[[#This Row],[ProjectName]]&amp;OutputTable[[#This Row],[Name]]&amp;OutputTable[[#This Row],[Type]]&amp;OutputTable[[#This Row],[Source]]</f>
        <v>Airport Security AnalysisEntity 1.NumberInNumber InEntity</v>
      </c>
      <c r="J2042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cm="1">
        <f t="array" ref="K2042">IFERROR(AVERAGE(IF((OutputTable[GroupByKey]=OutputTable[[#This Row],[GroupByKey]]),(OutputTable[GroupByKey]=OutputTable[[#This Row],[GroupByKey]])*OutputTable[RecordedValue])),0)</f>
        <v>145</v>
      </c>
      <c r="L2042" cm="1">
        <f t="array" ref="L2042">IFERROR(_xlfn.STDEV.S(IF((OutputTable[GroupByKey]=OutputTable[[#This Row],[GroupByKey]]),(OutputTable[GroupByKey]=OutputTable[[#This Row],[GroupByKey]])*OutputTable[RecordedValue])),0)</f>
        <v>0</v>
      </c>
      <c r="M2042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2" cm="1">
        <f t="array" ref="O2042">MIN(IF((OutputTable[GroupByKey]=OutputTable[[#This Row],[GroupByKey]]),(OutputTable[GroupByKey]=OutputTable[[#This Row],[GroupByKey]])*OutputTable[RecordedValue]))</f>
        <v>145</v>
      </c>
      <c r="P2042" cm="1">
        <f t="array" ref="P2042">MAX(IF((OutputTable[GroupByKey]=OutputTable[[#This Row],[GroupByKey]]),(OutputTable[GroupByKey]=OutputTable[[#This Row],[GroupByKey]])*OutputTable[RecordedValue]))</f>
        <v>145</v>
      </c>
    </row>
    <row r="2043" spans="1:16" x14ac:dyDescent="0.25">
      <c r="A2043" t="s">
        <v>68</v>
      </c>
      <c r="B2043" t="s">
        <v>177</v>
      </c>
      <c r="C2043">
        <v>39</v>
      </c>
      <c r="D2043" t="s">
        <v>149</v>
      </c>
      <c r="E2043" t="s">
        <v>120</v>
      </c>
      <c r="F2043" t="s">
        <v>86</v>
      </c>
      <c r="G2043">
        <v>141</v>
      </c>
      <c r="H2043">
        <v>0</v>
      </c>
      <c r="I2043" t="str">
        <f>OutputTable[[#This Row],[ProjectName]]&amp;OutputTable[[#This Row],[Name]]&amp;OutputTable[[#This Row],[Type]]&amp;OutputTable[[#This Row],[Source]]</f>
        <v>Airport Security AnalysisEntity 1.NumberOutNumber OutEntity</v>
      </c>
      <c r="J2043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cm="1">
        <f t="array" ref="K2043">IFERROR(AVERAGE(IF((OutputTable[GroupByKey]=OutputTable[[#This Row],[GroupByKey]]),(OutputTable[GroupByKey]=OutputTable[[#This Row],[GroupByKey]])*OutputTable[RecordedValue])),0)</f>
        <v>141.02000000000001</v>
      </c>
      <c r="L2043" cm="1">
        <f t="array" ref="L2043">IFERROR(_xlfn.STDEV.S(IF((OutputTable[GroupByKey]=OutputTable[[#This Row],[GroupByKey]]),(OutputTable[GroupByKey]=OutputTable[[#This Row],[GroupByKey]])*OutputTable[RecordedValue])),0)</f>
        <v>1.571298695931723</v>
      </c>
      <c r="M2043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3" cm="1">
        <f t="array" ref="O2043">MIN(IF((OutputTable[GroupByKey]=OutputTable[[#This Row],[GroupByKey]]),(OutputTable[GroupByKey]=OutputTable[[#This Row],[GroupByKey]])*OutputTable[RecordedValue]))</f>
        <v>136</v>
      </c>
      <c r="P2043" cm="1">
        <f t="array" ref="P2043">MAX(IF((OutputTable[GroupByKey]=OutputTable[[#This Row],[GroupByKey]]),(OutputTable[GroupByKey]=OutputTable[[#This Row],[GroupByKey]])*OutputTable[RecordedValue]))</f>
        <v>144</v>
      </c>
    </row>
    <row r="2044" spans="1:16" x14ac:dyDescent="0.25">
      <c r="A2044" t="s">
        <v>68</v>
      </c>
      <c r="B2044" t="s">
        <v>177</v>
      </c>
      <c r="C2044">
        <v>39</v>
      </c>
      <c r="D2044" t="s">
        <v>150</v>
      </c>
      <c r="E2044" t="s">
        <v>134</v>
      </c>
      <c r="F2044" t="s">
        <v>104</v>
      </c>
      <c r="G2044">
        <v>0</v>
      </c>
      <c r="H2044">
        <v>0</v>
      </c>
      <c r="I204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4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cm="1">
        <f t="array" ref="K2044">IFERROR(AVERAGE(IF((OutputTable[GroupByKey]=OutputTable[[#This Row],[GroupByKey]]),(OutputTable[GroupByKey]=OutputTable[[#This Row],[GroupByKey]])*OutputTable[RecordedValue])),0)</f>
        <v>0</v>
      </c>
      <c r="L2044" cm="1">
        <f t="array" ref="L2044">IFERROR(_xlfn.STDEV.S(IF((OutputTable[GroupByKey]=OutputTable[[#This Row],[GroupByKey]]),(OutputTable[GroupByKey]=OutputTable[[#This Row],[GroupByKey]])*OutputTable[RecordedValue])),0)</f>
        <v>0</v>
      </c>
      <c r="M2044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4" cm="1">
        <f t="array" ref="O2044">MIN(IF((OutputTable[GroupByKey]=OutputTable[[#This Row],[GroupByKey]]),(OutputTable[GroupByKey]=OutputTable[[#This Row],[GroupByKey]])*OutputTable[RecordedValue]))</f>
        <v>0</v>
      </c>
      <c r="P2044" cm="1">
        <f t="array" ref="P2044">MAX(IF((OutputTable[GroupByKey]=OutputTable[[#This Row],[GroupByKey]]),(OutputTable[GroupByKey]=OutputTable[[#This Row],[GroupByKey]])*OutputTable[RecordedValue]))</f>
        <v>0</v>
      </c>
    </row>
    <row r="2045" spans="1:16" x14ac:dyDescent="0.25">
      <c r="A2045" t="s">
        <v>68</v>
      </c>
      <c r="B2045" t="s">
        <v>177</v>
      </c>
      <c r="C2045">
        <v>39</v>
      </c>
      <c r="D2045" t="s">
        <v>151</v>
      </c>
      <c r="E2045" t="s">
        <v>136</v>
      </c>
      <c r="F2045" t="s">
        <v>104</v>
      </c>
      <c r="G2045">
        <v>12</v>
      </c>
      <c r="H2045">
        <v>0</v>
      </c>
      <c r="I204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cm="1">
        <f t="array" ref="K2045">IFERROR(AVERAGE(IF((OutputTable[GroupByKey]=OutputTable[[#This Row],[GroupByKey]]),(OutputTable[GroupByKey]=OutputTable[[#This Row],[GroupByKey]])*OutputTable[RecordedValue])),0)</f>
        <v>12</v>
      </c>
      <c r="L204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cm="1">
        <f t="array" ref="O2045">MIN(IF((OutputTable[GroupByKey]=OutputTable[[#This Row],[GroupByKey]]),(OutputTable[GroupByKey]=OutputTable[[#This Row],[GroupByKey]])*OutputTable[RecordedValue]))</f>
        <v>12</v>
      </c>
      <c r="P2045" cm="1">
        <f t="array" ref="P2045">MAX(IF((OutputTable[GroupByKey]=OutputTable[[#This Row],[GroupByKey]]),(OutputTable[GroupByKey]=OutputTable[[#This Row],[GroupByKey]])*OutputTable[RecordedValue]))</f>
        <v>12</v>
      </c>
    </row>
    <row r="2046" spans="1:16" x14ac:dyDescent="0.25">
      <c r="A2046" t="s">
        <v>68</v>
      </c>
      <c r="B2046" t="s">
        <v>177</v>
      </c>
      <c r="C2046">
        <v>39</v>
      </c>
      <c r="D2046" t="s">
        <v>152</v>
      </c>
      <c r="E2046" t="s">
        <v>153</v>
      </c>
      <c r="F2046" t="s">
        <v>104</v>
      </c>
      <c r="G2046">
        <v>0</v>
      </c>
      <c r="H2046">
        <v>0</v>
      </c>
      <c r="I204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6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cm="1">
        <f t="array" ref="K2046">IFERROR(AVERAGE(IF((OutputTable[GroupByKey]=OutputTable[[#This Row],[GroupByKey]]),(OutputTable[GroupByKey]=OutputTable[[#This Row],[GroupByKey]])*OutputTable[RecordedValue])),0)</f>
        <v>0</v>
      </c>
      <c r="L2046" cm="1">
        <f t="array" ref="L2046">IFERROR(_xlfn.STDEV.S(IF((OutputTable[GroupByKey]=OutputTable[[#This Row],[GroupByKey]]),(OutputTable[GroupByKey]=OutputTable[[#This Row],[GroupByKey]])*OutputTable[RecordedValue])),0)</f>
        <v>0</v>
      </c>
      <c r="M2046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cm="1">
        <f t="array" ref="O2046">MIN(IF((OutputTable[GroupByKey]=OutputTable[[#This Row],[GroupByKey]]),(OutputTable[GroupByKey]=OutputTable[[#This Row],[GroupByKey]])*OutputTable[RecordedValue]))</f>
        <v>0</v>
      </c>
      <c r="P2046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177</v>
      </c>
      <c r="C2047">
        <v>39</v>
      </c>
      <c r="D2047" t="s">
        <v>154</v>
      </c>
      <c r="E2047" t="s">
        <v>155</v>
      </c>
      <c r="F2047" t="s">
        <v>104</v>
      </c>
      <c r="G2047">
        <v>0</v>
      </c>
      <c r="H2047">
        <v>0</v>
      </c>
      <c r="I204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7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cm="1">
        <f t="array" ref="K2047">IFERROR(AVERAGE(IF((OutputTable[GroupByKey]=OutputTable[[#This Row],[GroupByKey]]),(OutputTable[GroupByKey]=OutputTable[[#This Row],[GroupByKey]])*OutputTable[RecordedValue])),0)</f>
        <v>0</v>
      </c>
      <c r="L2047" cm="1">
        <f t="array" ref="L2047">IFERROR(_xlfn.STDEV.S(IF((OutputTable[GroupByKey]=OutputTable[[#This Row],[GroupByKey]]),(OutputTable[GroupByKey]=OutputTable[[#This Row],[GroupByKey]])*OutputTable[RecordedValue])),0)</f>
        <v>0</v>
      </c>
      <c r="M2047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7" cm="1">
        <f t="array" ref="O2047">MIN(IF((OutputTable[GroupByKey]=OutputTable[[#This Row],[GroupByKey]]),(OutputTable[GroupByKey]=OutputTable[[#This Row],[GroupByKey]])*OutputTable[RecordedValue]))</f>
        <v>0</v>
      </c>
      <c r="P2047" cm="1">
        <f t="array" ref="P2047">MAX(IF((OutputTable[GroupByKey]=OutputTable[[#This Row],[GroupByKey]]),(OutputTable[GroupByKey]=OutputTable[[#This Row],[GroupByKey]])*OutputTable[RecordedValue]))</f>
        <v>0</v>
      </c>
    </row>
    <row r="2048" spans="1:16" x14ac:dyDescent="0.25">
      <c r="A2048" t="s">
        <v>68</v>
      </c>
      <c r="B2048" t="s">
        <v>177</v>
      </c>
      <c r="C2048">
        <v>39</v>
      </c>
      <c r="D2048" t="s">
        <v>156</v>
      </c>
      <c r="E2048" t="s">
        <v>139</v>
      </c>
      <c r="F2048" t="s">
        <v>104</v>
      </c>
      <c r="G2048">
        <v>0</v>
      </c>
      <c r="H2048">
        <v>0</v>
      </c>
      <c r="I204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8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cm="1">
        <f t="array" ref="K2048">IFERROR(AVERAGE(IF((OutputTable[GroupByKey]=OutputTable[[#This Row],[GroupByKey]]),(OutputTable[GroupByKey]=OutputTable[[#This Row],[GroupByKey]])*OutputTable[RecordedValue])),0)</f>
        <v>0</v>
      </c>
      <c r="L2048" cm="1">
        <f t="array" ref="L2048">IFERROR(_xlfn.STDEV.S(IF((OutputTable[GroupByKey]=OutputTable[[#This Row],[GroupByKey]]),(OutputTable[GroupByKey]=OutputTable[[#This Row],[GroupByKey]])*OutputTable[RecordedValue])),0)</f>
        <v>0</v>
      </c>
      <c r="M2048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8" cm="1">
        <f t="array" ref="O2048">MIN(IF((OutputTable[GroupByKey]=OutputTable[[#This Row],[GroupByKey]]),(OutputTable[GroupByKey]=OutputTable[[#This Row],[GroupByKey]])*OutputTable[RecordedValue]))</f>
        <v>0</v>
      </c>
      <c r="P2048" cm="1">
        <f t="array" ref="P2048">MAX(IF((OutputTable[GroupByKey]=OutputTable[[#This Row],[GroupByKey]]),(OutputTable[GroupByKey]=OutputTable[[#This Row],[GroupByKey]])*OutputTable[RecordedValue]))</f>
        <v>0</v>
      </c>
    </row>
    <row r="2049" spans="1:16" x14ac:dyDescent="0.25">
      <c r="A2049" t="s">
        <v>68</v>
      </c>
      <c r="B2049" t="s">
        <v>177</v>
      </c>
      <c r="C2049">
        <v>39</v>
      </c>
      <c r="D2049" t="s">
        <v>157</v>
      </c>
      <c r="E2049" t="s">
        <v>120</v>
      </c>
      <c r="F2049" t="s">
        <v>126</v>
      </c>
      <c r="G2049">
        <v>141</v>
      </c>
      <c r="H2049">
        <v>0</v>
      </c>
      <c r="I2049" t="str">
        <f>OutputTable[[#This Row],[ProjectName]]&amp;OutputTable[[#This Row],[Name]]&amp;OutputTable[[#This Row],[Type]]&amp;OutputTable[[#This Row],[Source]]</f>
        <v>Airport Security AnalysisSystem.NumberOutNumber OutSystem</v>
      </c>
      <c r="J2049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cm="1">
        <f t="array" ref="K2049">IFERROR(AVERAGE(IF((OutputTable[GroupByKey]=OutputTable[[#This Row],[GroupByKey]]),(OutputTable[GroupByKey]=OutputTable[[#This Row],[GroupByKey]])*OutputTable[RecordedValue])),0)</f>
        <v>141.02000000000001</v>
      </c>
      <c r="L2049" cm="1">
        <f t="array" ref="L2049">IFERROR(_xlfn.STDEV.S(IF((OutputTable[GroupByKey]=OutputTable[[#This Row],[GroupByKey]]),(OutputTable[GroupByKey]=OutputTable[[#This Row],[GroupByKey]])*OutputTable[RecordedValue])),0)</f>
        <v>1.571298695931723</v>
      </c>
      <c r="M2049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9" cm="1">
        <f t="array" ref="O2049">MIN(IF((OutputTable[GroupByKey]=OutputTable[[#This Row],[GroupByKey]]),(OutputTable[GroupByKey]=OutputTable[[#This Row],[GroupByKey]])*OutputTable[RecordedValue]))</f>
        <v>136</v>
      </c>
      <c r="P2049" cm="1">
        <f t="array" ref="P2049">MAX(IF((OutputTable[GroupByKey]=OutputTable[[#This Row],[GroupByKey]]),(OutputTable[GroupByKey]=OutputTable[[#This Row],[GroupByKey]])*OutputTable[RecordedValue]))</f>
        <v>144</v>
      </c>
    </row>
    <row r="2050" spans="1:16" x14ac:dyDescent="0.25">
      <c r="A2050" t="s">
        <v>68</v>
      </c>
      <c r="B2050" t="s">
        <v>177</v>
      </c>
      <c r="C2050">
        <v>39</v>
      </c>
      <c r="D2050" t="s">
        <v>158</v>
      </c>
      <c r="E2050" t="s">
        <v>90</v>
      </c>
      <c r="F2050" t="s">
        <v>126</v>
      </c>
      <c r="G2050">
        <v>71.562341635073295</v>
      </c>
      <c r="H2050">
        <v>0</v>
      </c>
      <c r="I2050" t="str">
        <f>OutputTable[[#This Row],[ProjectName]]&amp;OutputTable[[#This Row],[Name]]&amp;OutputTable[[#This Row],[Type]]&amp;OutputTable[[#This Row],[Source]]</f>
        <v>Airport Security AnalysisSystem.TotalCostTotal CostSystem</v>
      </c>
      <c r="J2050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cm="1">
        <f t="array" ref="K2050">IFERROR(AVERAGE(IF((OutputTable[GroupByKey]=OutputTable[[#This Row],[GroupByKey]]),(OutputTable[GroupByKey]=OutputTable[[#This Row],[GroupByKey]])*OutputTable[RecordedValue])),0)</f>
        <v>71.671286315385061</v>
      </c>
      <c r="L2050" cm="1">
        <f t="array" ref="L2050">IFERROR(_xlfn.STDEV.S(IF((OutputTable[GroupByKey]=OutputTable[[#This Row],[GroupByKey]]),(OutputTable[GroupByKey]=OutputTable[[#This Row],[GroupByKey]])*OutputTable[RecordedValue])),0)</f>
        <v>0.23863631661505638</v>
      </c>
      <c r="M2050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50" cm="1">
        <f t="array" ref="O2050">MIN(IF((OutputTable[GroupByKey]=OutputTable[[#This Row],[GroupByKey]]),(OutputTable[GroupByKey]=OutputTable[[#This Row],[GroupByKey]])*OutputTable[RecordedValue]))</f>
        <v>70.910479456061694</v>
      </c>
      <c r="P2050" cm="1">
        <f t="array" ref="P2050">MAX(IF((OutputTable[GroupByKey]=OutputTable[[#This Row],[GroupByKey]]),(OutputTable[GroupByKey]=OutputTable[[#This Row],[GroupByKey]])*OutputTable[RecordedValue]))</f>
        <v>72</v>
      </c>
    </row>
    <row r="2051" spans="1:16" x14ac:dyDescent="0.25">
      <c r="A2051" t="s">
        <v>68</v>
      </c>
      <c r="B2051" t="s">
        <v>177</v>
      </c>
      <c r="C2051">
        <v>39</v>
      </c>
      <c r="D2051" t="s">
        <v>159</v>
      </c>
      <c r="E2051" t="s">
        <v>134</v>
      </c>
      <c r="F2051" t="s">
        <v>104</v>
      </c>
      <c r="G2051">
        <v>29.139875039545402</v>
      </c>
      <c r="H2051">
        <v>0</v>
      </c>
      <c r="I205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1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cm="1">
        <f t="array" ref="K2051">IFERROR(AVERAGE(IF((OutputTable[GroupByKey]=OutputTable[[#This Row],[GroupByKey]]),(OutputTable[GroupByKey]=OutputTable[[#This Row],[GroupByKey]])*OutputTable[RecordedValue])),0)</f>
        <v>28.130410032303338</v>
      </c>
      <c r="L2051" cm="1">
        <f t="array" ref="L2051">IFERROR(_xlfn.STDEV.S(IF((OutputTable[GroupByKey]=OutputTable[[#This Row],[GroupByKey]]),(OutputTable[GroupByKey]=OutputTable[[#This Row],[GroupByKey]])*OutputTable[RecordedValue])),0)</f>
        <v>1.5680861939239095</v>
      </c>
      <c r="M2051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051" cm="1">
        <f t="array" ref="O2051">MIN(IF((OutputTable[GroupByKey]=OutputTable[[#This Row],[GroupByKey]]),(OutputTable[GroupByKey]=OutputTable[[#This Row],[GroupByKey]])*OutputTable[RecordedValue]))</f>
        <v>24.466327701593499</v>
      </c>
      <c r="P2051" cm="1">
        <f t="array" ref="P2051">MAX(IF((OutputTable[GroupByKey]=OutputTable[[#This Row],[GroupByKey]]),(OutputTable[GroupByKey]=OutputTable[[#This Row],[GroupByKey]])*OutputTable[RecordedValue]))</f>
        <v>31.104540279981698</v>
      </c>
    </row>
    <row r="2052" spans="1:16" x14ac:dyDescent="0.25">
      <c r="A2052" t="s">
        <v>68</v>
      </c>
      <c r="B2052" t="s">
        <v>177</v>
      </c>
      <c r="C2052">
        <v>39</v>
      </c>
      <c r="D2052" t="s">
        <v>160</v>
      </c>
      <c r="E2052" t="s">
        <v>136</v>
      </c>
      <c r="F2052" t="s">
        <v>104</v>
      </c>
      <c r="G2052">
        <v>6.6165359204918603</v>
      </c>
      <c r="H2052">
        <v>0</v>
      </c>
      <c r="I205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2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cm="1">
        <f t="array" ref="K2052">IFERROR(AVERAGE(IF((OutputTable[GroupByKey]=OutputTable[[#This Row],[GroupByKey]]),(OutputTable[GroupByKey]=OutputTable[[#This Row],[GroupByKey]])*OutputTable[RecordedValue])),0)</f>
        <v>7.677923856469965</v>
      </c>
      <c r="L2052" cm="1">
        <f t="array" ref="L2052">IFERROR(_xlfn.STDEV.S(IF((OutputTable[GroupByKey]=OutputTable[[#This Row],[GroupByKey]]),(OutputTable[GroupByKey]=OutputTable[[#This Row],[GroupByKey]])*OutputTable[RecordedValue])),0)</f>
        <v>1.5599367309009138</v>
      </c>
      <c r="M2052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052" cm="1">
        <f t="array" ref="O2052">MIN(IF((OutputTable[GroupByKey]=OutputTable[[#This Row],[GroupByKey]]),(OutputTable[GroupByKey]=OutputTable[[#This Row],[GroupByKey]])*OutputTable[RecordedValue]))</f>
        <v>4.6700334569821003</v>
      </c>
      <c r="P2052" cm="1">
        <f t="array" ref="P2052">MAX(IF((OutputTable[GroupByKey]=OutputTable[[#This Row],[GroupByKey]]),(OutputTable[GroupByKey]=OutputTable[[#This Row],[GroupByKey]])*OutputTable[RecordedValue]))</f>
        <v>11.306663706390401</v>
      </c>
    </row>
    <row r="2053" spans="1:16" x14ac:dyDescent="0.25">
      <c r="A2053" t="s">
        <v>68</v>
      </c>
      <c r="B2053" t="s">
        <v>177</v>
      </c>
      <c r="C2053">
        <v>39</v>
      </c>
      <c r="D2053" t="s">
        <v>161</v>
      </c>
      <c r="E2053" t="s">
        <v>153</v>
      </c>
      <c r="F2053" t="s">
        <v>104</v>
      </c>
      <c r="G2053">
        <v>297</v>
      </c>
      <c r="H2053">
        <v>0</v>
      </c>
      <c r="I205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3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cm="1">
        <f t="array" ref="K2053">IFERROR(AVERAGE(IF((OutputTable[GroupByKey]=OutputTable[[#This Row],[GroupByKey]]),(OutputTable[GroupByKey]=OutputTable[[#This Row],[GroupByKey]])*OutputTable[RecordedValue])),0)</f>
        <v>291.82</v>
      </c>
      <c r="L2053" cm="1">
        <f t="array" ref="L2053">IFERROR(_xlfn.STDEV.S(IF((OutputTable[GroupByKey]=OutputTable[[#This Row],[GroupByKey]]),(OutputTable[GroupByKey]=OutputTable[[#This Row],[GroupByKey]])*OutputTable[RecordedValue])),0)</f>
        <v>4.3079897295843335</v>
      </c>
      <c r="M2053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53" cm="1">
        <f t="array" ref="O2053">MIN(IF((OutputTable[GroupByKey]=OutputTable[[#This Row],[GroupByKey]]),(OutputTable[GroupByKey]=OutputTable[[#This Row],[GroupByKey]])*OutputTable[RecordedValue]))</f>
        <v>281</v>
      </c>
      <c r="P2053" cm="1">
        <f t="array" ref="P2053">MAX(IF((OutputTable[GroupByKey]=OutputTable[[#This Row],[GroupByKey]]),(OutputTable[GroupByKey]=OutputTable[[#This Row],[GroupByKey]])*OutputTable[RecordedValue]))</f>
        <v>301</v>
      </c>
    </row>
    <row r="2054" spans="1:16" x14ac:dyDescent="0.25">
      <c r="A2054" t="s">
        <v>68</v>
      </c>
      <c r="B2054" t="s">
        <v>177</v>
      </c>
      <c r="C2054">
        <v>39</v>
      </c>
      <c r="D2054" t="s">
        <v>162</v>
      </c>
      <c r="E2054" t="s">
        <v>155</v>
      </c>
      <c r="F2054" t="s">
        <v>104</v>
      </c>
      <c r="G2054">
        <v>0.81620733554189295</v>
      </c>
      <c r="H2054">
        <v>0</v>
      </c>
      <c r="I205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4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cm="1">
        <f t="array" ref="K2054">IFERROR(AVERAGE(IF((OutputTable[GroupByKey]=OutputTable[[#This Row],[GroupByKey]]),(OutputTable[GroupByKey]=OutputTable[[#This Row],[GroupByKey]])*OutputTable[RecordedValue])),0)</f>
        <v>0.7867243373202788</v>
      </c>
      <c r="L2054" cm="1">
        <f t="array" ref="L2054">IFERROR(_xlfn.STDEV.S(IF((OutputTable[GroupByKey]=OutputTable[[#This Row],[GroupByKey]]),(OutputTable[GroupByKey]=OutputTable[[#This Row],[GroupByKey]])*OutputTable[RecordedValue])),0)</f>
        <v>4.3331575858358527E-2</v>
      </c>
      <c r="M2054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54" cm="1">
        <f t="array" ref="O2054">MIN(IF((OutputTable[GroupByKey]=OutputTable[[#This Row],[GroupByKey]]),(OutputTable[GroupByKey]=OutputTable[[#This Row],[GroupByKey]])*OutputTable[RecordedValue]))</f>
        <v>0.68592600815582205</v>
      </c>
      <c r="P2054" cm="1">
        <f t="array" ref="P2054">MAX(IF((OutputTable[GroupByKey]=OutputTable[[#This Row],[GroupByKey]]),(OutputTable[GroupByKey]=OutputTable[[#This Row],[GroupByKey]])*OutputTable[RecordedValue]))</f>
        <v>0.87027684841716402</v>
      </c>
    </row>
    <row r="2055" spans="1:16" x14ac:dyDescent="0.25">
      <c r="A2055" t="s">
        <v>68</v>
      </c>
      <c r="B2055" t="s">
        <v>177</v>
      </c>
      <c r="C2055">
        <v>39</v>
      </c>
      <c r="D2055" t="s">
        <v>163</v>
      </c>
      <c r="E2055" t="s">
        <v>139</v>
      </c>
      <c r="F2055" t="s">
        <v>104</v>
      </c>
      <c r="G2055">
        <v>0</v>
      </c>
      <c r="H2055">
        <v>0</v>
      </c>
      <c r="I205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cm="1">
        <f t="array" ref="K2055">IFERROR(AVERAGE(IF((OutputTable[GroupByKey]=OutputTable[[#This Row],[GroupByKey]]),(OutputTable[GroupByKey]=OutputTable[[#This Row],[GroupByKey]])*OutputTable[RecordedValue])),0)</f>
        <v>0</v>
      </c>
      <c r="L205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cm="1">
        <f t="array" ref="O2055">MIN(IF((OutputTable[GroupByKey]=OutputTable[[#This Row],[GroupByKey]]),(OutputTable[GroupByKey]=OutputTable[[#This Row],[GroupByKey]])*OutputTable[RecordedValue]))</f>
        <v>0</v>
      </c>
      <c r="P205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177</v>
      </c>
      <c r="C2056">
        <v>39</v>
      </c>
      <c r="D2056" t="s">
        <v>164</v>
      </c>
      <c r="E2056" t="s">
        <v>110</v>
      </c>
      <c r="F2056" t="s">
        <v>72</v>
      </c>
      <c r="G2056">
        <v>36.073603419516502</v>
      </c>
      <c r="H2056">
        <v>0</v>
      </c>
      <c r="I205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6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cm="1">
        <f t="array" ref="K2056">IFERROR(AVERAGE(IF((OutputTable[GroupByKey]=OutputTable[[#This Row],[GroupByKey]]),(OutputTable[GroupByKey]=OutputTable[[#This Row],[GroupByKey]])*OutputTable[RecordedValue])),0)</f>
        <v>36.126257191808556</v>
      </c>
      <c r="L2056" cm="1">
        <f t="array" ref="L2056">IFERROR(_xlfn.STDEV.S(IF((OutputTable[GroupByKey]=OutputTable[[#This Row],[GroupByKey]]),(OutputTable[GroupByKey]=OutputTable[[#This Row],[GroupByKey]])*OutputTable[RecordedValue])),0)</f>
        <v>2.1713259373529561</v>
      </c>
      <c r="M2056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56" cm="1">
        <f t="array" ref="O2056">MIN(IF((OutputTable[GroupByKey]=OutputTable[[#This Row],[GroupByKey]]),(OutputTable[GroupByKey]=OutputTable[[#This Row],[GroupByKey]])*OutputTable[RecordedValue]))</f>
        <v>31.451458626230401</v>
      </c>
      <c r="P2056" cm="1">
        <f t="array" ref="P2056">MAX(IF((OutputTable[GroupByKey]=OutputTable[[#This Row],[GroupByKey]]),(OutputTable[GroupByKey]=OutputTable[[#This Row],[GroupByKey]])*OutputTable[RecordedValue]))</f>
        <v>41.433809234429702</v>
      </c>
    </row>
    <row r="2057" spans="1:16" x14ac:dyDescent="0.25">
      <c r="A2057" t="s">
        <v>68</v>
      </c>
      <c r="B2057" t="s">
        <v>177</v>
      </c>
      <c r="C2057">
        <v>39</v>
      </c>
      <c r="D2057" t="s">
        <v>165</v>
      </c>
      <c r="E2057" t="s">
        <v>112</v>
      </c>
      <c r="F2057" t="s">
        <v>72</v>
      </c>
      <c r="G2057">
        <v>1082.2081025855</v>
      </c>
      <c r="H2057">
        <v>0</v>
      </c>
      <c r="I205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7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cm="1">
        <f t="array" ref="K2057">IFERROR(AVERAGE(IF((OutputTable[GroupByKey]=OutputTable[[#This Row],[GroupByKey]]),(OutputTable[GroupByKey]=OutputTable[[#This Row],[GroupByKey]])*OutputTable[RecordedValue])),0)</f>
        <v>1083.7877157542564</v>
      </c>
      <c r="L2057" cm="1">
        <f t="array" ref="L2057">IFERROR(_xlfn.STDEV.S(IF((OutputTable[GroupByKey]=OutputTable[[#This Row],[GroupByKey]]),(OutputTable[GroupByKey]=OutputTable[[#This Row],[GroupByKey]])*OutputTable[RecordedValue])),0)</f>
        <v>65.139778120588559</v>
      </c>
      <c r="M2057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57" cm="1">
        <f t="array" ref="O2057">MIN(IF((OutputTable[GroupByKey]=OutputTable[[#This Row],[GroupByKey]]),(OutputTable[GroupByKey]=OutputTable[[#This Row],[GroupByKey]])*OutputTable[RecordedValue]))</f>
        <v>943.54375878691201</v>
      </c>
      <c r="P2057" cm="1">
        <f t="array" ref="P2057">MAX(IF((OutputTable[GroupByKey]=OutputTable[[#This Row],[GroupByKey]]),(OutputTable[GroupByKey]=OutputTable[[#This Row],[GroupByKey]])*OutputTable[RecordedValue]))</f>
        <v>1243.01427703289</v>
      </c>
    </row>
    <row r="2058" spans="1:16" x14ac:dyDescent="0.25">
      <c r="A2058" t="s">
        <v>68</v>
      </c>
      <c r="B2058" t="s">
        <v>177</v>
      </c>
      <c r="C2058">
        <v>39</v>
      </c>
      <c r="D2058" t="s">
        <v>166</v>
      </c>
      <c r="E2058" t="s">
        <v>114</v>
      </c>
      <c r="F2058" t="s">
        <v>72</v>
      </c>
      <c r="G2058">
        <v>0</v>
      </c>
      <c r="H2058">
        <v>0</v>
      </c>
      <c r="I205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8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cm="1">
        <f t="array" ref="K2058">IFERROR(AVERAGE(IF((OutputTable[GroupByKey]=OutputTable[[#This Row],[GroupByKey]]),(OutputTable[GroupByKey]=OutputTable[[#This Row],[GroupByKey]])*OutputTable[RecordedValue])),0)</f>
        <v>0</v>
      </c>
      <c r="L2058" cm="1">
        <f t="array" ref="L2058">IFERROR(_xlfn.STDEV.S(IF((OutputTable[GroupByKey]=OutputTable[[#This Row],[GroupByKey]]),(OutputTable[GroupByKey]=OutputTable[[#This Row],[GroupByKey]])*OutputTable[RecordedValue])),0)</f>
        <v>0</v>
      </c>
      <c r="M2058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8" cm="1">
        <f t="array" ref="O2058">MIN(IF((OutputTable[GroupByKey]=OutputTable[[#This Row],[GroupByKey]]),(OutputTable[GroupByKey]=OutputTable[[#This Row],[GroupByKey]])*OutputTable[RecordedValue]))</f>
        <v>0</v>
      </c>
      <c r="P2058" cm="1">
        <f t="array" ref="P2058">MAX(IF((OutputTable[GroupByKey]=OutputTable[[#This Row],[GroupByKey]]),(OutputTable[GroupByKey]=OutputTable[[#This Row],[GroupByKey]])*OutputTable[RecordedValue]))</f>
        <v>0</v>
      </c>
    </row>
    <row r="2059" spans="1:16" x14ac:dyDescent="0.25">
      <c r="A2059" t="s">
        <v>68</v>
      </c>
      <c r="B2059" t="s">
        <v>177</v>
      </c>
      <c r="C2059">
        <v>39</v>
      </c>
      <c r="D2059" t="s">
        <v>167</v>
      </c>
      <c r="E2059" t="s">
        <v>116</v>
      </c>
      <c r="F2059" t="s">
        <v>72</v>
      </c>
      <c r="G2059">
        <v>332.92066732146299</v>
      </c>
      <c r="H2059">
        <v>0</v>
      </c>
      <c r="I205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9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cm="1">
        <f t="array" ref="K2059">IFERROR(AVERAGE(IF((OutputTable[GroupByKey]=OutputTable[[#This Row],[GroupByKey]]),(OutputTable[GroupByKey]=OutputTable[[#This Row],[GroupByKey]])*OutputTable[RecordedValue])),0)</f>
        <v>553.87401274968397</v>
      </c>
      <c r="L2059" cm="1">
        <f t="array" ref="L2059">IFERROR(_xlfn.STDEV.S(IF((OutputTable[GroupByKey]=OutputTable[[#This Row],[GroupByKey]]),(OutputTable[GroupByKey]=OutputTable[[#This Row],[GroupByKey]])*OutputTable[RecordedValue])),0)</f>
        <v>377.09122887289163</v>
      </c>
      <c r="M2059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59" cm="1">
        <f t="array" ref="O2059">MIN(IF((OutputTable[GroupByKey]=OutputTable[[#This Row],[GroupByKey]]),(OutputTable[GroupByKey]=OutputTable[[#This Row],[GroupByKey]])*OutputTable[RecordedValue]))</f>
        <v>153.85414011717199</v>
      </c>
      <c r="P2059" cm="1">
        <f t="array" ref="P2059">MAX(IF((OutputTable[GroupByKey]=OutputTable[[#This Row],[GroupByKey]]),(OutputTable[GroupByKey]=OutputTable[[#This Row],[GroupByKey]])*OutputTable[RecordedValue]))</f>
        <v>2328.4964964025999</v>
      </c>
    </row>
    <row r="2060" spans="1:16" x14ac:dyDescent="0.25">
      <c r="A2060" t="s">
        <v>68</v>
      </c>
      <c r="B2060" t="s">
        <v>177</v>
      </c>
      <c r="C2060">
        <v>39</v>
      </c>
      <c r="D2060" t="s">
        <v>168</v>
      </c>
      <c r="E2060" t="s">
        <v>118</v>
      </c>
      <c r="F2060" t="s">
        <v>72</v>
      </c>
      <c r="G2060">
        <v>140</v>
      </c>
      <c r="H2060">
        <v>0</v>
      </c>
      <c r="I206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0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cm="1">
        <f t="array" ref="K2060">IFERROR(AVERAGE(IF((OutputTable[GroupByKey]=OutputTable[[#This Row],[GroupByKey]]),(OutputTable[GroupByKey]=OutputTable[[#This Row],[GroupByKey]])*OutputTable[RecordedValue])),0)</f>
        <v>139.1</v>
      </c>
      <c r="L2060" cm="1">
        <f t="array" ref="L2060">IFERROR(_xlfn.STDEV.S(IF((OutputTable[GroupByKey]=OutputTable[[#This Row],[GroupByKey]]),(OutputTable[GroupByKey]=OutputTable[[#This Row],[GroupByKey]])*OutputTable[RecordedValue])),0)</f>
        <v>2.340852801167705</v>
      </c>
      <c r="M2060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60" cm="1">
        <f t="array" ref="O2060">MIN(IF((OutputTable[GroupByKey]=OutputTable[[#This Row],[GroupByKey]]),(OutputTable[GroupByKey]=OutputTable[[#This Row],[GroupByKey]])*OutputTable[RecordedValue]))</f>
        <v>132</v>
      </c>
      <c r="P2060" cm="1">
        <f t="array" ref="P2060">MAX(IF((OutputTable[GroupByKey]=OutputTable[[#This Row],[GroupByKey]]),(OutputTable[GroupByKey]=OutputTable[[#This Row],[GroupByKey]])*OutputTable[RecordedValue]))</f>
        <v>143</v>
      </c>
    </row>
    <row r="2061" spans="1:16" x14ac:dyDescent="0.25">
      <c r="A2061" t="s">
        <v>68</v>
      </c>
      <c r="B2061" t="s">
        <v>177</v>
      </c>
      <c r="C2061">
        <v>39</v>
      </c>
      <c r="D2061" t="s">
        <v>169</v>
      </c>
      <c r="E2061" t="s">
        <v>120</v>
      </c>
      <c r="F2061" t="s">
        <v>72</v>
      </c>
      <c r="G2061">
        <v>138</v>
      </c>
      <c r="H2061">
        <v>0</v>
      </c>
      <c r="I206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1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cm="1">
        <f t="array" ref="K2061">IFERROR(AVERAGE(IF((OutputTable[GroupByKey]=OutputTable[[#This Row],[GroupByKey]]),(OutputTable[GroupByKey]=OutputTable[[#This Row],[GroupByKey]])*OutputTable[RecordedValue])),0)</f>
        <v>136.88</v>
      </c>
      <c r="L2061" cm="1">
        <f t="array" ref="L2061">IFERROR(_xlfn.STDEV.S(IF((OutputTable[GroupByKey]=OutputTable[[#This Row],[GroupByKey]]),(OutputTable[GroupByKey]=OutputTable[[#This Row],[GroupByKey]])*OutputTable[RecordedValue])),0)</f>
        <v>2.7303285292343533</v>
      </c>
      <c r="M2061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1" cm="1">
        <f t="array" ref="O2061">MIN(IF((OutputTable[GroupByKey]=OutputTable[[#This Row],[GroupByKey]]),(OutputTable[GroupByKey]=OutputTable[[#This Row],[GroupByKey]])*OutputTable[RecordedValue]))</f>
        <v>130</v>
      </c>
      <c r="P2061" cm="1">
        <f t="array" ref="P2061">MAX(IF((OutputTable[GroupByKey]=OutputTable[[#This Row],[GroupByKey]]),(OutputTable[GroupByKey]=OutputTable[[#This Row],[GroupByKey]])*OutputTable[RecordedValue]))</f>
        <v>141</v>
      </c>
    </row>
    <row r="2062" spans="1:16" x14ac:dyDescent="0.25">
      <c r="A2062" t="s">
        <v>68</v>
      </c>
      <c r="B2062" t="s">
        <v>177</v>
      </c>
      <c r="C2062">
        <v>39</v>
      </c>
      <c r="D2062" t="s">
        <v>170</v>
      </c>
      <c r="E2062" t="s">
        <v>122</v>
      </c>
      <c r="F2062" t="s">
        <v>72</v>
      </c>
      <c r="G2062">
        <v>36.073603419516502</v>
      </c>
      <c r="H2062">
        <v>0</v>
      </c>
      <c r="I206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2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cm="1">
        <f t="array" ref="K2062">IFERROR(AVERAGE(IF((OutputTable[GroupByKey]=OutputTable[[#This Row],[GroupByKey]]),(OutputTable[GroupByKey]=OutputTable[[#This Row],[GroupByKey]])*OutputTable[RecordedValue])),0)</f>
        <v>36.126257191808556</v>
      </c>
      <c r="L2062" cm="1">
        <f t="array" ref="L2062">IFERROR(_xlfn.STDEV.S(IF((OutputTable[GroupByKey]=OutputTable[[#This Row],[GroupByKey]]),(OutputTable[GroupByKey]=OutputTable[[#This Row],[GroupByKey]])*OutputTable[RecordedValue])),0)</f>
        <v>2.1713259373529561</v>
      </c>
      <c r="M2062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62" cm="1">
        <f t="array" ref="O2062">MIN(IF((OutputTable[GroupByKey]=OutputTable[[#This Row],[GroupByKey]]),(OutputTable[GroupByKey]=OutputTable[[#This Row],[GroupByKey]])*OutputTable[RecordedValue]))</f>
        <v>31.451458626230401</v>
      </c>
      <c r="P2062" cm="1">
        <f t="array" ref="P2062">MAX(IF((OutputTable[GroupByKey]=OutputTable[[#This Row],[GroupByKey]]),(OutputTable[GroupByKey]=OutputTable[[#This Row],[GroupByKey]])*OutputTable[RecordedValue]))</f>
        <v>41.433809234429702</v>
      </c>
    </row>
    <row r="2063" spans="1:16" x14ac:dyDescent="0.25">
      <c r="A2063" t="s">
        <v>68</v>
      </c>
      <c r="B2063" t="s">
        <v>177</v>
      </c>
      <c r="C2063">
        <v>39</v>
      </c>
      <c r="D2063" t="s">
        <v>171</v>
      </c>
      <c r="E2063" t="s">
        <v>124</v>
      </c>
      <c r="F2063" t="s">
        <v>72</v>
      </c>
      <c r="G2063">
        <v>1415.1287699069601</v>
      </c>
      <c r="H2063">
        <v>0</v>
      </c>
      <c r="I206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3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cm="1">
        <f t="array" ref="K2063">IFERROR(AVERAGE(IF((OutputTable[GroupByKey]=OutputTable[[#This Row],[GroupByKey]]),(OutputTable[GroupByKey]=OutputTable[[#This Row],[GroupByKey]])*OutputTable[RecordedValue])),0)</f>
        <v>1637.6617285039399</v>
      </c>
      <c r="L2063" cm="1">
        <f t="array" ref="L2063">IFERROR(_xlfn.STDEV.S(IF((OutputTable[GroupByKey]=OutputTable[[#This Row],[GroupByKey]]),(OutputTable[GroupByKey]=OutputTable[[#This Row],[GroupByKey]])*OutputTable[RecordedValue])),0)</f>
        <v>425.2629558634419</v>
      </c>
      <c r="M2063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63" cm="1">
        <f t="array" ref="O2063">MIN(IF((OutputTable[GroupByKey]=OutputTable[[#This Row],[GroupByKey]]),(OutputTable[GroupByKey]=OutputTable[[#This Row],[GroupByKey]])*OutputTable[RecordedValue]))</f>
        <v>1114.53760713569</v>
      </c>
      <c r="P2063" cm="1">
        <f t="array" ref="P2063">MAX(IF((OutputTable[GroupByKey]=OutputTable[[#This Row],[GroupByKey]]),(OutputTable[GroupByKey]=OutputTable[[#This Row],[GroupByKey]])*OutputTable[RecordedValue]))</f>
        <v>3571.5107734354901</v>
      </c>
    </row>
    <row r="2064" spans="1:16" x14ac:dyDescent="0.25">
      <c r="A2064" t="s">
        <v>68</v>
      </c>
      <c r="B2064" t="s">
        <v>177</v>
      </c>
      <c r="C2064">
        <v>39</v>
      </c>
      <c r="D2064" t="s">
        <v>172</v>
      </c>
      <c r="E2064" t="s">
        <v>134</v>
      </c>
      <c r="F2064" t="s">
        <v>104</v>
      </c>
      <c r="G2064">
        <v>18.036801709758201</v>
      </c>
      <c r="H2064">
        <v>0</v>
      </c>
      <c r="I2064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4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cm="1">
        <f t="array" ref="K2064">IFERROR(AVERAGE(IF((OutputTable[GroupByKey]=OutputTable[[#This Row],[GroupByKey]]),(OutputTable[GroupByKey]=OutputTable[[#This Row],[GroupByKey]])*OutputTable[RecordedValue])),0)</f>
        <v>18.06312859590426</v>
      </c>
      <c r="L2064" cm="1">
        <f t="array" ref="L2064">IFERROR(_xlfn.STDEV.S(IF((OutputTable[GroupByKey]=OutputTable[[#This Row],[GroupByKey]]),(OutputTable[GroupByKey]=OutputTable[[#This Row],[GroupByKey]])*OutputTable[RecordedValue])),0)</f>
        <v>1.0856629686764701</v>
      </c>
      <c r="M2064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64" cm="1">
        <f t="array" ref="O2064">MIN(IF((OutputTable[GroupByKey]=OutputTable[[#This Row],[GroupByKey]]),(OutputTable[GroupByKey]=OutputTable[[#This Row],[GroupByKey]])*OutputTable[RecordedValue]))</f>
        <v>15.725729313115201</v>
      </c>
      <c r="P2064" cm="1">
        <f t="array" ref="P2064">MAX(IF((OutputTable[GroupByKey]=OutputTable[[#This Row],[GroupByKey]]),(OutputTable[GroupByKey]=OutputTable[[#This Row],[GroupByKey]])*OutputTable[RecordedValue]))</f>
        <v>20.716904617214801</v>
      </c>
    </row>
    <row r="2065" spans="1:16" x14ac:dyDescent="0.25">
      <c r="A2065" t="s">
        <v>68</v>
      </c>
      <c r="B2065" t="s">
        <v>177</v>
      </c>
      <c r="C2065">
        <v>39</v>
      </c>
      <c r="D2065" t="s">
        <v>173</v>
      </c>
      <c r="E2065" t="s">
        <v>136</v>
      </c>
      <c r="F2065" t="s">
        <v>104</v>
      </c>
      <c r="G2065">
        <v>5.7691289652777504</v>
      </c>
      <c r="H2065">
        <v>0</v>
      </c>
      <c r="I206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cm="1">
        <f t="array" ref="K2065">IFERROR(AVERAGE(IF((OutputTable[GroupByKey]=OutputTable[[#This Row],[GroupByKey]]),(OutputTable[GroupByKey]=OutputTable[[#This Row],[GroupByKey]])*OutputTable[RecordedValue])),0)</f>
        <v>5.7998238307074823</v>
      </c>
      <c r="L2065" cm="1">
        <f t="array" ref="L2065">IFERROR(_xlfn.STDEV.S(IF((OutputTable[GroupByKey]=OutputTable[[#This Row],[GroupByKey]]),(OutputTable[GroupByKey]=OutputTable[[#This Row],[GroupByKey]])*OutputTable[RecordedValue])),0)</f>
        <v>1.1088844702774887</v>
      </c>
      <c r="M206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65" cm="1">
        <f t="array" ref="O2065">MIN(IF((OutputTable[GroupByKey]=OutputTable[[#This Row],[GroupByKey]]),(OutputTable[GroupByKey]=OutputTable[[#This Row],[GroupByKey]])*OutputTable[RecordedValue]))</f>
        <v>3.05766911974897</v>
      </c>
      <c r="P2065" cm="1">
        <f t="array" ref="P2065">MAX(IF((OutputTable[GroupByKey]=OutputTable[[#This Row],[GroupByKey]]),(OutputTable[GroupByKey]=OutputTable[[#This Row],[GroupByKey]])*OutputTable[RecordedValue]))</f>
        <v>8.1492138731565191</v>
      </c>
    </row>
    <row r="2066" spans="1:16" x14ac:dyDescent="0.25">
      <c r="A2066" t="s">
        <v>68</v>
      </c>
      <c r="B2066" t="s">
        <v>177</v>
      </c>
      <c r="C2066">
        <v>39</v>
      </c>
      <c r="D2066" t="s">
        <v>174</v>
      </c>
      <c r="E2066" t="s">
        <v>153</v>
      </c>
      <c r="F2066" t="s">
        <v>104</v>
      </c>
      <c r="G2066">
        <v>140</v>
      </c>
      <c r="H2066">
        <v>0</v>
      </c>
      <c r="I206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6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cm="1">
        <f t="array" ref="K2066">IFERROR(AVERAGE(IF((OutputTable[GroupByKey]=OutputTable[[#This Row],[GroupByKey]]),(OutputTable[GroupByKey]=OutputTable[[#This Row],[GroupByKey]])*OutputTable[RecordedValue])),0)</f>
        <v>138.4</v>
      </c>
      <c r="L2066" cm="1">
        <f t="array" ref="L2066">IFERROR(_xlfn.STDEV.S(IF((OutputTable[GroupByKey]=OutputTable[[#This Row],[GroupByKey]]),(OutputTable[GroupByKey]=OutputTable[[#This Row],[GroupByKey]])*OutputTable[RecordedValue])),0)</f>
        <v>2.6954231805876021</v>
      </c>
      <c r="M2066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66" cm="1">
        <f t="array" ref="O2066">MIN(IF((OutputTable[GroupByKey]=OutputTable[[#This Row],[GroupByKey]]),(OutputTable[GroupByKey]=OutputTable[[#This Row],[GroupByKey]])*OutputTable[RecordedValue]))</f>
        <v>131</v>
      </c>
      <c r="P2066" cm="1">
        <f t="array" ref="P2066">MAX(IF((OutputTable[GroupByKey]=OutputTable[[#This Row],[GroupByKey]]),(OutputTable[GroupByKey]=OutputTable[[#This Row],[GroupByKey]])*OutputTable[RecordedValue]))</f>
        <v>143</v>
      </c>
    </row>
    <row r="2067" spans="1:16" x14ac:dyDescent="0.25">
      <c r="A2067" t="s">
        <v>68</v>
      </c>
      <c r="B2067" t="s">
        <v>177</v>
      </c>
      <c r="C2067">
        <v>39</v>
      </c>
      <c r="D2067" t="s">
        <v>175</v>
      </c>
      <c r="E2067" t="s">
        <v>155</v>
      </c>
      <c r="F2067" t="s">
        <v>104</v>
      </c>
      <c r="G2067">
        <v>0.75961962644676095</v>
      </c>
      <c r="H2067">
        <v>0</v>
      </c>
      <c r="I206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7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cm="1">
        <f t="array" ref="K2067">IFERROR(AVERAGE(IF((OutputTable[GroupByKey]=OutputTable[[#This Row],[GroupByKey]]),(OutputTable[GroupByKey]=OutputTable[[#This Row],[GroupByKey]])*OutputTable[RecordedValue])),0)</f>
        <v>0.7583406737205215</v>
      </c>
      <c r="L2067" cm="1">
        <f t="array" ref="L2067">IFERROR(_xlfn.STDEV.S(IF((OutputTable[GroupByKey]=OutputTable[[#This Row],[GroupByKey]]),(OutputTable[GroupByKey]=OutputTable[[#This Row],[GroupByKey]])*OutputTable[RecordedValue])),0)</f>
        <v>4.6203519594895187E-2</v>
      </c>
      <c r="M2067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67" cm="1">
        <f t="array" ref="O2067">MIN(IF((OutputTable[GroupByKey]=OutputTable[[#This Row],[GroupByKey]]),(OutputTable[GroupByKey]=OutputTable[[#This Row],[GroupByKey]])*OutputTable[RecordedValue]))</f>
        <v>0.660449421951812</v>
      </c>
      <c r="P2067" cm="1">
        <f t="array" ref="P2067">MAX(IF((OutputTable[GroupByKey]=OutputTable[[#This Row],[GroupByKey]]),(OutputTable[GroupByKey]=OutputTable[[#This Row],[GroupByKey]])*OutputTable[RecordedValue]))</f>
        <v>0.87259712001045997</v>
      </c>
    </row>
    <row r="2068" spans="1:16" x14ac:dyDescent="0.25">
      <c r="A2068" t="s">
        <v>68</v>
      </c>
      <c r="B2068" t="s">
        <v>177</v>
      </c>
      <c r="C2068">
        <v>39</v>
      </c>
      <c r="D2068" t="s">
        <v>176</v>
      </c>
      <c r="E2068" t="s">
        <v>139</v>
      </c>
      <c r="F2068" t="s">
        <v>104</v>
      </c>
      <c r="G2068">
        <v>0</v>
      </c>
      <c r="H2068">
        <v>0</v>
      </c>
      <c r="I206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8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cm="1">
        <f t="array" ref="K2068">IFERROR(AVERAGE(IF((OutputTable[GroupByKey]=OutputTable[[#This Row],[GroupByKey]]),(OutputTable[GroupByKey]=OutputTable[[#This Row],[GroupByKey]])*OutputTable[RecordedValue])),0)</f>
        <v>0</v>
      </c>
      <c r="L2068" cm="1">
        <f t="array" ref="L2068">IFERROR(_xlfn.STDEV.S(IF((OutputTable[GroupByKey]=OutputTable[[#This Row],[GroupByKey]]),(OutputTable[GroupByKey]=OutputTable[[#This Row],[GroupByKey]])*OutputTable[RecordedValue])),0)</f>
        <v>0</v>
      </c>
      <c r="M2068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8" cm="1">
        <f t="array" ref="O2068">MIN(IF((OutputTable[GroupByKey]=OutputTable[[#This Row],[GroupByKey]]),(OutputTable[GroupByKey]=OutputTable[[#This Row],[GroupByKey]])*OutputTable[RecordedValue]))</f>
        <v>0</v>
      </c>
      <c r="P2068" cm="1">
        <f t="array" ref="P2068">MAX(IF((OutputTable[GroupByKey]=OutputTable[[#This Row],[GroupByKey]]),(OutputTable[GroupByKey]=OutputTable[[#This Row],[GroupByKey]])*OutputTable[RecordedValue]))</f>
        <v>0</v>
      </c>
    </row>
    <row r="2069" spans="1:16" x14ac:dyDescent="0.25">
      <c r="A2069" t="s">
        <v>68</v>
      </c>
      <c r="B2069" t="s">
        <v>177</v>
      </c>
      <c r="C2069">
        <v>40</v>
      </c>
      <c r="D2069" t="s">
        <v>109</v>
      </c>
      <c r="E2069" t="s">
        <v>110</v>
      </c>
      <c r="F2069" t="s">
        <v>72</v>
      </c>
      <c r="G2069">
        <v>2.5547209929161401</v>
      </c>
      <c r="H2069">
        <v>0</v>
      </c>
      <c r="I206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9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cm="1">
        <f t="array" ref="K2069">IFERROR(AVERAGE(IF((OutputTable[GroupByKey]=OutputTable[[#This Row],[GroupByKey]]),(OutputTable[GroupByKey]=OutputTable[[#This Row],[GroupByKey]])*OutputTable[RecordedValue])),0)</f>
        <v>0.86326158932544617</v>
      </c>
      <c r="L2069" cm="1">
        <f t="array" ref="L2069">IFERROR(_xlfn.STDEV.S(IF((OutputTable[GroupByKey]=OutputTable[[#This Row],[GroupByKey]]),(OutputTable[GroupByKey]=OutputTable[[#This Row],[GroupByKey]])*OutputTable[RecordedValue])),0)</f>
        <v>0.44446417599979121</v>
      </c>
      <c r="M2069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69" cm="1">
        <f t="array" ref="O2069">MIN(IF((OutputTable[GroupByKey]=OutputTable[[#This Row],[GroupByKey]]),(OutputTable[GroupByKey]=OutputTable[[#This Row],[GroupByKey]])*OutputTable[RecordedValue]))</f>
        <v>0</v>
      </c>
      <c r="P2069" cm="1">
        <f t="array" ref="P2069">MAX(IF((OutputTable[GroupByKey]=OutputTable[[#This Row],[GroupByKey]]),(OutputTable[GroupByKey]=OutputTable[[#This Row],[GroupByKey]])*OutputTable[RecordedValue]))</f>
        <v>2.5547209929161401</v>
      </c>
    </row>
    <row r="2070" spans="1:16" x14ac:dyDescent="0.25">
      <c r="A2070" t="s">
        <v>68</v>
      </c>
      <c r="B2070" t="s">
        <v>177</v>
      </c>
      <c r="C2070">
        <v>40</v>
      </c>
      <c r="D2070" t="s">
        <v>111</v>
      </c>
      <c r="E2070" t="s">
        <v>112</v>
      </c>
      <c r="F2070" t="s">
        <v>72</v>
      </c>
      <c r="G2070">
        <v>153.28325957496901</v>
      </c>
      <c r="H2070">
        <v>0</v>
      </c>
      <c r="I207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0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cm="1">
        <f t="array" ref="K2070">IFERROR(AVERAGE(IF((OutputTable[GroupByKey]=OutputTable[[#This Row],[GroupByKey]]),(OutputTable[GroupByKey]=OutputTable[[#This Row],[GroupByKey]])*OutputTable[RecordedValue])),0)</f>
        <v>51.79569535952681</v>
      </c>
      <c r="L2070" cm="1">
        <f t="array" ref="L2070">IFERROR(_xlfn.STDEV.S(IF((OutputTable[GroupByKey]=OutputTable[[#This Row],[GroupByKey]]),(OutputTable[GroupByKey]=OutputTable[[#This Row],[GroupByKey]])*OutputTable[RecordedValue])),0)</f>
        <v>26.667850559987489</v>
      </c>
      <c r="M2070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70" cm="1">
        <f t="array" ref="O2070">MIN(IF((OutputTable[GroupByKey]=OutputTable[[#This Row],[GroupByKey]]),(OutputTable[GroupByKey]=OutputTable[[#This Row],[GroupByKey]])*OutputTable[RecordedValue]))</f>
        <v>0</v>
      </c>
      <c r="P2070" cm="1">
        <f t="array" ref="P2070">MAX(IF((OutputTable[GroupByKey]=OutputTable[[#This Row],[GroupByKey]]),(OutputTable[GroupByKey]=OutputTable[[#This Row],[GroupByKey]])*OutputTable[RecordedValue]))</f>
        <v>153.28325957496901</v>
      </c>
    </row>
    <row r="2071" spans="1:16" x14ac:dyDescent="0.25">
      <c r="A2071" t="s">
        <v>68</v>
      </c>
      <c r="B2071" t="s">
        <v>177</v>
      </c>
      <c r="C2071">
        <v>40</v>
      </c>
      <c r="D2071" t="s">
        <v>113</v>
      </c>
      <c r="E2071" t="s">
        <v>114</v>
      </c>
      <c r="F2071" t="s">
        <v>72</v>
      </c>
      <c r="G2071">
        <v>0</v>
      </c>
      <c r="H2071">
        <v>0</v>
      </c>
      <c r="I207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1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cm="1">
        <f t="array" ref="K2071">IFERROR(AVERAGE(IF((OutputTable[GroupByKey]=OutputTable[[#This Row],[GroupByKey]]),(OutputTable[GroupByKey]=OutputTable[[#This Row],[GroupByKey]])*OutputTable[RecordedValue])),0)</f>
        <v>0</v>
      </c>
      <c r="L2071" cm="1">
        <f t="array" ref="L2071">IFERROR(_xlfn.STDEV.S(IF((OutputTable[GroupByKey]=OutputTable[[#This Row],[GroupByKey]]),(OutputTable[GroupByKey]=OutputTable[[#This Row],[GroupByKey]])*OutputTable[RecordedValue])),0)</f>
        <v>0</v>
      </c>
      <c r="M2071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cm="1">
        <f t="array" ref="O2071">MIN(IF((OutputTable[GroupByKey]=OutputTable[[#This Row],[GroupByKey]]),(OutputTable[GroupByKey]=OutputTable[[#This Row],[GroupByKey]])*OutputTable[RecordedValue]))</f>
        <v>0</v>
      </c>
      <c r="P2071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177</v>
      </c>
      <c r="C2072">
        <v>40</v>
      </c>
      <c r="D2072" t="s">
        <v>115</v>
      </c>
      <c r="E2072" t="s">
        <v>116</v>
      </c>
      <c r="F2072" t="s">
        <v>72</v>
      </c>
      <c r="G2072">
        <v>30.196331317929101</v>
      </c>
      <c r="H2072">
        <v>0</v>
      </c>
      <c r="I207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2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cm="1">
        <f t="array" ref="K2072">IFERROR(AVERAGE(IF((OutputTable[GroupByKey]=OutputTable[[#This Row],[GroupByKey]]),(OutputTable[GroupByKey]=OutputTable[[#This Row],[GroupByKey]])*OutputTable[RecordedValue])),0)</f>
        <v>7.9031017037590718</v>
      </c>
      <c r="L2072" cm="1">
        <f t="array" ref="L2072">IFERROR(_xlfn.STDEV.S(IF((OutputTable[GroupByKey]=OutputTable[[#This Row],[GroupByKey]]),(OutputTable[GroupByKey]=OutputTable[[#This Row],[GroupByKey]])*OutputTable[RecordedValue])),0)</f>
        <v>6.1722634071914078</v>
      </c>
      <c r="M2072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72" cm="1">
        <f t="array" ref="O2072">MIN(IF((OutputTable[GroupByKey]=OutputTable[[#This Row],[GroupByKey]]),(OutputTable[GroupByKey]=OutputTable[[#This Row],[GroupByKey]])*OutputTable[RecordedValue]))</f>
        <v>0</v>
      </c>
      <c r="P2072" cm="1">
        <f t="array" ref="P2072">MAX(IF((OutputTable[GroupByKey]=OutputTable[[#This Row],[GroupByKey]]),(OutputTable[GroupByKey]=OutputTable[[#This Row],[GroupByKey]])*OutputTable[RecordedValue]))</f>
        <v>30.196331317929101</v>
      </c>
    </row>
    <row r="2073" spans="1:16" x14ac:dyDescent="0.25">
      <c r="A2073" t="s">
        <v>68</v>
      </c>
      <c r="B2073" t="s">
        <v>177</v>
      </c>
      <c r="C2073">
        <v>40</v>
      </c>
      <c r="D2073" t="s">
        <v>117</v>
      </c>
      <c r="E2073" t="s">
        <v>118</v>
      </c>
      <c r="F2073" t="s">
        <v>72</v>
      </c>
      <c r="G2073">
        <v>13</v>
      </c>
      <c r="H2073">
        <v>0</v>
      </c>
      <c r="I207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73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cm="1">
        <f t="array" ref="K2073">IFERROR(AVERAGE(IF((OutputTable[GroupByKey]=OutputTable[[#This Row],[GroupByKey]]),(OutputTable[GroupByKey]=OutputTable[[#This Row],[GroupByKey]])*OutputTable[RecordedValue])),0)</f>
        <v>8.9</v>
      </c>
      <c r="L2073" cm="1">
        <f t="array" ref="L2073">IFERROR(_xlfn.STDEV.S(IF((OutputTable[GroupByKey]=OutputTable[[#This Row],[GroupByKey]]),(OutputTable[GroupByKey]=OutputTable[[#This Row],[GroupByKey]])*OutputTable[RecordedValue])),0)</f>
        <v>2.6049403612586386</v>
      </c>
      <c r="M2073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73" cm="1">
        <f t="array" ref="O2073">MIN(IF((OutputTable[GroupByKey]=OutputTable[[#This Row],[GroupByKey]]),(OutputTable[GroupByKey]=OutputTable[[#This Row],[GroupByKey]])*OutputTable[RecordedValue]))</f>
        <v>2</v>
      </c>
      <c r="P2073" cm="1">
        <f t="array" ref="P2073">MAX(IF((OutputTable[GroupByKey]=OutputTable[[#This Row],[GroupByKey]]),(OutputTable[GroupByKey]=OutputTable[[#This Row],[GroupByKey]])*OutputTable[RecordedValue]))</f>
        <v>14</v>
      </c>
    </row>
    <row r="2074" spans="1:16" x14ac:dyDescent="0.25">
      <c r="A2074" t="s">
        <v>68</v>
      </c>
      <c r="B2074" t="s">
        <v>177</v>
      </c>
      <c r="C2074">
        <v>40</v>
      </c>
      <c r="D2074" t="s">
        <v>119</v>
      </c>
      <c r="E2074" t="s">
        <v>120</v>
      </c>
      <c r="F2074" t="s">
        <v>72</v>
      </c>
      <c r="G2074">
        <v>13</v>
      </c>
      <c r="H2074">
        <v>0</v>
      </c>
      <c r="I207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4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cm="1">
        <f t="array" ref="K2074">IFERROR(AVERAGE(IF((OutputTable[GroupByKey]=OutputTable[[#This Row],[GroupByKey]]),(OutputTable[GroupByKey]=OutputTable[[#This Row],[GroupByKey]])*OutputTable[RecordedValue])),0)</f>
        <v>8.68</v>
      </c>
      <c r="L2074" cm="1">
        <f t="array" ref="L2074">IFERROR(_xlfn.STDEV.S(IF((OutputTable[GroupByKey]=OutputTable[[#This Row],[GroupByKey]]),(OutputTable[GroupByKey]=OutputTable[[#This Row],[GroupByKey]])*OutputTable[RecordedValue])),0)</f>
        <v>2.6064284735543972</v>
      </c>
      <c r="M2074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74" cm="1">
        <f t="array" ref="O2074">MIN(IF((OutputTable[GroupByKey]=OutputTable[[#This Row],[GroupByKey]]),(OutputTable[GroupByKey]=OutputTable[[#This Row],[GroupByKey]])*OutputTable[RecordedValue]))</f>
        <v>2</v>
      </c>
      <c r="P2074" cm="1">
        <f t="array" ref="P2074">MAX(IF((OutputTable[GroupByKey]=OutputTable[[#This Row],[GroupByKey]]),(OutputTable[GroupByKey]=OutputTable[[#This Row],[GroupByKey]])*OutputTable[RecordedValue]))</f>
        <v>14</v>
      </c>
    </row>
    <row r="2075" spans="1:16" x14ac:dyDescent="0.25">
      <c r="A2075" t="s">
        <v>68</v>
      </c>
      <c r="B2075" t="s">
        <v>177</v>
      </c>
      <c r="C2075">
        <v>40</v>
      </c>
      <c r="D2075" t="s">
        <v>121</v>
      </c>
      <c r="E2075" t="s">
        <v>122</v>
      </c>
      <c r="F2075" t="s">
        <v>72</v>
      </c>
      <c r="G2075">
        <v>2.5547209929161401</v>
      </c>
      <c r="H2075">
        <v>0</v>
      </c>
      <c r="I207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cm="1">
        <f t="array" ref="K2075">IFERROR(AVERAGE(IF((OutputTable[GroupByKey]=OutputTable[[#This Row],[GroupByKey]]),(OutputTable[GroupByKey]=OutputTable[[#This Row],[GroupByKey]])*OutputTable[RecordedValue])),0)</f>
        <v>0.86326158932544617</v>
      </c>
      <c r="L2075" cm="1">
        <f t="array" ref="L2075">IFERROR(_xlfn.STDEV.S(IF((OutputTable[GroupByKey]=OutputTable[[#This Row],[GroupByKey]]),(OutputTable[GroupByKey]=OutputTable[[#This Row],[GroupByKey]])*OutputTable[RecordedValue])),0)</f>
        <v>0.44446417599979121</v>
      </c>
      <c r="M207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75" cm="1">
        <f t="array" ref="O2075">MIN(IF((OutputTable[GroupByKey]=OutputTable[[#This Row],[GroupByKey]]),(OutputTable[GroupByKey]=OutputTable[[#This Row],[GroupByKey]])*OutputTable[RecordedValue]))</f>
        <v>0</v>
      </c>
      <c r="P2075" cm="1">
        <f t="array" ref="P2075">MAX(IF((OutputTable[GroupByKey]=OutputTable[[#This Row],[GroupByKey]]),(OutputTable[GroupByKey]=OutputTable[[#This Row],[GroupByKey]])*OutputTable[RecordedValue]))</f>
        <v>2.5547209929161401</v>
      </c>
    </row>
    <row r="2076" spans="1:16" x14ac:dyDescent="0.25">
      <c r="A2076" t="s">
        <v>68</v>
      </c>
      <c r="B2076" t="s">
        <v>177</v>
      </c>
      <c r="C2076">
        <v>40</v>
      </c>
      <c r="D2076" t="s">
        <v>123</v>
      </c>
      <c r="E2076" t="s">
        <v>124</v>
      </c>
      <c r="F2076" t="s">
        <v>72</v>
      </c>
      <c r="G2076">
        <v>183.47959089289799</v>
      </c>
      <c r="H2076">
        <v>0</v>
      </c>
      <c r="I207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6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cm="1">
        <f t="array" ref="K2076">IFERROR(AVERAGE(IF((OutputTable[GroupByKey]=OutputTable[[#This Row],[GroupByKey]]),(OutputTable[GroupByKey]=OutputTable[[#This Row],[GroupByKey]])*OutputTable[RecordedValue])),0)</f>
        <v>59.698797063285873</v>
      </c>
      <c r="L2076" cm="1">
        <f t="array" ref="L2076">IFERROR(_xlfn.STDEV.S(IF((OutputTable[GroupByKey]=OutputTable[[#This Row],[GroupByKey]]),(OutputTable[GroupByKey]=OutputTable[[#This Row],[GroupByKey]])*OutputTable[RecordedValue])),0)</f>
        <v>29.848701664291458</v>
      </c>
      <c r="M2076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76" cm="1">
        <f t="array" ref="O2076">MIN(IF((OutputTable[GroupByKey]=OutputTable[[#This Row],[GroupByKey]]),(OutputTable[GroupByKey]=OutputTable[[#This Row],[GroupByKey]])*OutputTable[RecordedValue]))</f>
        <v>2.14281784239415</v>
      </c>
      <c r="P2076" cm="1">
        <f t="array" ref="P2076">MAX(IF((OutputTable[GroupByKey]=OutputTable[[#This Row],[GroupByKey]]),(OutputTable[GroupByKey]=OutputTable[[#This Row],[GroupByKey]])*OutputTable[RecordedValue]))</f>
        <v>183.47959089289799</v>
      </c>
    </row>
    <row r="2077" spans="1:16" x14ac:dyDescent="0.25">
      <c r="A2077" t="s">
        <v>68</v>
      </c>
      <c r="B2077" t="s">
        <v>177</v>
      </c>
      <c r="C2077">
        <v>40</v>
      </c>
      <c r="D2077" t="s">
        <v>125</v>
      </c>
      <c r="E2077" t="s">
        <v>85</v>
      </c>
      <c r="F2077" t="s">
        <v>126</v>
      </c>
      <c r="G2077">
        <v>0</v>
      </c>
      <c r="H2077">
        <v>0</v>
      </c>
      <c r="I2077" t="str">
        <f>OutputTable[[#This Row],[ProjectName]]&amp;OutputTable[[#This Row],[Name]]&amp;OutputTable[[#This Row],[Type]]&amp;OutputTable[[#This Row],[Source]]</f>
        <v>Airport Security AnalysisAll Entities.NVACostNVA CostSystem</v>
      </c>
      <c r="J2077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cm="1">
        <f t="array" ref="K2077">IFERROR(AVERAGE(IF((OutputTable[GroupByKey]=OutputTable[[#This Row],[GroupByKey]]),(OutputTable[GroupByKey]=OutputTable[[#This Row],[GroupByKey]])*OutputTable[RecordedValue])),0)</f>
        <v>0</v>
      </c>
      <c r="L2077" cm="1">
        <f t="array" ref="L2077">IFERROR(_xlfn.STDEV.S(IF((OutputTable[GroupByKey]=OutputTable[[#This Row],[GroupByKey]]),(OutputTable[GroupByKey]=OutputTable[[#This Row],[GroupByKey]])*OutputTable[RecordedValue])),0)</f>
        <v>0</v>
      </c>
      <c r="M2077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7" cm="1">
        <f t="array" ref="O2077">MIN(IF((OutputTable[GroupByKey]=OutputTable[[#This Row],[GroupByKey]]),(OutputTable[GroupByKey]=OutputTable[[#This Row],[GroupByKey]])*OutputTable[RecordedValue]))</f>
        <v>0</v>
      </c>
      <c r="P2077" cm="1">
        <f t="array" ref="P2077">MAX(IF((OutputTable[GroupByKey]=OutputTable[[#This Row],[GroupByKey]]),(OutputTable[GroupByKey]=OutputTable[[#This Row],[GroupByKey]])*OutputTable[RecordedValue]))</f>
        <v>0</v>
      </c>
    </row>
    <row r="2078" spans="1:16" x14ac:dyDescent="0.25">
      <c r="A2078" t="s">
        <v>68</v>
      </c>
      <c r="B2078" t="s">
        <v>177</v>
      </c>
      <c r="C2078">
        <v>40</v>
      </c>
      <c r="D2078" t="s">
        <v>127</v>
      </c>
      <c r="E2078" t="s">
        <v>88</v>
      </c>
      <c r="F2078" t="s">
        <v>126</v>
      </c>
      <c r="G2078">
        <v>0</v>
      </c>
      <c r="H2078">
        <v>0</v>
      </c>
      <c r="I2078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8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cm="1">
        <f t="array" ref="K2078">IFERROR(AVERAGE(IF((OutputTable[GroupByKey]=OutputTable[[#This Row],[GroupByKey]]),(OutputTable[GroupByKey]=OutputTable[[#This Row],[GroupByKey]])*OutputTable[RecordedValue])),0)</f>
        <v>0</v>
      </c>
      <c r="L2078" cm="1">
        <f t="array" ref="L2078">IFERROR(_xlfn.STDEV.S(IF((OutputTable[GroupByKey]=OutputTable[[#This Row],[GroupByKey]]),(OutputTable[GroupByKey]=OutputTable[[#This Row],[GroupByKey]])*OutputTable[RecordedValue])),0)</f>
        <v>0</v>
      </c>
      <c r="M2078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cm="1">
        <f t="array" ref="O2078">MIN(IF((OutputTable[GroupByKey]=OutputTable[[#This Row],[GroupByKey]]),(OutputTable[GroupByKey]=OutputTable[[#This Row],[GroupByKey]])*OutputTable[RecordedValue]))</f>
        <v>0</v>
      </c>
      <c r="P2078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177</v>
      </c>
      <c r="C2079">
        <v>40</v>
      </c>
      <c r="D2079" t="s">
        <v>128</v>
      </c>
      <c r="E2079" t="s">
        <v>90</v>
      </c>
      <c r="F2079" t="s">
        <v>126</v>
      </c>
      <c r="G2079">
        <v>47.046099934059498</v>
      </c>
      <c r="H2079">
        <v>0</v>
      </c>
      <c r="I2079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9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cm="1">
        <f t="array" ref="K2079">IFERROR(AVERAGE(IF((OutputTable[GroupByKey]=OutputTable[[#This Row],[GroupByKey]]),(OutputTable[GroupByKey]=OutputTable[[#This Row],[GroupByKey]])*OutputTable[RecordedValue])),0)</f>
        <v>46.193538628207605</v>
      </c>
      <c r="L2079" cm="1">
        <f t="array" ref="L2079">IFERROR(_xlfn.STDEV.S(IF((OutputTable[GroupByKey]=OutputTable[[#This Row],[GroupByKey]]),(OutputTable[GroupByKey]=OutputTable[[#This Row],[GroupByKey]])*OutputTable[RecordedValue])),0)</f>
        <v>2.5990968367157539</v>
      </c>
      <c r="M2079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79" cm="1">
        <f t="array" ref="O2079">MIN(IF((OutputTable[GroupByKey]=OutputTable[[#This Row],[GroupByKey]]),(OutputTable[GroupByKey]=OutputTable[[#This Row],[GroupByKey]])*OutputTable[RecordedValue]))</f>
        <v>40.192057014708702</v>
      </c>
      <c r="P2079" cm="1">
        <f t="array" ref="P2079">MAX(IF((OutputTable[GroupByKey]=OutputTable[[#This Row],[GroupByKey]]),(OutputTable[GroupByKey]=OutputTable[[#This Row],[GroupByKey]])*OutputTable[RecordedValue]))</f>
        <v>51.8214448971965</v>
      </c>
    </row>
    <row r="2080" spans="1:16" x14ac:dyDescent="0.25">
      <c r="A2080" t="s">
        <v>68</v>
      </c>
      <c r="B2080" t="s">
        <v>177</v>
      </c>
      <c r="C2080">
        <v>40</v>
      </c>
      <c r="D2080" t="s">
        <v>129</v>
      </c>
      <c r="E2080" t="s">
        <v>130</v>
      </c>
      <c r="F2080" t="s">
        <v>126</v>
      </c>
      <c r="G2080">
        <v>0</v>
      </c>
      <c r="H2080">
        <v>0</v>
      </c>
      <c r="I2080" t="str">
        <f>OutputTable[[#This Row],[ProjectName]]&amp;OutputTable[[#This Row],[Name]]&amp;OutputTable[[#This Row],[Type]]&amp;OutputTable[[#This Row],[Source]]</f>
        <v>Airport Security AnalysisAll Entities.TranCostTran CostSystem</v>
      </c>
      <c r="J2080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cm="1">
        <f t="array" ref="K2080">IFERROR(AVERAGE(IF((OutputTable[GroupByKey]=OutputTable[[#This Row],[GroupByKey]]),(OutputTable[GroupByKey]=OutputTable[[#This Row],[GroupByKey]])*OutputTable[RecordedValue])),0)</f>
        <v>0</v>
      </c>
      <c r="L2080" cm="1">
        <f t="array" ref="L2080">IFERROR(_xlfn.STDEV.S(IF((OutputTable[GroupByKey]=OutputTable[[#This Row],[GroupByKey]]),(OutputTable[GroupByKey]=OutputTable[[#This Row],[GroupByKey]])*OutputTable[RecordedValue])),0)</f>
        <v>0</v>
      </c>
      <c r="M2080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0" cm="1">
        <f t="array" ref="O2080">MIN(IF((OutputTable[GroupByKey]=OutputTable[[#This Row],[GroupByKey]]),(OutputTable[GroupByKey]=OutputTable[[#This Row],[GroupByKey]])*OutputTable[RecordedValue]))</f>
        <v>0</v>
      </c>
      <c r="P2080" cm="1">
        <f t="array" ref="P2080">MAX(IF((OutputTable[GroupByKey]=OutputTable[[#This Row],[GroupByKey]]),(OutputTable[GroupByKey]=OutputTable[[#This Row],[GroupByKey]])*OutputTable[RecordedValue]))</f>
        <v>0</v>
      </c>
    </row>
    <row r="2081" spans="1:16" x14ac:dyDescent="0.25">
      <c r="A2081" t="s">
        <v>68</v>
      </c>
      <c r="B2081" t="s">
        <v>177</v>
      </c>
      <c r="C2081">
        <v>40</v>
      </c>
      <c r="D2081" t="s">
        <v>131</v>
      </c>
      <c r="E2081" t="s">
        <v>94</v>
      </c>
      <c r="F2081" t="s">
        <v>126</v>
      </c>
      <c r="G2081">
        <v>47.046099934059498</v>
      </c>
      <c r="H2081">
        <v>0</v>
      </c>
      <c r="I2081" t="str">
        <f>OutputTable[[#This Row],[ProjectName]]&amp;OutputTable[[#This Row],[Name]]&amp;OutputTable[[#This Row],[Type]]&amp;OutputTable[[#This Row],[Source]]</f>
        <v>Airport Security AnalysisAll Entities.VACostVA CostSystem</v>
      </c>
      <c r="J2081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cm="1">
        <f t="array" ref="K2081">IFERROR(AVERAGE(IF((OutputTable[GroupByKey]=OutputTable[[#This Row],[GroupByKey]]),(OutputTable[GroupByKey]=OutputTable[[#This Row],[GroupByKey]])*OutputTable[RecordedValue])),0)</f>
        <v>46.193538628207605</v>
      </c>
      <c r="L2081" cm="1">
        <f t="array" ref="L2081">IFERROR(_xlfn.STDEV.S(IF((OutputTable[GroupByKey]=OutputTable[[#This Row],[GroupByKey]]),(OutputTable[GroupByKey]=OutputTable[[#This Row],[GroupByKey]])*OutputTable[RecordedValue])),0)</f>
        <v>2.5990968367157539</v>
      </c>
      <c r="M2081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81" cm="1">
        <f t="array" ref="O2081">MIN(IF((OutputTable[GroupByKey]=OutputTable[[#This Row],[GroupByKey]]),(OutputTable[GroupByKey]=OutputTable[[#This Row],[GroupByKey]])*OutputTable[RecordedValue]))</f>
        <v>40.192057014708702</v>
      </c>
      <c r="P2081" cm="1">
        <f t="array" ref="P2081">MAX(IF((OutputTable[GroupByKey]=OutputTable[[#This Row],[GroupByKey]]),(OutputTable[GroupByKey]=OutputTable[[#This Row],[GroupByKey]])*OutputTable[RecordedValue]))</f>
        <v>51.8214448971965</v>
      </c>
    </row>
    <row r="2082" spans="1:16" x14ac:dyDescent="0.25">
      <c r="A2082" t="s">
        <v>68</v>
      </c>
      <c r="B2082" t="s">
        <v>177</v>
      </c>
      <c r="C2082">
        <v>40</v>
      </c>
      <c r="D2082" t="s">
        <v>132</v>
      </c>
      <c r="E2082" t="s">
        <v>96</v>
      </c>
      <c r="F2082" t="s">
        <v>126</v>
      </c>
      <c r="G2082">
        <v>0</v>
      </c>
      <c r="H2082">
        <v>0</v>
      </c>
      <c r="I2082" t="str">
        <f>OutputTable[[#This Row],[ProjectName]]&amp;OutputTable[[#This Row],[Name]]&amp;OutputTable[[#This Row],[Type]]&amp;OutputTable[[#This Row],[Source]]</f>
        <v>Airport Security AnalysisAll Entities.WaitCostWait CostSystem</v>
      </c>
      <c r="J2082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cm="1">
        <f t="array" ref="K2082">IFERROR(AVERAGE(IF((OutputTable[GroupByKey]=OutputTable[[#This Row],[GroupByKey]]),(OutputTable[GroupByKey]=OutputTable[[#This Row],[GroupByKey]])*OutputTable[RecordedValue])),0)</f>
        <v>0</v>
      </c>
      <c r="L2082" cm="1">
        <f t="array" ref="L2082">IFERROR(_xlfn.STDEV.S(IF((OutputTable[GroupByKey]=OutputTable[[#This Row],[GroupByKey]]),(OutputTable[GroupByKey]=OutputTable[[#This Row],[GroupByKey]])*OutputTable[RecordedValue])),0)</f>
        <v>0</v>
      </c>
      <c r="M2082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cm="1">
        <f t="array" ref="O2082">MIN(IF((OutputTable[GroupByKey]=OutputTable[[#This Row],[GroupByKey]]),(OutputTable[GroupByKey]=OutputTable[[#This Row],[GroupByKey]])*OutputTable[RecordedValue]))</f>
        <v>0</v>
      </c>
      <c r="P2082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177</v>
      </c>
      <c r="C2083">
        <v>40</v>
      </c>
      <c r="D2083" t="s">
        <v>133</v>
      </c>
      <c r="E2083" t="s">
        <v>134</v>
      </c>
      <c r="F2083" t="s">
        <v>126</v>
      </c>
      <c r="G2083">
        <v>47.046099934059399</v>
      </c>
      <c r="H2083">
        <v>0</v>
      </c>
      <c r="I2083" t="str">
        <f>OutputTable[[#This Row],[ProjectName]]&amp;OutputTable[[#This Row],[Name]]&amp;OutputTable[[#This Row],[Type]]&amp;OutputTable[[#This Row],[Source]]</f>
        <v>Airport Security AnalysisAll Resources.BusyCostBusy CostSystem</v>
      </c>
      <c r="J2083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cm="1">
        <f t="array" ref="K2083">IFERROR(AVERAGE(IF((OutputTable[GroupByKey]=OutputTable[[#This Row],[GroupByKey]]),(OutputTable[GroupByKey]=OutputTable[[#This Row],[GroupByKey]])*OutputTable[RecordedValue])),0)</f>
        <v>46.193538628207605</v>
      </c>
      <c r="L2083" cm="1">
        <f t="array" ref="L2083">IFERROR(_xlfn.STDEV.S(IF((OutputTable[GroupByKey]=OutputTable[[#This Row],[GroupByKey]]),(OutputTable[GroupByKey]=OutputTable[[#This Row],[GroupByKey]])*OutputTable[RecordedValue])),0)</f>
        <v>2.5990968367157583</v>
      </c>
      <c r="M2083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83" cm="1">
        <f t="array" ref="O2083">MIN(IF((OutputTable[GroupByKey]=OutputTable[[#This Row],[GroupByKey]]),(OutputTable[GroupByKey]=OutputTable[[#This Row],[GroupByKey]])*OutputTable[RecordedValue]))</f>
        <v>40.192057014708602</v>
      </c>
      <c r="P2083" cm="1">
        <f t="array" ref="P2083">MAX(IF((OutputTable[GroupByKey]=OutputTable[[#This Row],[GroupByKey]]),(OutputTable[GroupByKey]=OutputTable[[#This Row],[GroupByKey]])*OutputTable[RecordedValue]))</f>
        <v>51.8214448971965</v>
      </c>
    </row>
    <row r="2084" spans="1:16" x14ac:dyDescent="0.25">
      <c r="A2084" t="s">
        <v>68</v>
      </c>
      <c r="B2084" t="s">
        <v>177</v>
      </c>
      <c r="C2084">
        <v>40</v>
      </c>
      <c r="D2084" t="s">
        <v>135</v>
      </c>
      <c r="E2084" t="s">
        <v>136</v>
      </c>
      <c r="F2084" t="s">
        <v>126</v>
      </c>
      <c r="G2084">
        <v>24.940964139919501</v>
      </c>
      <c r="H2084">
        <v>0</v>
      </c>
      <c r="I2084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4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cm="1">
        <f t="array" ref="K2084">IFERROR(AVERAGE(IF((OutputTable[GroupByKey]=OutputTable[[#This Row],[GroupByKey]]),(OutputTable[GroupByKey]=OutputTable[[#This Row],[GroupByKey]])*OutputTable[RecordedValue])),0)</f>
        <v>25.477747687177452</v>
      </c>
      <c r="L2084" cm="1">
        <f t="array" ref="L2084">IFERROR(_xlfn.STDEV.S(IF((OutputTable[GroupByKey]=OutputTable[[#This Row],[GroupByKey]]),(OutputTable[GroupByKey]=OutputTable[[#This Row],[GroupByKey]])*OutputTable[RecordedValue])),0)</f>
        <v>2.6141112136959852</v>
      </c>
      <c r="M2084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84" cm="1">
        <f t="array" ref="O2084">MIN(IF((OutputTable[GroupByKey]=OutputTable[[#This Row],[GroupByKey]]),(OutputTable[GroupByKey]=OutputTable[[#This Row],[GroupByKey]])*OutputTable[RecordedValue]))</f>
        <v>19.727702576731101</v>
      </c>
      <c r="P2084" cm="1">
        <f t="array" ref="P2084">MAX(IF((OutputTable[GroupByKey]=OutputTable[[#This Row],[GroupByKey]]),(OutputTable[GroupByKey]=OutputTable[[#This Row],[GroupByKey]])*OutputTable[RecordedValue]))</f>
        <v>31.4558775795469</v>
      </c>
    </row>
    <row r="2085" spans="1:16" x14ac:dyDescent="0.25">
      <c r="A2085" t="s">
        <v>68</v>
      </c>
      <c r="B2085" t="s">
        <v>177</v>
      </c>
      <c r="C2085">
        <v>40</v>
      </c>
      <c r="D2085" t="s">
        <v>137</v>
      </c>
      <c r="E2085" t="s">
        <v>90</v>
      </c>
      <c r="F2085" t="s">
        <v>126</v>
      </c>
      <c r="G2085">
        <v>71.987064073978999</v>
      </c>
      <c r="H2085">
        <v>0</v>
      </c>
      <c r="I208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cm="1">
        <f t="array" ref="K2085">IFERROR(AVERAGE(IF((OutputTable[GroupByKey]=OutputTable[[#This Row],[GroupByKey]]),(OutputTable[GroupByKey]=OutputTable[[#This Row],[GroupByKey]])*OutputTable[RecordedValue])),0)</f>
        <v>71.671286315385061</v>
      </c>
      <c r="L2085" cm="1">
        <f t="array" ref="L2085">IFERROR(_xlfn.STDEV.S(IF((OutputTable[GroupByKey]=OutputTable[[#This Row],[GroupByKey]]),(OutputTable[GroupByKey]=OutputTable[[#This Row],[GroupByKey]])*OutputTable[RecordedValue])),0)</f>
        <v>0.23863631661505638</v>
      </c>
      <c r="M208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85" cm="1">
        <f t="array" ref="O2085">MIN(IF((OutputTable[GroupByKey]=OutputTable[[#This Row],[GroupByKey]]),(OutputTable[GroupByKey]=OutputTable[[#This Row],[GroupByKey]])*OutputTable[RecordedValue]))</f>
        <v>70.910479456061694</v>
      </c>
      <c r="P2085" cm="1">
        <f t="array" ref="P2085">MAX(IF((OutputTable[GroupByKey]=OutputTable[[#This Row],[GroupByKey]]),(OutputTable[GroupByKey]=OutputTable[[#This Row],[GroupByKey]])*OutputTable[RecordedValue]))</f>
        <v>72</v>
      </c>
    </row>
    <row r="2086" spans="1:16" x14ac:dyDescent="0.25">
      <c r="A2086" t="s">
        <v>68</v>
      </c>
      <c r="B2086" t="s">
        <v>177</v>
      </c>
      <c r="C2086">
        <v>40</v>
      </c>
      <c r="D2086" t="s">
        <v>138</v>
      </c>
      <c r="E2086" t="s">
        <v>139</v>
      </c>
      <c r="F2086" t="s">
        <v>126</v>
      </c>
      <c r="G2086">
        <v>0</v>
      </c>
      <c r="H2086">
        <v>0</v>
      </c>
      <c r="I208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6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cm="1">
        <f t="array" ref="K2086">IFERROR(AVERAGE(IF((OutputTable[GroupByKey]=OutputTable[[#This Row],[GroupByKey]]),(OutputTable[GroupByKey]=OutputTable[[#This Row],[GroupByKey]])*OutputTable[RecordedValue])),0)</f>
        <v>0</v>
      </c>
      <c r="L2086" cm="1">
        <f t="array" ref="L2086">IFERROR(_xlfn.STDEV.S(IF((OutputTable[GroupByKey]=OutputTable[[#This Row],[GroupByKey]]),(OutputTable[GroupByKey]=OutputTable[[#This Row],[GroupByKey]])*OutputTable[RecordedValue])),0)</f>
        <v>0</v>
      </c>
      <c r="M2086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6" cm="1">
        <f t="array" ref="O2086">MIN(IF((OutputTable[GroupByKey]=OutputTable[[#This Row],[GroupByKey]]),(OutputTable[GroupByKey]=OutputTable[[#This Row],[GroupByKey]])*OutputTable[RecordedValue]))</f>
        <v>0</v>
      </c>
      <c r="P2086" cm="1">
        <f t="array" ref="P2086">MAX(IF((OutputTable[GroupByKey]=OutputTable[[#This Row],[GroupByKey]]),(OutputTable[GroupByKey]=OutputTable[[#This Row],[GroupByKey]])*OutputTable[RecordedValue]))</f>
        <v>0</v>
      </c>
    </row>
    <row r="2087" spans="1:16" x14ac:dyDescent="0.25">
      <c r="A2087" t="s">
        <v>68</v>
      </c>
      <c r="B2087" t="s">
        <v>177</v>
      </c>
      <c r="C2087">
        <v>40</v>
      </c>
      <c r="D2087" t="s">
        <v>140</v>
      </c>
      <c r="E2087" t="s">
        <v>110</v>
      </c>
      <c r="F2087" t="s">
        <v>72</v>
      </c>
      <c r="G2087">
        <v>8.9204493894777208</v>
      </c>
      <c r="H2087">
        <v>0</v>
      </c>
      <c r="I208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7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cm="1">
        <f t="array" ref="K2087">IFERROR(AVERAGE(IF((OutputTable[GroupByKey]=OutputTable[[#This Row],[GroupByKey]]),(OutputTable[GroupByKey]=OutputTable[[#This Row],[GroupByKey]])*OutputTable[RecordedValue])),0)</f>
        <v>9.2040198470736314</v>
      </c>
      <c r="L2087" cm="1">
        <f t="array" ref="L2087">IFERROR(_xlfn.STDEV.S(IF((OutputTable[GroupByKey]=OutputTable[[#This Row],[GroupByKey]]),(OutputTable[GroupByKey]=OutputTable[[#This Row],[GroupByKey]])*OutputTable[RecordedValue])),0)</f>
        <v>0.51270925803772061</v>
      </c>
      <c r="M2087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87" cm="1">
        <f t="array" ref="O2087">MIN(IF((OutputTable[GroupByKey]=OutputTable[[#This Row],[GroupByKey]]),(OutputTable[GroupByKey]=OutputTable[[#This Row],[GroupByKey]])*OutputTable[RecordedValue]))</f>
        <v>8.1603642719926093</v>
      </c>
      <c r="P2087" cm="1">
        <f t="array" ref="P2087">MAX(IF((OutputTable[GroupByKey]=OutputTable[[#This Row],[GroupByKey]]),(OutputTable[GroupByKey]=OutputTable[[#This Row],[GroupByKey]])*OutputTable[RecordedValue]))</f>
        <v>10.3090977964694</v>
      </c>
    </row>
    <row r="2088" spans="1:16" x14ac:dyDescent="0.25">
      <c r="A2088" t="s">
        <v>68</v>
      </c>
      <c r="B2088" t="s">
        <v>177</v>
      </c>
      <c r="C2088">
        <v>40</v>
      </c>
      <c r="D2088" t="s">
        <v>141</v>
      </c>
      <c r="E2088" t="s">
        <v>112</v>
      </c>
      <c r="F2088" t="s">
        <v>72</v>
      </c>
      <c r="G2088">
        <v>535.22696336866295</v>
      </c>
      <c r="H2088">
        <v>0</v>
      </c>
      <c r="I208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8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cm="1">
        <f t="array" ref="K2088">IFERROR(AVERAGE(IF((OutputTable[GroupByKey]=OutputTable[[#This Row],[GroupByKey]]),(OutputTable[GroupByKey]=OutputTable[[#This Row],[GroupByKey]])*OutputTable[RecordedValue])),0)</f>
        <v>552.24119082441791</v>
      </c>
      <c r="L2088" cm="1">
        <f t="array" ref="L2088">IFERROR(_xlfn.STDEV.S(IF((OutputTable[GroupByKey]=OutputTable[[#This Row],[GroupByKey]]),(OutputTable[GroupByKey]=OutputTable[[#This Row],[GroupByKey]])*OutputTable[RecordedValue])),0)</f>
        <v>30.76255548226289</v>
      </c>
      <c r="M2088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88" cm="1">
        <f t="array" ref="O2088">MIN(IF((OutputTable[GroupByKey]=OutputTable[[#This Row],[GroupByKey]]),(OutputTable[GroupByKey]=OutputTable[[#This Row],[GroupByKey]])*OutputTable[RecordedValue]))</f>
        <v>489.62185631955703</v>
      </c>
      <c r="P2088" cm="1">
        <f t="array" ref="P2088">MAX(IF((OutputTable[GroupByKey]=OutputTable[[#This Row],[GroupByKey]]),(OutputTable[GroupByKey]=OutputTable[[#This Row],[GroupByKey]])*OutputTable[RecordedValue]))</f>
        <v>618.54586778816201</v>
      </c>
    </row>
    <row r="2089" spans="1:16" x14ac:dyDescent="0.25">
      <c r="A2089" t="s">
        <v>68</v>
      </c>
      <c r="B2089" t="s">
        <v>177</v>
      </c>
      <c r="C2089">
        <v>40</v>
      </c>
      <c r="D2089" t="s">
        <v>142</v>
      </c>
      <c r="E2089" t="s">
        <v>114</v>
      </c>
      <c r="F2089" t="s">
        <v>72</v>
      </c>
      <c r="G2089">
        <v>0</v>
      </c>
      <c r="H2089">
        <v>0</v>
      </c>
      <c r="I208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9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cm="1">
        <f t="array" ref="K2089">IFERROR(AVERAGE(IF((OutputTable[GroupByKey]=OutputTable[[#This Row],[GroupByKey]]),(OutputTable[GroupByKey]=OutputTable[[#This Row],[GroupByKey]])*OutputTable[RecordedValue])),0)</f>
        <v>0</v>
      </c>
      <c r="L2089" cm="1">
        <f t="array" ref="L2089">IFERROR(_xlfn.STDEV.S(IF((OutputTable[GroupByKey]=OutputTable[[#This Row],[GroupByKey]]),(OutputTable[GroupByKey]=OutputTable[[#This Row],[GroupByKey]])*OutputTable[RecordedValue])),0)</f>
        <v>0</v>
      </c>
      <c r="M2089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cm="1">
        <f t="array" ref="O2089">MIN(IF((OutputTable[GroupByKey]=OutputTable[[#This Row],[GroupByKey]]),(OutputTable[GroupByKey]=OutputTable[[#This Row],[GroupByKey]])*OutputTable[RecordedValue]))</f>
        <v>0</v>
      </c>
      <c r="P2089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177</v>
      </c>
      <c r="C2090">
        <v>40</v>
      </c>
      <c r="D2090" t="s">
        <v>143</v>
      </c>
      <c r="E2090" t="s">
        <v>116</v>
      </c>
      <c r="F2090" t="s">
        <v>72</v>
      </c>
      <c r="G2090">
        <v>293.47566214357698</v>
      </c>
      <c r="H2090">
        <v>0</v>
      </c>
      <c r="I209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0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cm="1">
        <f t="array" ref="K2090">IFERROR(AVERAGE(IF((OutputTable[GroupByKey]=OutputTable[[#This Row],[GroupByKey]]),(OutputTable[GroupByKey]=OutputTable[[#This Row],[GroupByKey]])*OutputTable[RecordedValue])),0)</f>
        <v>79.989395354893077</v>
      </c>
      <c r="L2090" cm="1">
        <f t="array" ref="L2090">IFERROR(_xlfn.STDEV.S(IF((OutputTable[GroupByKey]=OutputTable[[#This Row],[GroupByKey]]),(OutputTable[GroupByKey]=OutputTable[[#This Row],[GroupByKey]])*OutputTable[RecordedValue])),0)</f>
        <v>56.808360959149468</v>
      </c>
      <c r="M2090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90" cm="1">
        <f t="array" ref="O2090">MIN(IF((OutputTable[GroupByKey]=OutputTable[[#This Row],[GroupByKey]]),(OutputTable[GroupByKey]=OutputTable[[#This Row],[GroupByKey]])*OutputTable[RecordedValue]))</f>
        <v>7.1867093340802297</v>
      </c>
      <c r="P2090" cm="1">
        <f t="array" ref="P2090">MAX(IF((OutputTable[GroupByKey]=OutputTable[[#This Row],[GroupByKey]]),(OutputTable[GroupByKey]=OutputTable[[#This Row],[GroupByKey]])*OutputTable[RecordedValue]))</f>
        <v>293.47566214357698</v>
      </c>
    </row>
    <row r="2091" spans="1:16" x14ac:dyDescent="0.25">
      <c r="A2091" t="s">
        <v>68</v>
      </c>
      <c r="B2091" t="s">
        <v>177</v>
      </c>
      <c r="C2091">
        <v>40</v>
      </c>
      <c r="D2091" t="s">
        <v>144</v>
      </c>
      <c r="E2091" t="s">
        <v>118</v>
      </c>
      <c r="F2091" t="s">
        <v>72</v>
      </c>
      <c r="G2091">
        <v>145</v>
      </c>
      <c r="H2091">
        <v>0</v>
      </c>
      <c r="I209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1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cm="1">
        <f t="array" ref="K2091">IFERROR(AVERAGE(IF((OutputTable[GroupByKey]=OutputTable[[#This Row],[GroupByKey]]),(OutputTable[GroupByKey]=OutputTable[[#This Row],[GroupByKey]])*OutputTable[RecordedValue])),0)</f>
        <v>145</v>
      </c>
      <c r="L2091" cm="1">
        <f t="array" ref="L2091">IFERROR(_xlfn.STDEV.S(IF((OutputTable[GroupByKey]=OutputTable[[#This Row],[GroupByKey]]),(OutputTable[GroupByKey]=OutputTable[[#This Row],[GroupByKey]])*OutputTable[RecordedValue])),0)</f>
        <v>0</v>
      </c>
      <c r="M2091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cm="1">
        <f t="array" ref="O2091">MIN(IF((OutputTable[GroupByKey]=OutputTable[[#This Row],[GroupByKey]]),(OutputTable[GroupByKey]=OutputTable[[#This Row],[GroupByKey]])*OutputTable[RecordedValue]))</f>
        <v>145</v>
      </c>
      <c r="P2091" cm="1">
        <f t="array" ref="P2091">MAX(IF((OutputTable[GroupByKey]=OutputTable[[#This Row],[GroupByKey]]),(OutputTable[GroupByKey]=OutputTable[[#This Row],[GroupByKey]])*OutputTable[RecordedValue]))</f>
        <v>145</v>
      </c>
    </row>
    <row r="2092" spans="1:16" x14ac:dyDescent="0.25">
      <c r="A2092" t="s">
        <v>68</v>
      </c>
      <c r="B2092" t="s">
        <v>177</v>
      </c>
      <c r="C2092">
        <v>40</v>
      </c>
      <c r="D2092" t="s">
        <v>145</v>
      </c>
      <c r="E2092" t="s">
        <v>120</v>
      </c>
      <c r="F2092" t="s">
        <v>72</v>
      </c>
      <c r="G2092">
        <v>144</v>
      </c>
      <c r="H2092">
        <v>0</v>
      </c>
      <c r="I209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2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cm="1">
        <f t="array" ref="K2092">IFERROR(AVERAGE(IF((OutputTable[GroupByKey]=OutputTable[[#This Row],[GroupByKey]]),(OutputTable[GroupByKey]=OutputTable[[#This Row],[GroupByKey]])*OutputTable[RecordedValue])),0)</f>
        <v>143.46</v>
      </c>
      <c r="L2092" cm="1">
        <f t="array" ref="L2092">IFERROR(_xlfn.STDEV.S(IF((OutputTable[GroupByKey]=OutputTable[[#This Row],[GroupByKey]]),(OutputTable[GroupByKey]=OutputTable[[#This Row],[GroupByKey]])*OutputTable[RecordedValue])),0)</f>
        <v>0.761577310586391</v>
      </c>
      <c r="M2092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92" cm="1">
        <f t="array" ref="O2092">MIN(IF((OutputTable[GroupByKey]=OutputTable[[#This Row],[GroupByKey]]),(OutputTable[GroupByKey]=OutputTable[[#This Row],[GroupByKey]])*OutputTable[RecordedValue]))</f>
        <v>141</v>
      </c>
      <c r="P2092" cm="1">
        <f t="array" ref="P2092">MAX(IF((OutputTable[GroupByKey]=OutputTable[[#This Row],[GroupByKey]]),(OutputTable[GroupByKey]=OutputTable[[#This Row],[GroupByKey]])*OutputTable[RecordedValue]))</f>
        <v>144</v>
      </c>
    </row>
    <row r="2093" spans="1:16" x14ac:dyDescent="0.25">
      <c r="A2093" t="s">
        <v>68</v>
      </c>
      <c r="B2093" t="s">
        <v>177</v>
      </c>
      <c r="C2093">
        <v>40</v>
      </c>
      <c r="D2093" t="s">
        <v>146</v>
      </c>
      <c r="E2093" t="s">
        <v>122</v>
      </c>
      <c r="F2093" t="s">
        <v>72</v>
      </c>
      <c r="G2093">
        <v>8.9204493894777208</v>
      </c>
      <c r="H2093">
        <v>0</v>
      </c>
      <c r="I209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3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cm="1">
        <f t="array" ref="K2093">IFERROR(AVERAGE(IF((OutputTable[GroupByKey]=OutputTable[[#This Row],[GroupByKey]]),(OutputTable[GroupByKey]=OutputTable[[#This Row],[GroupByKey]])*OutputTable[RecordedValue])),0)</f>
        <v>9.2040198470736314</v>
      </c>
      <c r="L2093" cm="1">
        <f t="array" ref="L2093">IFERROR(_xlfn.STDEV.S(IF((OutputTable[GroupByKey]=OutputTable[[#This Row],[GroupByKey]]),(OutputTable[GroupByKey]=OutputTable[[#This Row],[GroupByKey]])*OutputTable[RecordedValue])),0)</f>
        <v>0.51270925803772061</v>
      </c>
      <c r="M2093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93" cm="1">
        <f t="array" ref="O2093">MIN(IF((OutputTable[GroupByKey]=OutputTable[[#This Row],[GroupByKey]]),(OutputTable[GroupByKey]=OutputTable[[#This Row],[GroupByKey]])*OutputTable[RecordedValue]))</f>
        <v>8.1603642719926093</v>
      </c>
      <c r="P2093" cm="1">
        <f t="array" ref="P2093">MAX(IF((OutputTable[GroupByKey]=OutputTable[[#This Row],[GroupByKey]]),(OutputTable[GroupByKey]=OutputTable[[#This Row],[GroupByKey]])*OutputTable[RecordedValue]))</f>
        <v>10.3090977964694</v>
      </c>
    </row>
    <row r="2094" spans="1:16" x14ac:dyDescent="0.25">
      <c r="A2094" t="s">
        <v>68</v>
      </c>
      <c r="B2094" t="s">
        <v>177</v>
      </c>
      <c r="C2094">
        <v>40</v>
      </c>
      <c r="D2094" t="s">
        <v>147</v>
      </c>
      <c r="E2094" t="s">
        <v>124</v>
      </c>
      <c r="F2094" t="s">
        <v>72</v>
      </c>
      <c r="G2094">
        <v>828.70262551224005</v>
      </c>
      <c r="H2094">
        <v>0</v>
      </c>
      <c r="I209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4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cm="1">
        <f t="array" ref="K2094">IFERROR(AVERAGE(IF((OutputTable[GroupByKey]=OutputTable[[#This Row],[GroupByKey]]),(OutputTable[GroupByKey]=OutputTable[[#This Row],[GroupByKey]])*OutputTable[RecordedValue])),0)</f>
        <v>632.23058617931088</v>
      </c>
      <c r="L2094" cm="1">
        <f t="array" ref="L2094">IFERROR(_xlfn.STDEV.S(IF((OutputTable[GroupByKey]=OutputTable[[#This Row],[GroupByKey]]),(OutputTable[GroupByKey]=OutputTable[[#This Row],[GroupByKey]])*OutputTable[RecordedValue])),0)</f>
        <v>75.537971994324181</v>
      </c>
      <c r="M2094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94" cm="1">
        <f t="array" ref="O2094">MIN(IF((OutputTable[GroupByKey]=OutputTable[[#This Row],[GroupByKey]]),(OutputTable[GroupByKey]=OutputTable[[#This Row],[GroupByKey]])*OutputTable[RecordedValue]))</f>
        <v>505.15304420889697</v>
      </c>
      <c r="P2094" cm="1">
        <f t="array" ref="P2094">MAX(IF((OutputTable[GroupByKey]=OutputTable[[#This Row],[GroupByKey]]),(OutputTable[GroupByKey]=OutputTable[[#This Row],[GroupByKey]])*OutputTable[RecordedValue]))</f>
        <v>850.69210649443096</v>
      </c>
    </row>
    <row r="2095" spans="1:16" x14ac:dyDescent="0.25">
      <c r="A2095" t="s">
        <v>68</v>
      </c>
      <c r="B2095" t="s">
        <v>177</v>
      </c>
      <c r="C2095">
        <v>40</v>
      </c>
      <c r="D2095" t="s">
        <v>148</v>
      </c>
      <c r="E2095" t="s">
        <v>118</v>
      </c>
      <c r="F2095" t="s">
        <v>86</v>
      </c>
      <c r="G2095">
        <v>145</v>
      </c>
      <c r="H2095">
        <v>0</v>
      </c>
      <c r="I2095" t="str">
        <f>OutputTable[[#This Row],[ProjectName]]&amp;OutputTable[[#This Row],[Name]]&amp;OutputTable[[#This Row],[Type]]&amp;OutputTable[[#This Row],[Source]]</f>
        <v>Airport Security AnalysisEntity 1.NumberInNumber InEntity</v>
      </c>
      <c r="J209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cm="1">
        <f t="array" ref="K2095">IFERROR(AVERAGE(IF((OutputTable[GroupByKey]=OutputTable[[#This Row],[GroupByKey]]),(OutputTable[GroupByKey]=OutputTable[[#This Row],[GroupByKey]])*OutputTable[RecordedValue])),0)</f>
        <v>145</v>
      </c>
      <c r="L209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cm="1">
        <f t="array" ref="O2095">MIN(IF((OutputTable[GroupByKey]=OutputTable[[#This Row],[GroupByKey]]),(OutputTable[GroupByKey]=OutputTable[[#This Row],[GroupByKey]])*OutputTable[RecordedValue]))</f>
        <v>145</v>
      </c>
      <c r="P2095" cm="1">
        <f t="array" ref="P2095">MAX(IF((OutputTable[GroupByKey]=OutputTable[[#This Row],[GroupByKey]]),(OutputTable[GroupByKey]=OutputTable[[#This Row],[GroupByKey]])*OutputTable[RecordedValue]))</f>
        <v>145</v>
      </c>
    </row>
    <row r="2096" spans="1:16" x14ac:dyDescent="0.25">
      <c r="A2096" t="s">
        <v>68</v>
      </c>
      <c r="B2096" t="s">
        <v>177</v>
      </c>
      <c r="C2096">
        <v>40</v>
      </c>
      <c r="D2096" t="s">
        <v>149</v>
      </c>
      <c r="E2096" t="s">
        <v>120</v>
      </c>
      <c r="F2096" t="s">
        <v>86</v>
      </c>
      <c r="G2096">
        <v>143</v>
      </c>
      <c r="H2096">
        <v>0</v>
      </c>
      <c r="I2096" t="str">
        <f>OutputTable[[#This Row],[ProjectName]]&amp;OutputTable[[#This Row],[Name]]&amp;OutputTable[[#This Row],[Type]]&amp;OutputTable[[#This Row],[Source]]</f>
        <v>Airport Security AnalysisEntity 1.NumberOutNumber OutEntity</v>
      </c>
      <c r="J2096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cm="1">
        <f t="array" ref="K2096">IFERROR(AVERAGE(IF((OutputTable[GroupByKey]=OutputTable[[#This Row],[GroupByKey]]),(OutputTable[GroupByKey]=OutputTable[[#This Row],[GroupByKey]])*OutputTable[RecordedValue])),0)</f>
        <v>141.02000000000001</v>
      </c>
      <c r="L2096" cm="1">
        <f t="array" ref="L2096">IFERROR(_xlfn.STDEV.S(IF((OutputTable[GroupByKey]=OutputTable[[#This Row],[GroupByKey]]),(OutputTable[GroupByKey]=OutputTable[[#This Row],[GroupByKey]])*OutputTable[RecordedValue])),0)</f>
        <v>1.571298695931723</v>
      </c>
      <c r="M2096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96" cm="1">
        <f t="array" ref="O2096">MIN(IF((OutputTable[GroupByKey]=OutputTable[[#This Row],[GroupByKey]]),(OutputTable[GroupByKey]=OutputTable[[#This Row],[GroupByKey]])*OutputTable[RecordedValue]))</f>
        <v>136</v>
      </c>
      <c r="P2096" cm="1">
        <f t="array" ref="P2096">MAX(IF((OutputTable[GroupByKey]=OutputTable[[#This Row],[GroupByKey]]),(OutputTable[GroupByKey]=OutputTable[[#This Row],[GroupByKey]])*OutputTable[RecordedValue]))</f>
        <v>144</v>
      </c>
    </row>
    <row r="2097" spans="1:16" x14ac:dyDescent="0.25">
      <c r="A2097" t="s">
        <v>68</v>
      </c>
      <c r="B2097" t="s">
        <v>177</v>
      </c>
      <c r="C2097">
        <v>40</v>
      </c>
      <c r="D2097" t="s">
        <v>150</v>
      </c>
      <c r="E2097" t="s">
        <v>134</v>
      </c>
      <c r="F2097" t="s">
        <v>104</v>
      </c>
      <c r="G2097">
        <v>0</v>
      </c>
      <c r="H2097">
        <v>0</v>
      </c>
      <c r="I209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97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cm="1">
        <f t="array" ref="K2097">IFERROR(AVERAGE(IF((OutputTable[GroupByKey]=OutputTable[[#This Row],[GroupByKey]]),(OutputTable[GroupByKey]=OutputTable[[#This Row],[GroupByKey]])*OutputTable[RecordedValue])),0)</f>
        <v>0</v>
      </c>
      <c r="L2097" cm="1">
        <f t="array" ref="L2097">IFERROR(_xlfn.STDEV.S(IF((OutputTable[GroupByKey]=OutputTable[[#This Row],[GroupByKey]]),(OutputTable[GroupByKey]=OutputTable[[#This Row],[GroupByKey]])*OutputTable[RecordedValue])),0)</f>
        <v>0</v>
      </c>
      <c r="M2097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7" cm="1">
        <f t="array" ref="O2097">MIN(IF((OutputTable[GroupByKey]=OutputTable[[#This Row],[GroupByKey]]),(OutputTable[GroupByKey]=OutputTable[[#This Row],[GroupByKey]])*OutputTable[RecordedValue]))</f>
        <v>0</v>
      </c>
      <c r="P2097" cm="1">
        <f t="array" ref="P2097">MAX(IF((OutputTable[GroupByKey]=OutputTable[[#This Row],[GroupByKey]]),(OutputTable[GroupByKey]=OutputTable[[#This Row],[GroupByKey]])*OutputTable[RecordedValue]))</f>
        <v>0</v>
      </c>
    </row>
    <row r="2098" spans="1:16" x14ac:dyDescent="0.25">
      <c r="A2098" t="s">
        <v>68</v>
      </c>
      <c r="B2098" t="s">
        <v>177</v>
      </c>
      <c r="C2098">
        <v>40</v>
      </c>
      <c r="D2098" t="s">
        <v>151</v>
      </c>
      <c r="E2098" t="s">
        <v>136</v>
      </c>
      <c r="F2098" t="s">
        <v>104</v>
      </c>
      <c r="G2098">
        <v>12</v>
      </c>
      <c r="H2098">
        <v>0</v>
      </c>
      <c r="I209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98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cm="1">
        <f t="array" ref="K2098">IFERROR(AVERAGE(IF((OutputTable[GroupByKey]=OutputTable[[#This Row],[GroupByKey]]),(OutputTable[GroupByKey]=OutputTable[[#This Row],[GroupByKey]])*OutputTable[RecordedValue])),0)</f>
        <v>12</v>
      </c>
      <c r="L2098" cm="1">
        <f t="array" ref="L2098">IFERROR(_xlfn.STDEV.S(IF((OutputTable[GroupByKey]=OutputTable[[#This Row],[GroupByKey]]),(OutputTable[GroupByKey]=OutputTable[[#This Row],[GroupByKey]])*OutputTable[RecordedValue])),0)</f>
        <v>0</v>
      </c>
      <c r="M2098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cm="1">
        <f t="array" ref="O2098">MIN(IF((OutputTable[GroupByKey]=OutputTable[[#This Row],[GroupByKey]]),(OutputTable[GroupByKey]=OutputTable[[#This Row],[GroupByKey]])*OutputTable[RecordedValue]))</f>
        <v>12</v>
      </c>
      <c r="P2098" cm="1">
        <f t="array" ref="P2098">MAX(IF((OutputTable[GroupByKey]=OutputTable[[#This Row],[GroupByKey]]),(OutputTable[GroupByKey]=OutputTable[[#This Row],[GroupByKey]])*OutputTable[RecordedValue]))</f>
        <v>12</v>
      </c>
    </row>
    <row r="2099" spans="1:16" x14ac:dyDescent="0.25">
      <c r="A2099" t="s">
        <v>68</v>
      </c>
      <c r="B2099" t="s">
        <v>177</v>
      </c>
      <c r="C2099">
        <v>40</v>
      </c>
      <c r="D2099" t="s">
        <v>152</v>
      </c>
      <c r="E2099" t="s">
        <v>153</v>
      </c>
      <c r="F2099" t="s">
        <v>104</v>
      </c>
      <c r="G2099">
        <v>0</v>
      </c>
      <c r="H2099">
        <v>0</v>
      </c>
      <c r="I209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99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cm="1">
        <f t="array" ref="K2099">IFERROR(AVERAGE(IF((OutputTable[GroupByKey]=OutputTable[[#This Row],[GroupByKey]]),(OutputTable[GroupByKey]=OutputTable[[#This Row],[GroupByKey]])*OutputTable[RecordedValue])),0)</f>
        <v>0</v>
      </c>
      <c r="L2099" cm="1">
        <f t="array" ref="L2099">IFERROR(_xlfn.STDEV.S(IF((OutputTable[GroupByKey]=OutputTable[[#This Row],[GroupByKey]]),(OutputTable[GroupByKey]=OutputTable[[#This Row],[GroupByKey]])*OutputTable[RecordedValue])),0)</f>
        <v>0</v>
      </c>
      <c r="M2099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9" cm="1">
        <f t="array" ref="O2099">MIN(IF((OutputTable[GroupByKey]=OutputTable[[#This Row],[GroupByKey]]),(OutputTable[GroupByKey]=OutputTable[[#This Row],[GroupByKey]])*OutputTable[RecordedValue]))</f>
        <v>0</v>
      </c>
      <c r="P2099" cm="1">
        <f t="array" ref="P2099">MAX(IF((OutputTable[GroupByKey]=OutputTable[[#This Row],[GroupByKey]]),(OutputTable[GroupByKey]=OutputTable[[#This Row],[GroupByKey]])*OutputTable[RecordedValue]))</f>
        <v>0</v>
      </c>
    </row>
    <row r="2100" spans="1:16" x14ac:dyDescent="0.25">
      <c r="A2100" t="s">
        <v>68</v>
      </c>
      <c r="B2100" t="s">
        <v>177</v>
      </c>
      <c r="C2100">
        <v>40</v>
      </c>
      <c r="D2100" t="s">
        <v>154</v>
      </c>
      <c r="E2100" t="s">
        <v>155</v>
      </c>
      <c r="F2100" t="s">
        <v>104</v>
      </c>
      <c r="G2100">
        <v>0</v>
      </c>
      <c r="H2100">
        <v>0</v>
      </c>
      <c r="I210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0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cm="1">
        <f t="array" ref="K2100">IFERROR(AVERAGE(IF((OutputTable[GroupByKey]=OutputTable[[#This Row],[GroupByKey]]),(OutputTable[GroupByKey]=OutputTable[[#This Row],[GroupByKey]])*OutputTable[RecordedValue])),0)</f>
        <v>0</v>
      </c>
      <c r="L2100" cm="1">
        <f t="array" ref="L2100">IFERROR(_xlfn.STDEV.S(IF((OutputTable[GroupByKey]=OutputTable[[#This Row],[GroupByKey]]),(OutputTable[GroupByKey]=OutputTable[[#This Row],[GroupByKey]])*OutputTable[RecordedValue])),0)</f>
        <v>0</v>
      </c>
      <c r="M2100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0" cm="1">
        <f t="array" ref="O2100">MIN(IF((OutputTable[GroupByKey]=OutputTable[[#This Row],[GroupByKey]]),(OutputTable[GroupByKey]=OutputTable[[#This Row],[GroupByKey]])*OutputTable[RecordedValue]))</f>
        <v>0</v>
      </c>
      <c r="P2100" cm="1">
        <f t="array" ref="P2100">MAX(IF((OutputTable[GroupByKey]=OutputTable[[#This Row],[GroupByKey]]),(OutputTable[GroupByKey]=OutputTable[[#This Row],[GroupByKey]])*OutputTable[RecordedValue]))</f>
        <v>0</v>
      </c>
    </row>
    <row r="2101" spans="1:16" x14ac:dyDescent="0.25">
      <c r="A2101" t="s">
        <v>68</v>
      </c>
      <c r="B2101" t="s">
        <v>177</v>
      </c>
      <c r="C2101">
        <v>40</v>
      </c>
      <c r="D2101" t="s">
        <v>156</v>
      </c>
      <c r="E2101" t="s">
        <v>139</v>
      </c>
      <c r="F2101" t="s">
        <v>104</v>
      </c>
      <c r="G2101">
        <v>0</v>
      </c>
      <c r="H2101">
        <v>0</v>
      </c>
      <c r="I210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1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cm="1">
        <f t="array" ref="K2101">IFERROR(AVERAGE(IF((OutputTable[GroupByKey]=OutputTable[[#This Row],[GroupByKey]]),(OutputTable[GroupByKey]=OutputTable[[#This Row],[GroupByKey]])*OutputTable[RecordedValue])),0)</f>
        <v>0</v>
      </c>
      <c r="L2101" cm="1">
        <f t="array" ref="L2101">IFERROR(_xlfn.STDEV.S(IF((OutputTable[GroupByKey]=OutputTable[[#This Row],[GroupByKey]]),(OutputTable[GroupByKey]=OutputTable[[#This Row],[GroupByKey]])*OutputTable[RecordedValue])),0)</f>
        <v>0</v>
      </c>
      <c r="M2101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1" cm="1">
        <f t="array" ref="O2101">MIN(IF((OutputTable[GroupByKey]=OutputTable[[#This Row],[GroupByKey]]),(OutputTable[GroupByKey]=OutputTable[[#This Row],[GroupByKey]])*OutputTable[RecordedValue]))</f>
        <v>0</v>
      </c>
      <c r="P2101" cm="1">
        <f t="array" ref="P2101">MAX(IF((OutputTable[GroupByKey]=OutputTable[[#This Row],[GroupByKey]]),(OutputTable[GroupByKey]=OutputTable[[#This Row],[GroupByKey]])*OutputTable[RecordedValue]))</f>
        <v>0</v>
      </c>
    </row>
    <row r="2102" spans="1:16" x14ac:dyDescent="0.25">
      <c r="A2102" t="s">
        <v>68</v>
      </c>
      <c r="B2102" t="s">
        <v>177</v>
      </c>
      <c r="C2102">
        <v>40</v>
      </c>
      <c r="D2102" t="s">
        <v>157</v>
      </c>
      <c r="E2102" t="s">
        <v>120</v>
      </c>
      <c r="F2102" t="s">
        <v>126</v>
      </c>
      <c r="G2102">
        <v>143</v>
      </c>
      <c r="H2102">
        <v>0</v>
      </c>
      <c r="I2102" t="str">
        <f>OutputTable[[#This Row],[ProjectName]]&amp;OutputTable[[#This Row],[Name]]&amp;OutputTable[[#This Row],[Type]]&amp;OutputTable[[#This Row],[Source]]</f>
        <v>Airport Security AnalysisSystem.NumberOutNumber OutSystem</v>
      </c>
      <c r="J2102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cm="1">
        <f t="array" ref="K2102">IFERROR(AVERAGE(IF((OutputTable[GroupByKey]=OutputTable[[#This Row],[GroupByKey]]),(OutputTable[GroupByKey]=OutputTable[[#This Row],[GroupByKey]])*OutputTable[RecordedValue])),0)</f>
        <v>141.02000000000001</v>
      </c>
      <c r="L2102" cm="1">
        <f t="array" ref="L2102">IFERROR(_xlfn.STDEV.S(IF((OutputTable[GroupByKey]=OutputTable[[#This Row],[GroupByKey]]),(OutputTable[GroupByKey]=OutputTable[[#This Row],[GroupByKey]])*OutputTable[RecordedValue])),0)</f>
        <v>1.571298695931723</v>
      </c>
      <c r="M2102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02" cm="1">
        <f t="array" ref="O2102">MIN(IF((OutputTable[GroupByKey]=OutputTable[[#This Row],[GroupByKey]]),(OutputTable[GroupByKey]=OutputTable[[#This Row],[GroupByKey]])*OutputTable[RecordedValue]))</f>
        <v>136</v>
      </c>
      <c r="P2102" cm="1">
        <f t="array" ref="P2102">MAX(IF((OutputTable[GroupByKey]=OutputTable[[#This Row],[GroupByKey]]),(OutputTable[GroupByKey]=OutputTable[[#This Row],[GroupByKey]])*OutputTable[RecordedValue]))</f>
        <v>144</v>
      </c>
    </row>
    <row r="2103" spans="1:16" x14ac:dyDescent="0.25">
      <c r="A2103" t="s">
        <v>68</v>
      </c>
      <c r="B2103" t="s">
        <v>177</v>
      </c>
      <c r="C2103">
        <v>40</v>
      </c>
      <c r="D2103" t="s">
        <v>158</v>
      </c>
      <c r="E2103" t="s">
        <v>90</v>
      </c>
      <c r="F2103" t="s">
        <v>126</v>
      </c>
      <c r="G2103">
        <v>71.987064073978999</v>
      </c>
      <c r="H2103">
        <v>0</v>
      </c>
      <c r="I2103" t="str">
        <f>OutputTable[[#This Row],[ProjectName]]&amp;OutputTable[[#This Row],[Name]]&amp;OutputTable[[#This Row],[Type]]&amp;OutputTable[[#This Row],[Source]]</f>
        <v>Airport Security AnalysisSystem.TotalCostTotal CostSystem</v>
      </c>
      <c r="J2103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cm="1">
        <f t="array" ref="K2103">IFERROR(AVERAGE(IF((OutputTable[GroupByKey]=OutputTable[[#This Row],[GroupByKey]]),(OutputTable[GroupByKey]=OutputTable[[#This Row],[GroupByKey]])*OutputTable[RecordedValue])),0)</f>
        <v>71.671286315385061</v>
      </c>
      <c r="L2103" cm="1">
        <f t="array" ref="L2103">IFERROR(_xlfn.STDEV.S(IF((OutputTable[GroupByKey]=OutputTable[[#This Row],[GroupByKey]]),(OutputTable[GroupByKey]=OutputTable[[#This Row],[GroupByKey]])*OutputTable[RecordedValue])),0)</f>
        <v>0.23863631661505638</v>
      </c>
      <c r="M2103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03" cm="1">
        <f t="array" ref="O2103">MIN(IF((OutputTable[GroupByKey]=OutputTable[[#This Row],[GroupByKey]]),(OutputTable[GroupByKey]=OutputTable[[#This Row],[GroupByKey]])*OutputTable[RecordedValue]))</f>
        <v>70.910479456061694</v>
      </c>
      <c r="P2103" cm="1">
        <f t="array" ref="P2103">MAX(IF((OutputTable[GroupByKey]=OutputTable[[#This Row],[GroupByKey]]),(OutputTable[GroupByKey]=OutputTable[[#This Row],[GroupByKey]])*OutputTable[RecordedValue]))</f>
        <v>72</v>
      </c>
    </row>
    <row r="2104" spans="1:16" x14ac:dyDescent="0.25">
      <c r="A2104" t="s">
        <v>68</v>
      </c>
      <c r="B2104" t="s">
        <v>177</v>
      </c>
      <c r="C2104">
        <v>40</v>
      </c>
      <c r="D2104" t="s">
        <v>159</v>
      </c>
      <c r="E2104" t="s">
        <v>134</v>
      </c>
      <c r="F2104" t="s">
        <v>104</v>
      </c>
      <c r="G2104">
        <v>29.260635158226599</v>
      </c>
      <c r="H2104">
        <v>0</v>
      </c>
      <c r="I210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4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cm="1">
        <f t="array" ref="K2104">IFERROR(AVERAGE(IF((OutputTable[GroupByKey]=OutputTable[[#This Row],[GroupByKey]]),(OutputTable[GroupByKey]=OutputTable[[#This Row],[GroupByKey]])*OutputTable[RecordedValue])),0)</f>
        <v>28.130410032303338</v>
      </c>
      <c r="L2104" cm="1">
        <f t="array" ref="L2104">IFERROR(_xlfn.STDEV.S(IF((OutputTable[GroupByKey]=OutputTable[[#This Row],[GroupByKey]]),(OutputTable[GroupByKey]=OutputTable[[#This Row],[GroupByKey]])*OutputTable[RecordedValue])),0)</f>
        <v>1.5680861939239095</v>
      </c>
      <c r="M2104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04" cm="1">
        <f t="array" ref="O2104">MIN(IF((OutputTable[GroupByKey]=OutputTable[[#This Row],[GroupByKey]]),(OutputTable[GroupByKey]=OutputTable[[#This Row],[GroupByKey]])*OutputTable[RecordedValue]))</f>
        <v>24.466327701593499</v>
      </c>
      <c r="P2104" cm="1">
        <f t="array" ref="P2104">MAX(IF((OutputTable[GroupByKey]=OutputTable[[#This Row],[GroupByKey]]),(OutputTable[GroupByKey]=OutputTable[[#This Row],[GroupByKey]])*OutputTable[RecordedValue]))</f>
        <v>31.104540279981698</v>
      </c>
    </row>
    <row r="2105" spans="1:16" x14ac:dyDescent="0.25">
      <c r="A2105" t="s">
        <v>68</v>
      </c>
      <c r="B2105" t="s">
        <v>177</v>
      </c>
      <c r="C2105">
        <v>40</v>
      </c>
      <c r="D2105" t="s">
        <v>160</v>
      </c>
      <c r="E2105" t="s">
        <v>136</v>
      </c>
      <c r="F2105" t="s">
        <v>104</v>
      </c>
      <c r="G2105">
        <v>6.7328968787628201</v>
      </c>
      <c r="H2105">
        <v>0</v>
      </c>
      <c r="I210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cm="1">
        <f t="array" ref="K2105">IFERROR(AVERAGE(IF((OutputTable[GroupByKey]=OutputTable[[#This Row],[GroupByKey]]),(OutputTable[GroupByKey]=OutputTable[[#This Row],[GroupByKey]])*OutputTable[RecordedValue])),0)</f>
        <v>7.677923856469965</v>
      </c>
      <c r="L2105" cm="1">
        <f t="array" ref="L2105">IFERROR(_xlfn.STDEV.S(IF((OutputTable[GroupByKey]=OutputTable[[#This Row],[GroupByKey]]),(OutputTable[GroupByKey]=OutputTable[[#This Row],[GroupByKey]])*OutputTable[RecordedValue])),0)</f>
        <v>1.5599367309009138</v>
      </c>
      <c r="M210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05" cm="1">
        <f t="array" ref="O2105">MIN(IF((OutputTable[GroupByKey]=OutputTable[[#This Row],[GroupByKey]]),(OutputTable[GroupByKey]=OutputTable[[#This Row],[GroupByKey]])*OutputTable[RecordedValue]))</f>
        <v>4.6700334569821003</v>
      </c>
      <c r="P2105" cm="1">
        <f t="array" ref="P2105">MAX(IF((OutputTable[GroupByKey]=OutputTable[[#This Row],[GroupByKey]]),(OutputTable[GroupByKey]=OutputTable[[#This Row],[GroupByKey]])*OutputTable[RecordedValue]))</f>
        <v>11.306663706390401</v>
      </c>
    </row>
    <row r="2106" spans="1:16" x14ac:dyDescent="0.25">
      <c r="A2106" t="s">
        <v>68</v>
      </c>
      <c r="B2106" t="s">
        <v>177</v>
      </c>
      <c r="C2106">
        <v>40</v>
      </c>
      <c r="D2106" t="s">
        <v>161</v>
      </c>
      <c r="E2106" t="s">
        <v>153</v>
      </c>
      <c r="F2106" t="s">
        <v>104</v>
      </c>
      <c r="G2106">
        <v>294</v>
      </c>
      <c r="H2106">
        <v>0</v>
      </c>
      <c r="I210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06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cm="1">
        <f t="array" ref="K2106">IFERROR(AVERAGE(IF((OutputTable[GroupByKey]=OutputTable[[#This Row],[GroupByKey]]),(OutputTable[GroupByKey]=OutputTable[[#This Row],[GroupByKey]])*OutputTable[RecordedValue])),0)</f>
        <v>291.82</v>
      </c>
      <c r="L2106" cm="1">
        <f t="array" ref="L2106">IFERROR(_xlfn.STDEV.S(IF((OutputTable[GroupByKey]=OutputTable[[#This Row],[GroupByKey]]),(OutputTable[GroupByKey]=OutputTable[[#This Row],[GroupByKey]])*OutputTable[RecordedValue])),0)</f>
        <v>4.3079897295843335</v>
      </c>
      <c r="M2106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06" cm="1">
        <f t="array" ref="O2106">MIN(IF((OutputTable[GroupByKey]=OutputTable[[#This Row],[GroupByKey]]),(OutputTable[GroupByKey]=OutputTable[[#This Row],[GroupByKey]])*OutputTable[RecordedValue]))</f>
        <v>281</v>
      </c>
      <c r="P2106" cm="1">
        <f t="array" ref="P2106">MAX(IF((OutputTable[GroupByKey]=OutputTable[[#This Row],[GroupByKey]]),(OutputTable[GroupByKey]=OutputTable[[#This Row],[GroupByKey]])*OutputTable[RecordedValue]))</f>
        <v>301</v>
      </c>
    </row>
    <row r="2107" spans="1:16" x14ac:dyDescent="0.25">
      <c r="A2107" t="s">
        <v>68</v>
      </c>
      <c r="B2107" t="s">
        <v>177</v>
      </c>
      <c r="C2107">
        <v>40</v>
      </c>
      <c r="D2107" t="s">
        <v>162</v>
      </c>
      <c r="E2107" t="s">
        <v>155</v>
      </c>
      <c r="F2107" t="s">
        <v>104</v>
      </c>
      <c r="G2107">
        <v>0.81297508670103302</v>
      </c>
      <c r="H2107">
        <v>0</v>
      </c>
      <c r="I210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07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cm="1">
        <f t="array" ref="K2107">IFERROR(AVERAGE(IF((OutputTable[GroupByKey]=OutputTable[[#This Row],[GroupByKey]]),(OutputTable[GroupByKey]=OutputTable[[#This Row],[GroupByKey]])*OutputTable[RecordedValue])),0)</f>
        <v>0.7867243373202788</v>
      </c>
      <c r="L2107" cm="1">
        <f t="array" ref="L2107">IFERROR(_xlfn.STDEV.S(IF((OutputTable[GroupByKey]=OutputTable[[#This Row],[GroupByKey]]),(OutputTable[GroupByKey]=OutputTable[[#This Row],[GroupByKey]])*OutputTable[RecordedValue])),0)</f>
        <v>4.3331575858358527E-2</v>
      </c>
      <c r="M2107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07" cm="1">
        <f t="array" ref="O2107">MIN(IF((OutputTable[GroupByKey]=OutputTable[[#This Row],[GroupByKey]]),(OutputTable[GroupByKey]=OutputTable[[#This Row],[GroupByKey]])*OutputTable[RecordedValue]))</f>
        <v>0.68592600815582205</v>
      </c>
      <c r="P2107" cm="1">
        <f t="array" ref="P2107">MAX(IF((OutputTable[GroupByKey]=OutputTable[[#This Row],[GroupByKey]]),(OutputTable[GroupByKey]=OutputTable[[#This Row],[GroupByKey]])*OutputTable[RecordedValue]))</f>
        <v>0.87027684841716402</v>
      </c>
    </row>
    <row r="2108" spans="1:16" x14ac:dyDescent="0.25">
      <c r="A2108" t="s">
        <v>68</v>
      </c>
      <c r="B2108" t="s">
        <v>177</v>
      </c>
      <c r="C2108">
        <v>40</v>
      </c>
      <c r="D2108" t="s">
        <v>163</v>
      </c>
      <c r="E2108" t="s">
        <v>139</v>
      </c>
      <c r="F2108" t="s">
        <v>104</v>
      </c>
      <c r="G2108">
        <v>0</v>
      </c>
      <c r="H2108">
        <v>0</v>
      </c>
      <c r="I210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08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cm="1">
        <f t="array" ref="K2108">IFERROR(AVERAGE(IF((OutputTable[GroupByKey]=OutputTable[[#This Row],[GroupByKey]]),(OutputTable[GroupByKey]=OutputTable[[#This Row],[GroupByKey]])*OutputTable[RecordedValue])),0)</f>
        <v>0</v>
      </c>
      <c r="L2108" cm="1">
        <f t="array" ref="L2108">IFERROR(_xlfn.STDEV.S(IF((OutputTable[GroupByKey]=OutputTable[[#This Row],[GroupByKey]]),(OutputTable[GroupByKey]=OutputTable[[#This Row],[GroupByKey]])*OutputTable[RecordedValue])),0)</f>
        <v>0</v>
      </c>
      <c r="M2108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8" cm="1">
        <f t="array" ref="O2108">MIN(IF((OutputTable[GroupByKey]=OutputTable[[#This Row],[GroupByKey]]),(OutputTable[GroupByKey]=OutputTable[[#This Row],[GroupByKey]])*OutputTable[RecordedValue]))</f>
        <v>0</v>
      </c>
      <c r="P2108" cm="1">
        <f t="array" ref="P2108">MAX(IF((OutputTable[GroupByKey]=OutputTable[[#This Row],[GroupByKey]]),(OutputTable[GroupByKey]=OutputTable[[#This Row],[GroupByKey]])*OutputTable[RecordedValue]))</f>
        <v>0</v>
      </c>
    </row>
    <row r="2109" spans="1:16" x14ac:dyDescent="0.25">
      <c r="A2109" t="s">
        <v>68</v>
      </c>
      <c r="B2109" t="s">
        <v>177</v>
      </c>
      <c r="C2109">
        <v>40</v>
      </c>
      <c r="D2109" t="s">
        <v>164</v>
      </c>
      <c r="E2109" t="s">
        <v>110</v>
      </c>
      <c r="F2109" t="s">
        <v>72</v>
      </c>
      <c r="G2109">
        <v>35.5709295516656</v>
      </c>
      <c r="H2109">
        <v>0</v>
      </c>
      <c r="I210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09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cm="1">
        <f t="array" ref="K2109">IFERROR(AVERAGE(IF((OutputTable[GroupByKey]=OutputTable[[#This Row],[GroupByKey]]),(OutputTable[GroupByKey]=OutputTable[[#This Row],[GroupByKey]])*OutputTable[RecordedValue])),0)</f>
        <v>36.126257191808556</v>
      </c>
      <c r="L2109" cm="1">
        <f t="array" ref="L2109">IFERROR(_xlfn.STDEV.S(IF((OutputTable[GroupByKey]=OutputTable[[#This Row],[GroupByKey]]),(OutputTable[GroupByKey]=OutputTable[[#This Row],[GroupByKey]])*OutputTable[RecordedValue])),0)</f>
        <v>2.1713259373529561</v>
      </c>
      <c r="M2109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09" cm="1">
        <f t="array" ref="O2109">MIN(IF((OutputTable[GroupByKey]=OutputTable[[#This Row],[GroupByKey]]),(OutputTable[GroupByKey]=OutputTable[[#This Row],[GroupByKey]])*OutputTable[RecordedValue]))</f>
        <v>31.451458626230401</v>
      </c>
      <c r="P2109" cm="1">
        <f t="array" ref="P2109">MAX(IF((OutputTable[GroupByKey]=OutputTable[[#This Row],[GroupByKey]]),(OutputTable[GroupByKey]=OutputTable[[#This Row],[GroupByKey]])*OutputTable[RecordedValue]))</f>
        <v>41.433809234429702</v>
      </c>
    </row>
    <row r="2110" spans="1:16" x14ac:dyDescent="0.25">
      <c r="A2110" t="s">
        <v>68</v>
      </c>
      <c r="B2110" t="s">
        <v>177</v>
      </c>
      <c r="C2110">
        <v>40</v>
      </c>
      <c r="D2110" t="s">
        <v>165</v>
      </c>
      <c r="E2110" t="s">
        <v>112</v>
      </c>
      <c r="F2110" t="s">
        <v>72</v>
      </c>
      <c r="G2110">
        <v>1067.1278865499701</v>
      </c>
      <c r="H2110">
        <v>0</v>
      </c>
      <c r="I211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0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cm="1">
        <f t="array" ref="K2110">IFERROR(AVERAGE(IF((OutputTable[GroupByKey]=OutputTable[[#This Row],[GroupByKey]]),(OutputTable[GroupByKey]=OutputTable[[#This Row],[GroupByKey]])*OutputTable[RecordedValue])),0)</f>
        <v>1083.7877157542564</v>
      </c>
      <c r="L2110" cm="1">
        <f t="array" ref="L2110">IFERROR(_xlfn.STDEV.S(IF((OutputTable[GroupByKey]=OutputTable[[#This Row],[GroupByKey]]),(OutputTable[GroupByKey]=OutputTable[[#This Row],[GroupByKey]])*OutputTable[RecordedValue])),0)</f>
        <v>65.139778120588559</v>
      </c>
      <c r="M2110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10" cm="1">
        <f t="array" ref="O2110">MIN(IF((OutputTable[GroupByKey]=OutputTable[[#This Row],[GroupByKey]]),(OutputTable[GroupByKey]=OutputTable[[#This Row],[GroupByKey]])*OutputTable[RecordedValue]))</f>
        <v>943.54375878691201</v>
      </c>
      <c r="P2110" cm="1">
        <f t="array" ref="P2110">MAX(IF((OutputTable[GroupByKey]=OutputTable[[#This Row],[GroupByKey]]),(OutputTable[GroupByKey]=OutputTable[[#This Row],[GroupByKey]])*OutputTable[RecordedValue]))</f>
        <v>1243.01427703289</v>
      </c>
    </row>
    <row r="2111" spans="1:16" x14ac:dyDescent="0.25">
      <c r="A2111" t="s">
        <v>68</v>
      </c>
      <c r="B2111" t="s">
        <v>177</v>
      </c>
      <c r="C2111">
        <v>40</v>
      </c>
      <c r="D2111" t="s">
        <v>166</v>
      </c>
      <c r="E2111" t="s">
        <v>114</v>
      </c>
      <c r="F2111" t="s">
        <v>72</v>
      </c>
      <c r="G2111">
        <v>0</v>
      </c>
      <c r="H2111">
        <v>0</v>
      </c>
      <c r="I211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1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cm="1">
        <f t="array" ref="K2111">IFERROR(AVERAGE(IF((OutputTable[GroupByKey]=OutputTable[[#This Row],[GroupByKey]]),(OutputTable[GroupByKey]=OutputTable[[#This Row],[GroupByKey]])*OutputTable[RecordedValue])),0)</f>
        <v>0</v>
      </c>
      <c r="L2111" cm="1">
        <f t="array" ref="L2111">IFERROR(_xlfn.STDEV.S(IF((OutputTable[GroupByKey]=OutputTable[[#This Row],[GroupByKey]]),(OutputTable[GroupByKey]=OutputTable[[#This Row],[GroupByKey]])*OutputTable[RecordedValue])),0)</f>
        <v>0</v>
      </c>
      <c r="M2111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1" cm="1">
        <f t="array" ref="O2111">MIN(IF((OutputTable[GroupByKey]=OutputTable[[#This Row],[GroupByKey]]),(OutputTable[GroupByKey]=OutputTable[[#This Row],[GroupByKey]])*OutputTable[RecordedValue]))</f>
        <v>0</v>
      </c>
      <c r="P2111" cm="1">
        <f t="array" ref="P2111">MAX(IF((OutputTable[GroupByKey]=OutputTable[[#This Row],[GroupByKey]]),(OutputTable[GroupByKey]=OutputTable[[#This Row],[GroupByKey]])*OutputTable[RecordedValue]))</f>
        <v>0</v>
      </c>
    </row>
    <row r="2112" spans="1:16" x14ac:dyDescent="0.25">
      <c r="A2112" t="s">
        <v>68</v>
      </c>
      <c r="B2112" t="s">
        <v>177</v>
      </c>
      <c r="C2112">
        <v>40</v>
      </c>
      <c r="D2112" t="s">
        <v>167</v>
      </c>
      <c r="E2112" t="s">
        <v>116</v>
      </c>
      <c r="F2112" t="s">
        <v>72</v>
      </c>
      <c r="G2112">
        <v>1626.9518758633801</v>
      </c>
      <c r="H2112">
        <v>0</v>
      </c>
      <c r="I211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2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cm="1">
        <f t="array" ref="K2112">IFERROR(AVERAGE(IF((OutputTable[GroupByKey]=OutputTable[[#This Row],[GroupByKey]]),(OutputTable[GroupByKey]=OutputTable[[#This Row],[GroupByKey]])*OutputTable[RecordedValue])),0)</f>
        <v>553.87401274968397</v>
      </c>
      <c r="L2112" cm="1">
        <f t="array" ref="L2112">IFERROR(_xlfn.STDEV.S(IF((OutputTable[GroupByKey]=OutputTable[[#This Row],[GroupByKey]]),(OutputTable[GroupByKey]=OutputTable[[#This Row],[GroupByKey]])*OutputTable[RecordedValue])),0)</f>
        <v>377.09122887289163</v>
      </c>
      <c r="M2112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12" cm="1">
        <f t="array" ref="O2112">MIN(IF((OutputTable[GroupByKey]=OutputTable[[#This Row],[GroupByKey]]),(OutputTable[GroupByKey]=OutputTable[[#This Row],[GroupByKey]])*OutputTable[RecordedValue]))</f>
        <v>153.85414011717199</v>
      </c>
      <c r="P2112" cm="1">
        <f t="array" ref="P2112">MAX(IF((OutputTable[GroupByKey]=OutputTable[[#This Row],[GroupByKey]]),(OutputTable[GroupByKey]=OutputTable[[#This Row],[GroupByKey]])*OutputTable[RecordedValue]))</f>
        <v>2328.4964964025999</v>
      </c>
    </row>
    <row r="2113" spans="1:16" x14ac:dyDescent="0.25">
      <c r="A2113" t="s">
        <v>68</v>
      </c>
      <c r="B2113" t="s">
        <v>177</v>
      </c>
      <c r="C2113">
        <v>40</v>
      </c>
      <c r="D2113" t="s">
        <v>168</v>
      </c>
      <c r="E2113" t="s">
        <v>118</v>
      </c>
      <c r="F2113" t="s">
        <v>72</v>
      </c>
      <c r="G2113">
        <v>136</v>
      </c>
      <c r="H2113">
        <v>0</v>
      </c>
      <c r="I211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3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cm="1">
        <f t="array" ref="K2113">IFERROR(AVERAGE(IF((OutputTable[GroupByKey]=OutputTable[[#This Row],[GroupByKey]]),(OutputTable[GroupByKey]=OutputTable[[#This Row],[GroupByKey]])*OutputTable[RecordedValue])),0)</f>
        <v>139.1</v>
      </c>
      <c r="L2113" cm="1">
        <f t="array" ref="L2113">IFERROR(_xlfn.STDEV.S(IF((OutputTable[GroupByKey]=OutputTable[[#This Row],[GroupByKey]]),(OutputTable[GroupByKey]=OutputTable[[#This Row],[GroupByKey]])*OutputTable[RecordedValue])),0)</f>
        <v>2.340852801167705</v>
      </c>
      <c r="M2113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13" cm="1">
        <f t="array" ref="O2113">MIN(IF((OutputTable[GroupByKey]=OutputTable[[#This Row],[GroupByKey]]),(OutputTable[GroupByKey]=OutputTable[[#This Row],[GroupByKey]])*OutputTable[RecordedValue]))</f>
        <v>132</v>
      </c>
      <c r="P2113" cm="1">
        <f t="array" ref="P2113">MAX(IF((OutputTable[GroupByKey]=OutputTable[[#This Row],[GroupByKey]]),(OutputTable[GroupByKey]=OutputTable[[#This Row],[GroupByKey]])*OutputTable[RecordedValue]))</f>
        <v>143</v>
      </c>
    </row>
    <row r="2114" spans="1:16" x14ac:dyDescent="0.25">
      <c r="A2114" t="s">
        <v>68</v>
      </c>
      <c r="B2114" t="s">
        <v>177</v>
      </c>
      <c r="C2114">
        <v>40</v>
      </c>
      <c r="D2114" t="s">
        <v>169</v>
      </c>
      <c r="E2114" t="s">
        <v>120</v>
      </c>
      <c r="F2114" t="s">
        <v>72</v>
      </c>
      <c r="G2114">
        <v>135</v>
      </c>
      <c r="H2114">
        <v>0</v>
      </c>
      <c r="I211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4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cm="1">
        <f t="array" ref="K2114">IFERROR(AVERAGE(IF((OutputTable[GroupByKey]=OutputTable[[#This Row],[GroupByKey]]),(OutputTable[GroupByKey]=OutputTable[[#This Row],[GroupByKey]])*OutputTable[RecordedValue])),0)</f>
        <v>136.88</v>
      </c>
      <c r="L2114" cm="1">
        <f t="array" ref="L2114">IFERROR(_xlfn.STDEV.S(IF((OutputTable[GroupByKey]=OutputTable[[#This Row],[GroupByKey]]),(OutputTable[GroupByKey]=OutputTable[[#This Row],[GroupByKey]])*OutputTable[RecordedValue])),0)</f>
        <v>2.7303285292343533</v>
      </c>
      <c r="M2114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14" cm="1">
        <f t="array" ref="O2114">MIN(IF((OutputTable[GroupByKey]=OutputTable[[#This Row],[GroupByKey]]),(OutputTable[GroupByKey]=OutputTable[[#This Row],[GroupByKey]])*OutputTable[RecordedValue]))</f>
        <v>130</v>
      </c>
      <c r="P2114" cm="1">
        <f t="array" ref="P2114">MAX(IF((OutputTable[GroupByKey]=OutputTable[[#This Row],[GroupByKey]]),(OutputTable[GroupByKey]=OutputTable[[#This Row],[GroupByKey]])*OutputTable[RecordedValue]))</f>
        <v>141</v>
      </c>
    </row>
    <row r="2115" spans="1:16" x14ac:dyDescent="0.25">
      <c r="A2115" t="s">
        <v>68</v>
      </c>
      <c r="B2115" t="s">
        <v>177</v>
      </c>
      <c r="C2115">
        <v>40</v>
      </c>
      <c r="D2115" t="s">
        <v>170</v>
      </c>
      <c r="E2115" t="s">
        <v>122</v>
      </c>
      <c r="F2115" t="s">
        <v>72</v>
      </c>
      <c r="G2115">
        <v>35.5709295516656</v>
      </c>
      <c r="H2115">
        <v>0</v>
      </c>
      <c r="I211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cm="1">
        <f t="array" ref="K2115">IFERROR(AVERAGE(IF((OutputTable[GroupByKey]=OutputTable[[#This Row],[GroupByKey]]),(OutputTable[GroupByKey]=OutputTable[[#This Row],[GroupByKey]])*OutputTable[RecordedValue])),0)</f>
        <v>36.126257191808556</v>
      </c>
      <c r="L2115" cm="1">
        <f t="array" ref="L2115">IFERROR(_xlfn.STDEV.S(IF((OutputTable[GroupByKey]=OutputTable[[#This Row],[GroupByKey]]),(OutputTable[GroupByKey]=OutputTable[[#This Row],[GroupByKey]])*OutputTable[RecordedValue])),0)</f>
        <v>2.1713259373529561</v>
      </c>
      <c r="M211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15" cm="1">
        <f t="array" ref="O2115">MIN(IF((OutputTable[GroupByKey]=OutputTable[[#This Row],[GroupByKey]]),(OutputTable[GroupByKey]=OutputTable[[#This Row],[GroupByKey]])*OutputTable[RecordedValue]))</f>
        <v>31.451458626230401</v>
      </c>
      <c r="P2115" cm="1">
        <f t="array" ref="P2115">MAX(IF((OutputTable[GroupByKey]=OutputTable[[#This Row],[GroupByKey]]),(OutputTable[GroupByKey]=OutputTable[[#This Row],[GroupByKey]])*OutputTable[RecordedValue]))</f>
        <v>41.433809234429702</v>
      </c>
    </row>
    <row r="2116" spans="1:16" x14ac:dyDescent="0.25">
      <c r="A2116" t="s">
        <v>68</v>
      </c>
      <c r="B2116" t="s">
        <v>177</v>
      </c>
      <c r="C2116">
        <v>40</v>
      </c>
      <c r="D2116" t="s">
        <v>171</v>
      </c>
      <c r="E2116" t="s">
        <v>124</v>
      </c>
      <c r="F2116" t="s">
        <v>72</v>
      </c>
      <c r="G2116">
        <v>2694.0797624133502</v>
      </c>
      <c r="H2116">
        <v>0</v>
      </c>
      <c r="I211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16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cm="1">
        <f t="array" ref="K2116">IFERROR(AVERAGE(IF((OutputTable[GroupByKey]=OutputTable[[#This Row],[GroupByKey]]),(OutputTable[GroupByKey]=OutputTable[[#This Row],[GroupByKey]])*OutputTable[RecordedValue])),0)</f>
        <v>1637.6617285039399</v>
      </c>
      <c r="L2116" cm="1">
        <f t="array" ref="L2116">IFERROR(_xlfn.STDEV.S(IF((OutputTable[GroupByKey]=OutputTable[[#This Row],[GroupByKey]]),(OutputTable[GroupByKey]=OutputTable[[#This Row],[GroupByKey]])*OutputTable[RecordedValue])),0)</f>
        <v>425.2629558634419</v>
      </c>
      <c r="M2116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16" cm="1">
        <f t="array" ref="O2116">MIN(IF((OutputTable[GroupByKey]=OutputTable[[#This Row],[GroupByKey]]),(OutputTable[GroupByKey]=OutputTable[[#This Row],[GroupByKey]])*OutputTable[RecordedValue]))</f>
        <v>1114.53760713569</v>
      </c>
      <c r="P2116" cm="1">
        <f t="array" ref="P2116">MAX(IF((OutputTable[GroupByKey]=OutputTable[[#This Row],[GroupByKey]]),(OutputTable[GroupByKey]=OutputTable[[#This Row],[GroupByKey]])*OutputTable[RecordedValue]))</f>
        <v>3571.5107734354901</v>
      </c>
    </row>
    <row r="2117" spans="1:16" x14ac:dyDescent="0.25">
      <c r="A2117" t="s">
        <v>68</v>
      </c>
      <c r="B2117" t="s">
        <v>177</v>
      </c>
      <c r="C2117">
        <v>40</v>
      </c>
      <c r="D2117" t="s">
        <v>172</v>
      </c>
      <c r="E2117" t="s">
        <v>134</v>
      </c>
      <c r="F2117" t="s">
        <v>104</v>
      </c>
      <c r="G2117">
        <v>17.7854647758328</v>
      </c>
      <c r="H2117">
        <v>0</v>
      </c>
      <c r="I2117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17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cm="1">
        <f t="array" ref="K2117">IFERROR(AVERAGE(IF((OutputTable[GroupByKey]=OutputTable[[#This Row],[GroupByKey]]),(OutputTable[GroupByKey]=OutputTable[[#This Row],[GroupByKey]])*OutputTable[RecordedValue])),0)</f>
        <v>18.06312859590426</v>
      </c>
      <c r="L2117" cm="1">
        <f t="array" ref="L2117">IFERROR(_xlfn.STDEV.S(IF((OutputTable[GroupByKey]=OutputTable[[#This Row],[GroupByKey]]),(OutputTable[GroupByKey]=OutputTable[[#This Row],[GroupByKey]])*OutputTable[RecordedValue])),0)</f>
        <v>1.0856629686764701</v>
      </c>
      <c r="M2117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17" cm="1">
        <f t="array" ref="O2117">MIN(IF((OutputTable[GroupByKey]=OutputTable[[#This Row],[GroupByKey]]),(OutputTable[GroupByKey]=OutputTable[[#This Row],[GroupByKey]])*OutputTable[RecordedValue]))</f>
        <v>15.725729313115201</v>
      </c>
      <c r="P2117" cm="1">
        <f t="array" ref="P2117">MAX(IF((OutputTable[GroupByKey]=OutputTable[[#This Row],[GroupByKey]]),(OutputTable[GroupByKey]=OutputTable[[#This Row],[GroupByKey]])*OutputTable[RecordedValue]))</f>
        <v>20.716904617214801</v>
      </c>
    </row>
    <row r="2118" spans="1:16" x14ac:dyDescent="0.25">
      <c r="A2118" t="s">
        <v>68</v>
      </c>
      <c r="B2118" t="s">
        <v>177</v>
      </c>
      <c r="C2118">
        <v>40</v>
      </c>
      <c r="D2118" t="s">
        <v>173</v>
      </c>
      <c r="E2118" t="s">
        <v>136</v>
      </c>
      <c r="F2118" t="s">
        <v>104</v>
      </c>
      <c r="G2118">
        <v>6.2080672611566801</v>
      </c>
      <c r="H2118">
        <v>0</v>
      </c>
      <c r="I2118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18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cm="1">
        <f t="array" ref="K2118">IFERROR(AVERAGE(IF((OutputTable[GroupByKey]=OutputTable[[#This Row],[GroupByKey]]),(OutputTable[GroupByKey]=OutputTable[[#This Row],[GroupByKey]])*OutputTable[RecordedValue])),0)</f>
        <v>5.7998238307074823</v>
      </c>
      <c r="L2118" cm="1">
        <f t="array" ref="L2118">IFERROR(_xlfn.STDEV.S(IF((OutputTable[GroupByKey]=OutputTable[[#This Row],[GroupByKey]]),(OutputTable[GroupByKey]=OutputTable[[#This Row],[GroupByKey]])*OutputTable[RecordedValue])),0)</f>
        <v>1.1088844702774887</v>
      </c>
      <c r="M2118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18" cm="1">
        <f t="array" ref="O2118">MIN(IF((OutputTable[GroupByKey]=OutputTable[[#This Row],[GroupByKey]]),(OutputTable[GroupByKey]=OutputTable[[#This Row],[GroupByKey]])*OutputTable[RecordedValue]))</f>
        <v>3.05766911974897</v>
      </c>
      <c r="P2118" cm="1">
        <f t="array" ref="P2118">MAX(IF((OutputTable[GroupByKey]=OutputTable[[#This Row],[GroupByKey]]),(OutputTable[GroupByKey]=OutputTable[[#This Row],[GroupByKey]])*OutputTable[RecordedValue]))</f>
        <v>8.1492138731565191</v>
      </c>
    </row>
    <row r="2119" spans="1:16" x14ac:dyDescent="0.25">
      <c r="A2119" t="s">
        <v>68</v>
      </c>
      <c r="B2119" t="s">
        <v>177</v>
      </c>
      <c r="C2119">
        <v>40</v>
      </c>
      <c r="D2119" t="s">
        <v>174</v>
      </c>
      <c r="E2119" t="s">
        <v>153</v>
      </c>
      <c r="F2119" t="s">
        <v>104</v>
      </c>
      <c r="G2119">
        <v>136</v>
      </c>
      <c r="H2119">
        <v>0</v>
      </c>
      <c r="I211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9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cm="1">
        <f t="array" ref="K2119">IFERROR(AVERAGE(IF((OutputTable[GroupByKey]=OutputTable[[#This Row],[GroupByKey]]),(OutputTable[GroupByKey]=OutputTable[[#This Row],[GroupByKey]])*OutputTable[RecordedValue])),0)</f>
        <v>138.4</v>
      </c>
      <c r="L2119" cm="1">
        <f t="array" ref="L2119">IFERROR(_xlfn.STDEV.S(IF((OutputTable[GroupByKey]=OutputTable[[#This Row],[GroupByKey]]),(OutputTable[GroupByKey]=OutputTable[[#This Row],[GroupByKey]])*OutputTable[RecordedValue])),0)</f>
        <v>2.6954231805876021</v>
      </c>
      <c r="M2119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9" cm="1">
        <f t="array" ref="O2119">MIN(IF((OutputTable[GroupByKey]=OutputTable[[#This Row],[GroupByKey]]),(OutputTable[GroupByKey]=OutputTable[[#This Row],[GroupByKey]])*OutputTable[RecordedValue]))</f>
        <v>131</v>
      </c>
      <c r="P2119" cm="1">
        <f t="array" ref="P2119">MAX(IF((OutputTable[GroupByKey]=OutputTable[[#This Row],[GroupByKey]]),(OutputTable[GroupByKey]=OutputTable[[#This Row],[GroupByKey]])*OutputTable[RecordedValue]))</f>
        <v>143</v>
      </c>
    </row>
    <row r="2120" spans="1:16" x14ac:dyDescent="0.25">
      <c r="A2120" t="s">
        <v>68</v>
      </c>
      <c r="B2120" t="s">
        <v>177</v>
      </c>
      <c r="C2120">
        <v>40</v>
      </c>
      <c r="D2120" t="s">
        <v>175</v>
      </c>
      <c r="E2120" t="s">
        <v>155</v>
      </c>
      <c r="F2120" t="s">
        <v>104</v>
      </c>
      <c r="G2120">
        <v>0.741330530785138</v>
      </c>
      <c r="H2120">
        <v>0</v>
      </c>
      <c r="I212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0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cm="1">
        <f t="array" ref="K2120">IFERROR(AVERAGE(IF((OutputTable[GroupByKey]=OutputTable[[#This Row],[GroupByKey]]),(OutputTable[GroupByKey]=OutputTable[[#This Row],[GroupByKey]])*OutputTable[RecordedValue])),0)</f>
        <v>0.7583406737205215</v>
      </c>
      <c r="L2120" cm="1">
        <f t="array" ref="L2120">IFERROR(_xlfn.STDEV.S(IF((OutputTable[GroupByKey]=OutputTable[[#This Row],[GroupByKey]]),(OutputTable[GroupByKey]=OutputTable[[#This Row],[GroupByKey]])*OutputTable[RecordedValue])),0)</f>
        <v>4.6203519594895187E-2</v>
      </c>
      <c r="M2120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0" cm="1">
        <f t="array" ref="O2120">MIN(IF((OutputTable[GroupByKey]=OutputTable[[#This Row],[GroupByKey]]),(OutputTable[GroupByKey]=OutputTable[[#This Row],[GroupByKey]])*OutputTable[RecordedValue]))</f>
        <v>0.660449421951812</v>
      </c>
      <c r="P2120" cm="1">
        <f t="array" ref="P2120">MAX(IF((OutputTable[GroupByKey]=OutputTable[[#This Row],[GroupByKey]]),(OutputTable[GroupByKey]=OutputTable[[#This Row],[GroupByKey]])*OutputTable[RecordedValue]))</f>
        <v>0.87259712001045997</v>
      </c>
    </row>
    <row r="2121" spans="1:16" x14ac:dyDescent="0.25">
      <c r="A2121" t="s">
        <v>68</v>
      </c>
      <c r="B2121" t="s">
        <v>177</v>
      </c>
      <c r="C2121">
        <v>40</v>
      </c>
      <c r="D2121" t="s">
        <v>176</v>
      </c>
      <c r="E2121" t="s">
        <v>139</v>
      </c>
      <c r="F2121" t="s">
        <v>104</v>
      </c>
      <c r="G2121">
        <v>0</v>
      </c>
      <c r="H2121">
        <v>0</v>
      </c>
      <c r="I212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1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cm="1">
        <f t="array" ref="K2121">IFERROR(AVERAGE(IF((OutputTable[GroupByKey]=OutputTable[[#This Row],[GroupByKey]]),(OutputTable[GroupByKey]=OutputTable[[#This Row],[GroupByKey]])*OutputTable[RecordedValue])),0)</f>
        <v>0</v>
      </c>
      <c r="L2121" cm="1">
        <f t="array" ref="L2121">IFERROR(_xlfn.STDEV.S(IF((OutputTable[GroupByKey]=OutputTable[[#This Row],[GroupByKey]]),(OutputTable[GroupByKey]=OutputTable[[#This Row],[GroupByKey]])*OutputTable[RecordedValue])),0)</f>
        <v>0</v>
      </c>
      <c r="M2121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1" cm="1">
        <f t="array" ref="O2121">MIN(IF((OutputTable[GroupByKey]=OutputTable[[#This Row],[GroupByKey]]),(OutputTable[GroupByKey]=OutputTable[[#This Row],[GroupByKey]])*OutputTable[RecordedValue]))</f>
        <v>0</v>
      </c>
      <c r="P2121" cm="1">
        <f t="array" ref="P2121">MAX(IF((OutputTable[GroupByKey]=OutputTable[[#This Row],[GroupByKey]]),(OutputTable[GroupByKey]=OutputTable[[#This Row],[GroupByKey]])*OutputTable[RecordedValue]))</f>
        <v>0</v>
      </c>
    </row>
    <row r="2122" spans="1:16" x14ac:dyDescent="0.25">
      <c r="A2122" t="s">
        <v>68</v>
      </c>
      <c r="B2122" t="s">
        <v>177</v>
      </c>
      <c r="C2122">
        <v>41</v>
      </c>
      <c r="D2122" t="s">
        <v>109</v>
      </c>
      <c r="E2122" t="s">
        <v>110</v>
      </c>
      <c r="F2122" t="s">
        <v>72</v>
      </c>
      <c r="G2122">
        <v>0.731905061738092</v>
      </c>
      <c r="H2122">
        <v>0</v>
      </c>
      <c r="I212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2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cm="1">
        <f t="array" ref="K2122">IFERROR(AVERAGE(IF((OutputTable[GroupByKey]=OutputTable[[#This Row],[GroupByKey]]),(OutputTable[GroupByKey]=OutputTable[[#This Row],[GroupByKey]])*OutputTable[RecordedValue])),0)</f>
        <v>0.86326158932544617</v>
      </c>
      <c r="L2122" cm="1">
        <f t="array" ref="L2122">IFERROR(_xlfn.STDEV.S(IF((OutputTable[GroupByKey]=OutputTable[[#This Row],[GroupByKey]]),(OutputTable[GroupByKey]=OutputTable[[#This Row],[GroupByKey]])*OutputTable[RecordedValue])),0)</f>
        <v>0.44446417599979121</v>
      </c>
      <c r="M2122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2" cm="1">
        <f t="array" ref="O2122">MIN(IF((OutputTable[GroupByKey]=OutputTable[[#This Row],[GroupByKey]]),(OutputTable[GroupByKey]=OutputTable[[#This Row],[GroupByKey]])*OutputTable[RecordedValue]))</f>
        <v>0</v>
      </c>
      <c r="P2122" cm="1">
        <f t="array" ref="P2122">MAX(IF((OutputTable[GroupByKey]=OutputTable[[#This Row],[GroupByKey]]),(OutputTable[GroupByKey]=OutputTable[[#This Row],[GroupByKey]])*OutputTable[RecordedValue]))</f>
        <v>2.5547209929161401</v>
      </c>
    </row>
    <row r="2123" spans="1:16" x14ac:dyDescent="0.25">
      <c r="A2123" t="s">
        <v>68</v>
      </c>
      <c r="B2123" t="s">
        <v>177</v>
      </c>
      <c r="C2123">
        <v>41</v>
      </c>
      <c r="D2123" t="s">
        <v>111</v>
      </c>
      <c r="E2123" t="s">
        <v>112</v>
      </c>
      <c r="F2123" t="s">
        <v>72</v>
      </c>
      <c r="G2123">
        <v>43.914303704285501</v>
      </c>
      <c r="H2123">
        <v>0</v>
      </c>
      <c r="I212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3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cm="1">
        <f t="array" ref="K2123">IFERROR(AVERAGE(IF((OutputTable[GroupByKey]=OutputTable[[#This Row],[GroupByKey]]),(OutputTable[GroupByKey]=OutputTable[[#This Row],[GroupByKey]])*OutputTable[RecordedValue])),0)</f>
        <v>51.79569535952681</v>
      </c>
      <c r="L2123" cm="1">
        <f t="array" ref="L2123">IFERROR(_xlfn.STDEV.S(IF((OutputTable[GroupByKey]=OutputTable[[#This Row],[GroupByKey]]),(OutputTable[GroupByKey]=OutputTable[[#This Row],[GroupByKey]])*OutputTable[RecordedValue])),0)</f>
        <v>26.667850559987489</v>
      </c>
      <c r="M2123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23" cm="1">
        <f t="array" ref="O2123">MIN(IF((OutputTable[GroupByKey]=OutputTable[[#This Row],[GroupByKey]]),(OutputTable[GroupByKey]=OutputTable[[#This Row],[GroupByKey]])*OutputTable[RecordedValue]))</f>
        <v>0</v>
      </c>
      <c r="P2123" cm="1">
        <f t="array" ref="P2123">MAX(IF((OutputTable[GroupByKey]=OutputTable[[#This Row],[GroupByKey]]),(OutputTable[GroupByKey]=OutputTable[[#This Row],[GroupByKey]])*OutputTable[RecordedValue]))</f>
        <v>153.28325957496901</v>
      </c>
    </row>
    <row r="2124" spans="1:16" x14ac:dyDescent="0.25">
      <c r="A2124" t="s">
        <v>68</v>
      </c>
      <c r="B2124" t="s">
        <v>177</v>
      </c>
      <c r="C2124">
        <v>41</v>
      </c>
      <c r="D2124" t="s">
        <v>113</v>
      </c>
      <c r="E2124" t="s">
        <v>114</v>
      </c>
      <c r="F2124" t="s">
        <v>72</v>
      </c>
      <c r="G2124">
        <v>0</v>
      </c>
      <c r="H2124">
        <v>0</v>
      </c>
      <c r="I212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24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cm="1">
        <f t="array" ref="K2124">IFERROR(AVERAGE(IF((OutputTable[GroupByKey]=OutputTable[[#This Row],[GroupByKey]]),(OutputTable[GroupByKey]=OutputTable[[#This Row],[GroupByKey]])*OutputTable[RecordedValue])),0)</f>
        <v>0</v>
      </c>
      <c r="L2124" cm="1">
        <f t="array" ref="L2124">IFERROR(_xlfn.STDEV.S(IF((OutputTable[GroupByKey]=OutputTable[[#This Row],[GroupByKey]]),(OutputTable[GroupByKey]=OutputTable[[#This Row],[GroupByKey]])*OutputTable[RecordedValue])),0)</f>
        <v>0</v>
      </c>
      <c r="M2124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4" cm="1">
        <f t="array" ref="O2124">MIN(IF((OutputTable[GroupByKey]=OutputTable[[#This Row],[GroupByKey]]),(OutputTable[GroupByKey]=OutputTable[[#This Row],[GroupByKey]])*OutputTable[RecordedValue]))</f>
        <v>0</v>
      </c>
      <c r="P2124" cm="1">
        <f t="array" ref="P2124">MAX(IF((OutputTable[GroupByKey]=OutputTable[[#This Row],[GroupByKey]]),(OutputTable[GroupByKey]=OutputTable[[#This Row],[GroupByKey]])*OutputTable[RecordedValue]))</f>
        <v>0</v>
      </c>
    </row>
    <row r="2125" spans="1:16" x14ac:dyDescent="0.25">
      <c r="A2125" t="s">
        <v>68</v>
      </c>
      <c r="B2125" t="s">
        <v>177</v>
      </c>
      <c r="C2125">
        <v>41</v>
      </c>
      <c r="D2125" t="s">
        <v>115</v>
      </c>
      <c r="E2125" t="s">
        <v>116</v>
      </c>
      <c r="F2125" t="s">
        <v>72</v>
      </c>
      <c r="G2125">
        <v>6.4840617197719403</v>
      </c>
      <c r="H2125">
        <v>0</v>
      </c>
      <c r="I212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2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cm="1">
        <f t="array" ref="K2125">IFERROR(AVERAGE(IF((OutputTable[GroupByKey]=OutputTable[[#This Row],[GroupByKey]]),(OutputTable[GroupByKey]=OutputTable[[#This Row],[GroupByKey]])*OutputTable[RecordedValue])),0)</f>
        <v>7.9031017037590718</v>
      </c>
      <c r="L2125" cm="1">
        <f t="array" ref="L2125">IFERROR(_xlfn.STDEV.S(IF((OutputTable[GroupByKey]=OutputTable[[#This Row],[GroupByKey]]),(OutputTable[GroupByKey]=OutputTable[[#This Row],[GroupByKey]])*OutputTable[RecordedValue])),0)</f>
        <v>6.1722634071914078</v>
      </c>
      <c r="M212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25" cm="1">
        <f t="array" ref="O2125">MIN(IF((OutputTable[GroupByKey]=OutputTable[[#This Row],[GroupByKey]]),(OutputTable[GroupByKey]=OutputTable[[#This Row],[GroupByKey]])*OutputTable[RecordedValue]))</f>
        <v>0</v>
      </c>
      <c r="P2125" cm="1">
        <f t="array" ref="P2125">MAX(IF((OutputTable[GroupByKey]=OutputTable[[#This Row],[GroupByKey]]),(OutputTable[GroupByKey]=OutputTable[[#This Row],[GroupByKey]])*OutputTable[RecordedValue]))</f>
        <v>30.196331317929101</v>
      </c>
    </row>
    <row r="2126" spans="1:16" x14ac:dyDescent="0.25">
      <c r="A2126" t="s">
        <v>68</v>
      </c>
      <c r="B2126" t="s">
        <v>177</v>
      </c>
      <c r="C2126">
        <v>41</v>
      </c>
      <c r="D2126" t="s">
        <v>117</v>
      </c>
      <c r="E2126" t="s">
        <v>118</v>
      </c>
      <c r="F2126" t="s">
        <v>72</v>
      </c>
      <c r="G2126">
        <v>13</v>
      </c>
      <c r="H2126">
        <v>0</v>
      </c>
      <c r="I212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6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cm="1">
        <f t="array" ref="K2126">IFERROR(AVERAGE(IF((OutputTable[GroupByKey]=OutputTable[[#This Row],[GroupByKey]]),(OutputTable[GroupByKey]=OutputTable[[#This Row],[GroupByKey]])*OutputTable[RecordedValue])),0)</f>
        <v>8.9</v>
      </c>
      <c r="L2126" cm="1">
        <f t="array" ref="L2126">IFERROR(_xlfn.STDEV.S(IF((OutputTable[GroupByKey]=OutputTable[[#This Row],[GroupByKey]]),(OutputTable[GroupByKey]=OutputTable[[#This Row],[GroupByKey]])*OutputTable[RecordedValue])),0)</f>
        <v>2.6049403612586386</v>
      </c>
      <c r="M2126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26" cm="1">
        <f t="array" ref="O2126">MIN(IF((OutputTable[GroupByKey]=OutputTable[[#This Row],[GroupByKey]]),(OutputTable[GroupByKey]=OutputTable[[#This Row],[GroupByKey]])*OutputTable[RecordedValue]))</f>
        <v>2</v>
      </c>
      <c r="P2126" cm="1">
        <f t="array" ref="P2126">MAX(IF((OutputTable[GroupByKey]=OutputTable[[#This Row],[GroupByKey]]),(OutputTable[GroupByKey]=OutputTable[[#This Row],[GroupByKey]])*OutputTable[RecordedValue]))</f>
        <v>14</v>
      </c>
    </row>
    <row r="2127" spans="1:16" x14ac:dyDescent="0.25">
      <c r="A2127" t="s">
        <v>68</v>
      </c>
      <c r="B2127" t="s">
        <v>177</v>
      </c>
      <c r="C2127">
        <v>41</v>
      </c>
      <c r="D2127" t="s">
        <v>119</v>
      </c>
      <c r="E2127" t="s">
        <v>120</v>
      </c>
      <c r="F2127" t="s">
        <v>72</v>
      </c>
      <c r="G2127">
        <v>13</v>
      </c>
      <c r="H2127">
        <v>0</v>
      </c>
      <c r="I212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7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cm="1">
        <f t="array" ref="K2127">IFERROR(AVERAGE(IF((OutputTable[GroupByKey]=OutputTable[[#This Row],[GroupByKey]]),(OutputTable[GroupByKey]=OutputTable[[#This Row],[GroupByKey]])*OutputTable[RecordedValue])),0)</f>
        <v>8.68</v>
      </c>
      <c r="L2127" cm="1">
        <f t="array" ref="L2127">IFERROR(_xlfn.STDEV.S(IF((OutputTable[GroupByKey]=OutputTable[[#This Row],[GroupByKey]]),(OutputTable[GroupByKey]=OutputTable[[#This Row],[GroupByKey]])*OutputTable[RecordedValue])),0)</f>
        <v>2.6064284735543972</v>
      </c>
      <c r="M2127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27" cm="1">
        <f t="array" ref="O2127">MIN(IF((OutputTable[GroupByKey]=OutputTable[[#This Row],[GroupByKey]]),(OutputTable[GroupByKey]=OutputTable[[#This Row],[GroupByKey]])*OutputTable[RecordedValue]))</f>
        <v>2</v>
      </c>
      <c r="P2127" cm="1">
        <f t="array" ref="P2127">MAX(IF((OutputTable[GroupByKey]=OutputTable[[#This Row],[GroupByKey]]),(OutputTable[GroupByKey]=OutputTable[[#This Row],[GroupByKey]])*OutputTable[RecordedValue]))</f>
        <v>14</v>
      </c>
    </row>
    <row r="2128" spans="1:16" x14ac:dyDescent="0.25">
      <c r="A2128" t="s">
        <v>68</v>
      </c>
      <c r="B2128" t="s">
        <v>177</v>
      </c>
      <c r="C2128">
        <v>41</v>
      </c>
      <c r="D2128" t="s">
        <v>121</v>
      </c>
      <c r="E2128" t="s">
        <v>122</v>
      </c>
      <c r="F2128" t="s">
        <v>72</v>
      </c>
      <c r="G2128">
        <v>0.731905061738092</v>
      </c>
      <c r="H2128">
        <v>0</v>
      </c>
      <c r="I212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28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cm="1">
        <f t="array" ref="K2128">IFERROR(AVERAGE(IF((OutputTable[GroupByKey]=OutputTable[[#This Row],[GroupByKey]]),(OutputTable[GroupByKey]=OutputTable[[#This Row],[GroupByKey]])*OutputTable[RecordedValue])),0)</f>
        <v>0.86326158932544617</v>
      </c>
      <c r="L2128" cm="1">
        <f t="array" ref="L2128">IFERROR(_xlfn.STDEV.S(IF((OutputTable[GroupByKey]=OutputTable[[#This Row],[GroupByKey]]),(OutputTable[GroupByKey]=OutputTable[[#This Row],[GroupByKey]])*OutputTable[RecordedValue])),0)</f>
        <v>0.44446417599979121</v>
      </c>
      <c r="M2128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8" cm="1">
        <f t="array" ref="O2128">MIN(IF((OutputTable[GroupByKey]=OutputTable[[#This Row],[GroupByKey]]),(OutputTable[GroupByKey]=OutputTable[[#This Row],[GroupByKey]])*OutputTable[RecordedValue]))</f>
        <v>0</v>
      </c>
      <c r="P2128" cm="1">
        <f t="array" ref="P2128">MAX(IF((OutputTable[GroupByKey]=OutputTable[[#This Row],[GroupByKey]]),(OutputTable[GroupByKey]=OutputTable[[#This Row],[GroupByKey]])*OutputTable[RecordedValue]))</f>
        <v>2.5547209929161401</v>
      </c>
    </row>
    <row r="2129" spans="1:16" x14ac:dyDescent="0.25">
      <c r="A2129" t="s">
        <v>68</v>
      </c>
      <c r="B2129" t="s">
        <v>177</v>
      </c>
      <c r="C2129">
        <v>41</v>
      </c>
      <c r="D2129" t="s">
        <v>123</v>
      </c>
      <c r="E2129" t="s">
        <v>124</v>
      </c>
      <c r="F2129" t="s">
        <v>72</v>
      </c>
      <c r="G2129">
        <v>50.398365424057403</v>
      </c>
      <c r="H2129">
        <v>0</v>
      </c>
      <c r="I212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29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cm="1">
        <f t="array" ref="K2129">IFERROR(AVERAGE(IF((OutputTable[GroupByKey]=OutputTable[[#This Row],[GroupByKey]]),(OutputTable[GroupByKey]=OutputTable[[#This Row],[GroupByKey]])*OutputTable[RecordedValue])),0)</f>
        <v>59.698797063285873</v>
      </c>
      <c r="L2129" cm="1">
        <f t="array" ref="L2129">IFERROR(_xlfn.STDEV.S(IF((OutputTable[GroupByKey]=OutputTable[[#This Row],[GroupByKey]]),(OutputTable[GroupByKey]=OutputTable[[#This Row],[GroupByKey]])*OutputTable[RecordedValue])),0)</f>
        <v>29.848701664291458</v>
      </c>
      <c r="M2129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29" cm="1">
        <f t="array" ref="O2129">MIN(IF((OutputTable[GroupByKey]=OutputTable[[#This Row],[GroupByKey]]),(OutputTable[GroupByKey]=OutputTable[[#This Row],[GroupByKey]])*OutputTable[RecordedValue]))</f>
        <v>2.14281784239415</v>
      </c>
      <c r="P2129" cm="1">
        <f t="array" ref="P2129">MAX(IF((OutputTable[GroupByKey]=OutputTable[[#This Row],[GroupByKey]]),(OutputTable[GroupByKey]=OutputTable[[#This Row],[GroupByKey]])*OutputTable[RecordedValue]))</f>
        <v>183.47959089289799</v>
      </c>
    </row>
    <row r="2130" spans="1:16" x14ac:dyDescent="0.25">
      <c r="A2130" t="s">
        <v>68</v>
      </c>
      <c r="B2130" t="s">
        <v>177</v>
      </c>
      <c r="C2130">
        <v>41</v>
      </c>
      <c r="D2130" t="s">
        <v>125</v>
      </c>
      <c r="E2130" t="s">
        <v>85</v>
      </c>
      <c r="F2130" t="s">
        <v>126</v>
      </c>
      <c r="G2130">
        <v>0</v>
      </c>
      <c r="H2130">
        <v>0</v>
      </c>
      <c r="I2130" t="str">
        <f>OutputTable[[#This Row],[ProjectName]]&amp;OutputTable[[#This Row],[Name]]&amp;OutputTable[[#This Row],[Type]]&amp;OutputTable[[#This Row],[Source]]</f>
        <v>Airport Security AnalysisAll Entities.NVACostNVA CostSystem</v>
      </c>
      <c r="J2130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cm="1">
        <f t="array" ref="K2130">IFERROR(AVERAGE(IF((OutputTable[GroupByKey]=OutputTable[[#This Row],[GroupByKey]]),(OutputTable[GroupByKey]=OutputTable[[#This Row],[GroupByKey]])*OutputTable[RecordedValue])),0)</f>
        <v>0</v>
      </c>
      <c r="L2130" cm="1">
        <f t="array" ref="L2130">IFERROR(_xlfn.STDEV.S(IF((OutputTable[GroupByKey]=OutputTable[[#This Row],[GroupByKey]]),(OutputTable[GroupByKey]=OutputTable[[#This Row],[GroupByKey]])*OutputTable[RecordedValue])),0)</f>
        <v>0</v>
      </c>
      <c r="M2130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cm="1">
        <f t="array" ref="O2130">MIN(IF((OutputTable[GroupByKey]=OutputTable[[#This Row],[GroupByKey]]),(OutputTable[GroupByKey]=OutputTable[[#This Row],[GroupByKey]])*OutputTable[RecordedValue]))</f>
        <v>0</v>
      </c>
      <c r="P2130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177</v>
      </c>
      <c r="C2131">
        <v>41</v>
      </c>
      <c r="D2131" t="s">
        <v>127</v>
      </c>
      <c r="E2131" t="s">
        <v>88</v>
      </c>
      <c r="F2131" t="s">
        <v>126</v>
      </c>
      <c r="G2131">
        <v>0</v>
      </c>
      <c r="H2131">
        <v>0</v>
      </c>
      <c r="I2131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1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cm="1">
        <f t="array" ref="K2131">IFERROR(AVERAGE(IF((OutputTable[GroupByKey]=OutputTable[[#This Row],[GroupByKey]]),(OutputTable[GroupByKey]=OutputTable[[#This Row],[GroupByKey]])*OutputTable[RecordedValue])),0)</f>
        <v>0</v>
      </c>
      <c r="L2131" cm="1">
        <f t="array" ref="L2131">IFERROR(_xlfn.STDEV.S(IF((OutputTable[GroupByKey]=OutputTable[[#This Row],[GroupByKey]]),(OutputTable[GroupByKey]=OutputTable[[#This Row],[GroupByKey]])*OutputTable[RecordedValue])),0)</f>
        <v>0</v>
      </c>
      <c r="M2131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1" cm="1">
        <f t="array" ref="O2131">MIN(IF((OutputTable[GroupByKey]=OutputTable[[#This Row],[GroupByKey]]),(OutputTable[GroupByKey]=OutputTable[[#This Row],[GroupByKey]])*OutputTable[RecordedValue]))</f>
        <v>0</v>
      </c>
      <c r="P2131" cm="1">
        <f t="array" ref="P2131">MAX(IF((OutputTable[GroupByKey]=OutputTable[[#This Row],[GroupByKey]]),(OutputTable[GroupByKey]=OutputTable[[#This Row],[GroupByKey]])*OutputTable[RecordedValue]))</f>
        <v>0</v>
      </c>
    </row>
    <row r="2132" spans="1:16" x14ac:dyDescent="0.25">
      <c r="A2132" t="s">
        <v>68</v>
      </c>
      <c r="B2132" t="s">
        <v>177</v>
      </c>
      <c r="C2132">
        <v>41</v>
      </c>
      <c r="D2132" t="s">
        <v>128</v>
      </c>
      <c r="E2132" t="s">
        <v>90</v>
      </c>
      <c r="F2132" t="s">
        <v>126</v>
      </c>
      <c r="G2132">
        <v>46.278908236415198</v>
      </c>
      <c r="H2132">
        <v>0</v>
      </c>
      <c r="I2132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2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cm="1">
        <f t="array" ref="K2132">IFERROR(AVERAGE(IF((OutputTable[GroupByKey]=OutputTable[[#This Row],[GroupByKey]]),(OutputTable[GroupByKey]=OutputTable[[#This Row],[GroupByKey]])*OutputTable[RecordedValue])),0)</f>
        <v>46.193538628207605</v>
      </c>
      <c r="L2132" cm="1">
        <f t="array" ref="L2132">IFERROR(_xlfn.STDEV.S(IF((OutputTable[GroupByKey]=OutputTable[[#This Row],[GroupByKey]]),(OutputTable[GroupByKey]=OutputTable[[#This Row],[GroupByKey]])*OutputTable[RecordedValue])),0)</f>
        <v>2.5990968367157539</v>
      </c>
      <c r="M2132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2" cm="1">
        <f t="array" ref="O2132">MIN(IF((OutputTable[GroupByKey]=OutputTable[[#This Row],[GroupByKey]]),(OutputTable[GroupByKey]=OutputTable[[#This Row],[GroupByKey]])*OutputTable[RecordedValue]))</f>
        <v>40.192057014708702</v>
      </c>
      <c r="P2132" cm="1">
        <f t="array" ref="P2132">MAX(IF((OutputTable[GroupByKey]=OutputTable[[#This Row],[GroupByKey]]),(OutputTable[GroupByKey]=OutputTable[[#This Row],[GroupByKey]])*OutputTable[RecordedValue]))</f>
        <v>51.8214448971965</v>
      </c>
    </row>
    <row r="2133" spans="1:16" x14ac:dyDescent="0.25">
      <c r="A2133" t="s">
        <v>68</v>
      </c>
      <c r="B2133" t="s">
        <v>177</v>
      </c>
      <c r="C2133">
        <v>41</v>
      </c>
      <c r="D2133" t="s">
        <v>129</v>
      </c>
      <c r="E2133" t="s">
        <v>130</v>
      </c>
      <c r="F2133" t="s">
        <v>126</v>
      </c>
      <c r="G2133">
        <v>0</v>
      </c>
      <c r="H2133">
        <v>0</v>
      </c>
      <c r="I2133" t="str">
        <f>OutputTable[[#This Row],[ProjectName]]&amp;OutputTable[[#This Row],[Name]]&amp;OutputTable[[#This Row],[Type]]&amp;OutputTable[[#This Row],[Source]]</f>
        <v>Airport Security AnalysisAll Entities.TranCostTran CostSystem</v>
      </c>
      <c r="J2133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cm="1">
        <f t="array" ref="K2133">IFERROR(AVERAGE(IF((OutputTable[GroupByKey]=OutputTable[[#This Row],[GroupByKey]]),(OutputTable[GroupByKey]=OutputTable[[#This Row],[GroupByKey]])*OutputTable[RecordedValue])),0)</f>
        <v>0</v>
      </c>
      <c r="L2133" cm="1">
        <f t="array" ref="L2133">IFERROR(_xlfn.STDEV.S(IF((OutputTable[GroupByKey]=OutputTable[[#This Row],[GroupByKey]]),(OutputTable[GroupByKey]=OutputTable[[#This Row],[GroupByKey]])*OutputTable[RecordedValue])),0)</f>
        <v>0</v>
      </c>
      <c r="M2133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cm="1">
        <f t="array" ref="O2133">MIN(IF((OutputTable[GroupByKey]=OutputTable[[#This Row],[GroupByKey]]),(OutputTable[GroupByKey]=OutputTable[[#This Row],[GroupByKey]])*OutputTable[RecordedValue]))</f>
        <v>0</v>
      </c>
      <c r="P2133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177</v>
      </c>
      <c r="C2134">
        <v>41</v>
      </c>
      <c r="D2134" t="s">
        <v>131</v>
      </c>
      <c r="E2134" t="s">
        <v>94</v>
      </c>
      <c r="F2134" t="s">
        <v>126</v>
      </c>
      <c r="G2134">
        <v>46.278908236415198</v>
      </c>
      <c r="H2134">
        <v>0</v>
      </c>
      <c r="I2134" t="str">
        <f>OutputTable[[#This Row],[ProjectName]]&amp;OutputTable[[#This Row],[Name]]&amp;OutputTable[[#This Row],[Type]]&amp;OutputTable[[#This Row],[Source]]</f>
        <v>Airport Security AnalysisAll Entities.VACostVA CostSystem</v>
      </c>
      <c r="J2134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cm="1">
        <f t="array" ref="K2134">IFERROR(AVERAGE(IF((OutputTable[GroupByKey]=OutputTable[[#This Row],[GroupByKey]]),(OutputTable[GroupByKey]=OutputTable[[#This Row],[GroupByKey]])*OutputTable[RecordedValue])),0)</f>
        <v>46.193538628207605</v>
      </c>
      <c r="L2134" cm="1">
        <f t="array" ref="L2134">IFERROR(_xlfn.STDEV.S(IF((OutputTable[GroupByKey]=OutputTable[[#This Row],[GroupByKey]]),(OutputTable[GroupByKey]=OutputTable[[#This Row],[GroupByKey]])*OutputTable[RecordedValue])),0)</f>
        <v>2.5990968367157539</v>
      </c>
      <c r="M2134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4" cm="1">
        <f t="array" ref="O2134">MIN(IF((OutputTable[GroupByKey]=OutputTable[[#This Row],[GroupByKey]]),(OutputTable[GroupByKey]=OutputTable[[#This Row],[GroupByKey]])*OutputTable[RecordedValue]))</f>
        <v>40.192057014708702</v>
      </c>
      <c r="P2134" cm="1">
        <f t="array" ref="P2134">MAX(IF((OutputTable[GroupByKey]=OutputTable[[#This Row],[GroupByKey]]),(OutputTable[GroupByKey]=OutputTable[[#This Row],[GroupByKey]])*OutputTable[RecordedValue]))</f>
        <v>51.8214448971965</v>
      </c>
    </row>
    <row r="2135" spans="1:16" x14ac:dyDescent="0.25">
      <c r="A2135" t="s">
        <v>68</v>
      </c>
      <c r="B2135" t="s">
        <v>177</v>
      </c>
      <c r="C2135">
        <v>41</v>
      </c>
      <c r="D2135" t="s">
        <v>132</v>
      </c>
      <c r="E2135" t="s">
        <v>96</v>
      </c>
      <c r="F2135" t="s">
        <v>126</v>
      </c>
      <c r="G2135">
        <v>0</v>
      </c>
      <c r="H2135">
        <v>0</v>
      </c>
      <c r="I213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cm="1">
        <f t="array" ref="K2135">IFERROR(AVERAGE(IF((OutputTable[GroupByKey]=OutputTable[[#This Row],[GroupByKey]]),(OutputTable[GroupByKey]=OutputTable[[#This Row],[GroupByKey]])*OutputTable[RecordedValue])),0)</f>
        <v>0</v>
      </c>
      <c r="L213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cm="1">
        <f t="array" ref="O2135">MIN(IF((OutputTable[GroupByKey]=OutputTable[[#This Row],[GroupByKey]]),(OutputTable[GroupByKey]=OutputTable[[#This Row],[GroupByKey]])*OutputTable[RecordedValue]))</f>
        <v>0</v>
      </c>
      <c r="P213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177</v>
      </c>
      <c r="C2136">
        <v>41</v>
      </c>
      <c r="D2136" t="s">
        <v>133</v>
      </c>
      <c r="E2136" t="s">
        <v>134</v>
      </c>
      <c r="F2136" t="s">
        <v>126</v>
      </c>
      <c r="G2136">
        <v>46.278908236415198</v>
      </c>
      <c r="H2136">
        <v>0</v>
      </c>
      <c r="I2136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6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cm="1">
        <f t="array" ref="K2136">IFERROR(AVERAGE(IF((OutputTable[GroupByKey]=OutputTable[[#This Row],[GroupByKey]]),(OutputTable[GroupByKey]=OutputTable[[#This Row],[GroupByKey]])*OutputTable[RecordedValue])),0)</f>
        <v>46.193538628207605</v>
      </c>
      <c r="L2136" cm="1">
        <f t="array" ref="L2136">IFERROR(_xlfn.STDEV.S(IF((OutputTable[GroupByKey]=OutputTable[[#This Row],[GroupByKey]]),(OutputTable[GroupByKey]=OutputTable[[#This Row],[GroupByKey]])*OutputTable[RecordedValue])),0)</f>
        <v>2.5990968367157583</v>
      </c>
      <c r="M2136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36" cm="1">
        <f t="array" ref="O2136">MIN(IF((OutputTable[GroupByKey]=OutputTable[[#This Row],[GroupByKey]]),(OutputTable[GroupByKey]=OutputTable[[#This Row],[GroupByKey]])*OutputTable[RecordedValue]))</f>
        <v>40.192057014708602</v>
      </c>
      <c r="P2136" cm="1">
        <f t="array" ref="P2136">MAX(IF((OutputTable[GroupByKey]=OutputTable[[#This Row],[GroupByKey]]),(OutputTable[GroupByKey]=OutputTable[[#This Row],[GroupByKey]])*OutputTable[RecordedValue]))</f>
        <v>51.8214448971965</v>
      </c>
    </row>
    <row r="2137" spans="1:16" x14ac:dyDescent="0.25">
      <c r="A2137" t="s">
        <v>68</v>
      </c>
      <c r="B2137" t="s">
        <v>177</v>
      </c>
      <c r="C2137">
        <v>41</v>
      </c>
      <c r="D2137" t="s">
        <v>135</v>
      </c>
      <c r="E2137" t="s">
        <v>136</v>
      </c>
      <c r="F2137" t="s">
        <v>126</v>
      </c>
      <c r="G2137">
        <v>25.112330301373699</v>
      </c>
      <c r="H2137">
        <v>0</v>
      </c>
      <c r="I2137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7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cm="1">
        <f t="array" ref="K2137">IFERROR(AVERAGE(IF((OutputTable[GroupByKey]=OutputTable[[#This Row],[GroupByKey]]),(OutputTable[GroupByKey]=OutputTable[[#This Row],[GroupByKey]])*OutputTable[RecordedValue])),0)</f>
        <v>25.477747687177452</v>
      </c>
      <c r="L2137" cm="1">
        <f t="array" ref="L2137">IFERROR(_xlfn.STDEV.S(IF((OutputTable[GroupByKey]=OutputTable[[#This Row],[GroupByKey]]),(OutputTable[GroupByKey]=OutputTable[[#This Row],[GroupByKey]])*OutputTable[RecordedValue])),0)</f>
        <v>2.6141112136959852</v>
      </c>
      <c r="M2137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37" cm="1">
        <f t="array" ref="O2137">MIN(IF((OutputTable[GroupByKey]=OutputTable[[#This Row],[GroupByKey]]),(OutputTable[GroupByKey]=OutputTable[[#This Row],[GroupByKey]])*OutputTable[RecordedValue]))</f>
        <v>19.727702576731101</v>
      </c>
      <c r="P2137" cm="1">
        <f t="array" ref="P2137">MAX(IF((OutputTable[GroupByKey]=OutputTable[[#This Row],[GroupByKey]]),(OutputTable[GroupByKey]=OutputTable[[#This Row],[GroupByKey]])*OutputTable[RecordedValue]))</f>
        <v>31.4558775795469</v>
      </c>
    </row>
    <row r="2138" spans="1:16" x14ac:dyDescent="0.25">
      <c r="A2138" t="s">
        <v>68</v>
      </c>
      <c r="B2138" t="s">
        <v>177</v>
      </c>
      <c r="C2138">
        <v>41</v>
      </c>
      <c r="D2138" t="s">
        <v>137</v>
      </c>
      <c r="E2138" t="s">
        <v>90</v>
      </c>
      <c r="F2138" t="s">
        <v>126</v>
      </c>
      <c r="G2138">
        <v>71.391238537788993</v>
      </c>
      <c r="H2138">
        <v>0</v>
      </c>
      <c r="I213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38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cm="1">
        <f t="array" ref="K2138">IFERROR(AVERAGE(IF((OutputTable[GroupByKey]=OutputTable[[#This Row],[GroupByKey]]),(OutputTable[GroupByKey]=OutputTable[[#This Row],[GroupByKey]])*OutputTable[RecordedValue])),0)</f>
        <v>71.671286315385061</v>
      </c>
      <c r="L2138" cm="1">
        <f t="array" ref="L2138">IFERROR(_xlfn.STDEV.S(IF((OutputTable[GroupByKey]=OutputTable[[#This Row],[GroupByKey]]),(OutputTable[GroupByKey]=OutputTable[[#This Row],[GroupByKey]])*OutputTable[RecordedValue])),0)</f>
        <v>0.23863631661505638</v>
      </c>
      <c r="M2138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38" cm="1">
        <f t="array" ref="O2138">MIN(IF((OutputTable[GroupByKey]=OutputTable[[#This Row],[GroupByKey]]),(OutputTable[GroupByKey]=OutputTable[[#This Row],[GroupByKey]])*OutputTable[RecordedValue]))</f>
        <v>70.910479456061694</v>
      </c>
      <c r="P2138" cm="1">
        <f t="array" ref="P2138">MAX(IF((OutputTable[GroupByKey]=OutputTable[[#This Row],[GroupByKey]]),(OutputTable[GroupByKey]=OutputTable[[#This Row],[GroupByKey]])*OutputTable[RecordedValue]))</f>
        <v>72</v>
      </c>
    </row>
    <row r="2139" spans="1:16" x14ac:dyDescent="0.25">
      <c r="A2139" t="s">
        <v>68</v>
      </c>
      <c r="B2139" t="s">
        <v>177</v>
      </c>
      <c r="C2139">
        <v>41</v>
      </c>
      <c r="D2139" t="s">
        <v>138</v>
      </c>
      <c r="E2139" t="s">
        <v>139</v>
      </c>
      <c r="F2139" t="s">
        <v>126</v>
      </c>
      <c r="G2139">
        <v>0</v>
      </c>
      <c r="H2139">
        <v>0</v>
      </c>
      <c r="I213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39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cm="1">
        <f t="array" ref="K2139">IFERROR(AVERAGE(IF((OutputTable[GroupByKey]=OutputTable[[#This Row],[GroupByKey]]),(OutputTable[GroupByKey]=OutputTable[[#This Row],[GroupByKey]])*OutputTable[RecordedValue])),0)</f>
        <v>0</v>
      </c>
      <c r="L2139" cm="1">
        <f t="array" ref="L2139">IFERROR(_xlfn.STDEV.S(IF((OutputTable[GroupByKey]=OutputTable[[#This Row],[GroupByKey]]),(OutputTable[GroupByKey]=OutputTable[[#This Row],[GroupByKey]])*OutputTable[RecordedValue])),0)</f>
        <v>0</v>
      </c>
      <c r="M2139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cm="1">
        <f t="array" ref="O2139">MIN(IF((OutputTable[GroupByKey]=OutputTable[[#This Row],[GroupByKey]]),(OutputTable[GroupByKey]=OutputTable[[#This Row],[GroupByKey]])*OutputTable[RecordedValue]))</f>
        <v>0</v>
      </c>
      <c r="P2139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177</v>
      </c>
      <c r="C2140">
        <v>41</v>
      </c>
      <c r="D2140" t="s">
        <v>140</v>
      </c>
      <c r="E2140" t="s">
        <v>110</v>
      </c>
      <c r="F2140" t="s">
        <v>72</v>
      </c>
      <c r="G2140">
        <v>9.3627341677835396</v>
      </c>
      <c r="H2140">
        <v>0</v>
      </c>
      <c r="I214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0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cm="1">
        <f t="array" ref="K2140">IFERROR(AVERAGE(IF((OutputTable[GroupByKey]=OutputTable[[#This Row],[GroupByKey]]),(OutputTable[GroupByKey]=OutputTable[[#This Row],[GroupByKey]])*OutputTable[RecordedValue])),0)</f>
        <v>9.2040198470736314</v>
      </c>
      <c r="L2140" cm="1">
        <f t="array" ref="L2140">IFERROR(_xlfn.STDEV.S(IF((OutputTable[GroupByKey]=OutputTable[[#This Row],[GroupByKey]]),(OutputTable[GroupByKey]=OutputTable[[#This Row],[GroupByKey]])*OutputTable[RecordedValue])),0)</f>
        <v>0.51270925803772061</v>
      </c>
      <c r="M2140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0" cm="1">
        <f t="array" ref="O2140">MIN(IF((OutputTable[GroupByKey]=OutputTable[[#This Row],[GroupByKey]]),(OutputTable[GroupByKey]=OutputTable[[#This Row],[GroupByKey]])*OutputTable[RecordedValue]))</f>
        <v>8.1603642719926093</v>
      </c>
      <c r="P2140" cm="1">
        <f t="array" ref="P2140">MAX(IF((OutputTable[GroupByKey]=OutputTable[[#This Row],[GroupByKey]]),(OutputTable[GroupByKey]=OutputTable[[#This Row],[GroupByKey]])*OutputTable[RecordedValue]))</f>
        <v>10.3090977964694</v>
      </c>
    </row>
    <row r="2141" spans="1:16" x14ac:dyDescent="0.25">
      <c r="A2141" t="s">
        <v>68</v>
      </c>
      <c r="B2141" t="s">
        <v>177</v>
      </c>
      <c r="C2141">
        <v>41</v>
      </c>
      <c r="D2141" t="s">
        <v>141</v>
      </c>
      <c r="E2141" t="s">
        <v>112</v>
      </c>
      <c r="F2141" t="s">
        <v>72</v>
      </c>
      <c r="G2141">
        <v>561.76405006701305</v>
      </c>
      <c r="H2141">
        <v>0</v>
      </c>
      <c r="I214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1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cm="1">
        <f t="array" ref="K2141">IFERROR(AVERAGE(IF((OutputTable[GroupByKey]=OutputTable[[#This Row],[GroupByKey]]),(OutputTable[GroupByKey]=OutputTable[[#This Row],[GroupByKey]])*OutputTable[RecordedValue])),0)</f>
        <v>552.24119082441791</v>
      </c>
      <c r="L2141" cm="1">
        <f t="array" ref="L2141">IFERROR(_xlfn.STDEV.S(IF((OutputTable[GroupByKey]=OutputTable[[#This Row],[GroupByKey]]),(OutputTable[GroupByKey]=OutputTable[[#This Row],[GroupByKey]])*OutputTable[RecordedValue])),0)</f>
        <v>30.76255548226289</v>
      </c>
      <c r="M2141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41" cm="1">
        <f t="array" ref="O2141">MIN(IF((OutputTable[GroupByKey]=OutputTable[[#This Row],[GroupByKey]]),(OutputTable[GroupByKey]=OutputTable[[#This Row],[GroupByKey]])*OutputTable[RecordedValue]))</f>
        <v>489.62185631955703</v>
      </c>
      <c r="P2141" cm="1">
        <f t="array" ref="P2141">MAX(IF((OutputTable[GroupByKey]=OutputTable[[#This Row],[GroupByKey]]),(OutputTable[GroupByKey]=OutputTable[[#This Row],[GroupByKey]])*OutputTable[RecordedValue]))</f>
        <v>618.54586778816201</v>
      </c>
    </row>
    <row r="2142" spans="1:16" x14ac:dyDescent="0.25">
      <c r="A2142" t="s">
        <v>68</v>
      </c>
      <c r="B2142" t="s">
        <v>177</v>
      </c>
      <c r="C2142">
        <v>41</v>
      </c>
      <c r="D2142" t="s">
        <v>142</v>
      </c>
      <c r="E2142" t="s">
        <v>114</v>
      </c>
      <c r="F2142" t="s">
        <v>72</v>
      </c>
      <c r="G2142">
        <v>0</v>
      </c>
      <c r="H2142">
        <v>0</v>
      </c>
      <c r="I214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2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cm="1">
        <f t="array" ref="K2142">IFERROR(AVERAGE(IF((OutputTable[GroupByKey]=OutputTable[[#This Row],[GroupByKey]]),(OutputTable[GroupByKey]=OutputTable[[#This Row],[GroupByKey]])*OutputTable[RecordedValue])),0)</f>
        <v>0</v>
      </c>
      <c r="L2142" cm="1">
        <f t="array" ref="L2142">IFERROR(_xlfn.STDEV.S(IF((OutputTable[GroupByKey]=OutputTable[[#This Row],[GroupByKey]]),(OutputTable[GroupByKey]=OutputTable[[#This Row],[GroupByKey]])*OutputTable[RecordedValue])),0)</f>
        <v>0</v>
      </c>
      <c r="M2142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2" cm="1">
        <f t="array" ref="O2142">MIN(IF((OutputTable[GroupByKey]=OutputTable[[#This Row],[GroupByKey]]),(OutputTable[GroupByKey]=OutputTable[[#This Row],[GroupByKey]])*OutputTable[RecordedValue]))</f>
        <v>0</v>
      </c>
      <c r="P2142" cm="1">
        <f t="array" ref="P2142">MAX(IF((OutputTable[GroupByKey]=OutputTable[[#This Row],[GroupByKey]]),(OutputTable[GroupByKey]=OutputTable[[#This Row],[GroupByKey]])*OutputTable[RecordedValue]))</f>
        <v>0</v>
      </c>
    </row>
    <row r="2143" spans="1:16" x14ac:dyDescent="0.25">
      <c r="A2143" t="s">
        <v>68</v>
      </c>
      <c r="B2143" t="s">
        <v>177</v>
      </c>
      <c r="C2143">
        <v>41</v>
      </c>
      <c r="D2143" t="s">
        <v>143</v>
      </c>
      <c r="E2143" t="s">
        <v>116</v>
      </c>
      <c r="F2143" t="s">
        <v>72</v>
      </c>
      <c r="G2143">
        <v>64.375008531422907</v>
      </c>
      <c r="H2143">
        <v>0</v>
      </c>
      <c r="I214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3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cm="1">
        <f t="array" ref="K2143">IFERROR(AVERAGE(IF((OutputTable[GroupByKey]=OutputTable[[#This Row],[GroupByKey]]),(OutputTable[GroupByKey]=OutputTable[[#This Row],[GroupByKey]])*OutputTable[RecordedValue])),0)</f>
        <v>79.989395354893077</v>
      </c>
      <c r="L2143" cm="1">
        <f t="array" ref="L2143">IFERROR(_xlfn.STDEV.S(IF((OutputTable[GroupByKey]=OutputTable[[#This Row],[GroupByKey]]),(OutputTable[GroupByKey]=OutputTable[[#This Row],[GroupByKey]])*OutputTable[RecordedValue])),0)</f>
        <v>56.808360959149468</v>
      </c>
      <c r="M2143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43" cm="1">
        <f t="array" ref="O2143">MIN(IF((OutputTable[GroupByKey]=OutputTable[[#This Row],[GroupByKey]]),(OutputTable[GroupByKey]=OutputTable[[#This Row],[GroupByKey]])*OutputTable[RecordedValue]))</f>
        <v>7.1867093340802297</v>
      </c>
      <c r="P2143" cm="1">
        <f t="array" ref="P2143">MAX(IF((OutputTable[GroupByKey]=OutputTable[[#This Row],[GroupByKey]]),(OutputTable[GroupByKey]=OutputTable[[#This Row],[GroupByKey]])*OutputTable[RecordedValue]))</f>
        <v>293.47566214357698</v>
      </c>
    </row>
    <row r="2144" spans="1:16" x14ac:dyDescent="0.25">
      <c r="A2144" t="s">
        <v>68</v>
      </c>
      <c r="B2144" t="s">
        <v>177</v>
      </c>
      <c r="C2144">
        <v>41</v>
      </c>
      <c r="D2144" t="s">
        <v>144</v>
      </c>
      <c r="E2144" t="s">
        <v>118</v>
      </c>
      <c r="F2144" t="s">
        <v>72</v>
      </c>
      <c r="G2144">
        <v>145</v>
      </c>
      <c r="H2144">
        <v>0</v>
      </c>
      <c r="I214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4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cm="1">
        <f t="array" ref="K2144">IFERROR(AVERAGE(IF((OutputTable[GroupByKey]=OutputTable[[#This Row],[GroupByKey]]),(OutputTable[GroupByKey]=OutputTable[[#This Row],[GroupByKey]])*OutputTable[RecordedValue])),0)</f>
        <v>145</v>
      </c>
      <c r="L2144" cm="1">
        <f t="array" ref="L2144">IFERROR(_xlfn.STDEV.S(IF((OutputTable[GroupByKey]=OutputTable[[#This Row],[GroupByKey]]),(OutputTable[GroupByKey]=OutputTable[[#This Row],[GroupByKey]])*OutputTable[RecordedValue])),0)</f>
        <v>0</v>
      </c>
      <c r="M2144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cm="1">
        <f t="array" ref="O2144">MIN(IF((OutputTable[GroupByKey]=OutputTable[[#This Row],[GroupByKey]]),(OutputTable[GroupByKey]=OutputTable[[#This Row],[GroupByKey]])*OutputTable[RecordedValue]))</f>
        <v>145</v>
      </c>
      <c r="P2144" cm="1">
        <f t="array" ref="P2144">MAX(IF((OutputTable[GroupByKey]=OutputTable[[#This Row],[GroupByKey]]),(OutputTable[GroupByKey]=OutputTable[[#This Row],[GroupByKey]])*OutputTable[RecordedValue]))</f>
        <v>145</v>
      </c>
    </row>
    <row r="2145" spans="1:16" x14ac:dyDescent="0.25">
      <c r="A2145" t="s">
        <v>68</v>
      </c>
      <c r="B2145" t="s">
        <v>177</v>
      </c>
      <c r="C2145">
        <v>41</v>
      </c>
      <c r="D2145" t="s">
        <v>145</v>
      </c>
      <c r="E2145" t="s">
        <v>120</v>
      </c>
      <c r="F2145" t="s">
        <v>72</v>
      </c>
      <c r="G2145">
        <v>143</v>
      </c>
      <c r="H2145">
        <v>0</v>
      </c>
      <c r="I214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cm="1">
        <f t="array" ref="K2145">IFERROR(AVERAGE(IF((OutputTable[GroupByKey]=OutputTable[[#This Row],[GroupByKey]]),(OutputTable[GroupByKey]=OutputTable[[#This Row],[GroupByKey]])*OutputTable[RecordedValue])),0)</f>
        <v>143.46</v>
      </c>
      <c r="L2145" cm="1">
        <f t="array" ref="L2145">IFERROR(_xlfn.STDEV.S(IF((OutputTable[GroupByKey]=OutputTable[[#This Row],[GroupByKey]]),(OutputTable[GroupByKey]=OutputTable[[#This Row],[GroupByKey]])*OutputTable[RecordedValue])),0)</f>
        <v>0.761577310586391</v>
      </c>
      <c r="M214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45" cm="1">
        <f t="array" ref="O2145">MIN(IF((OutputTable[GroupByKey]=OutputTable[[#This Row],[GroupByKey]]),(OutputTable[GroupByKey]=OutputTable[[#This Row],[GroupByKey]])*OutputTable[RecordedValue]))</f>
        <v>141</v>
      </c>
      <c r="P2145" cm="1">
        <f t="array" ref="P2145">MAX(IF((OutputTable[GroupByKey]=OutputTable[[#This Row],[GroupByKey]]),(OutputTable[GroupByKey]=OutputTable[[#This Row],[GroupByKey]])*OutputTable[RecordedValue]))</f>
        <v>144</v>
      </c>
    </row>
    <row r="2146" spans="1:16" x14ac:dyDescent="0.25">
      <c r="A2146" t="s">
        <v>68</v>
      </c>
      <c r="B2146" t="s">
        <v>177</v>
      </c>
      <c r="C2146">
        <v>41</v>
      </c>
      <c r="D2146" t="s">
        <v>146</v>
      </c>
      <c r="E2146" t="s">
        <v>122</v>
      </c>
      <c r="F2146" t="s">
        <v>72</v>
      </c>
      <c r="G2146">
        <v>9.3627341677835396</v>
      </c>
      <c r="H2146">
        <v>0</v>
      </c>
      <c r="I214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6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cm="1">
        <f t="array" ref="K2146">IFERROR(AVERAGE(IF((OutputTable[GroupByKey]=OutputTable[[#This Row],[GroupByKey]]),(OutputTable[GroupByKey]=OutputTable[[#This Row],[GroupByKey]])*OutputTable[RecordedValue])),0)</f>
        <v>9.2040198470736314</v>
      </c>
      <c r="L2146" cm="1">
        <f t="array" ref="L2146">IFERROR(_xlfn.STDEV.S(IF((OutputTable[GroupByKey]=OutputTable[[#This Row],[GroupByKey]]),(OutputTable[GroupByKey]=OutputTable[[#This Row],[GroupByKey]])*OutputTable[RecordedValue])),0)</f>
        <v>0.51270925803772061</v>
      </c>
      <c r="M2146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6" cm="1">
        <f t="array" ref="O2146">MIN(IF((OutputTable[GroupByKey]=OutputTable[[#This Row],[GroupByKey]]),(OutputTable[GroupByKey]=OutputTable[[#This Row],[GroupByKey]])*OutputTable[RecordedValue]))</f>
        <v>8.1603642719926093</v>
      </c>
      <c r="P2146" cm="1">
        <f t="array" ref="P2146">MAX(IF((OutputTable[GroupByKey]=OutputTable[[#This Row],[GroupByKey]]),(OutputTable[GroupByKey]=OutputTable[[#This Row],[GroupByKey]])*OutputTable[RecordedValue]))</f>
        <v>10.3090977964694</v>
      </c>
    </row>
    <row r="2147" spans="1:16" x14ac:dyDescent="0.25">
      <c r="A2147" t="s">
        <v>68</v>
      </c>
      <c r="B2147" t="s">
        <v>177</v>
      </c>
      <c r="C2147">
        <v>41</v>
      </c>
      <c r="D2147" t="s">
        <v>147</v>
      </c>
      <c r="E2147" t="s">
        <v>124</v>
      </c>
      <c r="F2147" t="s">
        <v>72</v>
      </c>
      <c r="G2147">
        <v>626.13905859843601</v>
      </c>
      <c r="H2147">
        <v>0</v>
      </c>
      <c r="I214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7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cm="1">
        <f t="array" ref="K2147">IFERROR(AVERAGE(IF((OutputTable[GroupByKey]=OutputTable[[#This Row],[GroupByKey]]),(OutputTable[GroupByKey]=OutputTable[[#This Row],[GroupByKey]])*OutputTable[RecordedValue])),0)</f>
        <v>632.23058617931088</v>
      </c>
      <c r="L2147" cm="1">
        <f t="array" ref="L2147">IFERROR(_xlfn.STDEV.S(IF((OutputTable[GroupByKey]=OutputTable[[#This Row],[GroupByKey]]),(OutputTable[GroupByKey]=OutputTable[[#This Row],[GroupByKey]])*OutputTable[RecordedValue])),0)</f>
        <v>75.537971994324181</v>
      </c>
      <c r="M2147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147" cm="1">
        <f t="array" ref="O2147">MIN(IF((OutputTable[GroupByKey]=OutputTable[[#This Row],[GroupByKey]]),(OutputTable[GroupByKey]=OutputTable[[#This Row],[GroupByKey]])*OutputTable[RecordedValue]))</f>
        <v>505.15304420889697</v>
      </c>
      <c r="P2147" cm="1">
        <f t="array" ref="P2147">MAX(IF((OutputTable[GroupByKey]=OutputTable[[#This Row],[GroupByKey]]),(OutputTable[GroupByKey]=OutputTable[[#This Row],[GroupByKey]])*OutputTable[RecordedValue]))</f>
        <v>850.69210649443096</v>
      </c>
    </row>
    <row r="2148" spans="1:16" x14ac:dyDescent="0.25">
      <c r="A2148" t="s">
        <v>68</v>
      </c>
      <c r="B2148" t="s">
        <v>177</v>
      </c>
      <c r="C2148">
        <v>41</v>
      </c>
      <c r="D2148" t="s">
        <v>148</v>
      </c>
      <c r="E2148" t="s">
        <v>118</v>
      </c>
      <c r="F2148" t="s">
        <v>86</v>
      </c>
      <c r="G2148">
        <v>145</v>
      </c>
      <c r="H2148">
        <v>0</v>
      </c>
      <c r="I2148" t="str">
        <f>OutputTable[[#This Row],[ProjectName]]&amp;OutputTable[[#This Row],[Name]]&amp;OutputTable[[#This Row],[Type]]&amp;OutputTable[[#This Row],[Source]]</f>
        <v>Airport Security AnalysisEntity 1.NumberInNumber InEntity</v>
      </c>
      <c r="J2148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cm="1">
        <f t="array" ref="K2148">IFERROR(AVERAGE(IF((OutputTable[GroupByKey]=OutputTable[[#This Row],[GroupByKey]]),(OutputTable[GroupByKey]=OutputTable[[#This Row],[GroupByKey]])*OutputTable[RecordedValue])),0)</f>
        <v>145</v>
      </c>
      <c r="L2148" cm="1">
        <f t="array" ref="L2148">IFERROR(_xlfn.STDEV.S(IF((OutputTable[GroupByKey]=OutputTable[[#This Row],[GroupByKey]]),(OutputTable[GroupByKey]=OutputTable[[#This Row],[GroupByKey]])*OutputTable[RecordedValue])),0)</f>
        <v>0</v>
      </c>
      <c r="M2148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cm="1">
        <f t="array" ref="O2148">MIN(IF((OutputTable[GroupByKey]=OutputTable[[#This Row],[GroupByKey]]),(OutputTable[GroupByKey]=OutputTable[[#This Row],[GroupByKey]])*OutputTable[RecordedValue]))</f>
        <v>145</v>
      </c>
      <c r="P2148" cm="1">
        <f t="array" ref="P2148">MAX(IF((OutputTable[GroupByKey]=OutputTable[[#This Row],[GroupByKey]]),(OutputTable[GroupByKey]=OutputTable[[#This Row],[GroupByKey]])*OutputTable[RecordedValue]))</f>
        <v>145</v>
      </c>
    </row>
    <row r="2149" spans="1:16" x14ac:dyDescent="0.25">
      <c r="A2149" t="s">
        <v>68</v>
      </c>
      <c r="B2149" t="s">
        <v>177</v>
      </c>
      <c r="C2149">
        <v>41</v>
      </c>
      <c r="D2149" t="s">
        <v>149</v>
      </c>
      <c r="E2149" t="s">
        <v>120</v>
      </c>
      <c r="F2149" t="s">
        <v>86</v>
      </c>
      <c r="G2149">
        <v>139</v>
      </c>
      <c r="H2149">
        <v>0</v>
      </c>
      <c r="I2149" t="str">
        <f>OutputTable[[#This Row],[ProjectName]]&amp;OutputTable[[#This Row],[Name]]&amp;OutputTable[[#This Row],[Type]]&amp;OutputTable[[#This Row],[Source]]</f>
        <v>Airport Security AnalysisEntity 1.NumberOutNumber OutEntity</v>
      </c>
      <c r="J2149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cm="1">
        <f t="array" ref="K2149">IFERROR(AVERAGE(IF((OutputTable[GroupByKey]=OutputTable[[#This Row],[GroupByKey]]),(OutputTable[GroupByKey]=OutputTable[[#This Row],[GroupByKey]])*OutputTable[RecordedValue])),0)</f>
        <v>141.02000000000001</v>
      </c>
      <c r="L2149" cm="1">
        <f t="array" ref="L2149">IFERROR(_xlfn.STDEV.S(IF((OutputTable[GroupByKey]=OutputTable[[#This Row],[GroupByKey]]),(OutputTable[GroupByKey]=OutputTable[[#This Row],[GroupByKey]])*OutputTable[RecordedValue])),0)</f>
        <v>1.571298695931723</v>
      </c>
      <c r="M2149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49" cm="1">
        <f t="array" ref="O2149">MIN(IF((OutputTable[GroupByKey]=OutputTable[[#This Row],[GroupByKey]]),(OutputTable[GroupByKey]=OutputTable[[#This Row],[GroupByKey]])*OutputTable[RecordedValue]))</f>
        <v>136</v>
      </c>
      <c r="P2149" cm="1">
        <f t="array" ref="P2149">MAX(IF((OutputTable[GroupByKey]=OutputTable[[#This Row],[GroupByKey]]),(OutputTable[GroupByKey]=OutputTable[[#This Row],[GroupByKey]])*OutputTable[RecordedValue]))</f>
        <v>144</v>
      </c>
    </row>
    <row r="2150" spans="1:16" x14ac:dyDescent="0.25">
      <c r="A2150" t="s">
        <v>68</v>
      </c>
      <c r="B2150" t="s">
        <v>177</v>
      </c>
      <c r="C2150">
        <v>41</v>
      </c>
      <c r="D2150" t="s">
        <v>150</v>
      </c>
      <c r="E2150" t="s">
        <v>134</v>
      </c>
      <c r="F2150" t="s">
        <v>104</v>
      </c>
      <c r="G2150">
        <v>0</v>
      </c>
      <c r="H2150">
        <v>0</v>
      </c>
      <c r="I215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50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cm="1">
        <f t="array" ref="K2150">IFERROR(AVERAGE(IF((OutputTable[GroupByKey]=OutputTable[[#This Row],[GroupByKey]]),(OutputTable[GroupByKey]=OutputTable[[#This Row],[GroupByKey]])*OutputTable[RecordedValue])),0)</f>
        <v>0</v>
      </c>
      <c r="L2150" cm="1">
        <f t="array" ref="L2150">IFERROR(_xlfn.STDEV.S(IF((OutputTable[GroupByKey]=OutputTable[[#This Row],[GroupByKey]]),(OutputTable[GroupByKey]=OutputTable[[#This Row],[GroupByKey]])*OutputTable[RecordedValue])),0)</f>
        <v>0</v>
      </c>
      <c r="M2150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cm="1">
        <f t="array" ref="O2150">MIN(IF((OutputTable[GroupByKey]=OutputTable[[#This Row],[GroupByKey]]),(OutputTable[GroupByKey]=OutputTable[[#This Row],[GroupByKey]])*OutputTable[RecordedValue]))</f>
        <v>0</v>
      </c>
      <c r="P2150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177</v>
      </c>
      <c r="C2151">
        <v>41</v>
      </c>
      <c r="D2151" t="s">
        <v>151</v>
      </c>
      <c r="E2151" t="s">
        <v>136</v>
      </c>
      <c r="F2151" t="s">
        <v>104</v>
      </c>
      <c r="G2151">
        <v>12</v>
      </c>
      <c r="H2151">
        <v>0</v>
      </c>
      <c r="I215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51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cm="1">
        <f t="array" ref="K2151">IFERROR(AVERAGE(IF((OutputTable[GroupByKey]=OutputTable[[#This Row],[GroupByKey]]),(OutputTable[GroupByKey]=OutputTable[[#This Row],[GroupByKey]])*OutputTable[RecordedValue])),0)</f>
        <v>12</v>
      </c>
      <c r="L2151" cm="1">
        <f t="array" ref="L2151">IFERROR(_xlfn.STDEV.S(IF((OutputTable[GroupByKey]=OutputTable[[#This Row],[GroupByKey]]),(OutputTable[GroupByKey]=OutputTable[[#This Row],[GroupByKey]])*OutputTable[RecordedValue])),0)</f>
        <v>0</v>
      </c>
      <c r="M2151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1" cm="1">
        <f t="array" ref="O2151">MIN(IF((OutputTable[GroupByKey]=OutputTable[[#This Row],[GroupByKey]]),(OutputTable[GroupByKey]=OutputTable[[#This Row],[GroupByKey]])*OutputTable[RecordedValue]))</f>
        <v>12</v>
      </c>
      <c r="P2151" cm="1">
        <f t="array" ref="P2151">MAX(IF((OutputTable[GroupByKey]=OutputTable[[#This Row],[GroupByKey]]),(OutputTable[GroupByKey]=OutputTable[[#This Row],[GroupByKey]])*OutputTable[RecordedValue]))</f>
        <v>12</v>
      </c>
    </row>
    <row r="2152" spans="1:16" x14ac:dyDescent="0.25">
      <c r="A2152" t="s">
        <v>68</v>
      </c>
      <c r="B2152" t="s">
        <v>177</v>
      </c>
      <c r="C2152">
        <v>41</v>
      </c>
      <c r="D2152" t="s">
        <v>152</v>
      </c>
      <c r="E2152" t="s">
        <v>153</v>
      </c>
      <c r="F2152" t="s">
        <v>104</v>
      </c>
      <c r="G2152">
        <v>0</v>
      </c>
      <c r="H2152">
        <v>0</v>
      </c>
      <c r="I215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2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cm="1">
        <f t="array" ref="K2152">IFERROR(AVERAGE(IF((OutputTable[GroupByKey]=OutputTable[[#This Row],[GroupByKey]]),(OutputTable[GroupByKey]=OutputTable[[#This Row],[GroupByKey]])*OutputTable[RecordedValue])),0)</f>
        <v>0</v>
      </c>
      <c r="L2152" cm="1">
        <f t="array" ref="L2152">IFERROR(_xlfn.STDEV.S(IF((OutputTable[GroupByKey]=OutputTable[[#This Row],[GroupByKey]]),(OutputTable[GroupByKey]=OutputTable[[#This Row],[GroupByKey]])*OutputTable[RecordedValue])),0)</f>
        <v>0</v>
      </c>
      <c r="M2152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2" cm="1">
        <f t="array" ref="O2152">MIN(IF((OutputTable[GroupByKey]=OutputTable[[#This Row],[GroupByKey]]),(OutputTable[GroupByKey]=OutputTable[[#This Row],[GroupByKey]])*OutputTable[RecordedValue]))</f>
        <v>0</v>
      </c>
      <c r="P2152" cm="1">
        <f t="array" ref="P2152">MAX(IF((OutputTable[GroupByKey]=OutputTable[[#This Row],[GroupByKey]]),(OutputTable[GroupByKey]=OutputTable[[#This Row],[GroupByKey]])*OutputTable[RecordedValue]))</f>
        <v>0</v>
      </c>
    </row>
    <row r="2153" spans="1:16" x14ac:dyDescent="0.25">
      <c r="A2153" t="s">
        <v>68</v>
      </c>
      <c r="B2153" t="s">
        <v>177</v>
      </c>
      <c r="C2153">
        <v>41</v>
      </c>
      <c r="D2153" t="s">
        <v>154</v>
      </c>
      <c r="E2153" t="s">
        <v>155</v>
      </c>
      <c r="F2153" t="s">
        <v>104</v>
      </c>
      <c r="G2153">
        <v>0</v>
      </c>
      <c r="H2153">
        <v>0</v>
      </c>
      <c r="I215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53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cm="1">
        <f t="array" ref="K2153">IFERROR(AVERAGE(IF((OutputTable[GroupByKey]=OutputTable[[#This Row],[GroupByKey]]),(OutputTable[GroupByKey]=OutputTable[[#This Row],[GroupByKey]])*OutputTable[RecordedValue])),0)</f>
        <v>0</v>
      </c>
      <c r="L2153" cm="1">
        <f t="array" ref="L2153">IFERROR(_xlfn.STDEV.S(IF((OutputTable[GroupByKey]=OutputTable[[#This Row],[GroupByKey]]),(OutputTable[GroupByKey]=OutputTable[[#This Row],[GroupByKey]])*OutputTable[RecordedValue])),0)</f>
        <v>0</v>
      </c>
      <c r="M2153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3" cm="1">
        <f t="array" ref="O2153">MIN(IF((OutputTable[GroupByKey]=OutputTable[[#This Row],[GroupByKey]]),(OutputTable[GroupByKey]=OutputTable[[#This Row],[GroupByKey]])*OutputTable[RecordedValue]))</f>
        <v>0</v>
      </c>
      <c r="P2153" cm="1">
        <f t="array" ref="P2153">MAX(IF((OutputTable[GroupByKey]=OutputTable[[#This Row],[GroupByKey]]),(OutputTable[GroupByKey]=OutputTable[[#This Row],[GroupByKey]])*OutputTable[RecordedValue]))</f>
        <v>0</v>
      </c>
    </row>
    <row r="2154" spans="1:16" x14ac:dyDescent="0.25">
      <c r="A2154" t="s">
        <v>68</v>
      </c>
      <c r="B2154" t="s">
        <v>177</v>
      </c>
      <c r="C2154">
        <v>41</v>
      </c>
      <c r="D2154" t="s">
        <v>156</v>
      </c>
      <c r="E2154" t="s">
        <v>139</v>
      </c>
      <c r="F2154" t="s">
        <v>104</v>
      </c>
      <c r="G2154">
        <v>0</v>
      </c>
      <c r="H2154">
        <v>0</v>
      </c>
      <c r="I215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54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cm="1">
        <f t="array" ref="K2154">IFERROR(AVERAGE(IF((OutputTable[GroupByKey]=OutputTable[[#This Row],[GroupByKey]]),(OutputTable[GroupByKey]=OutputTable[[#This Row],[GroupByKey]])*OutputTable[RecordedValue])),0)</f>
        <v>0</v>
      </c>
      <c r="L2154" cm="1">
        <f t="array" ref="L2154">IFERROR(_xlfn.STDEV.S(IF((OutputTable[GroupByKey]=OutputTable[[#This Row],[GroupByKey]]),(OutputTable[GroupByKey]=OutputTable[[#This Row],[GroupByKey]])*OutputTable[RecordedValue])),0)</f>
        <v>0</v>
      </c>
      <c r="M2154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cm="1">
        <f t="array" ref="O2154">MIN(IF((OutputTable[GroupByKey]=OutputTable[[#This Row],[GroupByKey]]),(OutputTable[GroupByKey]=OutputTable[[#This Row],[GroupByKey]])*OutputTable[RecordedValue]))</f>
        <v>0</v>
      </c>
      <c r="P2154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177</v>
      </c>
      <c r="C2155">
        <v>41</v>
      </c>
      <c r="D2155" t="s">
        <v>157</v>
      </c>
      <c r="E2155" t="s">
        <v>120</v>
      </c>
      <c r="F2155" t="s">
        <v>126</v>
      </c>
      <c r="G2155">
        <v>139</v>
      </c>
      <c r="H2155">
        <v>0</v>
      </c>
      <c r="I2155" t="str">
        <f>OutputTable[[#This Row],[ProjectName]]&amp;OutputTable[[#This Row],[Name]]&amp;OutputTable[[#This Row],[Type]]&amp;OutputTable[[#This Row],[Source]]</f>
        <v>Airport Security AnalysisSystem.NumberOutNumber OutSystem</v>
      </c>
      <c r="J215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cm="1">
        <f t="array" ref="K2155">IFERROR(AVERAGE(IF((OutputTable[GroupByKey]=OutputTable[[#This Row],[GroupByKey]]),(OutputTable[GroupByKey]=OutputTable[[#This Row],[GroupByKey]])*OutputTable[RecordedValue])),0)</f>
        <v>141.02000000000001</v>
      </c>
      <c r="L2155" cm="1">
        <f t="array" ref="L2155">IFERROR(_xlfn.STDEV.S(IF((OutputTable[GroupByKey]=OutputTable[[#This Row],[GroupByKey]]),(OutputTable[GroupByKey]=OutputTable[[#This Row],[GroupByKey]])*OutputTable[RecordedValue])),0)</f>
        <v>1.571298695931723</v>
      </c>
      <c r="M215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55" cm="1">
        <f t="array" ref="O2155">MIN(IF((OutputTable[GroupByKey]=OutputTable[[#This Row],[GroupByKey]]),(OutputTable[GroupByKey]=OutputTable[[#This Row],[GroupByKey]])*OutputTable[RecordedValue]))</f>
        <v>136</v>
      </c>
      <c r="P2155" cm="1">
        <f t="array" ref="P2155">MAX(IF((OutputTable[GroupByKey]=OutputTable[[#This Row],[GroupByKey]]),(OutputTable[GroupByKey]=OutputTable[[#This Row],[GroupByKey]])*OutputTable[RecordedValue]))</f>
        <v>144</v>
      </c>
    </row>
    <row r="2156" spans="1:16" x14ac:dyDescent="0.25">
      <c r="A2156" t="s">
        <v>68</v>
      </c>
      <c r="B2156" t="s">
        <v>177</v>
      </c>
      <c r="C2156">
        <v>41</v>
      </c>
      <c r="D2156" t="s">
        <v>158</v>
      </c>
      <c r="E2156" t="s">
        <v>90</v>
      </c>
      <c r="F2156" t="s">
        <v>126</v>
      </c>
      <c r="G2156">
        <v>71.391238537788993</v>
      </c>
      <c r="H2156">
        <v>0</v>
      </c>
      <c r="I2156" t="str">
        <f>OutputTable[[#This Row],[ProjectName]]&amp;OutputTable[[#This Row],[Name]]&amp;OutputTable[[#This Row],[Type]]&amp;OutputTable[[#This Row],[Source]]</f>
        <v>Airport Security AnalysisSystem.TotalCostTotal CostSystem</v>
      </c>
      <c r="J2156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cm="1">
        <f t="array" ref="K2156">IFERROR(AVERAGE(IF((OutputTable[GroupByKey]=OutputTable[[#This Row],[GroupByKey]]),(OutputTable[GroupByKey]=OutputTable[[#This Row],[GroupByKey]])*OutputTable[RecordedValue])),0)</f>
        <v>71.671286315385061</v>
      </c>
      <c r="L2156" cm="1">
        <f t="array" ref="L2156">IFERROR(_xlfn.STDEV.S(IF((OutputTable[GroupByKey]=OutputTable[[#This Row],[GroupByKey]]),(OutputTable[GroupByKey]=OutputTable[[#This Row],[GroupByKey]])*OutputTable[RecordedValue])),0)</f>
        <v>0.23863631661505638</v>
      </c>
      <c r="M2156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56" cm="1">
        <f t="array" ref="O2156">MIN(IF((OutputTable[GroupByKey]=OutputTable[[#This Row],[GroupByKey]]),(OutputTable[GroupByKey]=OutputTable[[#This Row],[GroupByKey]])*OutputTable[RecordedValue]))</f>
        <v>70.910479456061694</v>
      </c>
      <c r="P2156" cm="1">
        <f t="array" ref="P2156">MAX(IF((OutputTable[GroupByKey]=OutputTable[[#This Row],[GroupByKey]]),(OutputTable[GroupByKey]=OutputTable[[#This Row],[GroupByKey]])*OutputTable[RecordedValue]))</f>
        <v>72</v>
      </c>
    </row>
    <row r="2157" spans="1:16" x14ac:dyDescent="0.25">
      <c r="A2157" t="s">
        <v>68</v>
      </c>
      <c r="B2157" t="s">
        <v>177</v>
      </c>
      <c r="C2157">
        <v>41</v>
      </c>
      <c r="D2157" t="s">
        <v>159</v>
      </c>
      <c r="E2157" t="s">
        <v>134</v>
      </c>
      <c r="F2157" t="s">
        <v>104</v>
      </c>
      <c r="G2157">
        <v>28.186773732968401</v>
      </c>
      <c r="H2157">
        <v>0</v>
      </c>
      <c r="I215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57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cm="1">
        <f t="array" ref="K2157">IFERROR(AVERAGE(IF((OutputTable[GroupByKey]=OutputTable[[#This Row],[GroupByKey]]),(OutputTable[GroupByKey]=OutputTable[[#This Row],[GroupByKey]])*OutputTable[RecordedValue])),0)</f>
        <v>28.130410032303338</v>
      </c>
      <c r="L2157" cm="1">
        <f t="array" ref="L2157">IFERROR(_xlfn.STDEV.S(IF((OutputTable[GroupByKey]=OutputTable[[#This Row],[GroupByKey]]),(OutputTable[GroupByKey]=OutputTable[[#This Row],[GroupByKey]])*OutputTable[RecordedValue])),0)</f>
        <v>1.5680861939239095</v>
      </c>
      <c r="M2157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57" cm="1">
        <f t="array" ref="O2157">MIN(IF((OutputTable[GroupByKey]=OutputTable[[#This Row],[GroupByKey]]),(OutputTable[GroupByKey]=OutputTable[[#This Row],[GroupByKey]])*OutputTable[RecordedValue]))</f>
        <v>24.466327701593499</v>
      </c>
      <c r="P2157" cm="1">
        <f t="array" ref="P2157">MAX(IF((OutputTable[GroupByKey]=OutputTable[[#This Row],[GroupByKey]]),(OutputTable[GroupByKey]=OutputTable[[#This Row],[GroupByKey]])*OutputTable[RecordedValue]))</f>
        <v>31.104540279981698</v>
      </c>
    </row>
    <row r="2158" spans="1:16" x14ac:dyDescent="0.25">
      <c r="A2158" t="s">
        <v>68</v>
      </c>
      <c r="B2158" t="s">
        <v>177</v>
      </c>
      <c r="C2158">
        <v>41</v>
      </c>
      <c r="D2158" t="s">
        <v>160</v>
      </c>
      <c r="E2158" t="s">
        <v>136</v>
      </c>
      <c r="F2158" t="s">
        <v>104</v>
      </c>
      <c r="G2158">
        <v>7.4857616344635503</v>
      </c>
      <c r="H2158">
        <v>0</v>
      </c>
      <c r="I215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58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cm="1">
        <f t="array" ref="K2158">IFERROR(AVERAGE(IF((OutputTable[GroupByKey]=OutputTable[[#This Row],[GroupByKey]]),(OutputTable[GroupByKey]=OutputTable[[#This Row],[GroupByKey]])*OutputTable[RecordedValue])),0)</f>
        <v>7.677923856469965</v>
      </c>
      <c r="L2158" cm="1">
        <f t="array" ref="L2158">IFERROR(_xlfn.STDEV.S(IF((OutputTable[GroupByKey]=OutputTable[[#This Row],[GroupByKey]]),(OutputTable[GroupByKey]=OutputTable[[#This Row],[GroupByKey]])*OutputTable[RecordedValue])),0)</f>
        <v>1.5599367309009138</v>
      </c>
      <c r="M2158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58" cm="1">
        <f t="array" ref="O2158">MIN(IF((OutputTable[GroupByKey]=OutputTable[[#This Row],[GroupByKey]]),(OutputTable[GroupByKey]=OutputTable[[#This Row],[GroupByKey]])*OutputTable[RecordedValue]))</f>
        <v>4.6700334569821003</v>
      </c>
      <c r="P2158" cm="1">
        <f t="array" ref="P2158">MAX(IF((OutputTable[GroupByKey]=OutputTable[[#This Row],[GroupByKey]]),(OutputTable[GroupByKey]=OutputTable[[#This Row],[GroupByKey]])*OutputTable[RecordedValue]))</f>
        <v>11.306663706390401</v>
      </c>
    </row>
    <row r="2159" spans="1:16" x14ac:dyDescent="0.25">
      <c r="A2159" t="s">
        <v>68</v>
      </c>
      <c r="B2159" t="s">
        <v>177</v>
      </c>
      <c r="C2159">
        <v>41</v>
      </c>
      <c r="D2159" t="s">
        <v>161</v>
      </c>
      <c r="E2159" t="s">
        <v>153</v>
      </c>
      <c r="F2159" t="s">
        <v>104</v>
      </c>
      <c r="G2159">
        <v>295</v>
      </c>
      <c r="H2159">
        <v>0</v>
      </c>
      <c r="I215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59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cm="1">
        <f t="array" ref="K2159">IFERROR(AVERAGE(IF((OutputTable[GroupByKey]=OutputTable[[#This Row],[GroupByKey]]),(OutputTable[GroupByKey]=OutputTable[[#This Row],[GroupByKey]])*OutputTable[RecordedValue])),0)</f>
        <v>291.82</v>
      </c>
      <c r="L2159" cm="1">
        <f t="array" ref="L2159">IFERROR(_xlfn.STDEV.S(IF((OutputTable[GroupByKey]=OutputTable[[#This Row],[GroupByKey]]),(OutputTable[GroupByKey]=OutputTable[[#This Row],[GroupByKey]])*OutputTable[RecordedValue])),0)</f>
        <v>4.3079897295843335</v>
      </c>
      <c r="M2159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59" cm="1">
        <f t="array" ref="O2159">MIN(IF((OutputTable[GroupByKey]=OutputTable[[#This Row],[GroupByKey]]),(OutputTable[GroupByKey]=OutputTable[[#This Row],[GroupByKey]])*OutputTable[RecordedValue]))</f>
        <v>281</v>
      </c>
      <c r="P2159" cm="1">
        <f t="array" ref="P2159">MAX(IF((OutputTable[GroupByKey]=OutputTable[[#This Row],[GroupByKey]]),(OutputTable[GroupByKey]=OutputTable[[#This Row],[GroupByKey]])*OutputTable[RecordedValue]))</f>
        <v>301</v>
      </c>
    </row>
    <row r="2160" spans="1:16" x14ac:dyDescent="0.25">
      <c r="A2160" t="s">
        <v>68</v>
      </c>
      <c r="B2160" t="s">
        <v>177</v>
      </c>
      <c r="C2160">
        <v>41</v>
      </c>
      <c r="D2160" t="s">
        <v>162</v>
      </c>
      <c r="E2160" t="s">
        <v>155</v>
      </c>
      <c r="F2160" t="s">
        <v>104</v>
      </c>
      <c r="G2160">
        <v>0.79206217682045799</v>
      </c>
      <c r="H2160">
        <v>0</v>
      </c>
      <c r="I216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60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cm="1">
        <f t="array" ref="K2160">IFERROR(AVERAGE(IF((OutputTable[GroupByKey]=OutputTable[[#This Row],[GroupByKey]]),(OutputTable[GroupByKey]=OutputTable[[#This Row],[GroupByKey]])*OutputTable[RecordedValue])),0)</f>
        <v>0.7867243373202788</v>
      </c>
      <c r="L2160" cm="1">
        <f t="array" ref="L2160">IFERROR(_xlfn.STDEV.S(IF((OutputTable[GroupByKey]=OutputTable[[#This Row],[GroupByKey]]),(OutputTable[GroupByKey]=OutputTable[[#This Row],[GroupByKey]])*OutputTable[RecordedValue])),0)</f>
        <v>4.3331575858358527E-2</v>
      </c>
      <c r="M2160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60" cm="1">
        <f t="array" ref="O2160">MIN(IF((OutputTable[GroupByKey]=OutputTable[[#This Row],[GroupByKey]]),(OutputTable[GroupByKey]=OutputTable[[#This Row],[GroupByKey]])*OutputTable[RecordedValue]))</f>
        <v>0.68592600815582205</v>
      </c>
      <c r="P2160" cm="1">
        <f t="array" ref="P2160">MAX(IF((OutputTable[GroupByKey]=OutputTable[[#This Row],[GroupByKey]]),(OutputTable[GroupByKey]=OutputTable[[#This Row],[GroupByKey]])*OutputTable[RecordedValue]))</f>
        <v>0.87027684841716402</v>
      </c>
    </row>
    <row r="2161" spans="1:16" x14ac:dyDescent="0.25">
      <c r="A2161" t="s">
        <v>68</v>
      </c>
      <c r="B2161" t="s">
        <v>177</v>
      </c>
      <c r="C2161">
        <v>41</v>
      </c>
      <c r="D2161" t="s">
        <v>163</v>
      </c>
      <c r="E2161" t="s">
        <v>139</v>
      </c>
      <c r="F2161" t="s">
        <v>104</v>
      </c>
      <c r="G2161">
        <v>0</v>
      </c>
      <c r="H2161">
        <v>0</v>
      </c>
      <c r="I216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61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cm="1">
        <f t="array" ref="K2161">IFERROR(AVERAGE(IF((OutputTable[GroupByKey]=OutputTable[[#This Row],[GroupByKey]]),(OutputTable[GroupByKey]=OutputTable[[#This Row],[GroupByKey]])*OutputTable[RecordedValue])),0)</f>
        <v>0</v>
      </c>
      <c r="L2161" cm="1">
        <f t="array" ref="L2161">IFERROR(_xlfn.STDEV.S(IF((OutputTable[GroupByKey]=OutputTable[[#This Row],[GroupByKey]]),(OutputTable[GroupByKey]=OutputTable[[#This Row],[GroupByKey]])*OutputTable[RecordedValue])),0)</f>
        <v>0</v>
      </c>
      <c r="M2161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1" cm="1">
        <f t="array" ref="O2161">MIN(IF((OutputTable[GroupByKey]=OutputTable[[#This Row],[GroupByKey]]),(OutputTable[GroupByKey]=OutputTable[[#This Row],[GroupByKey]])*OutputTable[RecordedValue]))</f>
        <v>0</v>
      </c>
      <c r="P2161" cm="1">
        <f t="array" ref="P2161">MAX(IF((OutputTable[GroupByKey]=OutputTable[[#This Row],[GroupByKey]]),(OutputTable[GroupByKey]=OutputTable[[#This Row],[GroupByKey]])*OutputTable[RecordedValue]))</f>
        <v>0</v>
      </c>
    </row>
    <row r="2162" spans="1:16" x14ac:dyDescent="0.25">
      <c r="A2162" t="s">
        <v>68</v>
      </c>
      <c r="B2162" t="s">
        <v>177</v>
      </c>
      <c r="C2162">
        <v>41</v>
      </c>
      <c r="D2162" t="s">
        <v>164</v>
      </c>
      <c r="E2162" t="s">
        <v>110</v>
      </c>
      <c r="F2162" t="s">
        <v>72</v>
      </c>
      <c r="G2162">
        <v>36.184269006893601</v>
      </c>
      <c r="H2162">
        <v>0</v>
      </c>
      <c r="I216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62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cm="1">
        <f t="array" ref="K2162">IFERROR(AVERAGE(IF((OutputTable[GroupByKey]=OutputTable[[#This Row],[GroupByKey]]),(OutputTable[GroupByKey]=OutputTable[[#This Row],[GroupByKey]])*OutputTable[RecordedValue])),0)</f>
        <v>36.126257191808556</v>
      </c>
      <c r="L2162" cm="1">
        <f t="array" ref="L2162">IFERROR(_xlfn.STDEV.S(IF((OutputTable[GroupByKey]=OutputTable[[#This Row],[GroupByKey]]),(OutputTable[GroupByKey]=OutputTable[[#This Row],[GroupByKey]])*OutputTable[RecordedValue])),0)</f>
        <v>2.1713259373529561</v>
      </c>
      <c r="M2162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2" cm="1">
        <f t="array" ref="O2162">MIN(IF((OutputTable[GroupByKey]=OutputTable[[#This Row],[GroupByKey]]),(OutputTable[GroupByKey]=OutputTable[[#This Row],[GroupByKey]])*OutputTable[RecordedValue]))</f>
        <v>31.451458626230401</v>
      </c>
      <c r="P2162" cm="1">
        <f t="array" ref="P2162">MAX(IF((OutputTable[GroupByKey]=OutputTable[[#This Row],[GroupByKey]]),(OutputTable[GroupByKey]=OutputTable[[#This Row],[GroupByKey]])*OutputTable[RecordedValue]))</f>
        <v>41.433809234429702</v>
      </c>
    </row>
    <row r="2163" spans="1:16" x14ac:dyDescent="0.25">
      <c r="A2163" t="s">
        <v>68</v>
      </c>
      <c r="B2163" t="s">
        <v>177</v>
      </c>
      <c r="C2163">
        <v>41</v>
      </c>
      <c r="D2163" t="s">
        <v>165</v>
      </c>
      <c r="E2163" t="s">
        <v>112</v>
      </c>
      <c r="F2163" t="s">
        <v>72</v>
      </c>
      <c r="G2163">
        <v>1085.5280702068101</v>
      </c>
      <c r="H2163">
        <v>0</v>
      </c>
      <c r="I216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63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cm="1">
        <f t="array" ref="K2163">IFERROR(AVERAGE(IF((OutputTable[GroupByKey]=OutputTable[[#This Row],[GroupByKey]]),(OutputTable[GroupByKey]=OutputTable[[#This Row],[GroupByKey]])*OutputTable[RecordedValue])),0)</f>
        <v>1083.7877157542564</v>
      </c>
      <c r="L2163" cm="1">
        <f t="array" ref="L2163">IFERROR(_xlfn.STDEV.S(IF((OutputTable[GroupByKey]=OutputTable[[#This Row],[GroupByKey]]),(OutputTable[GroupByKey]=OutputTable[[#This Row],[GroupByKey]])*OutputTable[RecordedValue])),0)</f>
        <v>65.139778120588559</v>
      </c>
      <c r="M2163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63" cm="1">
        <f t="array" ref="O2163">MIN(IF((OutputTable[GroupByKey]=OutputTable[[#This Row],[GroupByKey]]),(OutputTable[GroupByKey]=OutputTable[[#This Row],[GroupByKey]])*OutputTable[RecordedValue]))</f>
        <v>943.54375878691201</v>
      </c>
      <c r="P2163" cm="1">
        <f t="array" ref="P2163">MAX(IF((OutputTable[GroupByKey]=OutputTable[[#This Row],[GroupByKey]]),(OutputTable[GroupByKey]=OutputTable[[#This Row],[GroupByKey]])*OutputTable[RecordedValue]))</f>
        <v>1243.01427703289</v>
      </c>
    </row>
    <row r="2164" spans="1:16" x14ac:dyDescent="0.25">
      <c r="A2164" t="s">
        <v>68</v>
      </c>
      <c r="B2164" t="s">
        <v>177</v>
      </c>
      <c r="C2164">
        <v>41</v>
      </c>
      <c r="D2164" t="s">
        <v>166</v>
      </c>
      <c r="E2164" t="s">
        <v>114</v>
      </c>
      <c r="F2164" t="s">
        <v>72</v>
      </c>
      <c r="G2164">
        <v>0</v>
      </c>
      <c r="H2164">
        <v>0</v>
      </c>
      <c r="I216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64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cm="1">
        <f t="array" ref="K2164">IFERROR(AVERAGE(IF((OutputTable[GroupByKey]=OutputTable[[#This Row],[GroupByKey]]),(OutputTable[GroupByKey]=OutputTable[[#This Row],[GroupByKey]])*OutputTable[RecordedValue])),0)</f>
        <v>0</v>
      </c>
      <c r="L2164" cm="1">
        <f t="array" ref="L2164">IFERROR(_xlfn.STDEV.S(IF((OutputTable[GroupByKey]=OutputTable[[#This Row],[GroupByKey]]),(OutputTable[GroupByKey]=OutputTable[[#This Row],[GroupByKey]])*OutputTable[RecordedValue])),0)</f>
        <v>0</v>
      </c>
      <c r="M2164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cm="1">
        <f t="array" ref="O2164">MIN(IF((OutputTable[GroupByKey]=OutputTable[[#This Row],[GroupByKey]]),(OutputTable[GroupByKey]=OutputTable[[#This Row],[GroupByKey]])*OutputTable[RecordedValue]))</f>
        <v>0</v>
      </c>
      <c r="P2164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177</v>
      </c>
      <c r="C2165">
        <v>41</v>
      </c>
      <c r="D2165" t="s">
        <v>167</v>
      </c>
      <c r="E2165" t="s">
        <v>116</v>
      </c>
      <c r="F2165" t="s">
        <v>72</v>
      </c>
      <c r="G2165">
        <v>566.68632242103297</v>
      </c>
      <c r="H2165">
        <v>0</v>
      </c>
      <c r="I216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6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cm="1">
        <f t="array" ref="K2165">IFERROR(AVERAGE(IF((OutputTable[GroupByKey]=OutputTable[[#This Row],[GroupByKey]]),(OutputTable[GroupByKey]=OutputTable[[#This Row],[GroupByKey]])*OutputTable[RecordedValue])),0)</f>
        <v>553.87401274968397</v>
      </c>
      <c r="L2165" cm="1">
        <f t="array" ref="L2165">IFERROR(_xlfn.STDEV.S(IF((OutputTable[GroupByKey]=OutputTable[[#This Row],[GroupByKey]]),(OutputTable[GroupByKey]=OutputTable[[#This Row],[GroupByKey]])*OutputTable[RecordedValue])),0)</f>
        <v>377.09122887289163</v>
      </c>
      <c r="M216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65" cm="1">
        <f t="array" ref="O2165">MIN(IF((OutputTable[GroupByKey]=OutputTable[[#This Row],[GroupByKey]]),(OutputTable[GroupByKey]=OutputTable[[#This Row],[GroupByKey]])*OutputTable[RecordedValue]))</f>
        <v>153.85414011717199</v>
      </c>
      <c r="P2165" cm="1">
        <f t="array" ref="P2165">MAX(IF((OutputTable[GroupByKey]=OutputTable[[#This Row],[GroupByKey]]),(OutputTable[GroupByKey]=OutputTable[[#This Row],[GroupByKey]])*OutputTable[RecordedValue]))</f>
        <v>2328.4964964025999</v>
      </c>
    </row>
    <row r="2166" spans="1:16" x14ac:dyDescent="0.25">
      <c r="A2166" t="s">
        <v>68</v>
      </c>
      <c r="B2166" t="s">
        <v>177</v>
      </c>
      <c r="C2166">
        <v>41</v>
      </c>
      <c r="D2166" t="s">
        <v>168</v>
      </c>
      <c r="E2166" t="s">
        <v>118</v>
      </c>
      <c r="F2166" t="s">
        <v>72</v>
      </c>
      <c r="G2166">
        <v>140</v>
      </c>
      <c r="H2166">
        <v>0</v>
      </c>
      <c r="I216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66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cm="1">
        <f t="array" ref="K2166">IFERROR(AVERAGE(IF((OutputTable[GroupByKey]=OutputTable[[#This Row],[GroupByKey]]),(OutputTable[GroupByKey]=OutputTable[[#This Row],[GroupByKey]])*OutputTable[RecordedValue])),0)</f>
        <v>139.1</v>
      </c>
      <c r="L2166" cm="1">
        <f t="array" ref="L2166">IFERROR(_xlfn.STDEV.S(IF((OutputTable[GroupByKey]=OutputTable[[#This Row],[GroupByKey]]),(OutputTable[GroupByKey]=OutputTable[[#This Row],[GroupByKey]])*OutputTable[RecordedValue])),0)</f>
        <v>2.340852801167705</v>
      </c>
      <c r="M2166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66" cm="1">
        <f t="array" ref="O2166">MIN(IF((OutputTable[GroupByKey]=OutputTable[[#This Row],[GroupByKey]]),(OutputTable[GroupByKey]=OutputTable[[#This Row],[GroupByKey]])*OutputTable[RecordedValue]))</f>
        <v>132</v>
      </c>
      <c r="P2166" cm="1">
        <f t="array" ref="P2166">MAX(IF((OutputTable[GroupByKey]=OutputTable[[#This Row],[GroupByKey]]),(OutputTable[GroupByKey]=OutputTable[[#This Row],[GroupByKey]])*OutputTable[RecordedValue]))</f>
        <v>143</v>
      </c>
    </row>
    <row r="2167" spans="1:16" x14ac:dyDescent="0.25">
      <c r="A2167" t="s">
        <v>68</v>
      </c>
      <c r="B2167" t="s">
        <v>177</v>
      </c>
      <c r="C2167">
        <v>41</v>
      </c>
      <c r="D2167" t="s">
        <v>169</v>
      </c>
      <c r="E2167" t="s">
        <v>120</v>
      </c>
      <c r="F2167" t="s">
        <v>72</v>
      </c>
      <c r="G2167">
        <v>136</v>
      </c>
      <c r="H2167">
        <v>0</v>
      </c>
      <c r="I216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67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cm="1">
        <f t="array" ref="K2167">IFERROR(AVERAGE(IF((OutputTable[GroupByKey]=OutputTable[[#This Row],[GroupByKey]]),(OutputTable[GroupByKey]=OutputTable[[#This Row],[GroupByKey]])*OutputTable[RecordedValue])),0)</f>
        <v>136.88</v>
      </c>
      <c r="L2167" cm="1">
        <f t="array" ref="L2167">IFERROR(_xlfn.STDEV.S(IF((OutputTable[GroupByKey]=OutputTable[[#This Row],[GroupByKey]]),(OutputTable[GroupByKey]=OutputTable[[#This Row],[GroupByKey]])*OutputTable[RecordedValue])),0)</f>
        <v>2.7303285292343533</v>
      </c>
      <c r="M2167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67" cm="1">
        <f t="array" ref="O2167">MIN(IF((OutputTable[GroupByKey]=OutputTable[[#This Row],[GroupByKey]]),(OutputTable[GroupByKey]=OutputTable[[#This Row],[GroupByKey]])*OutputTable[RecordedValue]))</f>
        <v>130</v>
      </c>
      <c r="P2167" cm="1">
        <f t="array" ref="P2167">MAX(IF((OutputTable[GroupByKey]=OutputTable[[#This Row],[GroupByKey]]),(OutputTable[GroupByKey]=OutputTable[[#This Row],[GroupByKey]])*OutputTable[RecordedValue]))</f>
        <v>141</v>
      </c>
    </row>
    <row r="2168" spans="1:16" x14ac:dyDescent="0.25">
      <c r="A2168" t="s">
        <v>68</v>
      </c>
      <c r="B2168" t="s">
        <v>177</v>
      </c>
      <c r="C2168">
        <v>41</v>
      </c>
      <c r="D2168" t="s">
        <v>170</v>
      </c>
      <c r="E2168" t="s">
        <v>122</v>
      </c>
      <c r="F2168" t="s">
        <v>72</v>
      </c>
      <c r="G2168">
        <v>36.184269006893601</v>
      </c>
      <c r="H2168">
        <v>0</v>
      </c>
      <c r="I216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68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cm="1">
        <f t="array" ref="K2168">IFERROR(AVERAGE(IF((OutputTable[GroupByKey]=OutputTable[[#This Row],[GroupByKey]]),(OutputTable[GroupByKey]=OutputTable[[#This Row],[GroupByKey]])*OutputTable[RecordedValue])),0)</f>
        <v>36.126257191808556</v>
      </c>
      <c r="L2168" cm="1">
        <f t="array" ref="L2168">IFERROR(_xlfn.STDEV.S(IF((OutputTable[GroupByKey]=OutputTable[[#This Row],[GroupByKey]]),(OutputTable[GroupByKey]=OutputTable[[#This Row],[GroupByKey]])*OutputTable[RecordedValue])),0)</f>
        <v>2.1713259373529561</v>
      </c>
      <c r="M2168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8" cm="1">
        <f t="array" ref="O2168">MIN(IF((OutputTable[GroupByKey]=OutputTable[[#This Row],[GroupByKey]]),(OutputTable[GroupByKey]=OutputTable[[#This Row],[GroupByKey]])*OutputTable[RecordedValue]))</f>
        <v>31.451458626230401</v>
      </c>
      <c r="P2168" cm="1">
        <f t="array" ref="P2168">MAX(IF((OutputTable[GroupByKey]=OutputTable[[#This Row],[GroupByKey]]),(OutputTable[GroupByKey]=OutputTable[[#This Row],[GroupByKey]])*OutputTable[RecordedValue]))</f>
        <v>41.433809234429702</v>
      </c>
    </row>
    <row r="2169" spans="1:16" x14ac:dyDescent="0.25">
      <c r="A2169" t="s">
        <v>68</v>
      </c>
      <c r="B2169" t="s">
        <v>177</v>
      </c>
      <c r="C2169">
        <v>41</v>
      </c>
      <c r="D2169" t="s">
        <v>171</v>
      </c>
      <c r="E2169" t="s">
        <v>124</v>
      </c>
      <c r="F2169" t="s">
        <v>72</v>
      </c>
      <c r="G2169">
        <v>1652.21439262784</v>
      </c>
      <c r="H2169">
        <v>0</v>
      </c>
      <c r="I216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69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cm="1">
        <f t="array" ref="K2169">IFERROR(AVERAGE(IF((OutputTable[GroupByKey]=OutputTable[[#This Row],[GroupByKey]]),(OutputTable[GroupByKey]=OutputTable[[#This Row],[GroupByKey]])*OutputTable[RecordedValue])),0)</f>
        <v>1637.6617285039399</v>
      </c>
      <c r="L2169" cm="1">
        <f t="array" ref="L2169">IFERROR(_xlfn.STDEV.S(IF((OutputTable[GroupByKey]=OutputTable[[#This Row],[GroupByKey]]),(OutputTable[GroupByKey]=OutputTable[[#This Row],[GroupByKey]])*OutputTable[RecordedValue])),0)</f>
        <v>425.2629558634419</v>
      </c>
      <c r="M2169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69" cm="1">
        <f t="array" ref="O2169">MIN(IF((OutputTable[GroupByKey]=OutputTable[[#This Row],[GroupByKey]]),(OutputTable[GroupByKey]=OutputTable[[#This Row],[GroupByKey]])*OutputTable[RecordedValue]))</f>
        <v>1114.53760713569</v>
      </c>
      <c r="P2169" cm="1">
        <f t="array" ref="P2169">MAX(IF((OutputTable[GroupByKey]=OutputTable[[#This Row],[GroupByKey]]),(OutputTable[GroupByKey]=OutputTable[[#This Row],[GroupByKey]])*OutputTable[RecordedValue]))</f>
        <v>3571.5107734354901</v>
      </c>
    </row>
    <row r="2170" spans="1:16" x14ac:dyDescent="0.25">
      <c r="A2170" t="s">
        <v>68</v>
      </c>
      <c r="B2170" t="s">
        <v>177</v>
      </c>
      <c r="C2170">
        <v>41</v>
      </c>
      <c r="D2170" t="s">
        <v>172</v>
      </c>
      <c r="E2170" t="s">
        <v>134</v>
      </c>
      <c r="F2170" t="s">
        <v>104</v>
      </c>
      <c r="G2170">
        <v>18.0921345034468</v>
      </c>
      <c r="H2170">
        <v>0</v>
      </c>
      <c r="I2170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70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cm="1">
        <f t="array" ref="K2170">IFERROR(AVERAGE(IF((OutputTable[GroupByKey]=OutputTable[[#This Row],[GroupByKey]]),(OutputTable[GroupByKey]=OutputTable[[#This Row],[GroupByKey]])*OutputTable[RecordedValue])),0)</f>
        <v>18.06312859590426</v>
      </c>
      <c r="L2170" cm="1">
        <f t="array" ref="L2170">IFERROR(_xlfn.STDEV.S(IF((OutputTable[GroupByKey]=OutputTable[[#This Row],[GroupByKey]]),(OutputTable[GroupByKey]=OutputTable[[#This Row],[GroupByKey]])*OutputTable[RecordedValue])),0)</f>
        <v>1.0856629686764701</v>
      </c>
      <c r="M2170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70" cm="1">
        <f t="array" ref="O2170">MIN(IF((OutputTable[GroupByKey]=OutputTable[[#This Row],[GroupByKey]]),(OutputTable[GroupByKey]=OutputTable[[#This Row],[GroupByKey]])*OutputTable[RecordedValue]))</f>
        <v>15.725729313115201</v>
      </c>
      <c r="P2170" cm="1">
        <f t="array" ref="P2170">MAX(IF((OutputTable[GroupByKey]=OutputTable[[#This Row],[GroupByKey]]),(OutputTable[GroupByKey]=OutputTable[[#This Row],[GroupByKey]])*OutputTable[RecordedValue]))</f>
        <v>20.716904617214801</v>
      </c>
    </row>
    <row r="2171" spans="1:16" x14ac:dyDescent="0.25">
      <c r="A2171" t="s">
        <v>68</v>
      </c>
      <c r="B2171" t="s">
        <v>177</v>
      </c>
      <c r="C2171">
        <v>41</v>
      </c>
      <c r="D2171" t="s">
        <v>173</v>
      </c>
      <c r="E2171" t="s">
        <v>136</v>
      </c>
      <c r="F2171" t="s">
        <v>104</v>
      </c>
      <c r="G2171">
        <v>5.6265686669101704</v>
      </c>
      <c r="H2171">
        <v>0</v>
      </c>
      <c r="I2171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71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cm="1">
        <f t="array" ref="K2171">IFERROR(AVERAGE(IF((OutputTable[GroupByKey]=OutputTable[[#This Row],[GroupByKey]]),(OutputTable[GroupByKey]=OutputTable[[#This Row],[GroupByKey]])*OutputTable[RecordedValue])),0)</f>
        <v>5.7998238307074823</v>
      </c>
      <c r="L2171" cm="1">
        <f t="array" ref="L2171">IFERROR(_xlfn.STDEV.S(IF((OutputTable[GroupByKey]=OutputTable[[#This Row],[GroupByKey]]),(OutputTable[GroupByKey]=OutputTable[[#This Row],[GroupByKey]])*OutputTable[RecordedValue])),0)</f>
        <v>1.1088844702774887</v>
      </c>
      <c r="M2171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71" cm="1">
        <f t="array" ref="O2171">MIN(IF((OutputTable[GroupByKey]=OutputTable[[#This Row],[GroupByKey]]),(OutputTable[GroupByKey]=OutputTable[[#This Row],[GroupByKey]])*OutputTable[RecordedValue]))</f>
        <v>3.05766911974897</v>
      </c>
      <c r="P2171" cm="1">
        <f t="array" ref="P2171">MAX(IF((OutputTable[GroupByKey]=OutputTable[[#This Row],[GroupByKey]]),(OutputTable[GroupByKey]=OutputTable[[#This Row],[GroupByKey]])*OutputTable[RecordedValue]))</f>
        <v>8.1492138731565191</v>
      </c>
    </row>
    <row r="2172" spans="1:16" x14ac:dyDescent="0.25">
      <c r="A2172" t="s">
        <v>68</v>
      </c>
      <c r="B2172" t="s">
        <v>177</v>
      </c>
      <c r="C2172">
        <v>41</v>
      </c>
      <c r="D2172" t="s">
        <v>174</v>
      </c>
      <c r="E2172" t="s">
        <v>153</v>
      </c>
      <c r="F2172" t="s">
        <v>104</v>
      </c>
      <c r="G2172">
        <v>138</v>
      </c>
      <c r="H2172">
        <v>0</v>
      </c>
      <c r="I217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72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cm="1">
        <f t="array" ref="K2172">IFERROR(AVERAGE(IF((OutputTable[GroupByKey]=OutputTable[[#This Row],[GroupByKey]]),(OutputTable[GroupByKey]=OutputTable[[#This Row],[GroupByKey]])*OutputTable[RecordedValue])),0)</f>
        <v>138.4</v>
      </c>
      <c r="L2172" cm="1">
        <f t="array" ref="L2172">IFERROR(_xlfn.STDEV.S(IF((OutputTable[GroupByKey]=OutputTable[[#This Row],[GroupByKey]]),(OutputTable[GroupByKey]=OutputTable[[#This Row],[GroupByKey]])*OutputTable[RecordedValue])),0)</f>
        <v>2.6954231805876021</v>
      </c>
      <c r="M2172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72" cm="1">
        <f t="array" ref="O2172">MIN(IF((OutputTable[GroupByKey]=OutputTable[[#This Row],[GroupByKey]]),(OutputTable[GroupByKey]=OutputTable[[#This Row],[GroupByKey]])*OutputTable[RecordedValue]))</f>
        <v>131</v>
      </c>
      <c r="P2172" cm="1">
        <f t="array" ref="P2172">MAX(IF((OutputTable[GroupByKey]=OutputTable[[#This Row],[GroupByKey]]),(OutputTable[GroupByKey]=OutputTable[[#This Row],[GroupByKey]])*OutputTable[RecordedValue]))</f>
        <v>143</v>
      </c>
    </row>
    <row r="2173" spans="1:16" x14ac:dyDescent="0.25">
      <c r="A2173" t="s">
        <v>68</v>
      </c>
      <c r="B2173" t="s">
        <v>177</v>
      </c>
      <c r="C2173">
        <v>41</v>
      </c>
      <c r="D2173" t="s">
        <v>175</v>
      </c>
      <c r="E2173" t="s">
        <v>155</v>
      </c>
      <c r="F2173" t="s">
        <v>104</v>
      </c>
      <c r="G2173">
        <v>0.76555963887874301</v>
      </c>
      <c r="H2173">
        <v>0</v>
      </c>
      <c r="I217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73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cm="1">
        <f t="array" ref="K2173">IFERROR(AVERAGE(IF((OutputTable[GroupByKey]=OutputTable[[#This Row],[GroupByKey]]),(OutputTable[GroupByKey]=OutputTable[[#This Row],[GroupByKey]])*OutputTable[RecordedValue])),0)</f>
        <v>0.7583406737205215</v>
      </c>
      <c r="L2173" cm="1">
        <f t="array" ref="L2173">IFERROR(_xlfn.STDEV.S(IF((OutputTable[GroupByKey]=OutputTable[[#This Row],[GroupByKey]]),(OutputTable[GroupByKey]=OutputTable[[#This Row],[GroupByKey]])*OutputTable[RecordedValue])),0)</f>
        <v>4.6203519594895187E-2</v>
      </c>
      <c r="M2173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73" cm="1">
        <f t="array" ref="O2173">MIN(IF((OutputTable[GroupByKey]=OutputTable[[#This Row],[GroupByKey]]),(OutputTable[GroupByKey]=OutputTable[[#This Row],[GroupByKey]])*OutputTable[RecordedValue]))</f>
        <v>0.660449421951812</v>
      </c>
      <c r="P2173" cm="1">
        <f t="array" ref="P2173">MAX(IF((OutputTable[GroupByKey]=OutputTable[[#This Row],[GroupByKey]]),(OutputTable[GroupByKey]=OutputTable[[#This Row],[GroupByKey]])*OutputTable[RecordedValue]))</f>
        <v>0.87259712001045997</v>
      </c>
    </row>
    <row r="2174" spans="1:16" x14ac:dyDescent="0.25">
      <c r="A2174" t="s">
        <v>68</v>
      </c>
      <c r="B2174" t="s">
        <v>177</v>
      </c>
      <c r="C2174">
        <v>41</v>
      </c>
      <c r="D2174" t="s">
        <v>176</v>
      </c>
      <c r="E2174" t="s">
        <v>139</v>
      </c>
      <c r="F2174" t="s">
        <v>104</v>
      </c>
      <c r="G2174">
        <v>0</v>
      </c>
      <c r="H2174">
        <v>0</v>
      </c>
      <c r="I217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74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cm="1">
        <f t="array" ref="K2174">IFERROR(AVERAGE(IF((OutputTable[GroupByKey]=OutputTable[[#This Row],[GroupByKey]]),(OutputTable[GroupByKey]=OutputTable[[#This Row],[GroupByKey]])*OutputTable[RecordedValue])),0)</f>
        <v>0</v>
      </c>
      <c r="L2174" cm="1">
        <f t="array" ref="L2174">IFERROR(_xlfn.STDEV.S(IF((OutputTable[GroupByKey]=OutputTable[[#This Row],[GroupByKey]]),(OutputTable[GroupByKey]=OutputTable[[#This Row],[GroupByKey]])*OutputTable[RecordedValue])),0)</f>
        <v>0</v>
      </c>
      <c r="M2174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cm="1">
        <f t="array" ref="O2174">MIN(IF((OutputTable[GroupByKey]=OutputTable[[#This Row],[GroupByKey]]),(OutputTable[GroupByKey]=OutputTable[[#This Row],[GroupByKey]])*OutputTable[RecordedValue]))</f>
        <v>0</v>
      </c>
      <c r="P2174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177</v>
      </c>
      <c r="C2175">
        <v>42</v>
      </c>
      <c r="D2175" t="s">
        <v>109</v>
      </c>
      <c r="E2175" t="s">
        <v>110</v>
      </c>
      <c r="F2175" t="s">
        <v>72</v>
      </c>
      <c r="G2175">
        <v>0.96528210748545196</v>
      </c>
      <c r="H2175">
        <v>0</v>
      </c>
      <c r="I217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7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cm="1">
        <f t="array" ref="K2175">IFERROR(AVERAGE(IF((OutputTable[GroupByKey]=OutputTable[[#This Row],[GroupByKey]]),(OutputTable[GroupByKey]=OutputTable[[#This Row],[GroupByKey]])*OutputTable[RecordedValue])),0)</f>
        <v>0.86326158932544617</v>
      </c>
      <c r="L2175" cm="1">
        <f t="array" ref="L2175">IFERROR(_xlfn.STDEV.S(IF((OutputTable[GroupByKey]=OutputTable[[#This Row],[GroupByKey]]),(OutputTable[GroupByKey]=OutputTable[[#This Row],[GroupByKey]])*OutputTable[RecordedValue])),0)</f>
        <v>0.44446417599979121</v>
      </c>
      <c r="M217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75" cm="1">
        <f t="array" ref="O2175">MIN(IF((OutputTable[GroupByKey]=OutputTable[[#This Row],[GroupByKey]]),(OutputTable[GroupByKey]=OutputTable[[#This Row],[GroupByKey]])*OutputTable[RecordedValue]))</f>
        <v>0</v>
      </c>
      <c r="P2175" cm="1">
        <f t="array" ref="P2175">MAX(IF((OutputTable[GroupByKey]=OutputTable[[#This Row],[GroupByKey]]),(OutputTable[GroupByKey]=OutputTable[[#This Row],[GroupByKey]])*OutputTable[RecordedValue]))</f>
        <v>2.5547209929161401</v>
      </c>
    </row>
    <row r="2176" spans="1:16" x14ac:dyDescent="0.25">
      <c r="A2176" t="s">
        <v>68</v>
      </c>
      <c r="B2176" t="s">
        <v>177</v>
      </c>
      <c r="C2176">
        <v>42</v>
      </c>
      <c r="D2176" t="s">
        <v>111</v>
      </c>
      <c r="E2176" t="s">
        <v>112</v>
      </c>
      <c r="F2176" t="s">
        <v>72</v>
      </c>
      <c r="G2176">
        <v>57.916926449127097</v>
      </c>
      <c r="H2176">
        <v>0</v>
      </c>
      <c r="I217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76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cm="1">
        <f t="array" ref="K2176">IFERROR(AVERAGE(IF((OutputTable[GroupByKey]=OutputTable[[#This Row],[GroupByKey]]),(OutputTable[GroupByKey]=OutputTable[[#This Row],[GroupByKey]])*OutputTable[RecordedValue])),0)</f>
        <v>51.79569535952681</v>
      </c>
      <c r="L2176" cm="1">
        <f t="array" ref="L2176">IFERROR(_xlfn.STDEV.S(IF((OutputTable[GroupByKey]=OutputTable[[#This Row],[GroupByKey]]),(OutputTable[GroupByKey]=OutputTable[[#This Row],[GroupByKey]])*OutputTable[RecordedValue])),0)</f>
        <v>26.667850559987489</v>
      </c>
      <c r="M2176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76" cm="1">
        <f t="array" ref="O2176">MIN(IF((OutputTable[GroupByKey]=OutputTable[[#This Row],[GroupByKey]]),(OutputTable[GroupByKey]=OutputTable[[#This Row],[GroupByKey]])*OutputTable[RecordedValue]))</f>
        <v>0</v>
      </c>
      <c r="P2176" cm="1">
        <f t="array" ref="P2176">MAX(IF((OutputTable[GroupByKey]=OutputTable[[#This Row],[GroupByKey]]),(OutputTable[GroupByKey]=OutputTable[[#This Row],[GroupByKey]])*OutputTable[RecordedValue]))</f>
        <v>153.28325957496901</v>
      </c>
    </row>
    <row r="2177" spans="1:16" x14ac:dyDescent="0.25">
      <c r="A2177" t="s">
        <v>68</v>
      </c>
      <c r="B2177" t="s">
        <v>177</v>
      </c>
      <c r="C2177">
        <v>42</v>
      </c>
      <c r="D2177" t="s">
        <v>113</v>
      </c>
      <c r="E2177" t="s">
        <v>114</v>
      </c>
      <c r="F2177" t="s">
        <v>72</v>
      </c>
      <c r="G2177">
        <v>0</v>
      </c>
      <c r="H2177">
        <v>0</v>
      </c>
      <c r="I217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77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cm="1">
        <f t="array" ref="K2177">IFERROR(AVERAGE(IF((OutputTable[GroupByKey]=OutputTable[[#This Row],[GroupByKey]]),(OutputTable[GroupByKey]=OutputTable[[#This Row],[GroupByKey]])*OutputTable[RecordedValue])),0)</f>
        <v>0</v>
      </c>
      <c r="L2177" cm="1">
        <f t="array" ref="L2177">IFERROR(_xlfn.STDEV.S(IF((OutputTable[GroupByKey]=OutputTable[[#This Row],[GroupByKey]]),(OutputTable[GroupByKey]=OutputTable[[#This Row],[GroupByKey]])*OutputTable[RecordedValue])),0)</f>
        <v>0</v>
      </c>
      <c r="M2177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cm="1">
        <f t="array" ref="O2177">MIN(IF((OutputTable[GroupByKey]=OutputTable[[#This Row],[GroupByKey]]),(OutputTable[GroupByKey]=OutputTable[[#This Row],[GroupByKey]])*OutputTable[RecordedValue]))</f>
        <v>0</v>
      </c>
      <c r="P2177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177</v>
      </c>
      <c r="C2178">
        <v>42</v>
      </c>
      <c r="D2178" t="s">
        <v>115</v>
      </c>
      <c r="E2178" t="s">
        <v>116</v>
      </c>
      <c r="F2178" t="s">
        <v>72</v>
      </c>
      <c r="G2178">
        <v>7.6588372959317903</v>
      </c>
      <c r="H2178">
        <v>0</v>
      </c>
      <c r="I217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8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cm="1">
        <f t="array" ref="K2178">IFERROR(AVERAGE(IF((OutputTable[GroupByKey]=OutputTable[[#This Row],[GroupByKey]]),(OutputTable[GroupByKey]=OutputTable[[#This Row],[GroupByKey]])*OutputTable[RecordedValue])),0)</f>
        <v>7.9031017037590718</v>
      </c>
      <c r="L2178" cm="1">
        <f t="array" ref="L2178">IFERROR(_xlfn.STDEV.S(IF((OutputTable[GroupByKey]=OutputTable[[#This Row],[GroupByKey]]),(OutputTable[GroupByKey]=OutputTable[[#This Row],[GroupByKey]])*OutputTable[RecordedValue])),0)</f>
        <v>6.1722634071914078</v>
      </c>
      <c r="M2178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8" cm="1">
        <f t="array" ref="O2178">MIN(IF((OutputTable[GroupByKey]=OutputTable[[#This Row],[GroupByKey]]),(OutputTable[GroupByKey]=OutputTable[[#This Row],[GroupByKey]])*OutputTable[RecordedValue]))</f>
        <v>0</v>
      </c>
      <c r="P2178" cm="1">
        <f t="array" ref="P2178">MAX(IF((OutputTable[GroupByKey]=OutputTable[[#This Row],[GroupByKey]]),(OutputTable[GroupByKey]=OutputTable[[#This Row],[GroupByKey]])*OutputTable[RecordedValue]))</f>
        <v>30.196331317929101</v>
      </c>
    </row>
    <row r="2179" spans="1:16" x14ac:dyDescent="0.25">
      <c r="A2179" t="s">
        <v>68</v>
      </c>
      <c r="B2179" t="s">
        <v>177</v>
      </c>
      <c r="C2179">
        <v>42</v>
      </c>
      <c r="D2179" t="s">
        <v>117</v>
      </c>
      <c r="E2179" t="s">
        <v>118</v>
      </c>
      <c r="F2179" t="s">
        <v>72</v>
      </c>
      <c r="G2179">
        <v>12</v>
      </c>
      <c r="H2179">
        <v>0</v>
      </c>
      <c r="I217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79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cm="1">
        <f t="array" ref="K2179">IFERROR(AVERAGE(IF((OutputTable[GroupByKey]=OutputTable[[#This Row],[GroupByKey]]),(OutputTable[GroupByKey]=OutputTable[[#This Row],[GroupByKey]])*OutputTable[RecordedValue])),0)</f>
        <v>8.9</v>
      </c>
      <c r="L2179" cm="1">
        <f t="array" ref="L2179">IFERROR(_xlfn.STDEV.S(IF((OutputTable[GroupByKey]=OutputTable[[#This Row],[GroupByKey]]),(OutputTable[GroupByKey]=OutputTable[[#This Row],[GroupByKey]])*OutputTable[RecordedValue])),0)</f>
        <v>2.6049403612586386</v>
      </c>
      <c r="M2179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79" cm="1">
        <f t="array" ref="O2179">MIN(IF((OutputTable[GroupByKey]=OutputTable[[#This Row],[GroupByKey]]),(OutputTable[GroupByKey]=OutputTable[[#This Row],[GroupByKey]])*OutputTable[RecordedValue]))</f>
        <v>2</v>
      </c>
      <c r="P2179" cm="1">
        <f t="array" ref="P2179">MAX(IF((OutputTable[GroupByKey]=OutputTable[[#This Row],[GroupByKey]]),(OutputTable[GroupByKey]=OutputTable[[#This Row],[GroupByKey]])*OutputTable[RecordedValue]))</f>
        <v>14</v>
      </c>
    </row>
    <row r="2180" spans="1:16" x14ac:dyDescent="0.25">
      <c r="A2180" t="s">
        <v>68</v>
      </c>
      <c r="B2180" t="s">
        <v>177</v>
      </c>
      <c r="C2180">
        <v>42</v>
      </c>
      <c r="D2180" t="s">
        <v>119</v>
      </c>
      <c r="E2180" t="s">
        <v>120</v>
      </c>
      <c r="F2180" t="s">
        <v>72</v>
      </c>
      <c r="G2180">
        <v>11</v>
      </c>
      <c r="H2180">
        <v>0</v>
      </c>
      <c r="I218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0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cm="1">
        <f t="array" ref="K2180">IFERROR(AVERAGE(IF((OutputTable[GroupByKey]=OutputTable[[#This Row],[GroupByKey]]),(OutputTable[GroupByKey]=OutputTable[[#This Row],[GroupByKey]])*OutputTable[RecordedValue])),0)</f>
        <v>8.68</v>
      </c>
      <c r="L2180" cm="1">
        <f t="array" ref="L2180">IFERROR(_xlfn.STDEV.S(IF((OutputTable[GroupByKey]=OutputTable[[#This Row],[GroupByKey]]),(OutputTable[GroupByKey]=OutputTable[[#This Row],[GroupByKey]])*OutputTable[RecordedValue])),0)</f>
        <v>2.6064284735543972</v>
      </c>
      <c r="M2180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80" cm="1">
        <f t="array" ref="O2180">MIN(IF((OutputTable[GroupByKey]=OutputTable[[#This Row],[GroupByKey]]),(OutputTable[GroupByKey]=OutputTable[[#This Row],[GroupByKey]])*OutputTable[RecordedValue]))</f>
        <v>2</v>
      </c>
      <c r="P2180" cm="1">
        <f t="array" ref="P2180">MAX(IF((OutputTable[GroupByKey]=OutputTable[[#This Row],[GroupByKey]]),(OutputTable[GroupByKey]=OutputTable[[#This Row],[GroupByKey]])*OutputTable[RecordedValue]))</f>
        <v>14</v>
      </c>
    </row>
    <row r="2181" spans="1:16" x14ac:dyDescent="0.25">
      <c r="A2181" t="s">
        <v>68</v>
      </c>
      <c r="B2181" t="s">
        <v>177</v>
      </c>
      <c r="C2181">
        <v>42</v>
      </c>
      <c r="D2181" t="s">
        <v>121</v>
      </c>
      <c r="E2181" t="s">
        <v>122</v>
      </c>
      <c r="F2181" t="s">
        <v>72</v>
      </c>
      <c r="G2181">
        <v>0.96528210748545196</v>
      </c>
      <c r="H2181">
        <v>0</v>
      </c>
      <c r="I218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1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cm="1">
        <f t="array" ref="K2181">IFERROR(AVERAGE(IF((OutputTable[GroupByKey]=OutputTable[[#This Row],[GroupByKey]]),(OutputTable[GroupByKey]=OutputTable[[#This Row],[GroupByKey]])*OutputTable[RecordedValue])),0)</f>
        <v>0.86326158932544617</v>
      </c>
      <c r="L2181" cm="1">
        <f t="array" ref="L2181">IFERROR(_xlfn.STDEV.S(IF((OutputTable[GroupByKey]=OutputTable[[#This Row],[GroupByKey]]),(OutputTable[GroupByKey]=OutputTable[[#This Row],[GroupByKey]])*OutputTable[RecordedValue])),0)</f>
        <v>0.44446417599979121</v>
      </c>
      <c r="M2181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81" cm="1">
        <f t="array" ref="O2181">MIN(IF((OutputTable[GroupByKey]=OutputTable[[#This Row],[GroupByKey]]),(OutputTable[GroupByKey]=OutputTable[[#This Row],[GroupByKey]])*OutputTable[RecordedValue]))</f>
        <v>0</v>
      </c>
      <c r="P2181" cm="1">
        <f t="array" ref="P2181">MAX(IF((OutputTable[GroupByKey]=OutputTable[[#This Row],[GroupByKey]]),(OutputTable[GroupByKey]=OutputTable[[#This Row],[GroupByKey]])*OutputTable[RecordedValue]))</f>
        <v>2.5547209929161401</v>
      </c>
    </row>
    <row r="2182" spans="1:16" x14ac:dyDescent="0.25">
      <c r="A2182" t="s">
        <v>68</v>
      </c>
      <c r="B2182" t="s">
        <v>177</v>
      </c>
      <c r="C2182">
        <v>42</v>
      </c>
      <c r="D2182" t="s">
        <v>123</v>
      </c>
      <c r="E2182" t="s">
        <v>124</v>
      </c>
      <c r="F2182" t="s">
        <v>72</v>
      </c>
      <c r="G2182">
        <v>65.575763745058893</v>
      </c>
      <c r="H2182">
        <v>0</v>
      </c>
      <c r="I218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82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cm="1">
        <f t="array" ref="K2182">IFERROR(AVERAGE(IF((OutputTable[GroupByKey]=OutputTable[[#This Row],[GroupByKey]]),(OutputTable[GroupByKey]=OutputTable[[#This Row],[GroupByKey]])*OutputTable[RecordedValue])),0)</f>
        <v>59.698797063285873</v>
      </c>
      <c r="L2182" cm="1">
        <f t="array" ref="L2182">IFERROR(_xlfn.STDEV.S(IF((OutputTable[GroupByKey]=OutputTable[[#This Row],[GroupByKey]]),(OutputTable[GroupByKey]=OutputTable[[#This Row],[GroupByKey]])*OutputTable[RecordedValue])),0)</f>
        <v>29.848701664291458</v>
      </c>
      <c r="M2182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82" cm="1">
        <f t="array" ref="O2182">MIN(IF((OutputTable[GroupByKey]=OutputTable[[#This Row],[GroupByKey]]),(OutputTable[GroupByKey]=OutputTable[[#This Row],[GroupByKey]])*OutputTable[RecordedValue]))</f>
        <v>2.14281784239415</v>
      </c>
      <c r="P2182" cm="1">
        <f t="array" ref="P2182">MAX(IF((OutputTable[GroupByKey]=OutputTable[[#This Row],[GroupByKey]]),(OutputTable[GroupByKey]=OutputTable[[#This Row],[GroupByKey]])*OutputTable[RecordedValue]))</f>
        <v>183.47959089289799</v>
      </c>
    </row>
    <row r="2183" spans="1:16" x14ac:dyDescent="0.25">
      <c r="A2183" t="s">
        <v>68</v>
      </c>
      <c r="B2183" t="s">
        <v>177</v>
      </c>
      <c r="C2183">
        <v>42</v>
      </c>
      <c r="D2183" t="s">
        <v>125</v>
      </c>
      <c r="E2183" t="s">
        <v>85</v>
      </c>
      <c r="F2183" t="s">
        <v>126</v>
      </c>
      <c r="G2183">
        <v>0</v>
      </c>
      <c r="H2183">
        <v>0</v>
      </c>
      <c r="I2183" t="str">
        <f>OutputTable[[#This Row],[ProjectName]]&amp;OutputTable[[#This Row],[Name]]&amp;OutputTable[[#This Row],[Type]]&amp;OutputTable[[#This Row],[Source]]</f>
        <v>Airport Security AnalysisAll Entities.NVACostNVA CostSystem</v>
      </c>
      <c r="J2183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cm="1">
        <f t="array" ref="K2183">IFERROR(AVERAGE(IF((OutputTable[GroupByKey]=OutputTable[[#This Row],[GroupByKey]]),(OutputTable[GroupByKey]=OutputTable[[#This Row],[GroupByKey]])*OutputTable[RecordedValue])),0)</f>
        <v>0</v>
      </c>
      <c r="L2183" cm="1">
        <f t="array" ref="L2183">IFERROR(_xlfn.STDEV.S(IF((OutputTable[GroupByKey]=OutputTable[[#This Row],[GroupByKey]]),(OutputTable[GroupByKey]=OutputTable[[#This Row],[GroupByKey]])*OutputTable[RecordedValue])),0)</f>
        <v>0</v>
      </c>
      <c r="M2183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3" cm="1">
        <f t="array" ref="O2183">MIN(IF((OutputTable[GroupByKey]=OutputTable[[#This Row],[GroupByKey]]),(OutputTable[GroupByKey]=OutputTable[[#This Row],[GroupByKey]])*OutputTable[RecordedValue]))</f>
        <v>0</v>
      </c>
      <c r="P2183" cm="1">
        <f t="array" ref="P2183">MAX(IF((OutputTable[GroupByKey]=OutputTable[[#This Row],[GroupByKey]]),(OutputTable[GroupByKey]=OutputTable[[#This Row],[GroupByKey]])*OutputTable[RecordedValue]))</f>
        <v>0</v>
      </c>
    </row>
    <row r="2184" spans="1:16" x14ac:dyDescent="0.25">
      <c r="A2184" t="s">
        <v>68</v>
      </c>
      <c r="B2184" t="s">
        <v>177</v>
      </c>
      <c r="C2184">
        <v>42</v>
      </c>
      <c r="D2184" t="s">
        <v>127</v>
      </c>
      <c r="E2184" t="s">
        <v>88</v>
      </c>
      <c r="F2184" t="s">
        <v>126</v>
      </c>
      <c r="G2184">
        <v>0</v>
      </c>
      <c r="H2184">
        <v>0</v>
      </c>
      <c r="I2184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84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cm="1">
        <f t="array" ref="K2184">IFERROR(AVERAGE(IF((OutputTable[GroupByKey]=OutputTable[[#This Row],[GroupByKey]]),(OutputTable[GroupByKey]=OutputTable[[#This Row],[GroupByKey]])*OutputTable[RecordedValue])),0)</f>
        <v>0</v>
      </c>
      <c r="L2184" cm="1">
        <f t="array" ref="L2184">IFERROR(_xlfn.STDEV.S(IF((OutputTable[GroupByKey]=OutputTable[[#This Row],[GroupByKey]]),(OutputTable[GroupByKey]=OutputTable[[#This Row],[GroupByKey]])*OutputTable[RecordedValue])),0)</f>
        <v>0</v>
      </c>
      <c r="M2184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cm="1">
        <f t="array" ref="O2184">MIN(IF((OutputTable[GroupByKey]=OutputTable[[#This Row],[GroupByKey]]),(OutputTable[GroupByKey]=OutputTable[[#This Row],[GroupByKey]])*OutputTable[RecordedValue]))</f>
        <v>0</v>
      </c>
      <c r="P2184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177</v>
      </c>
      <c r="C2185">
        <v>42</v>
      </c>
      <c r="D2185" t="s">
        <v>128</v>
      </c>
      <c r="E2185" t="s">
        <v>90</v>
      </c>
      <c r="F2185" t="s">
        <v>126</v>
      </c>
      <c r="G2185">
        <v>48.824026403990203</v>
      </c>
      <c r="H2185">
        <v>0</v>
      </c>
      <c r="I218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8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cm="1">
        <f t="array" ref="K2185">IFERROR(AVERAGE(IF((OutputTable[GroupByKey]=OutputTable[[#This Row],[GroupByKey]]),(OutputTable[GroupByKey]=OutputTable[[#This Row],[GroupByKey]])*OutputTable[RecordedValue])),0)</f>
        <v>46.193538628207605</v>
      </c>
      <c r="L2185" cm="1">
        <f t="array" ref="L2185">IFERROR(_xlfn.STDEV.S(IF((OutputTable[GroupByKey]=OutputTable[[#This Row],[GroupByKey]]),(OutputTable[GroupByKey]=OutputTable[[#This Row],[GroupByKey]])*OutputTable[RecordedValue])),0)</f>
        <v>2.5990968367157539</v>
      </c>
      <c r="M218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5" cm="1">
        <f t="array" ref="O2185">MIN(IF((OutputTable[GroupByKey]=OutputTable[[#This Row],[GroupByKey]]),(OutputTable[GroupByKey]=OutputTable[[#This Row],[GroupByKey]])*OutputTable[RecordedValue]))</f>
        <v>40.192057014708702</v>
      </c>
      <c r="P2185" cm="1">
        <f t="array" ref="P2185">MAX(IF((OutputTable[GroupByKey]=OutputTable[[#This Row],[GroupByKey]]),(OutputTable[GroupByKey]=OutputTable[[#This Row],[GroupByKey]])*OutputTable[RecordedValue]))</f>
        <v>51.8214448971965</v>
      </c>
    </row>
    <row r="2186" spans="1:16" x14ac:dyDescent="0.25">
      <c r="A2186" t="s">
        <v>68</v>
      </c>
      <c r="B2186" t="s">
        <v>177</v>
      </c>
      <c r="C2186">
        <v>42</v>
      </c>
      <c r="D2186" t="s">
        <v>129</v>
      </c>
      <c r="E2186" t="s">
        <v>130</v>
      </c>
      <c r="F2186" t="s">
        <v>126</v>
      </c>
      <c r="G2186">
        <v>0</v>
      </c>
      <c r="H2186">
        <v>0</v>
      </c>
      <c r="I2186" t="str">
        <f>OutputTable[[#This Row],[ProjectName]]&amp;OutputTable[[#This Row],[Name]]&amp;OutputTable[[#This Row],[Type]]&amp;OutputTable[[#This Row],[Source]]</f>
        <v>Airport Security AnalysisAll Entities.TranCostTran CostSystem</v>
      </c>
      <c r="J2186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cm="1">
        <f t="array" ref="K2186">IFERROR(AVERAGE(IF((OutputTable[GroupByKey]=OutputTable[[#This Row],[GroupByKey]]),(OutputTable[GroupByKey]=OutputTable[[#This Row],[GroupByKey]])*OutputTable[RecordedValue])),0)</f>
        <v>0</v>
      </c>
      <c r="L2186" cm="1">
        <f t="array" ref="L2186">IFERROR(_xlfn.STDEV.S(IF((OutputTable[GroupByKey]=OutputTable[[#This Row],[GroupByKey]]),(OutputTable[GroupByKey]=OutputTable[[#This Row],[GroupByKey]])*OutputTable[RecordedValue])),0)</f>
        <v>0</v>
      </c>
      <c r="M2186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6" cm="1">
        <f t="array" ref="O2186">MIN(IF((OutputTable[GroupByKey]=OutputTable[[#This Row],[GroupByKey]]),(OutputTable[GroupByKey]=OutputTable[[#This Row],[GroupByKey]])*OutputTable[RecordedValue]))</f>
        <v>0</v>
      </c>
      <c r="P2186" cm="1">
        <f t="array" ref="P2186">MAX(IF((OutputTable[GroupByKey]=OutputTable[[#This Row],[GroupByKey]]),(OutputTable[GroupByKey]=OutputTable[[#This Row],[GroupByKey]])*OutputTable[RecordedValue]))</f>
        <v>0</v>
      </c>
    </row>
    <row r="2187" spans="1:16" x14ac:dyDescent="0.25">
      <c r="A2187" t="s">
        <v>68</v>
      </c>
      <c r="B2187" t="s">
        <v>177</v>
      </c>
      <c r="C2187">
        <v>42</v>
      </c>
      <c r="D2187" t="s">
        <v>131</v>
      </c>
      <c r="E2187" t="s">
        <v>94</v>
      </c>
      <c r="F2187" t="s">
        <v>126</v>
      </c>
      <c r="G2187">
        <v>48.824026403990203</v>
      </c>
      <c r="H2187">
        <v>0</v>
      </c>
      <c r="I2187" t="str">
        <f>OutputTable[[#This Row],[ProjectName]]&amp;OutputTable[[#This Row],[Name]]&amp;OutputTable[[#This Row],[Type]]&amp;OutputTable[[#This Row],[Source]]</f>
        <v>Airport Security AnalysisAll Entities.VACostVA CostSystem</v>
      </c>
      <c r="J2187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cm="1">
        <f t="array" ref="K2187">IFERROR(AVERAGE(IF((OutputTable[GroupByKey]=OutputTable[[#This Row],[GroupByKey]]),(OutputTable[GroupByKey]=OutputTable[[#This Row],[GroupByKey]])*OutputTable[RecordedValue])),0)</f>
        <v>46.193538628207605</v>
      </c>
      <c r="L2187" cm="1">
        <f t="array" ref="L2187">IFERROR(_xlfn.STDEV.S(IF((OutputTable[GroupByKey]=OutputTable[[#This Row],[GroupByKey]]),(OutputTable[GroupByKey]=OutputTable[[#This Row],[GroupByKey]])*OutputTable[RecordedValue])),0)</f>
        <v>2.5990968367157539</v>
      </c>
      <c r="M2187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7" cm="1">
        <f t="array" ref="O2187">MIN(IF((OutputTable[GroupByKey]=OutputTable[[#This Row],[GroupByKey]]),(OutputTable[GroupByKey]=OutputTable[[#This Row],[GroupByKey]])*OutputTable[RecordedValue]))</f>
        <v>40.192057014708702</v>
      </c>
      <c r="P2187" cm="1">
        <f t="array" ref="P2187">MAX(IF((OutputTable[GroupByKey]=OutputTable[[#This Row],[GroupByKey]]),(OutputTable[GroupByKey]=OutputTable[[#This Row],[GroupByKey]])*OutputTable[RecordedValue]))</f>
        <v>51.8214448971965</v>
      </c>
    </row>
    <row r="2188" spans="1:16" x14ac:dyDescent="0.25">
      <c r="A2188" t="s">
        <v>68</v>
      </c>
      <c r="B2188" t="s">
        <v>177</v>
      </c>
      <c r="C2188">
        <v>42</v>
      </c>
      <c r="D2188" t="s">
        <v>132</v>
      </c>
      <c r="E2188" t="s">
        <v>96</v>
      </c>
      <c r="F2188" t="s">
        <v>126</v>
      </c>
      <c r="G2188">
        <v>0</v>
      </c>
      <c r="H2188">
        <v>0</v>
      </c>
      <c r="I2188" t="str">
        <f>OutputTable[[#This Row],[ProjectName]]&amp;OutputTable[[#This Row],[Name]]&amp;OutputTable[[#This Row],[Type]]&amp;OutputTable[[#This Row],[Source]]</f>
        <v>Airport Security AnalysisAll Entities.WaitCostWait CostSystem</v>
      </c>
      <c r="J2188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cm="1">
        <f t="array" ref="K2188">IFERROR(AVERAGE(IF((OutputTable[GroupByKey]=OutputTable[[#This Row],[GroupByKey]]),(OutputTable[GroupByKey]=OutputTable[[#This Row],[GroupByKey]])*OutputTable[RecordedValue])),0)</f>
        <v>0</v>
      </c>
      <c r="L2188" cm="1">
        <f t="array" ref="L2188">IFERROR(_xlfn.STDEV.S(IF((OutputTable[GroupByKey]=OutputTable[[#This Row],[GroupByKey]]),(OutputTable[GroupByKey]=OutputTable[[#This Row],[GroupByKey]])*OutputTable[RecordedValue])),0)</f>
        <v>0</v>
      </c>
      <c r="M2188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8" cm="1">
        <f t="array" ref="O2188">MIN(IF((OutputTable[GroupByKey]=OutputTable[[#This Row],[GroupByKey]]),(OutputTable[GroupByKey]=OutputTable[[#This Row],[GroupByKey]])*OutputTable[RecordedValue]))</f>
        <v>0</v>
      </c>
      <c r="P2188" cm="1">
        <f t="array" ref="P2188">MAX(IF((OutputTable[GroupByKey]=OutputTable[[#This Row],[GroupByKey]]),(OutputTable[GroupByKey]=OutputTable[[#This Row],[GroupByKey]])*OutputTable[RecordedValue]))</f>
        <v>0</v>
      </c>
    </row>
    <row r="2189" spans="1:16" x14ac:dyDescent="0.25">
      <c r="A2189" t="s">
        <v>68</v>
      </c>
      <c r="B2189" t="s">
        <v>177</v>
      </c>
      <c r="C2189">
        <v>42</v>
      </c>
      <c r="D2189" t="s">
        <v>133</v>
      </c>
      <c r="E2189" t="s">
        <v>134</v>
      </c>
      <c r="F2189" t="s">
        <v>126</v>
      </c>
      <c r="G2189">
        <v>48.824026403990203</v>
      </c>
      <c r="H2189">
        <v>0</v>
      </c>
      <c r="I2189" t="str">
        <f>OutputTable[[#This Row],[ProjectName]]&amp;OutputTable[[#This Row],[Name]]&amp;OutputTable[[#This Row],[Type]]&amp;OutputTable[[#This Row],[Source]]</f>
        <v>Airport Security AnalysisAll Resources.BusyCostBusy CostSystem</v>
      </c>
      <c r="J2189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cm="1">
        <f t="array" ref="K2189">IFERROR(AVERAGE(IF((OutputTable[GroupByKey]=OutputTable[[#This Row],[GroupByKey]]),(OutputTable[GroupByKey]=OutputTable[[#This Row],[GroupByKey]])*OutputTable[RecordedValue])),0)</f>
        <v>46.193538628207605</v>
      </c>
      <c r="L2189" cm="1">
        <f t="array" ref="L2189">IFERROR(_xlfn.STDEV.S(IF((OutputTable[GroupByKey]=OutputTable[[#This Row],[GroupByKey]]),(OutputTable[GroupByKey]=OutputTable[[#This Row],[GroupByKey]])*OutputTable[RecordedValue])),0)</f>
        <v>2.5990968367157583</v>
      </c>
      <c r="M2189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89" cm="1">
        <f t="array" ref="O2189">MIN(IF((OutputTable[GroupByKey]=OutputTable[[#This Row],[GroupByKey]]),(OutputTable[GroupByKey]=OutputTable[[#This Row],[GroupByKey]])*OutputTable[RecordedValue]))</f>
        <v>40.192057014708602</v>
      </c>
      <c r="P2189" cm="1">
        <f t="array" ref="P2189">MAX(IF((OutputTable[GroupByKey]=OutputTable[[#This Row],[GroupByKey]]),(OutputTable[GroupByKey]=OutputTable[[#This Row],[GroupByKey]])*OutputTable[RecordedValue]))</f>
        <v>51.8214448971965</v>
      </c>
    </row>
    <row r="2190" spans="1:16" x14ac:dyDescent="0.25">
      <c r="A2190" t="s">
        <v>68</v>
      </c>
      <c r="B2190" t="s">
        <v>177</v>
      </c>
      <c r="C2190">
        <v>42</v>
      </c>
      <c r="D2190" t="s">
        <v>135</v>
      </c>
      <c r="E2190" t="s">
        <v>136</v>
      </c>
      <c r="F2190" t="s">
        <v>126</v>
      </c>
      <c r="G2190">
        <v>22.978026092192099</v>
      </c>
      <c r="H2190">
        <v>0</v>
      </c>
      <c r="I2190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0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cm="1">
        <f t="array" ref="K2190">IFERROR(AVERAGE(IF((OutputTable[GroupByKey]=OutputTable[[#This Row],[GroupByKey]]),(OutputTable[GroupByKey]=OutputTable[[#This Row],[GroupByKey]])*OutputTable[RecordedValue])),0)</f>
        <v>25.477747687177452</v>
      </c>
      <c r="L2190" cm="1">
        <f t="array" ref="L2190">IFERROR(_xlfn.STDEV.S(IF((OutputTable[GroupByKey]=OutputTable[[#This Row],[GroupByKey]]),(OutputTable[GroupByKey]=OutputTable[[#This Row],[GroupByKey]])*OutputTable[RecordedValue])),0)</f>
        <v>2.6141112136959852</v>
      </c>
      <c r="M2190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90" cm="1">
        <f t="array" ref="O2190">MIN(IF((OutputTable[GroupByKey]=OutputTable[[#This Row],[GroupByKey]]),(OutputTable[GroupByKey]=OutputTable[[#This Row],[GroupByKey]])*OutputTable[RecordedValue]))</f>
        <v>19.727702576731101</v>
      </c>
      <c r="P2190" cm="1">
        <f t="array" ref="P2190">MAX(IF((OutputTable[GroupByKey]=OutputTable[[#This Row],[GroupByKey]]),(OutputTable[GroupByKey]=OutputTable[[#This Row],[GroupByKey]])*OutputTable[RecordedValue]))</f>
        <v>31.4558775795469</v>
      </c>
    </row>
    <row r="2191" spans="1:16" x14ac:dyDescent="0.25">
      <c r="A2191" t="s">
        <v>68</v>
      </c>
      <c r="B2191" t="s">
        <v>177</v>
      </c>
      <c r="C2191">
        <v>42</v>
      </c>
      <c r="D2191" t="s">
        <v>137</v>
      </c>
      <c r="E2191" t="s">
        <v>90</v>
      </c>
      <c r="F2191" t="s">
        <v>126</v>
      </c>
      <c r="G2191">
        <v>71.802052496182199</v>
      </c>
      <c r="H2191">
        <v>0</v>
      </c>
      <c r="I219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1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cm="1">
        <f t="array" ref="K2191">IFERROR(AVERAGE(IF((OutputTable[GroupByKey]=OutputTable[[#This Row],[GroupByKey]]),(OutputTable[GroupByKey]=OutputTable[[#This Row],[GroupByKey]])*OutputTable[RecordedValue])),0)</f>
        <v>71.671286315385061</v>
      </c>
      <c r="L2191" cm="1">
        <f t="array" ref="L2191">IFERROR(_xlfn.STDEV.S(IF((OutputTable[GroupByKey]=OutputTable[[#This Row],[GroupByKey]]),(OutputTable[GroupByKey]=OutputTable[[#This Row],[GroupByKey]])*OutputTable[RecordedValue])),0)</f>
        <v>0.23863631661505638</v>
      </c>
      <c r="M2191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91" cm="1">
        <f t="array" ref="O2191">MIN(IF((OutputTable[GroupByKey]=OutputTable[[#This Row],[GroupByKey]]),(OutputTable[GroupByKey]=OutputTable[[#This Row],[GroupByKey]])*OutputTable[RecordedValue]))</f>
        <v>70.910479456061694</v>
      </c>
      <c r="P2191" cm="1">
        <f t="array" ref="P2191">MAX(IF((OutputTable[GroupByKey]=OutputTable[[#This Row],[GroupByKey]]),(OutputTable[GroupByKey]=OutputTable[[#This Row],[GroupByKey]])*OutputTable[RecordedValue]))</f>
        <v>72</v>
      </c>
    </row>
    <row r="2192" spans="1:16" x14ac:dyDescent="0.25">
      <c r="A2192" t="s">
        <v>68</v>
      </c>
      <c r="B2192" t="s">
        <v>177</v>
      </c>
      <c r="C2192">
        <v>42</v>
      </c>
      <c r="D2192" t="s">
        <v>138</v>
      </c>
      <c r="E2192" t="s">
        <v>139</v>
      </c>
      <c r="F2192" t="s">
        <v>126</v>
      </c>
      <c r="G2192">
        <v>0</v>
      </c>
      <c r="H2192">
        <v>0</v>
      </c>
      <c r="I219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92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cm="1">
        <f t="array" ref="K2192">IFERROR(AVERAGE(IF((OutputTable[GroupByKey]=OutputTable[[#This Row],[GroupByKey]]),(OutputTable[GroupByKey]=OutputTable[[#This Row],[GroupByKey]])*OutputTable[RecordedValue])),0)</f>
        <v>0</v>
      </c>
      <c r="L2192" cm="1">
        <f t="array" ref="L2192">IFERROR(_xlfn.STDEV.S(IF((OutputTable[GroupByKey]=OutputTable[[#This Row],[GroupByKey]]),(OutputTable[GroupByKey]=OutputTable[[#This Row],[GroupByKey]])*OutputTable[RecordedValue])),0)</f>
        <v>0</v>
      </c>
      <c r="M2192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cm="1">
        <f t="array" ref="O2192">MIN(IF((OutputTable[GroupByKey]=OutputTable[[#This Row],[GroupByKey]]),(OutputTable[GroupByKey]=OutputTable[[#This Row],[GroupByKey]])*OutputTable[RecordedValue]))</f>
        <v>0</v>
      </c>
      <c r="P2192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177</v>
      </c>
      <c r="C2193">
        <v>42</v>
      </c>
      <c r="D2193" t="s">
        <v>140</v>
      </c>
      <c r="E2193" t="s">
        <v>110</v>
      </c>
      <c r="F2193" t="s">
        <v>72</v>
      </c>
      <c r="G2193">
        <v>9.3820984540192693</v>
      </c>
      <c r="H2193">
        <v>0</v>
      </c>
      <c r="I219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93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cm="1">
        <f t="array" ref="K2193">IFERROR(AVERAGE(IF((OutputTable[GroupByKey]=OutputTable[[#This Row],[GroupByKey]]),(OutputTable[GroupByKey]=OutputTable[[#This Row],[GroupByKey]])*OutputTable[RecordedValue])),0)</f>
        <v>9.2040198470736314</v>
      </c>
      <c r="L2193" cm="1">
        <f t="array" ref="L2193">IFERROR(_xlfn.STDEV.S(IF((OutputTable[GroupByKey]=OutputTable[[#This Row],[GroupByKey]]),(OutputTable[GroupByKey]=OutputTable[[#This Row],[GroupByKey]])*OutputTable[RecordedValue])),0)</f>
        <v>0.51270925803772061</v>
      </c>
      <c r="M2193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3" cm="1">
        <f t="array" ref="O2193">MIN(IF((OutputTable[GroupByKey]=OutputTable[[#This Row],[GroupByKey]]),(OutputTable[GroupByKey]=OutputTable[[#This Row],[GroupByKey]])*OutputTable[RecordedValue]))</f>
        <v>8.1603642719926093</v>
      </c>
      <c r="P2193" cm="1">
        <f t="array" ref="P2193">MAX(IF((OutputTable[GroupByKey]=OutputTable[[#This Row],[GroupByKey]]),(OutputTable[GroupByKey]=OutputTable[[#This Row],[GroupByKey]])*OutputTable[RecordedValue]))</f>
        <v>10.3090977964694</v>
      </c>
    </row>
    <row r="2194" spans="1:16" x14ac:dyDescent="0.25">
      <c r="A2194" t="s">
        <v>68</v>
      </c>
      <c r="B2194" t="s">
        <v>177</v>
      </c>
      <c r="C2194">
        <v>42</v>
      </c>
      <c r="D2194" t="s">
        <v>141</v>
      </c>
      <c r="E2194" t="s">
        <v>112</v>
      </c>
      <c r="F2194" t="s">
        <v>72</v>
      </c>
      <c r="G2194">
        <v>562.92590724115598</v>
      </c>
      <c r="H2194">
        <v>0</v>
      </c>
      <c r="I219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94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cm="1">
        <f t="array" ref="K2194">IFERROR(AVERAGE(IF((OutputTable[GroupByKey]=OutputTable[[#This Row],[GroupByKey]]),(OutputTable[GroupByKey]=OutputTable[[#This Row],[GroupByKey]])*OutputTable[RecordedValue])),0)</f>
        <v>552.24119082441791</v>
      </c>
      <c r="L2194" cm="1">
        <f t="array" ref="L2194">IFERROR(_xlfn.STDEV.S(IF((OutputTable[GroupByKey]=OutputTable[[#This Row],[GroupByKey]]),(OutputTable[GroupByKey]=OutputTable[[#This Row],[GroupByKey]])*OutputTable[RecordedValue])),0)</f>
        <v>30.76255548226289</v>
      </c>
      <c r="M2194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94" cm="1">
        <f t="array" ref="O2194">MIN(IF((OutputTable[GroupByKey]=OutputTable[[#This Row],[GroupByKey]]),(OutputTable[GroupByKey]=OutputTable[[#This Row],[GroupByKey]])*OutputTable[RecordedValue]))</f>
        <v>489.62185631955703</v>
      </c>
      <c r="P2194" cm="1">
        <f t="array" ref="P2194">MAX(IF((OutputTable[GroupByKey]=OutputTable[[#This Row],[GroupByKey]]),(OutputTable[GroupByKey]=OutputTable[[#This Row],[GroupByKey]])*OutputTable[RecordedValue]))</f>
        <v>618.54586778816201</v>
      </c>
    </row>
    <row r="2195" spans="1:16" x14ac:dyDescent="0.25">
      <c r="A2195" t="s">
        <v>68</v>
      </c>
      <c r="B2195" t="s">
        <v>177</v>
      </c>
      <c r="C2195">
        <v>42</v>
      </c>
      <c r="D2195" t="s">
        <v>142</v>
      </c>
      <c r="E2195" t="s">
        <v>114</v>
      </c>
      <c r="F2195" t="s">
        <v>72</v>
      </c>
      <c r="G2195">
        <v>0</v>
      </c>
      <c r="H2195">
        <v>0</v>
      </c>
      <c r="I219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9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cm="1">
        <f t="array" ref="K2195">IFERROR(AVERAGE(IF((OutputTable[GroupByKey]=OutputTable[[#This Row],[GroupByKey]]),(OutputTable[GroupByKey]=OutputTable[[#This Row],[GroupByKey]])*OutputTable[RecordedValue])),0)</f>
        <v>0</v>
      </c>
      <c r="L2195" cm="1">
        <f t="array" ref="L2195">IFERROR(_xlfn.STDEV.S(IF((OutputTable[GroupByKey]=OutputTable[[#This Row],[GroupByKey]]),(OutputTable[GroupByKey]=OutputTable[[#This Row],[GroupByKey]])*OutputTable[RecordedValue])),0)</f>
        <v>0</v>
      </c>
      <c r="M219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5" cm="1">
        <f t="array" ref="O2195">MIN(IF((OutputTable[GroupByKey]=OutputTable[[#This Row],[GroupByKey]]),(OutputTable[GroupByKey]=OutputTable[[#This Row],[GroupByKey]])*OutputTable[RecordedValue]))</f>
        <v>0</v>
      </c>
      <c r="P2195" cm="1">
        <f t="array" ref="P2195">MAX(IF((OutputTable[GroupByKey]=OutputTable[[#This Row],[GroupByKey]]),(OutputTable[GroupByKey]=OutputTable[[#This Row],[GroupByKey]])*OutputTable[RecordedValue]))</f>
        <v>0</v>
      </c>
    </row>
    <row r="2196" spans="1:16" x14ac:dyDescent="0.25">
      <c r="A2196" t="s">
        <v>68</v>
      </c>
      <c r="B2196" t="s">
        <v>177</v>
      </c>
      <c r="C2196">
        <v>42</v>
      </c>
      <c r="D2196" t="s">
        <v>143</v>
      </c>
      <c r="E2196" t="s">
        <v>116</v>
      </c>
      <c r="F2196" t="s">
        <v>72</v>
      </c>
      <c r="G2196">
        <v>85.5557904638612</v>
      </c>
      <c r="H2196">
        <v>0</v>
      </c>
      <c r="I219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96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cm="1">
        <f t="array" ref="K2196">IFERROR(AVERAGE(IF((OutputTable[GroupByKey]=OutputTable[[#This Row],[GroupByKey]]),(OutputTable[GroupByKey]=OutputTable[[#This Row],[GroupByKey]])*OutputTable[RecordedValue])),0)</f>
        <v>79.989395354893077</v>
      </c>
      <c r="L2196" cm="1">
        <f t="array" ref="L2196">IFERROR(_xlfn.STDEV.S(IF((OutputTable[GroupByKey]=OutputTable[[#This Row],[GroupByKey]]),(OutputTable[GroupByKey]=OutputTable[[#This Row],[GroupByKey]])*OutputTable[RecordedValue])),0)</f>
        <v>56.808360959149468</v>
      </c>
      <c r="M2196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96" cm="1">
        <f t="array" ref="O2196">MIN(IF((OutputTable[GroupByKey]=OutputTable[[#This Row],[GroupByKey]]),(OutputTable[GroupByKey]=OutputTable[[#This Row],[GroupByKey]])*OutputTable[RecordedValue]))</f>
        <v>7.1867093340802297</v>
      </c>
      <c r="P2196" cm="1">
        <f t="array" ref="P2196">MAX(IF((OutputTable[GroupByKey]=OutputTable[[#This Row],[GroupByKey]]),(OutputTable[GroupByKey]=OutputTable[[#This Row],[GroupByKey]])*OutputTable[RecordedValue]))</f>
        <v>293.47566214357698</v>
      </c>
    </row>
    <row r="2197" spans="1:16" x14ac:dyDescent="0.25">
      <c r="A2197" t="s">
        <v>68</v>
      </c>
      <c r="B2197" t="s">
        <v>177</v>
      </c>
      <c r="C2197">
        <v>42</v>
      </c>
      <c r="D2197" t="s">
        <v>144</v>
      </c>
      <c r="E2197" t="s">
        <v>118</v>
      </c>
      <c r="F2197" t="s">
        <v>72</v>
      </c>
      <c r="G2197">
        <v>145</v>
      </c>
      <c r="H2197">
        <v>0</v>
      </c>
      <c r="I219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97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cm="1">
        <f t="array" ref="K2197">IFERROR(AVERAGE(IF((OutputTable[GroupByKey]=OutputTable[[#This Row],[GroupByKey]]),(OutputTable[GroupByKey]=OutputTable[[#This Row],[GroupByKey]])*OutputTable[RecordedValue])),0)</f>
        <v>145</v>
      </c>
      <c r="L2197" cm="1">
        <f t="array" ref="L2197">IFERROR(_xlfn.STDEV.S(IF((OutputTable[GroupByKey]=OutputTable[[#This Row],[GroupByKey]]),(OutputTable[GroupByKey]=OutputTable[[#This Row],[GroupByKey]])*OutputTable[RecordedValue])),0)</f>
        <v>0</v>
      </c>
      <c r="M2197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cm="1">
        <f t="array" ref="O2197">MIN(IF((OutputTable[GroupByKey]=OutputTable[[#This Row],[GroupByKey]]),(OutputTable[GroupByKey]=OutputTable[[#This Row],[GroupByKey]])*OutputTable[RecordedValue]))</f>
        <v>145</v>
      </c>
      <c r="P2197" cm="1">
        <f t="array" ref="P2197">MAX(IF((OutputTable[GroupByKey]=OutputTable[[#This Row],[GroupByKey]]),(OutputTable[GroupByKey]=OutputTable[[#This Row],[GroupByKey]])*OutputTable[RecordedValue]))</f>
        <v>145</v>
      </c>
    </row>
    <row r="2198" spans="1:16" x14ac:dyDescent="0.25">
      <c r="A2198" t="s">
        <v>68</v>
      </c>
      <c r="B2198" t="s">
        <v>177</v>
      </c>
      <c r="C2198">
        <v>42</v>
      </c>
      <c r="D2198" t="s">
        <v>145</v>
      </c>
      <c r="E2198" t="s">
        <v>120</v>
      </c>
      <c r="F2198" t="s">
        <v>72</v>
      </c>
      <c r="G2198">
        <v>144</v>
      </c>
      <c r="H2198">
        <v>0</v>
      </c>
      <c r="I219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98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cm="1">
        <f t="array" ref="K2198">IFERROR(AVERAGE(IF((OutputTable[GroupByKey]=OutputTable[[#This Row],[GroupByKey]]),(OutputTable[GroupByKey]=OutputTable[[#This Row],[GroupByKey]])*OutputTable[RecordedValue])),0)</f>
        <v>143.46</v>
      </c>
      <c r="L2198" cm="1">
        <f t="array" ref="L2198">IFERROR(_xlfn.STDEV.S(IF((OutputTable[GroupByKey]=OutputTable[[#This Row],[GroupByKey]]),(OutputTable[GroupByKey]=OutputTable[[#This Row],[GroupByKey]])*OutputTable[RecordedValue])),0)</f>
        <v>0.761577310586391</v>
      </c>
      <c r="M2198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98" cm="1">
        <f t="array" ref="O2198">MIN(IF((OutputTable[GroupByKey]=OutputTable[[#This Row],[GroupByKey]]),(OutputTable[GroupByKey]=OutputTable[[#This Row],[GroupByKey]])*OutputTable[RecordedValue]))</f>
        <v>141</v>
      </c>
      <c r="P2198" cm="1">
        <f t="array" ref="P2198">MAX(IF((OutputTable[GroupByKey]=OutputTable[[#This Row],[GroupByKey]]),(OutputTable[GroupByKey]=OutputTable[[#This Row],[GroupByKey]])*OutputTable[RecordedValue]))</f>
        <v>144</v>
      </c>
    </row>
    <row r="2199" spans="1:16" x14ac:dyDescent="0.25">
      <c r="A2199" t="s">
        <v>68</v>
      </c>
      <c r="B2199" t="s">
        <v>177</v>
      </c>
      <c r="C2199">
        <v>42</v>
      </c>
      <c r="D2199" t="s">
        <v>146</v>
      </c>
      <c r="E2199" t="s">
        <v>122</v>
      </c>
      <c r="F2199" t="s">
        <v>72</v>
      </c>
      <c r="G2199">
        <v>9.3820984540192693</v>
      </c>
      <c r="H2199">
        <v>0</v>
      </c>
      <c r="I219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99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cm="1">
        <f t="array" ref="K2199">IFERROR(AVERAGE(IF((OutputTable[GroupByKey]=OutputTable[[#This Row],[GroupByKey]]),(OutputTable[GroupByKey]=OutputTable[[#This Row],[GroupByKey]])*OutputTable[RecordedValue])),0)</f>
        <v>9.2040198470736314</v>
      </c>
      <c r="L2199" cm="1">
        <f t="array" ref="L2199">IFERROR(_xlfn.STDEV.S(IF((OutputTable[GroupByKey]=OutputTable[[#This Row],[GroupByKey]]),(OutputTable[GroupByKey]=OutputTable[[#This Row],[GroupByKey]])*OutputTable[RecordedValue])),0)</f>
        <v>0.51270925803772061</v>
      </c>
      <c r="M2199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9" cm="1">
        <f t="array" ref="O2199">MIN(IF((OutputTable[GroupByKey]=OutputTable[[#This Row],[GroupByKey]]),(OutputTable[GroupByKey]=OutputTable[[#This Row],[GroupByKey]])*OutputTable[RecordedValue]))</f>
        <v>8.1603642719926093</v>
      </c>
      <c r="P2199" cm="1">
        <f t="array" ref="P2199">MAX(IF((OutputTable[GroupByKey]=OutputTable[[#This Row],[GroupByKey]]),(OutputTable[GroupByKey]=OutputTable[[#This Row],[GroupByKey]])*OutputTable[RecordedValue]))</f>
        <v>10.3090977964694</v>
      </c>
    </row>
    <row r="2200" spans="1:16" x14ac:dyDescent="0.25">
      <c r="A2200" t="s">
        <v>68</v>
      </c>
      <c r="B2200" t="s">
        <v>177</v>
      </c>
      <c r="C2200">
        <v>42</v>
      </c>
      <c r="D2200" t="s">
        <v>147</v>
      </c>
      <c r="E2200" t="s">
        <v>124</v>
      </c>
      <c r="F2200" t="s">
        <v>72</v>
      </c>
      <c r="G2200">
        <v>648.48169770501704</v>
      </c>
      <c r="H2200">
        <v>0</v>
      </c>
      <c r="I220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0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cm="1">
        <f t="array" ref="K2200">IFERROR(AVERAGE(IF((OutputTable[GroupByKey]=OutputTable[[#This Row],[GroupByKey]]),(OutputTable[GroupByKey]=OutputTable[[#This Row],[GroupByKey]])*OutputTable[RecordedValue])),0)</f>
        <v>632.23058617931088</v>
      </c>
      <c r="L2200" cm="1">
        <f t="array" ref="L2200">IFERROR(_xlfn.STDEV.S(IF((OutputTable[GroupByKey]=OutputTable[[#This Row],[GroupByKey]]),(OutputTable[GroupByKey]=OutputTable[[#This Row],[GroupByKey]])*OutputTable[RecordedValue])),0)</f>
        <v>75.537971994324181</v>
      </c>
      <c r="M2200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00" cm="1">
        <f t="array" ref="O2200">MIN(IF((OutputTable[GroupByKey]=OutputTable[[#This Row],[GroupByKey]]),(OutputTable[GroupByKey]=OutputTable[[#This Row],[GroupByKey]])*OutputTable[RecordedValue]))</f>
        <v>505.15304420889697</v>
      </c>
      <c r="P2200" cm="1">
        <f t="array" ref="P2200">MAX(IF((OutputTable[GroupByKey]=OutputTable[[#This Row],[GroupByKey]]),(OutputTable[GroupByKey]=OutputTable[[#This Row],[GroupByKey]])*OutputTable[RecordedValue]))</f>
        <v>850.69210649443096</v>
      </c>
    </row>
    <row r="2201" spans="1:16" x14ac:dyDescent="0.25">
      <c r="A2201" t="s">
        <v>68</v>
      </c>
      <c r="B2201" t="s">
        <v>177</v>
      </c>
      <c r="C2201">
        <v>42</v>
      </c>
      <c r="D2201" t="s">
        <v>148</v>
      </c>
      <c r="E2201" t="s">
        <v>118</v>
      </c>
      <c r="F2201" t="s">
        <v>86</v>
      </c>
      <c r="G2201">
        <v>145</v>
      </c>
      <c r="H2201">
        <v>0</v>
      </c>
      <c r="I2201" t="str">
        <f>OutputTable[[#This Row],[ProjectName]]&amp;OutputTable[[#This Row],[Name]]&amp;OutputTable[[#This Row],[Type]]&amp;OutputTable[[#This Row],[Source]]</f>
        <v>Airport Security AnalysisEntity 1.NumberInNumber InEntity</v>
      </c>
      <c r="J2201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cm="1">
        <f t="array" ref="K2201">IFERROR(AVERAGE(IF((OutputTable[GroupByKey]=OutputTable[[#This Row],[GroupByKey]]),(OutputTable[GroupByKey]=OutputTable[[#This Row],[GroupByKey]])*OutputTable[RecordedValue])),0)</f>
        <v>145</v>
      </c>
      <c r="L2201" cm="1">
        <f t="array" ref="L2201">IFERROR(_xlfn.STDEV.S(IF((OutputTable[GroupByKey]=OutputTable[[#This Row],[GroupByKey]]),(OutputTable[GroupByKey]=OutputTable[[#This Row],[GroupByKey]])*OutputTable[RecordedValue])),0)</f>
        <v>0</v>
      </c>
      <c r="M2201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1" cm="1">
        <f t="array" ref="O2201">MIN(IF((OutputTable[GroupByKey]=OutputTable[[#This Row],[GroupByKey]]),(OutputTable[GroupByKey]=OutputTable[[#This Row],[GroupByKey]])*OutputTable[RecordedValue]))</f>
        <v>145</v>
      </c>
      <c r="P2201" cm="1">
        <f t="array" ref="P2201">MAX(IF((OutputTable[GroupByKey]=OutputTable[[#This Row],[GroupByKey]]),(OutputTable[GroupByKey]=OutputTable[[#This Row],[GroupByKey]])*OutputTable[RecordedValue]))</f>
        <v>145</v>
      </c>
    </row>
    <row r="2202" spans="1:16" x14ac:dyDescent="0.25">
      <c r="A2202" t="s">
        <v>68</v>
      </c>
      <c r="B2202" t="s">
        <v>177</v>
      </c>
      <c r="C2202">
        <v>42</v>
      </c>
      <c r="D2202" t="s">
        <v>149</v>
      </c>
      <c r="E2202" t="s">
        <v>120</v>
      </c>
      <c r="F2202" t="s">
        <v>86</v>
      </c>
      <c r="G2202">
        <v>140</v>
      </c>
      <c r="H2202">
        <v>0</v>
      </c>
      <c r="I2202" t="str">
        <f>OutputTable[[#This Row],[ProjectName]]&amp;OutputTable[[#This Row],[Name]]&amp;OutputTable[[#This Row],[Type]]&amp;OutputTable[[#This Row],[Source]]</f>
        <v>Airport Security AnalysisEntity 1.NumberOutNumber OutEntity</v>
      </c>
      <c r="J2202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cm="1">
        <f t="array" ref="K2202">IFERROR(AVERAGE(IF((OutputTable[GroupByKey]=OutputTable[[#This Row],[GroupByKey]]),(OutputTable[GroupByKey]=OutputTable[[#This Row],[GroupByKey]])*OutputTable[RecordedValue])),0)</f>
        <v>141.02000000000001</v>
      </c>
      <c r="L2202" cm="1">
        <f t="array" ref="L2202">IFERROR(_xlfn.STDEV.S(IF((OutputTable[GroupByKey]=OutputTable[[#This Row],[GroupByKey]]),(OutputTable[GroupByKey]=OutputTable[[#This Row],[GroupByKey]])*OutputTable[RecordedValue])),0)</f>
        <v>1.571298695931723</v>
      </c>
      <c r="M2202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2" cm="1">
        <f t="array" ref="O2202">MIN(IF((OutputTable[GroupByKey]=OutputTable[[#This Row],[GroupByKey]]),(OutputTable[GroupByKey]=OutputTable[[#This Row],[GroupByKey]])*OutputTable[RecordedValue]))</f>
        <v>136</v>
      </c>
      <c r="P2202" cm="1">
        <f t="array" ref="P2202">MAX(IF((OutputTable[GroupByKey]=OutputTable[[#This Row],[GroupByKey]]),(OutputTable[GroupByKey]=OutputTable[[#This Row],[GroupByKey]])*OutputTable[RecordedValue]))</f>
        <v>144</v>
      </c>
    </row>
    <row r="2203" spans="1:16" x14ac:dyDescent="0.25">
      <c r="A2203" t="s">
        <v>68</v>
      </c>
      <c r="B2203" t="s">
        <v>177</v>
      </c>
      <c r="C2203">
        <v>42</v>
      </c>
      <c r="D2203" t="s">
        <v>150</v>
      </c>
      <c r="E2203" t="s">
        <v>134</v>
      </c>
      <c r="F2203" t="s">
        <v>104</v>
      </c>
      <c r="G2203">
        <v>0</v>
      </c>
      <c r="H2203">
        <v>0</v>
      </c>
      <c r="I220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03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cm="1">
        <f t="array" ref="K2203">IFERROR(AVERAGE(IF((OutputTable[GroupByKey]=OutputTable[[#This Row],[GroupByKey]]),(OutputTable[GroupByKey]=OutputTable[[#This Row],[GroupByKey]])*OutputTable[RecordedValue])),0)</f>
        <v>0</v>
      </c>
      <c r="L2203" cm="1">
        <f t="array" ref="L2203">IFERROR(_xlfn.STDEV.S(IF((OutputTable[GroupByKey]=OutputTable[[#This Row],[GroupByKey]]),(OutputTable[GroupByKey]=OutputTable[[#This Row],[GroupByKey]])*OutputTable[RecordedValue])),0)</f>
        <v>0</v>
      </c>
      <c r="M2203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cm="1">
        <f t="array" ref="O2203">MIN(IF((OutputTable[GroupByKey]=OutputTable[[#This Row],[GroupByKey]]),(OutputTable[GroupByKey]=OutputTable[[#This Row],[GroupByKey]])*OutputTable[RecordedValue]))</f>
        <v>0</v>
      </c>
      <c r="P2203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177</v>
      </c>
      <c r="C2204">
        <v>42</v>
      </c>
      <c r="D2204" t="s">
        <v>151</v>
      </c>
      <c r="E2204" t="s">
        <v>136</v>
      </c>
      <c r="F2204" t="s">
        <v>104</v>
      </c>
      <c r="G2204">
        <v>12</v>
      </c>
      <c r="H2204">
        <v>0</v>
      </c>
      <c r="I220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04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cm="1">
        <f t="array" ref="K2204">IFERROR(AVERAGE(IF((OutputTable[GroupByKey]=OutputTable[[#This Row],[GroupByKey]]),(OutputTable[GroupByKey]=OutputTable[[#This Row],[GroupByKey]])*OutputTable[RecordedValue])),0)</f>
        <v>12</v>
      </c>
      <c r="L2204" cm="1">
        <f t="array" ref="L2204">IFERROR(_xlfn.STDEV.S(IF((OutputTable[GroupByKey]=OutputTable[[#This Row],[GroupByKey]]),(OutputTable[GroupByKey]=OutputTable[[#This Row],[GroupByKey]])*OutputTable[RecordedValue])),0)</f>
        <v>0</v>
      </c>
      <c r="M2204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4" cm="1">
        <f t="array" ref="O2204">MIN(IF((OutputTable[GroupByKey]=OutputTable[[#This Row],[GroupByKey]]),(OutputTable[GroupByKey]=OutputTable[[#This Row],[GroupByKey]])*OutputTable[RecordedValue]))</f>
        <v>12</v>
      </c>
      <c r="P2204" cm="1">
        <f t="array" ref="P2204">MAX(IF((OutputTable[GroupByKey]=OutputTable[[#This Row],[GroupByKey]]),(OutputTable[GroupByKey]=OutputTable[[#This Row],[GroupByKey]])*OutputTable[RecordedValue]))</f>
        <v>12</v>
      </c>
    </row>
    <row r="2205" spans="1:16" x14ac:dyDescent="0.25">
      <c r="A2205" t="s">
        <v>68</v>
      </c>
      <c r="B2205" t="s">
        <v>177</v>
      </c>
      <c r="C2205">
        <v>42</v>
      </c>
      <c r="D2205" t="s">
        <v>152</v>
      </c>
      <c r="E2205" t="s">
        <v>153</v>
      </c>
      <c r="F2205" t="s">
        <v>104</v>
      </c>
      <c r="G2205">
        <v>0</v>
      </c>
      <c r="H2205">
        <v>0</v>
      </c>
      <c r="I220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0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cm="1">
        <f t="array" ref="K2205">IFERROR(AVERAGE(IF((OutputTable[GroupByKey]=OutputTable[[#This Row],[GroupByKey]]),(OutputTable[GroupByKey]=OutputTable[[#This Row],[GroupByKey]])*OutputTable[RecordedValue])),0)</f>
        <v>0</v>
      </c>
      <c r="L220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cm="1">
        <f t="array" ref="O2205">MIN(IF((OutputTable[GroupByKey]=OutputTable[[#This Row],[GroupByKey]]),(OutputTable[GroupByKey]=OutputTable[[#This Row],[GroupByKey]])*OutputTable[RecordedValue]))</f>
        <v>0</v>
      </c>
      <c r="P2205" cm="1">
        <f t="array" ref="P2205">MAX(IF((OutputTable[GroupByKey]=OutputTable[[#This Row],[GroupByKey]]),(OutputTable[GroupByKey]=OutputTable[[#This Row],[GroupByKey]])*OutputTable[RecordedValue]))</f>
        <v>0</v>
      </c>
    </row>
    <row r="2206" spans="1:16" x14ac:dyDescent="0.25">
      <c r="A2206" t="s">
        <v>68</v>
      </c>
      <c r="B2206" t="s">
        <v>177</v>
      </c>
      <c r="C2206">
        <v>42</v>
      </c>
      <c r="D2206" t="s">
        <v>154</v>
      </c>
      <c r="E2206" t="s">
        <v>155</v>
      </c>
      <c r="F2206" t="s">
        <v>104</v>
      </c>
      <c r="G2206">
        <v>0</v>
      </c>
      <c r="H2206">
        <v>0</v>
      </c>
      <c r="I220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06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cm="1">
        <f t="array" ref="K2206">IFERROR(AVERAGE(IF((OutputTable[GroupByKey]=OutputTable[[#This Row],[GroupByKey]]),(OutputTable[GroupByKey]=OutputTable[[#This Row],[GroupByKey]])*OutputTable[RecordedValue])),0)</f>
        <v>0</v>
      </c>
      <c r="L2206" cm="1">
        <f t="array" ref="L2206">IFERROR(_xlfn.STDEV.S(IF((OutputTable[GroupByKey]=OutputTable[[#This Row],[GroupByKey]]),(OutputTable[GroupByKey]=OutputTable[[#This Row],[GroupByKey]])*OutputTable[RecordedValue])),0)</f>
        <v>0</v>
      </c>
      <c r="M2206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cm="1">
        <f t="array" ref="O2206">MIN(IF((OutputTable[GroupByKey]=OutputTable[[#This Row],[GroupByKey]]),(OutputTable[GroupByKey]=OutputTable[[#This Row],[GroupByKey]])*OutputTable[RecordedValue]))</f>
        <v>0</v>
      </c>
      <c r="P2206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177</v>
      </c>
      <c r="C2207">
        <v>42</v>
      </c>
      <c r="D2207" t="s">
        <v>156</v>
      </c>
      <c r="E2207" t="s">
        <v>139</v>
      </c>
      <c r="F2207" t="s">
        <v>104</v>
      </c>
      <c r="G2207">
        <v>0</v>
      </c>
      <c r="H2207">
        <v>0</v>
      </c>
      <c r="I220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07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cm="1">
        <f t="array" ref="K2207">IFERROR(AVERAGE(IF((OutputTable[GroupByKey]=OutputTable[[#This Row],[GroupByKey]]),(OutputTable[GroupByKey]=OutputTable[[#This Row],[GroupByKey]])*OutputTable[RecordedValue])),0)</f>
        <v>0</v>
      </c>
      <c r="L2207" cm="1">
        <f t="array" ref="L2207">IFERROR(_xlfn.STDEV.S(IF((OutputTable[GroupByKey]=OutputTable[[#This Row],[GroupByKey]]),(OutputTable[GroupByKey]=OutputTable[[#This Row],[GroupByKey]])*OutputTable[RecordedValue])),0)</f>
        <v>0</v>
      </c>
      <c r="M2207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cm="1">
        <f t="array" ref="O2207">MIN(IF((OutputTable[GroupByKey]=OutputTable[[#This Row],[GroupByKey]]),(OutputTable[GroupByKey]=OutputTable[[#This Row],[GroupByKey]])*OutputTable[RecordedValue]))</f>
        <v>0</v>
      </c>
      <c r="P2207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177</v>
      </c>
      <c r="C2208">
        <v>42</v>
      </c>
      <c r="D2208" t="s">
        <v>157</v>
      </c>
      <c r="E2208" t="s">
        <v>120</v>
      </c>
      <c r="F2208" t="s">
        <v>126</v>
      </c>
      <c r="G2208">
        <v>140</v>
      </c>
      <c r="H2208">
        <v>0</v>
      </c>
      <c r="I2208" t="str">
        <f>OutputTable[[#This Row],[ProjectName]]&amp;OutputTable[[#This Row],[Name]]&amp;OutputTable[[#This Row],[Type]]&amp;OutputTable[[#This Row],[Source]]</f>
        <v>Airport Security AnalysisSystem.NumberOutNumber OutSystem</v>
      </c>
      <c r="J2208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cm="1">
        <f t="array" ref="K2208">IFERROR(AVERAGE(IF((OutputTable[GroupByKey]=OutputTable[[#This Row],[GroupByKey]]),(OutputTable[GroupByKey]=OutputTable[[#This Row],[GroupByKey]])*OutputTable[RecordedValue])),0)</f>
        <v>141.02000000000001</v>
      </c>
      <c r="L2208" cm="1">
        <f t="array" ref="L2208">IFERROR(_xlfn.STDEV.S(IF((OutputTable[GroupByKey]=OutputTable[[#This Row],[GroupByKey]]),(OutputTable[GroupByKey]=OutputTable[[#This Row],[GroupByKey]])*OutputTable[RecordedValue])),0)</f>
        <v>1.571298695931723</v>
      </c>
      <c r="M2208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8" cm="1">
        <f t="array" ref="O2208">MIN(IF((OutputTable[GroupByKey]=OutputTable[[#This Row],[GroupByKey]]),(OutputTable[GroupByKey]=OutputTable[[#This Row],[GroupByKey]])*OutputTable[RecordedValue]))</f>
        <v>136</v>
      </c>
      <c r="P2208" cm="1">
        <f t="array" ref="P2208">MAX(IF((OutputTable[GroupByKey]=OutputTable[[#This Row],[GroupByKey]]),(OutputTable[GroupByKey]=OutputTable[[#This Row],[GroupByKey]])*OutputTable[RecordedValue]))</f>
        <v>144</v>
      </c>
    </row>
    <row r="2209" spans="1:16" x14ac:dyDescent="0.25">
      <c r="A2209" t="s">
        <v>68</v>
      </c>
      <c r="B2209" t="s">
        <v>177</v>
      </c>
      <c r="C2209">
        <v>42</v>
      </c>
      <c r="D2209" t="s">
        <v>158</v>
      </c>
      <c r="E2209" t="s">
        <v>90</v>
      </c>
      <c r="F2209" t="s">
        <v>126</v>
      </c>
      <c r="G2209">
        <v>71.802052496182199</v>
      </c>
      <c r="H2209">
        <v>0</v>
      </c>
      <c r="I2209" t="str">
        <f>OutputTable[[#This Row],[ProjectName]]&amp;OutputTable[[#This Row],[Name]]&amp;OutputTable[[#This Row],[Type]]&amp;OutputTable[[#This Row],[Source]]</f>
        <v>Airport Security AnalysisSystem.TotalCostTotal CostSystem</v>
      </c>
      <c r="J2209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cm="1">
        <f t="array" ref="K2209">IFERROR(AVERAGE(IF((OutputTable[GroupByKey]=OutputTable[[#This Row],[GroupByKey]]),(OutputTable[GroupByKey]=OutputTable[[#This Row],[GroupByKey]])*OutputTable[RecordedValue])),0)</f>
        <v>71.671286315385061</v>
      </c>
      <c r="L2209" cm="1">
        <f t="array" ref="L2209">IFERROR(_xlfn.STDEV.S(IF((OutputTable[GroupByKey]=OutputTable[[#This Row],[GroupByKey]]),(OutputTable[GroupByKey]=OutputTable[[#This Row],[GroupByKey]])*OutputTable[RecordedValue])),0)</f>
        <v>0.23863631661505638</v>
      </c>
      <c r="M2209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09" cm="1">
        <f t="array" ref="O2209">MIN(IF((OutputTable[GroupByKey]=OutputTable[[#This Row],[GroupByKey]]),(OutputTable[GroupByKey]=OutputTable[[#This Row],[GroupByKey]])*OutputTable[RecordedValue]))</f>
        <v>70.910479456061694</v>
      </c>
      <c r="P2209" cm="1">
        <f t="array" ref="P2209">MAX(IF((OutputTable[GroupByKey]=OutputTable[[#This Row],[GroupByKey]]),(OutputTable[GroupByKey]=OutputTable[[#This Row],[GroupByKey]])*OutputTable[RecordedValue]))</f>
        <v>72</v>
      </c>
    </row>
    <row r="2210" spans="1:16" x14ac:dyDescent="0.25">
      <c r="A2210" t="s">
        <v>68</v>
      </c>
      <c r="B2210" t="s">
        <v>177</v>
      </c>
      <c r="C2210">
        <v>42</v>
      </c>
      <c r="D2210" t="s">
        <v>159</v>
      </c>
      <c r="E2210" t="s">
        <v>134</v>
      </c>
      <c r="F2210" t="s">
        <v>104</v>
      </c>
      <c r="G2210">
        <v>29.585703482747501</v>
      </c>
      <c r="H2210">
        <v>0</v>
      </c>
      <c r="I221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10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cm="1">
        <f t="array" ref="K2210">IFERROR(AVERAGE(IF((OutputTable[GroupByKey]=OutputTable[[#This Row],[GroupByKey]]),(OutputTable[GroupByKey]=OutputTable[[#This Row],[GroupByKey]])*OutputTable[RecordedValue])),0)</f>
        <v>28.130410032303338</v>
      </c>
      <c r="L2210" cm="1">
        <f t="array" ref="L2210">IFERROR(_xlfn.STDEV.S(IF((OutputTable[GroupByKey]=OutputTable[[#This Row],[GroupByKey]]),(OutputTable[GroupByKey]=OutputTable[[#This Row],[GroupByKey]])*OutputTable[RecordedValue])),0)</f>
        <v>1.5680861939239095</v>
      </c>
      <c r="M2210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10" cm="1">
        <f t="array" ref="O2210">MIN(IF((OutputTable[GroupByKey]=OutputTable[[#This Row],[GroupByKey]]),(OutputTable[GroupByKey]=OutputTable[[#This Row],[GroupByKey]])*OutputTable[RecordedValue]))</f>
        <v>24.466327701593499</v>
      </c>
      <c r="P2210" cm="1">
        <f t="array" ref="P2210">MAX(IF((OutputTable[GroupByKey]=OutputTable[[#This Row],[GroupByKey]]),(OutputTable[GroupByKey]=OutputTable[[#This Row],[GroupByKey]])*OutputTable[RecordedValue]))</f>
        <v>31.104540279981698</v>
      </c>
    </row>
    <row r="2211" spans="1:16" x14ac:dyDescent="0.25">
      <c r="A2211" t="s">
        <v>68</v>
      </c>
      <c r="B2211" t="s">
        <v>177</v>
      </c>
      <c r="C2211">
        <v>42</v>
      </c>
      <c r="D2211" t="s">
        <v>160</v>
      </c>
      <c r="E2211" t="s">
        <v>136</v>
      </c>
      <c r="F2211" t="s">
        <v>104</v>
      </c>
      <c r="G2211">
        <v>6.3087933013198301</v>
      </c>
      <c r="H2211">
        <v>0</v>
      </c>
      <c r="I221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1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cm="1">
        <f t="array" ref="K2211">IFERROR(AVERAGE(IF((OutputTable[GroupByKey]=OutputTable[[#This Row],[GroupByKey]]),(OutputTable[GroupByKey]=OutputTable[[#This Row],[GroupByKey]])*OutputTable[RecordedValue])),0)</f>
        <v>7.677923856469965</v>
      </c>
      <c r="L2211" cm="1">
        <f t="array" ref="L2211">IFERROR(_xlfn.STDEV.S(IF((OutputTable[GroupByKey]=OutputTable[[#This Row],[GroupByKey]]),(OutputTable[GroupByKey]=OutputTable[[#This Row],[GroupByKey]])*OutputTable[RecordedValue])),0)</f>
        <v>1.5599367309009138</v>
      </c>
      <c r="M2211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11" cm="1">
        <f t="array" ref="O2211">MIN(IF((OutputTable[GroupByKey]=OutputTable[[#This Row],[GroupByKey]]),(OutputTable[GroupByKey]=OutputTable[[#This Row],[GroupByKey]])*OutputTable[RecordedValue]))</f>
        <v>4.6700334569821003</v>
      </c>
      <c r="P2211" cm="1">
        <f t="array" ref="P2211">MAX(IF((OutputTable[GroupByKey]=OutputTable[[#This Row],[GroupByKey]]),(OutputTable[GroupByKey]=OutputTable[[#This Row],[GroupByKey]])*OutputTable[RecordedValue]))</f>
        <v>11.306663706390401</v>
      </c>
    </row>
    <row r="2212" spans="1:16" x14ac:dyDescent="0.25">
      <c r="A2212" t="s">
        <v>68</v>
      </c>
      <c r="B2212" t="s">
        <v>177</v>
      </c>
      <c r="C2212">
        <v>42</v>
      </c>
      <c r="D2212" t="s">
        <v>161</v>
      </c>
      <c r="E2212" t="s">
        <v>153</v>
      </c>
      <c r="F2212" t="s">
        <v>104</v>
      </c>
      <c r="G2212">
        <v>297</v>
      </c>
      <c r="H2212">
        <v>0</v>
      </c>
      <c r="I221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12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cm="1">
        <f t="array" ref="K2212">IFERROR(AVERAGE(IF((OutputTable[GroupByKey]=OutputTable[[#This Row],[GroupByKey]]),(OutputTable[GroupByKey]=OutputTable[[#This Row],[GroupByKey]])*OutputTable[RecordedValue])),0)</f>
        <v>291.82</v>
      </c>
      <c r="L2212" cm="1">
        <f t="array" ref="L2212">IFERROR(_xlfn.STDEV.S(IF((OutputTable[GroupByKey]=OutputTable[[#This Row],[GroupByKey]]),(OutputTable[GroupByKey]=OutputTable[[#This Row],[GroupByKey]])*OutputTable[RecordedValue])),0)</f>
        <v>4.3079897295843335</v>
      </c>
      <c r="M2212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12" cm="1">
        <f t="array" ref="O2212">MIN(IF((OutputTable[GroupByKey]=OutputTable[[#This Row],[GroupByKey]]),(OutputTable[GroupByKey]=OutputTable[[#This Row],[GroupByKey]])*OutputTable[RecordedValue]))</f>
        <v>281</v>
      </c>
      <c r="P2212" cm="1">
        <f t="array" ref="P2212">MAX(IF((OutputTable[GroupByKey]=OutputTable[[#This Row],[GroupByKey]]),(OutputTable[GroupByKey]=OutputTable[[#This Row],[GroupByKey]])*OutputTable[RecordedValue]))</f>
        <v>301</v>
      </c>
    </row>
    <row r="2213" spans="1:16" x14ac:dyDescent="0.25">
      <c r="A2213" t="s">
        <v>68</v>
      </c>
      <c r="B2213" t="s">
        <v>177</v>
      </c>
      <c r="C2213">
        <v>42</v>
      </c>
      <c r="D2213" t="s">
        <v>162</v>
      </c>
      <c r="E2213" t="s">
        <v>155</v>
      </c>
      <c r="F2213" t="s">
        <v>104</v>
      </c>
      <c r="G2213">
        <v>0.82475574163000398</v>
      </c>
      <c r="H2213">
        <v>0</v>
      </c>
      <c r="I221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13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cm="1">
        <f t="array" ref="K2213">IFERROR(AVERAGE(IF((OutputTable[GroupByKey]=OutputTable[[#This Row],[GroupByKey]]),(OutputTable[GroupByKey]=OutputTable[[#This Row],[GroupByKey]])*OutputTable[RecordedValue])),0)</f>
        <v>0.7867243373202788</v>
      </c>
      <c r="L2213" cm="1">
        <f t="array" ref="L2213">IFERROR(_xlfn.STDEV.S(IF((OutputTable[GroupByKey]=OutputTable[[#This Row],[GroupByKey]]),(OutputTable[GroupByKey]=OutputTable[[#This Row],[GroupByKey]])*OutputTable[RecordedValue])),0)</f>
        <v>4.3331575858358527E-2</v>
      </c>
      <c r="M2213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13" cm="1">
        <f t="array" ref="O2213">MIN(IF((OutputTable[GroupByKey]=OutputTable[[#This Row],[GroupByKey]]),(OutputTable[GroupByKey]=OutputTable[[#This Row],[GroupByKey]])*OutputTable[RecordedValue]))</f>
        <v>0.68592600815582205</v>
      </c>
      <c r="P2213" cm="1">
        <f t="array" ref="P2213">MAX(IF((OutputTable[GroupByKey]=OutputTable[[#This Row],[GroupByKey]]),(OutputTable[GroupByKey]=OutputTable[[#This Row],[GroupByKey]])*OutputTable[RecordedValue]))</f>
        <v>0.87027684841716402</v>
      </c>
    </row>
    <row r="2214" spans="1:16" x14ac:dyDescent="0.25">
      <c r="A2214" t="s">
        <v>68</v>
      </c>
      <c r="B2214" t="s">
        <v>177</v>
      </c>
      <c r="C2214">
        <v>42</v>
      </c>
      <c r="D2214" t="s">
        <v>163</v>
      </c>
      <c r="E2214" t="s">
        <v>139</v>
      </c>
      <c r="F2214" t="s">
        <v>104</v>
      </c>
      <c r="G2214">
        <v>0</v>
      </c>
      <c r="H2214">
        <v>0</v>
      </c>
      <c r="I221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14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cm="1">
        <f t="array" ref="K2214">IFERROR(AVERAGE(IF((OutputTable[GroupByKey]=OutputTable[[#This Row],[GroupByKey]]),(OutputTable[GroupByKey]=OutputTable[[#This Row],[GroupByKey]])*OutputTable[RecordedValue])),0)</f>
        <v>0</v>
      </c>
      <c r="L2214" cm="1">
        <f t="array" ref="L2214">IFERROR(_xlfn.STDEV.S(IF((OutputTable[GroupByKey]=OutputTable[[#This Row],[GroupByKey]]),(OutputTable[GroupByKey]=OutputTable[[#This Row],[GroupByKey]])*OutputTable[RecordedValue])),0)</f>
        <v>0</v>
      </c>
      <c r="M2214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4" cm="1">
        <f t="array" ref="O2214">MIN(IF((OutputTable[GroupByKey]=OutputTable[[#This Row],[GroupByKey]]),(OutputTable[GroupByKey]=OutputTable[[#This Row],[GroupByKey]])*OutputTable[RecordedValue]))</f>
        <v>0</v>
      </c>
      <c r="P2214" cm="1">
        <f t="array" ref="P2214">MAX(IF((OutputTable[GroupByKey]=OutputTable[[#This Row],[GroupByKey]]),(OutputTable[GroupByKey]=OutputTable[[#This Row],[GroupByKey]])*OutputTable[RecordedValue]))</f>
        <v>0</v>
      </c>
    </row>
    <row r="2215" spans="1:16" x14ac:dyDescent="0.25">
      <c r="A2215" t="s">
        <v>68</v>
      </c>
      <c r="B2215" t="s">
        <v>177</v>
      </c>
      <c r="C2215">
        <v>42</v>
      </c>
      <c r="D2215" t="s">
        <v>164</v>
      </c>
      <c r="E2215" t="s">
        <v>110</v>
      </c>
      <c r="F2215" t="s">
        <v>72</v>
      </c>
      <c r="G2215">
        <v>38.476645842485503</v>
      </c>
      <c r="H2215">
        <v>0</v>
      </c>
      <c r="I221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1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cm="1">
        <f t="array" ref="K2215">IFERROR(AVERAGE(IF((OutputTable[GroupByKey]=OutputTable[[#This Row],[GroupByKey]]),(OutputTable[GroupByKey]=OutputTable[[#This Row],[GroupByKey]])*OutputTable[RecordedValue])),0)</f>
        <v>36.126257191808556</v>
      </c>
      <c r="L2215" cm="1">
        <f t="array" ref="L2215">IFERROR(_xlfn.STDEV.S(IF((OutputTable[GroupByKey]=OutputTable[[#This Row],[GroupByKey]]),(OutputTable[GroupByKey]=OutputTable[[#This Row],[GroupByKey]])*OutputTable[RecordedValue])),0)</f>
        <v>2.1713259373529561</v>
      </c>
      <c r="M221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15" cm="1">
        <f t="array" ref="O2215">MIN(IF((OutputTable[GroupByKey]=OutputTable[[#This Row],[GroupByKey]]),(OutputTable[GroupByKey]=OutputTable[[#This Row],[GroupByKey]])*OutputTable[RecordedValue]))</f>
        <v>31.451458626230401</v>
      </c>
      <c r="P2215" cm="1">
        <f t="array" ref="P2215">MAX(IF((OutputTable[GroupByKey]=OutputTable[[#This Row],[GroupByKey]]),(OutputTable[GroupByKey]=OutputTable[[#This Row],[GroupByKey]])*OutputTable[RecordedValue]))</f>
        <v>41.433809234429702</v>
      </c>
    </row>
    <row r="2216" spans="1:16" x14ac:dyDescent="0.25">
      <c r="A2216" t="s">
        <v>68</v>
      </c>
      <c r="B2216" t="s">
        <v>177</v>
      </c>
      <c r="C2216">
        <v>42</v>
      </c>
      <c r="D2216" t="s">
        <v>165</v>
      </c>
      <c r="E2216" t="s">
        <v>112</v>
      </c>
      <c r="F2216" t="s">
        <v>72</v>
      </c>
      <c r="G2216">
        <v>1154.2993752745599</v>
      </c>
      <c r="H2216">
        <v>0</v>
      </c>
      <c r="I221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16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cm="1">
        <f t="array" ref="K2216">IFERROR(AVERAGE(IF((OutputTable[GroupByKey]=OutputTable[[#This Row],[GroupByKey]]),(OutputTable[GroupByKey]=OutputTable[[#This Row],[GroupByKey]])*OutputTable[RecordedValue])),0)</f>
        <v>1083.7877157542564</v>
      </c>
      <c r="L2216" cm="1">
        <f t="array" ref="L2216">IFERROR(_xlfn.STDEV.S(IF((OutputTable[GroupByKey]=OutputTable[[#This Row],[GroupByKey]]),(OutputTable[GroupByKey]=OutputTable[[#This Row],[GroupByKey]])*OutputTable[RecordedValue])),0)</f>
        <v>65.139778120588559</v>
      </c>
      <c r="M2216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16" cm="1">
        <f t="array" ref="O2216">MIN(IF((OutputTable[GroupByKey]=OutputTable[[#This Row],[GroupByKey]]),(OutputTable[GroupByKey]=OutputTable[[#This Row],[GroupByKey]])*OutputTable[RecordedValue]))</f>
        <v>943.54375878691201</v>
      </c>
      <c r="P2216" cm="1">
        <f t="array" ref="P2216">MAX(IF((OutputTable[GroupByKey]=OutputTable[[#This Row],[GroupByKey]]),(OutputTable[GroupByKey]=OutputTable[[#This Row],[GroupByKey]])*OutputTable[RecordedValue]))</f>
        <v>1243.01427703289</v>
      </c>
    </row>
    <row r="2217" spans="1:16" x14ac:dyDescent="0.25">
      <c r="A2217" t="s">
        <v>68</v>
      </c>
      <c r="B2217" t="s">
        <v>177</v>
      </c>
      <c r="C2217">
        <v>42</v>
      </c>
      <c r="D2217" t="s">
        <v>166</v>
      </c>
      <c r="E2217" t="s">
        <v>114</v>
      </c>
      <c r="F2217" t="s">
        <v>72</v>
      </c>
      <c r="G2217">
        <v>0</v>
      </c>
      <c r="H2217">
        <v>0</v>
      </c>
      <c r="I221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17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cm="1">
        <f t="array" ref="K2217">IFERROR(AVERAGE(IF((OutputTable[GroupByKey]=OutputTable[[#This Row],[GroupByKey]]),(OutputTable[GroupByKey]=OutputTable[[#This Row],[GroupByKey]])*OutputTable[RecordedValue])),0)</f>
        <v>0</v>
      </c>
      <c r="L2217" cm="1">
        <f t="array" ref="L2217">IFERROR(_xlfn.STDEV.S(IF((OutputTable[GroupByKey]=OutputTable[[#This Row],[GroupByKey]]),(OutputTable[GroupByKey]=OutputTable[[#This Row],[GroupByKey]])*OutputTable[RecordedValue])),0)</f>
        <v>0</v>
      </c>
      <c r="M2217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7" cm="1">
        <f t="array" ref="O2217">MIN(IF((OutputTable[GroupByKey]=OutputTable[[#This Row],[GroupByKey]]),(OutputTable[GroupByKey]=OutputTable[[#This Row],[GroupByKey]])*OutputTable[RecordedValue]))</f>
        <v>0</v>
      </c>
      <c r="P2217" cm="1">
        <f t="array" ref="P2217">MAX(IF((OutputTable[GroupByKey]=OutputTable[[#This Row],[GroupByKey]]),(OutputTable[GroupByKey]=OutputTable[[#This Row],[GroupByKey]])*OutputTable[RecordedValue]))</f>
        <v>0</v>
      </c>
    </row>
    <row r="2218" spans="1:16" x14ac:dyDescent="0.25">
      <c r="A2218" t="s">
        <v>68</v>
      </c>
      <c r="B2218" t="s">
        <v>177</v>
      </c>
      <c r="C2218">
        <v>42</v>
      </c>
      <c r="D2218" t="s">
        <v>167</v>
      </c>
      <c r="E2218" t="s">
        <v>116</v>
      </c>
      <c r="F2218" t="s">
        <v>72</v>
      </c>
      <c r="G2218">
        <v>527.511217309372</v>
      </c>
      <c r="H2218">
        <v>0</v>
      </c>
      <c r="I221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18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cm="1">
        <f t="array" ref="K2218">IFERROR(AVERAGE(IF((OutputTable[GroupByKey]=OutputTable[[#This Row],[GroupByKey]]),(OutputTable[GroupByKey]=OutputTable[[#This Row],[GroupByKey]])*OutputTable[RecordedValue])),0)</f>
        <v>553.87401274968397</v>
      </c>
      <c r="L2218" cm="1">
        <f t="array" ref="L2218">IFERROR(_xlfn.STDEV.S(IF((OutputTable[GroupByKey]=OutputTable[[#This Row],[GroupByKey]]),(OutputTable[GroupByKey]=OutputTable[[#This Row],[GroupByKey]])*OutputTable[RecordedValue])),0)</f>
        <v>377.09122887289163</v>
      </c>
      <c r="M2218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18" cm="1">
        <f t="array" ref="O2218">MIN(IF((OutputTable[GroupByKey]=OutputTable[[#This Row],[GroupByKey]]),(OutputTable[GroupByKey]=OutputTable[[#This Row],[GroupByKey]])*OutputTable[RecordedValue]))</f>
        <v>153.85414011717199</v>
      </c>
      <c r="P2218" cm="1">
        <f t="array" ref="P2218">MAX(IF((OutputTable[GroupByKey]=OutputTable[[#This Row],[GroupByKey]]),(OutputTable[GroupByKey]=OutputTable[[#This Row],[GroupByKey]])*OutputTable[RecordedValue]))</f>
        <v>2328.4964964025999</v>
      </c>
    </row>
    <row r="2219" spans="1:16" x14ac:dyDescent="0.25">
      <c r="A2219" t="s">
        <v>68</v>
      </c>
      <c r="B2219" t="s">
        <v>177</v>
      </c>
      <c r="C2219">
        <v>42</v>
      </c>
      <c r="D2219" t="s">
        <v>168</v>
      </c>
      <c r="E2219" t="s">
        <v>118</v>
      </c>
      <c r="F2219" t="s">
        <v>72</v>
      </c>
      <c r="G2219">
        <v>142</v>
      </c>
      <c r="H2219">
        <v>0</v>
      </c>
      <c r="I221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19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cm="1">
        <f t="array" ref="K2219">IFERROR(AVERAGE(IF((OutputTable[GroupByKey]=OutputTable[[#This Row],[GroupByKey]]),(OutputTable[GroupByKey]=OutputTable[[#This Row],[GroupByKey]])*OutputTable[RecordedValue])),0)</f>
        <v>139.1</v>
      </c>
      <c r="L2219" cm="1">
        <f t="array" ref="L2219">IFERROR(_xlfn.STDEV.S(IF((OutputTable[GroupByKey]=OutputTable[[#This Row],[GroupByKey]]),(OutputTable[GroupByKey]=OutputTable[[#This Row],[GroupByKey]])*OutputTable[RecordedValue])),0)</f>
        <v>2.340852801167705</v>
      </c>
      <c r="M2219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19" cm="1">
        <f t="array" ref="O2219">MIN(IF((OutputTable[GroupByKey]=OutputTable[[#This Row],[GroupByKey]]),(OutputTable[GroupByKey]=OutputTable[[#This Row],[GroupByKey]])*OutputTable[RecordedValue]))</f>
        <v>132</v>
      </c>
      <c r="P2219" cm="1">
        <f t="array" ref="P2219">MAX(IF((OutputTable[GroupByKey]=OutputTable[[#This Row],[GroupByKey]]),(OutputTable[GroupByKey]=OutputTable[[#This Row],[GroupByKey]])*OutputTable[RecordedValue]))</f>
        <v>143</v>
      </c>
    </row>
    <row r="2220" spans="1:16" x14ac:dyDescent="0.25">
      <c r="A2220" t="s">
        <v>68</v>
      </c>
      <c r="B2220" t="s">
        <v>177</v>
      </c>
      <c r="C2220">
        <v>42</v>
      </c>
      <c r="D2220" t="s">
        <v>169</v>
      </c>
      <c r="E2220" t="s">
        <v>120</v>
      </c>
      <c r="F2220" t="s">
        <v>72</v>
      </c>
      <c r="G2220">
        <v>139</v>
      </c>
      <c r="H2220">
        <v>0</v>
      </c>
      <c r="I222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20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cm="1">
        <f t="array" ref="K2220">IFERROR(AVERAGE(IF((OutputTable[GroupByKey]=OutputTable[[#This Row],[GroupByKey]]),(OutputTable[GroupByKey]=OutputTable[[#This Row],[GroupByKey]])*OutputTable[RecordedValue])),0)</f>
        <v>136.88</v>
      </c>
      <c r="L2220" cm="1">
        <f t="array" ref="L2220">IFERROR(_xlfn.STDEV.S(IF((OutputTable[GroupByKey]=OutputTable[[#This Row],[GroupByKey]]),(OutputTable[GroupByKey]=OutputTable[[#This Row],[GroupByKey]])*OutputTable[RecordedValue])),0)</f>
        <v>2.7303285292343533</v>
      </c>
      <c r="M2220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20" cm="1">
        <f t="array" ref="O2220">MIN(IF((OutputTable[GroupByKey]=OutputTable[[#This Row],[GroupByKey]]),(OutputTable[GroupByKey]=OutputTable[[#This Row],[GroupByKey]])*OutputTable[RecordedValue]))</f>
        <v>130</v>
      </c>
      <c r="P2220" cm="1">
        <f t="array" ref="P2220">MAX(IF((OutputTable[GroupByKey]=OutputTable[[#This Row],[GroupByKey]]),(OutputTable[GroupByKey]=OutputTable[[#This Row],[GroupByKey]])*OutputTable[RecordedValue]))</f>
        <v>141</v>
      </c>
    </row>
    <row r="2221" spans="1:16" x14ac:dyDescent="0.25">
      <c r="A2221" t="s">
        <v>68</v>
      </c>
      <c r="B2221" t="s">
        <v>177</v>
      </c>
      <c r="C2221">
        <v>42</v>
      </c>
      <c r="D2221" t="s">
        <v>170</v>
      </c>
      <c r="E2221" t="s">
        <v>122</v>
      </c>
      <c r="F2221" t="s">
        <v>72</v>
      </c>
      <c r="G2221">
        <v>38.476645842485503</v>
      </c>
      <c r="H2221">
        <v>0</v>
      </c>
      <c r="I222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21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cm="1">
        <f t="array" ref="K2221">IFERROR(AVERAGE(IF((OutputTable[GroupByKey]=OutputTable[[#This Row],[GroupByKey]]),(OutputTable[GroupByKey]=OutputTable[[#This Row],[GroupByKey]])*OutputTable[RecordedValue])),0)</f>
        <v>36.126257191808556</v>
      </c>
      <c r="L2221" cm="1">
        <f t="array" ref="L2221">IFERROR(_xlfn.STDEV.S(IF((OutputTable[GroupByKey]=OutputTable[[#This Row],[GroupByKey]]),(OutputTable[GroupByKey]=OutputTable[[#This Row],[GroupByKey]])*OutputTable[RecordedValue])),0)</f>
        <v>2.1713259373529561</v>
      </c>
      <c r="M2221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21" cm="1">
        <f t="array" ref="O2221">MIN(IF((OutputTable[GroupByKey]=OutputTable[[#This Row],[GroupByKey]]),(OutputTable[GroupByKey]=OutputTable[[#This Row],[GroupByKey]])*OutputTable[RecordedValue]))</f>
        <v>31.451458626230401</v>
      </c>
      <c r="P2221" cm="1">
        <f t="array" ref="P2221">MAX(IF((OutputTable[GroupByKey]=OutputTable[[#This Row],[GroupByKey]]),(OutputTable[GroupByKey]=OutputTable[[#This Row],[GroupByKey]])*OutputTable[RecordedValue]))</f>
        <v>41.433809234429702</v>
      </c>
    </row>
    <row r="2222" spans="1:16" x14ac:dyDescent="0.25">
      <c r="A2222" t="s">
        <v>68</v>
      </c>
      <c r="B2222" t="s">
        <v>177</v>
      </c>
      <c r="C2222">
        <v>42</v>
      </c>
      <c r="D2222" t="s">
        <v>171</v>
      </c>
      <c r="E2222" t="s">
        <v>124</v>
      </c>
      <c r="F2222" t="s">
        <v>72</v>
      </c>
      <c r="G2222">
        <v>1681.81059258393</v>
      </c>
      <c r="H2222">
        <v>0</v>
      </c>
      <c r="I222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22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cm="1">
        <f t="array" ref="K2222">IFERROR(AVERAGE(IF((OutputTable[GroupByKey]=OutputTable[[#This Row],[GroupByKey]]),(OutputTable[GroupByKey]=OutputTable[[#This Row],[GroupByKey]])*OutputTable[RecordedValue])),0)</f>
        <v>1637.6617285039399</v>
      </c>
      <c r="L2222" cm="1">
        <f t="array" ref="L2222">IFERROR(_xlfn.STDEV.S(IF((OutputTable[GroupByKey]=OutputTable[[#This Row],[GroupByKey]]),(OutputTable[GroupByKey]=OutputTable[[#This Row],[GroupByKey]])*OutputTable[RecordedValue])),0)</f>
        <v>425.2629558634419</v>
      </c>
      <c r="M2222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22" cm="1">
        <f t="array" ref="O2222">MIN(IF((OutputTable[GroupByKey]=OutputTable[[#This Row],[GroupByKey]]),(OutputTable[GroupByKey]=OutputTable[[#This Row],[GroupByKey]])*OutputTable[RecordedValue]))</f>
        <v>1114.53760713569</v>
      </c>
      <c r="P2222" cm="1">
        <f t="array" ref="P2222">MAX(IF((OutputTable[GroupByKey]=OutputTable[[#This Row],[GroupByKey]]),(OutputTable[GroupByKey]=OutputTable[[#This Row],[GroupByKey]])*OutputTable[RecordedValue]))</f>
        <v>3571.5107734354901</v>
      </c>
    </row>
    <row r="2223" spans="1:16" x14ac:dyDescent="0.25">
      <c r="A2223" t="s">
        <v>68</v>
      </c>
      <c r="B2223" t="s">
        <v>177</v>
      </c>
      <c r="C2223">
        <v>42</v>
      </c>
      <c r="D2223" t="s">
        <v>172</v>
      </c>
      <c r="E2223" t="s">
        <v>134</v>
      </c>
      <c r="F2223" t="s">
        <v>104</v>
      </c>
      <c r="G2223">
        <v>19.238322921242698</v>
      </c>
      <c r="H2223">
        <v>0</v>
      </c>
      <c r="I2223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23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cm="1">
        <f t="array" ref="K2223">IFERROR(AVERAGE(IF((OutputTable[GroupByKey]=OutputTable[[#This Row],[GroupByKey]]),(OutputTable[GroupByKey]=OutputTable[[#This Row],[GroupByKey]])*OutputTable[RecordedValue])),0)</f>
        <v>18.06312859590426</v>
      </c>
      <c r="L2223" cm="1">
        <f t="array" ref="L2223">IFERROR(_xlfn.STDEV.S(IF((OutputTable[GroupByKey]=OutputTable[[#This Row],[GroupByKey]]),(OutputTable[GroupByKey]=OutputTable[[#This Row],[GroupByKey]])*OutputTable[RecordedValue])),0)</f>
        <v>1.0856629686764701</v>
      </c>
      <c r="M2223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23" cm="1">
        <f t="array" ref="O2223">MIN(IF((OutputTable[GroupByKey]=OutputTable[[#This Row],[GroupByKey]]),(OutputTable[GroupByKey]=OutputTable[[#This Row],[GroupByKey]])*OutputTable[RecordedValue]))</f>
        <v>15.725729313115201</v>
      </c>
      <c r="P2223" cm="1">
        <f t="array" ref="P2223">MAX(IF((OutputTable[GroupByKey]=OutputTable[[#This Row],[GroupByKey]]),(OutputTable[GroupByKey]=OutputTable[[#This Row],[GroupByKey]])*OutputTable[RecordedValue]))</f>
        <v>20.716904617214801</v>
      </c>
    </row>
    <row r="2224" spans="1:16" x14ac:dyDescent="0.25">
      <c r="A2224" t="s">
        <v>68</v>
      </c>
      <c r="B2224" t="s">
        <v>177</v>
      </c>
      <c r="C2224">
        <v>42</v>
      </c>
      <c r="D2224" t="s">
        <v>173</v>
      </c>
      <c r="E2224" t="s">
        <v>136</v>
      </c>
      <c r="F2224" t="s">
        <v>104</v>
      </c>
      <c r="G2224">
        <v>4.6692327908722397</v>
      </c>
      <c r="H2224">
        <v>0</v>
      </c>
      <c r="I2224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24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cm="1">
        <f t="array" ref="K2224">IFERROR(AVERAGE(IF((OutputTable[GroupByKey]=OutputTable[[#This Row],[GroupByKey]]),(OutputTable[GroupByKey]=OutputTable[[#This Row],[GroupByKey]])*OutputTable[RecordedValue])),0)</f>
        <v>5.7998238307074823</v>
      </c>
      <c r="L2224" cm="1">
        <f t="array" ref="L2224">IFERROR(_xlfn.STDEV.S(IF((OutputTable[GroupByKey]=OutputTable[[#This Row],[GroupByKey]]),(OutputTable[GroupByKey]=OutputTable[[#This Row],[GroupByKey]])*OutputTable[RecordedValue])),0)</f>
        <v>1.1088844702774887</v>
      </c>
      <c r="M2224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24" cm="1">
        <f t="array" ref="O2224">MIN(IF((OutputTable[GroupByKey]=OutputTable[[#This Row],[GroupByKey]]),(OutputTable[GroupByKey]=OutputTable[[#This Row],[GroupByKey]])*OutputTable[RecordedValue]))</f>
        <v>3.05766911974897</v>
      </c>
      <c r="P2224" cm="1">
        <f t="array" ref="P2224">MAX(IF((OutputTable[GroupByKey]=OutputTable[[#This Row],[GroupByKey]]),(OutputTable[GroupByKey]=OutputTable[[#This Row],[GroupByKey]])*OutputTable[RecordedValue]))</f>
        <v>8.1492138731565191</v>
      </c>
    </row>
    <row r="2225" spans="1:16" x14ac:dyDescent="0.25">
      <c r="A2225" t="s">
        <v>68</v>
      </c>
      <c r="B2225" t="s">
        <v>177</v>
      </c>
      <c r="C2225">
        <v>42</v>
      </c>
      <c r="D2225" t="s">
        <v>174</v>
      </c>
      <c r="E2225" t="s">
        <v>153</v>
      </c>
      <c r="F2225" t="s">
        <v>104</v>
      </c>
      <c r="G2225">
        <v>141</v>
      </c>
      <c r="H2225">
        <v>0</v>
      </c>
      <c r="I222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2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cm="1">
        <f t="array" ref="K2225">IFERROR(AVERAGE(IF((OutputTable[GroupByKey]=OutputTable[[#This Row],[GroupByKey]]),(OutputTable[GroupByKey]=OutputTable[[#This Row],[GroupByKey]])*OutputTable[RecordedValue])),0)</f>
        <v>138.4</v>
      </c>
      <c r="L2225" cm="1">
        <f t="array" ref="L2225">IFERROR(_xlfn.STDEV.S(IF((OutputTable[GroupByKey]=OutputTable[[#This Row],[GroupByKey]]),(OutputTable[GroupByKey]=OutputTable[[#This Row],[GroupByKey]])*OutputTable[RecordedValue])),0)</f>
        <v>2.6954231805876021</v>
      </c>
      <c r="M222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25" cm="1">
        <f t="array" ref="O2225">MIN(IF((OutputTable[GroupByKey]=OutputTable[[#This Row],[GroupByKey]]),(OutputTable[GroupByKey]=OutputTable[[#This Row],[GroupByKey]])*OutputTable[RecordedValue]))</f>
        <v>131</v>
      </c>
      <c r="P2225" cm="1">
        <f t="array" ref="P2225">MAX(IF((OutputTable[GroupByKey]=OutputTable[[#This Row],[GroupByKey]]),(OutputTable[GroupByKey]=OutputTable[[#This Row],[GroupByKey]])*OutputTable[RecordedValue]))</f>
        <v>143</v>
      </c>
    </row>
    <row r="2226" spans="1:16" x14ac:dyDescent="0.25">
      <c r="A2226" t="s">
        <v>68</v>
      </c>
      <c r="B2226" t="s">
        <v>177</v>
      </c>
      <c r="C2226">
        <v>42</v>
      </c>
      <c r="D2226" t="s">
        <v>175</v>
      </c>
      <c r="E2226" t="s">
        <v>155</v>
      </c>
      <c r="F2226" t="s">
        <v>104</v>
      </c>
      <c r="G2226">
        <v>0.80544863371365705</v>
      </c>
      <c r="H2226">
        <v>0</v>
      </c>
      <c r="I222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26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cm="1">
        <f t="array" ref="K2226">IFERROR(AVERAGE(IF((OutputTable[GroupByKey]=OutputTable[[#This Row],[GroupByKey]]),(OutputTable[GroupByKey]=OutputTable[[#This Row],[GroupByKey]])*OutputTable[RecordedValue])),0)</f>
        <v>0.7583406737205215</v>
      </c>
      <c r="L2226" cm="1">
        <f t="array" ref="L2226">IFERROR(_xlfn.STDEV.S(IF((OutputTable[GroupByKey]=OutputTable[[#This Row],[GroupByKey]]),(OutputTable[GroupByKey]=OutputTable[[#This Row],[GroupByKey]])*OutputTable[RecordedValue])),0)</f>
        <v>4.6203519594895187E-2</v>
      </c>
      <c r="M2226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26" cm="1">
        <f t="array" ref="O2226">MIN(IF((OutputTable[GroupByKey]=OutputTable[[#This Row],[GroupByKey]]),(OutputTable[GroupByKey]=OutputTable[[#This Row],[GroupByKey]])*OutputTable[RecordedValue]))</f>
        <v>0.660449421951812</v>
      </c>
      <c r="P2226" cm="1">
        <f t="array" ref="P2226">MAX(IF((OutputTable[GroupByKey]=OutputTable[[#This Row],[GroupByKey]]),(OutputTable[GroupByKey]=OutputTable[[#This Row],[GroupByKey]])*OutputTable[RecordedValue]))</f>
        <v>0.87259712001045997</v>
      </c>
    </row>
    <row r="2227" spans="1:16" x14ac:dyDescent="0.25">
      <c r="A2227" t="s">
        <v>68</v>
      </c>
      <c r="B2227" t="s">
        <v>177</v>
      </c>
      <c r="C2227">
        <v>42</v>
      </c>
      <c r="D2227" t="s">
        <v>176</v>
      </c>
      <c r="E2227" t="s">
        <v>139</v>
      </c>
      <c r="F2227" t="s">
        <v>104</v>
      </c>
      <c r="G2227">
        <v>0</v>
      </c>
      <c r="H2227">
        <v>0</v>
      </c>
      <c r="I222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27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cm="1">
        <f t="array" ref="K2227">IFERROR(AVERAGE(IF((OutputTable[GroupByKey]=OutputTable[[#This Row],[GroupByKey]]),(OutputTable[GroupByKey]=OutputTable[[#This Row],[GroupByKey]])*OutputTable[RecordedValue])),0)</f>
        <v>0</v>
      </c>
      <c r="L2227" cm="1">
        <f t="array" ref="L2227">IFERROR(_xlfn.STDEV.S(IF((OutputTable[GroupByKey]=OutputTable[[#This Row],[GroupByKey]]),(OutputTable[GroupByKey]=OutputTable[[#This Row],[GroupByKey]])*OutputTable[RecordedValue])),0)</f>
        <v>0</v>
      </c>
      <c r="M2227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7" cm="1">
        <f t="array" ref="O2227">MIN(IF((OutputTable[GroupByKey]=OutputTable[[#This Row],[GroupByKey]]),(OutputTable[GroupByKey]=OutputTable[[#This Row],[GroupByKey]])*OutputTable[RecordedValue]))</f>
        <v>0</v>
      </c>
      <c r="P2227" cm="1">
        <f t="array" ref="P2227">MAX(IF((OutputTable[GroupByKey]=OutputTable[[#This Row],[GroupByKey]]),(OutputTable[GroupByKey]=OutputTable[[#This Row],[GroupByKey]])*OutputTable[RecordedValue]))</f>
        <v>0</v>
      </c>
    </row>
    <row r="2228" spans="1:16" x14ac:dyDescent="0.25">
      <c r="A2228" t="s">
        <v>68</v>
      </c>
      <c r="B2228" t="s">
        <v>177</v>
      </c>
      <c r="C2228">
        <v>43</v>
      </c>
      <c r="D2228" t="s">
        <v>109</v>
      </c>
      <c r="E2228" t="s">
        <v>110</v>
      </c>
      <c r="F2228" t="s">
        <v>72</v>
      </c>
      <c r="G2228">
        <v>0.39750265714056898</v>
      </c>
      <c r="H2228">
        <v>0</v>
      </c>
      <c r="I222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28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cm="1">
        <f t="array" ref="K2228">IFERROR(AVERAGE(IF((OutputTable[GroupByKey]=OutputTable[[#This Row],[GroupByKey]]),(OutputTable[GroupByKey]=OutputTable[[#This Row],[GroupByKey]])*OutputTable[RecordedValue])),0)</f>
        <v>0.86326158932544617</v>
      </c>
      <c r="L2228" cm="1">
        <f t="array" ref="L2228">IFERROR(_xlfn.STDEV.S(IF((OutputTable[GroupByKey]=OutputTable[[#This Row],[GroupByKey]]),(OutputTable[GroupByKey]=OutputTable[[#This Row],[GroupByKey]])*OutputTable[RecordedValue])),0)</f>
        <v>0.44446417599979121</v>
      </c>
      <c r="M2228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28" cm="1">
        <f t="array" ref="O2228">MIN(IF((OutputTable[GroupByKey]=OutputTable[[#This Row],[GroupByKey]]),(OutputTable[GroupByKey]=OutputTable[[#This Row],[GroupByKey]])*OutputTable[RecordedValue]))</f>
        <v>0</v>
      </c>
      <c r="P2228" cm="1">
        <f t="array" ref="P2228">MAX(IF((OutputTable[GroupByKey]=OutputTable[[#This Row],[GroupByKey]]),(OutputTable[GroupByKey]=OutputTable[[#This Row],[GroupByKey]])*OutputTable[RecordedValue]))</f>
        <v>2.5547209929161401</v>
      </c>
    </row>
    <row r="2229" spans="1:16" x14ac:dyDescent="0.25">
      <c r="A2229" t="s">
        <v>68</v>
      </c>
      <c r="B2229" t="s">
        <v>177</v>
      </c>
      <c r="C2229">
        <v>43</v>
      </c>
      <c r="D2229" t="s">
        <v>111</v>
      </c>
      <c r="E2229" t="s">
        <v>112</v>
      </c>
      <c r="F2229" t="s">
        <v>72</v>
      </c>
      <c r="G2229">
        <v>23.8501594284342</v>
      </c>
      <c r="H2229">
        <v>0</v>
      </c>
      <c r="I222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29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cm="1">
        <f t="array" ref="K2229">IFERROR(AVERAGE(IF((OutputTable[GroupByKey]=OutputTable[[#This Row],[GroupByKey]]),(OutputTable[GroupByKey]=OutputTable[[#This Row],[GroupByKey]])*OutputTable[RecordedValue])),0)</f>
        <v>51.79569535952681</v>
      </c>
      <c r="L2229" cm="1">
        <f t="array" ref="L2229">IFERROR(_xlfn.STDEV.S(IF((OutputTable[GroupByKey]=OutputTable[[#This Row],[GroupByKey]]),(OutputTable[GroupByKey]=OutputTable[[#This Row],[GroupByKey]])*OutputTable[RecordedValue])),0)</f>
        <v>26.667850559987489</v>
      </c>
      <c r="M2229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29" cm="1">
        <f t="array" ref="O2229">MIN(IF((OutputTable[GroupByKey]=OutputTable[[#This Row],[GroupByKey]]),(OutputTable[GroupByKey]=OutputTable[[#This Row],[GroupByKey]])*OutputTable[RecordedValue]))</f>
        <v>0</v>
      </c>
      <c r="P2229" cm="1">
        <f t="array" ref="P2229">MAX(IF((OutputTable[GroupByKey]=OutputTable[[#This Row],[GroupByKey]]),(OutputTable[GroupByKey]=OutputTable[[#This Row],[GroupByKey]])*OutputTable[RecordedValue]))</f>
        <v>153.28325957496901</v>
      </c>
    </row>
    <row r="2230" spans="1:16" x14ac:dyDescent="0.25">
      <c r="A2230" t="s">
        <v>68</v>
      </c>
      <c r="B2230" t="s">
        <v>177</v>
      </c>
      <c r="C2230">
        <v>43</v>
      </c>
      <c r="D2230" t="s">
        <v>113</v>
      </c>
      <c r="E2230" t="s">
        <v>114</v>
      </c>
      <c r="F2230" t="s">
        <v>72</v>
      </c>
      <c r="G2230">
        <v>0</v>
      </c>
      <c r="H2230">
        <v>0</v>
      </c>
      <c r="I223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30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cm="1">
        <f t="array" ref="K2230">IFERROR(AVERAGE(IF((OutputTable[GroupByKey]=OutputTable[[#This Row],[GroupByKey]]),(OutputTable[GroupByKey]=OutputTable[[#This Row],[GroupByKey]])*OutputTable[RecordedValue])),0)</f>
        <v>0</v>
      </c>
      <c r="L2230" cm="1">
        <f t="array" ref="L2230">IFERROR(_xlfn.STDEV.S(IF((OutputTable[GroupByKey]=OutputTable[[#This Row],[GroupByKey]]),(OutputTable[GroupByKey]=OutputTable[[#This Row],[GroupByKey]])*OutputTable[RecordedValue])),0)</f>
        <v>0</v>
      </c>
      <c r="M2230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cm="1">
        <f t="array" ref="O2230">MIN(IF((OutputTable[GroupByKey]=OutputTable[[#This Row],[GroupByKey]]),(OutputTable[GroupByKey]=OutputTable[[#This Row],[GroupByKey]])*OutputTable[RecordedValue]))</f>
        <v>0</v>
      </c>
      <c r="P2230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177</v>
      </c>
      <c r="C2231">
        <v>43</v>
      </c>
      <c r="D2231" t="s">
        <v>115</v>
      </c>
      <c r="E2231" t="s">
        <v>116</v>
      </c>
      <c r="F2231" t="s">
        <v>72</v>
      </c>
      <c r="G2231">
        <v>0</v>
      </c>
      <c r="H2231">
        <v>0</v>
      </c>
      <c r="I223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31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cm="1">
        <f t="array" ref="K2231">IFERROR(AVERAGE(IF((OutputTable[GroupByKey]=OutputTable[[#This Row],[GroupByKey]]),(OutputTable[GroupByKey]=OutputTable[[#This Row],[GroupByKey]])*OutputTable[RecordedValue])),0)</f>
        <v>7.9031017037590718</v>
      </c>
      <c r="L2231" cm="1">
        <f t="array" ref="L2231">IFERROR(_xlfn.STDEV.S(IF((OutputTable[GroupByKey]=OutputTable[[#This Row],[GroupByKey]]),(OutputTable[GroupByKey]=OutputTable[[#This Row],[GroupByKey]])*OutputTable[RecordedValue])),0)</f>
        <v>6.1722634071914078</v>
      </c>
      <c r="M2231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31" cm="1">
        <f t="array" ref="O2231">MIN(IF((OutputTable[GroupByKey]=OutputTable[[#This Row],[GroupByKey]]),(OutputTable[GroupByKey]=OutputTable[[#This Row],[GroupByKey]])*OutputTable[RecordedValue]))</f>
        <v>0</v>
      </c>
      <c r="P2231" cm="1">
        <f t="array" ref="P2231">MAX(IF((OutputTable[GroupByKey]=OutputTable[[#This Row],[GroupByKey]]),(OutputTable[GroupByKey]=OutputTable[[#This Row],[GroupByKey]])*OutputTable[RecordedValue]))</f>
        <v>30.196331317929101</v>
      </c>
    </row>
    <row r="2232" spans="1:16" x14ac:dyDescent="0.25">
      <c r="A2232" t="s">
        <v>68</v>
      </c>
      <c r="B2232" t="s">
        <v>177</v>
      </c>
      <c r="C2232">
        <v>43</v>
      </c>
      <c r="D2232" t="s">
        <v>117</v>
      </c>
      <c r="E2232" t="s">
        <v>118</v>
      </c>
      <c r="F2232" t="s">
        <v>72</v>
      </c>
      <c r="G2232">
        <v>2</v>
      </c>
      <c r="H2232">
        <v>0</v>
      </c>
      <c r="I223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32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cm="1">
        <f t="array" ref="K2232">IFERROR(AVERAGE(IF((OutputTable[GroupByKey]=OutputTable[[#This Row],[GroupByKey]]),(OutputTable[GroupByKey]=OutputTable[[#This Row],[GroupByKey]])*OutputTable[RecordedValue])),0)</f>
        <v>8.9</v>
      </c>
      <c r="L2232" cm="1">
        <f t="array" ref="L2232">IFERROR(_xlfn.STDEV.S(IF((OutputTable[GroupByKey]=OutputTable[[#This Row],[GroupByKey]]),(OutputTable[GroupByKey]=OutputTable[[#This Row],[GroupByKey]])*OutputTable[RecordedValue])),0)</f>
        <v>2.6049403612586386</v>
      </c>
      <c r="M2232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32" cm="1">
        <f t="array" ref="O2232">MIN(IF((OutputTable[GroupByKey]=OutputTable[[#This Row],[GroupByKey]]),(OutputTable[GroupByKey]=OutputTable[[#This Row],[GroupByKey]])*OutputTable[RecordedValue]))</f>
        <v>2</v>
      </c>
      <c r="P2232" cm="1">
        <f t="array" ref="P2232">MAX(IF((OutputTable[GroupByKey]=OutputTable[[#This Row],[GroupByKey]]),(OutputTable[GroupByKey]=OutputTable[[#This Row],[GroupByKey]])*OutputTable[RecordedValue]))</f>
        <v>14</v>
      </c>
    </row>
    <row r="2233" spans="1:16" x14ac:dyDescent="0.25">
      <c r="A2233" t="s">
        <v>68</v>
      </c>
      <c r="B2233" t="s">
        <v>177</v>
      </c>
      <c r="C2233">
        <v>43</v>
      </c>
      <c r="D2233" t="s">
        <v>119</v>
      </c>
      <c r="E2233" t="s">
        <v>120</v>
      </c>
      <c r="F2233" t="s">
        <v>72</v>
      </c>
      <c r="G2233">
        <v>2</v>
      </c>
      <c r="H2233">
        <v>0</v>
      </c>
      <c r="I223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33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cm="1">
        <f t="array" ref="K2233">IFERROR(AVERAGE(IF((OutputTable[GroupByKey]=OutputTable[[#This Row],[GroupByKey]]),(OutputTable[GroupByKey]=OutputTable[[#This Row],[GroupByKey]])*OutputTable[RecordedValue])),0)</f>
        <v>8.68</v>
      </c>
      <c r="L2233" cm="1">
        <f t="array" ref="L2233">IFERROR(_xlfn.STDEV.S(IF((OutputTable[GroupByKey]=OutputTable[[#This Row],[GroupByKey]]),(OutputTable[GroupByKey]=OutputTable[[#This Row],[GroupByKey]])*OutputTable[RecordedValue])),0)</f>
        <v>2.6064284735543972</v>
      </c>
      <c r="M2233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33" cm="1">
        <f t="array" ref="O2233">MIN(IF((OutputTable[GroupByKey]=OutputTable[[#This Row],[GroupByKey]]),(OutputTable[GroupByKey]=OutputTable[[#This Row],[GroupByKey]])*OutputTable[RecordedValue]))</f>
        <v>2</v>
      </c>
      <c r="P2233" cm="1">
        <f t="array" ref="P2233">MAX(IF((OutputTable[GroupByKey]=OutputTable[[#This Row],[GroupByKey]]),(OutputTable[GroupByKey]=OutputTable[[#This Row],[GroupByKey]])*OutputTable[RecordedValue]))</f>
        <v>14</v>
      </c>
    </row>
    <row r="2234" spans="1:16" x14ac:dyDescent="0.25">
      <c r="A2234" t="s">
        <v>68</v>
      </c>
      <c r="B2234" t="s">
        <v>177</v>
      </c>
      <c r="C2234">
        <v>43</v>
      </c>
      <c r="D2234" t="s">
        <v>121</v>
      </c>
      <c r="E2234" t="s">
        <v>122</v>
      </c>
      <c r="F2234" t="s">
        <v>72</v>
      </c>
      <c r="G2234">
        <v>0.39750265714056898</v>
      </c>
      <c r="H2234">
        <v>0</v>
      </c>
      <c r="I223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34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cm="1">
        <f t="array" ref="K2234">IFERROR(AVERAGE(IF((OutputTable[GroupByKey]=OutputTable[[#This Row],[GroupByKey]]),(OutputTable[GroupByKey]=OutputTable[[#This Row],[GroupByKey]])*OutputTable[RecordedValue])),0)</f>
        <v>0.86326158932544617</v>
      </c>
      <c r="L2234" cm="1">
        <f t="array" ref="L2234">IFERROR(_xlfn.STDEV.S(IF((OutputTable[GroupByKey]=OutputTable[[#This Row],[GroupByKey]]),(OutputTable[GroupByKey]=OutputTable[[#This Row],[GroupByKey]])*OutputTable[RecordedValue])),0)</f>
        <v>0.44446417599979121</v>
      </c>
      <c r="M2234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34" cm="1">
        <f t="array" ref="O2234">MIN(IF((OutputTable[GroupByKey]=OutputTable[[#This Row],[GroupByKey]]),(OutputTable[GroupByKey]=OutputTable[[#This Row],[GroupByKey]])*OutputTable[RecordedValue]))</f>
        <v>0</v>
      </c>
      <c r="P2234" cm="1">
        <f t="array" ref="P2234">MAX(IF((OutputTable[GroupByKey]=OutputTable[[#This Row],[GroupByKey]]),(OutputTable[GroupByKey]=OutputTable[[#This Row],[GroupByKey]])*OutputTable[RecordedValue]))</f>
        <v>2.5547209929161401</v>
      </c>
    </row>
    <row r="2235" spans="1:16" x14ac:dyDescent="0.25">
      <c r="A2235" t="s">
        <v>68</v>
      </c>
      <c r="B2235" t="s">
        <v>177</v>
      </c>
      <c r="C2235">
        <v>43</v>
      </c>
      <c r="D2235" t="s">
        <v>123</v>
      </c>
      <c r="E2235" t="s">
        <v>124</v>
      </c>
      <c r="F2235" t="s">
        <v>72</v>
      </c>
      <c r="G2235">
        <v>23.8501594284342</v>
      </c>
      <c r="H2235">
        <v>0</v>
      </c>
      <c r="I223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3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cm="1">
        <f t="array" ref="K2235">IFERROR(AVERAGE(IF((OutputTable[GroupByKey]=OutputTable[[#This Row],[GroupByKey]]),(OutputTable[GroupByKey]=OutputTable[[#This Row],[GroupByKey]])*OutputTable[RecordedValue])),0)</f>
        <v>59.698797063285873</v>
      </c>
      <c r="L2235" cm="1">
        <f t="array" ref="L2235">IFERROR(_xlfn.STDEV.S(IF((OutputTable[GroupByKey]=OutputTable[[#This Row],[GroupByKey]]),(OutputTable[GroupByKey]=OutputTable[[#This Row],[GroupByKey]])*OutputTable[RecordedValue])),0)</f>
        <v>29.848701664291458</v>
      </c>
      <c r="M223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35" cm="1">
        <f t="array" ref="O2235">MIN(IF((OutputTable[GroupByKey]=OutputTable[[#This Row],[GroupByKey]]),(OutputTable[GroupByKey]=OutputTable[[#This Row],[GroupByKey]])*OutputTable[RecordedValue]))</f>
        <v>2.14281784239415</v>
      </c>
      <c r="P2235" cm="1">
        <f t="array" ref="P2235">MAX(IF((OutputTable[GroupByKey]=OutputTable[[#This Row],[GroupByKey]]),(OutputTable[GroupByKey]=OutputTable[[#This Row],[GroupByKey]])*OutputTable[RecordedValue]))</f>
        <v>183.47959089289799</v>
      </c>
    </row>
    <row r="2236" spans="1:16" x14ac:dyDescent="0.25">
      <c r="A2236" t="s">
        <v>68</v>
      </c>
      <c r="B2236" t="s">
        <v>177</v>
      </c>
      <c r="C2236">
        <v>43</v>
      </c>
      <c r="D2236" t="s">
        <v>125</v>
      </c>
      <c r="E2236" t="s">
        <v>85</v>
      </c>
      <c r="F2236" t="s">
        <v>126</v>
      </c>
      <c r="G2236">
        <v>0</v>
      </c>
      <c r="H2236">
        <v>0</v>
      </c>
      <c r="I2236" t="str">
        <f>OutputTable[[#This Row],[ProjectName]]&amp;OutputTable[[#This Row],[Name]]&amp;OutputTable[[#This Row],[Type]]&amp;OutputTable[[#This Row],[Source]]</f>
        <v>Airport Security AnalysisAll Entities.NVACostNVA CostSystem</v>
      </c>
      <c r="J2236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cm="1">
        <f t="array" ref="K2236">IFERROR(AVERAGE(IF((OutputTable[GroupByKey]=OutputTable[[#This Row],[GroupByKey]]),(OutputTable[GroupByKey]=OutputTable[[#This Row],[GroupByKey]])*OutputTable[RecordedValue])),0)</f>
        <v>0</v>
      </c>
      <c r="L2236" cm="1">
        <f t="array" ref="L2236">IFERROR(_xlfn.STDEV.S(IF((OutputTable[GroupByKey]=OutputTable[[#This Row],[GroupByKey]]),(OutputTable[GroupByKey]=OutputTable[[#This Row],[GroupByKey]])*OutputTable[RecordedValue])),0)</f>
        <v>0</v>
      </c>
      <c r="M2236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6" cm="1">
        <f t="array" ref="O2236">MIN(IF((OutputTable[GroupByKey]=OutputTable[[#This Row],[GroupByKey]]),(OutputTable[GroupByKey]=OutputTable[[#This Row],[GroupByKey]])*OutputTable[RecordedValue]))</f>
        <v>0</v>
      </c>
      <c r="P2236" cm="1">
        <f t="array" ref="P2236">MAX(IF((OutputTable[GroupByKey]=OutputTable[[#This Row],[GroupByKey]]),(OutputTable[GroupByKey]=OutputTable[[#This Row],[GroupByKey]])*OutputTable[RecordedValue]))</f>
        <v>0</v>
      </c>
    </row>
    <row r="2237" spans="1:16" x14ac:dyDescent="0.25">
      <c r="A2237" t="s">
        <v>68</v>
      </c>
      <c r="B2237" t="s">
        <v>177</v>
      </c>
      <c r="C2237">
        <v>43</v>
      </c>
      <c r="D2237" t="s">
        <v>127</v>
      </c>
      <c r="E2237" t="s">
        <v>88</v>
      </c>
      <c r="F2237" t="s">
        <v>126</v>
      </c>
      <c r="G2237">
        <v>0</v>
      </c>
      <c r="H2237">
        <v>0</v>
      </c>
      <c r="I2237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7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cm="1">
        <f t="array" ref="K2237">IFERROR(AVERAGE(IF((OutputTable[GroupByKey]=OutputTable[[#This Row],[GroupByKey]]),(OutputTable[GroupByKey]=OutputTable[[#This Row],[GroupByKey]])*OutputTable[RecordedValue])),0)</f>
        <v>0</v>
      </c>
      <c r="L2237" cm="1">
        <f t="array" ref="L2237">IFERROR(_xlfn.STDEV.S(IF((OutputTable[GroupByKey]=OutputTable[[#This Row],[GroupByKey]]),(OutputTable[GroupByKey]=OutputTable[[#This Row],[GroupByKey]])*OutputTable[RecordedValue])),0)</f>
        <v>0</v>
      </c>
      <c r="M2237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7" cm="1">
        <f t="array" ref="O2237">MIN(IF((OutputTable[GroupByKey]=OutputTable[[#This Row],[GroupByKey]]),(OutputTable[GroupByKey]=OutputTable[[#This Row],[GroupByKey]])*OutputTable[RecordedValue]))</f>
        <v>0</v>
      </c>
      <c r="P2237" cm="1">
        <f t="array" ref="P2237">MAX(IF((OutputTable[GroupByKey]=OutputTable[[#This Row],[GroupByKey]]),(OutputTable[GroupByKey]=OutputTable[[#This Row],[GroupByKey]])*OutputTable[RecordedValue]))</f>
        <v>0</v>
      </c>
    </row>
    <row r="2238" spans="1:16" x14ac:dyDescent="0.25">
      <c r="A2238" t="s">
        <v>68</v>
      </c>
      <c r="B2238" t="s">
        <v>177</v>
      </c>
      <c r="C2238">
        <v>43</v>
      </c>
      <c r="D2238" t="s">
        <v>128</v>
      </c>
      <c r="E2238" t="s">
        <v>90</v>
      </c>
      <c r="F2238" t="s">
        <v>126</v>
      </c>
      <c r="G2238">
        <v>44.025031357635598</v>
      </c>
      <c r="H2238">
        <v>0</v>
      </c>
      <c r="I2238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38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cm="1">
        <f t="array" ref="K2238">IFERROR(AVERAGE(IF((OutputTable[GroupByKey]=OutputTable[[#This Row],[GroupByKey]]),(OutputTable[GroupByKey]=OutputTable[[#This Row],[GroupByKey]])*OutputTable[RecordedValue])),0)</f>
        <v>46.193538628207605</v>
      </c>
      <c r="L2238" cm="1">
        <f t="array" ref="L2238">IFERROR(_xlfn.STDEV.S(IF((OutputTable[GroupByKey]=OutputTable[[#This Row],[GroupByKey]]),(OutputTable[GroupByKey]=OutputTable[[#This Row],[GroupByKey]])*OutputTable[RecordedValue])),0)</f>
        <v>2.5990968367157539</v>
      </c>
      <c r="M2238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38" cm="1">
        <f t="array" ref="O2238">MIN(IF((OutputTable[GroupByKey]=OutputTable[[#This Row],[GroupByKey]]),(OutputTable[GroupByKey]=OutputTable[[#This Row],[GroupByKey]])*OutputTable[RecordedValue]))</f>
        <v>40.192057014708702</v>
      </c>
      <c r="P2238" cm="1">
        <f t="array" ref="P2238">MAX(IF((OutputTable[GroupByKey]=OutputTable[[#This Row],[GroupByKey]]),(OutputTable[GroupByKey]=OutputTable[[#This Row],[GroupByKey]])*OutputTable[RecordedValue]))</f>
        <v>51.8214448971965</v>
      </c>
    </row>
    <row r="2239" spans="1:16" x14ac:dyDescent="0.25">
      <c r="A2239" t="s">
        <v>68</v>
      </c>
      <c r="B2239" t="s">
        <v>177</v>
      </c>
      <c r="C2239">
        <v>43</v>
      </c>
      <c r="D2239" t="s">
        <v>129</v>
      </c>
      <c r="E2239" t="s">
        <v>130</v>
      </c>
      <c r="F2239" t="s">
        <v>126</v>
      </c>
      <c r="G2239">
        <v>0</v>
      </c>
      <c r="H2239">
        <v>0</v>
      </c>
      <c r="I2239" t="str">
        <f>OutputTable[[#This Row],[ProjectName]]&amp;OutputTable[[#This Row],[Name]]&amp;OutputTable[[#This Row],[Type]]&amp;OutputTable[[#This Row],[Source]]</f>
        <v>Airport Security AnalysisAll Entities.TranCostTran CostSystem</v>
      </c>
      <c r="J2239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cm="1">
        <f t="array" ref="K2239">IFERROR(AVERAGE(IF((OutputTable[GroupByKey]=OutputTable[[#This Row],[GroupByKey]]),(OutputTable[GroupByKey]=OutputTable[[#This Row],[GroupByKey]])*OutputTable[RecordedValue])),0)</f>
        <v>0</v>
      </c>
      <c r="L2239" cm="1">
        <f t="array" ref="L2239">IFERROR(_xlfn.STDEV.S(IF((OutputTable[GroupByKey]=OutputTable[[#This Row],[GroupByKey]]),(OutputTable[GroupByKey]=OutputTable[[#This Row],[GroupByKey]])*OutputTable[RecordedValue])),0)</f>
        <v>0</v>
      </c>
      <c r="M2239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9" cm="1">
        <f t="array" ref="O2239">MIN(IF((OutputTable[GroupByKey]=OutputTable[[#This Row],[GroupByKey]]),(OutputTable[GroupByKey]=OutputTable[[#This Row],[GroupByKey]])*OutputTable[RecordedValue]))</f>
        <v>0</v>
      </c>
      <c r="P2239" cm="1">
        <f t="array" ref="P2239">MAX(IF((OutputTable[GroupByKey]=OutputTable[[#This Row],[GroupByKey]]),(OutputTable[GroupByKey]=OutputTable[[#This Row],[GroupByKey]])*OutputTable[RecordedValue]))</f>
        <v>0</v>
      </c>
    </row>
    <row r="2240" spans="1:16" x14ac:dyDescent="0.25">
      <c r="A2240" t="s">
        <v>68</v>
      </c>
      <c r="B2240" t="s">
        <v>177</v>
      </c>
      <c r="C2240">
        <v>43</v>
      </c>
      <c r="D2240" t="s">
        <v>131</v>
      </c>
      <c r="E2240" t="s">
        <v>94</v>
      </c>
      <c r="F2240" t="s">
        <v>126</v>
      </c>
      <c r="G2240">
        <v>44.025031357635598</v>
      </c>
      <c r="H2240">
        <v>0</v>
      </c>
      <c r="I2240" t="str">
        <f>OutputTable[[#This Row],[ProjectName]]&amp;OutputTable[[#This Row],[Name]]&amp;OutputTable[[#This Row],[Type]]&amp;OutputTable[[#This Row],[Source]]</f>
        <v>Airport Security AnalysisAll Entities.VACostVA CostSystem</v>
      </c>
      <c r="J2240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cm="1">
        <f t="array" ref="K2240">IFERROR(AVERAGE(IF((OutputTable[GroupByKey]=OutputTable[[#This Row],[GroupByKey]]),(OutputTable[GroupByKey]=OutputTable[[#This Row],[GroupByKey]])*OutputTable[RecordedValue])),0)</f>
        <v>46.193538628207605</v>
      </c>
      <c r="L2240" cm="1">
        <f t="array" ref="L2240">IFERROR(_xlfn.STDEV.S(IF((OutputTable[GroupByKey]=OutputTable[[#This Row],[GroupByKey]]),(OutputTable[GroupByKey]=OutputTable[[#This Row],[GroupByKey]])*OutputTable[RecordedValue])),0)</f>
        <v>2.5990968367157539</v>
      </c>
      <c r="M2240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0" cm="1">
        <f t="array" ref="O2240">MIN(IF((OutputTable[GroupByKey]=OutputTable[[#This Row],[GroupByKey]]),(OutputTable[GroupByKey]=OutputTable[[#This Row],[GroupByKey]])*OutputTable[RecordedValue]))</f>
        <v>40.192057014708702</v>
      </c>
      <c r="P2240" cm="1">
        <f t="array" ref="P2240">MAX(IF((OutputTable[GroupByKey]=OutputTable[[#This Row],[GroupByKey]]),(OutputTable[GroupByKey]=OutputTable[[#This Row],[GroupByKey]])*OutputTable[RecordedValue]))</f>
        <v>51.8214448971965</v>
      </c>
    </row>
    <row r="2241" spans="1:16" x14ac:dyDescent="0.25">
      <c r="A2241" t="s">
        <v>68</v>
      </c>
      <c r="B2241" t="s">
        <v>177</v>
      </c>
      <c r="C2241">
        <v>43</v>
      </c>
      <c r="D2241" t="s">
        <v>132</v>
      </c>
      <c r="E2241" t="s">
        <v>96</v>
      </c>
      <c r="F2241" t="s">
        <v>126</v>
      </c>
      <c r="G2241">
        <v>0</v>
      </c>
      <c r="H2241">
        <v>0</v>
      </c>
      <c r="I2241" t="str">
        <f>OutputTable[[#This Row],[ProjectName]]&amp;OutputTable[[#This Row],[Name]]&amp;OutputTable[[#This Row],[Type]]&amp;OutputTable[[#This Row],[Source]]</f>
        <v>Airport Security AnalysisAll Entities.WaitCostWait CostSystem</v>
      </c>
      <c r="J2241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cm="1">
        <f t="array" ref="K2241">IFERROR(AVERAGE(IF((OutputTable[GroupByKey]=OutputTable[[#This Row],[GroupByKey]]),(OutputTable[GroupByKey]=OutputTable[[#This Row],[GroupByKey]])*OutputTable[RecordedValue])),0)</f>
        <v>0</v>
      </c>
      <c r="L2241" cm="1">
        <f t="array" ref="L2241">IFERROR(_xlfn.STDEV.S(IF((OutputTable[GroupByKey]=OutputTable[[#This Row],[GroupByKey]]),(OutputTable[GroupByKey]=OutputTable[[#This Row],[GroupByKey]])*OutputTable[RecordedValue])),0)</f>
        <v>0</v>
      </c>
      <c r="M2241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1" cm="1">
        <f t="array" ref="O2241">MIN(IF((OutputTable[GroupByKey]=OutputTable[[#This Row],[GroupByKey]]),(OutputTable[GroupByKey]=OutputTable[[#This Row],[GroupByKey]])*OutputTable[RecordedValue]))</f>
        <v>0</v>
      </c>
      <c r="P2241" cm="1">
        <f t="array" ref="P2241">MAX(IF((OutputTable[GroupByKey]=OutputTable[[#This Row],[GroupByKey]]),(OutputTable[GroupByKey]=OutputTable[[#This Row],[GroupByKey]])*OutputTable[RecordedValue]))</f>
        <v>0</v>
      </c>
    </row>
    <row r="2242" spans="1:16" x14ac:dyDescent="0.25">
      <c r="A2242" t="s">
        <v>68</v>
      </c>
      <c r="B2242" t="s">
        <v>177</v>
      </c>
      <c r="C2242">
        <v>43</v>
      </c>
      <c r="D2242" t="s">
        <v>133</v>
      </c>
      <c r="E2242" t="s">
        <v>134</v>
      </c>
      <c r="F2242" t="s">
        <v>126</v>
      </c>
      <c r="G2242">
        <v>44.025031357635598</v>
      </c>
      <c r="H2242">
        <v>0</v>
      </c>
      <c r="I2242" t="str">
        <f>OutputTable[[#This Row],[ProjectName]]&amp;OutputTable[[#This Row],[Name]]&amp;OutputTable[[#This Row],[Type]]&amp;OutputTable[[#This Row],[Source]]</f>
        <v>Airport Security AnalysisAll Resources.BusyCostBusy CostSystem</v>
      </c>
      <c r="J2242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cm="1">
        <f t="array" ref="K2242">IFERROR(AVERAGE(IF((OutputTable[GroupByKey]=OutputTable[[#This Row],[GroupByKey]]),(OutputTable[GroupByKey]=OutputTable[[#This Row],[GroupByKey]])*OutputTable[RecordedValue])),0)</f>
        <v>46.193538628207605</v>
      </c>
      <c r="L2242" cm="1">
        <f t="array" ref="L2242">IFERROR(_xlfn.STDEV.S(IF((OutputTable[GroupByKey]=OutputTable[[#This Row],[GroupByKey]]),(OutputTable[GroupByKey]=OutputTable[[#This Row],[GroupByKey]])*OutputTable[RecordedValue])),0)</f>
        <v>2.5990968367157583</v>
      </c>
      <c r="M2242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42" cm="1">
        <f t="array" ref="O2242">MIN(IF((OutputTable[GroupByKey]=OutputTable[[#This Row],[GroupByKey]]),(OutputTable[GroupByKey]=OutputTable[[#This Row],[GroupByKey]])*OutputTable[RecordedValue]))</f>
        <v>40.192057014708602</v>
      </c>
      <c r="P2242" cm="1">
        <f t="array" ref="P2242">MAX(IF((OutputTable[GroupByKey]=OutputTable[[#This Row],[GroupByKey]]),(OutputTable[GroupByKey]=OutputTable[[#This Row],[GroupByKey]])*OutputTable[RecordedValue]))</f>
        <v>51.8214448971965</v>
      </c>
    </row>
    <row r="2243" spans="1:16" x14ac:dyDescent="0.25">
      <c r="A2243" t="s">
        <v>68</v>
      </c>
      <c r="B2243" t="s">
        <v>177</v>
      </c>
      <c r="C2243">
        <v>43</v>
      </c>
      <c r="D2243" t="s">
        <v>135</v>
      </c>
      <c r="E2243" t="s">
        <v>136</v>
      </c>
      <c r="F2243" t="s">
        <v>126</v>
      </c>
      <c r="G2243">
        <v>27.237987069244799</v>
      </c>
      <c r="H2243">
        <v>0</v>
      </c>
      <c r="I2243" t="str">
        <f>OutputTable[[#This Row],[ProjectName]]&amp;OutputTable[[#This Row],[Name]]&amp;OutputTable[[#This Row],[Type]]&amp;OutputTable[[#This Row],[Source]]</f>
        <v>Airport Security AnalysisAll Resources.IdleCostIdle CostSystem</v>
      </c>
      <c r="J2243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cm="1">
        <f t="array" ref="K2243">IFERROR(AVERAGE(IF((OutputTable[GroupByKey]=OutputTable[[#This Row],[GroupByKey]]),(OutputTable[GroupByKey]=OutputTable[[#This Row],[GroupByKey]])*OutputTable[RecordedValue])),0)</f>
        <v>25.477747687177452</v>
      </c>
      <c r="L2243" cm="1">
        <f t="array" ref="L2243">IFERROR(_xlfn.STDEV.S(IF((OutputTable[GroupByKey]=OutputTable[[#This Row],[GroupByKey]]),(OutputTable[GroupByKey]=OutputTable[[#This Row],[GroupByKey]])*OutputTable[RecordedValue])),0)</f>
        <v>2.6141112136959852</v>
      </c>
      <c r="M2243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43" cm="1">
        <f t="array" ref="O2243">MIN(IF((OutputTable[GroupByKey]=OutputTable[[#This Row],[GroupByKey]]),(OutputTable[GroupByKey]=OutputTable[[#This Row],[GroupByKey]])*OutputTable[RecordedValue]))</f>
        <v>19.727702576731101</v>
      </c>
      <c r="P2243" cm="1">
        <f t="array" ref="P2243">MAX(IF((OutputTable[GroupByKey]=OutputTable[[#This Row],[GroupByKey]]),(OutputTable[GroupByKey]=OutputTable[[#This Row],[GroupByKey]])*OutputTable[RecordedValue]))</f>
        <v>31.4558775795469</v>
      </c>
    </row>
    <row r="2244" spans="1:16" x14ac:dyDescent="0.25">
      <c r="A2244" t="s">
        <v>68</v>
      </c>
      <c r="B2244" t="s">
        <v>177</v>
      </c>
      <c r="C2244">
        <v>43</v>
      </c>
      <c r="D2244" t="s">
        <v>137</v>
      </c>
      <c r="E2244" t="s">
        <v>90</v>
      </c>
      <c r="F2244" t="s">
        <v>126</v>
      </c>
      <c r="G2244">
        <v>71.263018426880393</v>
      </c>
      <c r="H2244">
        <v>0</v>
      </c>
      <c r="I224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44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cm="1">
        <f t="array" ref="K2244">IFERROR(AVERAGE(IF((OutputTable[GroupByKey]=OutputTable[[#This Row],[GroupByKey]]),(OutputTable[GroupByKey]=OutputTable[[#This Row],[GroupByKey]])*OutputTable[RecordedValue])),0)</f>
        <v>71.671286315385061</v>
      </c>
      <c r="L2244" cm="1">
        <f t="array" ref="L2244">IFERROR(_xlfn.STDEV.S(IF((OutputTable[GroupByKey]=OutputTable[[#This Row],[GroupByKey]]),(OutputTable[GroupByKey]=OutputTable[[#This Row],[GroupByKey]])*OutputTable[RecordedValue])),0)</f>
        <v>0.23863631661505638</v>
      </c>
      <c r="M2244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44" cm="1">
        <f t="array" ref="O2244">MIN(IF((OutputTable[GroupByKey]=OutputTable[[#This Row],[GroupByKey]]),(OutputTable[GroupByKey]=OutputTable[[#This Row],[GroupByKey]])*OutputTable[RecordedValue]))</f>
        <v>70.910479456061694</v>
      </c>
      <c r="P2244" cm="1">
        <f t="array" ref="P2244">MAX(IF((OutputTable[GroupByKey]=OutputTable[[#This Row],[GroupByKey]]),(OutputTable[GroupByKey]=OutputTable[[#This Row],[GroupByKey]])*OutputTable[RecordedValue]))</f>
        <v>72</v>
      </c>
    </row>
    <row r="2245" spans="1:16" x14ac:dyDescent="0.25">
      <c r="A2245" t="s">
        <v>68</v>
      </c>
      <c r="B2245" t="s">
        <v>177</v>
      </c>
      <c r="C2245">
        <v>43</v>
      </c>
      <c r="D2245" t="s">
        <v>138</v>
      </c>
      <c r="E2245" t="s">
        <v>139</v>
      </c>
      <c r="F2245" t="s">
        <v>126</v>
      </c>
      <c r="G2245">
        <v>0</v>
      </c>
      <c r="H2245">
        <v>0</v>
      </c>
      <c r="I224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4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cm="1">
        <f t="array" ref="K2245">IFERROR(AVERAGE(IF((OutputTable[GroupByKey]=OutputTable[[#This Row],[GroupByKey]]),(OutputTable[GroupByKey]=OutputTable[[#This Row],[GroupByKey]])*OutputTable[RecordedValue])),0)</f>
        <v>0</v>
      </c>
      <c r="L224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cm="1">
        <f t="array" ref="O2245">MIN(IF((OutputTable[GroupByKey]=OutputTable[[#This Row],[GroupByKey]]),(OutputTable[GroupByKey]=OutputTable[[#This Row],[GroupByKey]])*OutputTable[RecordedValue]))</f>
        <v>0</v>
      </c>
      <c r="P224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177</v>
      </c>
      <c r="C2246">
        <v>43</v>
      </c>
      <c r="D2246" t="s">
        <v>140</v>
      </c>
      <c r="E2246" t="s">
        <v>110</v>
      </c>
      <c r="F2246" t="s">
        <v>72</v>
      </c>
      <c r="G2246">
        <v>9.8719376843614004</v>
      </c>
      <c r="H2246">
        <v>0</v>
      </c>
      <c r="I224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46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cm="1">
        <f t="array" ref="K2246">IFERROR(AVERAGE(IF((OutputTable[GroupByKey]=OutputTable[[#This Row],[GroupByKey]]),(OutputTable[GroupByKey]=OutputTable[[#This Row],[GroupByKey]])*OutputTable[RecordedValue])),0)</f>
        <v>9.2040198470736314</v>
      </c>
      <c r="L2246" cm="1">
        <f t="array" ref="L2246">IFERROR(_xlfn.STDEV.S(IF((OutputTable[GroupByKey]=OutputTable[[#This Row],[GroupByKey]]),(OutputTable[GroupByKey]=OutputTable[[#This Row],[GroupByKey]])*OutputTable[RecordedValue])),0)</f>
        <v>0.51270925803772061</v>
      </c>
      <c r="M2246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46" cm="1">
        <f t="array" ref="O2246">MIN(IF((OutputTable[GroupByKey]=OutputTable[[#This Row],[GroupByKey]]),(OutputTable[GroupByKey]=OutputTable[[#This Row],[GroupByKey]])*OutputTable[RecordedValue]))</f>
        <v>8.1603642719926093</v>
      </c>
      <c r="P2246" cm="1">
        <f t="array" ref="P2246">MAX(IF((OutputTable[GroupByKey]=OutputTable[[#This Row],[GroupByKey]]),(OutputTable[GroupByKey]=OutputTable[[#This Row],[GroupByKey]])*OutputTable[RecordedValue]))</f>
        <v>10.3090977964694</v>
      </c>
    </row>
    <row r="2247" spans="1:16" x14ac:dyDescent="0.25">
      <c r="A2247" t="s">
        <v>68</v>
      </c>
      <c r="B2247" t="s">
        <v>177</v>
      </c>
      <c r="C2247">
        <v>43</v>
      </c>
      <c r="D2247" t="s">
        <v>141</v>
      </c>
      <c r="E2247" t="s">
        <v>112</v>
      </c>
      <c r="F2247" t="s">
        <v>72</v>
      </c>
      <c r="G2247">
        <v>592.31626106168403</v>
      </c>
      <c r="H2247">
        <v>0</v>
      </c>
      <c r="I224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47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cm="1">
        <f t="array" ref="K2247">IFERROR(AVERAGE(IF((OutputTable[GroupByKey]=OutputTable[[#This Row],[GroupByKey]]),(OutputTable[GroupByKey]=OutputTable[[#This Row],[GroupByKey]])*OutputTable[RecordedValue])),0)</f>
        <v>552.24119082441791</v>
      </c>
      <c r="L2247" cm="1">
        <f t="array" ref="L2247">IFERROR(_xlfn.STDEV.S(IF((OutputTable[GroupByKey]=OutputTable[[#This Row],[GroupByKey]]),(OutputTable[GroupByKey]=OutputTable[[#This Row],[GroupByKey]])*OutputTable[RecordedValue])),0)</f>
        <v>30.76255548226289</v>
      </c>
      <c r="M2247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247" cm="1">
        <f t="array" ref="O2247">MIN(IF((OutputTable[GroupByKey]=OutputTable[[#This Row],[GroupByKey]]),(OutputTable[GroupByKey]=OutputTable[[#This Row],[GroupByKey]])*OutputTable[RecordedValue]))</f>
        <v>489.62185631955703</v>
      </c>
      <c r="P2247" cm="1">
        <f t="array" ref="P2247">MAX(IF((OutputTable[GroupByKey]=OutputTable[[#This Row],[GroupByKey]]),(OutputTable[GroupByKey]=OutputTable[[#This Row],[GroupByKey]])*OutputTable[RecordedValue]))</f>
        <v>618.54586778816201</v>
      </c>
    </row>
    <row r="2248" spans="1:16" x14ac:dyDescent="0.25">
      <c r="A2248" t="s">
        <v>68</v>
      </c>
      <c r="B2248" t="s">
        <v>177</v>
      </c>
      <c r="C2248">
        <v>43</v>
      </c>
      <c r="D2248" t="s">
        <v>142</v>
      </c>
      <c r="E2248" t="s">
        <v>114</v>
      </c>
      <c r="F2248" t="s">
        <v>72</v>
      </c>
      <c r="G2248">
        <v>0</v>
      </c>
      <c r="H2248">
        <v>0</v>
      </c>
      <c r="I224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48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cm="1">
        <f t="array" ref="K2248">IFERROR(AVERAGE(IF((OutputTable[GroupByKey]=OutputTable[[#This Row],[GroupByKey]]),(OutputTable[GroupByKey]=OutputTable[[#This Row],[GroupByKey]])*OutputTable[RecordedValue])),0)</f>
        <v>0</v>
      </c>
      <c r="L2248" cm="1">
        <f t="array" ref="L2248">IFERROR(_xlfn.STDEV.S(IF((OutputTable[GroupByKey]=OutputTable[[#This Row],[GroupByKey]]),(OutputTable[GroupByKey]=OutputTable[[#This Row],[GroupByKey]])*OutputTable[RecordedValue])),0)</f>
        <v>0</v>
      </c>
      <c r="M2248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cm="1">
        <f t="array" ref="O2248">MIN(IF((OutputTable[GroupByKey]=OutputTable[[#This Row],[GroupByKey]]),(OutputTable[GroupByKey]=OutputTable[[#This Row],[GroupByKey]])*OutputTable[RecordedValue]))</f>
        <v>0</v>
      </c>
      <c r="P2248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177</v>
      </c>
      <c r="C2249">
        <v>43</v>
      </c>
      <c r="D2249" t="s">
        <v>143</v>
      </c>
      <c r="E2249" t="s">
        <v>116</v>
      </c>
      <c r="F2249" t="s">
        <v>72</v>
      </c>
      <c r="G2249">
        <v>41.298712254479398</v>
      </c>
      <c r="H2249">
        <v>0</v>
      </c>
      <c r="I224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49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cm="1">
        <f t="array" ref="K2249">IFERROR(AVERAGE(IF((OutputTable[GroupByKey]=OutputTable[[#This Row],[GroupByKey]]),(OutputTable[GroupByKey]=OutputTable[[#This Row],[GroupByKey]])*OutputTable[RecordedValue])),0)</f>
        <v>79.989395354893077</v>
      </c>
      <c r="L2249" cm="1">
        <f t="array" ref="L2249">IFERROR(_xlfn.STDEV.S(IF((OutputTable[GroupByKey]=OutputTable[[#This Row],[GroupByKey]]),(OutputTable[GroupByKey]=OutputTable[[#This Row],[GroupByKey]])*OutputTable[RecordedValue])),0)</f>
        <v>56.808360959149468</v>
      </c>
      <c r="M2249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249" cm="1">
        <f t="array" ref="O2249">MIN(IF((OutputTable[GroupByKey]=OutputTable[[#This Row],[GroupByKey]]),(OutputTable[GroupByKey]=OutputTable[[#This Row],[GroupByKey]])*OutputTable[RecordedValue]))</f>
        <v>7.1867093340802297</v>
      </c>
      <c r="P2249" cm="1">
        <f t="array" ref="P2249">MAX(IF((OutputTable[GroupByKey]=OutputTable[[#This Row],[GroupByKey]]),(OutputTable[GroupByKey]=OutputTable[[#This Row],[GroupByKey]])*OutputTable[RecordedValue]))</f>
        <v>293.47566214357698</v>
      </c>
    </row>
    <row r="2250" spans="1:16" x14ac:dyDescent="0.25">
      <c r="A2250" t="s">
        <v>68</v>
      </c>
      <c r="B2250" t="s">
        <v>177</v>
      </c>
      <c r="C2250">
        <v>43</v>
      </c>
      <c r="D2250" t="s">
        <v>144</v>
      </c>
      <c r="E2250" t="s">
        <v>118</v>
      </c>
      <c r="F2250" t="s">
        <v>72</v>
      </c>
      <c r="G2250">
        <v>145</v>
      </c>
      <c r="H2250">
        <v>0</v>
      </c>
      <c r="I225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50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cm="1">
        <f t="array" ref="K2250">IFERROR(AVERAGE(IF((OutputTable[GroupByKey]=OutputTable[[#This Row],[GroupByKey]]),(OutputTable[GroupByKey]=OutputTable[[#This Row],[GroupByKey]])*OutputTable[RecordedValue])),0)</f>
        <v>145</v>
      </c>
      <c r="L2250" cm="1">
        <f t="array" ref="L2250">IFERROR(_xlfn.STDEV.S(IF((OutputTable[GroupByKey]=OutputTable[[#This Row],[GroupByKey]]),(OutputTable[GroupByKey]=OutputTable[[#This Row],[GroupByKey]])*OutputTable[RecordedValue])),0)</f>
        <v>0</v>
      </c>
      <c r="M2250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cm="1">
        <f t="array" ref="O2250">MIN(IF((OutputTable[GroupByKey]=OutputTable[[#This Row],[GroupByKey]]),(OutputTable[GroupByKey]=OutputTable[[#This Row],[GroupByKey]])*OutputTable[RecordedValue]))</f>
        <v>145</v>
      </c>
      <c r="P2250" cm="1">
        <f t="array" ref="P2250">MAX(IF((OutputTable[GroupByKey]=OutputTable[[#This Row],[GroupByKey]]),(OutputTable[GroupByKey]=OutputTable[[#This Row],[GroupByKey]])*OutputTable[RecordedValue]))</f>
        <v>145</v>
      </c>
    </row>
    <row r="2251" spans="1:16" x14ac:dyDescent="0.25">
      <c r="A2251" t="s">
        <v>68</v>
      </c>
      <c r="B2251" t="s">
        <v>177</v>
      </c>
      <c r="C2251">
        <v>43</v>
      </c>
      <c r="D2251" t="s">
        <v>145</v>
      </c>
      <c r="E2251" t="s">
        <v>120</v>
      </c>
      <c r="F2251" t="s">
        <v>72</v>
      </c>
      <c r="G2251">
        <v>144</v>
      </c>
      <c r="H2251">
        <v>0</v>
      </c>
      <c r="I225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51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cm="1">
        <f t="array" ref="K2251">IFERROR(AVERAGE(IF((OutputTable[GroupByKey]=OutputTable[[#This Row],[GroupByKey]]),(OutputTable[GroupByKey]=OutputTable[[#This Row],[GroupByKey]])*OutputTable[RecordedValue])),0)</f>
        <v>143.46</v>
      </c>
      <c r="L2251" cm="1">
        <f t="array" ref="L2251">IFERROR(_xlfn.STDEV.S(IF((OutputTable[GroupByKey]=OutputTable[[#This Row],[GroupByKey]]),(OutputTable[GroupByKey]=OutputTable[[#This Row],[GroupByKey]])*OutputTable[RecordedValue])),0)</f>
        <v>0.761577310586391</v>
      </c>
      <c r="M2251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251" cm="1">
        <f t="array" ref="O2251">MIN(IF((OutputTable[GroupByKey]=OutputTable[[#This Row],[GroupByKey]]),(OutputTable[GroupByKey]=OutputTable[[#This Row],[GroupByKey]])*OutputTable[RecordedValue]))</f>
        <v>141</v>
      </c>
      <c r="P2251" cm="1">
        <f t="array" ref="P2251">MAX(IF((OutputTable[GroupByKey]=OutputTable[[#This Row],[GroupByKey]]),(OutputTable[GroupByKey]=OutputTable[[#This Row],[GroupByKey]])*OutputTable[RecordedValue]))</f>
        <v>144</v>
      </c>
    </row>
    <row r="2252" spans="1:16" x14ac:dyDescent="0.25">
      <c r="A2252" t="s">
        <v>68</v>
      </c>
      <c r="B2252" t="s">
        <v>177</v>
      </c>
      <c r="C2252">
        <v>43</v>
      </c>
      <c r="D2252" t="s">
        <v>146</v>
      </c>
      <c r="E2252" t="s">
        <v>122</v>
      </c>
      <c r="F2252" t="s">
        <v>72</v>
      </c>
      <c r="G2252">
        <v>9.8719376843614004</v>
      </c>
      <c r="H2252">
        <v>0</v>
      </c>
      <c r="I225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52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cm="1">
        <f t="array" ref="K2252">IFERROR(AVERAGE(IF((OutputTable[GroupByKey]=OutputTable[[#This Row],[GroupByKey]]),(OutputTable[GroupByKey]=OutputTable[[#This Row],[GroupByKey]])*OutputTable[RecordedValue])),0)</f>
        <v>9.2040198470736314</v>
      </c>
      <c r="L2252" cm="1">
        <f t="array" ref="L2252">IFERROR(_xlfn.STDEV.S(IF((OutputTable[GroupByKey]=OutputTable[[#This Row],[GroupByKey]]),(OutputTable[GroupByKey]=OutputTable[[#This Row],[GroupByKey]])*OutputTable[RecordedValue])),0)</f>
        <v>0.51270925803772061</v>
      </c>
      <c r="M2252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52" cm="1">
        <f t="array" ref="O2252">MIN(IF((OutputTable[GroupByKey]=OutputTable[[#This Row],[GroupByKey]]),(OutputTable[GroupByKey]=OutputTable[[#This Row],[GroupByKey]])*OutputTable[RecordedValue]))</f>
        <v>8.1603642719926093</v>
      </c>
      <c r="P2252" cm="1">
        <f t="array" ref="P2252">MAX(IF((OutputTable[GroupByKey]=OutputTable[[#This Row],[GroupByKey]]),(OutputTable[GroupByKey]=OutputTable[[#This Row],[GroupByKey]])*OutputTable[RecordedValue]))</f>
        <v>10.3090977964694</v>
      </c>
    </row>
    <row r="2253" spans="1:16" x14ac:dyDescent="0.25">
      <c r="A2253" t="s">
        <v>68</v>
      </c>
      <c r="B2253" t="s">
        <v>177</v>
      </c>
      <c r="C2253">
        <v>43</v>
      </c>
      <c r="D2253" t="s">
        <v>147</v>
      </c>
      <c r="E2253" t="s">
        <v>124</v>
      </c>
      <c r="F2253" t="s">
        <v>72</v>
      </c>
      <c r="G2253">
        <v>633.61497331616397</v>
      </c>
      <c r="H2253">
        <v>0</v>
      </c>
      <c r="I225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53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cm="1">
        <f t="array" ref="K2253">IFERROR(AVERAGE(IF((OutputTable[GroupByKey]=OutputTable[[#This Row],[GroupByKey]]),(OutputTable[GroupByKey]=OutputTable[[#This Row],[GroupByKey]])*OutputTable[RecordedValue])),0)</f>
        <v>632.23058617931088</v>
      </c>
      <c r="L2253" cm="1">
        <f t="array" ref="L2253">IFERROR(_xlfn.STDEV.S(IF((OutputTable[GroupByKey]=OutputTable[[#This Row],[GroupByKey]]),(OutputTable[GroupByKey]=OutputTable[[#This Row],[GroupByKey]])*OutputTable[RecordedValue])),0)</f>
        <v>75.537971994324181</v>
      </c>
      <c r="M2253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53" cm="1">
        <f t="array" ref="O2253">MIN(IF((OutputTable[GroupByKey]=OutputTable[[#This Row],[GroupByKey]]),(OutputTable[GroupByKey]=OutputTable[[#This Row],[GroupByKey]])*OutputTable[RecordedValue]))</f>
        <v>505.15304420889697</v>
      </c>
      <c r="P2253" cm="1">
        <f t="array" ref="P2253">MAX(IF((OutputTable[GroupByKey]=OutputTable[[#This Row],[GroupByKey]]),(OutputTable[GroupByKey]=OutputTable[[#This Row],[GroupByKey]])*OutputTable[RecordedValue]))</f>
        <v>850.69210649443096</v>
      </c>
    </row>
    <row r="2254" spans="1:16" x14ac:dyDescent="0.25">
      <c r="A2254" t="s">
        <v>68</v>
      </c>
      <c r="B2254" t="s">
        <v>177</v>
      </c>
      <c r="C2254">
        <v>43</v>
      </c>
      <c r="D2254" t="s">
        <v>148</v>
      </c>
      <c r="E2254" t="s">
        <v>118</v>
      </c>
      <c r="F2254" t="s">
        <v>86</v>
      </c>
      <c r="G2254">
        <v>145</v>
      </c>
      <c r="H2254">
        <v>0</v>
      </c>
      <c r="I2254" t="str">
        <f>OutputTable[[#This Row],[ProjectName]]&amp;OutputTable[[#This Row],[Name]]&amp;OutputTable[[#This Row],[Type]]&amp;OutputTable[[#This Row],[Source]]</f>
        <v>Airport Security AnalysisEntity 1.NumberInNumber InEntity</v>
      </c>
      <c r="J2254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cm="1">
        <f t="array" ref="K2254">IFERROR(AVERAGE(IF((OutputTable[GroupByKey]=OutputTable[[#This Row],[GroupByKey]]),(OutputTable[GroupByKey]=OutputTable[[#This Row],[GroupByKey]])*OutputTable[RecordedValue])),0)</f>
        <v>145</v>
      </c>
      <c r="L2254" cm="1">
        <f t="array" ref="L2254">IFERROR(_xlfn.STDEV.S(IF((OutputTable[GroupByKey]=OutputTable[[#This Row],[GroupByKey]]),(OutputTable[GroupByKey]=OutputTable[[#This Row],[GroupByKey]])*OutputTable[RecordedValue])),0)</f>
        <v>0</v>
      </c>
      <c r="M2254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4" cm="1">
        <f t="array" ref="O2254">MIN(IF((OutputTable[GroupByKey]=OutputTable[[#This Row],[GroupByKey]]),(OutputTable[GroupByKey]=OutputTable[[#This Row],[GroupByKey]])*OutputTable[RecordedValue]))</f>
        <v>145</v>
      </c>
      <c r="P2254" cm="1">
        <f t="array" ref="P2254">MAX(IF((OutputTable[GroupByKey]=OutputTable[[#This Row],[GroupByKey]]),(OutputTable[GroupByKey]=OutputTable[[#This Row],[GroupByKey]])*OutputTable[RecordedValue]))</f>
        <v>145</v>
      </c>
    </row>
    <row r="2255" spans="1:16" x14ac:dyDescent="0.25">
      <c r="A2255" t="s">
        <v>68</v>
      </c>
      <c r="B2255" t="s">
        <v>177</v>
      </c>
      <c r="C2255">
        <v>43</v>
      </c>
      <c r="D2255" t="s">
        <v>149</v>
      </c>
      <c r="E2255" t="s">
        <v>120</v>
      </c>
      <c r="F2255" t="s">
        <v>86</v>
      </c>
      <c r="G2255">
        <v>139</v>
      </c>
      <c r="H2255">
        <v>0</v>
      </c>
      <c r="I2255" t="str">
        <f>OutputTable[[#This Row],[ProjectName]]&amp;OutputTable[[#This Row],[Name]]&amp;OutputTable[[#This Row],[Type]]&amp;OutputTable[[#This Row],[Source]]</f>
        <v>Airport Security AnalysisEntity 1.NumberOutNumber OutEntity</v>
      </c>
      <c r="J225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cm="1">
        <f t="array" ref="K2255">IFERROR(AVERAGE(IF((OutputTable[GroupByKey]=OutputTable[[#This Row],[GroupByKey]]),(OutputTable[GroupByKey]=OutputTable[[#This Row],[GroupByKey]])*OutputTable[RecordedValue])),0)</f>
        <v>141.02000000000001</v>
      </c>
      <c r="L2255" cm="1">
        <f t="array" ref="L2255">IFERROR(_xlfn.STDEV.S(IF((OutputTable[GroupByKey]=OutputTable[[#This Row],[GroupByKey]]),(OutputTable[GroupByKey]=OutputTable[[#This Row],[GroupByKey]])*OutputTable[RecordedValue])),0)</f>
        <v>1.571298695931723</v>
      </c>
      <c r="M225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55" cm="1">
        <f t="array" ref="O2255">MIN(IF((OutputTable[GroupByKey]=OutputTable[[#This Row],[GroupByKey]]),(OutputTable[GroupByKey]=OutputTable[[#This Row],[GroupByKey]])*OutputTable[RecordedValue]))</f>
        <v>136</v>
      </c>
      <c r="P2255" cm="1">
        <f t="array" ref="P2255">MAX(IF((OutputTable[GroupByKey]=OutputTable[[#This Row],[GroupByKey]]),(OutputTable[GroupByKey]=OutputTable[[#This Row],[GroupByKey]])*OutputTable[RecordedValue]))</f>
        <v>144</v>
      </c>
    </row>
    <row r="2256" spans="1:16" x14ac:dyDescent="0.25">
      <c r="A2256" t="s">
        <v>68</v>
      </c>
      <c r="B2256" t="s">
        <v>177</v>
      </c>
      <c r="C2256">
        <v>43</v>
      </c>
      <c r="D2256" t="s">
        <v>150</v>
      </c>
      <c r="E2256" t="s">
        <v>134</v>
      </c>
      <c r="F2256" t="s">
        <v>104</v>
      </c>
      <c r="G2256">
        <v>0</v>
      </c>
      <c r="H2256">
        <v>0</v>
      </c>
      <c r="I225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56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cm="1">
        <f t="array" ref="K2256">IFERROR(AVERAGE(IF((OutputTable[GroupByKey]=OutputTable[[#This Row],[GroupByKey]]),(OutputTable[GroupByKey]=OutputTable[[#This Row],[GroupByKey]])*OutputTable[RecordedValue])),0)</f>
        <v>0</v>
      </c>
      <c r="L2256" cm="1">
        <f t="array" ref="L2256">IFERROR(_xlfn.STDEV.S(IF((OutputTable[GroupByKey]=OutputTable[[#This Row],[GroupByKey]]),(OutputTable[GroupByKey]=OutputTable[[#This Row],[GroupByKey]])*OutputTable[RecordedValue])),0)</f>
        <v>0</v>
      </c>
      <c r="M2256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6" cm="1">
        <f t="array" ref="O2256">MIN(IF((OutputTable[GroupByKey]=OutputTable[[#This Row],[GroupByKey]]),(OutputTable[GroupByKey]=OutputTable[[#This Row],[GroupByKey]])*OutputTable[RecordedValue]))</f>
        <v>0</v>
      </c>
      <c r="P2256" cm="1">
        <f t="array" ref="P2256">MAX(IF((OutputTable[GroupByKey]=OutputTable[[#This Row],[GroupByKey]]),(OutputTable[GroupByKey]=OutputTable[[#This Row],[GroupByKey]])*OutputTable[RecordedValue]))</f>
        <v>0</v>
      </c>
    </row>
    <row r="2257" spans="1:16" x14ac:dyDescent="0.25">
      <c r="A2257" t="s">
        <v>68</v>
      </c>
      <c r="B2257" t="s">
        <v>177</v>
      </c>
      <c r="C2257">
        <v>43</v>
      </c>
      <c r="D2257" t="s">
        <v>151</v>
      </c>
      <c r="E2257" t="s">
        <v>136</v>
      </c>
      <c r="F2257" t="s">
        <v>104</v>
      </c>
      <c r="G2257">
        <v>12</v>
      </c>
      <c r="H2257">
        <v>0</v>
      </c>
      <c r="I225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57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cm="1">
        <f t="array" ref="K2257">IFERROR(AVERAGE(IF((OutputTable[GroupByKey]=OutputTable[[#This Row],[GroupByKey]]),(OutputTable[GroupByKey]=OutputTable[[#This Row],[GroupByKey]])*OutputTable[RecordedValue])),0)</f>
        <v>12</v>
      </c>
      <c r="L2257" cm="1">
        <f t="array" ref="L2257">IFERROR(_xlfn.STDEV.S(IF((OutputTable[GroupByKey]=OutputTable[[#This Row],[GroupByKey]]),(OutputTable[GroupByKey]=OutputTable[[#This Row],[GroupByKey]])*OutputTable[RecordedValue])),0)</f>
        <v>0</v>
      </c>
      <c r="M2257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7" cm="1">
        <f t="array" ref="O2257">MIN(IF((OutputTable[GroupByKey]=OutputTable[[#This Row],[GroupByKey]]),(OutputTable[GroupByKey]=OutputTable[[#This Row],[GroupByKey]])*OutputTable[RecordedValue]))</f>
        <v>12</v>
      </c>
      <c r="P2257" cm="1">
        <f t="array" ref="P2257">MAX(IF((OutputTable[GroupByKey]=OutputTable[[#This Row],[GroupByKey]]),(OutputTable[GroupByKey]=OutputTable[[#This Row],[GroupByKey]])*OutputTable[RecordedValue]))</f>
        <v>12</v>
      </c>
    </row>
    <row r="2258" spans="1:16" x14ac:dyDescent="0.25">
      <c r="A2258" t="s">
        <v>68</v>
      </c>
      <c r="B2258" t="s">
        <v>177</v>
      </c>
      <c r="C2258">
        <v>43</v>
      </c>
      <c r="D2258" t="s">
        <v>152</v>
      </c>
      <c r="E2258" t="s">
        <v>153</v>
      </c>
      <c r="F2258" t="s">
        <v>104</v>
      </c>
      <c r="G2258">
        <v>0</v>
      </c>
      <c r="H2258">
        <v>0</v>
      </c>
      <c r="I225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58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cm="1">
        <f t="array" ref="K2258">IFERROR(AVERAGE(IF((OutputTable[GroupByKey]=OutputTable[[#This Row],[GroupByKey]]),(OutputTable[GroupByKey]=OutputTable[[#This Row],[GroupByKey]])*OutputTable[RecordedValue])),0)</f>
        <v>0</v>
      </c>
      <c r="L2258" cm="1">
        <f t="array" ref="L2258">IFERROR(_xlfn.STDEV.S(IF((OutputTable[GroupByKey]=OutputTable[[#This Row],[GroupByKey]]),(OutputTable[GroupByKey]=OutputTable[[#This Row],[GroupByKey]])*OutputTable[RecordedValue])),0)</f>
        <v>0</v>
      </c>
      <c r="M2258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cm="1">
        <f t="array" ref="O2258">MIN(IF((OutputTable[GroupByKey]=OutputTable[[#This Row],[GroupByKey]]),(OutputTable[GroupByKey]=OutputTable[[#This Row],[GroupByKey]])*OutputTable[RecordedValue]))</f>
        <v>0</v>
      </c>
      <c r="P2258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177</v>
      </c>
      <c r="C2259">
        <v>43</v>
      </c>
      <c r="D2259" t="s">
        <v>154</v>
      </c>
      <c r="E2259" t="s">
        <v>155</v>
      </c>
      <c r="F2259" t="s">
        <v>104</v>
      </c>
      <c r="G2259">
        <v>0</v>
      </c>
      <c r="H2259">
        <v>0</v>
      </c>
      <c r="I225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59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cm="1">
        <f t="array" ref="K2259">IFERROR(AVERAGE(IF((OutputTable[GroupByKey]=OutputTable[[#This Row],[GroupByKey]]),(OutputTable[GroupByKey]=OutputTable[[#This Row],[GroupByKey]])*OutputTable[RecordedValue])),0)</f>
        <v>0</v>
      </c>
      <c r="L2259" cm="1">
        <f t="array" ref="L2259">IFERROR(_xlfn.STDEV.S(IF((OutputTable[GroupByKey]=OutputTable[[#This Row],[GroupByKey]]),(OutputTable[GroupByKey]=OutputTable[[#This Row],[GroupByKey]])*OutputTable[RecordedValue])),0)</f>
        <v>0</v>
      </c>
      <c r="M2259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cm="1">
        <f t="array" ref="O2259">MIN(IF((OutputTable[GroupByKey]=OutputTable[[#This Row],[GroupByKey]]),(OutputTable[GroupByKey]=OutputTable[[#This Row],[GroupByKey]])*OutputTable[RecordedValue]))</f>
        <v>0</v>
      </c>
      <c r="P2259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177</v>
      </c>
      <c r="C2260">
        <v>43</v>
      </c>
      <c r="D2260" t="s">
        <v>156</v>
      </c>
      <c r="E2260" t="s">
        <v>139</v>
      </c>
      <c r="F2260" t="s">
        <v>104</v>
      </c>
      <c r="G2260">
        <v>0</v>
      </c>
      <c r="H2260">
        <v>0</v>
      </c>
      <c r="I226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60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cm="1">
        <f t="array" ref="K2260">IFERROR(AVERAGE(IF((OutputTable[GroupByKey]=OutputTable[[#This Row],[GroupByKey]]),(OutputTable[GroupByKey]=OutputTable[[#This Row],[GroupByKey]])*OutputTable[RecordedValue])),0)</f>
        <v>0</v>
      </c>
      <c r="L2260" cm="1">
        <f t="array" ref="L2260">IFERROR(_xlfn.STDEV.S(IF((OutputTable[GroupByKey]=OutputTable[[#This Row],[GroupByKey]]),(OutputTable[GroupByKey]=OutputTable[[#This Row],[GroupByKey]])*OutputTable[RecordedValue])),0)</f>
        <v>0</v>
      </c>
      <c r="M2260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0" cm="1">
        <f t="array" ref="O2260">MIN(IF((OutputTable[GroupByKey]=OutputTable[[#This Row],[GroupByKey]]),(OutputTable[GroupByKey]=OutputTable[[#This Row],[GroupByKey]])*OutputTable[RecordedValue]))</f>
        <v>0</v>
      </c>
      <c r="P2260" cm="1">
        <f t="array" ref="P2260">MAX(IF((OutputTable[GroupByKey]=OutputTable[[#This Row],[GroupByKey]]),(OutputTable[GroupByKey]=OutputTable[[#This Row],[GroupByKey]])*OutputTable[RecordedValue]))</f>
        <v>0</v>
      </c>
    </row>
    <row r="2261" spans="1:16" x14ac:dyDescent="0.25">
      <c r="A2261" t="s">
        <v>68</v>
      </c>
      <c r="B2261" t="s">
        <v>177</v>
      </c>
      <c r="C2261">
        <v>43</v>
      </c>
      <c r="D2261" t="s">
        <v>157</v>
      </c>
      <c r="E2261" t="s">
        <v>120</v>
      </c>
      <c r="F2261" t="s">
        <v>126</v>
      </c>
      <c r="G2261">
        <v>139</v>
      </c>
      <c r="H2261">
        <v>0</v>
      </c>
      <c r="I2261" t="str">
        <f>OutputTable[[#This Row],[ProjectName]]&amp;OutputTable[[#This Row],[Name]]&amp;OutputTable[[#This Row],[Type]]&amp;OutputTable[[#This Row],[Source]]</f>
        <v>Airport Security AnalysisSystem.NumberOutNumber OutSystem</v>
      </c>
      <c r="J2261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cm="1">
        <f t="array" ref="K2261">IFERROR(AVERAGE(IF((OutputTable[GroupByKey]=OutputTable[[#This Row],[GroupByKey]]),(OutputTable[GroupByKey]=OutputTable[[#This Row],[GroupByKey]])*OutputTable[RecordedValue])),0)</f>
        <v>141.02000000000001</v>
      </c>
      <c r="L2261" cm="1">
        <f t="array" ref="L2261">IFERROR(_xlfn.STDEV.S(IF((OutputTable[GroupByKey]=OutputTable[[#This Row],[GroupByKey]]),(OutputTable[GroupByKey]=OutputTable[[#This Row],[GroupByKey]])*OutputTable[RecordedValue])),0)</f>
        <v>1.571298695931723</v>
      </c>
      <c r="M2261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61" cm="1">
        <f t="array" ref="O2261">MIN(IF((OutputTable[GroupByKey]=OutputTable[[#This Row],[GroupByKey]]),(OutputTable[GroupByKey]=OutputTable[[#This Row],[GroupByKey]])*OutputTable[RecordedValue]))</f>
        <v>136</v>
      </c>
      <c r="P2261" cm="1">
        <f t="array" ref="P2261">MAX(IF((OutputTable[GroupByKey]=OutputTable[[#This Row],[GroupByKey]]),(OutputTable[GroupByKey]=OutputTable[[#This Row],[GroupByKey]])*OutputTable[RecordedValue]))</f>
        <v>144</v>
      </c>
    </row>
    <row r="2262" spans="1:16" x14ac:dyDescent="0.25">
      <c r="A2262" t="s">
        <v>68</v>
      </c>
      <c r="B2262" t="s">
        <v>177</v>
      </c>
      <c r="C2262">
        <v>43</v>
      </c>
      <c r="D2262" t="s">
        <v>158</v>
      </c>
      <c r="E2262" t="s">
        <v>90</v>
      </c>
      <c r="F2262" t="s">
        <v>126</v>
      </c>
      <c r="G2262">
        <v>71.263018426880393</v>
      </c>
      <c r="H2262">
        <v>0</v>
      </c>
      <c r="I2262" t="str">
        <f>OutputTable[[#This Row],[ProjectName]]&amp;OutputTable[[#This Row],[Name]]&amp;OutputTable[[#This Row],[Type]]&amp;OutputTable[[#This Row],[Source]]</f>
        <v>Airport Security AnalysisSystem.TotalCostTotal CostSystem</v>
      </c>
      <c r="J2262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cm="1">
        <f t="array" ref="K2262">IFERROR(AVERAGE(IF((OutputTable[GroupByKey]=OutputTable[[#This Row],[GroupByKey]]),(OutputTable[GroupByKey]=OutputTable[[#This Row],[GroupByKey]])*OutputTable[RecordedValue])),0)</f>
        <v>71.671286315385061</v>
      </c>
      <c r="L2262" cm="1">
        <f t="array" ref="L2262">IFERROR(_xlfn.STDEV.S(IF((OutputTable[GroupByKey]=OutputTable[[#This Row],[GroupByKey]]),(OutputTable[GroupByKey]=OutputTable[[#This Row],[GroupByKey]])*OutputTable[RecordedValue])),0)</f>
        <v>0.23863631661505638</v>
      </c>
      <c r="M2262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62" cm="1">
        <f t="array" ref="O2262">MIN(IF((OutputTable[GroupByKey]=OutputTable[[#This Row],[GroupByKey]]),(OutputTable[GroupByKey]=OutputTable[[#This Row],[GroupByKey]])*OutputTable[RecordedValue]))</f>
        <v>70.910479456061694</v>
      </c>
      <c r="P2262" cm="1">
        <f t="array" ref="P2262">MAX(IF((OutputTable[GroupByKey]=OutputTable[[#This Row],[GroupByKey]]),(OutputTable[GroupByKey]=OutputTable[[#This Row],[GroupByKey]])*OutputTable[RecordedValue]))</f>
        <v>72</v>
      </c>
    </row>
    <row r="2263" spans="1:16" x14ac:dyDescent="0.25">
      <c r="A2263" t="s">
        <v>68</v>
      </c>
      <c r="B2263" t="s">
        <v>177</v>
      </c>
      <c r="C2263">
        <v>43</v>
      </c>
      <c r="D2263" t="s">
        <v>159</v>
      </c>
      <c r="E2263" t="s">
        <v>134</v>
      </c>
      <c r="F2263" t="s">
        <v>104</v>
      </c>
      <c r="G2263">
        <v>27.147235849568801</v>
      </c>
      <c r="H2263">
        <v>0</v>
      </c>
      <c r="I226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63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cm="1">
        <f t="array" ref="K2263">IFERROR(AVERAGE(IF((OutputTable[GroupByKey]=OutputTable[[#This Row],[GroupByKey]]),(OutputTable[GroupByKey]=OutputTable[[#This Row],[GroupByKey]])*OutputTable[RecordedValue])),0)</f>
        <v>28.130410032303338</v>
      </c>
      <c r="L2263" cm="1">
        <f t="array" ref="L2263">IFERROR(_xlfn.STDEV.S(IF((OutputTable[GroupByKey]=OutputTable[[#This Row],[GroupByKey]]),(OutputTable[GroupByKey]=OutputTable[[#This Row],[GroupByKey]])*OutputTable[RecordedValue])),0)</f>
        <v>1.5680861939239095</v>
      </c>
      <c r="M2263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63" cm="1">
        <f t="array" ref="O2263">MIN(IF((OutputTable[GroupByKey]=OutputTable[[#This Row],[GroupByKey]]),(OutputTable[GroupByKey]=OutputTable[[#This Row],[GroupByKey]])*OutputTable[RecordedValue]))</f>
        <v>24.466327701593499</v>
      </c>
      <c r="P2263" cm="1">
        <f t="array" ref="P2263">MAX(IF((OutputTable[GroupByKey]=OutputTable[[#This Row],[GroupByKey]]),(OutputTable[GroupByKey]=OutputTable[[#This Row],[GroupByKey]])*OutputTable[RecordedValue]))</f>
        <v>31.104540279981698</v>
      </c>
    </row>
    <row r="2264" spans="1:16" x14ac:dyDescent="0.25">
      <c r="A2264" t="s">
        <v>68</v>
      </c>
      <c r="B2264" t="s">
        <v>177</v>
      </c>
      <c r="C2264">
        <v>43</v>
      </c>
      <c r="D2264" t="s">
        <v>160</v>
      </c>
      <c r="E2264" t="s">
        <v>136</v>
      </c>
      <c r="F2264" t="s">
        <v>104</v>
      </c>
      <c r="G2264">
        <v>8.4842733638714201</v>
      </c>
      <c r="H2264">
        <v>0</v>
      </c>
      <c r="I226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64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cm="1">
        <f t="array" ref="K2264">IFERROR(AVERAGE(IF((OutputTable[GroupByKey]=OutputTable[[#This Row],[GroupByKey]]),(OutputTable[GroupByKey]=OutputTable[[#This Row],[GroupByKey]])*OutputTable[RecordedValue])),0)</f>
        <v>7.677923856469965</v>
      </c>
      <c r="L2264" cm="1">
        <f t="array" ref="L2264">IFERROR(_xlfn.STDEV.S(IF((OutputTable[GroupByKey]=OutputTable[[#This Row],[GroupByKey]]),(OutputTable[GroupByKey]=OutputTable[[#This Row],[GroupByKey]])*OutputTable[RecordedValue])),0)</f>
        <v>1.5599367309009138</v>
      </c>
      <c r="M2264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64" cm="1">
        <f t="array" ref="O2264">MIN(IF((OutputTable[GroupByKey]=OutputTable[[#This Row],[GroupByKey]]),(OutputTable[GroupByKey]=OutputTable[[#This Row],[GroupByKey]])*OutputTable[RecordedValue]))</f>
        <v>4.6700334569821003</v>
      </c>
      <c r="P2264" cm="1">
        <f t="array" ref="P2264">MAX(IF((OutputTable[GroupByKey]=OutputTable[[#This Row],[GroupByKey]]),(OutputTable[GroupByKey]=OutputTable[[#This Row],[GroupByKey]])*OutputTable[RecordedValue]))</f>
        <v>11.306663706390401</v>
      </c>
    </row>
    <row r="2265" spans="1:16" x14ac:dyDescent="0.25">
      <c r="A2265" t="s">
        <v>68</v>
      </c>
      <c r="B2265" t="s">
        <v>177</v>
      </c>
      <c r="C2265">
        <v>43</v>
      </c>
      <c r="D2265" t="s">
        <v>161</v>
      </c>
      <c r="E2265" t="s">
        <v>153</v>
      </c>
      <c r="F2265" t="s">
        <v>104</v>
      </c>
      <c r="G2265">
        <v>281</v>
      </c>
      <c r="H2265">
        <v>0</v>
      </c>
      <c r="I226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6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cm="1">
        <f t="array" ref="K2265">IFERROR(AVERAGE(IF((OutputTable[GroupByKey]=OutputTable[[#This Row],[GroupByKey]]),(OutputTable[GroupByKey]=OutputTable[[#This Row],[GroupByKey]])*OutputTable[RecordedValue])),0)</f>
        <v>291.82</v>
      </c>
      <c r="L2265" cm="1">
        <f t="array" ref="L2265">IFERROR(_xlfn.STDEV.S(IF((OutputTable[GroupByKey]=OutputTable[[#This Row],[GroupByKey]]),(OutputTable[GroupByKey]=OutputTable[[#This Row],[GroupByKey]])*OutputTable[RecordedValue])),0)</f>
        <v>4.3079897295843335</v>
      </c>
      <c r="M226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65" cm="1">
        <f t="array" ref="O2265">MIN(IF((OutputTable[GroupByKey]=OutputTable[[#This Row],[GroupByKey]]),(OutputTable[GroupByKey]=OutputTable[[#This Row],[GroupByKey]])*OutputTable[RecordedValue]))</f>
        <v>281</v>
      </c>
      <c r="P2265" cm="1">
        <f t="array" ref="P2265">MAX(IF((OutputTable[GroupByKey]=OutputTable[[#This Row],[GroupByKey]]),(OutputTable[GroupByKey]=OutputTable[[#This Row],[GroupByKey]])*OutputTable[RecordedValue]))</f>
        <v>301</v>
      </c>
    </row>
    <row r="2266" spans="1:16" x14ac:dyDescent="0.25">
      <c r="A2266" t="s">
        <v>68</v>
      </c>
      <c r="B2266" t="s">
        <v>177</v>
      </c>
      <c r="C2266">
        <v>43</v>
      </c>
      <c r="D2266" t="s">
        <v>162</v>
      </c>
      <c r="E2266" t="s">
        <v>155</v>
      </c>
      <c r="F2266" t="s">
        <v>104</v>
      </c>
      <c r="G2266">
        <v>0.764325739892461</v>
      </c>
      <c r="H2266">
        <v>0</v>
      </c>
      <c r="I226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66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cm="1">
        <f t="array" ref="K2266">IFERROR(AVERAGE(IF((OutputTable[GroupByKey]=OutputTable[[#This Row],[GroupByKey]]),(OutputTable[GroupByKey]=OutputTable[[#This Row],[GroupByKey]])*OutputTable[RecordedValue])),0)</f>
        <v>0.7867243373202788</v>
      </c>
      <c r="L2266" cm="1">
        <f t="array" ref="L2266">IFERROR(_xlfn.STDEV.S(IF((OutputTable[GroupByKey]=OutputTable[[#This Row],[GroupByKey]]),(OutputTable[GroupByKey]=OutputTable[[#This Row],[GroupByKey]])*OutputTable[RecordedValue])),0)</f>
        <v>4.3331575858358527E-2</v>
      </c>
      <c r="M2266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66" cm="1">
        <f t="array" ref="O2266">MIN(IF((OutputTable[GroupByKey]=OutputTable[[#This Row],[GroupByKey]]),(OutputTable[GroupByKey]=OutputTable[[#This Row],[GroupByKey]])*OutputTable[RecordedValue]))</f>
        <v>0.68592600815582205</v>
      </c>
      <c r="P2266" cm="1">
        <f t="array" ref="P2266">MAX(IF((OutputTable[GroupByKey]=OutputTable[[#This Row],[GroupByKey]]),(OutputTable[GroupByKey]=OutputTable[[#This Row],[GroupByKey]])*OutputTable[RecordedValue]))</f>
        <v>0.87027684841716402</v>
      </c>
    </row>
    <row r="2267" spans="1:16" x14ac:dyDescent="0.25">
      <c r="A2267" t="s">
        <v>68</v>
      </c>
      <c r="B2267" t="s">
        <v>177</v>
      </c>
      <c r="C2267">
        <v>43</v>
      </c>
      <c r="D2267" t="s">
        <v>163</v>
      </c>
      <c r="E2267" t="s">
        <v>139</v>
      </c>
      <c r="F2267" t="s">
        <v>104</v>
      </c>
      <c r="G2267">
        <v>0</v>
      </c>
      <c r="H2267">
        <v>0</v>
      </c>
      <c r="I226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67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cm="1">
        <f t="array" ref="K2267">IFERROR(AVERAGE(IF((OutputTable[GroupByKey]=OutputTable[[#This Row],[GroupByKey]]),(OutputTable[GroupByKey]=OutputTable[[#This Row],[GroupByKey]])*OutputTable[RecordedValue])),0)</f>
        <v>0</v>
      </c>
      <c r="L2267" cm="1">
        <f t="array" ref="L2267">IFERROR(_xlfn.STDEV.S(IF((OutputTable[GroupByKey]=OutputTable[[#This Row],[GroupByKey]]),(OutputTable[GroupByKey]=OutputTable[[#This Row],[GroupByKey]])*OutputTable[RecordedValue])),0)</f>
        <v>0</v>
      </c>
      <c r="M2267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cm="1">
        <f t="array" ref="O2267">MIN(IF((OutputTable[GroupByKey]=OutputTable[[#This Row],[GroupByKey]]),(OutputTable[GroupByKey]=OutputTable[[#This Row],[GroupByKey]])*OutputTable[RecordedValue]))</f>
        <v>0</v>
      </c>
      <c r="P2267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177</v>
      </c>
      <c r="C2268">
        <v>43</v>
      </c>
      <c r="D2268" t="s">
        <v>164</v>
      </c>
      <c r="E2268" t="s">
        <v>110</v>
      </c>
      <c r="F2268" t="s">
        <v>72</v>
      </c>
      <c r="G2268">
        <v>33.7555910161336</v>
      </c>
      <c r="H2268">
        <v>0</v>
      </c>
      <c r="I226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68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cm="1">
        <f t="array" ref="K2268">IFERROR(AVERAGE(IF((OutputTable[GroupByKey]=OutputTable[[#This Row],[GroupByKey]]),(OutputTable[GroupByKey]=OutputTable[[#This Row],[GroupByKey]])*OutputTable[RecordedValue])),0)</f>
        <v>36.126257191808556</v>
      </c>
      <c r="L2268" cm="1">
        <f t="array" ref="L2268">IFERROR(_xlfn.STDEV.S(IF((OutputTable[GroupByKey]=OutputTable[[#This Row],[GroupByKey]]),(OutputTable[GroupByKey]=OutputTable[[#This Row],[GroupByKey]])*OutputTable[RecordedValue])),0)</f>
        <v>2.1713259373529561</v>
      </c>
      <c r="M2268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68" cm="1">
        <f t="array" ref="O2268">MIN(IF((OutputTable[GroupByKey]=OutputTable[[#This Row],[GroupByKey]]),(OutputTable[GroupByKey]=OutputTable[[#This Row],[GroupByKey]])*OutputTable[RecordedValue]))</f>
        <v>31.451458626230401</v>
      </c>
      <c r="P2268" cm="1">
        <f t="array" ref="P2268">MAX(IF((OutputTable[GroupByKey]=OutputTable[[#This Row],[GroupByKey]]),(OutputTable[GroupByKey]=OutputTable[[#This Row],[GroupByKey]])*OutputTable[RecordedValue]))</f>
        <v>41.433809234429702</v>
      </c>
    </row>
    <row r="2269" spans="1:16" x14ac:dyDescent="0.25">
      <c r="A2269" t="s">
        <v>68</v>
      </c>
      <c r="B2269" t="s">
        <v>177</v>
      </c>
      <c r="C2269">
        <v>43</v>
      </c>
      <c r="D2269" t="s">
        <v>165</v>
      </c>
      <c r="E2269" t="s">
        <v>112</v>
      </c>
      <c r="F2269" t="s">
        <v>72</v>
      </c>
      <c r="G2269">
        <v>1012.66773048401</v>
      </c>
      <c r="H2269">
        <v>0</v>
      </c>
      <c r="I226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9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cm="1">
        <f t="array" ref="K2269">IFERROR(AVERAGE(IF((OutputTable[GroupByKey]=OutputTable[[#This Row],[GroupByKey]]),(OutputTable[GroupByKey]=OutputTable[[#This Row],[GroupByKey]])*OutputTable[RecordedValue])),0)</f>
        <v>1083.7877157542564</v>
      </c>
      <c r="L2269" cm="1">
        <f t="array" ref="L2269">IFERROR(_xlfn.STDEV.S(IF((OutputTable[GroupByKey]=OutputTable[[#This Row],[GroupByKey]]),(OutputTable[GroupByKey]=OutputTable[[#This Row],[GroupByKey]])*OutputTable[RecordedValue])),0)</f>
        <v>65.139778120588559</v>
      </c>
      <c r="M2269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69" cm="1">
        <f t="array" ref="O2269">MIN(IF((OutputTable[GroupByKey]=OutputTable[[#This Row],[GroupByKey]]),(OutputTable[GroupByKey]=OutputTable[[#This Row],[GroupByKey]])*OutputTable[RecordedValue]))</f>
        <v>943.54375878691201</v>
      </c>
      <c r="P2269" cm="1">
        <f t="array" ref="P2269">MAX(IF((OutputTable[GroupByKey]=OutputTable[[#This Row],[GroupByKey]]),(OutputTable[GroupByKey]=OutputTable[[#This Row],[GroupByKey]])*OutputTable[RecordedValue]))</f>
        <v>1243.01427703289</v>
      </c>
    </row>
    <row r="2270" spans="1:16" x14ac:dyDescent="0.25">
      <c r="A2270" t="s">
        <v>68</v>
      </c>
      <c r="B2270" t="s">
        <v>177</v>
      </c>
      <c r="C2270">
        <v>43</v>
      </c>
      <c r="D2270" t="s">
        <v>166</v>
      </c>
      <c r="E2270" t="s">
        <v>114</v>
      </c>
      <c r="F2270" t="s">
        <v>72</v>
      </c>
      <c r="G2270">
        <v>0</v>
      </c>
      <c r="H2270">
        <v>0</v>
      </c>
      <c r="I227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0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cm="1">
        <f t="array" ref="K2270">IFERROR(AVERAGE(IF((OutputTable[GroupByKey]=OutputTable[[#This Row],[GroupByKey]]),(OutputTable[GroupByKey]=OutputTable[[#This Row],[GroupByKey]])*OutputTable[RecordedValue])),0)</f>
        <v>0</v>
      </c>
      <c r="L2270" cm="1">
        <f t="array" ref="L2270">IFERROR(_xlfn.STDEV.S(IF((OutputTable[GroupByKey]=OutputTable[[#This Row],[GroupByKey]]),(OutputTable[GroupByKey]=OutputTable[[#This Row],[GroupByKey]])*OutputTable[RecordedValue])),0)</f>
        <v>0</v>
      </c>
      <c r="M2270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cm="1">
        <f t="array" ref="O2270">MIN(IF((OutputTable[GroupByKey]=OutputTable[[#This Row],[GroupByKey]]),(OutputTable[GroupByKey]=OutputTable[[#This Row],[GroupByKey]])*OutputTable[RecordedValue]))</f>
        <v>0</v>
      </c>
      <c r="P2270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177</v>
      </c>
      <c r="C2271">
        <v>43</v>
      </c>
      <c r="D2271" t="s">
        <v>167</v>
      </c>
      <c r="E2271" t="s">
        <v>116</v>
      </c>
      <c r="F2271" t="s">
        <v>72</v>
      </c>
      <c r="G2271">
        <v>318.67772328543703</v>
      </c>
      <c r="H2271">
        <v>0</v>
      </c>
      <c r="I227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71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cm="1">
        <f t="array" ref="K2271">IFERROR(AVERAGE(IF((OutputTable[GroupByKey]=OutputTable[[#This Row],[GroupByKey]]),(OutputTable[GroupByKey]=OutputTable[[#This Row],[GroupByKey]])*OutputTable[RecordedValue])),0)</f>
        <v>553.87401274968397</v>
      </c>
      <c r="L2271" cm="1">
        <f t="array" ref="L2271">IFERROR(_xlfn.STDEV.S(IF((OutputTable[GroupByKey]=OutputTable[[#This Row],[GroupByKey]]),(OutputTable[GroupByKey]=OutputTable[[#This Row],[GroupByKey]])*OutputTable[RecordedValue])),0)</f>
        <v>377.09122887289163</v>
      </c>
      <c r="M2271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71" cm="1">
        <f t="array" ref="O2271">MIN(IF((OutputTable[GroupByKey]=OutputTable[[#This Row],[GroupByKey]]),(OutputTable[GroupByKey]=OutputTable[[#This Row],[GroupByKey]])*OutputTable[RecordedValue]))</f>
        <v>153.85414011717199</v>
      </c>
      <c r="P2271" cm="1">
        <f t="array" ref="P2271">MAX(IF((OutputTable[GroupByKey]=OutputTable[[#This Row],[GroupByKey]]),(OutputTable[GroupByKey]=OutputTable[[#This Row],[GroupByKey]])*OutputTable[RecordedValue]))</f>
        <v>2328.4964964025999</v>
      </c>
    </row>
    <row r="2272" spans="1:16" x14ac:dyDescent="0.25">
      <c r="A2272" t="s">
        <v>68</v>
      </c>
      <c r="B2272" t="s">
        <v>177</v>
      </c>
      <c r="C2272">
        <v>43</v>
      </c>
      <c r="D2272" t="s">
        <v>168</v>
      </c>
      <c r="E2272" t="s">
        <v>118</v>
      </c>
      <c r="F2272" t="s">
        <v>72</v>
      </c>
      <c r="G2272">
        <v>137</v>
      </c>
      <c r="H2272">
        <v>0</v>
      </c>
      <c r="I227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72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cm="1">
        <f t="array" ref="K2272">IFERROR(AVERAGE(IF((OutputTable[GroupByKey]=OutputTable[[#This Row],[GroupByKey]]),(OutputTable[GroupByKey]=OutputTable[[#This Row],[GroupByKey]])*OutputTable[RecordedValue])),0)</f>
        <v>139.1</v>
      </c>
      <c r="L2272" cm="1">
        <f t="array" ref="L2272">IFERROR(_xlfn.STDEV.S(IF((OutputTable[GroupByKey]=OutputTable[[#This Row],[GroupByKey]]),(OutputTable[GroupByKey]=OutputTable[[#This Row],[GroupByKey]])*OutputTable[RecordedValue])),0)</f>
        <v>2.340852801167705</v>
      </c>
      <c r="M2272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72" cm="1">
        <f t="array" ref="O2272">MIN(IF((OutputTable[GroupByKey]=OutputTable[[#This Row],[GroupByKey]]),(OutputTable[GroupByKey]=OutputTable[[#This Row],[GroupByKey]])*OutputTable[RecordedValue]))</f>
        <v>132</v>
      </c>
      <c r="P2272" cm="1">
        <f t="array" ref="P2272">MAX(IF((OutputTable[GroupByKey]=OutputTable[[#This Row],[GroupByKey]]),(OutputTable[GroupByKey]=OutputTable[[#This Row],[GroupByKey]])*OutputTable[RecordedValue]))</f>
        <v>143</v>
      </c>
    </row>
    <row r="2273" spans="1:16" x14ac:dyDescent="0.25">
      <c r="A2273" t="s">
        <v>68</v>
      </c>
      <c r="B2273" t="s">
        <v>177</v>
      </c>
      <c r="C2273">
        <v>43</v>
      </c>
      <c r="D2273" t="s">
        <v>169</v>
      </c>
      <c r="E2273" t="s">
        <v>120</v>
      </c>
      <c r="F2273" t="s">
        <v>72</v>
      </c>
      <c r="G2273">
        <v>132</v>
      </c>
      <c r="H2273">
        <v>0</v>
      </c>
      <c r="I227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73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cm="1">
        <f t="array" ref="K2273">IFERROR(AVERAGE(IF((OutputTable[GroupByKey]=OutputTable[[#This Row],[GroupByKey]]),(OutputTable[GroupByKey]=OutputTable[[#This Row],[GroupByKey]])*OutputTable[RecordedValue])),0)</f>
        <v>136.88</v>
      </c>
      <c r="L2273" cm="1">
        <f t="array" ref="L2273">IFERROR(_xlfn.STDEV.S(IF((OutputTable[GroupByKey]=OutputTable[[#This Row],[GroupByKey]]),(OutputTable[GroupByKey]=OutputTable[[#This Row],[GroupByKey]])*OutputTable[RecordedValue])),0)</f>
        <v>2.7303285292343533</v>
      </c>
      <c r="M2273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73" cm="1">
        <f t="array" ref="O2273">MIN(IF((OutputTable[GroupByKey]=OutputTable[[#This Row],[GroupByKey]]),(OutputTable[GroupByKey]=OutputTable[[#This Row],[GroupByKey]])*OutputTable[RecordedValue]))</f>
        <v>130</v>
      </c>
      <c r="P2273" cm="1">
        <f t="array" ref="P2273">MAX(IF((OutputTable[GroupByKey]=OutputTable[[#This Row],[GroupByKey]]),(OutputTable[GroupByKey]=OutputTable[[#This Row],[GroupByKey]])*OutputTable[RecordedValue]))</f>
        <v>141</v>
      </c>
    </row>
    <row r="2274" spans="1:16" x14ac:dyDescent="0.25">
      <c r="A2274" t="s">
        <v>68</v>
      </c>
      <c r="B2274" t="s">
        <v>177</v>
      </c>
      <c r="C2274">
        <v>43</v>
      </c>
      <c r="D2274" t="s">
        <v>170</v>
      </c>
      <c r="E2274" t="s">
        <v>122</v>
      </c>
      <c r="F2274" t="s">
        <v>72</v>
      </c>
      <c r="G2274">
        <v>33.7555910161336</v>
      </c>
      <c r="H2274">
        <v>0</v>
      </c>
      <c r="I227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74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cm="1">
        <f t="array" ref="K2274">IFERROR(AVERAGE(IF((OutputTable[GroupByKey]=OutputTable[[#This Row],[GroupByKey]]),(OutputTable[GroupByKey]=OutputTable[[#This Row],[GroupByKey]])*OutputTable[RecordedValue])),0)</f>
        <v>36.126257191808556</v>
      </c>
      <c r="L2274" cm="1">
        <f t="array" ref="L2274">IFERROR(_xlfn.STDEV.S(IF((OutputTable[GroupByKey]=OutputTable[[#This Row],[GroupByKey]]),(OutputTable[GroupByKey]=OutputTable[[#This Row],[GroupByKey]])*OutputTable[RecordedValue])),0)</f>
        <v>2.1713259373529561</v>
      </c>
      <c r="M2274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74" cm="1">
        <f t="array" ref="O2274">MIN(IF((OutputTable[GroupByKey]=OutputTable[[#This Row],[GroupByKey]]),(OutputTable[GroupByKey]=OutputTable[[#This Row],[GroupByKey]])*OutputTable[RecordedValue]))</f>
        <v>31.451458626230401</v>
      </c>
      <c r="P2274" cm="1">
        <f t="array" ref="P2274">MAX(IF((OutputTable[GroupByKey]=OutputTable[[#This Row],[GroupByKey]]),(OutputTable[GroupByKey]=OutputTable[[#This Row],[GroupByKey]])*OutputTable[RecordedValue]))</f>
        <v>41.433809234429702</v>
      </c>
    </row>
    <row r="2275" spans="1:16" x14ac:dyDescent="0.25">
      <c r="A2275" t="s">
        <v>68</v>
      </c>
      <c r="B2275" t="s">
        <v>177</v>
      </c>
      <c r="C2275">
        <v>43</v>
      </c>
      <c r="D2275" t="s">
        <v>171</v>
      </c>
      <c r="E2275" t="s">
        <v>124</v>
      </c>
      <c r="F2275" t="s">
        <v>72</v>
      </c>
      <c r="G2275">
        <v>1331.3454537694499</v>
      </c>
      <c r="H2275">
        <v>0</v>
      </c>
      <c r="I227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7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cm="1">
        <f t="array" ref="K2275">IFERROR(AVERAGE(IF((OutputTable[GroupByKey]=OutputTable[[#This Row],[GroupByKey]]),(OutputTable[GroupByKey]=OutputTable[[#This Row],[GroupByKey]])*OutputTable[RecordedValue])),0)</f>
        <v>1637.6617285039399</v>
      </c>
      <c r="L2275" cm="1">
        <f t="array" ref="L2275">IFERROR(_xlfn.STDEV.S(IF((OutputTable[GroupByKey]=OutputTable[[#This Row],[GroupByKey]]),(OutputTable[GroupByKey]=OutputTable[[#This Row],[GroupByKey]])*OutputTable[RecordedValue])),0)</f>
        <v>425.2629558634419</v>
      </c>
      <c r="M227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75" cm="1">
        <f t="array" ref="O2275">MIN(IF((OutputTable[GroupByKey]=OutputTable[[#This Row],[GroupByKey]]),(OutputTable[GroupByKey]=OutputTable[[#This Row],[GroupByKey]])*OutputTable[RecordedValue]))</f>
        <v>1114.53760713569</v>
      </c>
      <c r="P2275" cm="1">
        <f t="array" ref="P2275">MAX(IF((OutputTable[GroupByKey]=OutputTable[[#This Row],[GroupByKey]]),(OutputTable[GroupByKey]=OutputTable[[#This Row],[GroupByKey]])*OutputTable[RecordedValue]))</f>
        <v>3571.5107734354901</v>
      </c>
    </row>
    <row r="2276" spans="1:16" x14ac:dyDescent="0.25">
      <c r="A2276" t="s">
        <v>68</v>
      </c>
      <c r="B2276" t="s">
        <v>177</v>
      </c>
      <c r="C2276">
        <v>43</v>
      </c>
      <c r="D2276" t="s">
        <v>172</v>
      </c>
      <c r="E2276" t="s">
        <v>134</v>
      </c>
      <c r="F2276" t="s">
        <v>104</v>
      </c>
      <c r="G2276">
        <v>16.8777955080668</v>
      </c>
      <c r="H2276">
        <v>0</v>
      </c>
      <c r="I2276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76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cm="1">
        <f t="array" ref="K2276">IFERROR(AVERAGE(IF((OutputTable[GroupByKey]=OutputTable[[#This Row],[GroupByKey]]),(OutputTable[GroupByKey]=OutputTable[[#This Row],[GroupByKey]])*OutputTable[RecordedValue])),0)</f>
        <v>18.06312859590426</v>
      </c>
      <c r="L2276" cm="1">
        <f t="array" ref="L2276">IFERROR(_xlfn.STDEV.S(IF((OutputTable[GroupByKey]=OutputTable[[#This Row],[GroupByKey]]),(OutputTable[GroupByKey]=OutputTable[[#This Row],[GroupByKey]])*OutputTable[RecordedValue])),0)</f>
        <v>1.0856629686764701</v>
      </c>
      <c r="M2276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76" cm="1">
        <f t="array" ref="O2276">MIN(IF((OutputTable[GroupByKey]=OutputTable[[#This Row],[GroupByKey]]),(OutputTable[GroupByKey]=OutputTable[[#This Row],[GroupByKey]])*OutputTable[RecordedValue]))</f>
        <v>15.725729313115201</v>
      </c>
      <c r="P2276" cm="1">
        <f t="array" ref="P2276">MAX(IF((OutputTable[GroupByKey]=OutputTable[[#This Row],[GroupByKey]]),(OutputTable[GroupByKey]=OutputTable[[#This Row],[GroupByKey]])*OutputTable[RecordedValue]))</f>
        <v>20.716904617214801</v>
      </c>
    </row>
    <row r="2277" spans="1:16" x14ac:dyDescent="0.25">
      <c r="A2277" t="s">
        <v>68</v>
      </c>
      <c r="B2277" t="s">
        <v>177</v>
      </c>
      <c r="C2277">
        <v>43</v>
      </c>
      <c r="D2277" t="s">
        <v>173</v>
      </c>
      <c r="E2277" t="s">
        <v>136</v>
      </c>
      <c r="F2277" t="s">
        <v>104</v>
      </c>
      <c r="G2277">
        <v>6.7537137053733796</v>
      </c>
      <c r="H2277">
        <v>0</v>
      </c>
      <c r="I2277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77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cm="1">
        <f t="array" ref="K2277">IFERROR(AVERAGE(IF((OutputTable[GroupByKey]=OutputTable[[#This Row],[GroupByKey]]),(OutputTable[GroupByKey]=OutputTable[[#This Row],[GroupByKey]])*OutputTable[RecordedValue])),0)</f>
        <v>5.7998238307074823</v>
      </c>
      <c r="L2277" cm="1">
        <f t="array" ref="L2277">IFERROR(_xlfn.STDEV.S(IF((OutputTable[GroupByKey]=OutputTable[[#This Row],[GroupByKey]]),(OutputTable[GroupByKey]=OutputTable[[#This Row],[GroupByKey]])*OutputTable[RecordedValue])),0)</f>
        <v>1.1088844702774887</v>
      </c>
      <c r="M2277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77" cm="1">
        <f t="array" ref="O2277">MIN(IF((OutputTable[GroupByKey]=OutputTable[[#This Row],[GroupByKey]]),(OutputTable[GroupByKey]=OutputTable[[#This Row],[GroupByKey]])*OutputTable[RecordedValue]))</f>
        <v>3.05766911974897</v>
      </c>
      <c r="P2277" cm="1">
        <f t="array" ref="P2277">MAX(IF((OutputTable[GroupByKey]=OutputTable[[#This Row],[GroupByKey]]),(OutputTable[GroupByKey]=OutputTable[[#This Row],[GroupByKey]])*OutputTable[RecordedValue]))</f>
        <v>8.1492138731565191</v>
      </c>
    </row>
    <row r="2278" spans="1:16" x14ac:dyDescent="0.25">
      <c r="A2278" t="s">
        <v>68</v>
      </c>
      <c r="B2278" t="s">
        <v>177</v>
      </c>
      <c r="C2278">
        <v>43</v>
      </c>
      <c r="D2278" t="s">
        <v>174</v>
      </c>
      <c r="E2278" t="s">
        <v>153</v>
      </c>
      <c r="F2278" t="s">
        <v>104</v>
      </c>
      <c r="G2278">
        <v>134</v>
      </c>
      <c r="H2278">
        <v>0</v>
      </c>
      <c r="I227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78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cm="1">
        <f t="array" ref="K2278">IFERROR(AVERAGE(IF((OutputTable[GroupByKey]=OutputTable[[#This Row],[GroupByKey]]),(OutputTable[GroupByKey]=OutputTable[[#This Row],[GroupByKey]])*OutputTable[RecordedValue])),0)</f>
        <v>138.4</v>
      </c>
      <c r="L2278" cm="1">
        <f t="array" ref="L2278">IFERROR(_xlfn.STDEV.S(IF((OutputTable[GroupByKey]=OutputTable[[#This Row],[GroupByKey]]),(OutputTable[GroupByKey]=OutputTable[[#This Row],[GroupByKey]])*OutputTable[RecordedValue])),0)</f>
        <v>2.6954231805876021</v>
      </c>
      <c r="M2278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78" cm="1">
        <f t="array" ref="O2278">MIN(IF((OutputTable[GroupByKey]=OutputTable[[#This Row],[GroupByKey]]),(OutputTable[GroupByKey]=OutputTable[[#This Row],[GroupByKey]])*OutputTable[RecordedValue]))</f>
        <v>131</v>
      </c>
      <c r="P2278" cm="1">
        <f t="array" ref="P2278">MAX(IF((OutputTable[GroupByKey]=OutputTable[[#This Row],[GroupByKey]]),(OutputTable[GroupByKey]=OutputTable[[#This Row],[GroupByKey]])*OutputTable[RecordedValue]))</f>
        <v>143</v>
      </c>
    </row>
    <row r="2279" spans="1:16" x14ac:dyDescent="0.25">
      <c r="A2279" t="s">
        <v>68</v>
      </c>
      <c r="B2279" t="s">
        <v>177</v>
      </c>
      <c r="C2279">
        <v>43</v>
      </c>
      <c r="D2279" t="s">
        <v>175</v>
      </c>
      <c r="E2279" t="s">
        <v>155</v>
      </c>
      <c r="F2279" t="s">
        <v>104</v>
      </c>
      <c r="G2279">
        <v>0.71859526227610904</v>
      </c>
      <c r="H2279">
        <v>0</v>
      </c>
      <c r="I227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79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cm="1">
        <f t="array" ref="K2279">IFERROR(AVERAGE(IF((OutputTable[GroupByKey]=OutputTable[[#This Row],[GroupByKey]]),(OutputTable[GroupByKey]=OutputTable[[#This Row],[GroupByKey]])*OutputTable[RecordedValue])),0)</f>
        <v>0.7583406737205215</v>
      </c>
      <c r="L2279" cm="1">
        <f t="array" ref="L2279">IFERROR(_xlfn.STDEV.S(IF((OutputTable[GroupByKey]=OutputTable[[#This Row],[GroupByKey]]),(OutputTable[GroupByKey]=OutputTable[[#This Row],[GroupByKey]])*OutputTable[RecordedValue])),0)</f>
        <v>4.6203519594895187E-2</v>
      </c>
      <c r="M2279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79" cm="1">
        <f t="array" ref="O2279">MIN(IF((OutputTable[GroupByKey]=OutputTable[[#This Row],[GroupByKey]]),(OutputTable[GroupByKey]=OutputTable[[#This Row],[GroupByKey]])*OutputTable[RecordedValue]))</f>
        <v>0.660449421951812</v>
      </c>
      <c r="P2279" cm="1">
        <f t="array" ref="P2279">MAX(IF((OutputTable[GroupByKey]=OutputTable[[#This Row],[GroupByKey]]),(OutputTable[GroupByKey]=OutputTable[[#This Row],[GroupByKey]])*OutputTable[RecordedValue]))</f>
        <v>0.87259712001045997</v>
      </c>
    </row>
    <row r="2280" spans="1:16" x14ac:dyDescent="0.25">
      <c r="A2280" t="s">
        <v>68</v>
      </c>
      <c r="B2280" t="s">
        <v>177</v>
      </c>
      <c r="C2280">
        <v>43</v>
      </c>
      <c r="D2280" t="s">
        <v>176</v>
      </c>
      <c r="E2280" t="s">
        <v>139</v>
      </c>
      <c r="F2280" t="s">
        <v>104</v>
      </c>
      <c r="G2280">
        <v>0</v>
      </c>
      <c r="H2280">
        <v>0</v>
      </c>
      <c r="I228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80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cm="1">
        <f t="array" ref="K2280">IFERROR(AVERAGE(IF((OutputTable[GroupByKey]=OutputTable[[#This Row],[GroupByKey]]),(OutputTable[GroupByKey]=OutputTable[[#This Row],[GroupByKey]])*OutputTable[RecordedValue])),0)</f>
        <v>0</v>
      </c>
      <c r="L2280" cm="1">
        <f t="array" ref="L2280">IFERROR(_xlfn.STDEV.S(IF((OutputTable[GroupByKey]=OutputTable[[#This Row],[GroupByKey]]),(OutputTable[GroupByKey]=OutputTable[[#This Row],[GroupByKey]])*OutputTable[RecordedValue])),0)</f>
        <v>0</v>
      </c>
      <c r="M2280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0" cm="1">
        <f t="array" ref="O2280">MIN(IF((OutputTable[GroupByKey]=OutputTable[[#This Row],[GroupByKey]]),(OutputTable[GroupByKey]=OutputTable[[#This Row],[GroupByKey]])*OutputTable[RecordedValue]))</f>
        <v>0</v>
      </c>
      <c r="P2280" cm="1">
        <f t="array" ref="P2280">MAX(IF((OutputTable[GroupByKey]=OutputTable[[#This Row],[GroupByKey]]),(OutputTable[GroupByKey]=OutputTable[[#This Row],[GroupByKey]])*OutputTable[RecordedValue]))</f>
        <v>0</v>
      </c>
    </row>
    <row r="2281" spans="1:16" x14ac:dyDescent="0.25">
      <c r="A2281" t="s">
        <v>68</v>
      </c>
      <c r="B2281" t="s">
        <v>177</v>
      </c>
      <c r="C2281">
        <v>44</v>
      </c>
      <c r="D2281" t="s">
        <v>109</v>
      </c>
      <c r="E2281" t="s">
        <v>110</v>
      </c>
      <c r="F2281" t="s">
        <v>72</v>
      </c>
      <c r="G2281">
        <v>0.87683195558828197</v>
      </c>
      <c r="H2281">
        <v>0</v>
      </c>
      <c r="I228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81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cm="1">
        <f t="array" ref="K2281">IFERROR(AVERAGE(IF((OutputTable[GroupByKey]=OutputTable[[#This Row],[GroupByKey]]),(OutputTable[GroupByKey]=OutputTable[[#This Row],[GroupByKey]])*OutputTable[RecordedValue])),0)</f>
        <v>0.86326158932544617</v>
      </c>
      <c r="L2281" cm="1">
        <f t="array" ref="L2281">IFERROR(_xlfn.STDEV.S(IF((OutputTable[GroupByKey]=OutputTable[[#This Row],[GroupByKey]]),(OutputTable[GroupByKey]=OutputTable[[#This Row],[GroupByKey]])*OutputTable[RecordedValue])),0)</f>
        <v>0.44446417599979121</v>
      </c>
      <c r="M2281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1" cm="1">
        <f t="array" ref="O2281">MIN(IF((OutputTable[GroupByKey]=OutputTable[[#This Row],[GroupByKey]]),(OutputTable[GroupByKey]=OutputTable[[#This Row],[GroupByKey]])*OutputTable[RecordedValue]))</f>
        <v>0</v>
      </c>
      <c r="P2281" cm="1">
        <f t="array" ref="P2281">MAX(IF((OutputTable[GroupByKey]=OutputTable[[#This Row],[GroupByKey]]),(OutputTable[GroupByKey]=OutputTable[[#This Row],[GroupByKey]])*OutputTable[RecordedValue]))</f>
        <v>2.5547209929161401</v>
      </c>
    </row>
    <row r="2282" spans="1:16" x14ac:dyDescent="0.25">
      <c r="A2282" t="s">
        <v>68</v>
      </c>
      <c r="B2282" t="s">
        <v>177</v>
      </c>
      <c r="C2282">
        <v>44</v>
      </c>
      <c r="D2282" t="s">
        <v>111</v>
      </c>
      <c r="E2282" t="s">
        <v>112</v>
      </c>
      <c r="F2282" t="s">
        <v>72</v>
      </c>
      <c r="G2282">
        <v>52.609917335296899</v>
      </c>
      <c r="H2282">
        <v>0</v>
      </c>
      <c r="I228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82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cm="1">
        <f t="array" ref="K2282">IFERROR(AVERAGE(IF((OutputTable[GroupByKey]=OutputTable[[#This Row],[GroupByKey]]),(OutputTable[GroupByKey]=OutputTable[[#This Row],[GroupByKey]])*OutputTable[RecordedValue])),0)</f>
        <v>51.79569535952681</v>
      </c>
      <c r="L2282" cm="1">
        <f t="array" ref="L2282">IFERROR(_xlfn.STDEV.S(IF((OutputTable[GroupByKey]=OutputTable[[#This Row],[GroupByKey]]),(OutputTable[GroupByKey]=OutputTable[[#This Row],[GroupByKey]])*OutputTable[RecordedValue])),0)</f>
        <v>26.667850559987489</v>
      </c>
      <c r="M2282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82" cm="1">
        <f t="array" ref="O2282">MIN(IF((OutputTable[GroupByKey]=OutputTable[[#This Row],[GroupByKey]]),(OutputTable[GroupByKey]=OutputTable[[#This Row],[GroupByKey]])*OutputTable[RecordedValue]))</f>
        <v>0</v>
      </c>
      <c r="P2282" cm="1">
        <f t="array" ref="P2282">MAX(IF((OutputTable[GroupByKey]=OutputTable[[#This Row],[GroupByKey]]),(OutputTable[GroupByKey]=OutputTable[[#This Row],[GroupByKey]])*OutputTable[RecordedValue]))</f>
        <v>153.28325957496901</v>
      </c>
    </row>
    <row r="2283" spans="1:16" x14ac:dyDescent="0.25">
      <c r="A2283" t="s">
        <v>68</v>
      </c>
      <c r="B2283" t="s">
        <v>177</v>
      </c>
      <c r="C2283">
        <v>44</v>
      </c>
      <c r="D2283" t="s">
        <v>113</v>
      </c>
      <c r="E2283" t="s">
        <v>114</v>
      </c>
      <c r="F2283" t="s">
        <v>72</v>
      </c>
      <c r="G2283">
        <v>0</v>
      </c>
      <c r="H2283">
        <v>0</v>
      </c>
      <c r="I228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83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cm="1">
        <f t="array" ref="K2283">IFERROR(AVERAGE(IF((OutputTable[GroupByKey]=OutputTable[[#This Row],[GroupByKey]]),(OutputTable[GroupByKey]=OutputTable[[#This Row],[GroupByKey]])*OutputTable[RecordedValue])),0)</f>
        <v>0</v>
      </c>
      <c r="L2283" cm="1">
        <f t="array" ref="L2283">IFERROR(_xlfn.STDEV.S(IF((OutputTable[GroupByKey]=OutputTable[[#This Row],[GroupByKey]]),(OutputTable[GroupByKey]=OutputTable[[#This Row],[GroupByKey]])*OutputTable[RecordedValue])),0)</f>
        <v>0</v>
      </c>
      <c r="M2283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3" cm="1">
        <f t="array" ref="O2283">MIN(IF((OutputTable[GroupByKey]=OutputTable[[#This Row],[GroupByKey]]),(OutputTable[GroupByKey]=OutputTable[[#This Row],[GroupByKey]])*OutputTable[RecordedValue]))</f>
        <v>0</v>
      </c>
      <c r="P2283" cm="1">
        <f t="array" ref="P2283">MAX(IF((OutputTable[GroupByKey]=OutputTable[[#This Row],[GroupByKey]]),(OutputTable[GroupByKey]=OutputTable[[#This Row],[GroupByKey]])*OutputTable[RecordedValue]))</f>
        <v>0</v>
      </c>
    </row>
    <row r="2284" spans="1:16" x14ac:dyDescent="0.25">
      <c r="A2284" t="s">
        <v>68</v>
      </c>
      <c r="B2284" t="s">
        <v>177</v>
      </c>
      <c r="C2284">
        <v>44</v>
      </c>
      <c r="D2284" t="s">
        <v>115</v>
      </c>
      <c r="E2284" t="s">
        <v>116</v>
      </c>
      <c r="F2284" t="s">
        <v>72</v>
      </c>
      <c r="G2284">
        <v>3.46740787838382</v>
      </c>
      <c r="H2284">
        <v>0</v>
      </c>
      <c r="I228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84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cm="1">
        <f t="array" ref="K2284">IFERROR(AVERAGE(IF((OutputTable[GroupByKey]=OutputTable[[#This Row],[GroupByKey]]),(OutputTable[GroupByKey]=OutputTable[[#This Row],[GroupByKey]])*OutputTable[RecordedValue])),0)</f>
        <v>7.9031017037590718</v>
      </c>
      <c r="L2284" cm="1">
        <f t="array" ref="L2284">IFERROR(_xlfn.STDEV.S(IF((OutputTable[GroupByKey]=OutputTable[[#This Row],[GroupByKey]]),(OutputTable[GroupByKey]=OutputTable[[#This Row],[GroupByKey]])*OutputTable[RecordedValue])),0)</f>
        <v>6.1722634071914078</v>
      </c>
      <c r="M2284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84" cm="1">
        <f t="array" ref="O2284">MIN(IF((OutputTable[GroupByKey]=OutputTable[[#This Row],[GroupByKey]]),(OutputTable[GroupByKey]=OutputTable[[#This Row],[GroupByKey]])*OutputTable[RecordedValue]))</f>
        <v>0</v>
      </c>
      <c r="P2284" cm="1">
        <f t="array" ref="P2284">MAX(IF((OutputTable[GroupByKey]=OutputTable[[#This Row],[GroupByKey]]),(OutputTable[GroupByKey]=OutputTable[[#This Row],[GroupByKey]])*OutputTable[RecordedValue]))</f>
        <v>30.196331317929101</v>
      </c>
    </row>
    <row r="2285" spans="1:16" x14ac:dyDescent="0.25">
      <c r="A2285" t="s">
        <v>68</v>
      </c>
      <c r="B2285" t="s">
        <v>177</v>
      </c>
      <c r="C2285">
        <v>44</v>
      </c>
      <c r="D2285" t="s">
        <v>117</v>
      </c>
      <c r="E2285" t="s">
        <v>118</v>
      </c>
      <c r="F2285" t="s">
        <v>72</v>
      </c>
      <c r="G2285">
        <v>10</v>
      </c>
      <c r="H2285">
        <v>0</v>
      </c>
      <c r="I228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8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cm="1">
        <f t="array" ref="K2285">IFERROR(AVERAGE(IF((OutputTable[GroupByKey]=OutputTable[[#This Row],[GroupByKey]]),(OutputTable[GroupByKey]=OutputTable[[#This Row],[GroupByKey]])*OutputTable[RecordedValue])),0)</f>
        <v>8.9</v>
      </c>
      <c r="L2285" cm="1">
        <f t="array" ref="L2285">IFERROR(_xlfn.STDEV.S(IF((OutputTable[GroupByKey]=OutputTable[[#This Row],[GroupByKey]]),(OutputTable[GroupByKey]=OutputTable[[#This Row],[GroupByKey]])*OutputTable[RecordedValue])),0)</f>
        <v>2.6049403612586386</v>
      </c>
      <c r="M228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85" cm="1">
        <f t="array" ref="O2285">MIN(IF((OutputTable[GroupByKey]=OutputTable[[#This Row],[GroupByKey]]),(OutputTable[GroupByKey]=OutputTable[[#This Row],[GroupByKey]])*OutputTable[RecordedValue]))</f>
        <v>2</v>
      </c>
      <c r="P2285" cm="1">
        <f t="array" ref="P2285">MAX(IF((OutputTable[GroupByKey]=OutputTable[[#This Row],[GroupByKey]]),(OutputTable[GroupByKey]=OutputTable[[#This Row],[GroupByKey]])*OutputTable[RecordedValue]))</f>
        <v>14</v>
      </c>
    </row>
    <row r="2286" spans="1:16" x14ac:dyDescent="0.25">
      <c r="A2286" t="s">
        <v>68</v>
      </c>
      <c r="B2286" t="s">
        <v>177</v>
      </c>
      <c r="C2286">
        <v>44</v>
      </c>
      <c r="D2286" t="s">
        <v>119</v>
      </c>
      <c r="E2286" t="s">
        <v>120</v>
      </c>
      <c r="F2286" t="s">
        <v>72</v>
      </c>
      <c r="G2286">
        <v>9</v>
      </c>
      <c r="H2286">
        <v>0</v>
      </c>
      <c r="I228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86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cm="1">
        <f t="array" ref="K2286">IFERROR(AVERAGE(IF((OutputTable[GroupByKey]=OutputTable[[#This Row],[GroupByKey]]),(OutputTable[GroupByKey]=OutputTable[[#This Row],[GroupByKey]])*OutputTable[RecordedValue])),0)</f>
        <v>8.68</v>
      </c>
      <c r="L2286" cm="1">
        <f t="array" ref="L2286">IFERROR(_xlfn.STDEV.S(IF((OutputTable[GroupByKey]=OutputTable[[#This Row],[GroupByKey]]),(OutputTable[GroupByKey]=OutputTable[[#This Row],[GroupByKey]])*OutputTable[RecordedValue])),0)</f>
        <v>2.6064284735543972</v>
      </c>
      <c r="M2286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86" cm="1">
        <f t="array" ref="O2286">MIN(IF((OutputTable[GroupByKey]=OutputTable[[#This Row],[GroupByKey]]),(OutputTable[GroupByKey]=OutputTable[[#This Row],[GroupByKey]])*OutputTable[RecordedValue]))</f>
        <v>2</v>
      </c>
      <c r="P2286" cm="1">
        <f t="array" ref="P2286">MAX(IF((OutputTable[GroupByKey]=OutputTable[[#This Row],[GroupByKey]]),(OutputTable[GroupByKey]=OutputTable[[#This Row],[GroupByKey]])*OutputTable[RecordedValue]))</f>
        <v>14</v>
      </c>
    </row>
    <row r="2287" spans="1:16" x14ac:dyDescent="0.25">
      <c r="A2287" t="s">
        <v>68</v>
      </c>
      <c r="B2287" t="s">
        <v>177</v>
      </c>
      <c r="C2287">
        <v>44</v>
      </c>
      <c r="D2287" t="s">
        <v>121</v>
      </c>
      <c r="E2287" t="s">
        <v>122</v>
      </c>
      <c r="F2287" t="s">
        <v>72</v>
      </c>
      <c r="G2287">
        <v>0.87683195558828197</v>
      </c>
      <c r="H2287">
        <v>0</v>
      </c>
      <c r="I228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87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cm="1">
        <f t="array" ref="K2287">IFERROR(AVERAGE(IF((OutputTable[GroupByKey]=OutputTable[[#This Row],[GroupByKey]]),(OutputTable[GroupByKey]=OutputTable[[#This Row],[GroupByKey]])*OutputTable[RecordedValue])),0)</f>
        <v>0.86326158932544617</v>
      </c>
      <c r="L2287" cm="1">
        <f t="array" ref="L2287">IFERROR(_xlfn.STDEV.S(IF((OutputTable[GroupByKey]=OutputTable[[#This Row],[GroupByKey]]),(OutputTable[GroupByKey]=OutputTable[[#This Row],[GroupByKey]])*OutputTable[RecordedValue])),0)</f>
        <v>0.44446417599979121</v>
      </c>
      <c r="M2287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7" cm="1">
        <f t="array" ref="O2287">MIN(IF((OutputTable[GroupByKey]=OutputTable[[#This Row],[GroupByKey]]),(OutputTable[GroupByKey]=OutputTable[[#This Row],[GroupByKey]])*OutputTable[RecordedValue]))</f>
        <v>0</v>
      </c>
      <c r="P2287" cm="1">
        <f t="array" ref="P2287">MAX(IF((OutputTable[GroupByKey]=OutputTable[[#This Row],[GroupByKey]]),(OutputTable[GroupByKey]=OutputTable[[#This Row],[GroupByKey]])*OutputTable[RecordedValue]))</f>
        <v>2.5547209929161401</v>
      </c>
    </row>
    <row r="2288" spans="1:16" x14ac:dyDescent="0.25">
      <c r="A2288" t="s">
        <v>68</v>
      </c>
      <c r="B2288" t="s">
        <v>177</v>
      </c>
      <c r="C2288">
        <v>44</v>
      </c>
      <c r="D2288" t="s">
        <v>123</v>
      </c>
      <c r="E2288" t="s">
        <v>124</v>
      </c>
      <c r="F2288" t="s">
        <v>72</v>
      </c>
      <c r="G2288">
        <v>56.077325213680801</v>
      </c>
      <c r="H2288">
        <v>0</v>
      </c>
      <c r="I228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88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cm="1">
        <f t="array" ref="K2288">IFERROR(AVERAGE(IF((OutputTable[GroupByKey]=OutputTable[[#This Row],[GroupByKey]]),(OutputTable[GroupByKey]=OutputTable[[#This Row],[GroupByKey]])*OutputTable[RecordedValue])),0)</f>
        <v>59.698797063285873</v>
      </c>
      <c r="L2288" cm="1">
        <f t="array" ref="L2288">IFERROR(_xlfn.STDEV.S(IF((OutputTable[GroupByKey]=OutputTable[[#This Row],[GroupByKey]]),(OutputTable[GroupByKey]=OutputTable[[#This Row],[GroupByKey]])*OutputTable[RecordedValue])),0)</f>
        <v>29.848701664291458</v>
      </c>
      <c r="M2288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88" cm="1">
        <f t="array" ref="O2288">MIN(IF((OutputTable[GroupByKey]=OutputTable[[#This Row],[GroupByKey]]),(OutputTable[GroupByKey]=OutputTable[[#This Row],[GroupByKey]])*OutputTable[RecordedValue]))</f>
        <v>2.14281784239415</v>
      </c>
      <c r="P2288" cm="1">
        <f t="array" ref="P2288">MAX(IF((OutputTable[GroupByKey]=OutputTable[[#This Row],[GroupByKey]]),(OutputTable[GroupByKey]=OutputTable[[#This Row],[GroupByKey]])*OutputTable[RecordedValue]))</f>
        <v>183.47959089289799</v>
      </c>
    </row>
    <row r="2289" spans="1:16" x14ac:dyDescent="0.25">
      <c r="A2289" t="s">
        <v>68</v>
      </c>
      <c r="B2289" t="s">
        <v>177</v>
      </c>
      <c r="C2289">
        <v>44</v>
      </c>
      <c r="D2289" t="s">
        <v>125</v>
      </c>
      <c r="E2289" t="s">
        <v>85</v>
      </c>
      <c r="F2289" t="s">
        <v>126</v>
      </c>
      <c r="G2289">
        <v>0</v>
      </c>
      <c r="H2289">
        <v>0</v>
      </c>
      <c r="I2289" t="str">
        <f>OutputTable[[#This Row],[ProjectName]]&amp;OutputTable[[#This Row],[Name]]&amp;OutputTable[[#This Row],[Type]]&amp;OutputTable[[#This Row],[Source]]</f>
        <v>Airport Security AnalysisAll Entities.NVACostNVA CostSystem</v>
      </c>
      <c r="J2289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cm="1">
        <f t="array" ref="K2289">IFERROR(AVERAGE(IF((OutputTable[GroupByKey]=OutputTable[[#This Row],[GroupByKey]]),(OutputTable[GroupByKey]=OutputTable[[#This Row],[GroupByKey]])*OutputTable[RecordedValue])),0)</f>
        <v>0</v>
      </c>
      <c r="L2289" cm="1">
        <f t="array" ref="L2289">IFERROR(_xlfn.STDEV.S(IF((OutputTable[GroupByKey]=OutputTable[[#This Row],[GroupByKey]]),(OutputTable[GroupByKey]=OutputTable[[#This Row],[GroupByKey]])*OutputTable[RecordedValue])),0)</f>
        <v>0</v>
      </c>
      <c r="M2289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cm="1">
        <f t="array" ref="O2289">MIN(IF((OutputTable[GroupByKey]=OutputTable[[#This Row],[GroupByKey]]),(OutputTable[GroupByKey]=OutputTable[[#This Row],[GroupByKey]])*OutputTable[RecordedValue]))</f>
        <v>0</v>
      </c>
      <c r="P2289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177</v>
      </c>
      <c r="C2290">
        <v>44</v>
      </c>
      <c r="D2290" t="s">
        <v>127</v>
      </c>
      <c r="E2290" t="s">
        <v>88</v>
      </c>
      <c r="F2290" t="s">
        <v>126</v>
      </c>
      <c r="G2290">
        <v>0</v>
      </c>
      <c r="H2290">
        <v>0</v>
      </c>
      <c r="I2290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90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cm="1">
        <f t="array" ref="K2290">IFERROR(AVERAGE(IF((OutputTable[GroupByKey]=OutputTable[[#This Row],[GroupByKey]]),(OutputTable[GroupByKey]=OutputTable[[#This Row],[GroupByKey]])*OutputTable[RecordedValue])),0)</f>
        <v>0</v>
      </c>
      <c r="L2290" cm="1">
        <f t="array" ref="L2290">IFERROR(_xlfn.STDEV.S(IF((OutputTable[GroupByKey]=OutputTable[[#This Row],[GroupByKey]]),(OutputTable[GroupByKey]=OutputTable[[#This Row],[GroupByKey]])*OutputTable[RecordedValue])),0)</f>
        <v>0</v>
      </c>
      <c r="M2290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0" cm="1">
        <f t="array" ref="O2290">MIN(IF((OutputTable[GroupByKey]=OutputTable[[#This Row],[GroupByKey]]),(OutputTable[GroupByKey]=OutputTable[[#This Row],[GroupByKey]])*OutputTable[RecordedValue]))</f>
        <v>0</v>
      </c>
      <c r="P2290" cm="1">
        <f t="array" ref="P2290">MAX(IF((OutputTable[GroupByKey]=OutputTable[[#This Row],[GroupByKey]]),(OutputTable[GroupByKey]=OutputTable[[#This Row],[GroupByKey]])*OutputTable[RecordedValue]))</f>
        <v>0</v>
      </c>
    </row>
    <row r="2291" spans="1:16" x14ac:dyDescent="0.25">
      <c r="A2291" t="s">
        <v>68</v>
      </c>
      <c r="B2291" t="s">
        <v>177</v>
      </c>
      <c r="C2291">
        <v>44</v>
      </c>
      <c r="D2291" t="s">
        <v>128</v>
      </c>
      <c r="E2291" t="s">
        <v>90</v>
      </c>
      <c r="F2291" t="s">
        <v>126</v>
      </c>
      <c r="G2291">
        <v>45.703560819920803</v>
      </c>
      <c r="H2291">
        <v>0</v>
      </c>
      <c r="I2291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91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cm="1">
        <f t="array" ref="K2291">IFERROR(AVERAGE(IF((OutputTable[GroupByKey]=OutputTable[[#This Row],[GroupByKey]]),(OutputTable[GroupByKey]=OutputTable[[#This Row],[GroupByKey]])*OutputTable[RecordedValue])),0)</f>
        <v>46.193538628207605</v>
      </c>
      <c r="L2291" cm="1">
        <f t="array" ref="L2291">IFERROR(_xlfn.STDEV.S(IF((OutputTable[GroupByKey]=OutputTable[[#This Row],[GroupByKey]]),(OutputTable[GroupByKey]=OutputTable[[#This Row],[GroupByKey]])*OutputTable[RecordedValue])),0)</f>
        <v>2.5990968367157539</v>
      </c>
      <c r="M2291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1" cm="1">
        <f t="array" ref="O2291">MIN(IF((OutputTable[GroupByKey]=OutputTable[[#This Row],[GroupByKey]]),(OutputTable[GroupByKey]=OutputTable[[#This Row],[GroupByKey]])*OutputTable[RecordedValue]))</f>
        <v>40.192057014708702</v>
      </c>
      <c r="P2291" cm="1">
        <f t="array" ref="P2291">MAX(IF((OutputTable[GroupByKey]=OutputTable[[#This Row],[GroupByKey]]),(OutputTable[GroupByKey]=OutputTable[[#This Row],[GroupByKey]])*OutputTable[RecordedValue]))</f>
        <v>51.8214448971965</v>
      </c>
    </row>
    <row r="2292" spans="1:16" x14ac:dyDescent="0.25">
      <c r="A2292" t="s">
        <v>68</v>
      </c>
      <c r="B2292" t="s">
        <v>177</v>
      </c>
      <c r="C2292">
        <v>44</v>
      </c>
      <c r="D2292" t="s">
        <v>129</v>
      </c>
      <c r="E2292" t="s">
        <v>130</v>
      </c>
      <c r="F2292" t="s">
        <v>126</v>
      </c>
      <c r="G2292">
        <v>0</v>
      </c>
      <c r="H2292">
        <v>0</v>
      </c>
      <c r="I2292" t="str">
        <f>OutputTable[[#This Row],[ProjectName]]&amp;OutputTable[[#This Row],[Name]]&amp;OutputTable[[#This Row],[Type]]&amp;OutputTable[[#This Row],[Source]]</f>
        <v>Airport Security AnalysisAll Entities.TranCostTran CostSystem</v>
      </c>
      <c r="J2292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cm="1">
        <f t="array" ref="K2292">IFERROR(AVERAGE(IF((OutputTable[GroupByKey]=OutputTable[[#This Row],[GroupByKey]]),(OutputTable[GroupByKey]=OutputTable[[#This Row],[GroupByKey]])*OutputTable[RecordedValue])),0)</f>
        <v>0</v>
      </c>
      <c r="L2292" cm="1">
        <f t="array" ref="L2292">IFERROR(_xlfn.STDEV.S(IF((OutputTable[GroupByKey]=OutputTable[[#This Row],[GroupByKey]]),(OutputTable[GroupByKey]=OutputTable[[#This Row],[GroupByKey]])*OutputTable[RecordedValue])),0)</f>
        <v>0</v>
      </c>
      <c r="M2292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cm="1">
        <f t="array" ref="O2292">MIN(IF((OutputTable[GroupByKey]=OutputTable[[#This Row],[GroupByKey]]),(OutputTable[GroupByKey]=OutputTable[[#This Row],[GroupByKey]])*OutputTable[RecordedValue]))</f>
        <v>0</v>
      </c>
      <c r="P2292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177</v>
      </c>
      <c r="C2293">
        <v>44</v>
      </c>
      <c r="D2293" t="s">
        <v>131</v>
      </c>
      <c r="E2293" t="s">
        <v>94</v>
      </c>
      <c r="F2293" t="s">
        <v>126</v>
      </c>
      <c r="G2293">
        <v>45.703560819920803</v>
      </c>
      <c r="H2293">
        <v>0</v>
      </c>
      <c r="I2293" t="str">
        <f>OutputTable[[#This Row],[ProjectName]]&amp;OutputTable[[#This Row],[Name]]&amp;OutputTable[[#This Row],[Type]]&amp;OutputTable[[#This Row],[Source]]</f>
        <v>Airport Security AnalysisAll Entities.VACostVA CostSystem</v>
      </c>
      <c r="J2293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cm="1">
        <f t="array" ref="K2293">IFERROR(AVERAGE(IF((OutputTable[GroupByKey]=OutputTable[[#This Row],[GroupByKey]]),(OutputTable[GroupByKey]=OutputTable[[#This Row],[GroupByKey]])*OutputTable[RecordedValue])),0)</f>
        <v>46.193538628207605</v>
      </c>
      <c r="L2293" cm="1">
        <f t="array" ref="L2293">IFERROR(_xlfn.STDEV.S(IF((OutputTable[GroupByKey]=OutputTable[[#This Row],[GroupByKey]]),(OutputTable[GroupByKey]=OutputTable[[#This Row],[GroupByKey]])*OutputTable[RecordedValue])),0)</f>
        <v>2.5990968367157539</v>
      </c>
      <c r="M2293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3" cm="1">
        <f t="array" ref="O2293">MIN(IF((OutputTable[GroupByKey]=OutputTable[[#This Row],[GroupByKey]]),(OutputTable[GroupByKey]=OutputTable[[#This Row],[GroupByKey]])*OutputTable[RecordedValue]))</f>
        <v>40.192057014708702</v>
      </c>
      <c r="P2293" cm="1">
        <f t="array" ref="P2293">MAX(IF((OutputTable[GroupByKey]=OutputTable[[#This Row],[GroupByKey]]),(OutputTable[GroupByKey]=OutputTable[[#This Row],[GroupByKey]])*OutputTable[RecordedValue]))</f>
        <v>51.8214448971965</v>
      </c>
    </row>
    <row r="2294" spans="1:16" x14ac:dyDescent="0.25">
      <c r="A2294" t="s">
        <v>68</v>
      </c>
      <c r="B2294" t="s">
        <v>177</v>
      </c>
      <c r="C2294">
        <v>44</v>
      </c>
      <c r="D2294" t="s">
        <v>132</v>
      </c>
      <c r="E2294" t="s">
        <v>96</v>
      </c>
      <c r="F2294" t="s">
        <v>126</v>
      </c>
      <c r="G2294">
        <v>0</v>
      </c>
      <c r="H2294">
        <v>0</v>
      </c>
      <c r="I2294" t="str">
        <f>OutputTable[[#This Row],[ProjectName]]&amp;OutputTable[[#This Row],[Name]]&amp;OutputTable[[#This Row],[Type]]&amp;OutputTable[[#This Row],[Source]]</f>
        <v>Airport Security AnalysisAll Entities.WaitCostWait CostSystem</v>
      </c>
      <c r="J2294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cm="1">
        <f t="array" ref="K2294">IFERROR(AVERAGE(IF((OutputTable[GroupByKey]=OutputTable[[#This Row],[GroupByKey]]),(OutputTable[GroupByKey]=OutputTable[[#This Row],[GroupByKey]])*OutputTable[RecordedValue])),0)</f>
        <v>0</v>
      </c>
      <c r="L2294" cm="1">
        <f t="array" ref="L2294">IFERROR(_xlfn.STDEV.S(IF((OutputTable[GroupByKey]=OutputTable[[#This Row],[GroupByKey]]),(OutputTable[GroupByKey]=OutputTable[[#This Row],[GroupByKey]])*OutputTable[RecordedValue])),0)</f>
        <v>0</v>
      </c>
      <c r="M2294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4" cm="1">
        <f t="array" ref="O2294">MIN(IF((OutputTable[GroupByKey]=OutputTable[[#This Row],[GroupByKey]]),(OutputTable[GroupByKey]=OutputTable[[#This Row],[GroupByKey]])*OutputTable[RecordedValue]))</f>
        <v>0</v>
      </c>
      <c r="P2294" cm="1">
        <f t="array" ref="P2294">MAX(IF((OutputTable[GroupByKey]=OutputTable[[#This Row],[GroupByKey]]),(OutputTable[GroupByKey]=OutputTable[[#This Row],[GroupByKey]])*OutputTable[RecordedValue]))</f>
        <v>0</v>
      </c>
    </row>
    <row r="2295" spans="1:16" x14ac:dyDescent="0.25">
      <c r="A2295" t="s">
        <v>68</v>
      </c>
      <c r="B2295" t="s">
        <v>177</v>
      </c>
      <c r="C2295">
        <v>44</v>
      </c>
      <c r="D2295" t="s">
        <v>133</v>
      </c>
      <c r="E2295" t="s">
        <v>134</v>
      </c>
      <c r="F2295" t="s">
        <v>126</v>
      </c>
      <c r="G2295">
        <v>45.703560819920803</v>
      </c>
      <c r="H2295">
        <v>0</v>
      </c>
      <c r="I229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9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cm="1">
        <f t="array" ref="K2295">IFERROR(AVERAGE(IF((OutputTable[GroupByKey]=OutputTable[[#This Row],[GroupByKey]]),(OutputTable[GroupByKey]=OutputTable[[#This Row],[GroupByKey]])*OutputTable[RecordedValue])),0)</f>
        <v>46.193538628207605</v>
      </c>
      <c r="L2295" cm="1">
        <f t="array" ref="L2295">IFERROR(_xlfn.STDEV.S(IF((OutputTable[GroupByKey]=OutputTable[[#This Row],[GroupByKey]]),(OutputTable[GroupByKey]=OutputTable[[#This Row],[GroupByKey]])*OutputTable[RecordedValue])),0)</f>
        <v>2.5990968367157583</v>
      </c>
      <c r="M229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95" cm="1">
        <f t="array" ref="O2295">MIN(IF((OutputTable[GroupByKey]=OutputTable[[#This Row],[GroupByKey]]),(OutputTable[GroupByKey]=OutputTable[[#This Row],[GroupByKey]])*OutputTable[RecordedValue]))</f>
        <v>40.192057014708602</v>
      </c>
      <c r="P2295" cm="1">
        <f t="array" ref="P2295">MAX(IF((OutputTable[GroupByKey]=OutputTable[[#This Row],[GroupByKey]]),(OutputTable[GroupByKey]=OutputTable[[#This Row],[GroupByKey]])*OutputTable[RecordedValue]))</f>
        <v>51.8214448971965</v>
      </c>
    </row>
    <row r="2296" spans="1:16" x14ac:dyDescent="0.25">
      <c r="A2296" t="s">
        <v>68</v>
      </c>
      <c r="B2296" t="s">
        <v>177</v>
      </c>
      <c r="C2296">
        <v>44</v>
      </c>
      <c r="D2296" t="s">
        <v>135</v>
      </c>
      <c r="E2296" t="s">
        <v>136</v>
      </c>
      <c r="F2296" t="s">
        <v>126</v>
      </c>
      <c r="G2296">
        <v>26.110678848123701</v>
      </c>
      <c r="H2296">
        <v>0</v>
      </c>
      <c r="I2296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6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cm="1">
        <f t="array" ref="K2296">IFERROR(AVERAGE(IF((OutputTable[GroupByKey]=OutputTable[[#This Row],[GroupByKey]]),(OutputTable[GroupByKey]=OutputTable[[#This Row],[GroupByKey]])*OutputTable[RecordedValue])),0)</f>
        <v>25.477747687177452</v>
      </c>
      <c r="L2296" cm="1">
        <f t="array" ref="L2296">IFERROR(_xlfn.STDEV.S(IF((OutputTable[GroupByKey]=OutputTable[[#This Row],[GroupByKey]]),(OutputTable[GroupByKey]=OutputTable[[#This Row],[GroupByKey]])*OutputTable[RecordedValue])),0)</f>
        <v>2.6141112136959852</v>
      </c>
      <c r="M2296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6" cm="1">
        <f t="array" ref="O2296">MIN(IF((OutputTable[GroupByKey]=OutputTable[[#This Row],[GroupByKey]]),(OutputTable[GroupByKey]=OutputTable[[#This Row],[GroupByKey]])*OutputTable[RecordedValue]))</f>
        <v>19.727702576731101</v>
      </c>
      <c r="P2296" cm="1">
        <f t="array" ref="P2296">MAX(IF((OutputTable[GroupByKey]=OutputTable[[#This Row],[GroupByKey]]),(OutputTable[GroupByKey]=OutputTable[[#This Row],[GroupByKey]])*OutputTable[RecordedValue]))</f>
        <v>31.4558775795469</v>
      </c>
    </row>
    <row r="2297" spans="1:16" x14ac:dyDescent="0.25">
      <c r="A2297" t="s">
        <v>68</v>
      </c>
      <c r="B2297" t="s">
        <v>177</v>
      </c>
      <c r="C2297">
        <v>44</v>
      </c>
      <c r="D2297" t="s">
        <v>137</v>
      </c>
      <c r="E2297" t="s">
        <v>90</v>
      </c>
      <c r="F2297" t="s">
        <v>126</v>
      </c>
      <c r="G2297">
        <v>71.814239668044493</v>
      </c>
      <c r="H2297">
        <v>0</v>
      </c>
      <c r="I229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97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cm="1">
        <f t="array" ref="K2297">IFERROR(AVERAGE(IF((OutputTable[GroupByKey]=OutputTable[[#This Row],[GroupByKey]]),(OutputTable[GroupByKey]=OutputTable[[#This Row],[GroupByKey]])*OutputTable[RecordedValue])),0)</f>
        <v>71.671286315385061</v>
      </c>
      <c r="L2297" cm="1">
        <f t="array" ref="L2297">IFERROR(_xlfn.STDEV.S(IF((OutputTable[GroupByKey]=OutputTable[[#This Row],[GroupByKey]]),(OutputTable[GroupByKey]=OutputTable[[#This Row],[GroupByKey]])*OutputTable[RecordedValue])),0)</f>
        <v>0.23863631661505638</v>
      </c>
      <c r="M2297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97" cm="1">
        <f t="array" ref="O2297">MIN(IF((OutputTable[GroupByKey]=OutputTable[[#This Row],[GroupByKey]]),(OutputTable[GroupByKey]=OutputTable[[#This Row],[GroupByKey]])*OutputTable[RecordedValue]))</f>
        <v>70.910479456061694</v>
      </c>
      <c r="P2297" cm="1">
        <f t="array" ref="P2297">MAX(IF((OutputTable[GroupByKey]=OutputTable[[#This Row],[GroupByKey]]),(OutputTable[GroupByKey]=OutputTable[[#This Row],[GroupByKey]])*OutputTable[RecordedValue]))</f>
        <v>72</v>
      </c>
    </row>
    <row r="2298" spans="1:16" x14ac:dyDescent="0.25">
      <c r="A2298" t="s">
        <v>68</v>
      </c>
      <c r="B2298" t="s">
        <v>177</v>
      </c>
      <c r="C2298">
        <v>44</v>
      </c>
      <c r="D2298" t="s">
        <v>138</v>
      </c>
      <c r="E2298" t="s">
        <v>139</v>
      </c>
      <c r="F2298" t="s">
        <v>126</v>
      </c>
      <c r="G2298">
        <v>0</v>
      </c>
      <c r="H2298">
        <v>0</v>
      </c>
      <c r="I229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98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cm="1">
        <f t="array" ref="K2298">IFERROR(AVERAGE(IF((OutputTable[GroupByKey]=OutputTable[[#This Row],[GroupByKey]]),(OutputTable[GroupByKey]=OutputTable[[#This Row],[GroupByKey]])*OutputTable[RecordedValue])),0)</f>
        <v>0</v>
      </c>
      <c r="L2298" cm="1">
        <f t="array" ref="L2298">IFERROR(_xlfn.STDEV.S(IF((OutputTable[GroupByKey]=OutputTable[[#This Row],[GroupByKey]]),(OutputTable[GroupByKey]=OutputTable[[#This Row],[GroupByKey]])*OutputTable[RecordedValue])),0)</f>
        <v>0</v>
      </c>
      <c r="M2298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8" cm="1">
        <f t="array" ref="O2298">MIN(IF((OutputTable[GroupByKey]=OutputTable[[#This Row],[GroupByKey]]),(OutputTable[GroupByKey]=OutputTable[[#This Row],[GroupByKey]])*OutputTable[RecordedValue]))</f>
        <v>0</v>
      </c>
      <c r="P2298" cm="1">
        <f t="array" ref="P2298">MAX(IF((OutputTable[GroupByKey]=OutputTable[[#This Row],[GroupByKey]]),(OutputTable[GroupByKey]=OutputTable[[#This Row],[GroupByKey]])*OutputTable[RecordedValue]))</f>
        <v>0</v>
      </c>
    </row>
    <row r="2299" spans="1:16" x14ac:dyDescent="0.25">
      <c r="A2299" t="s">
        <v>68</v>
      </c>
      <c r="B2299" t="s">
        <v>177</v>
      </c>
      <c r="C2299">
        <v>44</v>
      </c>
      <c r="D2299" t="s">
        <v>140</v>
      </c>
      <c r="E2299" t="s">
        <v>110</v>
      </c>
      <c r="F2299" t="s">
        <v>72</v>
      </c>
      <c r="G2299">
        <v>8.9955415985034204</v>
      </c>
      <c r="H2299">
        <v>0</v>
      </c>
      <c r="I229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99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cm="1">
        <f t="array" ref="K2299">IFERROR(AVERAGE(IF((OutputTable[GroupByKey]=OutputTable[[#This Row],[GroupByKey]]),(OutputTable[GroupByKey]=OutputTable[[#This Row],[GroupByKey]])*OutputTable[RecordedValue])),0)</f>
        <v>9.2040198470736314</v>
      </c>
      <c r="L2299" cm="1">
        <f t="array" ref="L2299">IFERROR(_xlfn.STDEV.S(IF((OutputTable[GroupByKey]=OutputTable[[#This Row],[GroupByKey]]),(OutputTable[GroupByKey]=OutputTable[[#This Row],[GroupByKey]])*OutputTable[RecordedValue])),0)</f>
        <v>0.51270925803772061</v>
      </c>
      <c r="M2299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99" cm="1">
        <f t="array" ref="O2299">MIN(IF((OutputTable[GroupByKey]=OutputTable[[#This Row],[GroupByKey]]),(OutputTable[GroupByKey]=OutputTable[[#This Row],[GroupByKey]])*OutputTable[RecordedValue]))</f>
        <v>8.1603642719926093</v>
      </c>
      <c r="P2299" cm="1">
        <f t="array" ref="P2299">MAX(IF((OutputTable[GroupByKey]=OutputTable[[#This Row],[GroupByKey]]),(OutputTable[GroupByKey]=OutputTable[[#This Row],[GroupByKey]])*OutputTable[RecordedValue]))</f>
        <v>10.3090977964694</v>
      </c>
    </row>
    <row r="2300" spans="1:16" x14ac:dyDescent="0.25">
      <c r="A2300" t="s">
        <v>68</v>
      </c>
      <c r="B2300" t="s">
        <v>177</v>
      </c>
      <c r="C2300">
        <v>44</v>
      </c>
      <c r="D2300" t="s">
        <v>141</v>
      </c>
      <c r="E2300" t="s">
        <v>112</v>
      </c>
      <c r="F2300" t="s">
        <v>72</v>
      </c>
      <c r="G2300">
        <v>539.73249591020499</v>
      </c>
      <c r="H2300">
        <v>0</v>
      </c>
      <c r="I230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00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cm="1">
        <f t="array" ref="K2300">IFERROR(AVERAGE(IF((OutputTable[GroupByKey]=OutputTable[[#This Row],[GroupByKey]]),(OutputTable[GroupByKey]=OutputTable[[#This Row],[GroupByKey]])*OutputTable[RecordedValue])),0)</f>
        <v>552.24119082441791</v>
      </c>
      <c r="L2300" cm="1">
        <f t="array" ref="L2300">IFERROR(_xlfn.STDEV.S(IF((OutputTable[GroupByKey]=OutputTable[[#This Row],[GroupByKey]]),(OutputTable[GroupByKey]=OutputTable[[#This Row],[GroupByKey]])*OutputTable[RecordedValue])),0)</f>
        <v>30.76255548226289</v>
      </c>
      <c r="M2300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00" cm="1">
        <f t="array" ref="O2300">MIN(IF((OutputTable[GroupByKey]=OutputTable[[#This Row],[GroupByKey]]),(OutputTable[GroupByKey]=OutputTable[[#This Row],[GroupByKey]])*OutputTable[RecordedValue]))</f>
        <v>489.62185631955703</v>
      </c>
      <c r="P2300" cm="1">
        <f t="array" ref="P2300">MAX(IF((OutputTable[GroupByKey]=OutputTable[[#This Row],[GroupByKey]]),(OutputTable[GroupByKey]=OutputTable[[#This Row],[GroupByKey]])*OutputTable[RecordedValue]))</f>
        <v>618.54586778816201</v>
      </c>
    </row>
    <row r="2301" spans="1:16" x14ac:dyDescent="0.25">
      <c r="A2301" t="s">
        <v>68</v>
      </c>
      <c r="B2301" t="s">
        <v>177</v>
      </c>
      <c r="C2301">
        <v>44</v>
      </c>
      <c r="D2301" t="s">
        <v>142</v>
      </c>
      <c r="E2301" t="s">
        <v>114</v>
      </c>
      <c r="F2301" t="s">
        <v>72</v>
      </c>
      <c r="G2301">
        <v>0</v>
      </c>
      <c r="H2301">
        <v>0</v>
      </c>
      <c r="I230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01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cm="1">
        <f t="array" ref="K2301">IFERROR(AVERAGE(IF((OutputTable[GroupByKey]=OutputTable[[#This Row],[GroupByKey]]),(OutputTable[GroupByKey]=OutputTable[[#This Row],[GroupByKey]])*OutputTable[RecordedValue])),0)</f>
        <v>0</v>
      </c>
      <c r="L2301" cm="1">
        <f t="array" ref="L2301">IFERROR(_xlfn.STDEV.S(IF((OutputTable[GroupByKey]=OutputTable[[#This Row],[GroupByKey]]),(OutputTable[GroupByKey]=OutputTable[[#This Row],[GroupByKey]])*OutputTable[RecordedValue])),0)</f>
        <v>0</v>
      </c>
      <c r="M2301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1" cm="1">
        <f t="array" ref="O2301">MIN(IF((OutputTable[GroupByKey]=OutputTable[[#This Row],[GroupByKey]]),(OutputTable[GroupByKey]=OutputTable[[#This Row],[GroupByKey]])*OutputTable[RecordedValue]))</f>
        <v>0</v>
      </c>
      <c r="P2301" cm="1">
        <f t="array" ref="P2301">MAX(IF((OutputTable[GroupByKey]=OutputTable[[#This Row],[GroupByKey]]),(OutputTable[GroupByKey]=OutputTable[[#This Row],[GroupByKey]])*OutputTable[RecordedValue]))</f>
        <v>0</v>
      </c>
    </row>
    <row r="2302" spans="1:16" x14ac:dyDescent="0.25">
      <c r="A2302" t="s">
        <v>68</v>
      </c>
      <c r="B2302" t="s">
        <v>177</v>
      </c>
      <c r="C2302">
        <v>44</v>
      </c>
      <c r="D2302" t="s">
        <v>143</v>
      </c>
      <c r="E2302" t="s">
        <v>116</v>
      </c>
      <c r="F2302" t="s">
        <v>72</v>
      </c>
      <c r="G2302">
        <v>28.7883939911083</v>
      </c>
      <c r="H2302">
        <v>0</v>
      </c>
      <c r="I230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02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cm="1">
        <f t="array" ref="K2302">IFERROR(AVERAGE(IF((OutputTable[GroupByKey]=OutputTable[[#This Row],[GroupByKey]]),(OutputTable[GroupByKey]=OutputTable[[#This Row],[GroupByKey]])*OutputTable[RecordedValue])),0)</f>
        <v>79.989395354893077</v>
      </c>
      <c r="L2302" cm="1">
        <f t="array" ref="L2302">IFERROR(_xlfn.STDEV.S(IF((OutputTable[GroupByKey]=OutputTable[[#This Row],[GroupByKey]]),(OutputTable[GroupByKey]=OutputTable[[#This Row],[GroupByKey]])*OutputTable[RecordedValue])),0)</f>
        <v>56.808360959149468</v>
      </c>
      <c r="M2302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02" cm="1">
        <f t="array" ref="O2302">MIN(IF((OutputTable[GroupByKey]=OutputTable[[#This Row],[GroupByKey]]),(OutputTable[GroupByKey]=OutputTable[[#This Row],[GroupByKey]])*OutputTable[RecordedValue]))</f>
        <v>7.1867093340802297</v>
      </c>
      <c r="P2302" cm="1">
        <f t="array" ref="P2302">MAX(IF((OutputTable[GroupByKey]=OutputTable[[#This Row],[GroupByKey]]),(OutputTable[GroupByKey]=OutputTable[[#This Row],[GroupByKey]])*OutputTable[RecordedValue]))</f>
        <v>293.47566214357698</v>
      </c>
    </row>
    <row r="2303" spans="1:16" x14ac:dyDescent="0.25">
      <c r="A2303" t="s">
        <v>68</v>
      </c>
      <c r="B2303" t="s">
        <v>177</v>
      </c>
      <c r="C2303">
        <v>44</v>
      </c>
      <c r="D2303" t="s">
        <v>144</v>
      </c>
      <c r="E2303" t="s">
        <v>118</v>
      </c>
      <c r="F2303" t="s">
        <v>72</v>
      </c>
      <c r="G2303">
        <v>145</v>
      </c>
      <c r="H2303">
        <v>0</v>
      </c>
      <c r="I230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03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cm="1">
        <f t="array" ref="K2303">IFERROR(AVERAGE(IF((OutputTable[GroupByKey]=OutputTable[[#This Row],[GroupByKey]]),(OutputTable[GroupByKey]=OutputTable[[#This Row],[GroupByKey]])*OutputTable[RecordedValue])),0)</f>
        <v>145</v>
      </c>
      <c r="L2303" cm="1">
        <f t="array" ref="L2303">IFERROR(_xlfn.STDEV.S(IF((OutputTable[GroupByKey]=OutputTable[[#This Row],[GroupByKey]]),(OutputTable[GroupByKey]=OutputTable[[#This Row],[GroupByKey]])*OutputTable[RecordedValue])),0)</f>
        <v>0</v>
      </c>
      <c r="M2303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cm="1">
        <f t="array" ref="O2303">MIN(IF((OutputTable[GroupByKey]=OutputTable[[#This Row],[GroupByKey]]),(OutputTable[GroupByKey]=OutputTable[[#This Row],[GroupByKey]])*OutputTable[RecordedValue]))</f>
        <v>145</v>
      </c>
      <c r="P2303" cm="1">
        <f t="array" ref="P2303">MAX(IF((OutputTable[GroupByKey]=OutputTable[[#This Row],[GroupByKey]]),(OutputTable[GroupByKey]=OutputTable[[#This Row],[GroupByKey]])*OutputTable[RecordedValue]))</f>
        <v>145</v>
      </c>
    </row>
    <row r="2304" spans="1:16" x14ac:dyDescent="0.25">
      <c r="A2304" t="s">
        <v>68</v>
      </c>
      <c r="B2304" t="s">
        <v>177</v>
      </c>
      <c r="C2304">
        <v>44</v>
      </c>
      <c r="D2304" t="s">
        <v>145</v>
      </c>
      <c r="E2304" t="s">
        <v>120</v>
      </c>
      <c r="F2304" t="s">
        <v>72</v>
      </c>
      <c r="G2304">
        <v>142</v>
      </c>
      <c r="H2304">
        <v>0</v>
      </c>
      <c r="I230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04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cm="1">
        <f t="array" ref="K2304">IFERROR(AVERAGE(IF((OutputTable[GroupByKey]=OutputTable[[#This Row],[GroupByKey]]),(OutputTable[GroupByKey]=OutputTable[[#This Row],[GroupByKey]])*OutputTable[RecordedValue])),0)</f>
        <v>143.46</v>
      </c>
      <c r="L2304" cm="1">
        <f t="array" ref="L2304">IFERROR(_xlfn.STDEV.S(IF((OutputTable[GroupByKey]=OutputTable[[#This Row],[GroupByKey]]),(OutputTable[GroupByKey]=OutputTable[[#This Row],[GroupByKey]])*OutputTable[RecordedValue])),0)</f>
        <v>0.761577310586391</v>
      </c>
      <c r="M2304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04" cm="1">
        <f t="array" ref="O2304">MIN(IF((OutputTable[GroupByKey]=OutputTable[[#This Row],[GroupByKey]]),(OutputTable[GroupByKey]=OutputTable[[#This Row],[GroupByKey]])*OutputTable[RecordedValue]))</f>
        <v>141</v>
      </c>
      <c r="P2304" cm="1">
        <f t="array" ref="P2304">MAX(IF((OutputTable[GroupByKey]=OutputTable[[#This Row],[GroupByKey]]),(OutputTable[GroupByKey]=OutputTable[[#This Row],[GroupByKey]])*OutputTable[RecordedValue]))</f>
        <v>144</v>
      </c>
    </row>
    <row r="2305" spans="1:16" x14ac:dyDescent="0.25">
      <c r="A2305" t="s">
        <v>68</v>
      </c>
      <c r="B2305" t="s">
        <v>177</v>
      </c>
      <c r="C2305">
        <v>44</v>
      </c>
      <c r="D2305" t="s">
        <v>146</v>
      </c>
      <c r="E2305" t="s">
        <v>122</v>
      </c>
      <c r="F2305" t="s">
        <v>72</v>
      </c>
      <c r="G2305">
        <v>8.9955415985034204</v>
      </c>
      <c r="H2305">
        <v>0</v>
      </c>
      <c r="I230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0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cm="1">
        <f t="array" ref="K2305">IFERROR(AVERAGE(IF((OutputTable[GroupByKey]=OutputTable[[#This Row],[GroupByKey]]),(OutputTable[GroupByKey]=OutputTable[[#This Row],[GroupByKey]])*OutputTable[RecordedValue])),0)</f>
        <v>9.2040198470736314</v>
      </c>
      <c r="L2305" cm="1">
        <f t="array" ref="L2305">IFERROR(_xlfn.STDEV.S(IF((OutputTable[GroupByKey]=OutputTable[[#This Row],[GroupByKey]]),(OutputTable[GroupByKey]=OutputTable[[#This Row],[GroupByKey]])*OutputTable[RecordedValue])),0)</f>
        <v>0.51270925803772061</v>
      </c>
      <c r="M230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05" cm="1">
        <f t="array" ref="O2305">MIN(IF((OutputTable[GroupByKey]=OutputTable[[#This Row],[GroupByKey]]),(OutputTable[GroupByKey]=OutputTable[[#This Row],[GroupByKey]])*OutputTable[RecordedValue]))</f>
        <v>8.1603642719926093</v>
      </c>
      <c r="P2305" cm="1">
        <f t="array" ref="P2305">MAX(IF((OutputTable[GroupByKey]=OutputTable[[#This Row],[GroupByKey]]),(OutputTable[GroupByKey]=OutputTable[[#This Row],[GroupByKey]])*OutputTable[RecordedValue]))</f>
        <v>10.3090977964694</v>
      </c>
    </row>
    <row r="2306" spans="1:16" x14ac:dyDescent="0.25">
      <c r="A2306" t="s">
        <v>68</v>
      </c>
      <c r="B2306" t="s">
        <v>177</v>
      </c>
      <c r="C2306">
        <v>44</v>
      </c>
      <c r="D2306" t="s">
        <v>147</v>
      </c>
      <c r="E2306" t="s">
        <v>124</v>
      </c>
      <c r="F2306" t="s">
        <v>72</v>
      </c>
      <c r="G2306">
        <v>568.52088990131404</v>
      </c>
      <c r="H2306">
        <v>0</v>
      </c>
      <c r="I230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06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cm="1">
        <f t="array" ref="K2306">IFERROR(AVERAGE(IF((OutputTable[GroupByKey]=OutputTable[[#This Row],[GroupByKey]]),(OutputTable[GroupByKey]=OutputTable[[#This Row],[GroupByKey]])*OutputTable[RecordedValue])),0)</f>
        <v>632.23058617931088</v>
      </c>
      <c r="L2306" cm="1">
        <f t="array" ref="L2306">IFERROR(_xlfn.STDEV.S(IF((OutputTable[GroupByKey]=OutputTable[[#This Row],[GroupByKey]]),(OutputTable[GroupByKey]=OutputTable[[#This Row],[GroupByKey]])*OutputTable[RecordedValue])),0)</f>
        <v>75.537971994324181</v>
      </c>
      <c r="M2306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06" cm="1">
        <f t="array" ref="O2306">MIN(IF((OutputTable[GroupByKey]=OutputTable[[#This Row],[GroupByKey]]),(OutputTable[GroupByKey]=OutputTable[[#This Row],[GroupByKey]])*OutputTable[RecordedValue]))</f>
        <v>505.15304420889697</v>
      </c>
      <c r="P2306" cm="1">
        <f t="array" ref="P2306">MAX(IF((OutputTable[GroupByKey]=OutputTable[[#This Row],[GroupByKey]]),(OutputTable[GroupByKey]=OutputTable[[#This Row],[GroupByKey]])*OutputTable[RecordedValue]))</f>
        <v>850.69210649443096</v>
      </c>
    </row>
    <row r="2307" spans="1:16" x14ac:dyDescent="0.25">
      <c r="A2307" t="s">
        <v>68</v>
      </c>
      <c r="B2307" t="s">
        <v>177</v>
      </c>
      <c r="C2307">
        <v>44</v>
      </c>
      <c r="D2307" t="s">
        <v>148</v>
      </c>
      <c r="E2307" t="s">
        <v>118</v>
      </c>
      <c r="F2307" t="s">
        <v>86</v>
      </c>
      <c r="G2307">
        <v>145</v>
      </c>
      <c r="H2307">
        <v>0</v>
      </c>
      <c r="I2307" t="str">
        <f>OutputTable[[#This Row],[ProjectName]]&amp;OutputTable[[#This Row],[Name]]&amp;OutputTable[[#This Row],[Type]]&amp;OutputTable[[#This Row],[Source]]</f>
        <v>Airport Security AnalysisEntity 1.NumberInNumber InEntity</v>
      </c>
      <c r="J2307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cm="1">
        <f t="array" ref="K2307">IFERROR(AVERAGE(IF((OutputTable[GroupByKey]=OutputTable[[#This Row],[GroupByKey]]),(OutputTable[GroupByKey]=OutputTable[[#This Row],[GroupByKey]])*OutputTable[RecordedValue])),0)</f>
        <v>145</v>
      </c>
      <c r="L2307" cm="1">
        <f t="array" ref="L2307">IFERROR(_xlfn.STDEV.S(IF((OutputTable[GroupByKey]=OutputTable[[#This Row],[GroupByKey]]),(OutputTable[GroupByKey]=OutputTable[[#This Row],[GroupByKey]])*OutputTable[RecordedValue])),0)</f>
        <v>0</v>
      </c>
      <c r="M2307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cm="1">
        <f t="array" ref="O2307">MIN(IF((OutputTable[GroupByKey]=OutputTable[[#This Row],[GroupByKey]]),(OutputTable[GroupByKey]=OutputTable[[#This Row],[GroupByKey]])*OutputTable[RecordedValue]))</f>
        <v>145</v>
      </c>
      <c r="P2307" cm="1">
        <f t="array" ref="P2307">MAX(IF((OutputTable[GroupByKey]=OutputTable[[#This Row],[GroupByKey]]),(OutputTable[GroupByKey]=OutputTable[[#This Row],[GroupByKey]])*OutputTable[RecordedValue]))</f>
        <v>145</v>
      </c>
    </row>
    <row r="2308" spans="1:16" x14ac:dyDescent="0.25">
      <c r="A2308" t="s">
        <v>68</v>
      </c>
      <c r="B2308" t="s">
        <v>177</v>
      </c>
      <c r="C2308">
        <v>44</v>
      </c>
      <c r="D2308" t="s">
        <v>149</v>
      </c>
      <c r="E2308" t="s">
        <v>120</v>
      </c>
      <c r="F2308" t="s">
        <v>86</v>
      </c>
      <c r="G2308">
        <v>140</v>
      </c>
      <c r="H2308">
        <v>0</v>
      </c>
      <c r="I2308" t="str">
        <f>OutputTable[[#This Row],[ProjectName]]&amp;OutputTable[[#This Row],[Name]]&amp;OutputTable[[#This Row],[Type]]&amp;OutputTable[[#This Row],[Source]]</f>
        <v>Airport Security AnalysisEntity 1.NumberOutNumber OutEntity</v>
      </c>
      <c r="J2308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cm="1">
        <f t="array" ref="K2308">IFERROR(AVERAGE(IF((OutputTable[GroupByKey]=OutputTable[[#This Row],[GroupByKey]]),(OutputTable[GroupByKey]=OutputTable[[#This Row],[GroupByKey]])*OutputTable[RecordedValue])),0)</f>
        <v>141.02000000000001</v>
      </c>
      <c r="L2308" cm="1">
        <f t="array" ref="L2308">IFERROR(_xlfn.STDEV.S(IF((OutputTable[GroupByKey]=OutputTable[[#This Row],[GroupByKey]]),(OutputTable[GroupByKey]=OutputTable[[#This Row],[GroupByKey]])*OutputTable[RecordedValue])),0)</f>
        <v>1.571298695931723</v>
      </c>
      <c r="M2308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08" cm="1">
        <f t="array" ref="O2308">MIN(IF((OutputTable[GroupByKey]=OutputTable[[#This Row],[GroupByKey]]),(OutputTable[GroupByKey]=OutputTable[[#This Row],[GroupByKey]])*OutputTable[RecordedValue]))</f>
        <v>136</v>
      </c>
      <c r="P2308" cm="1">
        <f t="array" ref="P2308">MAX(IF((OutputTable[GroupByKey]=OutputTable[[#This Row],[GroupByKey]]),(OutputTable[GroupByKey]=OutputTable[[#This Row],[GroupByKey]])*OutputTable[RecordedValue]))</f>
        <v>144</v>
      </c>
    </row>
    <row r="2309" spans="1:16" x14ac:dyDescent="0.25">
      <c r="A2309" t="s">
        <v>68</v>
      </c>
      <c r="B2309" t="s">
        <v>177</v>
      </c>
      <c r="C2309">
        <v>44</v>
      </c>
      <c r="D2309" t="s">
        <v>150</v>
      </c>
      <c r="E2309" t="s">
        <v>134</v>
      </c>
      <c r="F2309" t="s">
        <v>104</v>
      </c>
      <c r="G2309">
        <v>0</v>
      </c>
      <c r="H2309">
        <v>0</v>
      </c>
      <c r="I230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09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cm="1">
        <f t="array" ref="K2309">IFERROR(AVERAGE(IF((OutputTable[GroupByKey]=OutputTable[[#This Row],[GroupByKey]]),(OutputTable[GroupByKey]=OutputTable[[#This Row],[GroupByKey]])*OutputTable[RecordedValue])),0)</f>
        <v>0</v>
      </c>
      <c r="L2309" cm="1">
        <f t="array" ref="L2309">IFERROR(_xlfn.STDEV.S(IF((OutputTable[GroupByKey]=OutputTable[[#This Row],[GroupByKey]]),(OutputTable[GroupByKey]=OutputTable[[#This Row],[GroupByKey]])*OutputTable[RecordedValue])),0)</f>
        <v>0</v>
      </c>
      <c r="M2309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cm="1">
        <f t="array" ref="O2309">MIN(IF((OutputTable[GroupByKey]=OutputTable[[#This Row],[GroupByKey]]),(OutputTable[GroupByKey]=OutputTable[[#This Row],[GroupByKey]])*OutputTable[RecordedValue]))</f>
        <v>0</v>
      </c>
      <c r="P2309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177</v>
      </c>
      <c r="C2310">
        <v>44</v>
      </c>
      <c r="D2310" t="s">
        <v>151</v>
      </c>
      <c r="E2310" t="s">
        <v>136</v>
      </c>
      <c r="F2310" t="s">
        <v>104</v>
      </c>
      <c r="G2310">
        <v>12</v>
      </c>
      <c r="H2310">
        <v>0</v>
      </c>
      <c r="I231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10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cm="1">
        <f t="array" ref="K2310">IFERROR(AVERAGE(IF((OutputTable[GroupByKey]=OutputTable[[#This Row],[GroupByKey]]),(OutputTable[GroupByKey]=OutputTable[[#This Row],[GroupByKey]])*OutputTable[RecordedValue])),0)</f>
        <v>12</v>
      </c>
      <c r="L2310" cm="1">
        <f t="array" ref="L2310">IFERROR(_xlfn.STDEV.S(IF((OutputTable[GroupByKey]=OutputTable[[#This Row],[GroupByKey]]),(OutputTable[GroupByKey]=OutputTable[[#This Row],[GroupByKey]])*OutputTable[RecordedValue])),0)</f>
        <v>0</v>
      </c>
      <c r="M2310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cm="1">
        <f t="array" ref="O2310">MIN(IF((OutputTable[GroupByKey]=OutputTable[[#This Row],[GroupByKey]]),(OutputTable[GroupByKey]=OutputTable[[#This Row],[GroupByKey]])*OutputTable[RecordedValue]))</f>
        <v>12</v>
      </c>
      <c r="P2310" cm="1">
        <f t="array" ref="P2310">MAX(IF((OutputTable[GroupByKey]=OutputTable[[#This Row],[GroupByKey]]),(OutputTable[GroupByKey]=OutputTable[[#This Row],[GroupByKey]])*OutputTable[RecordedValue]))</f>
        <v>12</v>
      </c>
    </row>
    <row r="2311" spans="1:16" x14ac:dyDescent="0.25">
      <c r="A2311" t="s">
        <v>68</v>
      </c>
      <c r="B2311" t="s">
        <v>177</v>
      </c>
      <c r="C2311">
        <v>44</v>
      </c>
      <c r="D2311" t="s">
        <v>152</v>
      </c>
      <c r="E2311" t="s">
        <v>153</v>
      </c>
      <c r="F2311" t="s">
        <v>104</v>
      </c>
      <c r="G2311">
        <v>0</v>
      </c>
      <c r="H2311">
        <v>0</v>
      </c>
      <c r="I231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11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cm="1">
        <f t="array" ref="K2311">IFERROR(AVERAGE(IF((OutputTable[GroupByKey]=OutputTable[[#This Row],[GroupByKey]]),(OutputTable[GroupByKey]=OutputTable[[#This Row],[GroupByKey]])*OutputTable[RecordedValue])),0)</f>
        <v>0</v>
      </c>
      <c r="L2311" cm="1">
        <f t="array" ref="L2311">IFERROR(_xlfn.STDEV.S(IF((OutputTable[GroupByKey]=OutputTable[[#This Row],[GroupByKey]]),(OutputTable[GroupByKey]=OutputTable[[#This Row],[GroupByKey]])*OutputTable[RecordedValue])),0)</f>
        <v>0</v>
      </c>
      <c r="M2311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1" cm="1">
        <f t="array" ref="O2311">MIN(IF((OutputTable[GroupByKey]=OutputTable[[#This Row],[GroupByKey]]),(OutputTable[GroupByKey]=OutputTable[[#This Row],[GroupByKey]])*OutputTable[RecordedValue]))</f>
        <v>0</v>
      </c>
      <c r="P2311" cm="1">
        <f t="array" ref="P2311">MAX(IF((OutputTable[GroupByKey]=OutputTable[[#This Row],[GroupByKey]]),(OutputTable[GroupByKey]=OutputTable[[#This Row],[GroupByKey]])*OutputTable[RecordedValue]))</f>
        <v>0</v>
      </c>
    </row>
    <row r="2312" spans="1:16" x14ac:dyDescent="0.25">
      <c r="A2312" t="s">
        <v>68</v>
      </c>
      <c r="B2312" t="s">
        <v>177</v>
      </c>
      <c r="C2312">
        <v>44</v>
      </c>
      <c r="D2312" t="s">
        <v>154</v>
      </c>
      <c r="E2312" t="s">
        <v>155</v>
      </c>
      <c r="F2312" t="s">
        <v>104</v>
      </c>
      <c r="G2312">
        <v>0</v>
      </c>
      <c r="H2312">
        <v>0</v>
      </c>
      <c r="I231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12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cm="1">
        <f t="array" ref="K2312">IFERROR(AVERAGE(IF((OutputTable[GroupByKey]=OutputTable[[#This Row],[GroupByKey]]),(OutputTable[GroupByKey]=OutputTable[[#This Row],[GroupByKey]])*OutputTable[RecordedValue])),0)</f>
        <v>0</v>
      </c>
      <c r="L2312" cm="1">
        <f t="array" ref="L2312">IFERROR(_xlfn.STDEV.S(IF((OutputTable[GroupByKey]=OutputTable[[#This Row],[GroupByKey]]),(OutputTable[GroupByKey]=OutputTable[[#This Row],[GroupByKey]])*OutputTable[RecordedValue])),0)</f>
        <v>0</v>
      </c>
      <c r="M2312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cm="1">
        <f t="array" ref="O2312">MIN(IF((OutputTable[GroupByKey]=OutputTable[[#This Row],[GroupByKey]]),(OutputTable[GroupByKey]=OutputTable[[#This Row],[GroupByKey]])*OutputTable[RecordedValue]))</f>
        <v>0</v>
      </c>
      <c r="P2312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177</v>
      </c>
      <c r="C2313">
        <v>44</v>
      </c>
      <c r="D2313" t="s">
        <v>156</v>
      </c>
      <c r="E2313" t="s">
        <v>139</v>
      </c>
      <c r="F2313" t="s">
        <v>104</v>
      </c>
      <c r="G2313">
        <v>0</v>
      </c>
      <c r="H2313">
        <v>0</v>
      </c>
      <c r="I231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13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cm="1">
        <f t="array" ref="K2313">IFERROR(AVERAGE(IF((OutputTable[GroupByKey]=OutputTable[[#This Row],[GroupByKey]]),(OutputTable[GroupByKey]=OutputTable[[#This Row],[GroupByKey]])*OutputTable[RecordedValue])),0)</f>
        <v>0</v>
      </c>
      <c r="L2313" cm="1">
        <f t="array" ref="L2313">IFERROR(_xlfn.STDEV.S(IF((OutputTable[GroupByKey]=OutputTable[[#This Row],[GroupByKey]]),(OutputTable[GroupByKey]=OutputTable[[#This Row],[GroupByKey]])*OutputTable[RecordedValue])),0)</f>
        <v>0</v>
      </c>
      <c r="M2313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3" cm="1">
        <f t="array" ref="O2313">MIN(IF((OutputTable[GroupByKey]=OutputTable[[#This Row],[GroupByKey]]),(OutputTable[GroupByKey]=OutputTable[[#This Row],[GroupByKey]])*OutputTable[RecordedValue]))</f>
        <v>0</v>
      </c>
      <c r="P2313" cm="1">
        <f t="array" ref="P2313">MAX(IF((OutputTable[GroupByKey]=OutputTable[[#This Row],[GroupByKey]]),(OutputTable[GroupByKey]=OutputTable[[#This Row],[GroupByKey]])*OutputTable[RecordedValue]))</f>
        <v>0</v>
      </c>
    </row>
    <row r="2314" spans="1:16" x14ac:dyDescent="0.25">
      <c r="A2314" t="s">
        <v>68</v>
      </c>
      <c r="B2314" t="s">
        <v>177</v>
      </c>
      <c r="C2314">
        <v>44</v>
      </c>
      <c r="D2314" t="s">
        <v>157</v>
      </c>
      <c r="E2314" t="s">
        <v>120</v>
      </c>
      <c r="F2314" t="s">
        <v>126</v>
      </c>
      <c r="G2314">
        <v>140</v>
      </c>
      <c r="H2314">
        <v>0</v>
      </c>
      <c r="I2314" t="str">
        <f>OutputTable[[#This Row],[ProjectName]]&amp;OutputTable[[#This Row],[Name]]&amp;OutputTable[[#This Row],[Type]]&amp;OutputTable[[#This Row],[Source]]</f>
        <v>Airport Security AnalysisSystem.NumberOutNumber OutSystem</v>
      </c>
      <c r="J2314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cm="1">
        <f t="array" ref="K2314">IFERROR(AVERAGE(IF((OutputTable[GroupByKey]=OutputTable[[#This Row],[GroupByKey]]),(OutputTable[GroupByKey]=OutputTable[[#This Row],[GroupByKey]])*OutputTable[RecordedValue])),0)</f>
        <v>141.02000000000001</v>
      </c>
      <c r="L2314" cm="1">
        <f t="array" ref="L2314">IFERROR(_xlfn.STDEV.S(IF((OutputTable[GroupByKey]=OutputTable[[#This Row],[GroupByKey]]),(OutputTable[GroupByKey]=OutputTable[[#This Row],[GroupByKey]])*OutputTable[RecordedValue])),0)</f>
        <v>1.571298695931723</v>
      </c>
      <c r="M2314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14" cm="1">
        <f t="array" ref="O2314">MIN(IF((OutputTable[GroupByKey]=OutputTable[[#This Row],[GroupByKey]]),(OutputTable[GroupByKey]=OutputTable[[#This Row],[GroupByKey]])*OutputTable[RecordedValue]))</f>
        <v>136</v>
      </c>
      <c r="P2314" cm="1">
        <f t="array" ref="P2314">MAX(IF((OutputTable[GroupByKey]=OutputTable[[#This Row],[GroupByKey]]),(OutputTable[GroupByKey]=OutputTable[[#This Row],[GroupByKey]])*OutputTable[RecordedValue]))</f>
        <v>144</v>
      </c>
    </row>
    <row r="2315" spans="1:16" x14ac:dyDescent="0.25">
      <c r="A2315" t="s">
        <v>68</v>
      </c>
      <c r="B2315" t="s">
        <v>177</v>
      </c>
      <c r="C2315">
        <v>44</v>
      </c>
      <c r="D2315" t="s">
        <v>158</v>
      </c>
      <c r="E2315" t="s">
        <v>90</v>
      </c>
      <c r="F2315" t="s">
        <v>126</v>
      </c>
      <c r="G2315">
        <v>71.814239668044493</v>
      </c>
      <c r="H2315">
        <v>0</v>
      </c>
      <c r="I2315" t="str">
        <f>OutputTable[[#This Row],[ProjectName]]&amp;OutputTable[[#This Row],[Name]]&amp;OutputTable[[#This Row],[Type]]&amp;OutputTable[[#This Row],[Source]]</f>
        <v>Airport Security AnalysisSystem.TotalCostTotal CostSystem</v>
      </c>
      <c r="J231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cm="1">
        <f t="array" ref="K2315">IFERROR(AVERAGE(IF((OutputTable[GroupByKey]=OutputTable[[#This Row],[GroupByKey]]),(OutputTable[GroupByKey]=OutputTable[[#This Row],[GroupByKey]])*OutputTable[RecordedValue])),0)</f>
        <v>71.671286315385061</v>
      </c>
      <c r="L2315" cm="1">
        <f t="array" ref="L2315">IFERROR(_xlfn.STDEV.S(IF((OutputTable[GroupByKey]=OutputTable[[#This Row],[GroupByKey]]),(OutputTable[GroupByKey]=OutputTable[[#This Row],[GroupByKey]])*OutputTable[RecordedValue])),0)</f>
        <v>0.23863631661505638</v>
      </c>
      <c r="M231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15" cm="1">
        <f t="array" ref="O2315">MIN(IF((OutputTable[GroupByKey]=OutputTable[[#This Row],[GroupByKey]]),(OutputTable[GroupByKey]=OutputTable[[#This Row],[GroupByKey]])*OutputTable[RecordedValue]))</f>
        <v>70.910479456061694</v>
      </c>
      <c r="P2315" cm="1">
        <f t="array" ref="P2315">MAX(IF((OutputTable[GroupByKey]=OutputTable[[#This Row],[GroupByKey]]),(OutputTable[GroupByKey]=OutputTable[[#This Row],[GroupByKey]])*OutputTable[RecordedValue]))</f>
        <v>72</v>
      </c>
    </row>
    <row r="2316" spans="1:16" x14ac:dyDescent="0.25">
      <c r="A2316" t="s">
        <v>68</v>
      </c>
      <c r="B2316" t="s">
        <v>177</v>
      </c>
      <c r="C2316">
        <v>44</v>
      </c>
      <c r="D2316" t="s">
        <v>159</v>
      </c>
      <c r="E2316" t="s">
        <v>134</v>
      </c>
      <c r="F2316" t="s">
        <v>104</v>
      </c>
      <c r="G2316">
        <v>27.787967187006199</v>
      </c>
      <c r="H2316">
        <v>0</v>
      </c>
      <c r="I231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16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cm="1">
        <f t="array" ref="K2316">IFERROR(AVERAGE(IF((OutputTable[GroupByKey]=OutputTable[[#This Row],[GroupByKey]]),(OutputTable[GroupByKey]=OutputTable[[#This Row],[GroupByKey]])*OutputTable[RecordedValue])),0)</f>
        <v>28.130410032303338</v>
      </c>
      <c r="L2316" cm="1">
        <f t="array" ref="L2316">IFERROR(_xlfn.STDEV.S(IF((OutputTable[GroupByKey]=OutputTable[[#This Row],[GroupByKey]]),(OutputTable[GroupByKey]=OutputTable[[#This Row],[GroupByKey]])*OutputTable[RecordedValue])),0)</f>
        <v>1.5680861939239095</v>
      </c>
      <c r="M2316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16" cm="1">
        <f t="array" ref="O2316">MIN(IF((OutputTable[GroupByKey]=OutputTable[[#This Row],[GroupByKey]]),(OutputTable[GroupByKey]=OutputTable[[#This Row],[GroupByKey]])*OutputTable[RecordedValue]))</f>
        <v>24.466327701593499</v>
      </c>
      <c r="P2316" cm="1">
        <f t="array" ref="P2316">MAX(IF((OutputTable[GroupByKey]=OutputTable[[#This Row],[GroupByKey]]),(OutputTable[GroupByKey]=OutputTable[[#This Row],[GroupByKey]])*OutputTable[RecordedValue]))</f>
        <v>31.104540279981698</v>
      </c>
    </row>
    <row r="2317" spans="1:16" x14ac:dyDescent="0.25">
      <c r="A2317" t="s">
        <v>68</v>
      </c>
      <c r="B2317" t="s">
        <v>177</v>
      </c>
      <c r="C2317">
        <v>44</v>
      </c>
      <c r="D2317" t="s">
        <v>160</v>
      </c>
      <c r="E2317" t="s">
        <v>136</v>
      </c>
      <c r="F2317" t="s">
        <v>104</v>
      </c>
      <c r="G2317">
        <v>8.0305327389764791</v>
      </c>
      <c r="H2317">
        <v>0</v>
      </c>
      <c r="I231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17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cm="1">
        <f t="array" ref="K2317">IFERROR(AVERAGE(IF((OutputTable[GroupByKey]=OutputTable[[#This Row],[GroupByKey]]),(OutputTable[GroupByKey]=OutputTable[[#This Row],[GroupByKey]])*OutputTable[RecordedValue])),0)</f>
        <v>7.677923856469965</v>
      </c>
      <c r="L2317" cm="1">
        <f t="array" ref="L2317">IFERROR(_xlfn.STDEV.S(IF((OutputTable[GroupByKey]=OutputTable[[#This Row],[GroupByKey]]),(OutputTable[GroupByKey]=OutputTable[[#This Row],[GroupByKey]])*OutputTable[RecordedValue])),0)</f>
        <v>1.5599367309009138</v>
      </c>
      <c r="M2317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17" cm="1">
        <f t="array" ref="O2317">MIN(IF((OutputTable[GroupByKey]=OutputTable[[#This Row],[GroupByKey]]),(OutputTable[GroupByKey]=OutputTable[[#This Row],[GroupByKey]])*OutputTable[RecordedValue]))</f>
        <v>4.6700334569821003</v>
      </c>
      <c r="P2317" cm="1">
        <f t="array" ref="P2317">MAX(IF((OutputTable[GroupByKey]=OutputTable[[#This Row],[GroupByKey]]),(OutputTable[GroupByKey]=OutputTable[[#This Row],[GroupByKey]])*OutputTable[RecordedValue]))</f>
        <v>11.306663706390401</v>
      </c>
    </row>
    <row r="2318" spans="1:16" x14ac:dyDescent="0.25">
      <c r="A2318" t="s">
        <v>68</v>
      </c>
      <c r="B2318" t="s">
        <v>177</v>
      </c>
      <c r="C2318">
        <v>44</v>
      </c>
      <c r="D2318" t="s">
        <v>161</v>
      </c>
      <c r="E2318" t="s">
        <v>153</v>
      </c>
      <c r="F2318" t="s">
        <v>104</v>
      </c>
      <c r="G2318">
        <v>291</v>
      </c>
      <c r="H2318">
        <v>0</v>
      </c>
      <c r="I231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18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cm="1">
        <f t="array" ref="K2318">IFERROR(AVERAGE(IF((OutputTable[GroupByKey]=OutputTable[[#This Row],[GroupByKey]]),(OutputTable[GroupByKey]=OutputTable[[#This Row],[GroupByKey]])*OutputTable[RecordedValue])),0)</f>
        <v>291.82</v>
      </c>
      <c r="L2318" cm="1">
        <f t="array" ref="L2318">IFERROR(_xlfn.STDEV.S(IF((OutputTable[GroupByKey]=OutputTable[[#This Row],[GroupByKey]]),(OutputTable[GroupByKey]=OutputTable[[#This Row],[GroupByKey]])*OutputTable[RecordedValue])),0)</f>
        <v>4.3079897295843335</v>
      </c>
      <c r="M2318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18" cm="1">
        <f t="array" ref="O2318">MIN(IF((OutputTable[GroupByKey]=OutputTable[[#This Row],[GroupByKey]]),(OutputTable[GroupByKey]=OutputTable[[#This Row],[GroupByKey]])*OutputTable[RecordedValue]))</f>
        <v>281</v>
      </c>
      <c r="P2318" cm="1">
        <f t="array" ref="P2318">MAX(IF((OutputTable[GroupByKey]=OutputTable[[#This Row],[GroupByKey]]),(OutputTable[GroupByKey]=OutputTable[[#This Row],[GroupByKey]])*OutputTable[RecordedValue]))</f>
        <v>301</v>
      </c>
    </row>
    <row r="2319" spans="1:16" x14ac:dyDescent="0.25">
      <c r="A2319" t="s">
        <v>68</v>
      </c>
      <c r="B2319" t="s">
        <v>177</v>
      </c>
      <c r="C2319">
        <v>44</v>
      </c>
      <c r="D2319" t="s">
        <v>162</v>
      </c>
      <c r="E2319" t="s">
        <v>155</v>
      </c>
      <c r="F2319" t="s">
        <v>104</v>
      </c>
      <c r="G2319">
        <v>0.77692964613954196</v>
      </c>
      <c r="H2319">
        <v>0</v>
      </c>
      <c r="I231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9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cm="1">
        <f t="array" ref="K2319">IFERROR(AVERAGE(IF((OutputTable[GroupByKey]=OutputTable[[#This Row],[GroupByKey]]),(OutputTable[GroupByKey]=OutputTable[[#This Row],[GroupByKey]])*OutputTable[RecordedValue])),0)</f>
        <v>0.7867243373202788</v>
      </c>
      <c r="L2319" cm="1">
        <f t="array" ref="L2319">IFERROR(_xlfn.STDEV.S(IF((OutputTable[GroupByKey]=OutputTable[[#This Row],[GroupByKey]]),(OutputTable[GroupByKey]=OutputTable[[#This Row],[GroupByKey]])*OutputTable[RecordedValue])),0)</f>
        <v>4.3331575858358527E-2</v>
      </c>
      <c r="M2319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19" cm="1">
        <f t="array" ref="O2319">MIN(IF((OutputTable[GroupByKey]=OutputTable[[#This Row],[GroupByKey]]),(OutputTable[GroupByKey]=OutputTable[[#This Row],[GroupByKey]])*OutputTable[RecordedValue]))</f>
        <v>0.68592600815582205</v>
      </c>
      <c r="P2319" cm="1">
        <f t="array" ref="P2319">MAX(IF((OutputTable[GroupByKey]=OutputTable[[#This Row],[GroupByKey]]),(OutputTable[GroupByKey]=OutputTable[[#This Row],[GroupByKey]])*OutputTable[RecordedValue]))</f>
        <v>0.87027684841716402</v>
      </c>
    </row>
    <row r="2320" spans="1:16" x14ac:dyDescent="0.25">
      <c r="A2320" t="s">
        <v>68</v>
      </c>
      <c r="B2320" t="s">
        <v>177</v>
      </c>
      <c r="C2320">
        <v>44</v>
      </c>
      <c r="D2320" t="s">
        <v>163</v>
      </c>
      <c r="E2320" t="s">
        <v>139</v>
      </c>
      <c r="F2320" t="s">
        <v>104</v>
      </c>
      <c r="G2320">
        <v>0</v>
      </c>
      <c r="H2320">
        <v>0</v>
      </c>
      <c r="I232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0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cm="1">
        <f t="array" ref="K2320">IFERROR(AVERAGE(IF((OutputTable[GroupByKey]=OutputTable[[#This Row],[GroupByKey]]),(OutputTable[GroupByKey]=OutputTable[[#This Row],[GroupByKey]])*OutputTable[RecordedValue])),0)</f>
        <v>0</v>
      </c>
      <c r="L2320" cm="1">
        <f t="array" ref="L2320">IFERROR(_xlfn.STDEV.S(IF((OutputTable[GroupByKey]=OutputTable[[#This Row],[GroupByKey]]),(OutputTable[GroupByKey]=OutputTable[[#This Row],[GroupByKey]])*OutputTable[RecordedValue])),0)</f>
        <v>0</v>
      </c>
      <c r="M2320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0" cm="1">
        <f t="array" ref="O2320">MIN(IF((OutputTable[GroupByKey]=OutputTable[[#This Row],[GroupByKey]]),(OutputTable[GroupByKey]=OutputTable[[#This Row],[GroupByKey]])*OutputTable[RecordedValue]))</f>
        <v>0</v>
      </c>
      <c r="P2320" cm="1">
        <f t="array" ref="P2320">MAX(IF((OutputTable[GroupByKey]=OutputTable[[#This Row],[GroupByKey]]),(OutputTable[GroupByKey]=OutputTable[[#This Row],[GroupByKey]])*OutputTable[RecordedValue]))</f>
        <v>0</v>
      </c>
    </row>
    <row r="2321" spans="1:16" x14ac:dyDescent="0.25">
      <c r="A2321" t="s">
        <v>68</v>
      </c>
      <c r="B2321" t="s">
        <v>177</v>
      </c>
      <c r="C2321">
        <v>44</v>
      </c>
      <c r="D2321" t="s">
        <v>164</v>
      </c>
      <c r="E2321" t="s">
        <v>110</v>
      </c>
      <c r="F2321" t="s">
        <v>72</v>
      </c>
      <c r="G2321">
        <v>35.831187265829101</v>
      </c>
      <c r="H2321">
        <v>0</v>
      </c>
      <c r="I232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21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cm="1">
        <f t="array" ref="K2321">IFERROR(AVERAGE(IF((OutputTable[GroupByKey]=OutputTable[[#This Row],[GroupByKey]]),(OutputTable[GroupByKey]=OutputTable[[#This Row],[GroupByKey]])*OutputTable[RecordedValue])),0)</f>
        <v>36.126257191808556</v>
      </c>
      <c r="L2321" cm="1">
        <f t="array" ref="L2321">IFERROR(_xlfn.STDEV.S(IF((OutputTable[GroupByKey]=OutputTable[[#This Row],[GroupByKey]]),(OutputTable[GroupByKey]=OutputTable[[#This Row],[GroupByKey]])*OutputTable[RecordedValue])),0)</f>
        <v>2.1713259373529561</v>
      </c>
      <c r="M2321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1" cm="1">
        <f t="array" ref="O2321">MIN(IF((OutputTable[GroupByKey]=OutputTable[[#This Row],[GroupByKey]]),(OutputTable[GroupByKey]=OutputTable[[#This Row],[GroupByKey]])*OutputTable[RecordedValue]))</f>
        <v>31.451458626230401</v>
      </c>
      <c r="P2321" cm="1">
        <f t="array" ref="P2321">MAX(IF((OutputTable[GroupByKey]=OutputTable[[#This Row],[GroupByKey]]),(OutputTable[GroupByKey]=OutputTable[[#This Row],[GroupByKey]])*OutputTable[RecordedValue]))</f>
        <v>41.433809234429702</v>
      </c>
    </row>
    <row r="2322" spans="1:16" x14ac:dyDescent="0.25">
      <c r="A2322" t="s">
        <v>68</v>
      </c>
      <c r="B2322" t="s">
        <v>177</v>
      </c>
      <c r="C2322">
        <v>44</v>
      </c>
      <c r="D2322" t="s">
        <v>165</v>
      </c>
      <c r="E2322" t="s">
        <v>112</v>
      </c>
      <c r="F2322" t="s">
        <v>72</v>
      </c>
      <c r="G2322">
        <v>1074.93561797487</v>
      </c>
      <c r="H2322">
        <v>0</v>
      </c>
      <c r="I232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22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cm="1">
        <f t="array" ref="K2322">IFERROR(AVERAGE(IF((OutputTable[GroupByKey]=OutputTable[[#This Row],[GroupByKey]]),(OutputTable[GroupByKey]=OutputTable[[#This Row],[GroupByKey]])*OutputTable[RecordedValue])),0)</f>
        <v>1083.7877157542564</v>
      </c>
      <c r="L2322" cm="1">
        <f t="array" ref="L2322">IFERROR(_xlfn.STDEV.S(IF((OutputTable[GroupByKey]=OutputTable[[#This Row],[GroupByKey]]),(OutputTable[GroupByKey]=OutputTable[[#This Row],[GroupByKey]])*OutputTable[RecordedValue])),0)</f>
        <v>65.139778120588559</v>
      </c>
      <c r="M2322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22" cm="1">
        <f t="array" ref="O2322">MIN(IF((OutputTable[GroupByKey]=OutputTable[[#This Row],[GroupByKey]]),(OutputTable[GroupByKey]=OutputTable[[#This Row],[GroupByKey]])*OutputTable[RecordedValue]))</f>
        <v>943.54375878691201</v>
      </c>
      <c r="P2322" cm="1">
        <f t="array" ref="P2322">MAX(IF((OutputTable[GroupByKey]=OutputTable[[#This Row],[GroupByKey]]),(OutputTable[GroupByKey]=OutputTable[[#This Row],[GroupByKey]])*OutputTable[RecordedValue]))</f>
        <v>1243.01427703289</v>
      </c>
    </row>
    <row r="2323" spans="1:16" x14ac:dyDescent="0.25">
      <c r="A2323" t="s">
        <v>68</v>
      </c>
      <c r="B2323" t="s">
        <v>177</v>
      </c>
      <c r="C2323">
        <v>44</v>
      </c>
      <c r="D2323" t="s">
        <v>166</v>
      </c>
      <c r="E2323" t="s">
        <v>114</v>
      </c>
      <c r="F2323" t="s">
        <v>72</v>
      </c>
      <c r="G2323">
        <v>0</v>
      </c>
      <c r="H2323">
        <v>0</v>
      </c>
      <c r="I232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23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cm="1">
        <f t="array" ref="K2323">IFERROR(AVERAGE(IF((OutputTable[GroupByKey]=OutputTable[[#This Row],[GroupByKey]]),(OutputTable[GroupByKey]=OutputTable[[#This Row],[GroupByKey]])*OutputTable[RecordedValue])),0)</f>
        <v>0</v>
      </c>
      <c r="L2323" cm="1">
        <f t="array" ref="L2323">IFERROR(_xlfn.STDEV.S(IF((OutputTable[GroupByKey]=OutputTable[[#This Row],[GroupByKey]]),(OutputTable[GroupByKey]=OutputTable[[#This Row],[GroupByKey]])*OutputTable[RecordedValue])),0)</f>
        <v>0</v>
      </c>
      <c r="M2323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cm="1">
        <f t="array" ref="O2323">MIN(IF((OutputTable[GroupByKey]=OutputTable[[#This Row],[GroupByKey]]),(OutputTable[GroupByKey]=OutputTable[[#This Row],[GroupByKey]])*OutputTable[RecordedValue]))</f>
        <v>0</v>
      </c>
      <c r="P2323" cm="1">
        <f t="array" ref="P2323">MAX(IF((OutputTable[GroupByKey]=OutputTable[[#This Row],[GroupByKey]]),(OutputTable[GroupByKey]=OutputTable[[#This Row],[GroupByKey]])*OutputTable[RecordedValue]))</f>
        <v>0</v>
      </c>
    </row>
    <row r="2324" spans="1:16" x14ac:dyDescent="0.25">
      <c r="A2324" t="s">
        <v>68</v>
      </c>
      <c r="B2324" t="s">
        <v>177</v>
      </c>
      <c r="C2324">
        <v>44</v>
      </c>
      <c r="D2324" t="s">
        <v>167</v>
      </c>
      <c r="E2324" t="s">
        <v>116</v>
      </c>
      <c r="F2324" t="s">
        <v>72</v>
      </c>
      <c r="G2324">
        <v>454.93084258159701</v>
      </c>
      <c r="H2324">
        <v>0</v>
      </c>
      <c r="I232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24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cm="1">
        <f t="array" ref="K2324">IFERROR(AVERAGE(IF((OutputTable[GroupByKey]=OutputTable[[#This Row],[GroupByKey]]),(OutputTable[GroupByKey]=OutputTable[[#This Row],[GroupByKey]])*OutputTable[RecordedValue])),0)</f>
        <v>553.87401274968397</v>
      </c>
      <c r="L2324" cm="1">
        <f t="array" ref="L2324">IFERROR(_xlfn.STDEV.S(IF((OutputTable[GroupByKey]=OutputTable[[#This Row],[GroupByKey]]),(OutputTable[GroupByKey]=OutputTable[[#This Row],[GroupByKey]])*OutputTable[RecordedValue])),0)</f>
        <v>377.09122887289163</v>
      </c>
      <c r="M2324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24" cm="1">
        <f t="array" ref="O2324">MIN(IF((OutputTable[GroupByKey]=OutputTable[[#This Row],[GroupByKey]]),(OutputTable[GroupByKey]=OutputTable[[#This Row],[GroupByKey]])*OutputTable[RecordedValue]))</f>
        <v>153.85414011717199</v>
      </c>
      <c r="P2324" cm="1">
        <f t="array" ref="P2324">MAX(IF((OutputTable[GroupByKey]=OutputTable[[#This Row],[GroupByKey]]),(OutputTable[GroupByKey]=OutputTable[[#This Row],[GroupByKey]])*OutputTable[RecordedValue]))</f>
        <v>2328.4964964025999</v>
      </c>
    </row>
    <row r="2325" spans="1:16" x14ac:dyDescent="0.25">
      <c r="A2325" t="s">
        <v>68</v>
      </c>
      <c r="B2325" t="s">
        <v>177</v>
      </c>
      <c r="C2325">
        <v>44</v>
      </c>
      <c r="D2325" t="s">
        <v>168</v>
      </c>
      <c r="E2325" t="s">
        <v>118</v>
      </c>
      <c r="F2325" t="s">
        <v>72</v>
      </c>
      <c r="G2325">
        <v>138</v>
      </c>
      <c r="H2325">
        <v>0</v>
      </c>
      <c r="I232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2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cm="1">
        <f t="array" ref="K2325">IFERROR(AVERAGE(IF((OutputTable[GroupByKey]=OutputTable[[#This Row],[GroupByKey]]),(OutputTable[GroupByKey]=OutputTable[[#This Row],[GroupByKey]])*OutputTable[RecordedValue])),0)</f>
        <v>139.1</v>
      </c>
      <c r="L2325" cm="1">
        <f t="array" ref="L2325">IFERROR(_xlfn.STDEV.S(IF((OutputTable[GroupByKey]=OutputTable[[#This Row],[GroupByKey]]),(OutputTable[GroupByKey]=OutputTable[[#This Row],[GroupByKey]])*OutputTable[RecordedValue])),0)</f>
        <v>2.340852801167705</v>
      </c>
      <c r="M232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25" cm="1">
        <f t="array" ref="O2325">MIN(IF((OutputTable[GroupByKey]=OutputTable[[#This Row],[GroupByKey]]),(OutputTable[GroupByKey]=OutputTable[[#This Row],[GroupByKey]])*OutputTable[RecordedValue]))</f>
        <v>132</v>
      </c>
      <c r="P2325" cm="1">
        <f t="array" ref="P2325">MAX(IF((OutputTable[GroupByKey]=OutputTable[[#This Row],[GroupByKey]]),(OutputTable[GroupByKey]=OutputTable[[#This Row],[GroupByKey]])*OutputTable[RecordedValue]))</f>
        <v>143</v>
      </c>
    </row>
    <row r="2326" spans="1:16" x14ac:dyDescent="0.25">
      <c r="A2326" t="s">
        <v>68</v>
      </c>
      <c r="B2326" t="s">
        <v>177</v>
      </c>
      <c r="C2326">
        <v>44</v>
      </c>
      <c r="D2326" t="s">
        <v>169</v>
      </c>
      <c r="E2326" t="s">
        <v>120</v>
      </c>
      <c r="F2326" t="s">
        <v>72</v>
      </c>
      <c r="G2326">
        <v>137</v>
      </c>
      <c r="H2326">
        <v>0</v>
      </c>
      <c r="I232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26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cm="1">
        <f t="array" ref="K2326">IFERROR(AVERAGE(IF((OutputTable[GroupByKey]=OutputTable[[#This Row],[GroupByKey]]),(OutputTable[GroupByKey]=OutputTable[[#This Row],[GroupByKey]])*OutputTable[RecordedValue])),0)</f>
        <v>136.88</v>
      </c>
      <c r="L2326" cm="1">
        <f t="array" ref="L2326">IFERROR(_xlfn.STDEV.S(IF((OutputTable[GroupByKey]=OutputTable[[#This Row],[GroupByKey]]),(OutputTable[GroupByKey]=OutputTable[[#This Row],[GroupByKey]])*OutputTable[RecordedValue])),0)</f>
        <v>2.7303285292343533</v>
      </c>
      <c r="M2326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26" cm="1">
        <f t="array" ref="O2326">MIN(IF((OutputTable[GroupByKey]=OutputTable[[#This Row],[GroupByKey]]),(OutputTable[GroupByKey]=OutputTable[[#This Row],[GroupByKey]])*OutputTable[RecordedValue]))</f>
        <v>130</v>
      </c>
      <c r="P2326" cm="1">
        <f t="array" ref="P2326">MAX(IF((OutputTable[GroupByKey]=OutputTable[[#This Row],[GroupByKey]]),(OutputTable[GroupByKey]=OutputTable[[#This Row],[GroupByKey]])*OutputTable[RecordedValue]))</f>
        <v>141</v>
      </c>
    </row>
    <row r="2327" spans="1:16" x14ac:dyDescent="0.25">
      <c r="A2327" t="s">
        <v>68</v>
      </c>
      <c r="B2327" t="s">
        <v>177</v>
      </c>
      <c r="C2327">
        <v>44</v>
      </c>
      <c r="D2327" t="s">
        <v>170</v>
      </c>
      <c r="E2327" t="s">
        <v>122</v>
      </c>
      <c r="F2327" t="s">
        <v>72</v>
      </c>
      <c r="G2327">
        <v>35.831187265829101</v>
      </c>
      <c r="H2327">
        <v>0</v>
      </c>
      <c r="I232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27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cm="1">
        <f t="array" ref="K2327">IFERROR(AVERAGE(IF((OutputTable[GroupByKey]=OutputTable[[#This Row],[GroupByKey]]),(OutputTable[GroupByKey]=OutputTable[[#This Row],[GroupByKey]])*OutputTable[RecordedValue])),0)</f>
        <v>36.126257191808556</v>
      </c>
      <c r="L2327" cm="1">
        <f t="array" ref="L2327">IFERROR(_xlfn.STDEV.S(IF((OutputTable[GroupByKey]=OutputTable[[#This Row],[GroupByKey]]),(OutputTable[GroupByKey]=OutputTable[[#This Row],[GroupByKey]])*OutputTable[RecordedValue])),0)</f>
        <v>2.1713259373529561</v>
      </c>
      <c r="M2327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7" cm="1">
        <f t="array" ref="O2327">MIN(IF((OutputTable[GroupByKey]=OutputTable[[#This Row],[GroupByKey]]),(OutputTable[GroupByKey]=OutputTable[[#This Row],[GroupByKey]])*OutputTable[RecordedValue]))</f>
        <v>31.451458626230401</v>
      </c>
      <c r="P2327" cm="1">
        <f t="array" ref="P2327">MAX(IF((OutputTable[GroupByKey]=OutputTable[[#This Row],[GroupByKey]]),(OutputTable[GroupByKey]=OutputTable[[#This Row],[GroupByKey]])*OutputTable[RecordedValue]))</f>
        <v>41.433809234429702</v>
      </c>
    </row>
    <row r="2328" spans="1:16" x14ac:dyDescent="0.25">
      <c r="A2328" t="s">
        <v>68</v>
      </c>
      <c r="B2328" t="s">
        <v>177</v>
      </c>
      <c r="C2328">
        <v>44</v>
      </c>
      <c r="D2328" t="s">
        <v>171</v>
      </c>
      <c r="E2328" t="s">
        <v>124</v>
      </c>
      <c r="F2328" t="s">
        <v>72</v>
      </c>
      <c r="G2328">
        <v>1529.86646055647</v>
      </c>
      <c r="H2328">
        <v>0</v>
      </c>
      <c r="I232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8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cm="1">
        <f t="array" ref="K2328">IFERROR(AVERAGE(IF((OutputTable[GroupByKey]=OutputTable[[#This Row],[GroupByKey]]),(OutputTable[GroupByKey]=OutputTable[[#This Row],[GroupByKey]])*OutputTable[RecordedValue])),0)</f>
        <v>1637.6617285039399</v>
      </c>
      <c r="L2328" cm="1">
        <f t="array" ref="L2328">IFERROR(_xlfn.STDEV.S(IF((OutputTable[GroupByKey]=OutputTable[[#This Row],[GroupByKey]]),(OutputTable[GroupByKey]=OutputTable[[#This Row],[GroupByKey]])*OutputTable[RecordedValue])),0)</f>
        <v>425.2629558634419</v>
      </c>
      <c r="M2328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28" cm="1">
        <f t="array" ref="O2328">MIN(IF((OutputTable[GroupByKey]=OutputTable[[#This Row],[GroupByKey]]),(OutputTable[GroupByKey]=OutputTable[[#This Row],[GroupByKey]])*OutputTable[RecordedValue]))</f>
        <v>1114.53760713569</v>
      </c>
      <c r="P2328" cm="1">
        <f t="array" ref="P2328">MAX(IF((OutputTable[GroupByKey]=OutputTable[[#This Row],[GroupByKey]]),(OutputTable[GroupByKey]=OutputTable[[#This Row],[GroupByKey]])*OutputTable[RecordedValue]))</f>
        <v>3571.5107734354901</v>
      </c>
    </row>
    <row r="2329" spans="1:16" x14ac:dyDescent="0.25">
      <c r="A2329" t="s">
        <v>68</v>
      </c>
      <c r="B2329" t="s">
        <v>177</v>
      </c>
      <c r="C2329">
        <v>44</v>
      </c>
      <c r="D2329" t="s">
        <v>172</v>
      </c>
      <c r="E2329" t="s">
        <v>134</v>
      </c>
      <c r="F2329" t="s">
        <v>104</v>
      </c>
      <c r="G2329">
        <v>17.915593632914501</v>
      </c>
      <c r="H2329">
        <v>0</v>
      </c>
      <c r="I2329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29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cm="1">
        <f t="array" ref="K2329">IFERROR(AVERAGE(IF((OutputTable[GroupByKey]=OutputTable[[#This Row],[GroupByKey]]),(OutputTable[GroupByKey]=OutputTable[[#This Row],[GroupByKey]])*OutputTable[RecordedValue])),0)</f>
        <v>18.06312859590426</v>
      </c>
      <c r="L2329" cm="1">
        <f t="array" ref="L2329">IFERROR(_xlfn.STDEV.S(IF((OutputTable[GroupByKey]=OutputTable[[#This Row],[GroupByKey]]),(OutputTable[GroupByKey]=OutputTable[[#This Row],[GroupByKey]])*OutputTable[RecordedValue])),0)</f>
        <v>1.0856629686764701</v>
      </c>
      <c r="M2329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29" cm="1">
        <f t="array" ref="O2329">MIN(IF((OutputTable[GroupByKey]=OutputTable[[#This Row],[GroupByKey]]),(OutputTable[GroupByKey]=OutputTable[[#This Row],[GroupByKey]])*OutputTable[RecordedValue]))</f>
        <v>15.725729313115201</v>
      </c>
      <c r="P2329" cm="1">
        <f t="array" ref="P2329">MAX(IF((OutputTable[GroupByKey]=OutputTable[[#This Row],[GroupByKey]]),(OutputTable[GroupByKey]=OutputTable[[#This Row],[GroupByKey]])*OutputTable[RecordedValue]))</f>
        <v>20.716904617214801</v>
      </c>
    </row>
    <row r="2330" spans="1:16" x14ac:dyDescent="0.25">
      <c r="A2330" t="s">
        <v>68</v>
      </c>
      <c r="B2330" t="s">
        <v>177</v>
      </c>
      <c r="C2330">
        <v>44</v>
      </c>
      <c r="D2330" t="s">
        <v>173</v>
      </c>
      <c r="E2330" t="s">
        <v>136</v>
      </c>
      <c r="F2330" t="s">
        <v>104</v>
      </c>
      <c r="G2330">
        <v>6.0801461091472699</v>
      </c>
      <c r="H2330">
        <v>0</v>
      </c>
      <c r="I2330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30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cm="1">
        <f t="array" ref="K2330">IFERROR(AVERAGE(IF((OutputTable[GroupByKey]=OutputTable[[#This Row],[GroupByKey]]),(OutputTable[GroupByKey]=OutputTable[[#This Row],[GroupByKey]])*OutputTable[RecordedValue])),0)</f>
        <v>5.7998238307074823</v>
      </c>
      <c r="L2330" cm="1">
        <f t="array" ref="L2330">IFERROR(_xlfn.STDEV.S(IF((OutputTable[GroupByKey]=OutputTable[[#This Row],[GroupByKey]]),(OutputTable[GroupByKey]=OutputTable[[#This Row],[GroupByKey]])*OutputTable[RecordedValue])),0)</f>
        <v>1.1088844702774887</v>
      </c>
      <c r="M2330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30" cm="1">
        <f t="array" ref="O2330">MIN(IF((OutputTable[GroupByKey]=OutputTable[[#This Row],[GroupByKey]]),(OutputTable[GroupByKey]=OutputTable[[#This Row],[GroupByKey]])*OutputTable[RecordedValue]))</f>
        <v>3.05766911974897</v>
      </c>
      <c r="P2330" cm="1">
        <f t="array" ref="P2330">MAX(IF((OutputTable[GroupByKey]=OutputTable[[#This Row],[GroupByKey]]),(OutputTable[GroupByKey]=OutputTable[[#This Row],[GroupByKey]])*OutputTable[RecordedValue]))</f>
        <v>8.1492138731565191</v>
      </c>
    </row>
    <row r="2331" spans="1:16" x14ac:dyDescent="0.25">
      <c r="A2331" t="s">
        <v>68</v>
      </c>
      <c r="B2331" t="s">
        <v>177</v>
      </c>
      <c r="C2331">
        <v>44</v>
      </c>
      <c r="D2331" t="s">
        <v>174</v>
      </c>
      <c r="E2331" t="s">
        <v>153</v>
      </c>
      <c r="F2331" t="s">
        <v>104</v>
      </c>
      <c r="G2331">
        <v>138</v>
      </c>
      <c r="H2331">
        <v>0</v>
      </c>
      <c r="I233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31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cm="1">
        <f t="array" ref="K2331">IFERROR(AVERAGE(IF((OutputTable[GroupByKey]=OutputTable[[#This Row],[GroupByKey]]),(OutputTable[GroupByKey]=OutputTable[[#This Row],[GroupByKey]])*OutputTable[RecordedValue])),0)</f>
        <v>138.4</v>
      </c>
      <c r="L2331" cm="1">
        <f t="array" ref="L2331">IFERROR(_xlfn.STDEV.S(IF((OutputTable[GroupByKey]=OutputTable[[#This Row],[GroupByKey]]),(OutputTable[GroupByKey]=OutputTable[[#This Row],[GroupByKey]])*OutputTable[RecordedValue])),0)</f>
        <v>2.6954231805876021</v>
      </c>
      <c r="M2331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31" cm="1">
        <f t="array" ref="O2331">MIN(IF((OutputTable[GroupByKey]=OutputTable[[#This Row],[GroupByKey]]),(OutputTable[GroupByKey]=OutputTable[[#This Row],[GroupByKey]])*OutputTable[RecordedValue]))</f>
        <v>131</v>
      </c>
      <c r="P2331" cm="1">
        <f t="array" ref="P2331">MAX(IF((OutputTable[GroupByKey]=OutputTable[[#This Row],[GroupByKey]]),(OutputTable[GroupByKey]=OutputTable[[#This Row],[GroupByKey]])*OutputTable[RecordedValue]))</f>
        <v>143</v>
      </c>
    </row>
    <row r="2332" spans="1:16" x14ac:dyDescent="0.25">
      <c r="A2332" t="s">
        <v>68</v>
      </c>
      <c r="B2332" t="s">
        <v>177</v>
      </c>
      <c r="C2332">
        <v>44</v>
      </c>
      <c r="D2332" t="s">
        <v>175</v>
      </c>
      <c r="E2332" t="s">
        <v>155</v>
      </c>
      <c r="F2332" t="s">
        <v>104</v>
      </c>
      <c r="G2332">
        <v>0.74666057878553005</v>
      </c>
      <c r="H2332">
        <v>0</v>
      </c>
      <c r="I233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32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cm="1">
        <f t="array" ref="K2332">IFERROR(AVERAGE(IF((OutputTable[GroupByKey]=OutputTable[[#This Row],[GroupByKey]]),(OutputTable[GroupByKey]=OutputTable[[#This Row],[GroupByKey]])*OutputTable[RecordedValue])),0)</f>
        <v>0.7583406737205215</v>
      </c>
      <c r="L2332" cm="1">
        <f t="array" ref="L2332">IFERROR(_xlfn.STDEV.S(IF((OutputTable[GroupByKey]=OutputTable[[#This Row],[GroupByKey]]),(OutputTable[GroupByKey]=OutputTable[[#This Row],[GroupByKey]])*OutputTable[RecordedValue])),0)</f>
        <v>4.6203519594895187E-2</v>
      </c>
      <c r="M2332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32" cm="1">
        <f t="array" ref="O2332">MIN(IF((OutputTable[GroupByKey]=OutputTable[[#This Row],[GroupByKey]]),(OutputTable[GroupByKey]=OutputTable[[#This Row],[GroupByKey]])*OutputTable[RecordedValue]))</f>
        <v>0.660449421951812</v>
      </c>
      <c r="P2332" cm="1">
        <f t="array" ref="P2332">MAX(IF((OutputTable[GroupByKey]=OutputTable[[#This Row],[GroupByKey]]),(OutputTable[GroupByKey]=OutputTable[[#This Row],[GroupByKey]])*OutputTable[RecordedValue]))</f>
        <v>0.87259712001045997</v>
      </c>
    </row>
    <row r="2333" spans="1:16" x14ac:dyDescent="0.25">
      <c r="A2333" t="s">
        <v>68</v>
      </c>
      <c r="B2333" t="s">
        <v>177</v>
      </c>
      <c r="C2333">
        <v>44</v>
      </c>
      <c r="D2333" t="s">
        <v>176</v>
      </c>
      <c r="E2333" t="s">
        <v>139</v>
      </c>
      <c r="F2333" t="s">
        <v>104</v>
      </c>
      <c r="G2333">
        <v>0</v>
      </c>
      <c r="H2333">
        <v>0</v>
      </c>
      <c r="I233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33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cm="1">
        <f t="array" ref="K2333">IFERROR(AVERAGE(IF((OutputTable[GroupByKey]=OutputTable[[#This Row],[GroupByKey]]),(OutputTable[GroupByKey]=OutputTable[[#This Row],[GroupByKey]])*OutputTable[RecordedValue])),0)</f>
        <v>0</v>
      </c>
      <c r="L2333" cm="1">
        <f t="array" ref="L2333">IFERROR(_xlfn.STDEV.S(IF((OutputTable[GroupByKey]=OutputTable[[#This Row],[GroupByKey]]),(OutputTable[GroupByKey]=OutputTable[[#This Row],[GroupByKey]])*OutputTable[RecordedValue])),0)</f>
        <v>0</v>
      </c>
      <c r="M2333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cm="1">
        <f t="array" ref="O2333">MIN(IF((OutputTable[GroupByKey]=OutputTable[[#This Row],[GroupByKey]]),(OutputTable[GroupByKey]=OutputTable[[#This Row],[GroupByKey]])*OutputTable[RecordedValue]))</f>
        <v>0</v>
      </c>
      <c r="P2333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177</v>
      </c>
      <c r="C2334">
        <v>45</v>
      </c>
      <c r="D2334" t="s">
        <v>109</v>
      </c>
      <c r="E2334" t="s">
        <v>110</v>
      </c>
      <c r="F2334" t="s">
        <v>72</v>
      </c>
      <c r="G2334">
        <v>0.51301134203690801</v>
      </c>
      <c r="H2334">
        <v>0</v>
      </c>
      <c r="I233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34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cm="1">
        <f t="array" ref="K2334">IFERROR(AVERAGE(IF((OutputTable[GroupByKey]=OutputTable[[#This Row],[GroupByKey]]),(OutputTable[GroupByKey]=OutputTable[[#This Row],[GroupByKey]])*OutputTable[RecordedValue])),0)</f>
        <v>0.86326158932544617</v>
      </c>
      <c r="L2334" cm="1">
        <f t="array" ref="L2334">IFERROR(_xlfn.STDEV.S(IF((OutputTable[GroupByKey]=OutputTable[[#This Row],[GroupByKey]]),(OutputTable[GroupByKey]=OutputTable[[#This Row],[GroupByKey]])*OutputTable[RecordedValue])),0)</f>
        <v>0.44446417599979121</v>
      </c>
      <c r="M2334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34" cm="1">
        <f t="array" ref="O2334">MIN(IF((OutputTable[GroupByKey]=OutputTable[[#This Row],[GroupByKey]]),(OutputTable[GroupByKey]=OutputTable[[#This Row],[GroupByKey]])*OutputTable[RecordedValue]))</f>
        <v>0</v>
      </c>
      <c r="P2334" cm="1">
        <f t="array" ref="P2334">MAX(IF((OutputTable[GroupByKey]=OutputTable[[#This Row],[GroupByKey]]),(OutputTable[GroupByKey]=OutputTable[[#This Row],[GroupByKey]])*OutputTable[RecordedValue]))</f>
        <v>2.5547209929161401</v>
      </c>
    </row>
    <row r="2335" spans="1:16" x14ac:dyDescent="0.25">
      <c r="A2335" t="s">
        <v>68</v>
      </c>
      <c r="B2335" t="s">
        <v>177</v>
      </c>
      <c r="C2335">
        <v>45</v>
      </c>
      <c r="D2335" t="s">
        <v>111</v>
      </c>
      <c r="E2335" t="s">
        <v>112</v>
      </c>
      <c r="F2335" t="s">
        <v>72</v>
      </c>
      <c r="G2335">
        <v>30.780680522214499</v>
      </c>
      <c r="H2335">
        <v>0</v>
      </c>
      <c r="I233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3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cm="1">
        <f t="array" ref="K2335">IFERROR(AVERAGE(IF((OutputTable[GroupByKey]=OutputTable[[#This Row],[GroupByKey]]),(OutputTable[GroupByKey]=OutputTable[[#This Row],[GroupByKey]])*OutputTable[RecordedValue])),0)</f>
        <v>51.79569535952681</v>
      </c>
      <c r="L2335" cm="1">
        <f t="array" ref="L2335">IFERROR(_xlfn.STDEV.S(IF((OutputTable[GroupByKey]=OutputTable[[#This Row],[GroupByKey]]),(OutputTable[GroupByKey]=OutputTable[[#This Row],[GroupByKey]])*OutputTable[RecordedValue])),0)</f>
        <v>26.667850559987489</v>
      </c>
      <c r="M233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35" cm="1">
        <f t="array" ref="O2335">MIN(IF((OutputTable[GroupByKey]=OutputTable[[#This Row],[GroupByKey]]),(OutputTable[GroupByKey]=OutputTable[[#This Row],[GroupByKey]])*OutputTable[RecordedValue]))</f>
        <v>0</v>
      </c>
      <c r="P2335" cm="1">
        <f t="array" ref="P2335">MAX(IF((OutputTable[GroupByKey]=OutputTable[[#This Row],[GroupByKey]]),(OutputTable[GroupByKey]=OutputTable[[#This Row],[GroupByKey]])*OutputTable[RecordedValue]))</f>
        <v>153.28325957496901</v>
      </c>
    </row>
    <row r="2336" spans="1:16" x14ac:dyDescent="0.25">
      <c r="A2336" t="s">
        <v>68</v>
      </c>
      <c r="B2336" t="s">
        <v>177</v>
      </c>
      <c r="C2336">
        <v>45</v>
      </c>
      <c r="D2336" t="s">
        <v>113</v>
      </c>
      <c r="E2336" t="s">
        <v>114</v>
      </c>
      <c r="F2336" t="s">
        <v>72</v>
      </c>
      <c r="G2336">
        <v>0</v>
      </c>
      <c r="H2336">
        <v>0</v>
      </c>
      <c r="I233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36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cm="1">
        <f t="array" ref="K2336">IFERROR(AVERAGE(IF((OutputTable[GroupByKey]=OutputTable[[#This Row],[GroupByKey]]),(OutputTable[GroupByKey]=OutputTable[[#This Row],[GroupByKey]])*OutputTable[RecordedValue])),0)</f>
        <v>0</v>
      </c>
      <c r="L2336" cm="1">
        <f t="array" ref="L2336">IFERROR(_xlfn.STDEV.S(IF((OutputTable[GroupByKey]=OutputTable[[#This Row],[GroupByKey]]),(OutputTable[GroupByKey]=OutputTable[[#This Row],[GroupByKey]])*OutputTable[RecordedValue])),0)</f>
        <v>0</v>
      </c>
      <c r="M2336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6" cm="1">
        <f t="array" ref="O2336">MIN(IF((OutputTable[GroupByKey]=OutputTable[[#This Row],[GroupByKey]]),(OutputTable[GroupByKey]=OutputTable[[#This Row],[GroupByKey]])*OutputTable[RecordedValue]))</f>
        <v>0</v>
      </c>
      <c r="P2336" cm="1">
        <f t="array" ref="P2336">MAX(IF((OutputTable[GroupByKey]=OutputTable[[#This Row],[GroupByKey]]),(OutputTable[GroupByKey]=OutputTable[[#This Row],[GroupByKey]])*OutputTable[RecordedValue]))</f>
        <v>0</v>
      </c>
    </row>
    <row r="2337" spans="1:16" x14ac:dyDescent="0.25">
      <c r="A2337" t="s">
        <v>68</v>
      </c>
      <c r="B2337" t="s">
        <v>177</v>
      </c>
      <c r="C2337">
        <v>45</v>
      </c>
      <c r="D2337" t="s">
        <v>115</v>
      </c>
      <c r="E2337" t="s">
        <v>116</v>
      </c>
      <c r="F2337" t="s">
        <v>72</v>
      </c>
      <c r="G2337">
        <v>3.3860461352884199</v>
      </c>
      <c r="H2337">
        <v>0</v>
      </c>
      <c r="I233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37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cm="1">
        <f t="array" ref="K2337">IFERROR(AVERAGE(IF((OutputTable[GroupByKey]=OutputTable[[#This Row],[GroupByKey]]),(OutputTable[GroupByKey]=OutputTable[[#This Row],[GroupByKey]])*OutputTable[RecordedValue])),0)</f>
        <v>7.9031017037590718</v>
      </c>
      <c r="L2337" cm="1">
        <f t="array" ref="L2337">IFERROR(_xlfn.STDEV.S(IF((OutputTable[GroupByKey]=OutputTable[[#This Row],[GroupByKey]]),(OutputTable[GroupByKey]=OutputTable[[#This Row],[GroupByKey]])*OutputTable[RecordedValue])),0)</f>
        <v>6.1722634071914078</v>
      </c>
      <c r="M2337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37" cm="1">
        <f t="array" ref="O2337">MIN(IF((OutputTable[GroupByKey]=OutputTable[[#This Row],[GroupByKey]]),(OutputTable[GroupByKey]=OutputTable[[#This Row],[GroupByKey]])*OutputTable[RecordedValue]))</f>
        <v>0</v>
      </c>
      <c r="P2337" cm="1">
        <f t="array" ref="P2337">MAX(IF((OutputTable[GroupByKey]=OutputTable[[#This Row],[GroupByKey]]),(OutputTable[GroupByKey]=OutputTable[[#This Row],[GroupByKey]])*OutputTable[RecordedValue]))</f>
        <v>30.196331317929101</v>
      </c>
    </row>
    <row r="2338" spans="1:16" x14ac:dyDescent="0.25">
      <c r="A2338" t="s">
        <v>68</v>
      </c>
      <c r="B2338" t="s">
        <v>177</v>
      </c>
      <c r="C2338">
        <v>45</v>
      </c>
      <c r="D2338" t="s">
        <v>117</v>
      </c>
      <c r="E2338" t="s">
        <v>118</v>
      </c>
      <c r="F2338" t="s">
        <v>72</v>
      </c>
      <c r="G2338">
        <v>10</v>
      </c>
      <c r="H2338">
        <v>0</v>
      </c>
      <c r="I233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38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cm="1">
        <f t="array" ref="K2338">IFERROR(AVERAGE(IF((OutputTable[GroupByKey]=OutputTable[[#This Row],[GroupByKey]]),(OutputTable[GroupByKey]=OutputTable[[#This Row],[GroupByKey]])*OutputTable[RecordedValue])),0)</f>
        <v>8.9</v>
      </c>
      <c r="L2338" cm="1">
        <f t="array" ref="L2338">IFERROR(_xlfn.STDEV.S(IF((OutputTable[GroupByKey]=OutputTable[[#This Row],[GroupByKey]]),(OutputTable[GroupByKey]=OutputTable[[#This Row],[GroupByKey]])*OutputTable[RecordedValue])),0)</f>
        <v>2.6049403612586386</v>
      </c>
      <c r="M2338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38" cm="1">
        <f t="array" ref="O2338">MIN(IF((OutputTable[GroupByKey]=OutputTable[[#This Row],[GroupByKey]]),(OutputTable[GroupByKey]=OutputTable[[#This Row],[GroupByKey]])*OutputTable[RecordedValue]))</f>
        <v>2</v>
      </c>
      <c r="P2338" cm="1">
        <f t="array" ref="P2338">MAX(IF((OutputTable[GroupByKey]=OutputTable[[#This Row],[GroupByKey]]),(OutputTable[GroupByKey]=OutputTable[[#This Row],[GroupByKey]])*OutputTable[RecordedValue]))</f>
        <v>14</v>
      </c>
    </row>
    <row r="2339" spans="1:16" x14ac:dyDescent="0.25">
      <c r="A2339" t="s">
        <v>68</v>
      </c>
      <c r="B2339" t="s">
        <v>177</v>
      </c>
      <c r="C2339">
        <v>45</v>
      </c>
      <c r="D2339" t="s">
        <v>119</v>
      </c>
      <c r="E2339" t="s">
        <v>120</v>
      </c>
      <c r="F2339" t="s">
        <v>72</v>
      </c>
      <c r="G2339">
        <v>10</v>
      </c>
      <c r="H2339">
        <v>0</v>
      </c>
      <c r="I233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39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cm="1">
        <f t="array" ref="K2339">IFERROR(AVERAGE(IF((OutputTable[GroupByKey]=OutputTable[[#This Row],[GroupByKey]]),(OutputTable[GroupByKey]=OutputTable[[#This Row],[GroupByKey]])*OutputTable[RecordedValue])),0)</f>
        <v>8.68</v>
      </c>
      <c r="L2339" cm="1">
        <f t="array" ref="L2339">IFERROR(_xlfn.STDEV.S(IF((OutputTable[GroupByKey]=OutputTable[[#This Row],[GroupByKey]]),(OutputTable[GroupByKey]=OutputTable[[#This Row],[GroupByKey]])*OutputTable[RecordedValue])),0)</f>
        <v>2.6064284735543972</v>
      </c>
      <c r="M2339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39" cm="1">
        <f t="array" ref="O2339">MIN(IF((OutputTable[GroupByKey]=OutputTable[[#This Row],[GroupByKey]]),(OutputTable[GroupByKey]=OutputTable[[#This Row],[GroupByKey]])*OutputTable[RecordedValue]))</f>
        <v>2</v>
      </c>
      <c r="P2339" cm="1">
        <f t="array" ref="P2339">MAX(IF((OutputTable[GroupByKey]=OutputTable[[#This Row],[GroupByKey]]),(OutputTable[GroupByKey]=OutputTable[[#This Row],[GroupByKey]])*OutputTable[RecordedValue]))</f>
        <v>14</v>
      </c>
    </row>
    <row r="2340" spans="1:16" x14ac:dyDescent="0.25">
      <c r="A2340" t="s">
        <v>68</v>
      </c>
      <c r="B2340" t="s">
        <v>177</v>
      </c>
      <c r="C2340">
        <v>45</v>
      </c>
      <c r="D2340" t="s">
        <v>121</v>
      </c>
      <c r="E2340" t="s">
        <v>122</v>
      </c>
      <c r="F2340" t="s">
        <v>72</v>
      </c>
      <c r="G2340">
        <v>0.51301134203690801</v>
      </c>
      <c r="H2340">
        <v>0</v>
      </c>
      <c r="I234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40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cm="1">
        <f t="array" ref="K2340">IFERROR(AVERAGE(IF((OutputTable[GroupByKey]=OutputTable[[#This Row],[GroupByKey]]),(OutputTable[GroupByKey]=OutputTable[[#This Row],[GroupByKey]])*OutputTable[RecordedValue])),0)</f>
        <v>0.86326158932544617</v>
      </c>
      <c r="L2340" cm="1">
        <f t="array" ref="L2340">IFERROR(_xlfn.STDEV.S(IF((OutputTable[GroupByKey]=OutputTable[[#This Row],[GroupByKey]]),(OutputTable[GroupByKey]=OutputTable[[#This Row],[GroupByKey]])*OutputTable[RecordedValue])),0)</f>
        <v>0.44446417599979121</v>
      </c>
      <c r="M2340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40" cm="1">
        <f t="array" ref="O2340">MIN(IF((OutputTable[GroupByKey]=OutputTable[[#This Row],[GroupByKey]]),(OutputTable[GroupByKey]=OutputTable[[#This Row],[GroupByKey]])*OutputTable[RecordedValue]))</f>
        <v>0</v>
      </c>
      <c r="P2340" cm="1">
        <f t="array" ref="P2340">MAX(IF((OutputTable[GroupByKey]=OutputTable[[#This Row],[GroupByKey]]),(OutputTable[GroupByKey]=OutputTable[[#This Row],[GroupByKey]])*OutputTable[RecordedValue]))</f>
        <v>2.5547209929161401</v>
      </c>
    </row>
    <row r="2341" spans="1:16" x14ac:dyDescent="0.25">
      <c r="A2341" t="s">
        <v>68</v>
      </c>
      <c r="B2341" t="s">
        <v>177</v>
      </c>
      <c r="C2341">
        <v>45</v>
      </c>
      <c r="D2341" t="s">
        <v>123</v>
      </c>
      <c r="E2341" t="s">
        <v>124</v>
      </c>
      <c r="F2341" t="s">
        <v>72</v>
      </c>
      <c r="G2341">
        <v>34.166726657502899</v>
      </c>
      <c r="H2341">
        <v>0</v>
      </c>
      <c r="I234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41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cm="1">
        <f t="array" ref="K2341">IFERROR(AVERAGE(IF((OutputTable[GroupByKey]=OutputTable[[#This Row],[GroupByKey]]),(OutputTable[GroupByKey]=OutputTable[[#This Row],[GroupByKey]])*OutputTable[RecordedValue])),0)</f>
        <v>59.698797063285873</v>
      </c>
      <c r="L2341" cm="1">
        <f t="array" ref="L2341">IFERROR(_xlfn.STDEV.S(IF((OutputTable[GroupByKey]=OutputTable[[#This Row],[GroupByKey]]),(OutputTable[GroupByKey]=OutputTable[[#This Row],[GroupByKey]])*OutputTable[RecordedValue])),0)</f>
        <v>29.848701664291458</v>
      </c>
      <c r="M2341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41" cm="1">
        <f t="array" ref="O2341">MIN(IF((OutputTable[GroupByKey]=OutputTable[[#This Row],[GroupByKey]]),(OutputTable[GroupByKey]=OutputTable[[#This Row],[GroupByKey]])*OutputTable[RecordedValue]))</f>
        <v>2.14281784239415</v>
      </c>
      <c r="P2341" cm="1">
        <f t="array" ref="P2341">MAX(IF((OutputTable[GroupByKey]=OutputTable[[#This Row],[GroupByKey]]),(OutputTable[GroupByKey]=OutputTable[[#This Row],[GroupByKey]])*OutputTable[RecordedValue]))</f>
        <v>183.47959089289799</v>
      </c>
    </row>
    <row r="2342" spans="1:16" x14ac:dyDescent="0.25">
      <c r="A2342" t="s">
        <v>68</v>
      </c>
      <c r="B2342" t="s">
        <v>177</v>
      </c>
      <c r="C2342">
        <v>45</v>
      </c>
      <c r="D2342" t="s">
        <v>125</v>
      </c>
      <c r="E2342" t="s">
        <v>85</v>
      </c>
      <c r="F2342" t="s">
        <v>126</v>
      </c>
      <c r="G2342">
        <v>0</v>
      </c>
      <c r="H2342">
        <v>0</v>
      </c>
      <c r="I2342" t="str">
        <f>OutputTable[[#This Row],[ProjectName]]&amp;OutputTable[[#This Row],[Name]]&amp;OutputTable[[#This Row],[Type]]&amp;OutputTable[[#This Row],[Source]]</f>
        <v>Airport Security AnalysisAll Entities.NVACostNVA CostSystem</v>
      </c>
      <c r="J2342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cm="1">
        <f t="array" ref="K2342">IFERROR(AVERAGE(IF((OutputTable[GroupByKey]=OutputTable[[#This Row],[GroupByKey]]),(OutputTable[GroupByKey]=OutputTable[[#This Row],[GroupByKey]])*OutputTable[RecordedValue])),0)</f>
        <v>0</v>
      </c>
      <c r="L2342" cm="1">
        <f t="array" ref="L2342">IFERROR(_xlfn.STDEV.S(IF((OutputTable[GroupByKey]=OutputTable[[#This Row],[GroupByKey]]),(OutputTable[GroupByKey]=OutputTable[[#This Row],[GroupByKey]])*OutputTable[RecordedValue])),0)</f>
        <v>0</v>
      </c>
      <c r="M2342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cm="1">
        <f t="array" ref="O2342">MIN(IF((OutputTable[GroupByKey]=OutputTable[[#This Row],[GroupByKey]]),(OutputTable[GroupByKey]=OutputTable[[#This Row],[GroupByKey]])*OutputTable[RecordedValue]))</f>
        <v>0</v>
      </c>
      <c r="P2342" cm="1">
        <f t="array" ref="P2342">MAX(IF((OutputTable[GroupByKey]=OutputTable[[#This Row],[GroupByKey]]),(OutputTable[GroupByKey]=OutputTable[[#This Row],[GroupByKey]])*OutputTable[RecordedValue]))</f>
        <v>0</v>
      </c>
    </row>
    <row r="2343" spans="1:16" x14ac:dyDescent="0.25">
      <c r="A2343" t="s">
        <v>68</v>
      </c>
      <c r="B2343" t="s">
        <v>177</v>
      </c>
      <c r="C2343">
        <v>45</v>
      </c>
      <c r="D2343" t="s">
        <v>127</v>
      </c>
      <c r="E2343" t="s">
        <v>88</v>
      </c>
      <c r="F2343" t="s">
        <v>126</v>
      </c>
      <c r="G2343">
        <v>0</v>
      </c>
      <c r="H2343">
        <v>0</v>
      </c>
      <c r="I2343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43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cm="1">
        <f t="array" ref="K2343">IFERROR(AVERAGE(IF((OutputTable[GroupByKey]=OutputTable[[#This Row],[GroupByKey]]),(OutputTable[GroupByKey]=OutputTable[[#This Row],[GroupByKey]])*OutputTable[RecordedValue])),0)</f>
        <v>0</v>
      </c>
      <c r="L2343" cm="1">
        <f t="array" ref="L2343">IFERROR(_xlfn.STDEV.S(IF((OutputTable[GroupByKey]=OutputTable[[#This Row],[GroupByKey]]),(OutputTable[GroupByKey]=OutputTable[[#This Row],[GroupByKey]])*OutputTable[RecordedValue])),0)</f>
        <v>0</v>
      </c>
      <c r="M2343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3" cm="1">
        <f t="array" ref="O2343">MIN(IF((OutputTable[GroupByKey]=OutputTable[[#This Row],[GroupByKey]]),(OutputTable[GroupByKey]=OutputTable[[#This Row],[GroupByKey]])*OutputTable[RecordedValue]))</f>
        <v>0</v>
      </c>
      <c r="P2343" cm="1">
        <f t="array" ref="P2343">MAX(IF((OutputTable[GroupByKey]=OutputTable[[#This Row],[GroupByKey]]),(OutputTable[GroupByKey]=OutputTable[[#This Row],[GroupByKey]])*OutputTable[RecordedValue]))</f>
        <v>0</v>
      </c>
    </row>
    <row r="2344" spans="1:16" x14ac:dyDescent="0.25">
      <c r="A2344" t="s">
        <v>68</v>
      </c>
      <c r="B2344" t="s">
        <v>177</v>
      </c>
      <c r="C2344">
        <v>45</v>
      </c>
      <c r="D2344" t="s">
        <v>128</v>
      </c>
      <c r="E2344" t="s">
        <v>90</v>
      </c>
      <c r="F2344" t="s">
        <v>126</v>
      </c>
      <c r="G2344">
        <v>43.296040079652897</v>
      </c>
      <c r="H2344">
        <v>0</v>
      </c>
      <c r="I2344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44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cm="1">
        <f t="array" ref="K2344">IFERROR(AVERAGE(IF((OutputTable[GroupByKey]=OutputTable[[#This Row],[GroupByKey]]),(OutputTable[GroupByKey]=OutputTable[[#This Row],[GroupByKey]])*OutputTable[RecordedValue])),0)</f>
        <v>46.193538628207605</v>
      </c>
      <c r="L2344" cm="1">
        <f t="array" ref="L2344">IFERROR(_xlfn.STDEV.S(IF((OutputTable[GroupByKey]=OutputTable[[#This Row],[GroupByKey]]),(OutputTable[GroupByKey]=OutputTable[[#This Row],[GroupByKey]])*OutputTable[RecordedValue])),0)</f>
        <v>2.5990968367157539</v>
      </c>
      <c r="M2344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4" cm="1">
        <f t="array" ref="O2344">MIN(IF((OutputTable[GroupByKey]=OutputTable[[#This Row],[GroupByKey]]),(OutputTable[GroupByKey]=OutputTable[[#This Row],[GroupByKey]])*OutputTable[RecordedValue]))</f>
        <v>40.192057014708702</v>
      </c>
      <c r="P2344" cm="1">
        <f t="array" ref="P2344">MAX(IF((OutputTable[GroupByKey]=OutputTable[[#This Row],[GroupByKey]]),(OutputTable[GroupByKey]=OutputTable[[#This Row],[GroupByKey]])*OutputTable[RecordedValue]))</f>
        <v>51.8214448971965</v>
      </c>
    </row>
    <row r="2345" spans="1:16" x14ac:dyDescent="0.25">
      <c r="A2345" t="s">
        <v>68</v>
      </c>
      <c r="B2345" t="s">
        <v>177</v>
      </c>
      <c r="C2345">
        <v>45</v>
      </c>
      <c r="D2345" t="s">
        <v>129</v>
      </c>
      <c r="E2345" t="s">
        <v>130</v>
      </c>
      <c r="F2345" t="s">
        <v>126</v>
      </c>
      <c r="G2345">
        <v>0</v>
      </c>
      <c r="H2345">
        <v>0</v>
      </c>
      <c r="I2345" t="str">
        <f>OutputTable[[#This Row],[ProjectName]]&amp;OutputTable[[#This Row],[Name]]&amp;OutputTable[[#This Row],[Type]]&amp;OutputTable[[#This Row],[Source]]</f>
        <v>Airport Security AnalysisAll Entities.TranCostTran CostSystem</v>
      </c>
      <c r="J234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cm="1">
        <f t="array" ref="K2345">IFERROR(AVERAGE(IF((OutputTable[GroupByKey]=OutputTable[[#This Row],[GroupByKey]]),(OutputTable[GroupByKey]=OutputTable[[#This Row],[GroupByKey]])*OutputTable[RecordedValue])),0)</f>
        <v>0</v>
      </c>
      <c r="L2345" cm="1">
        <f t="array" ref="L2345">IFERROR(_xlfn.STDEV.S(IF((OutputTable[GroupByKey]=OutputTable[[#This Row],[GroupByKey]]),(OutputTable[GroupByKey]=OutputTable[[#This Row],[GroupByKey]])*OutputTable[RecordedValue])),0)</f>
        <v>0</v>
      </c>
      <c r="M234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5" cm="1">
        <f t="array" ref="O2345">MIN(IF((OutputTable[GroupByKey]=OutputTable[[#This Row],[GroupByKey]]),(OutputTable[GroupByKey]=OutputTable[[#This Row],[GroupByKey]])*OutputTable[RecordedValue]))</f>
        <v>0</v>
      </c>
      <c r="P2345" cm="1">
        <f t="array" ref="P2345">MAX(IF((OutputTable[GroupByKey]=OutputTable[[#This Row],[GroupByKey]]),(OutputTable[GroupByKey]=OutputTable[[#This Row],[GroupByKey]])*OutputTable[RecordedValue]))</f>
        <v>0</v>
      </c>
    </row>
    <row r="2346" spans="1:16" x14ac:dyDescent="0.25">
      <c r="A2346" t="s">
        <v>68</v>
      </c>
      <c r="B2346" t="s">
        <v>177</v>
      </c>
      <c r="C2346">
        <v>45</v>
      </c>
      <c r="D2346" t="s">
        <v>131</v>
      </c>
      <c r="E2346" t="s">
        <v>94</v>
      </c>
      <c r="F2346" t="s">
        <v>126</v>
      </c>
      <c r="G2346">
        <v>43.296040079652897</v>
      </c>
      <c r="H2346">
        <v>0</v>
      </c>
      <c r="I2346" t="str">
        <f>OutputTable[[#This Row],[ProjectName]]&amp;OutputTable[[#This Row],[Name]]&amp;OutputTable[[#This Row],[Type]]&amp;OutputTable[[#This Row],[Source]]</f>
        <v>Airport Security AnalysisAll Entities.VACostVA CostSystem</v>
      </c>
      <c r="J2346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cm="1">
        <f t="array" ref="K2346">IFERROR(AVERAGE(IF((OutputTable[GroupByKey]=OutputTable[[#This Row],[GroupByKey]]),(OutputTable[GroupByKey]=OutputTable[[#This Row],[GroupByKey]])*OutputTable[RecordedValue])),0)</f>
        <v>46.193538628207605</v>
      </c>
      <c r="L2346" cm="1">
        <f t="array" ref="L2346">IFERROR(_xlfn.STDEV.S(IF((OutputTable[GroupByKey]=OutputTable[[#This Row],[GroupByKey]]),(OutputTable[GroupByKey]=OutputTable[[#This Row],[GroupByKey]])*OutputTable[RecordedValue])),0)</f>
        <v>2.5990968367157539</v>
      </c>
      <c r="M2346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6" cm="1">
        <f t="array" ref="O2346">MIN(IF((OutputTable[GroupByKey]=OutputTable[[#This Row],[GroupByKey]]),(OutputTable[GroupByKey]=OutputTable[[#This Row],[GroupByKey]])*OutputTable[RecordedValue]))</f>
        <v>40.192057014708702</v>
      </c>
      <c r="P2346" cm="1">
        <f t="array" ref="P2346">MAX(IF((OutputTable[GroupByKey]=OutputTable[[#This Row],[GroupByKey]]),(OutputTable[GroupByKey]=OutputTable[[#This Row],[GroupByKey]])*OutputTable[RecordedValue]))</f>
        <v>51.8214448971965</v>
      </c>
    </row>
    <row r="2347" spans="1:16" x14ac:dyDescent="0.25">
      <c r="A2347" t="s">
        <v>68</v>
      </c>
      <c r="B2347" t="s">
        <v>177</v>
      </c>
      <c r="C2347">
        <v>45</v>
      </c>
      <c r="D2347" t="s">
        <v>132</v>
      </c>
      <c r="E2347" t="s">
        <v>96</v>
      </c>
      <c r="F2347" t="s">
        <v>126</v>
      </c>
      <c r="G2347">
        <v>0</v>
      </c>
      <c r="H2347">
        <v>0</v>
      </c>
      <c r="I2347" t="str">
        <f>OutputTable[[#This Row],[ProjectName]]&amp;OutputTable[[#This Row],[Name]]&amp;OutputTable[[#This Row],[Type]]&amp;OutputTable[[#This Row],[Source]]</f>
        <v>Airport Security AnalysisAll Entities.WaitCostWait CostSystem</v>
      </c>
      <c r="J2347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cm="1">
        <f t="array" ref="K2347">IFERROR(AVERAGE(IF((OutputTable[GroupByKey]=OutputTable[[#This Row],[GroupByKey]]),(OutputTable[GroupByKey]=OutputTable[[#This Row],[GroupByKey]])*OutputTable[RecordedValue])),0)</f>
        <v>0</v>
      </c>
      <c r="L2347" cm="1">
        <f t="array" ref="L2347">IFERROR(_xlfn.STDEV.S(IF((OutputTable[GroupByKey]=OutputTable[[#This Row],[GroupByKey]]),(OutputTable[GroupByKey]=OutputTable[[#This Row],[GroupByKey]])*OutputTable[RecordedValue])),0)</f>
        <v>0</v>
      </c>
      <c r="M2347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7" cm="1">
        <f t="array" ref="O2347">MIN(IF((OutputTable[GroupByKey]=OutputTable[[#This Row],[GroupByKey]]),(OutputTable[GroupByKey]=OutputTable[[#This Row],[GroupByKey]])*OutputTable[RecordedValue]))</f>
        <v>0</v>
      </c>
      <c r="P2347" cm="1">
        <f t="array" ref="P2347">MAX(IF((OutputTable[GroupByKey]=OutputTable[[#This Row],[GroupByKey]]),(OutputTable[GroupByKey]=OutputTable[[#This Row],[GroupByKey]])*OutputTable[RecordedValue]))</f>
        <v>0</v>
      </c>
    </row>
    <row r="2348" spans="1:16" x14ac:dyDescent="0.25">
      <c r="A2348" t="s">
        <v>68</v>
      </c>
      <c r="B2348" t="s">
        <v>177</v>
      </c>
      <c r="C2348">
        <v>45</v>
      </c>
      <c r="D2348" t="s">
        <v>133</v>
      </c>
      <c r="E2348" t="s">
        <v>134</v>
      </c>
      <c r="F2348" t="s">
        <v>126</v>
      </c>
      <c r="G2348">
        <v>43.296040079652897</v>
      </c>
      <c r="H2348">
        <v>0</v>
      </c>
      <c r="I2348" t="str">
        <f>OutputTable[[#This Row],[ProjectName]]&amp;OutputTable[[#This Row],[Name]]&amp;OutputTable[[#This Row],[Type]]&amp;OutputTable[[#This Row],[Source]]</f>
        <v>Airport Security AnalysisAll Resources.BusyCostBusy CostSystem</v>
      </c>
      <c r="J2348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cm="1">
        <f t="array" ref="K2348">IFERROR(AVERAGE(IF((OutputTable[GroupByKey]=OutputTable[[#This Row],[GroupByKey]]),(OutputTable[GroupByKey]=OutputTable[[#This Row],[GroupByKey]])*OutputTable[RecordedValue])),0)</f>
        <v>46.193538628207605</v>
      </c>
      <c r="L2348" cm="1">
        <f t="array" ref="L2348">IFERROR(_xlfn.STDEV.S(IF((OutputTable[GroupByKey]=OutputTable[[#This Row],[GroupByKey]]),(OutputTable[GroupByKey]=OutputTable[[#This Row],[GroupByKey]])*OutputTable[RecordedValue])),0)</f>
        <v>2.5990968367157583</v>
      </c>
      <c r="M2348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348" cm="1">
        <f t="array" ref="O2348">MIN(IF((OutputTable[GroupByKey]=OutputTable[[#This Row],[GroupByKey]]),(OutputTable[GroupByKey]=OutputTable[[#This Row],[GroupByKey]])*OutputTable[RecordedValue]))</f>
        <v>40.192057014708602</v>
      </c>
      <c r="P2348" cm="1">
        <f t="array" ref="P2348">MAX(IF((OutputTable[GroupByKey]=OutputTable[[#This Row],[GroupByKey]]),(OutputTable[GroupByKey]=OutputTable[[#This Row],[GroupByKey]])*OutputTable[RecordedValue]))</f>
        <v>51.8214448971965</v>
      </c>
    </row>
    <row r="2349" spans="1:16" x14ac:dyDescent="0.25">
      <c r="A2349" t="s">
        <v>68</v>
      </c>
      <c r="B2349" t="s">
        <v>177</v>
      </c>
      <c r="C2349">
        <v>45</v>
      </c>
      <c r="D2349" t="s">
        <v>135</v>
      </c>
      <c r="E2349" t="s">
        <v>136</v>
      </c>
      <c r="F2349" t="s">
        <v>126</v>
      </c>
      <c r="G2349">
        <v>28.453959920347099</v>
      </c>
      <c r="H2349">
        <v>0</v>
      </c>
      <c r="I2349" t="str">
        <f>OutputTable[[#This Row],[ProjectName]]&amp;OutputTable[[#This Row],[Name]]&amp;OutputTable[[#This Row],[Type]]&amp;OutputTable[[#This Row],[Source]]</f>
        <v>Airport Security AnalysisAll Resources.IdleCostIdle CostSystem</v>
      </c>
      <c r="J2349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cm="1">
        <f t="array" ref="K2349">IFERROR(AVERAGE(IF((OutputTable[GroupByKey]=OutputTable[[#This Row],[GroupByKey]]),(OutputTable[GroupByKey]=OutputTable[[#This Row],[GroupByKey]])*OutputTable[RecordedValue])),0)</f>
        <v>25.477747687177452</v>
      </c>
      <c r="L2349" cm="1">
        <f t="array" ref="L2349">IFERROR(_xlfn.STDEV.S(IF((OutputTable[GroupByKey]=OutputTable[[#This Row],[GroupByKey]]),(OutputTable[GroupByKey]=OutputTable[[#This Row],[GroupByKey]])*OutputTable[RecordedValue])),0)</f>
        <v>2.6141112136959852</v>
      </c>
      <c r="M2349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349" cm="1">
        <f t="array" ref="O2349">MIN(IF((OutputTable[GroupByKey]=OutputTable[[#This Row],[GroupByKey]]),(OutputTable[GroupByKey]=OutputTable[[#This Row],[GroupByKey]])*OutputTable[RecordedValue]))</f>
        <v>19.727702576731101</v>
      </c>
      <c r="P2349" cm="1">
        <f t="array" ref="P2349">MAX(IF((OutputTable[GroupByKey]=OutputTable[[#This Row],[GroupByKey]]),(OutputTable[GroupByKey]=OutputTable[[#This Row],[GroupByKey]])*OutputTable[RecordedValue]))</f>
        <v>31.4558775795469</v>
      </c>
    </row>
    <row r="2350" spans="1:16" x14ac:dyDescent="0.25">
      <c r="A2350" t="s">
        <v>68</v>
      </c>
      <c r="B2350" t="s">
        <v>177</v>
      </c>
      <c r="C2350">
        <v>45</v>
      </c>
      <c r="D2350" t="s">
        <v>137</v>
      </c>
      <c r="E2350" t="s">
        <v>90</v>
      </c>
      <c r="F2350" t="s">
        <v>126</v>
      </c>
      <c r="G2350">
        <v>71.750000000000099</v>
      </c>
      <c r="H2350">
        <v>0</v>
      </c>
      <c r="I235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50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cm="1">
        <f t="array" ref="K2350">IFERROR(AVERAGE(IF((OutputTable[GroupByKey]=OutputTable[[#This Row],[GroupByKey]]),(OutputTable[GroupByKey]=OutputTable[[#This Row],[GroupByKey]])*OutputTable[RecordedValue])),0)</f>
        <v>71.671286315385061</v>
      </c>
      <c r="L2350" cm="1">
        <f t="array" ref="L2350">IFERROR(_xlfn.STDEV.S(IF((OutputTable[GroupByKey]=OutputTable[[#This Row],[GroupByKey]]),(OutputTable[GroupByKey]=OutputTable[[#This Row],[GroupByKey]])*OutputTable[RecordedValue])),0)</f>
        <v>0.23863631661505638</v>
      </c>
      <c r="M2350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50" cm="1">
        <f t="array" ref="O2350">MIN(IF((OutputTable[GroupByKey]=OutputTable[[#This Row],[GroupByKey]]),(OutputTable[GroupByKey]=OutputTable[[#This Row],[GroupByKey]])*OutputTable[RecordedValue]))</f>
        <v>70.910479456061694</v>
      </c>
      <c r="P2350" cm="1">
        <f t="array" ref="P2350">MAX(IF((OutputTable[GroupByKey]=OutputTable[[#This Row],[GroupByKey]]),(OutputTable[GroupByKey]=OutputTable[[#This Row],[GroupByKey]])*OutputTable[RecordedValue]))</f>
        <v>72</v>
      </c>
    </row>
    <row r="2351" spans="1:16" x14ac:dyDescent="0.25">
      <c r="A2351" t="s">
        <v>68</v>
      </c>
      <c r="B2351" t="s">
        <v>177</v>
      </c>
      <c r="C2351">
        <v>45</v>
      </c>
      <c r="D2351" t="s">
        <v>138</v>
      </c>
      <c r="E2351" t="s">
        <v>139</v>
      </c>
      <c r="F2351" t="s">
        <v>126</v>
      </c>
      <c r="G2351">
        <v>0</v>
      </c>
      <c r="H2351">
        <v>0</v>
      </c>
      <c r="I235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51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cm="1">
        <f t="array" ref="K2351">IFERROR(AVERAGE(IF((OutputTable[GroupByKey]=OutputTable[[#This Row],[GroupByKey]]),(OutputTable[GroupByKey]=OutputTable[[#This Row],[GroupByKey]])*OutputTable[RecordedValue])),0)</f>
        <v>0</v>
      </c>
      <c r="L2351" cm="1">
        <f t="array" ref="L2351">IFERROR(_xlfn.STDEV.S(IF((OutputTable[GroupByKey]=OutputTable[[#This Row],[GroupByKey]]),(OutputTable[GroupByKey]=OutputTable[[#This Row],[GroupByKey]])*OutputTable[RecordedValue])),0)</f>
        <v>0</v>
      </c>
      <c r="M2351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cm="1">
        <f t="array" ref="O2351">MIN(IF((OutputTable[GroupByKey]=OutputTable[[#This Row],[GroupByKey]]),(OutputTable[GroupByKey]=OutputTable[[#This Row],[GroupByKey]])*OutputTable[RecordedValue]))</f>
        <v>0</v>
      </c>
      <c r="P2351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177</v>
      </c>
      <c r="C2352">
        <v>45</v>
      </c>
      <c r="D2352" t="s">
        <v>140</v>
      </c>
      <c r="E2352" t="s">
        <v>110</v>
      </c>
      <c r="F2352" t="s">
        <v>72</v>
      </c>
      <c r="G2352">
        <v>8.5251451975615495</v>
      </c>
      <c r="H2352">
        <v>0</v>
      </c>
      <c r="I235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52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cm="1">
        <f t="array" ref="K2352">IFERROR(AVERAGE(IF((OutputTable[GroupByKey]=OutputTable[[#This Row],[GroupByKey]]),(OutputTable[GroupByKey]=OutputTable[[#This Row],[GroupByKey]])*OutputTable[RecordedValue])),0)</f>
        <v>9.2040198470736314</v>
      </c>
      <c r="L2352" cm="1">
        <f t="array" ref="L2352">IFERROR(_xlfn.STDEV.S(IF((OutputTable[GroupByKey]=OutputTable[[#This Row],[GroupByKey]]),(OutputTable[GroupByKey]=OutputTable[[#This Row],[GroupByKey]])*OutputTable[RecordedValue])),0)</f>
        <v>0.51270925803772061</v>
      </c>
      <c r="M2352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2" cm="1">
        <f t="array" ref="O2352">MIN(IF((OutputTable[GroupByKey]=OutputTable[[#This Row],[GroupByKey]]),(OutputTable[GroupByKey]=OutputTable[[#This Row],[GroupByKey]])*OutputTable[RecordedValue]))</f>
        <v>8.1603642719926093</v>
      </c>
      <c r="P2352" cm="1">
        <f t="array" ref="P2352">MAX(IF((OutputTable[GroupByKey]=OutputTable[[#This Row],[GroupByKey]]),(OutputTable[GroupByKey]=OutputTable[[#This Row],[GroupByKey]])*OutputTable[RecordedValue]))</f>
        <v>10.3090977964694</v>
      </c>
    </row>
    <row r="2353" spans="1:16" x14ac:dyDescent="0.25">
      <c r="A2353" t="s">
        <v>68</v>
      </c>
      <c r="B2353" t="s">
        <v>177</v>
      </c>
      <c r="C2353">
        <v>45</v>
      </c>
      <c r="D2353" t="s">
        <v>141</v>
      </c>
      <c r="E2353" t="s">
        <v>112</v>
      </c>
      <c r="F2353" t="s">
        <v>72</v>
      </c>
      <c r="G2353">
        <v>511.508711853693</v>
      </c>
      <c r="H2353">
        <v>0</v>
      </c>
      <c r="I235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53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cm="1">
        <f t="array" ref="K2353">IFERROR(AVERAGE(IF((OutputTable[GroupByKey]=OutputTable[[#This Row],[GroupByKey]]),(OutputTable[GroupByKey]=OutputTable[[#This Row],[GroupByKey]])*OutputTable[RecordedValue])),0)</f>
        <v>552.24119082441791</v>
      </c>
      <c r="L2353" cm="1">
        <f t="array" ref="L2353">IFERROR(_xlfn.STDEV.S(IF((OutputTable[GroupByKey]=OutputTable[[#This Row],[GroupByKey]]),(OutputTable[GroupByKey]=OutputTable[[#This Row],[GroupByKey]])*OutputTable[RecordedValue])),0)</f>
        <v>30.76255548226289</v>
      </c>
      <c r="M2353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53" cm="1">
        <f t="array" ref="O2353">MIN(IF((OutputTable[GroupByKey]=OutputTable[[#This Row],[GroupByKey]]),(OutputTable[GroupByKey]=OutputTable[[#This Row],[GroupByKey]])*OutputTable[RecordedValue]))</f>
        <v>489.62185631955703</v>
      </c>
      <c r="P2353" cm="1">
        <f t="array" ref="P2353">MAX(IF((OutputTable[GroupByKey]=OutputTable[[#This Row],[GroupByKey]]),(OutputTable[GroupByKey]=OutputTable[[#This Row],[GroupByKey]])*OutputTable[RecordedValue]))</f>
        <v>618.54586778816201</v>
      </c>
    </row>
    <row r="2354" spans="1:16" x14ac:dyDescent="0.25">
      <c r="A2354" t="s">
        <v>68</v>
      </c>
      <c r="B2354" t="s">
        <v>177</v>
      </c>
      <c r="C2354">
        <v>45</v>
      </c>
      <c r="D2354" t="s">
        <v>142</v>
      </c>
      <c r="E2354" t="s">
        <v>114</v>
      </c>
      <c r="F2354" t="s">
        <v>72</v>
      </c>
      <c r="G2354">
        <v>0</v>
      </c>
      <c r="H2354">
        <v>0</v>
      </c>
      <c r="I235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54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cm="1">
        <f t="array" ref="K2354">IFERROR(AVERAGE(IF((OutputTable[GroupByKey]=OutputTable[[#This Row],[GroupByKey]]),(OutputTable[GroupByKey]=OutputTable[[#This Row],[GroupByKey]])*OutputTable[RecordedValue])),0)</f>
        <v>0</v>
      </c>
      <c r="L2354" cm="1">
        <f t="array" ref="L2354">IFERROR(_xlfn.STDEV.S(IF((OutputTable[GroupByKey]=OutputTable[[#This Row],[GroupByKey]]),(OutputTable[GroupByKey]=OutputTable[[#This Row],[GroupByKey]])*OutputTable[RecordedValue])),0)</f>
        <v>0</v>
      </c>
      <c r="M2354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4" cm="1">
        <f t="array" ref="O2354">MIN(IF((OutputTable[GroupByKey]=OutputTable[[#This Row],[GroupByKey]]),(OutputTable[GroupByKey]=OutputTable[[#This Row],[GroupByKey]])*OutputTable[RecordedValue]))</f>
        <v>0</v>
      </c>
      <c r="P2354" cm="1">
        <f t="array" ref="P2354">MAX(IF((OutputTable[GroupByKey]=OutputTable[[#This Row],[GroupByKey]]),(OutputTable[GroupByKey]=OutputTable[[#This Row],[GroupByKey]])*OutputTable[RecordedValue]))</f>
        <v>0</v>
      </c>
    </row>
    <row r="2355" spans="1:16" x14ac:dyDescent="0.25">
      <c r="A2355" t="s">
        <v>68</v>
      </c>
      <c r="B2355" t="s">
        <v>177</v>
      </c>
      <c r="C2355">
        <v>45</v>
      </c>
      <c r="D2355" t="s">
        <v>143</v>
      </c>
      <c r="E2355" t="s">
        <v>116</v>
      </c>
      <c r="F2355" t="s">
        <v>72</v>
      </c>
      <c r="G2355">
        <v>42.504502996523101</v>
      </c>
      <c r="H2355">
        <v>0</v>
      </c>
      <c r="I235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cm="1">
        <f t="array" ref="K2355">IFERROR(AVERAGE(IF((OutputTable[GroupByKey]=OutputTable[[#This Row],[GroupByKey]]),(OutputTable[GroupByKey]=OutputTable[[#This Row],[GroupByKey]])*OutputTable[RecordedValue])),0)</f>
        <v>79.989395354893077</v>
      </c>
      <c r="L2355" cm="1">
        <f t="array" ref="L2355">IFERROR(_xlfn.STDEV.S(IF((OutputTable[GroupByKey]=OutputTable[[#This Row],[GroupByKey]]),(OutputTable[GroupByKey]=OutputTable[[#This Row],[GroupByKey]])*OutputTable[RecordedValue])),0)</f>
        <v>56.808360959149468</v>
      </c>
      <c r="M235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5" cm="1">
        <f t="array" ref="O2355">MIN(IF((OutputTable[GroupByKey]=OutputTable[[#This Row],[GroupByKey]]),(OutputTable[GroupByKey]=OutputTable[[#This Row],[GroupByKey]])*OutputTable[RecordedValue]))</f>
        <v>7.1867093340802297</v>
      </c>
      <c r="P2355" cm="1">
        <f t="array" ref="P2355">MAX(IF((OutputTable[GroupByKey]=OutputTable[[#This Row],[GroupByKey]]),(OutputTable[GroupByKey]=OutputTable[[#This Row],[GroupByKey]])*OutputTable[RecordedValue]))</f>
        <v>293.47566214357698</v>
      </c>
    </row>
    <row r="2356" spans="1:16" x14ac:dyDescent="0.25">
      <c r="A2356" t="s">
        <v>68</v>
      </c>
      <c r="B2356" t="s">
        <v>177</v>
      </c>
      <c r="C2356">
        <v>45</v>
      </c>
      <c r="D2356" t="s">
        <v>144</v>
      </c>
      <c r="E2356" t="s">
        <v>118</v>
      </c>
      <c r="F2356" t="s">
        <v>72</v>
      </c>
      <c r="G2356">
        <v>145</v>
      </c>
      <c r="H2356">
        <v>0</v>
      </c>
      <c r="I235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56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cm="1">
        <f t="array" ref="K2356">IFERROR(AVERAGE(IF((OutputTable[GroupByKey]=OutputTable[[#This Row],[GroupByKey]]),(OutputTable[GroupByKey]=OutputTable[[#This Row],[GroupByKey]])*OutputTable[RecordedValue])),0)</f>
        <v>145</v>
      </c>
      <c r="L2356" cm="1">
        <f t="array" ref="L2356">IFERROR(_xlfn.STDEV.S(IF((OutputTable[GroupByKey]=OutputTable[[#This Row],[GroupByKey]]),(OutputTable[GroupByKey]=OutputTable[[#This Row],[GroupByKey]])*OutputTable[RecordedValue])),0)</f>
        <v>0</v>
      </c>
      <c r="M2356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6" cm="1">
        <f t="array" ref="O2356">MIN(IF((OutputTable[GroupByKey]=OutputTable[[#This Row],[GroupByKey]]),(OutputTable[GroupByKey]=OutputTable[[#This Row],[GroupByKey]])*OutputTable[RecordedValue]))</f>
        <v>145</v>
      </c>
      <c r="P2356" cm="1">
        <f t="array" ref="P2356">MAX(IF((OutputTable[GroupByKey]=OutputTable[[#This Row],[GroupByKey]]),(OutputTable[GroupByKey]=OutputTable[[#This Row],[GroupByKey]])*OutputTable[RecordedValue]))</f>
        <v>145</v>
      </c>
    </row>
    <row r="2357" spans="1:16" x14ac:dyDescent="0.25">
      <c r="A2357" t="s">
        <v>68</v>
      </c>
      <c r="B2357" t="s">
        <v>177</v>
      </c>
      <c r="C2357">
        <v>45</v>
      </c>
      <c r="D2357" t="s">
        <v>145</v>
      </c>
      <c r="E2357" t="s">
        <v>120</v>
      </c>
      <c r="F2357" t="s">
        <v>72</v>
      </c>
      <c r="G2357">
        <v>142</v>
      </c>
      <c r="H2357">
        <v>0</v>
      </c>
      <c r="I235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57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cm="1">
        <f t="array" ref="K2357">IFERROR(AVERAGE(IF((OutputTable[GroupByKey]=OutputTable[[#This Row],[GroupByKey]]),(OutputTable[GroupByKey]=OutputTable[[#This Row],[GroupByKey]])*OutputTable[RecordedValue])),0)</f>
        <v>143.46</v>
      </c>
      <c r="L2357" cm="1">
        <f t="array" ref="L2357">IFERROR(_xlfn.STDEV.S(IF((OutputTable[GroupByKey]=OutputTable[[#This Row],[GroupByKey]]),(OutputTable[GroupByKey]=OutputTable[[#This Row],[GroupByKey]])*OutputTable[RecordedValue])),0)</f>
        <v>0.761577310586391</v>
      </c>
      <c r="M2357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57" cm="1">
        <f t="array" ref="O2357">MIN(IF((OutputTable[GroupByKey]=OutputTable[[#This Row],[GroupByKey]]),(OutputTable[GroupByKey]=OutputTable[[#This Row],[GroupByKey]])*OutputTable[RecordedValue]))</f>
        <v>141</v>
      </c>
      <c r="P2357" cm="1">
        <f t="array" ref="P2357">MAX(IF((OutputTable[GroupByKey]=OutputTable[[#This Row],[GroupByKey]]),(OutputTable[GroupByKey]=OutputTable[[#This Row],[GroupByKey]])*OutputTable[RecordedValue]))</f>
        <v>144</v>
      </c>
    </row>
    <row r="2358" spans="1:16" x14ac:dyDescent="0.25">
      <c r="A2358" t="s">
        <v>68</v>
      </c>
      <c r="B2358" t="s">
        <v>177</v>
      </c>
      <c r="C2358">
        <v>45</v>
      </c>
      <c r="D2358" t="s">
        <v>146</v>
      </c>
      <c r="E2358" t="s">
        <v>122</v>
      </c>
      <c r="F2358" t="s">
        <v>72</v>
      </c>
      <c r="G2358">
        <v>8.5251451975615495</v>
      </c>
      <c r="H2358">
        <v>0</v>
      </c>
      <c r="I235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58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cm="1">
        <f t="array" ref="K2358">IFERROR(AVERAGE(IF((OutputTable[GroupByKey]=OutputTable[[#This Row],[GroupByKey]]),(OutputTable[GroupByKey]=OutputTable[[#This Row],[GroupByKey]])*OutputTable[RecordedValue])),0)</f>
        <v>9.2040198470736314</v>
      </c>
      <c r="L2358" cm="1">
        <f t="array" ref="L2358">IFERROR(_xlfn.STDEV.S(IF((OutputTable[GroupByKey]=OutputTable[[#This Row],[GroupByKey]]),(OutputTable[GroupByKey]=OutputTable[[#This Row],[GroupByKey]])*OutputTable[RecordedValue])),0)</f>
        <v>0.51270925803772061</v>
      </c>
      <c r="M2358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8" cm="1">
        <f t="array" ref="O2358">MIN(IF((OutputTable[GroupByKey]=OutputTable[[#This Row],[GroupByKey]]),(OutputTable[GroupByKey]=OutputTable[[#This Row],[GroupByKey]])*OutputTable[RecordedValue]))</f>
        <v>8.1603642719926093</v>
      </c>
      <c r="P2358" cm="1">
        <f t="array" ref="P2358">MAX(IF((OutputTable[GroupByKey]=OutputTable[[#This Row],[GroupByKey]]),(OutputTable[GroupByKey]=OutputTable[[#This Row],[GroupByKey]])*OutputTable[RecordedValue]))</f>
        <v>10.3090977964694</v>
      </c>
    </row>
    <row r="2359" spans="1:16" x14ac:dyDescent="0.25">
      <c r="A2359" t="s">
        <v>68</v>
      </c>
      <c r="B2359" t="s">
        <v>177</v>
      </c>
      <c r="C2359">
        <v>45</v>
      </c>
      <c r="D2359" t="s">
        <v>147</v>
      </c>
      <c r="E2359" t="s">
        <v>124</v>
      </c>
      <c r="F2359" t="s">
        <v>72</v>
      </c>
      <c r="G2359">
        <v>554.01321485021595</v>
      </c>
      <c r="H2359">
        <v>0</v>
      </c>
      <c r="I235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59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cm="1">
        <f t="array" ref="K2359">IFERROR(AVERAGE(IF((OutputTable[GroupByKey]=OutputTable[[#This Row],[GroupByKey]]),(OutputTable[GroupByKey]=OutputTable[[#This Row],[GroupByKey]])*OutputTable[RecordedValue])),0)</f>
        <v>632.23058617931088</v>
      </c>
      <c r="L2359" cm="1">
        <f t="array" ref="L2359">IFERROR(_xlfn.STDEV.S(IF((OutputTable[GroupByKey]=OutputTable[[#This Row],[GroupByKey]]),(OutputTable[GroupByKey]=OutputTable[[#This Row],[GroupByKey]])*OutputTable[RecordedValue])),0)</f>
        <v>75.537971994324181</v>
      </c>
      <c r="M2359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59" cm="1">
        <f t="array" ref="O2359">MIN(IF((OutputTable[GroupByKey]=OutputTable[[#This Row],[GroupByKey]]),(OutputTable[GroupByKey]=OutputTable[[#This Row],[GroupByKey]])*OutputTable[RecordedValue]))</f>
        <v>505.15304420889697</v>
      </c>
      <c r="P2359" cm="1">
        <f t="array" ref="P2359">MAX(IF((OutputTable[GroupByKey]=OutputTable[[#This Row],[GroupByKey]]),(OutputTable[GroupByKey]=OutputTable[[#This Row],[GroupByKey]])*OutputTable[RecordedValue]))</f>
        <v>850.69210649443096</v>
      </c>
    </row>
    <row r="2360" spans="1:16" x14ac:dyDescent="0.25">
      <c r="A2360" t="s">
        <v>68</v>
      </c>
      <c r="B2360" t="s">
        <v>177</v>
      </c>
      <c r="C2360">
        <v>45</v>
      </c>
      <c r="D2360" t="s">
        <v>148</v>
      </c>
      <c r="E2360" t="s">
        <v>118</v>
      </c>
      <c r="F2360" t="s">
        <v>86</v>
      </c>
      <c r="G2360">
        <v>145</v>
      </c>
      <c r="H2360">
        <v>0</v>
      </c>
      <c r="I2360" t="str">
        <f>OutputTable[[#This Row],[ProjectName]]&amp;OutputTable[[#This Row],[Name]]&amp;OutputTable[[#This Row],[Type]]&amp;OutputTable[[#This Row],[Source]]</f>
        <v>Airport Security AnalysisEntity 1.NumberInNumber InEntity</v>
      </c>
      <c r="J2360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cm="1">
        <f t="array" ref="K2360">IFERROR(AVERAGE(IF((OutputTable[GroupByKey]=OutputTable[[#This Row],[GroupByKey]]),(OutputTable[GroupByKey]=OutputTable[[#This Row],[GroupByKey]])*OutputTable[RecordedValue])),0)</f>
        <v>145</v>
      </c>
      <c r="L2360" cm="1">
        <f t="array" ref="L2360">IFERROR(_xlfn.STDEV.S(IF((OutputTable[GroupByKey]=OutputTable[[#This Row],[GroupByKey]]),(OutputTable[GroupByKey]=OutputTable[[#This Row],[GroupByKey]])*OutputTable[RecordedValue])),0)</f>
        <v>0</v>
      </c>
      <c r="M2360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cm="1">
        <f t="array" ref="O2360">MIN(IF((OutputTable[GroupByKey]=OutputTable[[#This Row],[GroupByKey]]),(OutputTable[GroupByKey]=OutputTable[[#This Row],[GroupByKey]])*OutputTable[RecordedValue]))</f>
        <v>145</v>
      </c>
      <c r="P2360" cm="1">
        <f t="array" ref="P2360">MAX(IF((OutputTable[GroupByKey]=OutputTable[[#This Row],[GroupByKey]]),(OutputTable[GroupByKey]=OutputTable[[#This Row],[GroupByKey]])*OutputTable[RecordedValue]))</f>
        <v>145</v>
      </c>
    </row>
    <row r="2361" spans="1:16" x14ac:dyDescent="0.25">
      <c r="A2361" t="s">
        <v>68</v>
      </c>
      <c r="B2361" t="s">
        <v>177</v>
      </c>
      <c r="C2361">
        <v>45</v>
      </c>
      <c r="D2361" t="s">
        <v>149</v>
      </c>
      <c r="E2361" t="s">
        <v>120</v>
      </c>
      <c r="F2361" t="s">
        <v>86</v>
      </c>
      <c r="G2361">
        <v>142</v>
      </c>
      <c r="H2361">
        <v>0</v>
      </c>
      <c r="I2361" t="str">
        <f>OutputTable[[#This Row],[ProjectName]]&amp;OutputTable[[#This Row],[Name]]&amp;OutputTable[[#This Row],[Type]]&amp;OutputTable[[#This Row],[Source]]</f>
        <v>Airport Security AnalysisEntity 1.NumberOutNumber OutEntity</v>
      </c>
      <c r="J2361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cm="1">
        <f t="array" ref="K2361">IFERROR(AVERAGE(IF((OutputTable[GroupByKey]=OutputTable[[#This Row],[GroupByKey]]),(OutputTable[GroupByKey]=OutputTable[[#This Row],[GroupByKey]])*OutputTable[RecordedValue])),0)</f>
        <v>141.02000000000001</v>
      </c>
      <c r="L2361" cm="1">
        <f t="array" ref="L2361">IFERROR(_xlfn.STDEV.S(IF((OutputTable[GroupByKey]=OutputTable[[#This Row],[GroupByKey]]),(OutputTable[GroupByKey]=OutputTable[[#This Row],[GroupByKey]])*OutputTable[RecordedValue])),0)</f>
        <v>1.571298695931723</v>
      </c>
      <c r="M2361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1" cm="1">
        <f t="array" ref="O2361">MIN(IF((OutputTable[GroupByKey]=OutputTable[[#This Row],[GroupByKey]]),(OutputTable[GroupByKey]=OutputTable[[#This Row],[GroupByKey]])*OutputTable[RecordedValue]))</f>
        <v>136</v>
      </c>
      <c r="P2361" cm="1">
        <f t="array" ref="P2361">MAX(IF((OutputTable[GroupByKey]=OutputTable[[#This Row],[GroupByKey]]),(OutputTable[GroupByKey]=OutputTable[[#This Row],[GroupByKey]])*OutputTable[RecordedValue]))</f>
        <v>144</v>
      </c>
    </row>
    <row r="2362" spans="1:16" x14ac:dyDescent="0.25">
      <c r="A2362" t="s">
        <v>68</v>
      </c>
      <c r="B2362" t="s">
        <v>177</v>
      </c>
      <c r="C2362">
        <v>45</v>
      </c>
      <c r="D2362" t="s">
        <v>150</v>
      </c>
      <c r="E2362" t="s">
        <v>134</v>
      </c>
      <c r="F2362" t="s">
        <v>104</v>
      </c>
      <c r="G2362">
        <v>0</v>
      </c>
      <c r="H2362">
        <v>0</v>
      </c>
      <c r="I236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62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cm="1">
        <f t="array" ref="K2362">IFERROR(AVERAGE(IF((OutputTable[GroupByKey]=OutputTable[[#This Row],[GroupByKey]]),(OutputTable[GroupByKey]=OutputTable[[#This Row],[GroupByKey]])*OutputTable[RecordedValue])),0)</f>
        <v>0</v>
      </c>
      <c r="L2362" cm="1">
        <f t="array" ref="L2362">IFERROR(_xlfn.STDEV.S(IF((OutputTable[GroupByKey]=OutputTable[[#This Row],[GroupByKey]]),(OutputTable[GroupByKey]=OutputTable[[#This Row],[GroupByKey]])*OutputTable[RecordedValue])),0)</f>
        <v>0</v>
      </c>
      <c r="M2362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cm="1">
        <f t="array" ref="O2362">MIN(IF((OutputTable[GroupByKey]=OutputTable[[#This Row],[GroupByKey]]),(OutputTable[GroupByKey]=OutputTable[[#This Row],[GroupByKey]])*OutputTable[RecordedValue]))</f>
        <v>0</v>
      </c>
      <c r="P2362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177</v>
      </c>
      <c r="C2363">
        <v>45</v>
      </c>
      <c r="D2363" t="s">
        <v>151</v>
      </c>
      <c r="E2363" t="s">
        <v>136</v>
      </c>
      <c r="F2363" t="s">
        <v>104</v>
      </c>
      <c r="G2363">
        <v>12</v>
      </c>
      <c r="H2363">
        <v>0</v>
      </c>
      <c r="I236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63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cm="1">
        <f t="array" ref="K2363">IFERROR(AVERAGE(IF((OutputTable[GroupByKey]=OutputTable[[#This Row],[GroupByKey]]),(OutputTable[GroupByKey]=OutputTable[[#This Row],[GroupByKey]])*OutputTable[RecordedValue])),0)</f>
        <v>12</v>
      </c>
      <c r="L2363" cm="1">
        <f t="array" ref="L2363">IFERROR(_xlfn.STDEV.S(IF((OutputTable[GroupByKey]=OutputTable[[#This Row],[GroupByKey]]),(OutputTable[GroupByKey]=OutputTable[[#This Row],[GroupByKey]])*OutputTable[RecordedValue])),0)</f>
        <v>0</v>
      </c>
      <c r="M2363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3" cm="1">
        <f t="array" ref="O2363">MIN(IF((OutputTable[GroupByKey]=OutputTable[[#This Row],[GroupByKey]]),(OutputTable[GroupByKey]=OutputTable[[#This Row],[GroupByKey]])*OutputTable[RecordedValue]))</f>
        <v>12</v>
      </c>
      <c r="P2363" cm="1">
        <f t="array" ref="P2363">MAX(IF((OutputTable[GroupByKey]=OutputTable[[#This Row],[GroupByKey]]),(OutputTable[GroupByKey]=OutputTable[[#This Row],[GroupByKey]])*OutputTable[RecordedValue]))</f>
        <v>12</v>
      </c>
    </row>
    <row r="2364" spans="1:16" x14ac:dyDescent="0.25">
      <c r="A2364" t="s">
        <v>68</v>
      </c>
      <c r="B2364" t="s">
        <v>177</v>
      </c>
      <c r="C2364">
        <v>45</v>
      </c>
      <c r="D2364" t="s">
        <v>152</v>
      </c>
      <c r="E2364" t="s">
        <v>153</v>
      </c>
      <c r="F2364" t="s">
        <v>104</v>
      </c>
      <c r="G2364">
        <v>0</v>
      </c>
      <c r="H2364">
        <v>0</v>
      </c>
      <c r="I236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64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cm="1">
        <f t="array" ref="K2364">IFERROR(AVERAGE(IF((OutputTable[GroupByKey]=OutputTable[[#This Row],[GroupByKey]]),(OutputTable[GroupByKey]=OutputTable[[#This Row],[GroupByKey]])*OutputTable[RecordedValue])),0)</f>
        <v>0</v>
      </c>
      <c r="L2364" cm="1">
        <f t="array" ref="L2364">IFERROR(_xlfn.STDEV.S(IF((OutputTable[GroupByKey]=OutputTable[[#This Row],[GroupByKey]]),(OutputTable[GroupByKey]=OutputTable[[#This Row],[GroupByKey]])*OutputTable[RecordedValue])),0)</f>
        <v>0</v>
      </c>
      <c r="M2364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4" cm="1">
        <f t="array" ref="O2364">MIN(IF((OutputTable[GroupByKey]=OutputTable[[#This Row],[GroupByKey]]),(OutputTable[GroupByKey]=OutputTable[[#This Row],[GroupByKey]])*OutputTable[RecordedValue]))</f>
        <v>0</v>
      </c>
      <c r="P2364" cm="1">
        <f t="array" ref="P2364">MAX(IF((OutputTable[GroupByKey]=OutputTable[[#This Row],[GroupByKey]]),(OutputTable[GroupByKey]=OutputTable[[#This Row],[GroupByKey]])*OutputTable[RecordedValue]))</f>
        <v>0</v>
      </c>
    </row>
    <row r="2365" spans="1:16" x14ac:dyDescent="0.25">
      <c r="A2365" t="s">
        <v>68</v>
      </c>
      <c r="B2365" t="s">
        <v>177</v>
      </c>
      <c r="C2365">
        <v>45</v>
      </c>
      <c r="D2365" t="s">
        <v>154</v>
      </c>
      <c r="E2365" t="s">
        <v>155</v>
      </c>
      <c r="F2365" t="s">
        <v>104</v>
      </c>
      <c r="G2365">
        <v>0</v>
      </c>
      <c r="H2365">
        <v>0</v>
      </c>
      <c r="I236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6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cm="1">
        <f t="array" ref="K2365">IFERROR(AVERAGE(IF((OutputTable[GroupByKey]=OutputTable[[#This Row],[GroupByKey]]),(OutputTable[GroupByKey]=OutputTable[[#This Row],[GroupByKey]])*OutputTable[RecordedValue])),0)</f>
        <v>0</v>
      </c>
      <c r="L2365" cm="1">
        <f t="array" ref="L2365">IFERROR(_xlfn.STDEV.S(IF((OutputTable[GroupByKey]=OutputTable[[#This Row],[GroupByKey]]),(OutputTable[GroupByKey]=OutputTable[[#This Row],[GroupByKey]])*OutputTable[RecordedValue])),0)</f>
        <v>0</v>
      </c>
      <c r="M236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5" cm="1">
        <f t="array" ref="O2365">MIN(IF((OutputTable[GroupByKey]=OutputTable[[#This Row],[GroupByKey]]),(OutputTable[GroupByKey]=OutputTable[[#This Row],[GroupByKey]])*OutputTable[RecordedValue]))</f>
        <v>0</v>
      </c>
      <c r="P2365" cm="1">
        <f t="array" ref="P2365">MAX(IF((OutputTable[GroupByKey]=OutputTable[[#This Row],[GroupByKey]]),(OutputTable[GroupByKey]=OutputTable[[#This Row],[GroupByKey]])*OutputTable[RecordedValue]))</f>
        <v>0</v>
      </c>
    </row>
    <row r="2366" spans="1:16" x14ac:dyDescent="0.25">
      <c r="A2366" t="s">
        <v>68</v>
      </c>
      <c r="B2366" t="s">
        <v>177</v>
      </c>
      <c r="C2366">
        <v>45</v>
      </c>
      <c r="D2366" t="s">
        <v>156</v>
      </c>
      <c r="E2366" t="s">
        <v>139</v>
      </c>
      <c r="F2366" t="s">
        <v>104</v>
      </c>
      <c r="G2366">
        <v>0</v>
      </c>
      <c r="H2366">
        <v>0</v>
      </c>
      <c r="I236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6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cm="1">
        <f t="array" ref="K2366">IFERROR(AVERAGE(IF((OutputTable[GroupByKey]=OutputTable[[#This Row],[GroupByKey]]),(OutputTable[GroupByKey]=OutputTable[[#This Row],[GroupByKey]])*OutputTable[RecordedValue])),0)</f>
        <v>0</v>
      </c>
      <c r="L2366" cm="1">
        <f t="array" ref="L2366">IFERROR(_xlfn.STDEV.S(IF((OutputTable[GroupByKey]=OutputTable[[#This Row],[GroupByKey]]),(OutputTable[GroupByKey]=OutputTable[[#This Row],[GroupByKey]])*OutputTable[RecordedValue])),0)</f>
        <v>0</v>
      </c>
      <c r="M2366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cm="1">
        <f t="array" ref="O2366">MIN(IF((OutputTable[GroupByKey]=OutputTable[[#This Row],[GroupByKey]]),(OutputTable[GroupByKey]=OutputTable[[#This Row],[GroupByKey]])*OutputTable[RecordedValue]))</f>
        <v>0</v>
      </c>
      <c r="P2366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177</v>
      </c>
      <c r="C2367">
        <v>45</v>
      </c>
      <c r="D2367" t="s">
        <v>157</v>
      </c>
      <c r="E2367" t="s">
        <v>120</v>
      </c>
      <c r="F2367" t="s">
        <v>126</v>
      </c>
      <c r="G2367">
        <v>142</v>
      </c>
      <c r="H2367">
        <v>0</v>
      </c>
      <c r="I2367" t="str">
        <f>OutputTable[[#This Row],[ProjectName]]&amp;OutputTable[[#This Row],[Name]]&amp;OutputTable[[#This Row],[Type]]&amp;OutputTable[[#This Row],[Source]]</f>
        <v>Airport Security AnalysisSystem.NumberOutNumber OutSystem</v>
      </c>
      <c r="J2367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cm="1">
        <f t="array" ref="K2367">IFERROR(AVERAGE(IF((OutputTable[GroupByKey]=OutputTable[[#This Row],[GroupByKey]]),(OutputTable[GroupByKey]=OutputTable[[#This Row],[GroupByKey]])*OutputTable[RecordedValue])),0)</f>
        <v>141.02000000000001</v>
      </c>
      <c r="L2367" cm="1">
        <f t="array" ref="L2367">IFERROR(_xlfn.STDEV.S(IF((OutputTable[GroupByKey]=OutputTable[[#This Row],[GroupByKey]]),(OutputTable[GroupByKey]=OutputTable[[#This Row],[GroupByKey]])*OutputTable[RecordedValue])),0)</f>
        <v>1.571298695931723</v>
      </c>
      <c r="M2367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7" cm="1">
        <f t="array" ref="O2367">MIN(IF((OutputTable[GroupByKey]=OutputTable[[#This Row],[GroupByKey]]),(OutputTable[GroupByKey]=OutputTable[[#This Row],[GroupByKey]])*OutputTable[RecordedValue]))</f>
        <v>136</v>
      </c>
      <c r="P2367" cm="1">
        <f t="array" ref="P2367">MAX(IF((OutputTable[GroupByKey]=OutputTable[[#This Row],[GroupByKey]]),(OutputTable[GroupByKey]=OutputTable[[#This Row],[GroupByKey]])*OutputTable[RecordedValue]))</f>
        <v>144</v>
      </c>
    </row>
    <row r="2368" spans="1:16" x14ac:dyDescent="0.25">
      <c r="A2368" t="s">
        <v>68</v>
      </c>
      <c r="B2368" t="s">
        <v>177</v>
      </c>
      <c r="C2368">
        <v>45</v>
      </c>
      <c r="D2368" t="s">
        <v>158</v>
      </c>
      <c r="E2368" t="s">
        <v>90</v>
      </c>
      <c r="F2368" t="s">
        <v>126</v>
      </c>
      <c r="G2368">
        <v>71.750000000000099</v>
      </c>
      <c r="H2368">
        <v>0</v>
      </c>
      <c r="I2368" t="str">
        <f>OutputTable[[#This Row],[ProjectName]]&amp;OutputTable[[#This Row],[Name]]&amp;OutputTable[[#This Row],[Type]]&amp;OutputTable[[#This Row],[Source]]</f>
        <v>Airport Security AnalysisSystem.TotalCostTotal CostSystem</v>
      </c>
      <c r="J2368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cm="1">
        <f t="array" ref="K2368">IFERROR(AVERAGE(IF((OutputTable[GroupByKey]=OutputTable[[#This Row],[GroupByKey]]),(OutputTable[GroupByKey]=OutputTable[[#This Row],[GroupByKey]])*OutputTable[RecordedValue])),0)</f>
        <v>71.671286315385061</v>
      </c>
      <c r="L2368" cm="1">
        <f t="array" ref="L2368">IFERROR(_xlfn.STDEV.S(IF((OutputTable[GroupByKey]=OutputTable[[#This Row],[GroupByKey]]),(OutputTable[GroupByKey]=OutputTable[[#This Row],[GroupByKey]])*OutputTable[RecordedValue])),0)</f>
        <v>0.23863631661505638</v>
      </c>
      <c r="M2368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68" cm="1">
        <f t="array" ref="O2368">MIN(IF((OutputTable[GroupByKey]=OutputTable[[#This Row],[GroupByKey]]),(OutputTable[GroupByKey]=OutputTable[[#This Row],[GroupByKey]])*OutputTable[RecordedValue]))</f>
        <v>70.910479456061694</v>
      </c>
      <c r="P2368" cm="1">
        <f t="array" ref="P2368">MAX(IF((OutputTable[GroupByKey]=OutputTable[[#This Row],[GroupByKey]]),(OutputTable[GroupByKey]=OutputTable[[#This Row],[GroupByKey]])*OutputTable[RecordedValue]))</f>
        <v>72</v>
      </c>
    </row>
    <row r="2369" spans="1:16" x14ac:dyDescent="0.25">
      <c r="A2369" t="s">
        <v>68</v>
      </c>
      <c r="B2369" t="s">
        <v>177</v>
      </c>
      <c r="C2369">
        <v>45</v>
      </c>
      <c r="D2369" t="s">
        <v>159</v>
      </c>
      <c r="E2369" t="s">
        <v>134</v>
      </c>
      <c r="F2369" t="s">
        <v>104</v>
      </c>
      <c r="G2369">
        <v>26.1670983096257</v>
      </c>
      <c r="H2369">
        <v>0</v>
      </c>
      <c r="I236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9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cm="1">
        <f t="array" ref="K2369">IFERROR(AVERAGE(IF((OutputTable[GroupByKey]=OutputTable[[#This Row],[GroupByKey]]),(OutputTable[GroupByKey]=OutputTable[[#This Row],[GroupByKey]])*OutputTable[RecordedValue])),0)</f>
        <v>28.130410032303338</v>
      </c>
      <c r="L2369" cm="1">
        <f t="array" ref="L2369">IFERROR(_xlfn.STDEV.S(IF((OutputTable[GroupByKey]=OutputTable[[#This Row],[GroupByKey]]),(OutputTable[GroupByKey]=OutputTable[[#This Row],[GroupByKey]])*OutputTable[RecordedValue])),0)</f>
        <v>1.5680861939239095</v>
      </c>
      <c r="M2369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69" cm="1">
        <f t="array" ref="O2369">MIN(IF((OutputTable[GroupByKey]=OutputTable[[#This Row],[GroupByKey]]),(OutputTable[GroupByKey]=OutputTable[[#This Row],[GroupByKey]])*OutputTable[RecordedValue]))</f>
        <v>24.466327701593499</v>
      </c>
      <c r="P2369" cm="1">
        <f t="array" ref="P2369">MAX(IF((OutputTable[GroupByKey]=OutputTable[[#This Row],[GroupByKey]]),(OutputTable[GroupByKey]=OutputTable[[#This Row],[GroupByKey]])*OutputTable[RecordedValue]))</f>
        <v>31.104540279981698</v>
      </c>
    </row>
    <row r="2370" spans="1:16" x14ac:dyDescent="0.25">
      <c r="A2370" t="s">
        <v>68</v>
      </c>
      <c r="B2370" t="s">
        <v>177</v>
      </c>
      <c r="C2370">
        <v>45</v>
      </c>
      <c r="D2370" t="s">
        <v>160</v>
      </c>
      <c r="E2370" t="s">
        <v>136</v>
      </c>
      <c r="F2370" t="s">
        <v>104</v>
      </c>
      <c r="G2370">
        <v>9.5829016903743405</v>
      </c>
      <c r="H2370">
        <v>0</v>
      </c>
      <c r="I237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70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cm="1">
        <f t="array" ref="K2370">IFERROR(AVERAGE(IF((OutputTable[GroupByKey]=OutputTable[[#This Row],[GroupByKey]]),(OutputTable[GroupByKey]=OutputTable[[#This Row],[GroupByKey]])*OutputTable[RecordedValue])),0)</f>
        <v>7.677923856469965</v>
      </c>
      <c r="L2370" cm="1">
        <f t="array" ref="L2370">IFERROR(_xlfn.STDEV.S(IF((OutputTable[GroupByKey]=OutputTable[[#This Row],[GroupByKey]]),(OutputTable[GroupByKey]=OutputTable[[#This Row],[GroupByKey]])*OutputTable[RecordedValue])),0)</f>
        <v>1.5599367309009138</v>
      </c>
      <c r="M2370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70" cm="1">
        <f t="array" ref="O2370">MIN(IF((OutputTable[GroupByKey]=OutputTable[[#This Row],[GroupByKey]]),(OutputTable[GroupByKey]=OutputTable[[#This Row],[GroupByKey]])*OutputTable[RecordedValue]))</f>
        <v>4.6700334569821003</v>
      </c>
      <c r="P2370" cm="1">
        <f t="array" ref="P2370">MAX(IF((OutputTable[GroupByKey]=OutputTable[[#This Row],[GroupByKey]]),(OutputTable[GroupByKey]=OutputTable[[#This Row],[GroupByKey]])*OutputTable[RecordedValue]))</f>
        <v>11.306663706390401</v>
      </c>
    </row>
    <row r="2371" spans="1:16" x14ac:dyDescent="0.25">
      <c r="A2371" t="s">
        <v>68</v>
      </c>
      <c r="B2371" t="s">
        <v>177</v>
      </c>
      <c r="C2371">
        <v>45</v>
      </c>
      <c r="D2371" t="s">
        <v>161</v>
      </c>
      <c r="E2371" t="s">
        <v>153</v>
      </c>
      <c r="F2371" t="s">
        <v>104</v>
      </c>
      <c r="G2371">
        <v>293</v>
      </c>
      <c r="H2371">
        <v>0</v>
      </c>
      <c r="I237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71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cm="1">
        <f t="array" ref="K2371">IFERROR(AVERAGE(IF((OutputTable[GroupByKey]=OutputTable[[#This Row],[GroupByKey]]),(OutputTable[GroupByKey]=OutputTable[[#This Row],[GroupByKey]])*OutputTable[RecordedValue])),0)</f>
        <v>291.82</v>
      </c>
      <c r="L2371" cm="1">
        <f t="array" ref="L2371">IFERROR(_xlfn.STDEV.S(IF((OutputTable[GroupByKey]=OutputTable[[#This Row],[GroupByKey]]),(OutputTable[GroupByKey]=OutputTable[[#This Row],[GroupByKey]])*OutputTable[RecordedValue])),0)</f>
        <v>4.3079897295843335</v>
      </c>
      <c r="M2371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71" cm="1">
        <f t="array" ref="O2371">MIN(IF((OutputTable[GroupByKey]=OutputTable[[#This Row],[GroupByKey]]),(OutputTable[GroupByKey]=OutputTable[[#This Row],[GroupByKey]])*OutputTable[RecordedValue]))</f>
        <v>281</v>
      </c>
      <c r="P2371" cm="1">
        <f t="array" ref="P2371">MAX(IF((OutputTable[GroupByKey]=OutputTable[[#This Row],[GroupByKey]]),(OutputTable[GroupByKey]=OutputTable[[#This Row],[GroupByKey]])*OutputTable[RecordedValue]))</f>
        <v>301</v>
      </c>
    </row>
    <row r="2372" spans="1:16" x14ac:dyDescent="0.25">
      <c r="A2372" t="s">
        <v>68</v>
      </c>
      <c r="B2372" t="s">
        <v>177</v>
      </c>
      <c r="C2372">
        <v>45</v>
      </c>
      <c r="D2372" t="s">
        <v>162</v>
      </c>
      <c r="E2372" t="s">
        <v>155</v>
      </c>
      <c r="F2372" t="s">
        <v>104</v>
      </c>
      <c r="G2372">
        <v>0.73380828637849105</v>
      </c>
      <c r="H2372">
        <v>0</v>
      </c>
      <c r="I237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72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cm="1">
        <f t="array" ref="K2372">IFERROR(AVERAGE(IF((OutputTable[GroupByKey]=OutputTable[[#This Row],[GroupByKey]]),(OutputTable[GroupByKey]=OutputTable[[#This Row],[GroupByKey]])*OutputTable[RecordedValue])),0)</f>
        <v>0.7867243373202788</v>
      </c>
      <c r="L2372" cm="1">
        <f t="array" ref="L2372">IFERROR(_xlfn.STDEV.S(IF((OutputTable[GroupByKey]=OutputTable[[#This Row],[GroupByKey]]),(OutputTable[GroupByKey]=OutputTable[[#This Row],[GroupByKey]])*OutputTable[RecordedValue])),0)</f>
        <v>4.3331575858358527E-2</v>
      </c>
      <c r="M2372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72" cm="1">
        <f t="array" ref="O2372">MIN(IF((OutputTable[GroupByKey]=OutputTable[[#This Row],[GroupByKey]]),(OutputTable[GroupByKey]=OutputTable[[#This Row],[GroupByKey]])*OutputTable[RecordedValue]))</f>
        <v>0.68592600815582205</v>
      </c>
      <c r="P2372" cm="1">
        <f t="array" ref="P2372">MAX(IF((OutputTable[GroupByKey]=OutputTable[[#This Row],[GroupByKey]]),(OutputTable[GroupByKey]=OutputTable[[#This Row],[GroupByKey]])*OutputTable[RecordedValue]))</f>
        <v>0.87027684841716402</v>
      </c>
    </row>
    <row r="2373" spans="1:16" x14ac:dyDescent="0.25">
      <c r="A2373" t="s">
        <v>68</v>
      </c>
      <c r="B2373" t="s">
        <v>177</v>
      </c>
      <c r="C2373">
        <v>45</v>
      </c>
      <c r="D2373" t="s">
        <v>163</v>
      </c>
      <c r="E2373" t="s">
        <v>139</v>
      </c>
      <c r="F2373" t="s">
        <v>104</v>
      </c>
      <c r="G2373">
        <v>0</v>
      </c>
      <c r="H2373">
        <v>0</v>
      </c>
      <c r="I237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73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cm="1">
        <f t="array" ref="K2373">IFERROR(AVERAGE(IF((OutputTable[GroupByKey]=OutputTable[[#This Row],[GroupByKey]]),(OutputTable[GroupByKey]=OutputTable[[#This Row],[GroupByKey]])*OutputTable[RecordedValue])),0)</f>
        <v>0</v>
      </c>
      <c r="L2373" cm="1">
        <f t="array" ref="L2373">IFERROR(_xlfn.STDEV.S(IF((OutputTable[GroupByKey]=OutputTable[[#This Row],[GroupByKey]]),(OutputTable[GroupByKey]=OutputTable[[#This Row],[GroupByKey]])*OutputTable[RecordedValue])),0)</f>
        <v>0</v>
      </c>
      <c r="M2373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cm="1">
        <f t="array" ref="O2373">MIN(IF((OutputTable[GroupByKey]=OutputTable[[#This Row],[GroupByKey]]),(OutputTable[GroupByKey]=OutputTable[[#This Row],[GroupByKey]])*OutputTable[RecordedValue]))</f>
        <v>0</v>
      </c>
      <c r="P2373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177</v>
      </c>
      <c r="C2374">
        <v>45</v>
      </c>
      <c r="D2374" t="s">
        <v>164</v>
      </c>
      <c r="E2374" t="s">
        <v>110</v>
      </c>
      <c r="F2374" t="s">
        <v>72</v>
      </c>
      <c r="G2374">
        <v>34.257883540054401</v>
      </c>
      <c r="H2374">
        <v>0</v>
      </c>
      <c r="I237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74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cm="1">
        <f t="array" ref="K2374">IFERROR(AVERAGE(IF((OutputTable[GroupByKey]=OutputTable[[#This Row],[GroupByKey]]),(OutputTable[GroupByKey]=OutputTable[[#This Row],[GroupByKey]])*OutputTable[RecordedValue])),0)</f>
        <v>36.126257191808556</v>
      </c>
      <c r="L2374" cm="1">
        <f t="array" ref="L2374">IFERROR(_xlfn.STDEV.S(IF((OutputTable[GroupByKey]=OutputTable[[#This Row],[GroupByKey]]),(OutputTable[GroupByKey]=OutputTable[[#This Row],[GroupByKey]])*OutputTable[RecordedValue])),0)</f>
        <v>2.1713259373529561</v>
      </c>
      <c r="M2374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74" cm="1">
        <f t="array" ref="O2374">MIN(IF((OutputTable[GroupByKey]=OutputTable[[#This Row],[GroupByKey]]),(OutputTable[GroupByKey]=OutputTable[[#This Row],[GroupByKey]])*OutputTable[RecordedValue]))</f>
        <v>31.451458626230401</v>
      </c>
      <c r="P2374" cm="1">
        <f t="array" ref="P2374">MAX(IF((OutputTable[GroupByKey]=OutputTable[[#This Row],[GroupByKey]]),(OutputTable[GroupByKey]=OutputTable[[#This Row],[GroupByKey]])*OutputTable[RecordedValue]))</f>
        <v>41.433809234429702</v>
      </c>
    </row>
    <row r="2375" spans="1:16" x14ac:dyDescent="0.25">
      <c r="A2375" t="s">
        <v>68</v>
      </c>
      <c r="B2375" t="s">
        <v>177</v>
      </c>
      <c r="C2375">
        <v>45</v>
      </c>
      <c r="D2375" t="s">
        <v>165</v>
      </c>
      <c r="E2375" t="s">
        <v>112</v>
      </c>
      <c r="F2375" t="s">
        <v>72</v>
      </c>
      <c r="G2375">
        <v>1027.7365062016299</v>
      </c>
      <c r="H2375">
        <v>0</v>
      </c>
      <c r="I237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7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cm="1">
        <f t="array" ref="K2375">IFERROR(AVERAGE(IF((OutputTable[GroupByKey]=OutputTable[[#This Row],[GroupByKey]]),(OutputTable[GroupByKey]=OutputTable[[#This Row],[GroupByKey]])*OutputTable[RecordedValue])),0)</f>
        <v>1083.7877157542564</v>
      </c>
      <c r="L2375" cm="1">
        <f t="array" ref="L2375">IFERROR(_xlfn.STDEV.S(IF((OutputTable[GroupByKey]=OutputTable[[#This Row],[GroupByKey]]),(OutputTable[GroupByKey]=OutputTable[[#This Row],[GroupByKey]])*OutputTable[RecordedValue])),0)</f>
        <v>65.139778120588559</v>
      </c>
      <c r="M237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75" cm="1">
        <f t="array" ref="O2375">MIN(IF((OutputTable[GroupByKey]=OutputTable[[#This Row],[GroupByKey]]),(OutputTable[GroupByKey]=OutputTable[[#This Row],[GroupByKey]])*OutputTable[RecordedValue]))</f>
        <v>943.54375878691201</v>
      </c>
      <c r="P2375" cm="1">
        <f t="array" ref="P2375">MAX(IF((OutputTable[GroupByKey]=OutputTable[[#This Row],[GroupByKey]]),(OutputTable[GroupByKey]=OutputTable[[#This Row],[GroupByKey]])*OutputTable[RecordedValue]))</f>
        <v>1243.01427703289</v>
      </c>
    </row>
    <row r="2376" spans="1:16" x14ac:dyDescent="0.25">
      <c r="A2376" t="s">
        <v>68</v>
      </c>
      <c r="B2376" t="s">
        <v>177</v>
      </c>
      <c r="C2376">
        <v>45</v>
      </c>
      <c r="D2376" t="s">
        <v>166</v>
      </c>
      <c r="E2376" t="s">
        <v>114</v>
      </c>
      <c r="F2376" t="s">
        <v>72</v>
      </c>
      <c r="G2376">
        <v>0</v>
      </c>
      <c r="H2376">
        <v>0</v>
      </c>
      <c r="I237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6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cm="1">
        <f t="array" ref="K2376">IFERROR(AVERAGE(IF((OutputTable[GroupByKey]=OutputTable[[#This Row],[GroupByKey]]),(OutputTable[GroupByKey]=OutputTable[[#This Row],[GroupByKey]])*OutputTable[RecordedValue])),0)</f>
        <v>0</v>
      </c>
      <c r="L2376" cm="1">
        <f t="array" ref="L2376">IFERROR(_xlfn.STDEV.S(IF((OutputTable[GroupByKey]=OutputTable[[#This Row],[GroupByKey]]),(OutputTable[GroupByKey]=OutputTable[[#This Row],[GroupByKey]])*OutputTable[RecordedValue])),0)</f>
        <v>0</v>
      </c>
      <c r="M2376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6" cm="1">
        <f t="array" ref="O2376">MIN(IF((OutputTable[GroupByKey]=OutputTable[[#This Row],[GroupByKey]]),(OutputTable[GroupByKey]=OutputTable[[#This Row],[GroupByKey]])*OutputTable[RecordedValue]))</f>
        <v>0</v>
      </c>
      <c r="P2376" cm="1">
        <f t="array" ref="P2376">MAX(IF((OutputTable[GroupByKey]=OutputTable[[#This Row],[GroupByKey]]),(OutputTable[GroupByKey]=OutputTable[[#This Row],[GroupByKey]])*OutputTable[RecordedValue]))</f>
        <v>0</v>
      </c>
    </row>
    <row r="2377" spans="1:16" x14ac:dyDescent="0.25">
      <c r="A2377" t="s">
        <v>68</v>
      </c>
      <c r="B2377" t="s">
        <v>177</v>
      </c>
      <c r="C2377">
        <v>45</v>
      </c>
      <c r="D2377" t="s">
        <v>167</v>
      </c>
      <c r="E2377" t="s">
        <v>116</v>
      </c>
      <c r="F2377" t="s">
        <v>72</v>
      </c>
      <c r="G2377">
        <v>280.38620598238901</v>
      </c>
      <c r="H2377">
        <v>0</v>
      </c>
      <c r="I237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7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cm="1">
        <f t="array" ref="K2377">IFERROR(AVERAGE(IF((OutputTable[GroupByKey]=OutputTable[[#This Row],[GroupByKey]]),(OutputTable[GroupByKey]=OutputTable[[#This Row],[GroupByKey]])*OutputTable[RecordedValue])),0)</f>
        <v>553.87401274968397</v>
      </c>
      <c r="L2377" cm="1">
        <f t="array" ref="L2377">IFERROR(_xlfn.STDEV.S(IF((OutputTable[GroupByKey]=OutputTable[[#This Row],[GroupByKey]]),(OutputTable[GroupByKey]=OutputTable[[#This Row],[GroupByKey]])*OutputTable[RecordedValue])),0)</f>
        <v>377.09122887289163</v>
      </c>
      <c r="M2377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77" cm="1">
        <f t="array" ref="O2377">MIN(IF((OutputTable[GroupByKey]=OutputTable[[#This Row],[GroupByKey]]),(OutputTable[GroupByKey]=OutputTable[[#This Row],[GroupByKey]])*OutputTable[RecordedValue]))</f>
        <v>153.85414011717199</v>
      </c>
      <c r="P2377" cm="1">
        <f t="array" ref="P2377">MAX(IF((OutputTable[GroupByKey]=OutputTable[[#This Row],[GroupByKey]]),(OutputTable[GroupByKey]=OutputTable[[#This Row],[GroupByKey]])*OutputTable[RecordedValue]))</f>
        <v>2328.4964964025999</v>
      </c>
    </row>
    <row r="2378" spans="1:16" x14ac:dyDescent="0.25">
      <c r="A2378" t="s">
        <v>68</v>
      </c>
      <c r="B2378" t="s">
        <v>177</v>
      </c>
      <c r="C2378">
        <v>45</v>
      </c>
      <c r="D2378" t="s">
        <v>168</v>
      </c>
      <c r="E2378" t="s">
        <v>118</v>
      </c>
      <c r="F2378" t="s">
        <v>72</v>
      </c>
      <c r="G2378">
        <v>138</v>
      </c>
      <c r="H2378">
        <v>0</v>
      </c>
      <c r="I237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8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cm="1">
        <f t="array" ref="K2378">IFERROR(AVERAGE(IF((OutputTable[GroupByKey]=OutputTable[[#This Row],[GroupByKey]]),(OutputTable[GroupByKey]=OutputTable[[#This Row],[GroupByKey]])*OutputTable[RecordedValue])),0)</f>
        <v>139.1</v>
      </c>
      <c r="L2378" cm="1">
        <f t="array" ref="L2378">IFERROR(_xlfn.STDEV.S(IF((OutputTable[GroupByKey]=OutputTable[[#This Row],[GroupByKey]]),(OutputTable[GroupByKey]=OutputTable[[#This Row],[GroupByKey]])*OutputTable[RecordedValue])),0)</f>
        <v>2.340852801167705</v>
      </c>
      <c r="M2378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78" cm="1">
        <f t="array" ref="O2378">MIN(IF((OutputTable[GroupByKey]=OutputTable[[#This Row],[GroupByKey]]),(OutputTable[GroupByKey]=OutputTable[[#This Row],[GroupByKey]])*OutputTable[RecordedValue]))</f>
        <v>132</v>
      </c>
      <c r="P2378" cm="1">
        <f t="array" ref="P2378">MAX(IF((OutputTable[GroupByKey]=OutputTable[[#This Row],[GroupByKey]]),(OutputTable[GroupByKey]=OutputTable[[#This Row],[GroupByKey]])*OutputTable[RecordedValue]))</f>
        <v>143</v>
      </c>
    </row>
    <row r="2379" spans="1:16" x14ac:dyDescent="0.25">
      <c r="A2379" t="s">
        <v>68</v>
      </c>
      <c r="B2379" t="s">
        <v>177</v>
      </c>
      <c r="C2379">
        <v>45</v>
      </c>
      <c r="D2379" t="s">
        <v>169</v>
      </c>
      <c r="E2379" t="s">
        <v>120</v>
      </c>
      <c r="F2379" t="s">
        <v>72</v>
      </c>
      <c r="G2379">
        <v>138</v>
      </c>
      <c r="H2379">
        <v>0</v>
      </c>
      <c r="I237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9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cm="1">
        <f t="array" ref="K2379">IFERROR(AVERAGE(IF((OutputTable[GroupByKey]=OutputTable[[#This Row],[GroupByKey]]),(OutputTable[GroupByKey]=OutputTable[[#This Row],[GroupByKey]])*OutputTable[RecordedValue])),0)</f>
        <v>136.88</v>
      </c>
      <c r="L2379" cm="1">
        <f t="array" ref="L2379">IFERROR(_xlfn.STDEV.S(IF((OutputTable[GroupByKey]=OutputTable[[#This Row],[GroupByKey]]),(OutputTable[GroupByKey]=OutputTable[[#This Row],[GroupByKey]])*OutputTable[RecordedValue])),0)</f>
        <v>2.7303285292343533</v>
      </c>
      <c r="M2379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79" cm="1">
        <f t="array" ref="O2379">MIN(IF((OutputTable[GroupByKey]=OutputTable[[#This Row],[GroupByKey]]),(OutputTable[GroupByKey]=OutputTable[[#This Row],[GroupByKey]])*OutputTable[RecordedValue]))</f>
        <v>130</v>
      </c>
      <c r="P2379" cm="1">
        <f t="array" ref="P2379">MAX(IF((OutputTable[GroupByKey]=OutputTable[[#This Row],[GroupByKey]]),(OutputTable[GroupByKey]=OutputTable[[#This Row],[GroupByKey]])*OutputTable[RecordedValue]))</f>
        <v>141</v>
      </c>
    </row>
    <row r="2380" spans="1:16" x14ac:dyDescent="0.25">
      <c r="A2380" t="s">
        <v>68</v>
      </c>
      <c r="B2380" t="s">
        <v>177</v>
      </c>
      <c r="C2380">
        <v>45</v>
      </c>
      <c r="D2380" t="s">
        <v>170</v>
      </c>
      <c r="E2380" t="s">
        <v>122</v>
      </c>
      <c r="F2380" t="s">
        <v>72</v>
      </c>
      <c r="G2380">
        <v>34.257883540054401</v>
      </c>
      <c r="H2380">
        <v>0</v>
      </c>
      <c r="I238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80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cm="1">
        <f t="array" ref="K2380">IFERROR(AVERAGE(IF((OutputTable[GroupByKey]=OutputTable[[#This Row],[GroupByKey]]),(OutputTable[GroupByKey]=OutputTable[[#This Row],[GroupByKey]])*OutputTable[RecordedValue])),0)</f>
        <v>36.126257191808556</v>
      </c>
      <c r="L2380" cm="1">
        <f t="array" ref="L2380">IFERROR(_xlfn.STDEV.S(IF((OutputTable[GroupByKey]=OutputTable[[#This Row],[GroupByKey]]),(OutputTable[GroupByKey]=OutputTable[[#This Row],[GroupByKey]])*OutputTable[RecordedValue])),0)</f>
        <v>2.1713259373529561</v>
      </c>
      <c r="M2380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80" cm="1">
        <f t="array" ref="O2380">MIN(IF((OutputTable[GroupByKey]=OutputTable[[#This Row],[GroupByKey]]),(OutputTable[GroupByKey]=OutputTable[[#This Row],[GroupByKey]])*OutputTable[RecordedValue]))</f>
        <v>31.451458626230401</v>
      </c>
      <c r="P2380" cm="1">
        <f t="array" ref="P2380">MAX(IF((OutputTable[GroupByKey]=OutputTable[[#This Row],[GroupByKey]]),(OutputTable[GroupByKey]=OutputTable[[#This Row],[GroupByKey]])*OutputTable[RecordedValue]))</f>
        <v>41.433809234429702</v>
      </c>
    </row>
    <row r="2381" spans="1:16" x14ac:dyDescent="0.25">
      <c r="A2381" t="s">
        <v>68</v>
      </c>
      <c r="B2381" t="s">
        <v>177</v>
      </c>
      <c r="C2381">
        <v>45</v>
      </c>
      <c r="D2381" t="s">
        <v>171</v>
      </c>
      <c r="E2381" t="s">
        <v>124</v>
      </c>
      <c r="F2381" t="s">
        <v>72</v>
      </c>
      <c r="G2381">
        <v>1308.12271218402</v>
      </c>
      <c r="H2381">
        <v>0</v>
      </c>
      <c r="I238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81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cm="1">
        <f t="array" ref="K2381">IFERROR(AVERAGE(IF((OutputTable[GroupByKey]=OutputTable[[#This Row],[GroupByKey]]),(OutputTable[GroupByKey]=OutputTable[[#This Row],[GroupByKey]])*OutputTable[RecordedValue])),0)</f>
        <v>1637.6617285039399</v>
      </c>
      <c r="L2381" cm="1">
        <f t="array" ref="L2381">IFERROR(_xlfn.STDEV.S(IF((OutputTable[GroupByKey]=OutputTable[[#This Row],[GroupByKey]]),(OutputTable[GroupByKey]=OutputTable[[#This Row],[GroupByKey]])*OutputTable[RecordedValue])),0)</f>
        <v>425.2629558634419</v>
      </c>
      <c r="M2381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81" cm="1">
        <f t="array" ref="O2381">MIN(IF((OutputTable[GroupByKey]=OutputTable[[#This Row],[GroupByKey]]),(OutputTable[GroupByKey]=OutputTable[[#This Row],[GroupByKey]])*OutputTable[RecordedValue]))</f>
        <v>1114.53760713569</v>
      </c>
      <c r="P2381" cm="1">
        <f t="array" ref="P2381">MAX(IF((OutputTable[GroupByKey]=OutputTable[[#This Row],[GroupByKey]]),(OutputTable[GroupByKey]=OutputTable[[#This Row],[GroupByKey]])*OutputTable[RecordedValue]))</f>
        <v>3571.5107734354901</v>
      </c>
    </row>
    <row r="2382" spans="1:16" x14ac:dyDescent="0.25">
      <c r="A2382" t="s">
        <v>68</v>
      </c>
      <c r="B2382" t="s">
        <v>177</v>
      </c>
      <c r="C2382">
        <v>45</v>
      </c>
      <c r="D2382" t="s">
        <v>172</v>
      </c>
      <c r="E2382" t="s">
        <v>134</v>
      </c>
      <c r="F2382" t="s">
        <v>104</v>
      </c>
      <c r="G2382">
        <v>17.1289417700272</v>
      </c>
      <c r="H2382">
        <v>0</v>
      </c>
      <c r="I2382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82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cm="1">
        <f t="array" ref="K2382">IFERROR(AVERAGE(IF((OutputTable[GroupByKey]=OutputTable[[#This Row],[GroupByKey]]),(OutputTable[GroupByKey]=OutputTable[[#This Row],[GroupByKey]])*OutputTable[RecordedValue])),0)</f>
        <v>18.06312859590426</v>
      </c>
      <c r="L2382" cm="1">
        <f t="array" ref="L2382">IFERROR(_xlfn.STDEV.S(IF((OutputTable[GroupByKey]=OutputTable[[#This Row],[GroupByKey]]),(OutputTable[GroupByKey]=OutputTable[[#This Row],[GroupByKey]])*OutputTable[RecordedValue])),0)</f>
        <v>1.0856629686764701</v>
      </c>
      <c r="M2382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82" cm="1">
        <f t="array" ref="O2382">MIN(IF((OutputTable[GroupByKey]=OutputTable[[#This Row],[GroupByKey]]),(OutputTable[GroupByKey]=OutputTable[[#This Row],[GroupByKey]])*OutputTable[RecordedValue]))</f>
        <v>15.725729313115201</v>
      </c>
      <c r="P2382" cm="1">
        <f t="array" ref="P2382">MAX(IF((OutputTable[GroupByKey]=OutputTable[[#This Row],[GroupByKey]]),(OutputTable[GroupByKey]=OutputTable[[#This Row],[GroupByKey]])*OutputTable[RecordedValue]))</f>
        <v>20.716904617214801</v>
      </c>
    </row>
    <row r="2383" spans="1:16" x14ac:dyDescent="0.25">
      <c r="A2383" t="s">
        <v>68</v>
      </c>
      <c r="B2383" t="s">
        <v>177</v>
      </c>
      <c r="C2383">
        <v>45</v>
      </c>
      <c r="D2383" t="s">
        <v>173</v>
      </c>
      <c r="E2383" t="s">
        <v>136</v>
      </c>
      <c r="F2383" t="s">
        <v>104</v>
      </c>
      <c r="G2383">
        <v>6.8710582299727996</v>
      </c>
      <c r="H2383">
        <v>0</v>
      </c>
      <c r="I2383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83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cm="1">
        <f t="array" ref="K2383">IFERROR(AVERAGE(IF((OutputTable[GroupByKey]=OutputTable[[#This Row],[GroupByKey]]),(OutputTable[GroupByKey]=OutputTable[[#This Row],[GroupByKey]])*OutputTable[RecordedValue])),0)</f>
        <v>5.7998238307074823</v>
      </c>
      <c r="L2383" cm="1">
        <f t="array" ref="L2383">IFERROR(_xlfn.STDEV.S(IF((OutputTable[GroupByKey]=OutputTable[[#This Row],[GroupByKey]]),(OutputTable[GroupByKey]=OutputTable[[#This Row],[GroupByKey]])*OutputTable[RecordedValue])),0)</f>
        <v>1.1088844702774887</v>
      </c>
      <c r="M2383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83" cm="1">
        <f t="array" ref="O2383">MIN(IF((OutputTable[GroupByKey]=OutputTable[[#This Row],[GroupByKey]]),(OutputTable[GroupByKey]=OutputTable[[#This Row],[GroupByKey]])*OutputTable[RecordedValue]))</f>
        <v>3.05766911974897</v>
      </c>
      <c r="P2383" cm="1">
        <f t="array" ref="P2383">MAX(IF((OutputTable[GroupByKey]=OutputTable[[#This Row],[GroupByKey]]),(OutputTable[GroupByKey]=OutputTable[[#This Row],[GroupByKey]])*OutputTable[RecordedValue]))</f>
        <v>8.1492138731565191</v>
      </c>
    </row>
    <row r="2384" spans="1:16" x14ac:dyDescent="0.25">
      <c r="A2384" t="s">
        <v>68</v>
      </c>
      <c r="B2384" t="s">
        <v>177</v>
      </c>
      <c r="C2384">
        <v>45</v>
      </c>
      <c r="D2384" t="s">
        <v>174</v>
      </c>
      <c r="E2384" t="s">
        <v>153</v>
      </c>
      <c r="F2384" t="s">
        <v>104</v>
      </c>
      <c r="G2384">
        <v>138</v>
      </c>
      <c r="H2384">
        <v>0</v>
      </c>
      <c r="I238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84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cm="1">
        <f t="array" ref="K2384">IFERROR(AVERAGE(IF((OutputTable[GroupByKey]=OutputTable[[#This Row],[GroupByKey]]),(OutputTable[GroupByKey]=OutputTable[[#This Row],[GroupByKey]])*OutputTable[RecordedValue])),0)</f>
        <v>138.4</v>
      </c>
      <c r="L2384" cm="1">
        <f t="array" ref="L2384">IFERROR(_xlfn.STDEV.S(IF((OutputTable[GroupByKey]=OutputTable[[#This Row],[GroupByKey]]),(OutputTable[GroupByKey]=OutputTable[[#This Row],[GroupByKey]])*OutputTable[RecordedValue])),0)</f>
        <v>2.6954231805876021</v>
      </c>
      <c r="M2384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84" cm="1">
        <f t="array" ref="O2384">MIN(IF((OutputTable[GroupByKey]=OutputTable[[#This Row],[GroupByKey]]),(OutputTable[GroupByKey]=OutputTable[[#This Row],[GroupByKey]])*OutputTable[RecordedValue]))</f>
        <v>131</v>
      </c>
      <c r="P2384" cm="1">
        <f t="array" ref="P2384">MAX(IF((OutputTable[GroupByKey]=OutputTable[[#This Row],[GroupByKey]]),(OutputTable[GroupByKey]=OutputTable[[#This Row],[GroupByKey]])*OutputTable[RecordedValue]))</f>
        <v>143</v>
      </c>
    </row>
    <row r="2385" spans="1:16" x14ac:dyDescent="0.25">
      <c r="A2385" t="s">
        <v>68</v>
      </c>
      <c r="B2385" t="s">
        <v>177</v>
      </c>
      <c r="C2385">
        <v>45</v>
      </c>
      <c r="D2385" t="s">
        <v>175</v>
      </c>
      <c r="E2385" t="s">
        <v>155</v>
      </c>
      <c r="F2385" t="s">
        <v>104</v>
      </c>
      <c r="G2385">
        <v>0.71370590708446702</v>
      </c>
      <c r="H2385">
        <v>0</v>
      </c>
      <c r="I238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8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cm="1">
        <f t="array" ref="K2385">IFERROR(AVERAGE(IF((OutputTable[GroupByKey]=OutputTable[[#This Row],[GroupByKey]]),(OutputTable[GroupByKey]=OutputTable[[#This Row],[GroupByKey]])*OutputTable[RecordedValue])),0)</f>
        <v>0.7583406737205215</v>
      </c>
      <c r="L2385" cm="1">
        <f t="array" ref="L2385">IFERROR(_xlfn.STDEV.S(IF((OutputTable[GroupByKey]=OutputTable[[#This Row],[GroupByKey]]),(OutputTable[GroupByKey]=OutputTable[[#This Row],[GroupByKey]])*OutputTable[RecordedValue])),0)</f>
        <v>4.6203519594895187E-2</v>
      </c>
      <c r="M238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85" cm="1">
        <f t="array" ref="O2385">MIN(IF((OutputTable[GroupByKey]=OutputTable[[#This Row],[GroupByKey]]),(OutputTable[GroupByKey]=OutputTable[[#This Row],[GroupByKey]])*OutputTable[RecordedValue]))</f>
        <v>0.660449421951812</v>
      </c>
      <c r="P2385" cm="1">
        <f t="array" ref="P2385">MAX(IF((OutputTable[GroupByKey]=OutputTable[[#This Row],[GroupByKey]]),(OutputTable[GroupByKey]=OutputTable[[#This Row],[GroupByKey]])*OutputTable[RecordedValue]))</f>
        <v>0.87259712001045997</v>
      </c>
    </row>
    <row r="2386" spans="1:16" x14ac:dyDescent="0.25">
      <c r="A2386" t="s">
        <v>68</v>
      </c>
      <c r="B2386" t="s">
        <v>177</v>
      </c>
      <c r="C2386">
        <v>45</v>
      </c>
      <c r="D2386" t="s">
        <v>176</v>
      </c>
      <c r="E2386" t="s">
        <v>139</v>
      </c>
      <c r="F2386" t="s">
        <v>104</v>
      </c>
      <c r="G2386">
        <v>0</v>
      </c>
      <c r="H2386">
        <v>0</v>
      </c>
      <c r="I238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6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cm="1">
        <f t="array" ref="K2386">IFERROR(AVERAGE(IF((OutputTable[GroupByKey]=OutputTable[[#This Row],[GroupByKey]]),(OutputTable[GroupByKey]=OutputTable[[#This Row],[GroupByKey]])*OutputTable[RecordedValue])),0)</f>
        <v>0</v>
      </c>
      <c r="L2386" cm="1">
        <f t="array" ref="L2386">IFERROR(_xlfn.STDEV.S(IF((OutputTable[GroupByKey]=OutputTable[[#This Row],[GroupByKey]]),(OutputTable[GroupByKey]=OutputTable[[#This Row],[GroupByKey]])*OutputTable[RecordedValue])),0)</f>
        <v>0</v>
      </c>
      <c r="M2386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cm="1">
        <f t="array" ref="O2386">MIN(IF((OutputTable[GroupByKey]=OutputTable[[#This Row],[GroupByKey]]),(OutputTable[GroupByKey]=OutputTable[[#This Row],[GroupByKey]])*OutputTable[RecordedValue]))</f>
        <v>0</v>
      </c>
      <c r="P2386" cm="1">
        <f t="array" ref="P2386">MAX(IF((OutputTable[GroupByKey]=OutputTable[[#This Row],[GroupByKey]]),(OutputTable[GroupByKey]=OutputTable[[#This Row],[GroupByKey]])*OutputTable[RecordedValue]))</f>
        <v>0</v>
      </c>
    </row>
    <row r="2387" spans="1:16" x14ac:dyDescent="0.25">
      <c r="A2387" t="s">
        <v>68</v>
      </c>
      <c r="B2387" t="s">
        <v>177</v>
      </c>
      <c r="C2387">
        <v>46</v>
      </c>
      <c r="D2387" t="s">
        <v>109</v>
      </c>
      <c r="E2387" t="s">
        <v>110</v>
      </c>
      <c r="F2387" t="s">
        <v>72</v>
      </c>
      <c r="G2387">
        <v>0.50026269132342904</v>
      </c>
      <c r="H2387">
        <v>0</v>
      </c>
      <c r="I238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7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cm="1">
        <f t="array" ref="K2387">IFERROR(AVERAGE(IF((OutputTable[GroupByKey]=OutputTable[[#This Row],[GroupByKey]]),(OutputTable[GroupByKey]=OutputTable[[#This Row],[GroupByKey]])*OutputTable[RecordedValue])),0)</f>
        <v>0.86326158932544617</v>
      </c>
      <c r="L2387" cm="1">
        <f t="array" ref="L2387">IFERROR(_xlfn.STDEV.S(IF((OutputTable[GroupByKey]=OutputTable[[#This Row],[GroupByKey]]),(OutputTable[GroupByKey]=OutputTable[[#This Row],[GroupByKey]])*OutputTable[RecordedValue])),0)</f>
        <v>0.44446417599979121</v>
      </c>
      <c r="M2387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87" cm="1">
        <f t="array" ref="O2387">MIN(IF((OutputTable[GroupByKey]=OutputTable[[#This Row],[GroupByKey]]),(OutputTable[GroupByKey]=OutputTable[[#This Row],[GroupByKey]])*OutputTable[RecordedValue]))</f>
        <v>0</v>
      </c>
      <c r="P2387" cm="1">
        <f t="array" ref="P2387">MAX(IF((OutputTable[GroupByKey]=OutputTable[[#This Row],[GroupByKey]]),(OutputTable[GroupByKey]=OutputTable[[#This Row],[GroupByKey]])*OutputTable[RecordedValue]))</f>
        <v>2.5547209929161401</v>
      </c>
    </row>
    <row r="2388" spans="1:16" x14ac:dyDescent="0.25">
      <c r="A2388" t="s">
        <v>68</v>
      </c>
      <c r="B2388" t="s">
        <v>177</v>
      </c>
      <c r="C2388">
        <v>46</v>
      </c>
      <c r="D2388" t="s">
        <v>111</v>
      </c>
      <c r="E2388" t="s">
        <v>112</v>
      </c>
      <c r="F2388" t="s">
        <v>72</v>
      </c>
      <c r="G2388">
        <v>30.0157614794058</v>
      </c>
      <c r="H2388">
        <v>0</v>
      </c>
      <c r="I238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8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cm="1">
        <f t="array" ref="K2388">IFERROR(AVERAGE(IF((OutputTable[GroupByKey]=OutputTable[[#This Row],[GroupByKey]]),(OutputTable[GroupByKey]=OutputTable[[#This Row],[GroupByKey]])*OutputTable[RecordedValue])),0)</f>
        <v>51.79569535952681</v>
      </c>
      <c r="L2388" cm="1">
        <f t="array" ref="L2388">IFERROR(_xlfn.STDEV.S(IF((OutputTable[GroupByKey]=OutputTable[[#This Row],[GroupByKey]]),(OutputTable[GroupByKey]=OutputTable[[#This Row],[GroupByKey]])*OutputTable[RecordedValue])),0)</f>
        <v>26.667850559987489</v>
      </c>
      <c r="M2388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88" cm="1">
        <f t="array" ref="O2388">MIN(IF((OutputTable[GroupByKey]=OutputTable[[#This Row],[GroupByKey]]),(OutputTable[GroupByKey]=OutputTable[[#This Row],[GroupByKey]])*OutputTable[RecordedValue]))</f>
        <v>0</v>
      </c>
      <c r="P2388" cm="1">
        <f t="array" ref="P2388">MAX(IF((OutputTable[GroupByKey]=OutputTable[[#This Row],[GroupByKey]]),(OutputTable[GroupByKey]=OutputTable[[#This Row],[GroupByKey]])*OutputTable[RecordedValue]))</f>
        <v>153.28325957496901</v>
      </c>
    </row>
    <row r="2389" spans="1:16" x14ac:dyDescent="0.25">
      <c r="A2389" t="s">
        <v>68</v>
      </c>
      <c r="B2389" t="s">
        <v>177</v>
      </c>
      <c r="C2389">
        <v>46</v>
      </c>
      <c r="D2389" t="s">
        <v>113</v>
      </c>
      <c r="E2389" t="s">
        <v>114</v>
      </c>
      <c r="F2389" t="s">
        <v>72</v>
      </c>
      <c r="G2389">
        <v>0</v>
      </c>
      <c r="H2389">
        <v>0</v>
      </c>
      <c r="I238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9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cm="1">
        <f t="array" ref="K2389">IFERROR(AVERAGE(IF((OutputTable[GroupByKey]=OutputTable[[#This Row],[GroupByKey]]),(OutputTable[GroupByKey]=OutputTable[[#This Row],[GroupByKey]])*OutputTable[RecordedValue])),0)</f>
        <v>0</v>
      </c>
      <c r="L2389" cm="1">
        <f t="array" ref="L2389">IFERROR(_xlfn.STDEV.S(IF((OutputTable[GroupByKey]=OutputTable[[#This Row],[GroupByKey]]),(OutputTable[GroupByKey]=OutputTable[[#This Row],[GroupByKey]])*OutputTable[RecordedValue])),0)</f>
        <v>0</v>
      </c>
      <c r="M2389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cm="1">
        <f t="array" ref="O2389">MIN(IF((OutputTable[GroupByKey]=OutputTable[[#This Row],[GroupByKey]]),(OutputTable[GroupByKey]=OutputTable[[#This Row],[GroupByKey]])*OutputTable[RecordedValue]))</f>
        <v>0</v>
      </c>
      <c r="P2389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177</v>
      </c>
      <c r="C2390">
        <v>46</v>
      </c>
      <c r="D2390" t="s">
        <v>115</v>
      </c>
      <c r="E2390" t="s">
        <v>116</v>
      </c>
      <c r="F2390" t="s">
        <v>72</v>
      </c>
      <c r="G2390">
        <v>5.0261092678579802</v>
      </c>
      <c r="H2390">
        <v>0</v>
      </c>
      <c r="I239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90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cm="1">
        <f t="array" ref="K2390">IFERROR(AVERAGE(IF((OutputTable[GroupByKey]=OutputTable[[#This Row],[GroupByKey]]),(OutputTable[GroupByKey]=OutputTable[[#This Row],[GroupByKey]])*OutputTable[RecordedValue])),0)</f>
        <v>7.9031017037590718</v>
      </c>
      <c r="L2390" cm="1">
        <f t="array" ref="L2390">IFERROR(_xlfn.STDEV.S(IF((OutputTable[GroupByKey]=OutputTable[[#This Row],[GroupByKey]]),(OutputTable[GroupByKey]=OutputTable[[#This Row],[GroupByKey]])*OutputTable[RecordedValue])),0)</f>
        <v>6.1722634071914078</v>
      </c>
      <c r="M2390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90" cm="1">
        <f t="array" ref="O2390">MIN(IF((OutputTable[GroupByKey]=OutputTable[[#This Row],[GroupByKey]]),(OutputTable[GroupByKey]=OutputTable[[#This Row],[GroupByKey]])*OutputTable[RecordedValue]))</f>
        <v>0</v>
      </c>
      <c r="P2390" cm="1">
        <f t="array" ref="P2390">MAX(IF((OutputTable[GroupByKey]=OutputTable[[#This Row],[GroupByKey]]),(OutputTable[GroupByKey]=OutputTable[[#This Row],[GroupByKey]])*OutputTable[RecordedValue]))</f>
        <v>30.196331317929101</v>
      </c>
    </row>
    <row r="2391" spans="1:16" x14ac:dyDescent="0.25">
      <c r="A2391" t="s">
        <v>68</v>
      </c>
      <c r="B2391" t="s">
        <v>177</v>
      </c>
      <c r="C2391">
        <v>46</v>
      </c>
      <c r="D2391" t="s">
        <v>117</v>
      </c>
      <c r="E2391" t="s">
        <v>118</v>
      </c>
      <c r="F2391" t="s">
        <v>72</v>
      </c>
      <c r="G2391">
        <v>7</v>
      </c>
      <c r="H2391">
        <v>0</v>
      </c>
      <c r="I239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91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cm="1">
        <f t="array" ref="K2391">IFERROR(AVERAGE(IF((OutputTable[GroupByKey]=OutputTable[[#This Row],[GroupByKey]]),(OutputTable[GroupByKey]=OutputTable[[#This Row],[GroupByKey]])*OutputTable[RecordedValue])),0)</f>
        <v>8.9</v>
      </c>
      <c r="L2391" cm="1">
        <f t="array" ref="L2391">IFERROR(_xlfn.STDEV.S(IF((OutputTable[GroupByKey]=OutputTable[[#This Row],[GroupByKey]]),(OutputTable[GroupByKey]=OutputTable[[#This Row],[GroupByKey]])*OutputTable[RecordedValue])),0)</f>
        <v>2.6049403612586386</v>
      </c>
      <c r="M2391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91" cm="1">
        <f t="array" ref="O2391">MIN(IF((OutputTable[GroupByKey]=OutputTable[[#This Row],[GroupByKey]]),(OutputTable[GroupByKey]=OutputTable[[#This Row],[GroupByKey]])*OutputTable[RecordedValue]))</f>
        <v>2</v>
      </c>
      <c r="P2391" cm="1">
        <f t="array" ref="P2391">MAX(IF((OutputTable[GroupByKey]=OutputTable[[#This Row],[GroupByKey]]),(OutputTable[GroupByKey]=OutputTable[[#This Row],[GroupByKey]])*OutputTable[RecordedValue]))</f>
        <v>14</v>
      </c>
    </row>
    <row r="2392" spans="1:16" x14ac:dyDescent="0.25">
      <c r="A2392" t="s">
        <v>68</v>
      </c>
      <c r="B2392" t="s">
        <v>177</v>
      </c>
      <c r="C2392">
        <v>46</v>
      </c>
      <c r="D2392" t="s">
        <v>119</v>
      </c>
      <c r="E2392" t="s">
        <v>120</v>
      </c>
      <c r="F2392" t="s">
        <v>72</v>
      </c>
      <c r="G2392">
        <v>7</v>
      </c>
      <c r="H2392">
        <v>0</v>
      </c>
      <c r="I239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92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cm="1">
        <f t="array" ref="K2392">IFERROR(AVERAGE(IF((OutputTable[GroupByKey]=OutputTable[[#This Row],[GroupByKey]]),(OutputTable[GroupByKey]=OutputTable[[#This Row],[GroupByKey]])*OutputTable[RecordedValue])),0)</f>
        <v>8.68</v>
      </c>
      <c r="L2392" cm="1">
        <f t="array" ref="L2392">IFERROR(_xlfn.STDEV.S(IF((OutputTable[GroupByKey]=OutputTable[[#This Row],[GroupByKey]]),(OutputTable[GroupByKey]=OutputTable[[#This Row],[GroupByKey]])*OutputTable[RecordedValue])),0)</f>
        <v>2.6064284735543972</v>
      </c>
      <c r="M2392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92" cm="1">
        <f t="array" ref="O2392">MIN(IF((OutputTable[GroupByKey]=OutputTable[[#This Row],[GroupByKey]]),(OutputTable[GroupByKey]=OutputTable[[#This Row],[GroupByKey]])*OutputTable[RecordedValue]))</f>
        <v>2</v>
      </c>
      <c r="P2392" cm="1">
        <f t="array" ref="P2392">MAX(IF((OutputTable[GroupByKey]=OutputTable[[#This Row],[GroupByKey]]),(OutputTable[GroupByKey]=OutputTable[[#This Row],[GroupByKey]])*OutputTable[RecordedValue]))</f>
        <v>14</v>
      </c>
    </row>
    <row r="2393" spans="1:16" x14ac:dyDescent="0.25">
      <c r="A2393" t="s">
        <v>68</v>
      </c>
      <c r="B2393" t="s">
        <v>177</v>
      </c>
      <c r="C2393">
        <v>46</v>
      </c>
      <c r="D2393" t="s">
        <v>121</v>
      </c>
      <c r="E2393" t="s">
        <v>122</v>
      </c>
      <c r="F2393" t="s">
        <v>72</v>
      </c>
      <c r="G2393">
        <v>0.50026269132342904</v>
      </c>
      <c r="H2393">
        <v>0</v>
      </c>
      <c r="I239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93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cm="1">
        <f t="array" ref="K2393">IFERROR(AVERAGE(IF((OutputTable[GroupByKey]=OutputTable[[#This Row],[GroupByKey]]),(OutputTable[GroupByKey]=OutputTable[[#This Row],[GroupByKey]])*OutputTable[RecordedValue])),0)</f>
        <v>0.86326158932544617</v>
      </c>
      <c r="L2393" cm="1">
        <f t="array" ref="L2393">IFERROR(_xlfn.STDEV.S(IF((OutputTable[GroupByKey]=OutputTable[[#This Row],[GroupByKey]]),(OutputTable[GroupByKey]=OutputTable[[#This Row],[GroupByKey]])*OutputTable[RecordedValue])),0)</f>
        <v>0.44446417599979121</v>
      </c>
      <c r="M2393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93" cm="1">
        <f t="array" ref="O2393">MIN(IF((OutputTable[GroupByKey]=OutputTable[[#This Row],[GroupByKey]]),(OutputTable[GroupByKey]=OutputTable[[#This Row],[GroupByKey]])*OutputTable[RecordedValue]))</f>
        <v>0</v>
      </c>
      <c r="P2393" cm="1">
        <f t="array" ref="P2393">MAX(IF((OutputTable[GroupByKey]=OutputTable[[#This Row],[GroupByKey]]),(OutputTable[GroupByKey]=OutputTable[[#This Row],[GroupByKey]])*OutputTable[RecordedValue]))</f>
        <v>2.5547209929161401</v>
      </c>
    </row>
    <row r="2394" spans="1:16" x14ac:dyDescent="0.25">
      <c r="A2394" t="s">
        <v>68</v>
      </c>
      <c r="B2394" t="s">
        <v>177</v>
      </c>
      <c r="C2394">
        <v>46</v>
      </c>
      <c r="D2394" t="s">
        <v>123</v>
      </c>
      <c r="E2394" t="s">
        <v>124</v>
      </c>
      <c r="F2394" t="s">
        <v>72</v>
      </c>
      <c r="G2394">
        <v>35.041870747263701</v>
      </c>
      <c r="H2394">
        <v>0</v>
      </c>
      <c r="I239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94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cm="1">
        <f t="array" ref="K2394">IFERROR(AVERAGE(IF((OutputTable[GroupByKey]=OutputTable[[#This Row],[GroupByKey]]),(OutputTable[GroupByKey]=OutputTable[[#This Row],[GroupByKey]])*OutputTable[RecordedValue])),0)</f>
        <v>59.698797063285873</v>
      </c>
      <c r="L2394" cm="1">
        <f t="array" ref="L2394">IFERROR(_xlfn.STDEV.S(IF((OutputTable[GroupByKey]=OutputTable[[#This Row],[GroupByKey]]),(OutputTable[GroupByKey]=OutputTable[[#This Row],[GroupByKey]])*OutputTable[RecordedValue])),0)</f>
        <v>29.848701664291458</v>
      </c>
      <c r="M2394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94" cm="1">
        <f t="array" ref="O2394">MIN(IF((OutputTable[GroupByKey]=OutputTable[[#This Row],[GroupByKey]]),(OutputTable[GroupByKey]=OutputTable[[#This Row],[GroupByKey]])*OutputTable[RecordedValue]))</f>
        <v>2.14281784239415</v>
      </c>
      <c r="P2394" cm="1">
        <f t="array" ref="P2394">MAX(IF((OutputTable[GroupByKey]=OutputTable[[#This Row],[GroupByKey]]),(OutputTable[GroupByKey]=OutputTable[[#This Row],[GroupByKey]])*OutputTable[RecordedValue]))</f>
        <v>183.47959089289799</v>
      </c>
    </row>
    <row r="2395" spans="1:16" x14ac:dyDescent="0.25">
      <c r="A2395" t="s">
        <v>68</v>
      </c>
      <c r="B2395" t="s">
        <v>177</v>
      </c>
      <c r="C2395">
        <v>46</v>
      </c>
      <c r="D2395" t="s">
        <v>125</v>
      </c>
      <c r="E2395" t="s">
        <v>85</v>
      </c>
      <c r="F2395" t="s">
        <v>126</v>
      </c>
      <c r="G2395">
        <v>0</v>
      </c>
      <c r="H2395">
        <v>0</v>
      </c>
      <c r="I2395" t="str">
        <f>OutputTable[[#This Row],[ProjectName]]&amp;OutputTable[[#This Row],[Name]]&amp;OutputTable[[#This Row],[Type]]&amp;OutputTable[[#This Row],[Source]]</f>
        <v>Airport Security AnalysisAll Entities.NVACostNVA CostSystem</v>
      </c>
      <c r="J239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cm="1">
        <f t="array" ref="K2395">IFERROR(AVERAGE(IF((OutputTable[GroupByKey]=OutputTable[[#This Row],[GroupByKey]]),(OutputTable[GroupByKey]=OutputTable[[#This Row],[GroupByKey]])*OutputTable[RecordedValue])),0)</f>
        <v>0</v>
      </c>
      <c r="L2395" cm="1">
        <f t="array" ref="L2395">IFERROR(_xlfn.STDEV.S(IF((OutputTable[GroupByKey]=OutputTable[[#This Row],[GroupByKey]]),(OutputTable[GroupByKey]=OutputTable[[#This Row],[GroupByKey]])*OutputTable[RecordedValue])),0)</f>
        <v>0</v>
      </c>
      <c r="M239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5" cm="1">
        <f t="array" ref="O2395">MIN(IF((OutputTable[GroupByKey]=OutputTable[[#This Row],[GroupByKey]]),(OutputTable[GroupByKey]=OutputTable[[#This Row],[GroupByKey]])*OutputTable[RecordedValue]))</f>
        <v>0</v>
      </c>
      <c r="P2395" cm="1">
        <f t="array" ref="P2395">MAX(IF((OutputTable[GroupByKey]=OutputTable[[#This Row],[GroupByKey]]),(OutputTable[GroupByKey]=OutputTable[[#This Row],[GroupByKey]])*OutputTable[RecordedValue]))</f>
        <v>0</v>
      </c>
    </row>
    <row r="2396" spans="1:16" x14ac:dyDescent="0.25">
      <c r="A2396" t="s">
        <v>68</v>
      </c>
      <c r="B2396" t="s">
        <v>177</v>
      </c>
      <c r="C2396">
        <v>46</v>
      </c>
      <c r="D2396" t="s">
        <v>127</v>
      </c>
      <c r="E2396" t="s">
        <v>88</v>
      </c>
      <c r="F2396" t="s">
        <v>126</v>
      </c>
      <c r="G2396">
        <v>0</v>
      </c>
      <c r="H2396">
        <v>0</v>
      </c>
      <c r="I2396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6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cm="1">
        <f t="array" ref="K2396">IFERROR(AVERAGE(IF((OutputTable[GroupByKey]=OutputTable[[#This Row],[GroupByKey]]),(OutputTable[GroupByKey]=OutputTable[[#This Row],[GroupByKey]])*OutputTable[RecordedValue])),0)</f>
        <v>0</v>
      </c>
      <c r="L2396" cm="1">
        <f t="array" ref="L2396">IFERROR(_xlfn.STDEV.S(IF((OutputTable[GroupByKey]=OutputTable[[#This Row],[GroupByKey]]),(OutputTable[GroupByKey]=OutputTable[[#This Row],[GroupByKey]])*OutputTable[RecordedValue])),0)</f>
        <v>0</v>
      </c>
      <c r="M2396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6" cm="1">
        <f t="array" ref="O2396">MIN(IF((OutputTable[GroupByKey]=OutputTable[[#This Row],[GroupByKey]]),(OutputTable[GroupByKey]=OutputTable[[#This Row],[GroupByKey]])*OutputTable[RecordedValue]))</f>
        <v>0</v>
      </c>
      <c r="P2396" cm="1">
        <f t="array" ref="P2396">MAX(IF((OutputTable[GroupByKey]=OutputTable[[#This Row],[GroupByKey]]),(OutputTable[GroupByKey]=OutputTable[[#This Row],[GroupByKey]])*OutputTable[RecordedValue]))</f>
        <v>0</v>
      </c>
    </row>
    <row r="2397" spans="1:16" x14ac:dyDescent="0.25">
      <c r="A2397" t="s">
        <v>68</v>
      </c>
      <c r="B2397" t="s">
        <v>177</v>
      </c>
      <c r="C2397">
        <v>46</v>
      </c>
      <c r="D2397" t="s">
        <v>128</v>
      </c>
      <c r="E2397" t="s">
        <v>90</v>
      </c>
      <c r="F2397" t="s">
        <v>126</v>
      </c>
      <c r="G2397">
        <v>51.8214448971965</v>
      </c>
      <c r="H2397">
        <v>0</v>
      </c>
      <c r="I2397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7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cm="1">
        <f t="array" ref="K2397">IFERROR(AVERAGE(IF((OutputTable[GroupByKey]=OutputTable[[#This Row],[GroupByKey]]),(OutputTable[GroupByKey]=OutputTable[[#This Row],[GroupByKey]])*OutputTable[RecordedValue])),0)</f>
        <v>46.193538628207605</v>
      </c>
      <c r="L2397" cm="1">
        <f t="array" ref="L2397">IFERROR(_xlfn.STDEV.S(IF((OutputTable[GroupByKey]=OutputTable[[#This Row],[GroupByKey]]),(OutputTable[GroupByKey]=OutputTable[[#This Row],[GroupByKey]])*OutputTable[RecordedValue])),0)</f>
        <v>2.5990968367157539</v>
      </c>
      <c r="M2397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7" cm="1">
        <f t="array" ref="O2397">MIN(IF((OutputTable[GroupByKey]=OutputTable[[#This Row],[GroupByKey]]),(OutputTable[GroupByKey]=OutputTable[[#This Row],[GroupByKey]])*OutputTable[RecordedValue]))</f>
        <v>40.192057014708702</v>
      </c>
      <c r="P2397" cm="1">
        <f t="array" ref="P2397">MAX(IF((OutputTable[GroupByKey]=OutputTable[[#This Row],[GroupByKey]]),(OutputTable[GroupByKey]=OutputTable[[#This Row],[GroupByKey]])*OutputTable[RecordedValue]))</f>
        <v>51.8214448971965</v>
      </c>
    </row>
    <row r="2398" spans="1:16" x14ac:dyDescent="0.25">
      <c r="A2398" t="s">
        <v>68</v>
      </c>
      <c r="B2398" t="s">
        <v>177</v>
      </c>
      <c r="C2398">
        <v>46</v>
      </c>
      <c r="D2398" t="s">
        <v>129</v>
      </c>
      <c r="E2398" t="s">
        <v>130</v>
      </c>
      <c r="F2398" t="s">
        <v>126</v>
      </c>
      <c r="G2398">
        <v>0</v>
      </c>
      <c r="H2398">
        <v>0</v>
      </c>
      <c r="I2398" t="str">
        <f>OutputTable[[#This Row],[ProjectName]]&amp;OutputTable[[#This Row],[Name]]&amp;OutputTable[[#This Row],[Type]]&amp;OutputTable[[#This Row],[Source]]</f>
        <v>Airport Security AnalysisAll Entities.TranCostTran CostSystem</v>
      </c>
      <c r="J2398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cm="1">
        <f t="array" ref="K2398">IFERROR(AVERAGE(IF((OutputTable[GroupByKey]=OutputTable[[#This Row],[GroupByKey]]),(OutputTable[GroupByKey]=OutputTable[[#This Row],[GroupByKey]])*OutputTable[RecordedValue])),0)</f>
        <v>0</v>
      </c>
      <c r="L2398" cm="1">
        <f t="array" ref="L2398">IFERROR(_xlfn.STDEV.S(IF((OutputTable[GroupByKey]=OutputTable[[#This Row],[GroupByKey]]),(OutputTable[GroupByKey]=OutputTable[[#This Row],[GroupByKey]])*OutputTable[RecordedValue])),0)</f>
        <v>0</v>
      </c>
      <c r="M2398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cm="1">
        <f t="array" ref="O2398">MIN(IF((OutputTable[GroupByKey]=OutputTable[[#This Row],[GroupByKey]]),(OutputTable[GroupByKey]=OutputTable[[#This Row],[GroupByKey]])*OutputTable[RecordedValue]))</f>
        <v>0</v>
      </c>
      <c r="P2398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177</v>
      </c>
      <c r="C2399">
        <v>46</v>
      </c>
      <c r="D2399" t="s">
        <v>131</v>
      </c>
      <c r="E2399" t="s">
        <v>94</v>
      </c>
      <c r="F2399" t="s">
        <v>126</v>
      </c>
      <c r="G2399">
        <v>51.8214448971965</v>
      </c>
      <c r="H2399">
        <v>0</v>
      </c>
      <c r="I2399" t="str">
        <f>OutputTable[[#This Row],[ProjectName]]&amp;OutputTable[[#This Row],[Name]]&amp;OutputTable[[#This Row],[Type]]&amp;OutputTable[[#This Row],[Source]]</f>
        <v>Airport Security AnalysisAll Entities.VACostVA CostSystem</v>
      </c>
      <c r="J2399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cm="1">
        <f t="array" ref="K2399">IFERROR(AVERAGE(IF((OutputTable[GroupByKey]=OutputTable[[#This Row],[GroupByKey]]),(OutputTable[GroupByKey]=OutputTable[[#This Row],[GroupByKey]])*OutputTable[RecordedValue])),0)</f>
        <v>46.193538628207605</v>
      </c>
      <c r="L2399" cm="1">
        <f t="array" ref="L2399">IFERROR(_xlfn.STDEV.S(IF((OutputTable[GroupByKey]=OutputTable[[#This Row],[GroupByKey]]),(OutputTable[GroupByKey]=OutputTable[[#This Row],[GroupByKey]])*OutputTable[RecordedValue])),0)</f>
        <v>2.5990968367157539</v>
      </c>
      <c r="M2399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9" cm="1">
        <f t="array" ref="O2399">MIN(IF((OutputTable[GroupByKey]=OutputTable[[#This Row],[GroupByKey]]),(OutputTable[GroupByKey]=OutputTable[[#This Row],[GroupByKey]])*OutputTable[RecordedValue]))</f>
        <v>40.192057014708702</v>
      </c>
      <c r="P2399" cm="1">
        <f t="array" ref="P2399">MAX(IF((OutputTable[GroupByKey]=OutputTable[[#This Row],[GroupByKey]]),(OutputTable[GroupByKey]=OutputTable[[#This Row],[GroupByKey]])*OutputTable[RecordedValue]))</f>
        <v>51.8214448971965</v>
      </c>
    </row>
    <row r="2400" spans="1:16" x14ac:dyDescent="0.25">
      <c r="A2400" t="s">
        <v>68</v>
      </c>
      <c r="B2400" t="s">
        <v>177</v>
      </c>
      <c r="C2400">
        <v>46</v>
      </c>
      <c r="D2400" t="s">
        <v>132</v>
      </c>
      <c r="E2400" t="s">
        <v>96</v>
      </c>
      <c r="F2400" t="s">
        <v>126</v>
      </c>
      <c r="G2400">
        <v>0</v>
      </c>
      <c r="H2400">
        <v>0</v>
      </c>
      <c r="I2400" t="str">
        <f>OutputTable[[#This Row],[ProjectName]]&amp;OutputTable[[#This Row],[Name]]&amp;OutputTable[[#This Row],[Type]]&amp;OutputTable[[#This Row],[Source]]</f>
        <v>Airport Security AnalysisAll Entities.WaitCostWait CostSystem</v>
      </c>
      <c r="J2400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cm="1">
        <f t="array" ref="K2400">IFERROR(AVERAGE(IF((OutputTable[GroupByKey]=OutputTable[[#This Row],[GroupByKey]]),(OutputTable[GroupByKey]=OutputTable[[#This Row],[GroupByKey]])*OutputTable[RecordedValue])),0)</f>
        <v>0</v>
      </c>
      <c r="L2400" cm="1">
        <f t="array" ref="L2400">IFERROR(_xlfn.STDEV.S(IF((OutputTable[GroupByKey]=OutputTable[[#This Row],[GroupByKey]]),(OutputTable[GroupByKey]=OutputTable[[#This Row],[GroupByKey]])*OutputTable[RecordedValue])),0)</f>
        <v>0</v>
      </c>
      <c r="M2400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cm="1">
        <f t="array" ref="O2400">MIN(IF((OutputTable[GroupByKey]=OutputTable[[#This Row],[GroupByKey]]),(OutputTable[GroupByKey]=OutputTable[[#This Row],[GroupByKey]])*OutputTable[RecordedValue]))</f>
        <v>0</v>
      </c>
      <c r="P2400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177</v>
      </c>
      <c r="C2401">
        <v>46</v>
      </c>
      <c r="D2401" t="s">
        <v>133</v>
      </c>
      <c r="E2401" t="s">
        <v>134</v>
      </c>
      <c r="F2401" t="s">
        <v>126</v>
      </c>
      <c r="G2401">
        <v>51.8214448971965</v>
      </c>
      <c r="H2401">
        <v>0</v>
      </c>
      <c r="I2401" t="str">
        <f>OutputTable[[#This Row],[ProjectName]]&amp;OutputTable[[#This Row],[Name]]&amp;OutputTable[[#This Row],[Type]]&amp;OutputTable[[#This Row],[Source]]</f>
        <v>Airport Security AnalysisAll Resources.BusyCostBusy CostSystem</v>
      </c>
      <c r="J2401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cm="1">
        <f t="array" ref="K2401">IFERROR(AVERAGE(IF((OutputTable[GroupByKey]=OutputTable[[#This Row],[GroupByKey]]),(OutputTable[GroupByKey]=OutputTable[[#This Row],[GroupByKey]])*OutputTable[RecordedValue])),0)</f>
        <v>46.193538628207605</v>
      </c>
      <c r="L2401" cm="1">
        <f t="array" ref="L2401">IFERROR(_xlfn.STDEV.S(IF((OutputTable[GroupByKey]=OutputTable[[#This Row],[GroupByKey]]),(OutputTable[GroupByKey]=OutputTable[[#This Row],[GroupByKey]])*OutputTable[RecordedValue])),0)</f>
        <v>2.5990968367157583</v>
      </c>
      <c r="M2401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01" cm="1">
        <f t="array" ref="O2401">MIN(IF((OutputTable[GroupByKey]=OutputTable[[#This Row],[GroupByKey]]),(OutputTable[GroupByKey]=OutputTable[[#This Row],[GroupByKey]])*OutputTable[RecordedValue]))</f>
        <v>40.192057014708602</v>
      </c>
      <c r="P2401" cm="1">
        <f t="array" ref="P2401">MAX(IF((OutputTable[GroupByKey]=OutputTable[[#This Row],[GroupByKey]]),(OutputTable[GroupByKey]=OutputTable[[#This Row],[GroupByKey]])*OutputTable[RecordedValue]))</f>
        <v>51.8214448971965</v>
      </c>
    </row>
    <row r="2402" spans="1:16" x14ac:dyDescent="0.25">
      <c r="A2402" t="s">
        <v>68</v>
      </c>
      <c r="B2402" t="s">
        <v>177</v>
      </c>
      <c r="C2402">
        <v>46</v>
      </c>
      <c r="D2402" t="s">
        <v>135</v>
      </c>
      <c r="E2402" t="s">
        <v>136</v>
      </c>
      <c r="F2402" t="s">
        <v>126</v>
      </c>
      <c r="G2402">
        <v>19.727702576731101</v>
      </c>
      <c r="H2402">
        <v>0</v>
      </c>
      <c r="I2402" t="str">
        <f>OutputTable[[#This Row],[ProjectName]]&amp;OutputTable[[#This Row],[Name]]&amp;OutputTable[[#This Row],[Type]]&amp;OutputTable[[#This Row],[Source]]</f>
        <v>Airport Security AnalysisAll Resources.IdleCostIdle CostSystem</v>
      </c>
      <c r="J2402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cm="1">
        <f t="array" ref="K2402">IFERROR(AVERAGE(IF((OutputTable[GroupByKey]=OutputTable[[#This Row],[GroupByKey]]),(OutputTable[GroupByKey]=OutputTable[[#This Row],[GroupByKey]])*OutputTable[RecordedValue])),0)</f>
        <v>25.477747687177452</v>
      </c>
      <c r="L2402" cm="1">
        <f t="array" ref="L2402">IFERROR(_xlfn.STDEV.S(IF((OutputTable[GroupByKey]=OutputTable[[#This Row],[GroupByKey]]),(OutputTable[GroupByKey]=OutputTable[[#This Row],[GroupByKey]])*OutputTable[RecordedValue])),0)</f>
        <v>2.6141112136959852</v>
      </c>
      <c r="M2402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02" cm="1">
        <f t="array" ref="O2402">MIN(IF((OutputTable[GroupByKey]=OutputTable[[#This Row],[GroupByKey]]),(OutputTable[GroupByKey]=OutputTable[[#This Row],[GroupByKey]])*OutputTable[RecordedValue]))</f>
        <v>19.727702576731101</v>
      </c>
      <c r="P2402" cm="1">
        <f t="array" ref="P2402">MAX(IF((OutputTable[GroupByKey]=OutputTable[[#This Row],[GroupByKey]]),(OutputTable[GroupByKey]=OutputTable[[#This Row],[GroupByKey]])*OutputTable[RecordedValue]))</f>
        <v>31.4558775795469</v>
      </c>
    </row>
    <row r="2403" spans="1:16" x14ac:dyDescent="0.25">
      <c r="A2403" t="s">
        <v>68</v>
      </c>
      <c r="B2403" t="s">
        <v>177</v>
      </c>
      <c r="C2403">
        <v>46</v>
      </c>
      <c r="D2403" t="s">
        <v>137</v>
      </c>
      <c r="E2403" t="s">
        <v>90</v>
      </c>
      <c r="F2403" t="s">
        <v>126</v>
      </c>
      <c r="G2403">
        <v>71.549147473927604</v>
      </c>
      <c r="H2403">
        <v>0</v>
      </c>
      <c r="I240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03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cm="1">
        <f t="array" ref="K2403">IFERROR(AVERAGE(IF((OutputTable[GroupByKey]=OutputTable[[#This Row],[GroupByKey]]),(OutputTable[GroupByKey]=OutputTable[[#This Row],[GroupByKey]])*OutputTable[RecordedValue])),0)</f>
        <v>71.671286315385061</v>
      </c>
      <c r="L2403" cm="1">
        <f t="array" ref="L2403">IFERROR(_xlfn.STDEV.S(IF((OutputTable[GroupByKey]=OutputTable[[#This Row],[GroupByKey]]),(OutputTable[GroupByKey]=OutputTable[[#This Row],[GroupByKey]])*OutputTable[RecordedValue])),0)</f>
        <v>0.23863631661505638</v>
      </c>
      <c r="M2403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03" cm="1">
        <f t="array" ref="O2403">MIN(IF((OutputTable[GroupByKey]=OutputTable[[#This Row],[GroupByKey]]),(OutputTable[GroupByKey]=OutputTable[[#This Row],[GroupByKey]])*OutputTable[RecordedValue]))</f>
        <v>70.910479456061694</v>
      </c>
      <c r="P2403" cm="1">
        <f t="array" ref="P2403">MAX(IF((OutputTable[GroupByKey]=OutputTable[[#This Row],[GroupByKey]]),(OutputTable[GroupByKey]=OutputTable[[#This Row],[GroupByKey]])*OutputTable[RecordedValue]))</f>
        <v>72</v>
      </c>
    </row>
    <row r="2404" spans="1:16" x14ac:dyDescent="0.25">
      <c r="A2404" t="s">
        <v>68</v>
      </c>
      <c r="B2404" t="s">
        <v>177</v>
      </c>
      <c r="C2404">
        <v>46</v>
      </c>
      <c r="D2404" t="s">
        <v>138</v>
      </c>
      <c r="E2404" t="s">
        <v>139</v>
      </c>
      <c r="F2404" t="s">
        <v>126</v>
      </c>
      <c r="G2404">
        <v>0</v>
      </c>
      <c r="H2404">
        <v>0</v>
      </c>
      <c r="I240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04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cm="1">
        <f t="array" ref="K2404">IFERROR(AVERAGE(IF((OutputTable[GroupByKey]=OutputTable[[#This Row],[GroupByKey]]),(OutputTable[GroupByKey]=OutputTable[[#This Row],[GroupByKey]])*OutputTable[RecordedValue])),0)</f>
        <v>0</v>
      </c>
      <c r="L2404" cm="1">
        <f t="array" ref="L2404">IFERROR(_xlfn.STDEV.S(IF((OutputTable[GroupByKey]=OutputTable[[#This Row],[GroupByKey]]),(OutputTable[GroupByKey]=OutputTable[[#This Row],[GroupByKey]])*OutputTable[RecordedValue])),0)</f>
        <v>0</v>
      </c>
      <c r="M2404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4" cm="1">
        <f t="array" ref="O2404">MIN(IF((OutputTable[GroupByKey]=OutputTable[[#This Row],[GroupByKey]]),(OutputTable[GroupByKey]=OutputTable[[#This Row],[GroupByKey]])*OutputTable[RecordedValue]))</f>
        <v>0</v>
      </c>
      <c r="P2404" cm="1">
        <f t="array" ref="P2404">MAX(IF((OutputTable[GroupByKey]=OutputTable[[#This Row],[GroupByKey]]),(OutputTable[GroupByKey]=OutputTable[[#This Row],[GroupByKey]])*OutputTable[RecordedValue]))</f>
        <v>0</v>
      </c>
    </row>
    <row r="2405" spans="1:16" x14ac:dyDescent="0.25">
      <c r="A2405" t="s">
        <v>68</v>
      </c>
      <c r="B2405" t="s">
        <v>177</v>
      </c>
      <c r="C2405">
        <v>46</v>
      </c>
      <c r="D2405" t="s">
        <v>140</v>
      </c>
      <c r="E2405" t="s">
        <v>110</v>
      </c>
      <c r="F2405" t="s">
        <v>72</v>
      </c>
      <c r="G2405">
        <v>9.8873729714434404</v>
      </c>
      <c r="H2405">
        <v>0</v>
      </c>
      <c r="I240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0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cm="1">
        <f t="array" ref="K2405">IFERROR(AVERAGE(IF((OutputTable[GroupByKey]=OutputTable[[#This Row],[GroupByKey]]),(OutputTable[GroupByKey]=OutputTable[[#This Row],[GroupByKey]])*OutputTable[RecordedValue])),0)</f>
        <v>9.2040198470736314</v>
      </c>
      <c r="L2405" cm="1">
        <f t="array" ref="L2405">IFERROR(_xlfn.STDEV.S(IF((OutputTable[GroupByKey]=OutputTable[[#This Row],[GroupByKey]]),(OutputTable[GroupByKey]=OutputTable[[#This Row],[GroupByKey]])*OutputTable[RecordedValue])),0)</f>
        <v>0.51270925803772061</v>
      </c>
      <c r="M240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05" cm="1">
        <f t="array" ref="O2405">MIN(IF((OutputTable[GroupByKey]=OutputTable[[#This Row],[GroupByKey]]),(OutputTable[GroupByKey]=OutputTable[[#This Row],[GroupByKey]])*OutputTable[RecordedValue]))</f>
        <v>8.1603642719926093</v>
      </c>
      <c r="P2405" cm="1">
        <f t="array" ref="P2405">MAX(IF((OutputTable[GroupByKey]=OutputTable[[#This Row],[GroupByKey]]),(OutputTable[GroupByKey]=OutputTable[[#This Row],[GroupByKey]])*OutputTable[RecordedValue]))</f>
        <v>10.3090977964694</v>
      </c>
    </row>
    <row r="2406" spans="1:16" x14ac:dyDescent="0.25">
      <c r="A2406" t="s">
        <v>68</v>
      </c>
      <c r="B2406" t="s">
        <v>177</v>
      </c>
      <c r="C2406">
        <v>46</v>
      </c>
      <c r="D2406" t="s">
        <v>141</v>
      </c>
      <c r="E2406" t="s">
        <v>112</v>
      </c>
      <c r="F2406" t="s">
        <v>72</v>
      </c>
      <c r="G2406">
        <v>593.24237828660603</v>
      </c>
      <c r="H2406">
        <v>0</v>
      </c>
      <c r="I240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6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cm="1">
        <f t="array" ref="K2406">IFERROR(AVERAGE(IF((OutputTable[GroupByKey]=OutputTable[[#This Row],[GroupByKey]]),(OutputTable[GroupByKey]=OutputTable[[#This Row],[GroupByKey]])*OutputTable[RecordedValue])),0)</f>
        <v>552.24119082441791</v>
      </c>
      <c r="L2406" cm="1">
        <f t="array" ref="L2406">IFERROR(_xlfn.STDEV.S(IF((OutputTable[GroupByKey]=OutputTable[[#This Row],[GroupByKey]]),(OutputTable[GroupByKey]=OutputTable[[#This Row],[GroupByKey]])*OutputTable[RecordedValue])),0)</f>
        <v>30.76255548226289</v>
      </c>
      <c r="M2406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06" cm="1">
        <f t="array" ref="O2406">MIN(IF((OutputTable[GroupByKey]=OutputTable[[#This Row],[GroupByKey]]),(OutputTable[GroupByKey]=OutputTable[[#This Row],[GroupByKey]])*OutputTable[RecordedValue]))</f>
        <v>489.62185631955703</v>
      </c>
      <c r="P2406" cm="1">
        <f t="array" ref="P2406">MAX(IF((OutputTable[GroupByKey]=OutputTable[[#This Row],[GroupByKey]]),(OutputTable[GroupByKey]=OutputTable[[#This Row],[GroupByKey]])*OutputTable[RecordedValue]))</f>
        <v>618.54586778816201</v>
      </c>
    </row>
    <row r="2407" spans="1:16" x14ac:dyDescent="0.25">
      <c r="A2407" t="s">
        <v>68</v>
      </c>
      <c r="B2407" t="s">
        <v>177</v>
      </c>
      <c r="C2407">
        <v>46</v>
      </c>
      <c r="D2407" t="s">
        <v>142</v>
      </c>
      <c r="E2407" t="s">
        <v>114</v>
      </c>
      <c r="F2407" t="s">
        <v>72</v>
      </c>
      <c r="G2407">
        <v>0</v>
      </c>
      <c r="H2407">
        <v>0</v>
      </c>
      <c r="I240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7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cm="1">
        <f t="array" ref="K2407">IFERROR(AVERAGE(IF((OutputTable[GroupByKey]=OutputTable[[#This Row],[GroupByKey]]),(OutputTable[GroupByKey]=OutputTable[[#This Row],[GroupByKey]])*OutputTable[RecordedValue])),0)</f>
        <v>0</v>
      </c>
      <c r="L2407" cm="1">
        <f t="array" ref="L2407">IFERROR(_xlfn.STDEV.S(IF((OutputTable[GroupByKey]=OutputTable[[#This Row],[GroupByKey]]),(OutputTable[GroupByKey]=OutputTable[[#This Row],[GroupByKey]])*OutputTable[RecordedValue])),0)</f>
        <v>0</v>
      </c>
      <c r="M2407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cm="1">
        <f t="array" ref="O2407">MIN(IF((OutputTable[GroupByKey]=OutputTable[[#This Row],[GroupByKey]]),(OutputTable[GroupByKey]=OutputTable[[#This Row],[GroupByKey]])*OutputTable[RecordedValue]))</f>
        <v>0</v>
      </c>
      <c r="P2407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177</v>
      </c>
      <c r="C2408">
        <v>46</v>
      </c>
      <c r="D2408" t="s">
        <v>143</v>
      </c>
      <c r="E2408" t="s">
        <v>116</v>
      </c>
      <c r="F2408" t="s">
        <v>72</v>
      </c>
      <c r="G2408">
        <v>201.20918985117399</v>
      </c>
      <c r="H2408">
        <v>0</v>
      </c>
      <c r="I240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8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cm="1">
        <f t="array" ref="K2408">IFERROR(AVERAGE(IF((OutputTable[GroupByKey]=OutputTable[[#This Row],[GroupByKey]]),(OutputTable[GroupByKey]=OutputTable[[#This Row],[GroupByKey]])*OutputTable[RecordedValue])),0)</f>
        <v>79.989395354893077</v>
      </c>
      <c r="L2408" cm="1">
        <f t="array" ref="L2408">IFERROR(_xlfn.STDEV.S(IF((OutputTable[GroupByKey]=OutputTable[[#This Row],[GroupByKey]]),(OutputTable[GroupByKey]=OutputTable[[#This Row],[GroupByKey]])*OutputTable[RecordedValue])),0)</f>
        <v>56.808360959149468</v>
      </c>
      <c r="M2408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08" cm="1">
        <f t="array" ref="O2408">MIN(IF((OutputTable[GroupByKey]=OutputTable[[#This Row],[GroupByKey]]),(OutputTable[GroupByKey]=OutputTable[[#This Row],[GroupByKey]])*OutputTable[RecordedValue]))</f>
        <v>7.1867093340802297</v>
      </c>
      <c r="P2408" cm="1">
        <f t="array" ref="P2408">MAX(IF((OutputTable[GroupByKey]=OutputTable[[#This Row],[GroupByKey]]),(OutputTable[GroupByKey]=OutputTable[[#This Row],[GroupByKey]])*OutputTable[RecordedValue]))</f>
        <v>293.47566214357698</v>
      </c>
    </row>
    <row r="2409" spans="1:16" x14ac:dyDescent="0.25">
      <c r="A2409" t="s">
        <v>68</v>
      </c>
      <c r="B2409" t="s">
        <v>177</v>
      </c>
      <c r="C2409">
        <v>46</v>
      </c>
      <c r="D2409" t="s">
        <v>144</v>
      </c>
      <c r="E2409" t="s">
        <v>118</v>
      </c>
      <c r="F2409" t="s">
        <v>72</v>
      </c>
      <c r="G2409">
        <v>145</v>
      </c>
      <c r="H2409">
        <v>0</v>
      </c>
      <c r="I240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9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cm="1">
        <f t="array" ref="K2409">IFERROR(AVERAGE(IF((OutputTable[GroupByKey]=OutputTable[[#This Row],[GroupByKey]]),(OutputTable[GroupByKey]=OutputTable[[#This Row],[GroupByKey]])*OutputTable[RecordedValue])),0)</f>
        <v>145</v>
      </c>
      <c r="L2409" cm="1">
        <f t="array" ref="L2409">IFERROR(_xlfn.STDEV.S(IF((OutputTable[GroupByKey]=OutputTable[[#This Row],[GroupByKey]]),(OutputTable[GroupByKey]=OutputTable[[#This Row],[GroupByKey]])*OutputTable[RecordedValue])),0)</f>
        <v>0</v>
      </c>
      <c r="M2409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9" cm="1">
        <f t="array" ref="O2409">MIN(IF((OutputTable[GroupByKey]=OutputTable[[#This Row],[GroupByKey]]),(OutputTable[GroupByKey]=OutputTable[[#This Row],[GroupByKey]])*OutputTable[RecordedValue]))</f>
        <v>145</v>
      </c>
      <c r="P2409" cm="1">
        <f t="array" ref="P2409">MAX(IF((OutputTable[GroupByKey]=OutputTable[[#This Row],[GroupByKey]]),(OutputTable[GroupByKey]=OutputTable[[#This Row],[GroupByKey]])*OutputTable[RecordedValue]))</f>
        <v>145</v>
      </c>
    </row>
    <row r="2410" spans="1:16" x14ac:dyDescent="0.25">
      <c r="A2410" t="s">
        <v>68</v>
      </c>
      <c r="B2410" t="s">
        <v>177</v>
      </c>
      <c r="C2410">
        <v>46</v>
      </c>
      <c r="D2410" t="s">
        <v>145</v>
      </c>
      <c r="E2410" t="s">
        <v>120</v>
      </c>
      <c r="F2410" t="s">
        <v>72</v>
      </c>
      <c r="G2410">
        <v>144</v>
      </c>
      <c r="H2410">
        <v>0</v>
      </c>
      <c r="I241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10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cm="1">
        <f t="array" ref="K2410">IFERROR(AVERAGE(IF((OutputTable[GroupByKey]=OutputTable[[#This Row],[GroupByKey]]),(OutputTable[GroupByKey]=OutputTable[[#This Row],[GroupByKey]])*OutputTable[RecordedValue])),0)</f>
        <v>143.46</v>
      </c>
      <c r="L2410" cm="1">
        <f t="array" ref="L2410">IFERROR(_xlfn.STDEV.S(IF((OutputTable[GroupByKey]=OutputTable[[#This Row],[GroupByKey]]),(OutputTable[GroupByKey]=OutputTable[[#This Row],[GroupByKey]])*OutputTable[RecordedValue])),0)</f>
        <v>0.761577310586391</v>
      </c>
      <c r="M2410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10" cm="1">
        <f t="array" ref="O2410">MIN(IF((OutputTable[GroupByKey]=OutputTable[[#This Row],[GroupByKey]]),(OutputTable[GroupByKey]=OutputTable[[#This Row],[GroupByKey]])*OutputTable[RecordedValue]))</f>
        <v>141</v>
      </c>
      <c r="P2410" cm="1">
        <f t="array" ref="P2410">MAX(IF((OutputTable[GroupByKey]=OutputTable[[#This Row],[GroupByKey]]),(OutputTable[GroupByKey]=OutputTable[[#This Row],[GroupByKey]])*OutputTable[RecordedValue]))</f>
        <v>144</v>
      </c>
    </row>
    <row r="2411" spans="1:16" x14ac:dyDescent="0.25">
      <c r="A2411" t="s">
        <v>68</v>
      </c>
      <c r="B2411" t="s">
        <v>177</v>
      </c>
      <c r="C2411">
        <v>46</v>
      </c>
      <c r="D2411" t="s">
        <v>146</v>
      </c>
      <c r="E2411" t="s">
        <v>122</v>
      </c>
      <c r="F2411" t="s">
        <v>72</v>
      </c>
      <c r="G2411">
        <v>9.8873729714434404</v>
      </c>
      <c r="H2411">
        <v>0</v>
      </c>
      <c r="I241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11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cm="1">
        <f t="array" ref="K2411">IFERROR(AVERAGE(IF((OutputTable[GroupByKey]=OutputTable[[#This Row],[GroupByKey]]),(OutputTable[GroupByKey]=OutputTable[[#This Row],[GroupByKey]])*OutputTable[RecordedValue])),0)</f>
        <v>9.2040198470736314</v>
      </c>
      <c r="L2411" cm="1">
        <f t="array" ref="L2411">IFERROR(_xlfn.STDEV.S(IF((OutputTable[GroupByKey]=OutputTable[[#This Row],[GroupByKey]]),(OutputTable[GroupByKey]=OutputTable[[#This Row],[GroupByKey]])*OutputTable[RecordedValue])),0)</f>
        <v>0.51270925803772061</v>
      </c>
      <c r="M2411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11" cm="1">
        <f t="array" ref="O2411">MIN(IF((OutputTable[GroupByKey]=OutputTable[[#This Row],[GroupByKey]]),(OutputTable[GroupByKey]=OutputTable[[#This Row],[GroupByKey]])*OutputTable[RecordedValue]))</f>
        <v>8.1603642719926093</v>
      </c>
      <c r="P2411" cm="1">
        <f t="array" ref="P2411">MAX(IF((OutputTable[GroupByKey]=OutputTable[[#This Row],[GroupByKey]]),(OutputTable[GroupByKey]=OutputTable[[#This Row],[GroupByKey]])*OutputTable[RecordedValue]))</f>
        <v>10.3090977964694</v>
      </c>
    </row>
    <row r="2412" spans="1:16" x14ac:dyDescent="0.25">
      <c r="A2412" t="s">
        <v>68</v>
      </c>
      <c r="B2412" t="s">
        <v>177</v>
      </c>
      <c r="C2412">
        <v>46</v>
      </c>
      <c r="D2412" t="s">
        <v>147</v>
      </c>
      <c r="E2412" t="s">
        <v>124</v>
      </c>
      <c r="F2412" t="s">
        <v>72</v>
      </c>
      <c r="G2412">
        <v>794.45156813777999</v>
      </c>
      <c r="H2412">
        <v>0</v>
      </c>
      <c r="I241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12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cm="1">
        <f t="array" ref="K2412">IFERROR(AVERAGE(IF((OutputTable[GroupByKey]=OutputTable[[#This Row],[GroupByKey]]),(OutputTable[GroupByKey]=OutputTable[[#This Row],[GroupByKey]])*OutputTable[RecordedValue])),0)</f>
        <v>632.23058617931088</v>
      </c>
      <c r="L2412" cm="1">
        <f t="array" ref="L2412">IFERROR(_xlfn.STDEV.S(IF((OutputTable[GroupByKey]=OutputTable[[#This Row],[GroupByKey]]),(OutputTable[GroupByKey]=OutputTable[[#This Row],[GroupByKey]])*OutputTable[RecordedValue])),0)</f>
        <v>75.537971994324181</v>
      </c>
      <c r="M2412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12" cm="1">
        <f t="array" ref="O2412">MIN(IF((OutputTable[GroupByKey]=OutputTable[[#This Row],[GroupByKey]]),(OutputTable[GroupByKey]=OutputTable[[#This Row],[GroupByKey]])*OutputTable[RecordedValue]))</f>
        <v>505.15304420889697</v>
      </c>
      <c r="P2412" cm="1">
        <f t="array" ref="P2412">MAX(IF((OutputTable[GroupByKey]=OutputTable[[#This Row],[GroupByKey]]),(OutputTable[GroupByKey]=OutputTable[[#This Row],[GroupByKey]])*OutputTable[RecordedValue]))</f>
        <v>850.69210649443096</v>
      </c>
    </row>
    <row r="2413" spans="1:16" x14ac:dyDescent="0.25">
      <c r="A2413" t="s">
        <v>68</v>
      </c>
      <c r="B2413" t="s">
        <v>177</v>
      </c>
      <c r="C2413">
        <v>46</v>
      </c>
      <c r="D2413" t="s">
        <v>148</v>
      </c>
      <c r="E2413" t="s">
        <v>118</v>
      </c>
      <c r="F2413" t="s">
        <v>86</v>
      </c>
      <c r="G2413">
        <v>145</v>
      </c>
      <c r="H2413">
        <v>0</v>
      </c>
      <c r="I2413" t="str">
        <f>OutputTable[[#This Row],[ProjectName]]&amp;OutputTable[[#This Row],[Name]]&amp;OutputTable[[#This Row],[Type]]&amp;OutputTable[[#This Row],[Source]]</f>
        <v>Airport Security AnalysisEntity 1.NumberInNumber InEntity</v>
      </c>
      <c r="J2413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cm="1">
        <f t="array" ref="K2413">IFERROR(AVERAGE(IF((OutputTable[GroupByKey]=OutputTable[[#This Row],[GroupByKey]]),(OutputTable[GroupByKey]=OutputTable[[#This Row],[GroupByKey]])*OutputTable[RecordedValue])),0)</f>
        <v>145</v>
      </c>
      <c r="L2413" cm="1">
        <f t="array" ref="L2413">IFERROR(_xlfn.STDEV.S(IF((OutputTable[GroupByKey]=OutputTable[[#This Row],[GroupByKey]]),(OutputTable[GroupByKey]=OutputTable[[#This Row],[GroupByKey]])*OutputTable[RecordedValue])),0)</f>
        <v>0</v>
      </c>
      <c r="M2413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3" cm="1">
        <f t="array" ref="O2413">MIN(IF((OutputTable[GroupByKey]=OutputTable[[#This Row],[GroupByKey]]),(OutputTable[GroupByKey]=OutputTable[[#This Row],[GroupByKey]])*OutputTable[RecordedValue]))</f>
        <v>145</v>
      </c>
      <c r="P2413" cm="1">
        <f t="array" ref="P2413">MAX(IF((OutputTable[GroupByKey]=OutputTable[[#This Row],[GroupByKey]]),(OutputTable[GroupByKey]=OutputTable[[#This Row],[GroupByKey]])*OutputTable[RecordedValue]))</f>
        <v>145</v>
      </c>
    </row>
    <row r="2414" spans="1:16" x14ac:dyDescent="0.25">
      <c r="A2414" t="s">
        <v>68</v>
      </c>
      <c r="B2414" t="s">
        <v>177</v>
      </c>
      <c r="C2414">
        <v>46</v>
      </c>
      <c r="D2414" t="s">
        <v>149</v>
      </c>
      <c r="E2414" t="s">
        <v>120</v>
      </c>
      <c r="F2414" t="s">
        <v>86</v>
      </c>
      <c r="G2414">
        <v>141</v>
      </c>
      <c r="H2414">
        <v>0</v>
      </c>
      <c r="I2414" t="str">
        <f>OutputTable[[#This Row],[ProjectName]]&amp;OutputTable[[#This Row],[Name]]&amp;OutputTable[[#This Row],[Type]]&amp;OutputTable[[#This Row],[Source]]</f>
        <v>Airport Security AnalysisEntity 1.NumberOutNumber OutEntity</v>
      </c>
      <c r="J2414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cm="1">
        <f t="array" ref="K2414">IFERROR(AVERAGE(IF((OutputTable[GroupByKey]=OutputTable[[#This Row],[GroupByKey]]),(OutputTable[GroupByKey]=OutputTable[[#This Row],[GroupByKey]])*OutputTable[RecordedValue])),0)</f>
        <v>141.02000000000001</v>
      </c>
      <c r="L2414" cm="1">
        <f t="array" ref="L2414">IFERROR(_xlfn.STDEV.S(IF((OutputTable[GroupByKey]=OutputTable[[#This Row],[GroupByKey]]),(OutputTable[GroupByKey]=OutputTable[[#This Row],[GroupByKey]])*OutputTable[RecordedValue])),0)</f>
        <v>1.571298695931723</v>
      </c>
      <c r="M2414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4" cm="1">
        <f t="array" ref="O2414">MIN(IF((OutputTable[GroupByKey]=OutputTable[[#This Row],[GroupByKey]]),(OutputTable[GroupByKey]=OutputTable[[#This Row],[GroupByKey]])*OutputTable[RecordedValue]))</f>
        <v>136</v>
      </c>
      <c r="P2414" cm="1">
        <f t="array" ref="P2414">MAX(IF((OutputTable[GroupByKey]=OutputTable[[#This Row],[GroupByKey]]),(OutputTable[GroupByKey]=OutputTable[[#This Row],[GroupByKey]])*OutputTable[RecordedValue]))</f>
        <v>144</v>
      </c>
    </row>
    <row r="2415" spans="1:16" x14ac:dyDescent="0.25">
      <c r="A2415" t="s">
        <v>68</v>
      </c>
      <c r="B2415" t="s">
        <v>177</v>
      </c>
      <c r="C2415">
        <v>46</v>
      </c>
      <c r="D2415" t="s">
        <v>150</v>
      </c>
      <c r="E2415" t="s">
        <v>134</v>
      </c>
      <c r="F2415" t="s">
        <v>104</v>
      </c>
      <c r="G2415">
        <v>0</v>
      </c>
      <c r="H2415">
        <v>0</v>
      </c>
      <c r="I241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cm="1">
        <f t="array" ref="K2415">IFERROR(AVERAGE(IF((OutputTable[GroupByKey]=OutputTable[[#This Row],[GroupByKey]]),(OutputTable[GroupByKey]=OutputTable[[#This Row],[GroupByKey]])*OutputTable[RecordedValue])),0)</f>
        <v>0</v>
      </c>
      <c r="L2415" cm="1">
        <f t="array" ref="L2415">IFERROR(_xlfn.STDEV.S(IF((OutputTable[GroupByKey]=OutputTable[[#This Row],[GroupByKey]]),(OutputTable[GroupByKey]=OutputTable[[#This Row],[GroupByKey]])*OutputTable[RecordedValue])),0)</f>
        <v>0</v>
      </c>
      <c r="M241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5" cm="1">
        <f t="array" ref="O2415">MIN(IF((OutputTable[GroupByKey]=OutputTable[[#This Row],[GroupByKey]]),(OutputTable[GroupByKey]=OutputTable[[#This Row],[GroupByKey]])*OutputTable[RecordedValue]))</f>
        <v>0</v>
      </c>
      <c r="P2415" cm="1">
        <f t="array" ref="P2415">MAX(IF((OutputTable[GroupByKey]=OutputTable[[#This Row],[GroupByKey]]),(OutputTable[GroupByKey]=OutputTable[[#This Row],[GroupByKey]])*OutputTable[RecordedValue]))</f>
        <v>0</v>
      </c>
    </row>
    <row r="2416" spans="1:16" x14ac:dyDescent="0.25">
      <c r="A2416" t="s">
        <v>68</v>
      </c>
      <c r="B2416" t="s">
        <v>177</v>
      </c>
      <c r="C2416">
        <v>46</v>
      </c>
      <c r="D2416" t="s">
        <v>151</v>
      </c>
      <c r="E2416" t="s">
        <v>136</v>
      </c>
      <c r="F2416" t="s">
        <v>104</v>
      </c>
      <c r="G2416">
        <v>12</v>
      </c>
      <c r="H2416">
        <v>0</v>
      </c>
      <c r="I241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6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cm="1">
        <f t="array" ref="K2416">IFERROR(AVERAGE(IF((OutputTable[GroupByKey]=OutputTable[[#This Row],[GroupByKey]]),(OutputTable[GroupByKey]=OutputTable[[#This Row],[GroupByKey]])*OutputTable[RecordedValue])),0)</f>
        <v>12</v>
      </c>
      <c r="L2416" cm="1">
        <f t="array" ref="L2416">IFERROR(_xlfn.STDEV.S(IF((OutputTable[GroupByKey]=OutputTable[[#This Row],[GroupByKey]]),(OutputTable[GroupByKey]=OutputTable[[#This Row],[GroupByKey]])*OutputTable[RecordedValue])),0)</f>
        <v>0</v>
      </c>
      <c r="M2416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6" cm="1">
        <f t="array" ref="O2416">MIN(IF((OutputTable[GroupByKey]=OutputTable[[#This Row],[GroupByKey]]),(OutputTable[GroupByKey]=OutputTable[[#This Row],[GroupByKey]])*OutputTable[RecordedValue]))</f>
        <v>12</v>
      </c>
      <c r="P2416" cm="1">
        <f t="array" ref="P2416">MAX(IF((OutputTable[GroupByKey]=OutputTable[[#This Row],[GroupByKey]]),(OutputTable[GroupByKey]=OutputTable[[#This Row],[GroupByKey]])*OutputTable[RecordedValue]))</f>
        <v>12</v>
      </c>
    </row>
    <row r="2417" spans="1:16" x14ac:dyDescent="0.25">
      <c r="A2417" t="s">
        <v>68</v>
      </c>
      <c r="B2417" t="s">
        <v>177</v>
      </c>
      <c r="C2417">
        <v>46</v>
      </c>
      <c r="D2417" t="s">
        <v>152</v>
      </c>
      <c r="E2417" t="s">
        <v>153</v>
      </c>
      <c r="F2417" t="s">
        <v>104</v>
      </c>
      <c r="G2417">
        <v>0</v>
      </c>
      <c r="H2417">
        <v>0</v>
      </c>
      <c r="I241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7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cm="1">
        <f t="array" ref="K2417">IFERROR(AVERAGE(IF((OutputTable[GroupByKey]=OutputTable[[#This Row],[GroupByKey]]),(OutputTable[GroupByKey]=OutputTable[[#This Row],[GroupByKey]])*OutputTable[RecordedValue])),0)</f>
        <v>0</v>
      </c>
      <c r="L2417" cm="1">
        <f t="array" ref="L2417">IFERROR(_xlfn.STDEV.S(IF((OutputTable[GroupByKey]=OutputTable[[#This Row],[GroupByKey]]),(OutputTable[GroupByKey]=OutputTable[[#This Row],[GroupByKey]])*OutputTable[RecordedValue])),0)</f>
        <v>0</v>
      </c>
      <c r="M2417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7" cm="1">
        <f t="array" ref="O2417">MIN(IF((OutputTable[GroupByKey]=OutputTable[[#This Row],[GroupByKey]]),(OutputTable[GroupByKey]=OutputTable[[#This Row],[GroupByKey]])*OutputTable[RecordedValue]))</f>
        <v>0</v>
      </c>
      <c r="P2417" cm="1">
        <f t="array" ref="P2417">MAX(IF((OutputTable[GroupByKey]=OutputTable[[#This Row],[GroupByKey]]),(OutputTable[GroupByKey]=OutputTable[[#This Row],[GroupByKey]])*OutputTable[RecordedValue]))</f>
        <v>0</v>
      </c>
    </row>
    <row r="2418" spans="1:16" x14ac:dyDescent="0.25">
      <c r="A2418" t="s">
        <v>68</v>
      </c>
      <c r="B2418" t="s">
        <v>177</v>
      </c>
      <c r="C2418">
        <v>46</v>
      </c>
      <c r="D2418" t="s">
        <v>154</v>
      </c>
      <c r="E2418" t="s">
        <v>155</v>
      </c>
      <c r="F2418" t="s">
        <v>104</v>
      </c>
      <c r="G2418">
        <v>0</v>
      </c>
      <c r="H2418">
        <v>0</v>
      </c>
      <c r="I241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18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cm="1">
        <f t="array" ref="K2418">IFERROR(AVERAGE(IF((OutputTable[GroupByKey]=OutputTable[[#This Row],[GroupByKey]]),(OutputTable[GroupByKey]=OutputTable[[#This Row],[GroupByKey]])*OutputTable[RecordedValue])),0)</f>
        <v>0</v>
      </c>
      <c r="L2418" cm="1">
        <f t="array" ref="L2418">IFERROR(_xlfn.STDEV.S(IF((OutputTable[GroupByKey]=OutputTable[[#This Row],[GroupByKey]]),(OutputTable[GroupByKey]=OutputTable[[#This Row],[GroupByKey]])*OutputTable[RecordedValue])),0)</f>
        <v>0</v>
      </c>
      <c r="M2418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8" cm="1">
        <f t="array" ref="O2418">MIN(IF((OutputTable[GroupByKey]=OutputTable[[#This Row],[GroupByKey]]),(OutputTable[GroupByKey]=OutputTable[[#This Row],[GroupByKey]])*OutputTable[RecordedValue]))</f>
        <v>0</v>
      </c>
      <c r="P2418" cm="1">
        <f t="array" ref="P2418">MAX(IF((OutputTable[GroupByKey]=OutputTable[[#This Row],[GroupByKey]]),(OutputTable[GroupByKey]=OutputTable[[#This Row],[GroupByKey]])*OutputTable[RecordedValue]))</f>
        <v>0</v>
      </c>
    </row>
    <row r="2419" spans="1:16" x14ac:dyDescent="0.25">
      <c r="A2419" t="s">
        <v>68</v>
      </c>
      <c r="B2419" t="s">
        <v>177</v>
      </c>
      <c r="C2419">
        <v>46</v>
      </c>
      <c r="D2419" t="s">
        <v>156</v>
      </c>
      <c r="E2419" t="s">
        <v>139</v>
      </c>
      <c r="F2419" t="s">
        <v>104</v>
      </c>
      <c r="G2419">
        <v>0</v>
      </c>
      <c r="H2419">
        <v>0</v>
      </c>
      <c r="I241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19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cm="1">
        <f t="array" ref="K2419">IFERROR(AVERAGE(IF((OutputTable[GroupByKey]=OutputTable[[#This Row],[GroupByKey]]),(OutputTable[GroupByKey]=OutputTable[[#This Row],[GroupByKey]])*OutputTable[RecordedValue])),0)</f>
        <v>0</v>
      </c>
      <c r="L2419" cm="1">
        <f t="array" ref="L2419">IFERROR(_xlfn.STDEV.S(IF((OutputTable[GroupByKey]=OutputTable[[#This Row],[GroupByKey]]),(OutputTable[GroupByKey]=OutputTable[[#This Row],[GroupByKey]])*OutputTable[RecordedValue])),0)</f>
        <v>0</v>
      </c>
      <c r="M2419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9" cm="1">
        <f t="array" ref="O2419">MIN(IF((OutputTable[GroupByKey]=OutputTable[[#This Row],[GroupByKey]]),(OutputTable[GroupByKey]=OutputTable[[#This Row],[GroupByKey]])*OutputTable[RecordedValue]))</f>
        <v>0</v>
      </c>
      <c r="P2419" cm="1">
        <f t="array" ref="P2419">MAX(IF((OutputTable[GroupByKey]=OutputTable[[#This Row],[GroupByKey]]),(OutputTable[GroupByKey]=OutputTable[[#This Row],[GroupByKey]])*OutputTable[RecordedValue]))</f>
        <v>0</v>
      </c>
    </row>
    <row r="2420" spans="1:16" x14ac:dyDescent="0.25">
      <c r="A2420" t="s">
        <v>68</v>
      </c>
      <c r="B2420" t="s">
        <v>177</v>
      </c>
      <c r="C2420">
        <v>46</v>
      </c>
      <c r="D2420" t="s">
        <v>157</v>
      </c>
      <c r="E2420" t="s">
        <v>120</v>
      </c>
      <c r="F2420" t="s">
        <v>126</v>
      </c>
      <c r="G2420">
        <v>141</v>
      </c>
      <c r="H2420">
        <v>0</v>
      </c>
      <c r="I2420" t="str">
        <f>OutputTable[[#This Row],[ProjectName]]&amp;OutputTable[[#This Row],[Name]]&amp;OutputTable[[#This Row],[Type]]&amp;OutputTable[[#This Row],[Source]]</f>
        <v>Airport Security AnalysisSystem.NumberOutNumber OutSystem</v>
      </c>
      <c r="J2420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cm="1">
        <f t="array" ref="K2420">IFERROR(AVERAGE(IF((OutputTable[GroupByKey]=OutputTable[[#This Row],[GroupByKey]]),(OutputTable[GroupByKey]=OutputTable[[#This Row],[GroupByKey]])*OutputTable[RecordedValue])),0)</f>
        <v>141.02000000000001</v>
      </c>
      <c r="L2420" cm="1">
        <f t="array" ref="L2420">IFERROR(_xlfn.STDEV.S(IF((OutputTable[GroupByKey]=OutputTable[[#This Row],[GroupByKey]]),(OutputTable[GroupByKey]=OutputTable[[#This Row],[GroupByKey]])*OutputTable[RecordedValue])),0)</f>
        <v>1.571298695931723</v>
      </c>
      <c r="M2420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20" cm="1">
        <f t="array" ref="O2420">MIN(IF((OutputTable[GroupByKey]=OutputTable[[#This Row],[GroupByKey]]),(OutputTable[GroupByKey]=OutputTable[[#This Row],[GroupByKey]])*OutputTable[RecordedValue]))</f>
        <v>136</v>
      </c>
      <c r="P2420" cm="1">
        <f t="array" ref="P2420">MAX(IF((OutputTable[GroupByKey]=OutputTable[[#This Row],[GroupByKey]]),(OutputTable[GroupByKey]=OutputTable[[#This Row],[GroupByKey]])*OutputTable[RecordedValue]))</f>
        <v>144</v>
      </c>
    </row>
    <row r="2421" spans="1:16" x14ac:dyDescent="0.25">
      <c r="A2421" t="s">
        <v>68</v>
      </c>
      <c r="B2421" t="s">
        <v>177</v>
      </c>
      <c r="C2421">
        <v>46</v>
      </c>
      <c r="D2421" t="s">
        <v>158</v>
      </c>
      <c r="E2421" t="s">
        <v>90</v>
      </c>
      <c r="F2421" t="s">
        <v>126</v>
      </c>
      <c r="G2421">
        <v>71.549147473927604</v>
      </c>
      <c r="H2421">
        <v>0</v>
      </c>
      <c r="I2421" t="str">
        <f>OutputTable[[#This Row],[ProjectName]]&amp;OutputTable[[#This Row],[Name]]&amp;OutputTable[[#This Row],[Type]]&amp;OutputTable[[#This Row],[Source]]</f>
        <v>Airport Security AnalysisSystem.TotalCostTotal CostSystem</v>
      </c>
      <c r="J2421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cm="1">
        <f t="array" ref="K2421">IFERROR(AVERAGE(IF((OutputTable[GroupByKey]=OutputTable[[#This Row],[GroupByKey]]),(OutputTable[GroupByKey]=OutputTable[[#This Row],[GroupByKey]])*OutputTable[RecordedValue])),0)</f>
        <v>71.671286315385061</v>
      </c>
      <c r="L2421" cm="1">
        <f t="array" ref="L2421">IFERROR(_xlfn.STDEV.S(IF((OutputTable[GroupByKey]=OutputTable[[#This Row],[GroupByKey]]),(OutputTable[GroupByKey]=OutputTable[[#This Row],[GroupByKey]])*OutputTable[RecordedValue])),0)</f>
        <v>0.23863631661505638</v>
      </c>
      <c r="M2421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21" cm="1">
        <f t="array" ref="O2421">MIN(IF((OutputTable[GroupByKey]=OutputTable[[#This Row],[GroupByKey]]),(OutputTable[GroupByKey]=OutputTable[[#This Row],[GroupByKey]])*OutputTable[RecordedValue]))</f>
        <v>70.910479456061694</v>
      </c>
      <c r="P2421" cm="1">
        <f t="array" ref="P2421">MAX(IF((OutputTable[GroupByKey]=OutputTable[[#This Row],[GroupByKey]]),(OutputTable[GroupByKey]=OutputTable[[#This Row],[GroupByKey]])*OutputTable[RecordedValue]))</f>
        <v>72</v>
      </c>
    </row>
    <row r="2422" spans="1:16" x14ac:dyDescent="0.25">
      <c r="A2422" t="s">
        <v>68</v>
      </c>
      <c r="B2422" t="s">
        <v>177</v>
      </c>
      <c r="C2422">
        <v>46</v>
      </c>
      <c r="D2422" t="s">
        <v>159</v>
      </c>
      <c r="E2422" t="s">
        <v>134</v>
      </c>
      <c r="F2422" t="s">
        <v>104</v>
      </c>
      <c r="G2422">
        <v>31.104540279981698</v>
      </c>
      <c r="H2422">
        <v>0</v>
      </c>
      <c r="I242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2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cm="1">
        <f t="array" ref="K2422">IFERROR(AVERAGE(IF((OutputTable[GroupByKey]=OutputTable[[#This Row],[GroupByKey]]),(OutputTable[GroupByKey]=OutputTable[[#This Row],[GroupByKey]])*OutputTable[RecordedValue])),0)</f>
        <v>28.130410032303338</v>
      </c>
      <c r="L2422" cm="1">
        <f t="array" ref="L2422">IFERROR(_xlfn.STDEV.S(IF((OutputTable[GroupByKey]=OutputTable[[#This Row],[GroupByKey]]),(OutputTable[GroupByKey]=OutputTable[[#This Row],[GroupByKey]])*OutputTable[RecordedValue])),0)</f>
        <v>1.5680861939239095</v>
      </c>
      <c r="M2422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22" cm="1">
        <f t="array" ref="O2422">MIN(IF((OutputTable[GroupByKey]=OutputTable[[#This Row],[GroupByKey]]),(OutputTable[GroupByKey]=OutputTable[[#This Row],[GroupByKey]])*OutputTable[RecordedValue]))</f>
        <v>24.466327701593499</v>
      </c>
      <c r="P2422" cm="1">
        <f t="array" ref="P2422">MAX(IF((OutputTable[GroupByKey]=OutputTable[[#This Row],[GroupByKey]]),(OutputTable[GroupByKey]=OutputTable[[#This Row],[GroupByKey]])*OutputTable[RecordedValue]))</f>
        <v>31.104540279981698</v>
      </c>
    </row>
    <row r="2423" spans="1:16" x14ac:dyDescent="0.25">
      <c r="A2423" t="s">
        <v>68</v>
      </c>
      <c r="B2423" t="s">
        <v>177</v>
      </c>
      <c r="C2423">
        <v>46</v>
      </c>
      <c r="D2423" t="s">
        <v>160</v>
      </c>
      <c r="E2423" t="s">
        <v>136</v>
      </c>
      <c r="F2423" t="s">
        <v>104</v>
      </c>
      <c r="G2423">
        <v>4.6700334569821003</v>
      </c>
      <c r="H2423">
        <v>0</v>
      </c>
      <c r="I242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3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cm="1">
        <f t="array" ref="K2423">IFERROR(AVERAGE(IF((OutputTable[GroupByKey]=OutputTable[[#This Row],[GroupByKey]]),(OutputTable[GroupByKey]=OutputTable[[#This Row],[GroupByKey]])*OutputTable[RecordedValue])),0)</f>
        <v>7.677923856469965</v>
      </c>
      <c r="L2423" cm="1">
        <f t="array" ref="L2423">IFERROR(_xlfn.STDEV.S(IF((OutputTable[GroupByKey]=OutputTable[[#This Row],[GroupByKey]]),(OutputTable[GroupByKey]=OutputTable[[#This Row],[GroupByKey]])*OutputTable[RecordedValue])),0)</f>
        <v>1.5599367309009138</v>
      </c>
      <c r="M2423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23" cm="1">
        <f t="array" ref="O2423">MIN(IF((OutputTable[GroupByKey]=OutputTable[[#This Row],[GroupByKey]]),(OutputTable[GroupByKey]=OutputTable[[#This Row],[GroupByKey]])*OutputTable[RecordedValue]))</f>
        <v>4.6700334569821003</v>
      </c>
      <c r="P2423" cm="1">
        <f t="array" ref="P2423">MAX(IF((OutputTable[GroupByKey]=OutputTable[[#This Row],[GroupByKey]]),(OutputTable[GroupByKey]=OutputTable[[#This Row],[GroupByKey]])*OutputTable[RecordedValue]))</f>
        <v>11.306663706390401</v>
      </c>
    </row>
    <row r="2424" spans="1:16" x14ac:dyDescent="0.25">
      <c r="A2424" t="s">
        <v>68</v>
      </c>
      <c r="B2424" t="s">
        <v>177</v>
      </c>
      <c r="C2424">
        <v>46</v>
      </c>
      <c r="D2424" t="s">
        <v>161</v>
      </c>
      <c r="E2424" t="s">
        <v>153</v>
      </c>
      <c r="F2424" t="s">
        <v>104</v>
      </c>
      <c r="G2424">
        <v>294</v>
      </c>
      <c r="H2424">
        <v>0</v>
      </c>
      <c r="I242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4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cm="1">
        <f t="array" ref="K2424">IFERROR(AVERAGE(IF((OutputTable[GroupByKey]=OutputTable[[#This Row],[GroupByKey]]),(OutputTable[GroupByKey]=OutputTable[[#This Row],[GroupByKey]])*OutputTable[RecordedValue])),0)</f>
        <v>291.82</v>
      </c>
      <c r="L2424" cm="1">
        <f t="array" ref="L2424">IFERROR(_xlfn.STDEV.S(IF((OutputTable[GroupByKey]=OutputTable[[#This Row],[GroupByKey]]),(OutputTable[GroupByKey]=OutputTable[[#This Row],[GroupByKey]])*OutputTable[RecordedValue])),0)</f>
        <v>4.3079897295843335</v>
      </c>
      <c r="M2424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24" cm="1">
        <f t="array" ref="O2424">MIN(IF((OutputTable[GroupByKey]=OutputTable[[#This Row],[GroupByKey]]),(OutputTable[GroupByKey]=OutputTable[[#This Row],[GroupByKey]])*OutputTable[RecordedValue]))</f>
        <v>281</v>
      </c>
      <c r="P2424" cm="1">
        <f t="array" ref="P2424">MAX(IF((OutputTable[GroupByKey]=OutputTable[[#This Row],[GroupByKey]]),(OutputTable[GroupByKey]=OutputTable[[#This Row],[GroupByKey]])*OutputTable[RecordedValue]))</f>
        <v>301</v>
      </c>
    </row>
    <row r="2425" spans="1:16" x14ac:dyDescent="0.25">
      <c r="A2425" t="s">
        <v>68</v>
      </c>
      <c r="B2425" t="s">
        <v>177</v>
      </c>
      <c r="C2425">
        <v>46</v>
      </c>
      <c r="D2425" t="s">
        <v>162</v>
      </c>
      <c r="E2425" t="s">
        <v>155</v>
      </c>
      <c r="F2425" t="s">
        <v>104</v>
      </c>
      <c r="G2425">
        <v>0.87027684841716402</v>
      </c>
      <c r="H2425">
        <v>0</v>
      </c>
      <c r="I242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cm="1">
        <f t="array" ref="K2425">IFERROR(AVERAGE(IF((OutputTable[GroupByKey]=OutputTable[[#This Row],[GroupByKey]]),(OutputTable[GroupByKey]=OutputTable[[#This Row],[GroupByKey]])*OutputTable[RecordedValue])),0)</f>
        <v>0.7867243373202788</v>
      </c>
      <c r="L2425" cm="1">
        <f t="array" ref="L2425">IFERROR(_xlfn.STDEV.S(IF((OutputTable[GroupByKey]=OutputTable[[#This Row],[GroupByKey]]),(OutputTable[GroupByKey]=OutputTable[[#This Row],[GroupByKey]])*OutputTable[RecordedValue])),0)</f>
        <v>4.3331575858358527E-2</v>
      </c>
      <c r="M242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25" cm="1">
        <f t="array" ref="O2425">MIN(IF((OutputTable[GroupByKey]=OutputTable[[#This Row],[GroupByKey]]),(OutputTable[GroupByKey]=OutputTable[[#This Row],[GroupByKey]])*OutputTable[RecordedValue]))</f>
        <v>0.68592600815582205</v>
      </c>
      <c r="P2425" cm="1">
        <f t="array" ref="P2425">MAX(IF((OutputTable[GroupByKey]=OutputTable[[#This Row],[GroupByKey]]),(OutputTable[GroupByKey]=OutputTable[[#This Row],[GroupByKey]])*OutputTable[RecordedValue]))</f>
        <v>0.87027684841716402</v>
      </c>
    </row>
    <row r="2426" spans="1:16" x14ac:dyDescent="0.25">
      <c r="A2426" t="s">
        <v>68</v>
      </c>
      <c r="B2426" t="s">
        <v>177</v>
      </c>
      <c r="C2426">
        <v>46</v>
      </c>
      <c r="D2426" t="s">
        <v>163</v>
      </c>
      <c r="E2426" t="s">
        <v>139</v>
      </c>
      <c r="F2426" t="s">
        <v>104</v>
      </c>
      <c r="G2426">
        <v>0</v>
      </c>
      <c r="H2426">
        <v>0</v>
      </c>
      <c r="I242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6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cm="1">
        <f t="array" ref="K2426">IFERROR(AVERAGE(IF((OutputTable[GroupByKey]=OutputTable[[#This Row],[GroupByKey]]),(OutputTable[GroupByKey]=OutputTable[[#This Row],[GroupByKey]])*OutputTable[RecordedValue])),0)</f>
        <v>0</v>
      </c>
      <c r="L2426" cm="1">
        <f t="array" ref="L2426">IFERROR(_xlfn.STDEV.S(IF((OutputTable[GroupByKey]=OutputTable[[#This Row],[GroupByKey]]),(OutputTable[GroupByKey]=OutputTable[[#This Row],[GroupByKey]])*OutputTable[RecordedValue])),0)</f>
        <v>0</v>
      </c>
      <c r="M2426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6" cm="1">
        <f t="array" ref="O2426">MIN(IF((OutputTable[GroupByKey]=OutputTable[[#This Row],[GroupByKey]]),(OutputTable[GroupByKey]=OutputTable[[#This Row],[GroupByKey]])*OutputTable[RecordedValue]))</f>
        <v>0</v>
      </c>
      <c r="P2426" cm="1">
        <f t="array" ref="P2426">MAX(IF((OutputTable[GroupByKey]=OutputTable[[#This Row],[GroupByKey]]),(OutputTable[GroupByKey]=OutputTable[[#This Row],[GroupByKey]])*OutputTable[RecordedValue]))</f>
        <v>0</v>
      </c>
    </row>
    <row r="2427" spans="1:16" x14ac:dyDescent="0.25">
      <c r="A2427" t="s">
        <v>68</v>
      </c>
      <c r="B2427" t="s">
        <v>177</v>
      </c>
      <c r="C2427">
        <v>46</v>
      </c>
      <c r="D2427" t="s">
        <v>164</v>
      </c>
      <c r="E2427" t="s">
        <v>110</v>
      </c>
      <c r="F2427" t="s">
        <v>72</v>
      </c>
      <c r="G2427">
        <v>41.433809234429702</v>
      </c>
      <c r="H2427">
        <v>0</v>
      </c>
      <c r="I242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7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cm="1">
        <f t="array" ref="K2427">IFERROR(AVERAGE(IF((OutputTable[GroupByKey]=OutputTable[[#This Row],[GroupByKey]]),(OutputTable[GroupByKey]=OutputTable[[#This Row],[GroupByKey]])*OutputTable[RecordedValue])),0)</f>
        <v>36.126257191808556</v>
      </c>
      <c r="L2427" cm="1">
        <f t="array" ref="L2427">IFERROR(_xlfn.STDEV.S(IF((OutputTable[GroupByKey]=OutputTable[[#This Row],[GroupByKey]]),(OutputTable[GroupByKey]=OutputTable[[#This Row],[GroupByKey]])*OutputTable[RecordedValue])),0)</f>
        <v>2.1713259373529561</v>
      </c>
      <c r="M2427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27" cm="1">
        <f t="array" ref="O2427">MIN(IF((OutputTable[GroupByKey]=OutputTable[[#This Row],[GroupByKey]]),(OutputTable[GroupByKey]=OutputTable[[#This Row],[GroupByKey]])*OutputTable[RecordedValue]))</f>
        <v>31.451458626230401</v>
      </c>
      <c r="P2427" cm="1">
        <f t="array" ref="P2427">MAX(IF((OutputTable[GroupByKey]=OutputTable[[#This Row],[GroupByKey]]),(OutputTable[GroupByKey]=OutputTable[[#This Row],[GroupByKey]])*OutputTable[RecordedValue]))</f>
        <v>41.433809234429702</v>
      </c>
    </row>
    <row r="2428" spans="1:16" x14ac:dyDescent="0.25">
      <c r="A2428" t="s">
        <v>68</v>
      </c>
      <c r="B2428" t="s">
        <v>177</v>
      </c>
      <c r="C2428">
        <v>46</v>
      </c>
      <c r="D2428" t="s">
        <v>165</v>
      </c>
      <c r="E2428" t="s">
        <v>112</v>
      </c>
      <c r="F2428" t="s">
        <v>72</v>
      </c>
      <c r="G2428">
        <v>1243.01427703289</v>
      </c>
      <c r="H2428">
        <v>0</v>
      </c>
      <c r="I242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28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cm="1">
        <f t="array" ref="K2428">IFERROR(AVERAGE(IF((OutputTable[GroupByKey]=OutputTable[[#This Row],[GroupByKey]]),(OutputTable[GroupByKey]=OutputTable[[#This Row],[GroupByKey]])*OutputTable[RecordedValue])),0)</f>
        <v>1083.7877157542564</v>
      </c>
      <c r="L2428" cm="1">
        <f t="array" ref="L2428">IFERROR(_xlfn.STDEV.S(IF((OutputTable[GroupByKey]=OutputTable[[#This Row],[GroupByKey]]),(OutputTable[GroupByKey]=OutputTable[[#This Row],[GroupByKey]])*OutputTable[RecordedValue])),0)</f>
        <v>65.139778120588559</v>
      </c>
      <c r="M2428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28" cm="1">
        <f t="array" ref="O2428">MIN(IF((OutputTable[GroupByKey]=OutputTable[[#This Row],[GroupByKey]]),(OutputTable[GroupByKey]=OutputTable[[#This Row],[GroupByKey]])*OutputTable[RecordedValue]))</f>
        <v>943.54375878691201</v>
      </c>
      <c r="P2428" cm="1">
        <f t="array" ref="P2428">MAX(IF((OutputTable[GroupByKey]=OutputTable[[#This Row],[GroupByKey]]),(OutputTable[GroupByKey]=OutputTable[[#This Row],[GroupByKey]])*OutputTable[RecordedValue]))</f>
        <v>1243.01427703289</v>
      </c>
    </row>
    <row r="2429" spans="1:16" x14ac:dyDescent="0.25">
      <c r="A2429" t="s">
        <v>68</v>
      </c>
      <c r="B2429" t="s">
        <v>177</v>
      </c>
      <c r="C2429">
        <v>46</v>
      </c>
      <c r="D2429" t="s">
        <v>166</v>
      </c>
      <c r="E2429" t="s">
        <v>114</v>
      </c>
      <c r="F2429" t="s">
        <v>72</v>
      </c>
      <c r="G2429">
        <v>0</v>
      </c>
      <c r="H2429">
        <v>0</v>
      </c>
      <c r="I242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29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cm="1">
        <f t="array" ref="K2429">IFERROR(AVERAGE(IF((OutputTable[GroupByKey]=OutputTable[[#This Row],[GroupByKey]]),(OutputTable[GroupByKey]=OutputTable[[#This Row],[GroupByKey]])*OutputTable[RecordedValue])),0)</f>
        <v>0</v>
      </c>
      <c r="L2429" cm="1">
        <f t="array" ref="L2429">IFERROR(_xlfn.STDEV.S(IF((OutputTable[GroupByKey]=OutputTable[[#This Row],[GroupByKey]]),(OutputTable[GroupByKey]=OutputTable[[#This Row],[GroupByKey]])*OutputTable[RecordedValue])),0)</f>
        <v>0</v>
      </c>
      <c r="M2429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9" cm="1">
        <f t="array" ref="O2429">MIN(IF((OutputTable[GroupByKey]=OutputTable[[#This Row],[GroupByKey]]),(OutputTable[GroupByKey]=OutputTable[[#This Row],[GroupByKey]])*OutputTable[RecordedValue]))</f>
        <v>0</v>
      </c>
      <c r="P2429" cm="1">
        <f t="array" ref="P2429">MAX(IF((OutputTable[GroupByKey]=OutputTable[[#This Row],[GroupByKey]]),(OutputTable[GroupByKey]=OutputTable[[#This Row],[GroupByKey]])*OutputTable[RecordedValue]))</f>
        <v>0</v>
      </c>
    </row>
    <row r="2430" spans="1:16" x14ac:dyDescent="0.25">
      <c r="A2430" t="s">
        <v>68</v>
      </c>
      <c r="B2430" t="s">
        <v>177</v>
      </c>
      <c r="C2430">
        <v>46</v>
      </c>
      <c r="D2430" t="s">
        <v>167</v>
      </c>
      <c r="E2430" t="s">
        <v>116</v>
      </c>
      <c r="F2430" t="s">
        <v>72</v>
      </c>
      <c r="G2430">
        <v>2328.4964964025999</v>
      </c>
      <c r="H2430">
        <v>0</v>
      </c>
      <c r="I243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0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cm="1">
        <f t="array" ref="K2430">IFERROR(AVERAGE(IF((OutputTable[GroupByKey]=OutputTable[[#This Row],[GroupByKey]]),(OutputTable[GroupByKey]=OutputTable[[#This Row],[GroupByKey]])*OutputTable[RecordedValue])),0)</f>
        <v>553.87401274968397</v>
      </c>
      <c r="L2430" cm="1">
        <f t="array" ref="L2430">IFERROR(_xlfn.STDEV.S(IF((OutputTable[GroupByKey]=OutputTable[[#This Row],[GroupByKey]]),(OutputTable[GroupByKey]=OutputTable[[#This Row],[GroupByKey]])*OutputTable[RecordedValue])),0)</f>
        <v>377.09122887289163</v>
      </c>
      <c r="M2430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30" cm="1">
        <f t="array" ref="O2430">MIN(IF((OutputTable[GroupByKey]=OutputTable[[#This Row],[GroupByKey]]),(OutputTable[GroupByKey]=OutputTable[[#This Row],[GroupByKey]])*OutputTable[RecordedValue]))</f>
        <v>153.85414011717199</v>
      </c>
      <c r="P2430" cm="1">
        <f t="array" ref="P2430">MAX(IF((OutputTable[GroupByKey]=OutputTable[[#This Row],[GroupByKey]]),(OutputTable[GroupByKey]=OutputTable[[#This Row],[GroupByKey]])*OutputTable[RecordedValue]))</f>
        <v>2328.4964964025999</v>
      </c>
    </row>
    <row r="2431" spans="1:16" x14ac:dyDescent="0.25">
      <c r="A2431" t="s">
        <v>68</v>
      </c>
      <c r="B2431" t="s">
        <v>177</v>
      </c>
      <c r="C2431">
        <v>46</v>
      </c>
      <c r="D2431" t="s">
        <v>168</v>
      </c>
      <c r="E2431" t="s">
        <v>118</v>
      </c>
      <c r="F2431" t="s">
        <v>72</v>
      </c>
      <c r="G2431">
        <v>143</v>
      </c>
      <c r="H2431">
        <v>0</v>
      </c>
      <c r="I243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1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cm="1">
        <f t="array" ref="K2431">IFERROR(AVERAGE(IF((OutputTable[GroupByKey]=OutputTable[[#This Row],[GroupByKey]]),(OutputTable[GroupByKey]=OutputTable[[#This Row],[GroupByKey]])*OutputTable[RecordedValue])),0)</f>
        <v>139.1</v>
      </c>
      <c r="L2431" cm="1">
        <f t="array" ref="L2431">IFERROR(_xlfn.STDEV.S(IF((OutputTable[GroupByKey]=OutputTable[[#This Row],[GroupByKey]]),(OutputTable[GroupByKey]=OutputTable[[#This Row],[GroupByKey]])*OutputTable[RecordedValue])),0)</f>
        <v>2.340852801167705</v>
      </c>
      <c r="M2431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31" cm="1">
        <f t="array" ref="O2431">MIN(IF((OutputTable[GroupByKey]=OutputTable[[#This Row],[GroupByKey]]),(OutputTable[GroupByKey]=OutputTable[[#This Row],[GroupByKey]])*OutputTable[RecordedValue]))</f>
        <v>132</v>
      </c>
      <c r="P2431" cm="1">
        <f t="array" ref="P2431">MAX(IF((OutputTable[GroupByKey]=OutputTable[[#This Row],[GroupByKey]]),(OutputTable[GroupByKey]=OutputTable[[#This Row],[GroupByKey]])*OutputTable[RecordedValue]))</f>
        <v>143</v>
      </c>
    </row>
    <row r="2432" spans="1:16" x14ac:dyDescent="0.25">
      <c r="A2432" t="s">
        <v>68</v>
      </c>
      <c r="B2432" t="s">
        <v>177</v>
      </c>
      <c r="C2432">
        <v>46</v>
      </c>
      <c r="D2432" t="s">
        <v>169</v>
      </c>
      <c r="E2432" t="s">
        <v>120</v>
      </c>
      <c r="F2432" t="s">
        <v>72</v>
      </c>
      <c r="G2432">
        <v>140</v>
      </c>
      <c r="H2432">
        <v>0</v>
      </c>
      <c r="I243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2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cm="1">
        <f t="array" ref="K2432">IFERROR(AVERAGE(IF((OutputTable[GroupByKey]=OutputTable[[#This Row],[GroupByKey]]),(OutputTable[GroupByKey]=OutputTable[[#This Row],[GroupByKey]])*OutputTable[RecordedValue])),0)</f>
        <v>136.88</v>
      </c>
      <c r="L2432" cm="1">
        <f t="array" ref="L2432">IFERROR(_xlfn.STDEV.S(IF((OutputTable[GroupByKey]=OutputTable[[#This Row],[GroupByKey]]),(OutputTable[GroupByKey]=OutputTable[[#This Row],[GroupByKey]])*OutputTable[RecordedValue])),0)</f>
        <v>2.7303285292343533</v>
      </c>
      <c r="M2432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32" cm="1">
        <f t="array" ref="O2432">MIN(IF((OutputTable[GroupByKey]=OutputTable[[#This Row],[GroupByKey]]),(OutputTable[GroupByKey]=OutputTable[[#This Row],[GroupByKey]])*OutputTable[RecordedValue]))</f>
        <v>130</v>
      </c>
      <c r="P2432" cm="1">
        <f t="array" ref="P2432">MAX(IF((OutputTable[GroupByKey]=OutputTable[[#This Row],[GroupByKey]]),(OutputTable[GroupByKey]=OutputTable[[#This Row],[GroupByKey]])*OutputTable[RecordedValue]))</f>
        <v>141</v>
      </c>
    </row>
    <row r="2433" spans="1:16" x14ac:dyDescent="0.25">
      <c r="A2433" t="s">
        <v>68</v>
      </c>
      <c r="B2433" t="s">
        <v>177</v>
      </c>
      <c r="C2433">
        <v>46</v>
      </c>
      <c r="D2433" t="s">
        <v>170</v>
      </c>
      <c r="E2433" t="s">
        <v>122</v>
      </c>
      <c r="F2433" t="s">
        <v>72</v>
      </c>
      <c r="G2433">
        <v>41.433809234429702</v>
      </c>
      <c r="H2433">
        <v>0</v>
      </c>
      <c r="I243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3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cm="1">
        <f t="array" ref="K2433">IFERROR(AVERAGE(IF((OutputTable[GroupByKey]=OutputTable[[#This Row],[GroupByKey]]),(OutputTable[GroupByKey]=OutputTable[[#This Row],[GroupByKey]])*OutputTable[RecordedValue])),0)</f>
        <v>36.126257191808556</v>
      </c>
      <c r="L2433" cm="1">
        <f t="array" ref="L2433">IFERROR(_xlfn.STDEV.S(IF((OutputTable[GroupByKey]=OutputTable[[#This Row],[GroupByKey]]),(OutputTable[GroupByKey]=OutputTable[[#This Row],[GroupByKey]])*OutputTable[RecordedValue])),0)</f>
        <v>2.1713259373529561</v>
      </c>
      <c r="M2433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33" cm="1">
        <f t="array" ref="O2433">MIN(IF((OutputTable[GroupByKey]=OutputTable[[#This Row],[GroupByKey]]),(OutputTable[GroupByKey]=OutputTable[[#This Row],[GroupByKey]])*OutputTable[RecordedValue]))</f>
        <v>31.451458626230401</v>
      </c>
      <c r="P2433" cm="1">
        <f t="array" ref="P2433">MAX(IF((OutputTable[GroupByKey]=OutputTable[[#This Row],[GroupByKey]]),(OutputTable[GroupByKey]=OutputTable[[#This Row],[GroupByKey]])*OutputTable[RecordedValue]))</f>
        <v>41.433809234429702</v>
      </c>
    </row>
    <row r="2434" spans="1:16" x14ac:dyDescent="0.25">
      <c r="A2434" t="s">
        <v>68</v>
      </c>
      <c r="B2434" t="s">
        <v>177</v>
      </c>
      <c r="C2434">
        <v>46</v>
      </c>
      <c r="D2434" t="s">
        <v>171</v>
      </c>
      <c r="E2434" t="s">
        <v>124</v>
      </c>
      <c r="F2434" t="s">
        <v>72</v>
      </c>
      <c r="G2434">
        <v>3571.5107734354901</v>
      </c>
      <c r="H2434">
        <v>0</v>
      </c>
      <c r="I243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4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cm="1">
        <f t="array" ref="K2434">IFERROR(AVERAGE(IF((OutputTable[GroupByKey]=OutputTable[[#This Row],[GroupByKey]]),(OutputTable[GroupByKey]=OutputTable[[#This Row],[GroupByKey]])*OutputTable[RecordedValue])),0)</f>
        <v>1637.6617285039399</v>
      </c>
      <c r="L2434" cm="1">
        <f t="array" ref="L2434">IFERROR(_xlfn.STDEV.S(IF((OutputTable[GroupByKey]=OutputTable[[#This Row],[GroupByKey]]),(OutputTable[GroupByKey]=OutputTable[[#This Row],[GroupByKey]])*OutputTable[RecordedValue])),0)</f>
        <v>425.2629558634419</v>
      </c>
      <c r="M2434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34" cm="1">
        <f t="array" ref="O2434">MIN(IF((OutputTable[GroupByKey]=OutputTable[[#This Row],[GroupByKey]]),(OutputTable[GroupByKey]=OutputTable[[#This Row],[GroupByKey]])*OutputTable[RecordedValue]))</f>
        <v>1114.53760713569</v>
      </c>
      <c r="P2434" cm="1">
        <f t="array" ref="P2434">MAX(IF((OutputTable[GroupByKey]=OutputTable[[#This Row],[GroupByKey]]),(OutputTable[GroupByKey]=OutputTable[[#This Row],[GroupByKey]])*OutputTable[RecordedValue]))</f>
        <v>3571.5107734354901</v>
      </c>
    </row>
    <row r="2435" spans="1:16" x14ac:dyDescent="0.25">
      <c r="A2435" t="s">
        <v>68</v>
      </c>
      <c r="B2435" t="s">
        <v>177</v>
      </c>
      <c r="C2435">
        <v>46</v>
      </c>
      <c r="D2435" t="s">
        <v>172</v>
      </c>
      <c r="E2435" t="s">
        <v>134</v>
      </c>
      <c r="F2435" t="s">
        <v>104</v>
      </c>
      <c r="G2435">
        <v>20.716904617214801</v>
      </c>
      <c r="H2435">
        <v>0</v>
      </c>
      <c r="I243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cm="1">
        <f t="array" ref="K2435">IFERROR(AVERAGE(IF((OutputTable[GroupByKey]=OutputTable[[#This Row],[GroupByKey]]),(OutputTable[GroupByKey]=OutputTable[[#This Row],[GroupByKey]])*OutputTable[RecordedValue])),0)</f>
        <v>18.06312859590426</v>
      </c>
      <c r="L2435" cm="1">
        <f t="array" ref="L2435">IFERROR(_xlfn.STDEV.S(IF((OutputTable[GroupByKey]=OutputTable[[#This Row],[GroupByKey]]),(OutputTable[GroupByKey]=OutputTable[[#This Row],[GroupByKey]])*OutputTable[RecordedValue])),0)</f>
        <v>1.0856629686764701</v>
      </c>
      <c r="M243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35" cm="1">
        <f t="array" ref="O2435">MIN(IF((OutputTable[GroupByKey]=OutputTable[[#This Row],[GroupByKey]]),(OutputTable[GroupByKey]=OutputTable[[#This Row],[GroupByKey]])*OutputTable[RecordedValue]))</f>
        <v>15.725729313115201</v>
      </c>
      <c r="P2435" cm="1">
        <f t="array" ref="P2435">MAX(IF((OutputTable[GroupByKey]=OutputTable[[#This Row],[GroupByKey]]),(OutputTable[GroupByKey]=OutputTable[[#This Row],[GroupByKey]])*OutputTable[RecordedValue]))</f>
        <v>20.716904617214801</v>
      </c>
    </row>
    <row r="2436" spans="1:16" x14ac:dyDescent="0.25">
      <c r="A2436" t="s">
        <v>68</v>
      </c>
      <c r="B2436" t="s">
        <v>177</v>
      </c>
      <c r="C2436">
        <v>46</v>
      </c>
      <c r="D2436" t="s">
        <v>173</v>
      </c>
      <c r="E2436" t="s">
        <v>136</v>
      </c>
      <c r="F2436" t="s">
        <v>104</v>
      </c>
      <c r="G2436">
        <v>3.05766911974897</v>
      </c>
      <c r="H2436">
        <v>0</v>
      </c>
      <c r="I2436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6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cm="1">
        <f t="array" ref="K2436">IFERROR(AVERAGE(IF((OutputTable[GroupByKey]=OutputTable[[#This Row],[GroupByKey]]),(OutputTable[GroupByKey]=OutputTable[[#This Row],[GroupByKey]])*OutputTable[RecordedValue])),0)</f>
        <v>5.7998238307074823</v>
      </c>
      <c r="L2436" cm="1">
        <f t="array" ref="L2436">IFERROR(_xlfn.STDEV.S(IF((OutputTable[GroupByKey]=OutputTable[[#This Row],[GroupByKey]]),(OutputTable[GroupByKey]=OutputTable[[#This Row],[GroupByKey]])*OutputTable[RecordedValue])),0)</f>
        <v>1.1088844702774887</v>
      </c>
      <c r="M2436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36" cm="1">
        <f t="array" ref="O2436">MIN(IF((OutputTable[GroupByKey]=OutputTable[[#This Row],[GroupByKey]]),(OutputTable[GroupByKey]=OutputTable[[#This Row],[GroupByKey]])*OutputTable[RecordedValue]))</f>
        <v>3.05766911974897</v>
      </c>
      <c r="P2436" cm="1">
        <f t="array" ref="P2436">MAX(IF((OutputTable[GroupByKey]=OutputTable[[#This Row],[GroupByKey]]),(OutputTable[GroupByKey]=OutputTable[[#This Row],[GroupByKey]])*OutputTable[RecordedValue]))</f>
        <v>8.1492138731565191</v>
      </c>
    </row>
    <row r="2437" spans="1:16" x14ac:dyDescent="0.25">
      <c r="A2437" t="s">
        <v>68</v>
      </c>
      <c r="B2437" t="s">
        <v>177</v>
      </c>
      <c r="C2437">
        <v>46</v>
      </c>
      <c r="D2437" t="s">
        <v>174</v>
      </c>
      <c r="E2437" t="s">
        <v>153</v>
      </c>
      <c r="F2437" t="s">
        <v>104</v>
      </c>
      <c r="G2437">
        <v>142</v>
      </c>
      <c r="H2437">
        <v>0</v>
      </c>
      <c r="I243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7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cm="1">
        <f t="array" ref="K2437">IFERROR(AVERAGE(IF((OutputTable[GroupByKey]=OutputTable[[#This Row],[GroupByKey]]),(OutputTable[GroupByKey]=OutputTable[[#This Row],[GroupByKey]])*OutputTable[RecordedValue])),0)</f>
        <v>138.4</v>
      </c>
      <c r="L2437" cm="1">
        <f t="array" ref="L2437">IFERROR(_xlfn.STDEV.S(IF((OutputTable[GroupByKey]=OutputTable[[#This Row],[GroupByKey]]),(OutputTable[GroupByKey]=OutputTable[[#This Row],[GroupByKey]])*OutputTable[RecordedValue])),0)</f>
        <v>2.6954231805876021</v>
      </c>
      <c r="M2437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37" cm="1">
        <f t="array" ref="O2437">MIN(IF((OutputTable[GroupByKey]=OutputTable[[#This Row],[GroupByKey]]),(OutputTable[GroupByKey]=OutputTable[[#This Row],[GroupByKey]])*OutputTable[RecordedValue]))</f>
        <v>131</v>
      </c>
      <c r="P2437" cm="1">
        <f t="array" ref="P2437">MAX(IF((OutputTable[GroupByKey]=OutputTable[[#This Row],[GroupByKey]]),(OutputTable[GroupByKey]=OutputTable[[#This Row],[GroupByKey]])*OutputTable[RecordedValue]))</f>
        <v>143</v>
      </c>
    </row>
    <row r="2438" spans="1:16" x14ac:dyDescent="0.25">
      <c r="A2438" t="s">
        <v>68</v>
      </c>
      <c r="B2438" t="s">
        <v>177</v>
      </c>
      <c r="C2438">
        <v>46</v>
      </c>
      <c r="D2438" t="s">
        <v>175</v>
      </c>
      <c r="E2438" t="s">
        <v>155</v>
      </c>
      <c r="F2438" t="s">
        <v>104</v>
      </c>
      <c r="G2438">
        <v>0.87259712001045997</v>
      </c>
      <c r="H2438">
        <v>0</v>
      </c>
      <c r="I243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38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cm="1">
        <f t="array" ref="K2438">IFERROR(AVERAGE(IF((OutputTable[GroupByKey]=OutputTable[[#This Row],[GroupByKey]]),(OutputTable[GroupByKey]=OutputTable[[#This Row],[GroupByKey]])*OutputTable[RecordedValue])),0)</f>
        <v>0.7583406737205215</v>
      </c>
      <c r="L2438" cm="1">
        <f t="array" ref="L2438">IFERROR(_xlfn.STDEV.S(IF((OutputTable[GroupByKey]=OutputTable[[#This Row],[GroupByKey]]),(OutputTable[GroupByKey]=OutputTable[[#This Row],[GroupByKey]])*OutputTable[RecordedValue])),0)</f>
        <v>4.6203519594895187E-2</v>
      </c>
      <c r="M2438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38" cm="1">
        <f t="array" ref="O2438">MIN(IF((OutputTable[GroupByKey]=OutputTable[[#This Row],[GroupByKey]]),(OutputTable[GroupByKey]=OutputTable[[#This Row],[GroupByKey]])*OutputTable[RecordedValue]))</f>
        <v>0.660449421951812</v>
      </c>
      <c r="P2438" cm="1">
        <f t="array" ref="P2438">MAX(IF((OutputTable[GroupByKey]=OutputTable[[#This Row],[GroupByKey]]),(OutputTable[GroupByKey]=OutputTable[[#This Row],[GroupByKey]])*OutputTable[RecordedValue]))</f>
        <v>0.87259712001045997</v>
      </c>
    </row>
    <row r="2439" spans="1:16" x14ac:dyDescent="0.25">
      <c r="A2439" t="s">
        <v>68</v>
      </c>
      <c r="B2439" t="s">
        <v>177</v>
      </c>
      <c r="C2439">
        <v>46</v>
      </c>
      <c r="D2439" t="s">
        <v>176</v>
      </c>
      <c r="E2439" t="s">
        <v>139</v>
      </c>
      <c r="F2439" t="s">
        <v>104</v>
      </c>
      <c r="G2439">
        <v>0</v>
      </c>
      <c r="H2439">
        <v>0</v>
      </c>
      <c r="I243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39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cm="1">
        <f t="array" ref="K2439">IFERROR(AVERAGE(IF((OutputTable[GroupByKey]=OutputTable[[#This Row],[GroupByKey]]),(OutputTable[GroupByKey]=OutputTable[[#This Row],[GroupByKey]])*OutputTable[RecordedValue])),0)</f>
        <v>0</v>
      </c>
      <c r="L2439" cm="1">
        <f t="array" ref="L2439">IFERROR(_xlfn.STDEV.S(IF((OutputTable[GroupByKey]=OutputTable[[#This Row],[GroupByKey]]),(OutputTable[GroupByKey]=OutputTable[[#This Row],[GroupByKey]])*OutputTable[RecordedValue])),0)</f>
        <v>0</v>
      </c>
      <c r="M2439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cm="1">
        <f t="array" ref="O2439">MIN(IF((OutputTable[GroupByKey]=OutputTable[[#This Row],[GroupByKey]]),(OutputTable[GroupByKey]=OutputTable[[#This Row],[GroupByKey]])*OutputTable[RecordedValue]))</f>
        <v>0</v>
      </c>
      <c r="P2439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177</v>
      </c>
      <c r="C2440">
        <v>47</v>
      </c>
      <c r="D2440" t="s">
        <v>109</v>
      </c>
      <c r="E2440" t="s">
        <v>110</v>
      </c>
      <c r="F2440" t="s">
        <v>72</v>
      </c>
      <c r="G2440">
        <v>0.66510951473888402</v>
      </c>
      <c r="H2440">
        <v>0</v>
      </c>
      <c r="I244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0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cm="1">
        <f t="array" ref="K2440">IFERROR(AVERAGE(IF((OutputTable[GroupByKey]=OutputTable[[#This Row],[GroupByKey]]),(OutputTable[GroupByKey]=OutputTable[[#This Row],[GroupByKey]])*OutputTable[RecordedValue])),0)</f>
        <v>0.86326158932544617</v>
      </c>
      <c r="L2440" cm="1">
        <f t="array" ref="L2440">IFERROR(_xlfn.STDEV.S(IF((OutputTable[GroupByKey]=OutputTable[[#This Row],[GroupByKey]]),(OutputTable[GroupByKey]=OutputTable[[#This Row],[GroupByKey]])*OutputTable[RecordedValue])),0)</f>
        <v>0.44446417599979121</v>
      </c>
      <c r="M2440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0" cm="1">
        <f t="array" ref="O2440">MIN(IF((OutputTable[GroupByKey]=OutputTable[[#This Row],[GroupByKey]]),(OutputTable[GroupByKey]=OutputTable[[#This Row],[GroupByKey]])*OutputTable[RecordedValue]))</f>
        <v>0</v>
      </c>
      <c r="P2440" cm="1">
        <f t="array" ref="P2440">MAX(IF((OutputTable[GroupByKey]=OutputTable[[#This Row],[GroupByKey]]),(OutputTable[GroupByKey]=OutputTable[[#This Row],[GroupByKey]])*OutputTable[RecordedValue]))</f>
        <v>2.5547209929161401</v>
      </c>
    </row>
    <row r="2441" spans="1:16" x14ac:dyDescent="0.25">
      <c r="A2441" t="s">
        <v>68</v>
      </c>
      <c r="B2441" t="s">
        <v>177</v>
      </c>
      <c r="C2441">
        <v>47</v>
      </c>
      <c r="D2441" t="s">
        <v>111</v>
      </c>
      <c r="E2441" t="s">
        <v>112</v>
      </c>
      <c r="F2441" t="s">
        <v>72</v>
      </c>
      <c r="G2441">
        <v>39.906570884333</v>
      </c>
      <c r="H2441">
        <v>0</v>
      </c>
      <c r="I244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1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cm="1">
        <f t="array" ref="K2441">IFERROR(AVERAGE(IF((OutputTable[GroupByKey]=OutputTable[[#This Row],[GroupByKey]]),(OutputTable[GroupByKey]=OutputTable[[#This Row],[GroupByKey]])*OutputTable[RecordedValue])),0)</f>
        <v>51.79569535952681</v>
      </c>
      <c r="L2441" cm="1">
        <f t="array" ref="L2441">IFERROR(_xlfn.STDEV.S(IF((OutputTable[GroupByKey]=OutputTable[[#This Row],[GroupByKey]]),(OutputTable[GroupByKey]=OutputTable[[#This Row],[GroupByKey]])*OutputTable[RecordedValue])),0)</f>
        <v>26.667850559987489</v>
      </c>
      <c r="M2441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41" cm="1">
        <f t="array" ref="O2441">MIN(IF((OutputTable[GroupByKey]=OutputTable[[#This Row],[GroupByKey]]),(OutputTable[GroupByKey]=OutputTable[[#This Row],[GroupByKey]])*OutputTable[RecordedValue]))</f>
        <v>0</v>
      </c>
      <c r="P2441" cm="1">
        <f t="array" ref="P2441">MAX(IF((OutputTable[GroupByKey]=OutputTable[[#This Row],[GroupByKey]]),(OutputTable[GroupByKey]=OutputTable[[#This Row],[GroupByKey]])*OutputTable[RecordedValue]))</f>
        <v>153.28325957496901</v>
      </c>
    </row>
    <row r="2442" spans="1:16" x14ac:dyDescent="0.25">
      <c r="A2442" t="s">
        <v>68</v>
      </c>
      <c r="B2442" t="s">
        <v>177</v>
      </c>
      <c r="C2442">
        <v>47</v>
      </c>
      <c r="D2442" t="s">
        <v>113</v>
      </c>
      <c r="E2442" t="s">
        <v>114</v>
      </c>
      <c r="F2442" t="s">
        <v>72</v>
      </c>
      <c r="G2442">
        <v>0</v>
      </c>
      <c r="H2442">
        <v>0</v>
      </c>
      <c r="I244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2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cm="1">
        <f t="array" ref="K2442">IFERROR(AVERAGE(IF((OutputTable[GroupByKey]=OutputTable[[#This Row],[GroupByKey]]),(OutputTable[GroupByKey]=OutputTable[[#This Row],[GroupByKey]])*OutputTable[RecordedValue])),0)</f>
        <v>0</v>
      </c>
      <c r="L2442" cm="1">
        <f t="array" ref="L2442">IFERROR(_xlfn.STDEV.S(IF((OutputTable[GroupByKey]=OutputTable[[#This Row],[GroupByKey]]),(OutputTable[GroupByKey]=OutputTable[[#This Row],[GroupByKey]])*OutputTable[RecordedValue])),0)</f>
        <v>0</v>
      </c>
      <c r="M2442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2" cm="1">
        <f t="array" ref="O2442">MIN(IF((OutputTable[GroupByKey]=OutputTable[[#This Row],[GroupByKey]]),(OutputTable[GroupByKey]=OutputTable[[#This Row],[GroupByKey]])*OutputTable[RecordedValue]))</f>
        <v>0</v>
      </c>
      <c r="P2442" cm="1">
        <f t="array" ref="P2442">MAX(IF((OutputTable[GroupByKey]=OutputTable[[#This Row],[GroupByKey]]),(OutputTable[GroupByKey]=OutputTable[[#This Row],[GroupByKey]])*OutputTable[RecordedValue]))</f>
        <v>0</v>
      </c>
    </row>
    <row r="2443" spans="1:16" x14ac:dyDescent="0.25">
      <c r="A2443" t="s">
        <v>68</v>
      </c>
      <c r="B2443" t="s">
        <v>177</v>
      </c>
      <c r="C2443">
        <v>47</v>
      </c>
      <c r="D2443" t="s">
        <v>115</v>
      </c>
      <c r="E2443" t="s">
        <v>116</v>
      </c>
      <c r="F2443" t="s">
        <v>72</v>
      </c>
      <c r="G2443">
        <v>7.6061897524328401</v>
      </c>
      <c r="H2443">
        <v>0</v>
      </c>
      <c r="I244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3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cm="1">
        <f t="array" ref="K2443">IFERROR(AVERAGE(IF((OutputTable[GroupByKey]=OutputTable[[#This Row],[GroupByKey]]),(OutputTable[GroupByKey]=OutputTable[[#This Row],[GroupByKey]])*OutputTable[RecordedValue])),0)</f>
        <v>7.9031017037590718</v>
      </c>
      <c r="L2443" cm="1">
        <f t="array" ref="L2443">IFERROR(_xlfn.STDEV.S(IF((OutputTable[GroupByKey]=OutputTable[[#This Row],[GroupByKey]]),(OutputTable[GroupByKey]=OutputTable[[#This Row],[GroupByKey]])*OutputTable[RecordedValue])),0)</f>
        <v>6.1722634071914078</v>
      </c>
      <c r="M2443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43" cm="1">
        <f t="array" ref="O2443">MIN(IF((OutputTable[GroupByKey]=OutputTable[[#This Row],[GroupByKey]]),(OutputTable[GroupByKey]=OutputTable[[#This Row],[GroupByKey]])*OutputTable[RecordedValue]))</f>
        <v>0</v>
      </c>
      <c r="P2443" cm="1">
        <f t="array" ref="P2443">MAX(IF((OutputTable[GroupByKey]=OutputTable[[#This Row],[GroupByKey]]),(OutputTable[GroupByKey]=OutputTable[[#This Row],[GroupByKey]])*OutputTable[RecordedValue]))</f>
        <v>30.196331317929101</v>
      </c>
    </row>
    <row r="2444" spans="1:16" x14ac:dyDescent="0.25">
      <c r="A2444" t="s">
        <v>68</v>
      </c>
      <c r="B2444" t="s">
        <v>177</v>
      </c>
      <c r="C2444">
        <v>47</v>
      </c>
      <c r="D2444" t="s">
        <v>117</v>
      </c>
      <c r="E2444" t="s">
        <v>118</v>
      </c>
      <c r="F2444" t="s">
        <v>72</v>
      </c>
      <c r="G2444">
        <v>10</v>
      </c>
      <c r="H2444">
        <v>0</v>
      </c>
      <c r="I244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4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cm="1">
        <f t="array" ref="K2444">IFERROR(AVERAGE(IF((OutputTable[GroupByKey]=OutputTable[[#This Row],[GroupByKey]]),(OutputTable[GroupByKey]=OutputTable[[#This Row],[GroupByKey]])*OutputTable[RecordedValue])),0)</f>
        <v>8.9</v>
      </c>
      <c r="L2444" cm="1">
        <f t="array" ref="L2444">IFERROR(_xlfn.STDEV.S(IF((OutputTable[GroupByKey]=OutputTable[[#This Row],[GroupByKey]]),(OutputTable[GroupByKey]=OutputTable[[#This Row],[GroupByKey]])*OutputTable[RecordedValue])),0)</f>
        <v>2.6049403612586386</v>
      </c>
      <c r="M2444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44" cm="1">
        <f t="array" ref="O2444">MIN(IF((OutputTable[GroupByKey]=OutputTable[[#This Row],[GroupByKey]]),(OutputTable[GroupByKey]=OutputTable[[#This Row],[GroupByKey]])*OutputTable[RecordedValue]))</f>
        <v>2</v>
      </c>
      <c r="P2444" cm="1">
        <f t="array" ref="P2444">MAX(IF((OutputTable[GroupByKey]=OutputTable[[#This Row],[GroupByKey]]),(OutputTable[GroupByKey]=OutputTable[[#This Row],[GroupByKey]])*OutputTable[RecordedValue]))</f>
        <v>14</v>
      </c>
    </row>
    <row r="2445" spans="1:16" x14ac:dyDescent="0.25">
      <c r="A2445" t="s">
        <v>68</v>
      </c>
      <c r="B2445" t="s">
        <v>177</v>
      </c>
      <c r="C2445">
        <v>47</v>
      </c>
      <c r="D2445" t="s">
        <v>119</v>
      </c>
      <c r="E2445" t="s">
        <v>120</v>
      </c>
      <c r="F2445" t="s">
        <v>72</v>
      </c>
      <c r="G2445">
        <v>10</v>
      </c>
      <c r="H2445">
        <v>0</v>
      </c>
      <c r="I244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cm="1">
        <f t="array" ref="K2445">IFERROR(AVERAGE(IF((OutputTable[GroupByKey]=OutputTable[[#This Row],[GroupByKey]]),(OutputTable[GroupByKey]=OutputTable[[#This Row],[GroupByKey]])*OutputTable[RecordedValue])),0)</f>
        <v>8.68</v>
      </c>
      <c r="L2445" cm="1">
        <f t="array" ref="L2445">IFERROR(_xlfn.STDEV.S(IF((OutputTable[GroupByKey]=OutputTable[[#This Row],[GroupByKey]]),(OutputTable[GroupByKey]=OutputTable[[#This Row],[GroupByKey]])*OutputTable[RecordedValue])),0)</f>
        <v>2.6064284735543972</v>
      </c>
      <c r="M244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45" cm="1">
        <f t="array" ref="O2445">MIN(IF((OutputTable[GroupByKey]=OutputTable[[#This Row],[GroupByKey]]),(OutputTable[GroupByKey]=OutputTable[[#This Row],[GroupByKey]])*OutputTable[RecordedValue]))</f>
        <v>2</v>
      </c>
      <c r="P2445" cm="1">
        <f t="array" ref="P2445">MAX(IF((OutputTable[GroupByKey]=OutputTable[[#This Row],[GroupByKey]]),(OutputTable[GroupByKey]=OutputTable[[#This Row],[GroupByKey]])*OutputTable[RecordedValue]))</f>
        <v>14</v>
      </c>
    </row>
    <row r="2446" spans="1:16" x14ac:dyDescent="0.25">
      <c r="A2446" t="s">
        <v>68</v>
      </c>
      <c r="B2446" t="s">
        <v>177</v>
      </c>
      <c r="C2446">
        <v>47</v>
      </c>
      <c r="D2446" t="s">
        <v>121</v>
      </c>
      <c r="E2446" t="s">
        <v>122</v>
      </c>
      <c r="F2446" t="s">
        <v>72</v>
      </c>
      <c r="G2446">
        <v>0.66510951473888402</v>
      </c>
      <c r="H2446">
        <v>0</v>
      </c>
      <c r="I244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6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cm="1">
        <f t="array" ref="K2446">IFERROR(AVERAGE(IF((OutputTable[GroupByKey]=OutputTable[[#This Row],[GroupByKey]]),(OutputTable[GroupByKey]=OutputTable[[#This Row],[GroupByKey]])*OutputTable[RecordedValue])),0)</f>
        <v>0.86326158932544617</v>
      </c>
      <c r="L2446" cm="1">
        <f t="array" ref="L2446">IFERROR(_xlfn.STDEV.S(IF((OutputTable[GroupByKey]=OutputTable[[#This Row],[GroupByKey]]),(OutputTable[GroupByKey]=OutputTable[[#This Row],[GroupByKey]])*OutputTable[RecordedValue])),0)</f>
        <v>0.44446417599979121</v>
      </c>
      <c r="M2446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6" cm="1">
        <f t="array" ref="O2446">MIN(IF((OutputTable[GroupByKey]=OutputTable[[#This Row],[GroupByKey]]),(OutputTable[GroupByKey]=OutputTable[[#This Row],[GroupByKey]])*OutputTable[RecordedValue]))</f>
        <v>0</v>
      </c>
      <c r="P2446" cm="1">
        <f t="array" ref="P2446">MAX(IF((OutputTable[GroupByKey]=OutputTable[[#This Row],[GroupByKey]]),(OutputTable[GroupByKey]=OutputTable[[#This Row],[GroupByKey]])*OutputTable[RecordedValue]))</f>
        <v>2.5547209929161401</v>
      </c>
    </row>
    <row r="2447" spans="1:16" x14ac:dyDescent="0.25">
      <c r="A2447" t="s">
        <v>68</v>
      </c>
      <c r="B2447" t="s">
        <v>177</v>
      </c>
      <c r="C2447">
        <v>47</v>
      </c>
      <c r="D2447" t="s">
        <v>123</v>
      </c>
      <c r="E2447" t="s">
        <v>124</v>
      </c>
      <c r="F2447" t="s">
        <v>72</v>
      </c>
      <c r="G2447">
        <v>47.512760636765897</v>
      </c>
      <c r="H2447">
        <v>0</v>
      </c>
      <c r="I244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7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cm="1">
        <f t="array" ref="K2447">IFERROR(AVERAGE(IF((OutputTable[GroupByKey]=OutputTable[[#This Row],[GroupByKey]]),(OutputTable[GroupByKey]=OutputTable[[#This Row],[GroupByKey]])*OutputTable[RecordedValue])),0)</f>
        <v>59.698797063285873</v>
      </c>
      <c r="L2447" cm="1">
        <f t="array" ref="L2447">IFERROR(_xlfn.STDEV.S(IF((OutputTable[GroupByKey]=OutputTable[[#This Row],[GroupByKey]]),(OutputTable[GroupByKey]=OutputTable[[#This Row],[GroupByKey]])*OutputTable[RecordedValue])),0)</f>
        <v>29.848701664291458</v>
      </c>
      <c r="M2447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447" cm="1">
        <f t="array" ref="O2447">MIN(IF((OutputTable[GroupByKey]=OutputTable[[#This Row],[GroupByKey]]),(OutputTable[GroupByKey]=OutputTable[[#This Row],[GroupByKey]])*OutputTable[RecordedValue]))</f>
        <v>2.14281784239415</v>
      </c>
      <c r="P2447" cm="1">
        <f t="array" ref="P2447">MAX(IF((OutputTable[GroupByKey]=OutputTable[[#This Row],[GroupByKey]]),(OutputTable[GroupByKey]=OutputTable[[#This Row],[GroupByKey]])*OutputTable[RecordedValue]))</f>
        <v>183.47959089289799</v>
      </c>
    </row>
    <row r="2448" spans="1:16" x14ac:dyDescent="0.25">
      <c r="A2448" t="s">
        <v>68</v>
      </c>
      <c r="B2448" t="s">
        <v>177</v>
      </c>
      <c r="C2448">
        <v>47</v>
      </c>
      <c r="D2448" t="s">
        <v>125</v>
      </c>
      <c r="E2448" t="s">
        <v>85</v>
      </c>
      <c r="F2448" t="s">
        <v>126</v>
      </c>
      <c r="G2448">
        <v>0</v>
      </c>
      <c r="H2448">
        <v>0</v>
      </c>
      <c r="I2448" t="str">
        <f>OutputTable[[#This Row],[ProjectName]]&amp;OutputTable[[#This Row],[Name]]&amp;OutputTable[[#This Row],[Type]]&amp;OutputTable[[#This Row],[Source]]</f>
        <v>Airport Security AnalysisAll Entities.NVACostNVA CostSystem</v>
      </c>
      <c r="J2448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cm="1">
        <f t="array" ref="K2448">IFERROR(AVERAGE(IF((OutputTable[GroupByKey]=OutputTable[[#This Row],[GroupByKey]]),(OutputTable[GroupByKey]=OutputTable[[#This Row],[GroupByKey]])*OutputTable[RecordedValue])),0)</f>
        <v>0</v>
      </c>
      <c r="L2448" cm="1">
        <f t="array" ref="L2448">IFERROR(_xlfn.STDEV.S(IF((OutputTable[GroupByKey]=OutputTable[[#This Row],[GroupByKey]]),(OutputTable[GroupByKey]=OutputTable[[#This Row],[GroupByKey]])*OutputTable[RecordedValue])),0)</f>
        <v>0</v>
      </c>
      <c r="M2448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8" cm="1">
        <f t="array" ref="O2448">MIN(IF((OutputTable[GroupByKey]=OutputTable[[#This Row],[GroupByKey]]),(OutputTable[GroupByKey]=OutputTable[[#This Row],[GroupByKey]])*OutputTable[RecordedValue]))</f>
        <v>0</v>
      </c>
      <c r="P2448" cm="1">
        <f t="array" ref="P2448">MAX(IF((OutputTable[GroupByKey]=OutputTable[[#This Row],[GroupByKey]]),(OutputTable[GroupByKey]=OutputTable[[#This Row],[GroupByKey]])*OutputTable[RecordedValue]))</f>
        <v>0</v>
      </c>
    </row>
    <row r="2449" spans="1:16" x14ac:dyDescent="0.25">
      <c r="A2449" t="s">
        <v>68</v>
      </c>
      <c r="B2449" t="s">
        <v>177</v>
      </c>
      <c r="C2449">
        <v>47</v>
      </c>
      <c r="D2449" t="s">
        <v>127</v>
      </c>
      <c r="E2449" t="s">
        <v>88</v>
      </c>
      <c r="F2449" t="s">
        <v>126</v>
      </c>
      <c r="G2449">
        <v>0</v>
      </c>
      <c r="H2449">
        <v>0</v>
      </c>
      <c r="I2449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49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cm="1">
        <f t="array" ref="K2449">IFERROR(AVERAGE(IF((OutputTable[GroupByKey]=OutputTable[[#This Row],[GroupByKey]]),(OutputTable[GroupByKey]=OutputTable[[#This Row],[GroupByKey]])*OutputTable[RecordedValue])),0)</f>
        <v>0</v>
      </c>
      <c r="L2449" cm="1">
        <f t="array" ref="L2449">IFERROR(_xlfn.STDEV.S(IF((OutputTable[GroupByKey]=OutputTable[[#This Row],[GroupByKey]]),(OutputTable[GroupByKey]=OutputTable[[#This Row],[GroupByKey]])*OutputTable[RecordedValue])),0)</f>
        <v>0</v>
      </c>
      <c r="M2449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cm="1">
        <f t="array" ref="O2449">MIN(IF((OutputTable[GroupByKey]=OutputTable[[#This Row],[GroupByKey]]),(OutputTable[GroupByKey]=OutputTable[[#This Row],[GroupByKey]])*OutputTable[RecordedValue]))</f>
        <v>0</v>
      </c>
      <c r="P2449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177</v>
      </c>
      <c r="C2450">
        <v>47</v>
      </c>
      <c r="D2450" t="s">
        <v>128</v>
      </c>
      <c r="E2450" t="s">
        <v>90</v>
      </c>
      <c r="F2450" t="s">
        <v>126</v>
      </c>
      <c r="G2450">
        <v>43.660002699402</v>
      </c>
      <c r="H2450">
        <v>0</v>
      </c>
      <c r="I2450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0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cm="1">
        <f t="array" ref="K2450">IFERROR(AVERAGE(IF((OutputTable[GroupByKey]=OutputTable[[#This Row],[GroupByKey]]),(OutputTable[GroupByKey]=OutputTable[[#This Row],[GroupByKey]])*OutputTable[RecordedValue])),0)</f>
        <v>46.193538628207605</v>
      </c>
      <c r="L2450" cm="1">
        <f t="array" ref="L2450">IFERROR(_xlfn.STDEV.S(IF((OutputTable[GroupByKey]=OutputTable[[#This Row],[GroupByKey]]),(OutputTable[GroupByKey]=OutputTable[[#This Row],[GroupByKey]])*OutputTable[RecordedValue])),0)</f>
        <v>2.5990968367157539</v>
      </c>
      <c r="M2450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0" cm="1">
        <f t="array" ref="O2450">MIN(IF((OutputTable[GroupByKey]=OutputTable[[#This Row],[GroupByKey]]),(OutputTable[GroupByKey]=OutputTable[[#This Row],[GroupByKey]])*OutputTable[RecordedValue]))</f>
        <v>40.192057014708702</v>
      </c>
      <c r="P2450" cm="1">
        <f t="array" ref="P2450">MAX(IF((OutputTable[GroupByKey]=OutputTable[[#This Row],[GroupByKey]]),(OutputTable[GroupByKey]=OutputTable[[#This Row],[GroupByKey]])*OutputTable[RecordedValue]))</f>
        <v>51.8214448971965</v>
      </c>
    </row>
    <row r="2451" spans="1:16" x14ac:dyDescent="0.25">
      <c r="A2451" t="s">
        <v>68</v>
      </c>
      <c r="B2451" t="s">
        <v>177</v>
      </c>
      <c r="C2451">
        <v>47</v>
      </c>
      <c r="D2451" t="s">
        <v>129</v>
      </c>
      <c r="E2451" t="s">
        <v>130</v>
      </c>
      <c r="F2451" t="s">
        <v>126</v>
      </c>
      <c r="G2451">
        <v>0</v>
      </c>
      <c r="H2451">
        <v>0</v>
      </c>
      <c r="I2451" t="str">
        <f>OutputTable[[#This Row],[ProjectName]]&amp;OutputTable[[#This Row],[Name]]&amp;OutputTable[[#This Row],[Type]]&amp;OutputTable[[#This Row],[Source]]</f>
        <v>Airport Security AnalysisAll Entities.TranCostTran CostSystem</v>
      </c>
      <c r="J2451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cm="1">
        <f t="array" ref="K2451">IFERROR(AVERAGE(IF((OutputTable[GroupByKey]=OutputTable[[#This Row],[GroupByKey]]),(OutputTable[GroupByKey]=OutputTable[[#This Row],[GroupByKey]])*OutputTable[RecordedValue])),0)</f>
        <v>0</v>
      </c>
      <c r="L2451" cm="1">
        <f t="array" ref="L2451">IFERROR(_xlfn.STDEV.S(IF((OutputTable[GroupByKey]=OutputTable[[#This Row],[GroupByKey]]),(OutputTable[GroupByKey]=OutputTable[[#This Row],[GroupByKey]])*OutputTable[RecordedValue])),0)</f>
        <v>0</v>
      </c>
      <c r="M2451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cm="1">
        <f t="array" ref="O2451">MIN(IF((OutputTable[GroupByKey]=OutputTable[[#This Row],[GroupByKey]]),(OutputTable[GroupByKey]=OutputTable[[#This Row],[GroupByKey]])*OutputTable[RecordedValue]))</f>
        <v>0</v>
      </c>
      <c r="P2451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177</v>
      </c>
      <c r="C2452">
        <v>47</v>
      </c>
      <c r="D2452" t="s">
        <v>131</v>
      </c>
      <c r="E2452" t="s">
        <v>94</v>
      </c>
      <c r="F2452" t="s">
        <v>126</v>
      </c>
      <c r="G2452">
        <v>43.660002699402</v>
      </c>
      <c r="H2452">
        <v>0</v>
      </c>
      <c r="I2452" t="str">
        <f>OutputTable[[#This Row],[ProjectName]]&amp;OutputTable[[#This Row],[Name]]&amp;OutputTable[[#This Row],[Type]]&amp;OutputTable[[#This Row],[Source]]</f>
        <v>Airport Security AnalysisAll Entities.VACostVA CostSystem</v>
      </c>
      <c r="J2452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cm="1">
        <f t="array" ref="K2452">IFERROR(AVERAGE(IF((OutputTable[GroupByKey]=OutputTable[[#This Row],[GroupByKey]]),(OutputTable[GroupByKey]=OutputTable[[#This Row],[GroupByKey]])*OutputTable[RecordedValue])),0)</f>
        <v>46.193538628207605</v>
      </c>
      <c r="L2452" cm="1">
        <f t="array" ref="L2452">IFERROR(_xlfn.STDEV.S(IF((OutputTable[GroupByKey]=OutputTable[[#This Row],[GroupByKey]]),(OutputTable[GroupByKey]=OutputTable[[#This Row],[GroupByKey]])*OutputTable[RecordedValue])),0)</f>
        <v>2.5990968367157539</v>
      </c>
      <c r="M2452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2" cm="1">
        <f t="array" ref="O2452">MIN(IF((OutputTable[GroupByKey]=OutputTable[[#This Row],[GroupByKey]]),(OutputTable[GroupByKey]=OutputTable[[#This Row],[GroupByKey]])*OutputTable[RecordedValue]))</f>
        <v>40.192057014708702</v>
      </c>
      <c r="P2452" cm="1">
        <f t="array" ref="P2452">MAX(IF((OutputTable[GroupByKey]=OutputTable[[#This Row],[GroupByKey]]),(OutputTable[GroupByKey]=OutputTable[[#This Row],[GroupByKey]])*OutputTable[RecordedValue]))</f>
        <v>51.8214448971965</v>
      </c>
    </row>
    <row r="2453" spans="1:16" x14ac:dyDescent="0.25">
      <c r="A2453" t="s">
        <v>68</v>
      </c>
      <c r="B2453" t="s">
        <v>177</v>
      </c>
      <c r="C2453">
        <v>47</v>
      </c>
      <c r="D2453" t="s">
        <v>132</v>
      </c>
      <c r="E2453" t="s">
        <v>96</v>
      </c>
      <c r="F2453" t="s">
        <v>126</v>
      </c>
      <c r="G2453">
        <v>0</v>
      </c>
      <c r="H2453">
        <v>0</v>
      </c>
      <c r="I2453" t="str">
        <f>OutputTable[[#This Row],[ProjectName]]&amp;OutputTable[[#This Row],[Name]]&amp;OutputTable[[#This Row],[Type]]&amp;OutputTable[[#This Row],[Source]]</f>
        <v>Airport Security AnalysisAll Entities.WaitCostWait CostSystem</v>
      </c>
      <c r="J2453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cm="1">
        <f t="array" ref="K2453">IFERROR(AVERAGE(IF((OutputTable[GroupByKey]=OutputTable[[#This Row],[GroupByKey]]),(OutputTable[GroupByKey]=OutputTable[[#This Row],[GroupByKey]])*OutputTable[RecordedValue])),0)</f>
        <v>0</v>
      </c>
      <c r="L2453" cm="1">
        <f t="array" ref="L2453">IFERROR(_xlfn.STDEV.S(IF((OutputTable[GroupByKey]=OutputTable[[#This Row],[GroupByKey]]),(OutputTable[GroupByKey]=OutputTable[[#This Row],[GroupByKey]])*OutputTable[RecordedValue])),0)</f>
        <v>0</v>
      </c>
      <c r="M2453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cm="1">
        <f t="array" ref="O2453">MIN(IF((OutputTable[GroupByKey]=OutputTable[[#This Row],[GroupByKey]]),(OutputTable[GroupByKey]=OutputTable[[#This Row],[GroupByKey]])*OutputTable[RecordedValue]))</f>
        <v>0</v>
      </c>
      <c r="P2453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177</v>
      </c>
      <c r="C2454">
        <v>47</v>
      </c>
      <c r="D2454" t="s">
        <v>133</v>
      </c>
      <c r="E2454" t="s">
        <v>134</v>
      </c>
      <c r="F2454" t="s">
        <v>126</v>
      </c>
      <c r="G2454">
        <v>43.660002699402</v>
      </c>
      <c r="H2454">
        <v>0</v>
      </c>
      <c r="I2454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4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cm="1">
        <f t="array" ref="K2454">IFERROR(AVERAGE(IF((OutputTable[GroupByKey]=OutputTable[[#This Row],[GroupByKey]]),(OutputTable[GroupByKey]=OutputTable[[#This Row],[GroupByKey]])*OutputTable[RecordedValue])),0)</f>
        <v>46.193538628207605</v>
      </c>
      <c r="L2454" cm="1">
        <f t="array" ref="L2454">IFERROR(_xlfn.STDEV.S(IF((OutputTable[GroupByKey]=OutputTable[[#This Row],[GroupByKey]]),(OutputTable[GroupByKey]=OutputTable[[#This Row],[GroupByKey]])*OutputTable[RecordedValue])),0)</f>
        <v>2.5990968367157583</v>
      </c>
      <c r="M2454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54" cm="1">
        <f t="array" ref="O2454">MIN(IF((OutputTable[GroupByKey]=OutputTable[[#This Row],[GroupByKey]]),(OutputTable[GroupByKey]=OutputTable[[#This Row],[GroupByKey]])*OutputTable[RecordedValue]))</f>
        <v>40.192057014708602</v>
      </c>
      <c r="P2454" cm="1">
        <f t="array" ref="P2454">MAX(IF((OutputTable[GroupByKey]=OutputTable[[#This Row],[GroupByKey]]),(OutputTable[GroupByKey]=OutputTable[[#This Row],[GroupByKey]])*OutputTable[RecordedValue]))</f>
        <v>51.8214448971965</v>
      </c>
    </row>
    <row r="2455" spans="1:16" x14ac:dyDescent="0.25">
      <c r="A2455" t="s">
        <v>68</v>
      </c>
      <c r="B2455" t="s">
        <v>177</v>
      </c>
      <c r="C2455">
        <v>47</v>
      </c>
      <c r="D2455" t="s">
        <v>135</v>
      </c>
      <c r="E2455" t="s">
        <v>136</v>
      </c>
      <c r="F2455" t="s">
        <v>126</v>
      </c>
      <c r="G2455">
        <v>28.203991878488502</v>
      </c>
      <c r="H2455">
        <v>0</v>
      </c>
      <c r="I245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cm="1">
        <f t="array" ref="K2455">IFERROR(AVERAGE(IF((OutputTable[GroupByKey]=OutputTable[[#This Row],[GroupByKey]]),(OutputTable[GroupByKey]=OutputTable[[#This Row],[GroupByKey]])*OutputTable[RecordedValue])),0)</f>
        <v>25.477747687177452</v>
      </c>
      <c r="L2455" cm="1">
        <f t="array" ref="L2455">IFERROR(_xlfn.STDEV.S(IF((OutputTable[GroupByKey]=OutputTable[[#This Row],[GroupByKey]]),(OutputTable[GroupByKey]=OutputTable[[#This Row],[GroupByKey]])*OutputTable[RecordedValue])),0)</f>
        <v>2.6141112136959852</v>
      </c>
      <c r="M245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55" cm="1">
        <f t="array" ref="O2455">MIN(IF((OutputTable[GroupByKey]=OutputTable[[#This Row],[GroupByKey]]),(OutputTable[GroupByKey]=OutputTable[[#This Row],[GroupByKey]])*OutputTable[RecordedValue]))</f>
        <v>19.727702576731101</v>
      </c>
      <c r="P2455" cm="1">
        <f t="array" ref="P2455">MAX(IF((OutputTable[GroupByKey]=OutputTable[[#This Row],[GroupByKey]]),(OutputTable[GroupByKey]=OutputTable[[#This Row],[GroupByKey]])*OutputTable[RecordedValue]))</f>
        <v>31.4558775795469</v>
      </c>
    </row>
    <row r="2456" spans="1:16" x14ac:dyDescent="0.25">
      <c r="A2456" t="s">
        <v>68</v>
      </c>
      <c r="B2456" t="s">
        <v>177</v>
      </c>
      <c r="C2456">
        <v>47</v>
      </c>
      <c r="D2456" t="s">
        <v>137</v>
      </c>
      <c r="E2456" t="s">
        <v>90</v>
      </c>
      <c r="F2456" t="s">
        <v>126</v>
      </c>
      <c r="G2456">
        <v>71.863994577890494</v>
      </c>
      <c r="H2456">
        <v>0</v>
      </c>
      <c r="I245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6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cm="1">
        <f t="array" ref="K2456">IFERROR(AVERAGE(IF((OutputTable[GroupByKey]=OutputTable[[#This Row],[GroupByKey]]),(OutputTable[GroupByKey]=OutputTable[[#This Row],[GroupByKey]])*OutputTable[RecordedValue])),0)</f>
        <v>71.671286315385061</v>
      </c>
      <c r="L2456" cm="1">
        <f t="array" ref="L2456">IFERROR(_xlfn.STDEV.S(IF((OutputTable[GroupByKey]=OutputTable[[#This Row],[GroupByKey]]),(OutputTable[GroupByKey]=OutputTable[[#This Row],[GroupByKey]])*OutputTable[RecordedValue])),0)</f>
        <v>0.23863631661505638</v>
      </c>
      <c r="M2456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56" cm="1">
        <f t="array" ref="O2456">MIN(IF((OutputTable[GroupByKey]=OutputTable[[#This Row],[GroupByKey]]),(OutputTable[GroupByKey]=OutputTable[[#This Row],[GroupByKey]])*OutputTable[RecordedValue]))</f>
        <v>70.910479456061694</v>
      </c>
      <c r="P2456" cm="1">
        <f t="array" ref="P2456">MAX(IF((OutputTable[GroupByKey]=OutputTable[[#This Row],[GroupByKey]]),(OutputTable[GroupByKey]=OutputTable[[#This Row],[GroupByKey]])*OutputTable[RecordedValue]))</f>
        <v>72</v>
      </c>
    </row>
    <row r="2457" spans="1:16" x14ac:dyDescent="0.25">
      <c r="A2457" t="s">
        <v>68</v>
      </c>
      <c r="B2457" t="s">
        <v>177</v>
      </c>
      <c r="C2457">
        <v>47</v>
      </c>
      <c r="D2457" t="s">
        <v>138</v>
      </c>
      <c r="E2457" t="s">
        <v>139</v>
      </c>
      <c r="F2457" t="s">
        <v>126</v>
      </c>
      <c r="G2457">
        <v>0</v>
      </c>
      <c r="H2457">
        <v>0</v>
      </c>
      <c r="I245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7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cm="1">
        <f t="array" ref="K2457">IFERROR(AVERAGE(IF((OutputTable[GroupByKey]=OutputTable[[#This Row],[GroupByKey]]),(OutputTable[GroupByKey]=OutputTable[[#This Row],[GroupByKey]])*OutputTable[RecordedValue])),0)</f>
        <v>0</v>
      </c>
      <c r="L2457" cm="1">
        <f t="array" ref="L2457">IFERROR(_xlfn.STDEV.S(IF((OutputTable[GroupByKey]=OutputTable[[#This Row],[GroupByKey]]),(OutputTable[GroupByKey]=OutputTable[[#This Row],[GroupByKey]])*OutputTable[RecordedValue])),0)</f>
        <v>0</v>
      </c>
      <c r="M2457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7" cm="1">
        <f t="array" ref="O2457">MIN(IF((OutputTable[GroupByKey]=OutputTable[[#This Row],[GroupByKey]]),(OutputTable[GroupByKey]=OutputTable[[#This Row],[GroupByKey]])*OutputTable[RecordedValue]))</f>
        <v>0</v>
      </c>
      <c r="P2457" cm="1">
        <f t="array" ref="P2457">MAX(IF((OutputTable[GroupByKey]=OutputTable[[#This Row],[GroupByKey]]),(OutputTable[GroupByKey]=OutputTable[[#This Row],[GroupByKey]])*OutputTable[RecordedValue]))</f>
        <v>0</v>
      </c>
    </row>
    <row r="2458" spans="1:16" x14ac:dyDescent="0.25">
      <c r="A2458" t="s">
        <v>68</v>
      </c>
      <c r="B2458" t="s">
        <v>177</v>
      </c>
      <c r="C2458">
        <v>47</v>
      </c>
      <c r="D2458" t="s">
        <v>140</v>
      </c>
      <c r="E2458" t="s">
        <v>110</v>
      </c>
      <c r="F2458" t="s">
        <v>72</v>
      </c>
      <c r="G2458">
        <v>9.2906544137701204</v>
      </c>
      <c r="H2458">
        <v>0</v>
      </c>
      <c r="I245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58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cm="1">
        <f t="array" ref="K2458">IFERROR(AVERAGE(IF((OutputTable[GroupByKey]=OutputTable[[#This Row],[GroupByKey]]),(OutputTable[GroupByKey]=OutputTable[[#This Row],[GroupByKey]])*OutputTable[RecordedValue])),0)</f>
        <v>9.2040198470736314</v>
      </c>
      <c r="L2458" cm="1">
        <f t="array" ref="L2458">IFERROR(_xlfn.STDEV.S(IF((OutputTable[GroupByKey]=OutputTable[[#This Row],[GroupByKey]]),(OutputTable[GroupByKey]=OutputTable[[#This Row],[GroupByKey]])*OutputTable[RecordedValue])),0)</f>
        <v>0.51270925803772061</v>
      </c>
      <c r="M2458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58" cm="1">
        <f t="array" ref="O2458">MIN(IF((OutputTable[GroupByKey]=OutputTable[[#This Row],[GroupByKey]]),(OutputTable[GroupByKey]=OutputTable[[#This Row],[GroupByKey]])*OutputTable[RecordedValue]))</f>
        <v>8.1603642719926093</v>
      </c>
      <c r="P2458" cm="1">
        <f t="array" ref="P2458">MAX(IF((OutputTable[GroupByKey]=OutputTable[[#This Row],[GroupByKey]]),(OutputTable[GroupByKey]=OutputTable[[#This Row],[GroupByKey]])*OutputTable[RecordedValue]))</f>
        <v>10.3090977964694</v>
      </c>
    </row>
    <row r="2459" spans="1:16" x14ac:dyDescent="0.25">
      <c r="A2459" t="s">
        <v>68</v>
      </c>
      <c r="B2459" t="s">
        <v>177</v>
      </c>
      <c r="C2459">
        <v>47</v>
      </c>
      <c r="D2459" t="s">
        <v>141</v>
      </c>
      <c r="E2459" t="s">
        <v>112</v>
      </c>
      <c r="F2459" t="s">
        <v>72</v>
      </c>
      <c r="G2459">
        <v>557.43926482620702</v>
      </c>
      <c r="H2459">
        <v>0</v>
      </c>
      <c r="I245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59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cm="1">
        <f t="array" ref="K2459">IFERROR(AVERAGE(IF((OutputTable[GroupByKey]=OutputTable[[#This Row],[GroupByKey]]),(OutputTable[GroupByKey]=OutputTable[[#This Row],[GroupByKey]])*OutputTable[RecordedValue])),0)</f>
        <v>552.24119082441791</v>
      </c>
      <c r="L2459" cm="1">
        <f t="array" ref="L2459">IFERROR(_xlfn.STDEV.S(IF((OutputTable[GroupByKey]=OutputTable[[#This Row],[GroupByKey]]),(OutputTable[GroupByKey]=OutputTable[[#This Row],[GroupByKey]])*OutputTable[RecordedValue])),0)</f>
        <v>30.76255548226289</v>
      </c>
      <c r="M2459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59" cm="1">
        <f t="array" ref="O2459">MIN(IF((OutputTable[GroupByKey]=OutputTable[[#This Row],[GroupByKey]]),(OutputTable[GroupByKey]=OutputTable[[#This Row],[GroupByKey]])*OutputTable[RecordedValue]))</f>
        <v>489.62185631955703</v>
      </c>
      <c r="P2459" cm="1">
        <f t="array" ref="P2459">MAX(IF((OutputTable[GroupByKey]=OutputTable[[#This Row],[GroupByKey]]),(OutputTable[GroupByKey]=OutputTable[[#This Row],[GroupByKey]])*OutputTable[RecordedValue]))</f>
        <v>618.54586778816201</v>
      </c>
    </row>
    <row r="2460" spans="1:16" x14ac:dyDescent="0.25">
      <c r="A2460" t="s">
        <v>68</v>
      </c>
      <c r="B2460" t="s">
        <v>177</v>
      </c>
      <c r="C2460">
        <v>47</v>
      </c>
      <c r="D2460" t="s">
        <v>142</v>
      </c>
      <c r="E2460" t="s">
        <v>114</v>
      </c>
      <c r="F2460" t="s">
        <v>72</v>
      </c>
      <c r="G2460">
        <v>0</v>
      </c>
      <c r="H2460">
        <v>0</v>
      </c>
      <c r="I246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0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cm="1">
        <f t="array" ref="K2460">IFERROR(AVERAGE(IF((OutputTable[GroupByKey]=OutputTable[[#This Row],[GroupByKey]]),(OutputTable[GroupByKey]=OutputTable[[#This Row],[GroupByKey]])*OutputTable[RecordedValue])),0)</f>
        <v>0</v>
      </c>
      <c r="L2460" cm="1">
        <f t="array" ref="L2460">IFERROR(_xlfn.STDEV.S(IF((OutputTable[GroupByKey]=OutputTable[[#This Row],[GroupByKey]]),(OutputTable[GroupByKey]=OutputTable[[#This Row],[GroupByKey]])*OutputTable[RecordedValue])),0)</f>
        <v>0</v>
      </c>
      <c r="M2460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0" cm="1">
        <f t="array" ref="O2460">MIN(IF((OutputTable[GroupByKey]=OutputTable[[#This Row],[GroupByKey]]),(OutputTable[GroupByKey]=OutputTable[[#This Row],[GroupByKey]])*OutputTable[RecordedValue]))</f>
        <v>0</v>
      </c>
      <c r="P2460" cm="1">
        <f t="array" ref="P2460">MAX(IF((OutputTable[GroupByKey]=OutputTable[[#This Row],[GroupByKey]]),(OutputTable[GroupByKey]=OutputTable[[#This Row],[GroupByKey]])*OutputTable[RecordedValue]))</f>
        <v>0</v>
      </c>
    </row>
    <row r="2461" spans="1:16" x14ac:dyDescent="0.25">
      <c r="A2461" t="s">
        <v>68</v>
      </c>
      <c r="B2461" t="s">
        <v>177</v>
      </c>
      <c r="C2461">
        <v>47</v>
      </c>
      <c r="D2461" t="s">
        <v>143</v>
      </c>
      <c r="E2461" t="s">
        <v>116</v>
      </c>
      <c r="F2461" t="s">
        <v>72</v>
      </c>
      <c r="G2461">
        <v>39.599519673835999</v>
      </c>
      <c r="H2461">
        <v>0</v>
      </c>
      <c r="I246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1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cm="1">
        <f t="array" ref="K2461">IFERROR(AVERAGE(IF((OutputTable[GroupByKey]=OutputTable[[#This Row],[GroupByKey]]),(OutputTable[GroupByKey]=OutputTable[[#This Row],[GroupByKey]])*OutputTable[RecordedValue])),0)</f>
        <v>79.989395354893077</v>
      </c>
      <c r="L2461" cm="1">
        <f t="array" ref="L2461">IFERROR(_xlfn.STDEV.S(IF((OutputTable[GroupByKey]=OutputTable[[#This Row],[GroupByKey]]),(OutputTable[GroupByKey]=OutputTable[[#This Row],[GroupByKey]])*OutputTable[RecordedValue])),0)</f>
        <v>56.808360959149468</v>
      </c>
      <c r="M2461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61" cm="1">
        <f t="array" ref="O2461">MIN(IF((OutputTable[GroupByKey]=OutputTable[[#This Row],[GroupByKey]]),(OutputTable[GroupByKey]=OutputTable[[#This Row],[GroupByKey]])*OutputTable[RecordedValue]))</f>
        <v>7.1867093340802297</v>
      </c>
      <c r="P2461" cm="1">
        <f t="array" ref="P2461">MAX(IF((OutputTable[GroupByKey]=OutputTable[[#This Row],[GroupByKey]]),(OutputTable[GroupByKey]=OutputTable[[#This Row],[GroupByKey]])*OutputTable[RecordedValue]))</f>
        <v>293.47566214357698</v>
      </c>
    </row>
    <row r="2462" spans="1:16" x14ac:dyDescent="0.25">
      <c r="A2462" t="s">
        <v>68</v>
      </c>
      <c r="B2462" t="s">
        <v>177</v>
      </c>
      <c r="C2462">
        <v>47</v>
      </c>
      <c r="D2462" t="s">
        <v>144</v>
      </c>
      <c r="E2462" t="s">
        <v>118</v>
      </c>
      <c r="F2462" t="s">
        <v>72</v>
      </c>
      <c r="G2462">
        <v>145</v>
      </c>
      <c r="H2462">
        <v>0</v>
      </c>
      <c r="I246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2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cm="1">
        <f t="array" ref="K2462">IFERROR(AVERAGE(IF((OutputTable[GroupByKey]=OutputTable[[#This Row],[GroupByKey]]),(OutputTable[GroupByKey]=OutputTable[[#This Row],[GroupByKey]])*OutputTable[RecordedValue])),0)</f>
        <v>145</v>
      </c>
      <c r="L2462" cm="1">
        <f t="array" ref="L2462">IFERROR(_xlfn.STDEV.S(IF((OutputTable[GroupByKey]=OutputTable[[#This Row],[GroupByKey]]),(OutputTable[GroupByKey]=OutputTable[[#This Row],[GroupByKey]])*OutputTable[RecordedValue])),0)</f>
        <v>0</v>
      </c>
      <c r="M2462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cm="1">
        <f t="array" ref="O2462">MIN(IF((OutputTable[GroupByKey]=OutputTable[[#This Row],[GroupByKey]]),(OutputTable[GroupByKey]=OutputTable[[#This Row],[GroupByKey]])*OutputTable[RecordedValue]))</f>
        <v>145</v>
      </c>
      <c r="P2462" cm="1">
        <f t="array" ref="P2462">MAX(IF((OutputTable[GroupByKey]=OutputTable[[#This Row],[GroupByKey]]),(OutputTable[GroupByKey]=OutputTable[[#This Row],[GroupByKey]])*OutputTable[RecordedValue]))</f>
        <v>145</v>
      </c>
    </row>
    <row r="2463" spans="1:16" x14ac:dyDescent="0.25">
      <c r="A2463" t="s">
        <v>68</v>
      </c>
      <c r="B2463" t="s">
        <v>177</v>
      </c>
      <c r="C2463">
        <v>47</v>
      </c>
      <c r="D2463" t="s">
        <v>145</v>
      </c>
      <c r="E2463" t="s">
        <v>120</v>
      </c>
      <c r="F2463" t="s">
        <v>72</v>
      </c>
      <c r="G2463">
        <v>144</v>
      </c>
      <c r="H2463">
        <v>0</v>
      </c>
      <c r="I246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3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cm="1">
        <f t="array" ref="K2463">IFERROR(AVERAGE(IF((OutputTable[GroupByKey]=OutputTable[[#This Row],[GroupByKey]]),(OutputTable[GroupByKey]=OutputTable[[#This Row],[GroupByKey]])*OutputTable[RecordedValue])),0)</f>
        <v>143.46</v>
      </c>
      <c r="L2463" cm="1">
        <f t="array" ref="L2463">IFERROR(_xlfn.STDEV.S(IF((OutputTable[GroupByKey]=OutputTable[[#This Row],[GroupByKey]]),(OutputTable[GroupByKey]=OutputTable[[#This Row],[GroupByKey]])*OutputTable[RecordedValue])),0)</f>
        <v>0.761577310586391</v>
      </c>
      <c r="M2463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63" cm="1">
        <f t="array" ref="O2463">MIN(IF((OutputTable[GroupByKey]=OutputTable[[#This Row],[GroupByKey]]),(OutputTable[GroupByKey]=OutputTable[[#This Row],[GroupByKey]])*OutputTable[RecordedValue]))</f>
        <v>141</v>
      </c>
      <c r="P2463" cm="1">
        <f t="array" ref="P2463">MAX(IF((OutputTable[GroupByKey]=OutputTable[[#This Row],[GroupByKey]]),(OutputTable[GroupByKey]=OutputTable[[#This Row],[GroupByKey]])*OutputTable[RecordedValue]))</f>
        <v>144</v>
      </c>
    </row>
    <row r="2464" spans="1:16" x14ac:dyDescent="0.25">
      <c r="A2464" t="s">
        <v>68</v>
      </c>
      <c r="B2464" t="s">
        <v>177</v>
      </c>
      <c r="C2464">
        <v>47</v>
      </c>
      <c r="D2464" t="s">
        <v>146</v>
      </c>
      <c r="E2464" t="s">
        <v>122</v>
      </c>
      <c r="F2464" t="s">
        <v>72</v>
      </c>
      <c r="G2464">
        <v>9.2906544137701204</v>
      </c>
      <c r="H2464">
        <v>0</v>
      </c>
      <c r="I246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4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cm="1">
        <f t="array" ref="K2464">IFERROR(AVERAGE(IF((OutputTable[GroupByKey]=OutputTable[[#This Row],[GroupByKey]]),(OutputTable[GroupByKey]=OutputTable[[#This Row],[GroupByKey]])*OutputTable[RecordedValue])),0)</f>
        <v>9.2040198470736314</v>
      </c>
      <c r="L2464" cm="1">
        <f t="array" ref="L2464">IFERROR(_xlfn.STDEV.S(IF((OutputTable[GroupByKey]=OutputTable[[#This Row],[GroupByKey]]),(OutputTable[GroupByKey]=OutputTable[[#This Row],[GroupByKey]])*OutputTable[RecordedValue])),0)</f>
        <v>0.51270925803772061</v>
      </c>
      <c r="M2464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64" cm="1">
        <f t="array" ref="O2464">MIN(IF((OutputTable[GroupByKey]=OutputTable[[#This Row],[GroupByKey]]),(OutputTable[GroupByKey]=OutputTable[[#This Row],[GroupByKey]])*OutputTable[RecordedValue]))</f>
        <v>8.1603642719926093</v>
      </c>
      <c r="P2464" cm="1">
        <f t="array" ref="P2464">MAX(IF((OutputTable[GroupByKey]=OutputTable[[#This Row],[GroupByKey]]),(OutputTable[GroupByKey]=OutputTable[[#This Row],[GroupByKey]])*OutputTable[RecordedValue]))</f>
        <v>10.3090977964694</v>
      </c>
    </row>
    <row r="2465" spans="1:16" x14ac:dyDescent="0.25">
      <c r="A2465" t="s">
        <v>68</v>
      </c>
      <c r="B2465" t="s">
        <v>177</v>
      </c>
      <c r="C2465">
        <v>47</v>
      </c>
      <c r="D2465" t="s">
        <v>147</v>
      </c>
      <c r="E2465" t="s">
        <v>124</v>
      </c>
      <c r="F2465" t="s">
        <v>72</v>
      </c>
      <c r="G2465">
        <v>597.03878450004299</v>
      </c>
      <c r="H2465">
        <v>0</v>
      </c>
      <c r="I246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cm="1">
        <f t="array" ref="K2465">IFERROR(AVERAGE(IF((OutputTable[GroupByKey]=OutputTable[[#This Row],[GroupByKey]]),(OutputTable[GroupByKey]=OutputTable[[#This Row],[GroupByKey]])*OutputTable[RecordedValue])),0)</f>
        <v>632.23058617931088</v>
      </c>
      <c r="L2465" cm="1">
        <f t="array" ref="L2465">IFERROR(_xlfn.STDEV.S(IF((OutputTable[GroupByKey]=OutputTable[[#This Row],[GroupByKey]]),(OutputTable[GroupByKey]=OutputTable[[#This Row],[GroupByKey]])*OutputTable[RecordedValue])),0)</f>
        <v>75.537971994324181</v>
      </c>
      <c r="M246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65" cm="1">
        <f t="array" ref="O2465">MIN(IF((OutputTable[GroupByKey]=OutputTable[[#This Row],[GroupByKey]]),(OutputTable[GroupByKey]=OutputTable[[#This Row],[GroupByKey]])*OutputTable[RecordedValue]))</f>
        <v>505.15304420889697</v>
      </c>
      <c r="P2465" cm="1">
        <f t="array" ref="P2465">MAX(IF((OutputTable[GroupByKey]=OutputTable[[#This Row],[GroupByKey]]),(OutputTable[GroupByKey]=OutputTable[[#This Row],[GroupByKey]])*OutputTable[RecordedValue]))</f>
        <v>850.69210649443096</v>
      </c>
    </row>
    <row r="2466" spans="1:16" x14ac:dyDescent="0.25">
      <c r="A2466" t="s">
        <v>68</v>
      </c>
      <c r="B2466" t="s">
        <v>177</v>
      </c>
      <c r="C2466">
        <v>47</v>
      </c>
      <c r="D2466" t="s">
        <v>148</v>
      </c>
      <c r="E2466" t="s">
        <v>118</v>
      </c>
      <c r="F2466" t="s">
        <v>86</v>
      </c>
      <c r="G2466">
        <v>145</v>
      </c>
      <c r="H2466">
        <v>0</v>
      </c>
      <c r="I2466" t="str">
        <f>OutputTable[[#This Row],[ProjectName]]&amp;OutputTable[[#This Row],[Name]]&amp;OutputTable[[#This Row],[Type]]&amp;OutputTable[[#This Row],[Source]]</f>
        <v>Airport Security AnalysisEntity 1.NumberInNumber InEntity</v>
      </c>
      <c r="J2466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cm="1">
        <f t="array" ref="K2466">IFERROR(AVERAGE(IF((OutputTable[GroupByKey]=OutputTable[[#This Row],[GroupByKey]]),(OutputTable[GroupByKey]=OutputTable[[#This Row],[GroupByKey]])*OutputTable[RecordedValue])),0)</f>
        <v>145</v>
      </c>
      <c r="L2466" cm="1">
        <f t="array" ref="L2466">IFERROR(_xlfn.STDEV.S(IF((OutputTable[GroupByKey]=OutputTable[[#This Row],[GroupByKey]]),(OutputTable[GroupByKey]=OutputTable[[#This Row],[GroupByKey]])*OutputTable[RecordedValue])),0)</f>
        <v>0</v>
      </c>
      <c r="M2466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cm="1">
        <f t="array" ref="O2466">MIN(IF((OutputTable[GroupByKey]=OutputTable[[#This Row],[GroupByKey]]),(OutputTable[GroupByKey]=OutputTable[[#This Row],[GroupByKey]])*OutputTable[RecordedValue]))</f>
        <v>145</v>
      </c>
      <c r="P2466" cm="1">
        <f t="array" ref="P2466">MAX(IF((OutputTable[GroupByKey]=OutputTable[[#This Row],[GroupByKey]]),(OutputTable[GroupByKey]=OutputTable[[#This Row],[GroupByKey]])*OutputTable[RecordedValue]))</f>
        <v>145</v>
      </c>
    </row>
    <row r="2467" spans="1:16" x14ac:dyDescent="0.25">
      <c r="A2467" t="s">
        <v>68</v>
      </c>
      <c r="B2467" t="s">
        <v>177</v>
      </c>
      <c r="C2467">
        <v>47</v>
      </c>
      <c r="D2467" t="s">
        <v>149</v>
      </c>
      <c r="E2467" t="s">
        <v>120</v>
      </c>
      <c r="F2467" t="s">
        <v>86</v>
      </c>
      <c r="G2467">
        <v>142</v>
      </c>
      <c r="H2467">
        <v>0</v>
      </c>
      <c r="I2467" t="str">
        <f>OutputTable[[#This Row],[ProjectName]]&amp;OutputTable[[#This Row],[Name]]&amp;OutputTable[[#This Row],[Type]]&amp;OutputTable[[#This Row],[Source]]</f>
        <v>Airport Security AnalysisEntity 1.NumberOutNumber OutEntity</v>
      </c>
      <c r="J2467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cm="1">
        <f t="array" ref="K2467">IFERROR(AVERAGE(IF((OutputTable[GroupByKey]=OutputTable[[#This Row],[GroupByKey]]),(OutputTable[GroupByKey]=OutputTable[[#This Row],[GroupByKey]])*OutputTable[RecordedValue])),0)</f>
        <v>141.02000000000001</v>
      </c>
      <c r="L2467" cm="1">
        <f t="array" ref="L2467">IFERROR(_xlfn.STDEV.S(IF((OutputTable[GroupByKey]=OutputTable[[#This Row],[GroupByKey]]),(OutputTable[GroupByKey]=OutputTable[[#This Row],[GroupByKey]])*OutputTable[RecordedValue])),0)</f>
        <v>1.571298695931723</v>
      </c>
      <c r="M2467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67" cm="1">
        <f t="array" ref="O2467">MIN(IF((OutputTable[GroupByKey]=OutputTable[[#This Row],[GroupByKey]]),(OutputTable[GroupByKey]=OutputTable[[#This Row],[GroupByKey]])*OutputTable[RecordedValue]))</f>
        <v>136</v>
      </c>
      <c r="P2467" cm="1">
        <f t="array" ref="P2467">MAX(IF((OutputTable[GroupByKey]=OutputTable[[#This Row],[GroupByKey]]),(OutputTable[GroupByKey]=OutputTable[[#This Row],[GroupByKey]])*OutputTable[RecordedValue]))</f>
        <v>144</v>
      </c>
    </row>
    <row r="2468" spans="1:16" x14ac:dyDescent="0.25">
      <c r="A2468" t="s">
        <v>68</v>
      </c>
      <c r="B2468" t="s">
        <v>177</v>
      </c>
      <c r="C2468">
        <v>47</v>
      </c>
      <c r="D2468" t="s">
        <v>150</v>
      </c>
      <c r="E2468" t="s">
        <v>134</v>
      </c>
      <c r="F2468" t="s">
        <v>104</v>
      </c>
      <c r="G2468">
        <v>0</v>
      </c>
      <c r="H2468">
        <v>0</v>
      </c>
      <c r="I246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68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cm="1">
        <f t="array" ref="K2468">IFERROR(AVERAGE(IF((OutputTable[GroupByKey]=OutputTable[[#This Row],[GroupByKey]]),(OutputTable[GroupByKey]=OutputTable[[#This Row],[GroupByKey]])*OutputTable[RecordedValue])),0)</f>
        <v>0</v>
      </c>
      <c r="L2468" cm="1">
        <f t="array" ref="L2468">IFERROR(_xlfn.STDEV.S(IF((OutputTable[GroupByKey]=OutputTable[[#This Row],[GroupByKey]]),(OutputTable[GroupByKey]=OutputTable[[#This Row],[GroupByKey]])*OutputTable[RecordedValue])),0)</f>
        <v>0</v>
      </c>
      <c r="M2468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cm="1">
        <f t="array" ref="O2468">MIN(IF((OutputTable[GroupByKey]=OutputTable[[#This Row],[GroupByKey]]),(OutputTable[GroupByKey]=OutputTable[[#This Row],[GroupByKey]])*OutputTable[RecordedValue]))</f>
        <v>0</v>
      </c>
      <c r="P2468" cm="1">
        <f t="array" ref="P2468">MAX(IF((OutputTable[GroupByKey]=OutputTable[[#This Row],[GroupByKey]]),(OutputTable[GroupByKey]=OutputTable[[#This Row],[GroupByKey]])*OutputTable[RecordedValue]))</f>
        <v>0</v>
      </c>
    </row>
    <row r="2469" spans="1:16" x14ac:dyDescent="0.25">
      <c r="A2469" t="s">
        <v>68</v>
      </c>
      <c r="B2469" t="s">
        <v>177</v>
      </c>
      <c r="C2469">
        <v>47</v>
      </c>
      <c r="D2469" t="s">
        <v>151</v>
      </c>
      <c r="E2469" t="s">
        <v>136</v>
      </c>
      <c r="F2469" t="s">
        <v>104</v>
      </c>
      <c r="G2469">
        <v>12</v>
      </c>
      <c r="H2469">
        <v>0</v>
      </c>
      <c r="I246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69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cm="1">
        <f t="array" ref="K2469">IFERROR(AVERAGE(IF((OutputTable[GroupByKey]=OutputTable[[#This Row],[GroupByKey]]),(OutputTable[GroupByKey]=OutputTable[[#This Row],[GroupByKey]])*OutputTable[RecordedValue])),0)</f>
        <v>12</v>
      </c>
      <c r="L2469" cm="1">
        <f t="array" ref="L2469">IFERROR(_xlfn.STDEV.S(IF((OutputTable[GroupByKey]=OutputTable[[#This Row],[GroupByKey]]),(OutputTable[GroupByKey]=OutputTable[[#This Row],[GroupByKey]])*OutputTable[RecordedValue])),0)</f>
        <v>0</v>
      </c>
      <c r="M2469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cm="1">
        <f t="array" ref="O2469">MIN(IF((OutputTable[GroupByKey]=OutputTable[[#This Row],[GroupByKey]]),(OutputTable[GroupByKey]=OutputTable[[#This Row],[GroupByKey]])*OutputTable[RecordedValue]))</f>
        <v>12</v>
      </c>
      <c r="P2469" cm="1">
        <f t="array" ref="P2469">MAX(IF((OutputTable[GroupByKey]=OutputTable[[#This Row],[GroupByKey]]),(OutputTable[GroupByKey]=OutputTable[[#This Row],[GroupByKey]])*OutputTable[RecordedValue]))</f>
        <v>12</v>
      </c>
    </row>
    <row r="2470" spans="1:16" x14ac:dyDescent="0.25">
      <c r="A2470" t="s">
        <v>68</v>
      </c>
      <c r="B2470" t="s">
        <v>177</v>
      </c>
      <c r="C2470">
        <v>47</v>
      </c>
      <c r="D2470" t="s">
        <v>152</v>
      </c>
      <c r="E2470" t="s">
        <v>153</v>
      </c>
      <c r="F2470" t="s">
        <v>104</v>
      </c>
      <c r="G2470">
        <v>0</v>
      </c>
      <c r="H2470">
        <v>0</v>
      </c>
      <c r="I247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70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cm="1">
        <f t="array" ref="K2470">IFERROR(AVERAGE(IF((OutputTable[GroupByKey]=OutputTable[[#This Row],[GroupByKey]]),(OutputTable[GroupByKey]=OutputTable[[#This Row],[GroupByKey]])*OutputTable[RecordedValue])),0)</f>
        <v>0</v>
      </c>
      <c r="L2470" cm="1">
        <f t="array" ref="L2470">IFERROR(_xlfn.STDEV.S(IF((OutputTable[GroupByKey]=OutputTable[[#This Row],[GroupByKey]]),(OutputTable[GroupByKey]=OutputTable[[#This Row],[GroupByKey]])*OutputTable[RecordedValue])),0)</f>
        <v>0</v>
      </c>
      <c r="M2470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0" cm="1">
        <f t="array" ref="O2470">MIN(IF((OutputTable[GroupByKey]=OutputTable[[#This Row],[GroupByKey]]),(OutputTable[GroupByKey]=OutputTable[[#This Row],[GroupByKey]])*OutputTable[RecordedValue]))</f>
        <v>0</v>
      </c>
      <c r="P2470" cm="1">
        <f t="array" ref="P2470">MAX(IF((OutputTable[GroupByKey]=OutputTable[[#This Row],[GroupByKey]]),(OutputTable[GroupByKey]=OutputTable[[#This Row],[GroupByKey]])*OutputTable[RecordedValue]))</f>
        <v>0</v>
      </c>
    </row>
    <row r="2471" spans="1:16" x14ac:dyDescent="0.25">
      <c r="A2471" t="s">
        <v>68</v>
      </c>
      <c r="B2471" t="s">
        <v>177</v>
      </c>
      <c r="C2471">
        <v>47</v>
      </c>
      <c r="D2471" t="s">
        <v>154</v>
      </c>
      <c r="E2471" t="s">
        <v>155</v>
      </c>
      <c r="F2471" t="s">
        <v>104</v>
      </c>
      <c r="G2471">
        <v>0</v>
      </c>
      <c r="H2471">
        <v>0</v>
      </c>
      <c r="I247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71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cm="1">
        <f t="array" ref="K2471">IFERROR(AVERAGE(IF((OutputTable[GroupByKey]=OutputTable[[#This Row],[GroupByKey]]),(OutputTable[GroupByKey]=OutputTable[[#This Row],[GroupByKey]])*OutputTable[RecordedValue])),0)</f>
        <v>0</v>
      </c>
      <c r="L2471" cm="1">
        <f t="array" ref="L2471">IFERROR(_xlfn.STDEV.S(IF((OutputTable[GroupByKey]=OutputTable[[#This Row],[GroupByKey]]),(OutputTable[GroupByKey]=OutputTable[[#This Row],[GroupByKey]])*OutputTable[RecordedValue])),0)</f>
        <v>0</v>
      </c>
      <c r="M2471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1" cm="1">
        <f t="array" ref="O2471">MIN(IF((OutputTable[GroupByKey]=OutputTable[[#This Row],[GroupByKey]]),(OutputTable[GroupByKey]=OutputTable[[#This Row],[GroupByKey]])*OutputTable[RecordedValue]))</f>
        <v>0</v>
      </c>
      <c r="P2471" cm="1">
        <f t="array" ref="P2471">MAX(IF((OutputTable[GroupByKey]=OutputTable[[#This Row],[GroupByKey]]),(OutputTable[GroupByKey]=OutputTable[[#This Row],[GroupByKey]])*OutputTable[RecordedValue]))</f>
        <v>0</v>
      </c>
    </row>
    <row r="2472" spans="1:16" x14ac:dyDescent="0.25">
      <c r="A2472" t="s">
        <v>68</v>
      </c>
      <c r="B2472" t="s">
        <v>177</v>
      </c>
      <c r="C2472">
        <v>47</v>
      </c>
      <c r="D2472" t="s">
        <v>156</v>
      </c>
      <c r="E2472" t="s">
        <v>139</v>
      </c>
      <c r="F2472" t="s">
        <v>104</v>
      </c>
      <c r="G2472">
        <v>0</v>
      </c>
      <c r="H2472">
        <v>0</v>
      </c>
      <c r="I247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72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cm="1">
        <f t="array" ref="K2472">IFERROR(AVERAGE(IF((OutputTable[GroupByKey]=OutputTable[[#This Row],[GroupByKey]]),(OutputTable[GroupByKey]=OutputTable[[#This Row],[GroupByKey]])*OutputTable[RecordedValue])),0)</f>
        <v>0</v>
      </c>
      <c r="L2472" cm="1">
        <f t="array" ref="L2472">IFERROR(_xlfn.STDEV.S(IF((OutputTable[GroupByKey]=OutputTable[[#This Row],[GroupByKey]]),(OutputTable[GroupByKey]=OutputTable[[#This Row],[GroupByKey]])*OutputTable[RecordedValue])),0)</f>
        <v>0</v>
      </c>
      <c r="M2472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cm="1">
        <f t="array" ref="O2472">MIN(IF((OutputTable[GroupByKey]=OutputTable[[#This Row],[GroupByKey]]),(OutputTable[GroupByKey]=OutputTable[[#This Row],[GroupByKey]])*OutputTable[RecordedValue]))</f>
        <v>0</v>
      </c>
      <c r="P2472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177</v>
      </c>
      <c r="C2473">
        <v>47</v>
      </c>
      <c r="D2473" t="s">
        <v>157</v>
      </c>
      <c r="E2473" t="s">
        <v>120</v>
      </c>
      <c r="F2473" t="s">
        <v>126</v>
      </c>
      <c r="G2473">
        <v>142</v>
      </c>
      <c r="H2473">
        <v>0</v>
      </c>
      <c r="I2473" t="str">
        <f>OutputTable[[#This Row],[ProjectName]]&amp;OutputTable[[#This Row],[Name]]&amp;OutputTable[[#This Row],[Type]]&amp;OutputTable[[#This Row],[Source]]</f>
        <v>Airport Security AnalysisSystem.NumberOutNumber OutSystem</v>
      </c>
      <c r="J2473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cm="1">
        <f t="array" ref="K2473">IFERROR(AVERAGE(IF((OutputTable[GroupByKey]=OutputTable[[#This Row],[GroupByKey]]),(OutputTable[GroupByKey]=OutputTable[[#This Row],[GroupByKey]])*OutputTable[RecordedValue])),0)</f>
        <v>141.02000000000001</v>
      </c>
      <c r="L2473" cm="1">
        <f t="array" ref="L2473">IFERROR(_xlfn.STDEV.S(IF((OutputTable[GroupByKey]=OutputTable[[#This Row],[GroupByKey]]),(OutputTable[GroupByKey]=OutputTable[[#This Row],[GroupByKey]])*OutputTable[RecordedValue])),0)</f>
        <v>1.571298695931723</v>
      </c>
      <c r="M2473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3" cm="1">
        <f t="array" ref="O2473">MIN(IF((OutputTable[GroupByKey]=OutputTable[[#This Row],[GroupByKey]]),(OutputTable[GroupByKey]=OutputTable[[#This Row],[GroupByKey]])*OutputTable[RecordedValue]))</f>
        <v>136</v>
      </c>
      <c r="P2473" cm="1">
        <f t="array" ref="P2473">MAX(IF((OutputTable[GroupByKey]=OutputTable[[#This Row],[GroupByKey]]),(OutputTable[GroupByKey]=OutputTable[[#This Row],[GroupByKey]])*OutputTable[RecordedValue]))</f>
        <v>144</v>
      </c>
    </row>
    <row r="2474" spans="1:16" x14ac:dyDescent="0.25">
      <c r="A2474" t="s">
        <v>68</v>
      </c>
      <c r="B2474" t="s">
        <v>177</v>
      </c>
      <c r="C2474">
        <v>47</v>
      </c>
      <c r="D2474" t="s">
        <v>158</v>
      </c>
      <c r="E2474" t="s">
        <v>90</v>
      </c>
      <c r="F2474" t="s">
        <v>126</v>
      </c>
      <c r="G2474">
        <v>71.863994577890494</v>
      </c>
      <c r="H2474">
        <v>0</v>
      </c>
      <c r="I2474" t="str">
        <f>OutputTable[[#This Row],[ProjectName]]&amp;OutputTable[[#This Row],[Name]]&amp;OutputTable[[#This Row],[Type]]&amp;OutputTable[[#This Row],[Source]]</f>
        <v>Airport Security AnalysisSystem.TotalCostTotal CostSystem</v>
      </c>
      <c r="J2474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cm="1">
        <f t="array" ref="K2474">IFERROR(AVERAGE(IF((OutputTable[GroupByKey]=OutputTable[[#This Row],[GroupByKey]]),(OutputTable[GroupByKey]=OutputTable[[#This Row],[GroupByKey]])*OutputTable[RecordedValue])),0)</f>
        <v>71.671286315385061</v>
      </c>
      <c r="L2474" cm="1">
        <f t="array" ref="L2474">IFERROR(_xlfn.STDEV.S(IF((OutputTable[GroupByKey]=OutputTable[[#This Row],[GroupByKey]]),(OutputTable[GroupByKey]=OutputTable[[#This Row],[GroupByKey]])*OutputTable[RecordedValue])),0)</f>
        <v>0.23863631661505638</v>
      </c>
      <c r="M2474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74" cm="1">
        <f t="array" ref="O2474">MIN(IF((OutputTable[GroupByKey]=OutputTable[[#This Row],[GroupByKey]]),(OutputTable[GroupByKey]=OutputTable[[#This Row],[GroupByKey]])*OutputTable[RecordedValue]))</f>
        <v>70.910479456061694</v>
      </c>
      <c r="P2474" cm="1">
        <f t="array" ref="P2474">MAX(IF((OutputTable[GroupByKey]=OutputTable[[#This Row],[GroupByKey]]),(OutputTable[GroupByKey]=OutputTable[[#This Row],[GroupByKey]])*OutputTable[RecordedValue]))</f>
        <v>72</v>
      </c>
    </row>
    <row r="2475" spans="1:16" x14ac:dyDescent="0.25">
      <c r="A2475" t="s">
        <v>68</v>
      </c>
      <c r="B2475" t="s">
        <v>177</v>
      </c>
      <c r="C2475">
        <v>47</v>
      </c>
      <c r="D2475" t="s">
        <v>159</v>
      </c>
      <c r="E2475" t="s">
        <v>134</v>
      </c>
      <c r="F2475" t="s">
        <v>104</v>
      </c>
      <c r="G2475">
        <v>26.8078833139555</v>
      </c>
      <c r="H2475">
        <v>0</v>
      </c>
      <c r="I247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7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cm="1">
        <f t="array" ref="K2475">IFERROR(AVERAGE(IF((OutputTable[GroupByKey]=OutputTable[[#This Row],[GroupByKey]]),(OutputTable[GroupByKey]=OutputTable[[#This Row],[GroupByKey]])*OutputTable[RecordedValue])),0)</f>
        <v>28.130410032303338</v>
      </c>
      <c r="L2475" cm="1">
        <f t="array" ref="L2475">IFERROR(_xlfn.STDEV.S(IF((OutputTable[GroupByKey]=OutputTable[[#This Row],[GroupByKey]]),(OutputTable[GroupByKey]=OutputTable[[#This Row],[GroupByKey]])*OutputTable[RecordedValue])),0)</f>
        <v>1.5680861939239095</v>
      </c>
      <c r="M247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75" cm="1">
        <f t="array" ref="O2475">MIN(IF((OutputTable[GroupByKey]=OutputTable[[#This Row],[GroupByKey]]),(OutputTable[GroupByKey]=OutputTable[[#This Row],[GroupByKey]])*OutputTable[RecordedValue]))</f>
        <v>24.466327701593499</v>
      </c>
      <c r="P2475" cm="1">
        <f t="array" ref="P2475">MAX(IF((OutputTable[GroupByKey]=OutputTable[[#This Row],[GroupByKey]]),(OutputTable[GroupByKey]=OutputTable[[#This Row],[GroupByKey]])*OutputTable[RecordedValue]))</f>
        <v>31.104540279981698</v>
      </c>
    </row>
    <row r="2476" spans="1:16" x14ac:dyDescent="0.25">
      <c r="A2476" t="s">
        <v>68</v>
      </c>
      <c r="B2476" t="s">
        <v>177</v>
      </c>
      <c r="C2476">
        <v>47</v>
      </c>
      <c r="D2476" t="s">
        <v>160</v>
      </c>
      <c r="E2476" t="s">
        <v>136</v>
      </c>
      <c r="F2476" t="s">
        <v>104</v>
      </c>
      <c r="G2476">
        <v>9.1241139749897595</v>
      </c>
      <c r="H2476">
        <v>0</v>
      </c>
      <c r="I247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76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cm="1">
        <f t="array" ref="K2476">IFERROR(AVERAGE(IF((OutputTable[GroupByKey]=OutputTable[[#This Row],[GroupByKey]]),(OutputTable[GroupByKey]=OutputTable[[#This Row],[GroupByKey]])*OutputTable[RecordedValue])),0)</f>
        <v>7.677923856469965</v>
      </c>
      <c r="L2476" cm="1">
        <f t="array" ref="L2476">IFERROR(_xlfn.STDEV.S(IF((OutputTable[GroupByKey]=OutputTable[[#This Row],[GroupByKey]]),(OutputTable[GroupByKey]=OutputTable[[#This Row],[GroupByKey]])*OutputTable[RecordedValue])),0)</f>
        <v>1.5599367309009138</v>
      </c>
      <c r="M2476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76" cm="1">
        <f t="array" ref="O2476">MIN(IF((OutputTable[GroupByKey]=OutputTable[[#This Row],[GroupByKey]]),(OutputTable[GroupByKey]=OutputTable[[#This Row],[GroupByKey]])*OutputTable[RecordedValue]))</f>
        <v>4.6700334569821003</v>
      </c>
      <c r="P2476" cm="1">
        <f t="array" ref="P2476">MAX(IF((OutputTable[GroupByKey]=OutputTable[[#This Row],[GroupByKey]]),(OutputTable[GroupByKey]=OutputTable[[#This Row],[GroupByKey]])*OutputTable[RecordedValue]))</f>
        <v>11.306663706390401</v>
      </c>
    </row>
    <row r="2477" spans="1:16" x14ac:dyDescent="0.25">
      <c r="A2477" t="s">
        <v>68</v>
      </c>
      <c r="B2477" t="s">
        <v>177</v>
      </c>
      <c r="C2477">
        <v>47</v>
      </c>
      <c r="D2477" t="s">
        <v>161</v>
      </c>
      <c r="E2477" t="s">
        <v>153</v>
      </c>
      <c r="F2477" t="s">
        <v>104</v>
      </c>
      <c r="G2477">
        <v>292</v>
      </c>
      <c r="H2477">
        <v>0</v>
      </c>
      <c r="I247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77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cm="1">
        <f t="array" ref="K2477">IFERROR(AVERAGE(IF((OutputTable[GroupByKey]=OutputTable[[#This Row],[GroupByKey]]),(OutputTable[GroupByKey]=OutputTable[[#This Row],[GroupByKey]])*OutputTable[RecordedValue])),0)</f>
        <v>291.82</v>
      </c>
      <c r="L2477" cm="1">
        <f t="array" ref="L2477">IFERROR(_xlfn.STDEV.S(IF((OutputTable[GroupByKey]=OutputTable[[#This Row],[GroupByKey]]),(OutputTable[GroupByKey]=OutputTable[[#This Row],[GroupByKey]])*OutputTable[RecordedValue])),0)</f>
        <v>4.3079897295843335</v>
      </c>
      <c r="M2477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77" cm="1">
        <f t="array" ref="O2477">MIN(IF((OutputTable[GroupByKey]=OutputTable[[#This Row],[GroupByKey]]),(OutputTable[GroupByKey]=OutputTable[[#This Row],[GroupByKey]])*OutputTable[RecordedValue]))</f>
        <v>281</v>
      </c>
      <c r="P2477" cm="1">
        <f t="array" ref="P2477">MAX(IF((OutputTable[GroupByKey]=OutputTable[[#This Row],[GroupByKey]]),(OutputTable[GroupByKey]=OutputTable[[#This Row],[GroupByKey]])*OutputTable[RecordedValue]))</f>
        <v>301</v>
      </c>
    </row>
    <row r="2478" spans="1:16" x14ac:dyDescent="0.25">
      <c r="A2478" t="s">
        <v>68</v>
      </c>
      <c r="B2478" t="s">
        <v>177</v>
      </c>
      <c r="C2478">
        <v>47</v>
      </c>
      <c r="D2478" t="s">
        <v>162</v>
      </c>
      <c r="E2478" t="s">
        <v>155</v>
      </c>
      <c r="F2478" t="s">
        <v>104</v>
      </c>
      <c r="G2478">
        <v>0.74655238958361803</v>
      </c>
      <c r="H2478">
        <v>0</v>
      </c>
      <c r="I247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78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cm="1">
        <f t="array" ref="K2478">IFERROR(AVERAGE(IF((OutputTable[GroupByKey]=OutputTable[[#This Row],[GroupByKey]]),(OutputTable[GroupByKey]=OutputTable[[#This Row],[GroupByKey]])*OutputTable[RecordedValue])),0)</f>
        <v>0.7867243373202788</v>
      </c>
      <c r="L2478" cm="1">
        <f t="array" ref="L2478">IFERROR(_xlfn.STDEV.S(IF((OutputTable[GroupByKey]=OutputTable[[#This Row],[GroupByKey]]),(OutputTable[GroupByKey]=OutputTable[[#This Row],[GroupByKey]])*OutputTable[RecordedValue])),0)</f>
        <v>4.3331575858358527E-2</v>
      </c>
      <c r="M2478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78" cm="1">
        <f t="array" ref="O2478">MIN(IF((OutputTable[GroupByKey]=OutputTable[[#This Row],[GroupByKey]]),(OutputTable[GroupByKey]=OutputTable[[#This Row],[GroupByKey]])*OutputTable[RecordedValue]))</f>
        <v>0.68592600815582205</v>
      </c>
      <c r="P2478" cm="1">
        <f t="array" ref="P2478">MAX(IF((OutputTable[GroupByKey]=OutputTable[[#This Row],[GroupByKey]]),(OutputTable[GroupByKey]=OutputTable[[#This Row],[GroupByKey]])*OutputTable[RecordedValue]))</f>
        <v>0.87027684841716402</v>
      </c>
    </row>
    <row r="2479" spans="1:16" x14ac:dyDescent="0.25">
      <c r="A2479" t="s">
        <v>68</v>
      </c>
      <c r="B2479" t="s">
        <v>177</v>
      </c>
      <c r="C2479">
        <v>47</v>
      </c>
      <c r="D2479" t="s">
        <v>163</v>
      </c>
      <c r="E2479" t="s">
        <v>139</v>
      </c>
      <c r="F2479" t="s">
        <v>104</v>
      </c>
      <c r="G2479">
        <v>0</v>
      </c>
      <c r="H2479">
        <v>0</v>
      </c>
      <c r="I247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79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cm="1">
        <f t="array" ref="K2479">IFERROR(AVERAGE(IF((OutputTable[GroupByKey]=OutputTable[[#This Row],[GroupByKey]]),(OutputTable[GroupByKey]=OutputTable[[#This Row],[GroupByKey]])*OutputTable[RecordedValue])),0)</f>
        <v>0</v>
      </c>
      <c r="L2479" cm="1">
        <f t="array" ref="L2479">IFERROR(_xlfn.STDEV.S(IF((OutputTable[GroupByKey]=OutputTable[[#This Row],[GroupByKey]]),(OutputTable[GroupByKey]=OutputTable[[#This Row],[GroupByKey]])*OutputTable[RecordedValue])),0)</f>
        <v>0</v>
      </c>
      <c r="M2479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cm="1">
        <f t="array" ref="O2479">MIN(IF((OutputTable[GroupByKey]=OutputTable[[#This Row],[GroupByKey]]),(OutputTable[GroupByKey]=OutputTable[[#This Row],[GroupByKey]])*OutputTable[RecordedValue]))</f>
        <v>0</v>
      </c>
      <c r="P2479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177</v>
      </c>
      <c r="C2480">
        <v>47</v>
      </c>
      <c r="D2480" t="s">
        <v>164</v>
      </c>
      <c r="E2480" t="s">
        <v>110</v>
      </c>
      <c r="F2480" t="s">
        <v>72</v>
      </c>
      <c r="G2480">
        <v>33.704238770892999</v>
      </c>
      <c r="H2480">
        <v>0</v>
      </c>
      <c r="I248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80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cm="1">
        <f t="array" ref="K2480">IFERROR(AVERAGE(IF((OutputTable[GroupByKey]=OutputTable[[#This Row],[GroupByKey]]),(OutputTable[GroupByKey]=OutputTable[[#This Row],[GroupByKey]])*OutputTable[RecordedValue])),0)</f>
        <v>36.126257191808556</v>
      </c>
      <c r="L2480" cm="1">
        <f t="array" ref="L2480">IFERROR(_xlfn.STDEV.S(IF((OutputTable[GroupByKey]=OutputTable[[#This Row],[GroupByKey]]),(OutputTable[GroupByKey]=OutputTable[[#This Row],[GroupByKey]])*OutputTable[RecordedValue])),0)</f>
        <v>2.1713259373529561</v>
      </c>
      <c r="M2480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0" cm="1">
        <f t="array" ref="O2480">MIN(IF((OutputTable[GroupByKey]=OutputTable[[#This Row],[GroupByKey]]),(OutputTable[GroupByKey]=OutputTable[[#This Row],[GroupByKey]])*OutputTable[RecordedValue]))</f>
        <v>31.451458626230401</v>
      </c>
      <c r="P2480" cm="1">
        <f t="array" ref="P2480">MAX(IF((OutputTable[GroupByKey]=OutputTable[[#This Row],[GroupByKey]]),(OutputTable[GroupByKey]=OutputTable[[#This Row],[GroupByKey]])*OutputTable[RecordedValue]))</f>
        <v>41.433809234429702</v>
      </c>
    </row>
    <row r="2481" spans="1:16" x14ac:dyDescent="0.25">
      <c r="A2481" t="s">
        <v>68</v>
      </c>
      <c r="B2481" t="s">
        <v>177</v>
      </c>
      <c r="C2481">
        <v>47</v>
      </c>
      <c r="D2481" t="s">
        <v>165</v>
      </c>
      <c r="E2481" t="s">
        <v>112</v>
      </c>
      <c r="F2481" t="s">
        <v>72</v>
      </c>
      <c r="G2481">
        <v>1011.12716312679</v>
      </c>
      <c r="H2481">
        <v>0</v>
      </c>
      <c r="I248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81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cm="1">
        <f t="array" ref="K2481">IFERROR(AVERAGE(IF((OutputTable[GroupByKey]=OutputTable[[#This Row],[GroupByKey]]),(OutputTable[GroupByKey]=OutputTable[[#This Row],[GroupByKey]])*OutputTable[RecordedValue])),0)</f>
        <v>1083.7877157542564</v>
      </c>
      <c r="L2481" cm="1">
        <f t="array" ref="L2481">IFERROR(_xlfn.STDEV.S(IF((OutputTable[GroupByKey]=OutputTable[[#This Row],[GroupByKey]]),(OutputTable[GroupByKey]=OutputTable[[#This Row],[GroupByKey]])*OutputTable[RecordedValue])),0)</f>
        <v>65.139778120588559</v>
      </c>
      <c r="M2481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81" cm="1">
        <f t="array" ref="O2481">MIN(IF((OutputTable[GroupByKey]=OutputTable[[#This Row],[GroupByKey]]),(OutputTable[GroupByKey]=OutputTable[[#This Row],[GroupByKey]])*OutputTable[RecordedValue]))</f>
        <v>943.54375878691201</v>
      </c>
      <c r="P2481" cm="1">
        <f t="array" ref="P2481">MAX(IF((OutputTable[GroupByKey]=OutputTable[[#This Row],[GroupByKey]]),(OutputTable[GroupByKey]=OutputTable[[#This Row],[GroupByKey]])*OutputTable[RecordedValue]))</f>
        <v>1243.01427703289</v>
      </c>
    </row>
    <row r="2482" spans="1:16" x14ac:dyDescent="0.25">
      <c r="A2482" t="s">
        <v>68</v>
      </c>
      <c r="B2482" t="s">
        <v>177</v>
      </c>
      <c r="C2482">
        <v>47</v>
      </c>
      <c r="D2482" t="s">
        <v>166</v>
      </c>
      <c r="E2482" t="s">
        <v>114</v>
      </c>
      <c r="F2482" t="s">
        <v>72</v>
      </c>
      <c r="G2482">
        <v>0</v>
      </c>
      <c r="H2482">
        <v>0</v>
      </c>
      <c r="I248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82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cm="1">
        <f t="array" ref="K2482">IFERROR(AVERAGE(IF((OutputTable[GroupByKey]=OutputTable[[#This Row],[GroupByKey]]),(OutputTable[GroupByKey]=OutputTable[[#This Row],[GroupByKey]])*OutputTable[RecordedValue])),0)</f>
        <v>0</v>
      </c>
      <c r="L2482" cm="1">
        <f t="array" ref="L2482">IFERROR(_xlfn.STDEV.S(IF((OutputTable[GroupByKey]=OutputTable[[#This Row],[GroupByKey]]),(OutputTable[GroupByKey]=OutputTable[[#This Row],[GroupByKey]])*OutputTable[RecordedValue])),0)</f>
        <v>0</v>
      </c>
      <c r="M2482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cm="1">
        <f t="array" ref="O2482">MIN(IF((OutputTable[GroupByKey]=OutputTable[[#This Row],[GroupByKey]]),(OutputTable[GroupByKey]=OutputTable[[#This Row],[GroupByKey]])*OutputTable[RecordedValue]))</f>
        <v>0</v>
      </c>
      <c r="P2482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177</v>
      </c>
      <c r="C2483">
        <v>47</v>
      </c>
      <c r="D2483" t="s">
        <v>167</v>
      </c>
      <c r="E2483" t="s">
        <v>116</v>
      </c>
      <c r="F2483" t="s">
        <v>72</v>
      </c>
      <c r="G2483">
        <v>231.08297978968801</v>
      </c>
      <c r="H2483">
        <v>0</v>
      </c>
      <c r="I248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83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cm="1">
        <f t="array" ref="K2483">IFERROR(AVERAGE(IF((OutputTable[GroupByKey]=OutputTable[[#This Row],[GroupByKey]]),(OutputTable[GroupByKey]=OutputTable[[#This Row],[GroupByKey]])*OutputTable[RecordedValue])),0)</f>
        <v>553.87401274968397</v>
      </c>
      <c r="L2483" cm="1">
        <f t="array" ref="L2483">IFERROR(_xlfn.STDEV.S(IF((OutputTable[GroupByKey]=OutputTable[[#This Row],[GroupByKey]]),(OutputTable[GroupByKey]=OutputTable[[#This Row],[GroupByKey]])*OutputTable[RecordedValue])),0)</f>
        <v>377.09122887289163</v>
      </c>
      <c r="M2483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83" cm="1">
        <f t="array" ref="O2483">MIN(IF((OutputTable[GroupByKey]=OutputTable[[#This Row],[GroupByKey]]),(OutputTable[GroupByKey]=OutputTable[[#This Row],[GroupByKey]])*OutputTable[RecordedValue]))</f>
        <v>153.85414011717199</v>
      </c>
      <c r="P2483" cm="1">
        <f t="array" ref="P2483">MAX(IF((OutputTable[GroupByKey]=OutputTable[[#This Row],[GroupByKey]]),(OutputTable[GroupByKey]=OutputTable[[#This Row],[GroupByKey]])*OutputTable[RecordedValue]))</f>
        <v>2328.4964964025999</v>
      </c>
    </row>
    <row r="2484" spans="1:16" x14ac:dyDescent="0.25">
      <c r="A2484" t="s">
        <v>68</v>
      </c>
      <c r="B2484" t="s">
        <v>177</v>
      </c>
      <c r="C2484">
        <v>47</v>
      </c>
      <c r="D2484" t="s">
        <v>168</v>
      </c>
      <c r="E2484" t="s">
        <v>118</v>
      </c>
      <c r="F2484" t="s">
        <v>72</v>
      </c>
      <c r="G2484">
        <v>137</v>
      </c>
      <c r="H2484">
        <v>0</v>
      </c>
      <c r="I248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84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cm="1">
        <f t="array" ref="K2484">IFERROR(AVERAGE(IF((OutputTable[GroupByKey]=OutputTable[[#This Row],[GroupByKey]]),(OutputTable[GroupByKey]=OutputTable[[#This Row],[GroupByKey]])*OutputTable[RecordedValue])),0)</f>
        <v>139.1</v>
      </c>
      <c r="L2484" cm="1">
        <f t="array" ref="L2484">IFERROR(_xlfn.STDEV.S(IF((OutputTable[GroupByKey]=OutputTable[[#This Row],[GroupByKey]]),(OutputTable[GroupByKey]=OutputTable[[#This Row],[GroupByKey]])*OutputTable[RecordedValue])),0)</f>
        <v>2.340852801167705</v>
      </c>
      <c r="M2484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84" cm="1">
        <f t="array" ref="O2484">MIN(IF((OutputTable[GroupByKey]=OutputTable[[#This Row],[GroupByKey]]),(OutputTable[GroupByKey]=OutputTable[[#This Row],[GroupByKey]])*OutputTable[RecordedValue]))</f>
        <v>132</v>
      </c>
      <c r="P2484" cm="1">
        <f t="array" ref="P2484">MAX(IF((OutputTable[GroupByKey]=OutputTable[[#This Row],[GroupByKey]]),(OutputTable[GroupByKey]=OutputTable[[#This Row],[GroupByKey]])*OutputTable[RecordedValue]))</f>
        <v>143</v>
      </c>
    </row>
    <row r="2485" spans="1:16" x14ac:dyDescent="0.25">
      <c r="A2485" t="s">
        <v>68</v>
      </c>
      <c r="B2485" t="s">
        <v>177</v>
      </c>
      <c r="C2485">
        <v>47</v>
      </c>
      <c r="D2485" t="s">
        <v>169</v>
      </c>
      <c r="E2485" t="s">
        <v>120</v>
      </c>
      <c r="F2485" t="s">
        <v>72</v>
      </c>
      <c r="G2485">
        <v>135</v>
      </c>
      <c r="H2485">
        <v>0</v>
      </c>
      <c r="I248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8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cm="1">
        <f t="array" ref="K2485">IFERROR(AVERAGE(IF((OutputTable[GroupByKey]=OutputTable[[#This Row],[GroupByKey]]),(OutputTable[GroupByKey]=OutputTable[[#This Row],[GroupByKey]])*OutputTable[RecordedValue])),0)</f>
        <v>136.88</v>
      </c>
      <c r="L2485" cm="1">
        <f t="array" ref="L2485">IFERROR(_xlfn.STDEV.S(IF((OutputTable[GroupByKey]=OutputTable[[#This Row],[GroupByKey]]),(OutputTable[GroupByKey]=OutputTable[[#This Row],[GroupByKey]])*OutputTable[RecordedValue])),0)</f>
        <v>2.7303285292343533</v>
      </c>
      <c r="M248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85" cm="1">
        <f t="array" ref="O2485">MIN(IF((OutputTable[GroupByKey]=OutputTable[[#This Row],[GroupByKey]]),(OutputTable[GroupByKey]=OutputTable[[#This Row],[GroupByKey]])*OutputTable[RecordedValue]))</f>
        <v>130</v>
      </c>
      <c r="P2485" cm="1">
        <f t="array" ref="P2485">MAX(IF((OutputTable[GroupByKey]=OutputTable[[#This Row],[GroupByKey]]),(OutputTable[GroupByKey]=OutputTable[[#This Row],[GroupByKey]])*OutputTable[RecordedValue]))</f>
        <v>141</v>
      </c>
    </row>
    <row r="2486" spans="1:16" x14ac:dyDescent="0.25">
      <c r="A2486" t="s">
        <v>68</v>
      </c>
      <c r="B2486" t="s">
        <v>177</v>
      </c>
      <c r="C2486">
        <v>47</v>
      </c>
      <c r="D2486" t="s">
        <v>170</v>
      </c>
      <c r="E2486" t="s">
        <v>122</v>
      </c>
      <c r="F2486" t="s">
        <v>72</v>
      </c>
      <c r="G2486">
        <v>33.704238770892999</v>
      </c>
      <c r="H2486">
        <v>0</v>
      </c>
      <c r="I248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86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cm="1">
        <f t="array" ref="K2486">IFERROR(AVERAGE(IF((OutputTable[GroupByKey]=OutputTable[[#This Row],[GroupByKey]]),(OutputTable[GroupByKey]=OutputTable[[#This Row],[GroupByKey]])*OutputTable[RecordedValue])),0)</f>
        <v>36.126257191808556</v>
      </c>
      <c r="L2486" cm="1">
        <f t="array" ref="L2486">IFERROR(_xlfn.STDEV.S(IF((OutputTable[GroupByKey]=OutputTable[[#This Row],[GroupByKey]]),(OutputTable[GroupByKey]=OutputTable[[#This Row],[GroupByKey]])*OutputTable[RecordedValue])),0)</f>
        <v>2.1713259373529561</v>
      </c>
      <c r="M2486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6" cm="1">
        <f t="array" ref="O2486">MIN(IF((OutputTable[GroupByKey]=OutputTable[[#This Row],[GroupByKey]]),(OutputTable[GroupByKey]=OutputTable[[#This Row],[GroupByKey]])*OutputTable[RecordedValue]))</f>
        <v>31.451458626230401</v>
      </c>
      <c r="P2486" cm="1">
        <f t="array" ref="P2486">MAX(IF((OutputTable[GroupByKey]=OutputTable[[#This Row],[GroupByKey]]),(OutputTable[GroupByKey]=OutputTable[[#This Row],[GroupByKey]])*OutputTable[RecordedValue]))</f>
        <v>41.433809234429702</v>
      </c>
    </row>
    <row r="2487" spans="1:16" x14ac:dyDescent="0.25">
      <c r="A2487" t="s">
        <v>68</v>
      </c>
      <c r="B2487" t="s">
        <v>177</v>
      </c>
      <c r="C2487">
        <v>47</v>
      </c>
      <c r="D2487" t="s">
        <v>171</v>
      </c>
      <c r="E2487" t="s">
        <v>124</v>
      </c>
      <c r="F2487" t="s">
        <v>72</v>
      </c>
      <c r="G2487">
        <v>1242.21014291648</v>
      </c>
      <c r="H2487">
        <v>0</v>
      </c>
      <c r="I248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87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cm="1">
        <f t="array" ref="K2487">IFERROR(AVERAGE(IF((OutputTable[GroupByKey]=OutputTable[[#This Row],[GroupByKey]]),(OutputTable[GroupByKey]=OutputTable[[#This Row],[GroupByKey]])*OutputTable[RecordedValue])),0)</f>
        <v>1637.6617285039399</v>
      </c>
      <c r="L2487" cm="1">
        <f t="array" ref="L2487">IFERROR(_xlfn.STDEV.S(IF((OutputTable[GroupByKey]=OutputTable[[#This Row],[GroupByKey]]),(OutputTable[GroupByKey]=OutputTable[[#This Row],[GroupByKey]])*OutputTable[RecordedValue])),0)</f>
        <v>425.2629558634419</v>
      </c>
      <c r="M2487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87" cm="1">
        <f t="array" ref="O2487">MIN(IF((OutputTable[GroupByKey]=OutputTable[[#This Row],[GroupByKey]]),(OutputTable[GroupByKey]=OutputTable[[#This Row],[GroupByKey]])*OutputTable[RecordedValue]))</f>
        <v>1114.53760713569</v>
      </c>
      <c r="P2487" cm="1">
        <f t="array" ref="P2487">MAX(IF((OutputTable[GroupByKey]=OutputTable[[#This Row],[GroupByKey]]),(OutputTable[GroupByKey]=OutputTable[[#This Row],[GroupByKey]])*OutputTable[RecordedValue]))</f>
        <v>3571.5107734354901</v>
      </c>
    </row>
    <row r="2488" spans="1:16" x14ac:dyDescent="0.25">
      <c r="A2488" t="s">
        <v>68</v>
      </c>
      <c r="B2488" t="s">
        <v>177</v>
      </c>
      <c r="C2488">
        <v>47</v>
      </c>
      <c r="D2488" t="s">
        <v>172</v>
      </c>
      <c r="E2488" t="s">
        <v>134</v>
      </c>
      <c r="F2488" t="s">
        <v>104</v>
      </c>
      <c r="G2488">
        <v>16.8521193854465</v>
      </c>
      <c r="H2488">
        <v>0</v>
      </c>
      <c r="I2488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88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cm="1">
        <f t="array" ref="K2488">IFERROR(AVERAGE(IF((OutputTable[GroupByKey]=OutputTable[[#This Row],[GroupByKey]]),(OutputTable[GroupByKey]=OutputTable[[#This Row],[GroupByKey]])*OutputTable[RecordedValue])),0)</f>
        <v>18.06312859590426</v>
      </c>
      <c r="L2488" cm="1">
        <f t="array" ref="L2488">IFERROR(_xlfn.STDEV.S(IF((OutputTable[GroupByKey]=OutputTable[[#This Row],[GroupByKey]]),(OutputTable[GroupByKey]=OutputTable[[#This Row],[GroupByKey]])*OutputTable[RecordedValue])),0)</f>
        <v>1.0856629686764701</v>
      </c>
      <c r="M2488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88" cm="1">
        <f t="array" ref="O2488">MIN(IF((OutputTable[GroupByKey]=OutputTable[[#This Row],[GroupByKey]]),(OutputTable[GroupByKey]=OutputTable[[#This Row],[GroupByKey]])*OutputTable[RecordedValue]))</f>
        <v>15.725729313115201</v>
      </c>
      <c r="P2488" cm="1">
        <f t="array" ref="P2488">MAX(IF((OutputTable[GroupByKey]=OutputTable[[#This Row],[GroupByKey]]),(OutputTable[GroupByKey]=OutputTable[[#This Row],[GroupByKey]])*OutputTable[RecordedValue]))</f>
        <v>20.716904617214801</v>
      </c>
    </row>
    <row r="2489" spans="1:16" x14ac:dyDescent="0.25">
      <c r="A2489" t="s">
        <v>68</v>
      </c>
      <c r="B2489" t="s">
        <v>177</v>
      </c>
      <c r="C2489">
        <v>47</v>
      </c>
      <c r="D2489" t="s">
        <v>173</v>
      </c>
      <c r="E2489" t="s">
        <v>136</v>
      </c>
      <c r="F2489" t="s">
        <v>104</v>
      </c>
      <c r="G2489">
        <v>7.07987790349876</v>
      </c>
      <c r="H2489">
        <v>0</v>
      </c>
      <c r="I2489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89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cm="1">
        <f t="array" ref="K2489">IFERROR(AVERAGE(IF((OutputTable[GroupByKey]=OutputTable[[#This Row],[GroupByKey]]),(OutputTable[GroupByKey]=OutputTable[[#This Row],[GroupByKey]])*OutputTable[RecordedValue])),0)</f>
        <v>5.7998238307074823</v>
      </c>
      <c r="L2489" cm="1">
        <f t="array" ref="L2489">IFERROR(_xlfn.STDEV.S(IF((OutputTable[GroupByKey]=OutputTable[[#This Row],[GroupByKey]]),(OutputTable[GroupByKey]=OutputTable[[#This Row],[GroupByKey]])*OutputTable[RecordedValue])),0)</f>
        <v>1.1088844702774887</v>
      </c>
      <c r="M2489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89" cm="1">
        <f t="array" ref="O2489">MIN(IF((OutputTable[GroupByKey]=OutputTable[[#This Row],[GroupByKey]]),(OutputTable[GroupByKey]=OutputTable[[#This Row],[GroupByKey]])*OutputTable[RecordedValue]))</f>
        <v>3.05766911974897</v>
      </c>
      <c r="P2489" cm="1">
        <f t="array" ref="P2489">MAX(IF((OutputTable[GroupByKey]=OutputTable[[#This Row],[GroupByKey]]),(OutputTable[GroupByKey]=OutputTable[[#This Row],[GroupByKey]])*OutputTable[RecordedValue]))</f>
        <v>8.1492138731565191</v>
      </c>
    </row>
    <row r="2490" spans="1:16" x14ac:dyDescent="0.25">
      <c r="A2490" t="s">
        <v>68</v>
      </c>
      <c r="B2490" t="s">
        <v>177</v>
      </c>
      <c r="C2490">
        <v>47</v>
      </c>
      <c r="D2490" t="s">
        <v>174</v>
      </c>
      <c r="E2490" t="s">
        <v>153</v>
      </c>
      <c r="F2490" t="s">
        <v>104</v>
      </c>
      <c r="G2490">
        <v>137</v>
      </c>
      <c r="H2490">
        <v>0</v>
      </c>
      <c r="I249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90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cm="1">
        <f t="array" ref="K2490">IFERROR(AVERAGE(IF((OutputTable[GroupByKey]=OutputTable[[#This Row],[GroupByKey]]),(OutputTable[GroupByKey]=OutputTable[[#This Row],[GroupByKey]])*OutputTable[RecordedValue])),0)</f>
        <v>138.4</v>
      </c>
      <c r="L2490" cm="1">
        <f t="array" ref="L2490">IFERROR(_xlfn.STDEV.S(IF((OutputTable[GroupByKey]=OutputTable[[#This Row],[GroupByKey]]),(OutputTable[GroupByKey]=OutputTable[[#This Row],[GroupByKey]])*OutputTable[RecordedValue])),0)</f>
        <v>2.6954231805876021</v>
      </c>
      <c r="M2490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90" cm="1">
        <f t="array" ref="O2490">MIN(IF((OutputTable[GroupByKey]=OutputTable[[#This Row],[GroupByKey]]),(OutputTable[GroupByKey]=OutputTable[[#This Row],[GroupByKey]])*OutputTable[RecordedValue]))</f>
        <v>131</v>
      </c>
      <c r="P2490" cm="1">
        <f t="array" ref="P2490">MAX(IF((OutputTable[GroupByKey]=OutputTable[[#This Row],[GroupByKey]]),(OutputTable[GroupByKey]=OutputTable[[#This Row],[GroupByKey]])*OutputTable[RecordedValue]))</f>
        <v>143</v>
      </c>
    </row>
    <row r="2491" spans="1:16" x14ac:dyDescent="0.25">
      <c r="A2491" t="s">
        <v>68</v>
      </c>
      <c r="B2491" t="s">
        <v>177</v>
      </c>
      <c r="C2491">
        <v>47</v>
      </c>
      <c r="D2491" t="s">
        <v>175</v>
      </c>
      <c r="E2491" t="s">
        <v>155</v>
      </c>
      <c r="F2491" t="s">
        <v>104</v>
      </c>
      <c r="G2491">
        <v>0.70500508735421896</v>
      </c>
      <c r="H2491">
        <v>0</v>
      </c>
      <c r="I249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91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cm="1">
        <f t="array" ref="K2491">IFERROR(AVERAGE(IF((OutputTable[GroupByKey]=OutputTable[[#This Row],[GroupByKey]]),(OutputTable[GroupByKey]=OutputTable[[#This Row],[GroupByKey]])*OutputTable[RecordedValue])),0)</f>
        <v>0.7583406737205215</v>
      </c>
      <c r="L2491" cm="1">
        <f t="array" ref="L2491">IFERROR(_xlfn.STDEV.S(IF((OutputTable[GroupByKey]=OutputTable[[#This Row],[GroupByKey]]),(OutputTable[GroupByKey]=OutputTable[[#This Row],[GroupByKey]])*OutputTable[RecordedValue])),0)</f>
        <v>4.6203519594895187E-2</v>
      </c>
      <c r="M2491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91" cm="1">
        <f t="array" ref="O2491">MIN(IF((OutputTable[GroupByKey]=OutputTable[[#This Row],[GroupByKey]]),(OutputTable[GroupByKey]=OutputTable[[#This Row],[GroupByKey]])*OutputTable[RecordedValue]))</f>
        <v>0.660449421951812</v>
      </c>
      <c r="P2491" cm="1">
        <f t="array" ref="P2491">MAX(IF((OutputTable[GroupByKey]=OutputTable[[#This Row],[GroupByKey]]),(OutputTable[GroupByKey]=OutputTable[[#This Row],[GroupByKey]])*OutputTable[RecordedValue]))</f>
        <v>0.87259712001045997</v>
      </c>
    </row>
    <row r="2492" spans="1:16" x14ac:dyDescent="0.25">
      <c r="A2492" t="s">
        <v>68</v>
      </c>
      <c r="B2492" t="s">
        <v>177</v>
      </c>
      <c r="C2492">
        <v>47</v>
      </c>
      <c r="D2492" t="s">
        <v>176</v>
      </c>
      <c r="E2492" t="s">
        <v>139</v>
      </c>
      <c r="F2492" t="s">
        <v>104</v>
      </c>
      <c r="G2492">
        <v>0</v>
      </c>
      <c r="H2492">
        <v>0</v>
      </c>
      <c r="I249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92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cm="1">
        <f t="array" ref="K2492">IFERROR(AVERAGE(IF((OutputTable[GroupByKey]=OutputTable[[#This Row],[GroupByKey]]),(OutputTable[GroupByKey]=OutputTable[[#This Row],[GroupByKey]])*OutputTable[RecordedValue])),0)</f>
        <v>0</v>
      </c>
      <c r="L2492" cm="1">
        <f t="array" ref="L2492">IFERROR(_xlfn.STDEV.S(IF((OutputTable[GroupByKey]=OutputTable[[#This Row],[GroupByKey]]),(OutputTable[GroupByKey]=OutputTable[[#This Row],[GroupByKey]])*OutputTable[RecordedValue])),0)</f>
        <v>0</v>
      </c>
      <c r="M2492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cm="1">
        <f t="array" ref="O2492">MIN(IF((OutputTable[GroupByKey]=OutputTable[[#This Row],[GroupByKey]]),(OutputTable[GroupByKey]=OutputTable[[#This Row],[GroupByKey]])*OutputTable[RecordedValue]))</f>
        <v>0</v>
      </c>
      <c r="P2492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177</v>
      </c>
      <c r="C2493">
        <v>48</v>
      </c>
      <c r="D2493" t="s">
        <v>109</v>
      </c>
      <c r="E2493" t="s">
        <v>110</v>
      </c>
      <c r="F2493" t="s">
        <v>72</v>
      </c>
      <c r="G2493">
        <v>1.2322301440508401</v>
      </c>
      <c r="H2493">
        <v>0</v>
      </c>
      <c r="I249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93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cm="1">
        <f t="array" ref="K2493">IFERROR(AVERAGE(IF((OutputTable[GroupByKey]=OutputTable[[#This Row],[GroupByKey]]),(OutputTable[GroupByKey]=OutputTable[[#This Row],[GroupByKey]])*OutputTable[RecordedValue])),0)</f>
        <v>0.86326158932544617</v>
      </c>
      <c r="L2493" cm="1">
        <f t="array" ref="L2493">IFERROR(_xlfn.STDEV.S(IF((OutputTable[GroupByKey]=OutputTable[[#This Row],[GroupByKey]]),(OutputTable[GroupByKey]=OutputTable[[#This Row],[GroupByKey]])*OutputTable[RecordedValue])),0)</f>
        <v>0.44446417599979121</v>
      </c>
      <c r="M2493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3" cm="1">
        <f t="array" ref="O2493">MIN(IF((OutputTable[GroupByKey]=OutputTable[[#This Row],[GroupByKey]]),(OutputTable[GroupByKey]=OutputTable[[#This Row],[GroupByKey]])*OutputTable[RecordedValue]))</f>
        <v>0</v>
      </c>
      <c r="P2493" cm="1">
        <f t="array" ref="P2493">MAX(IF((OutputTable[GroupByKey]=OutputTable[[#This Row],[GroupByKey]]),(OutputTable[GroupByKey]=OutputTable[[#This Row],[GroupByKey]])*OutputTable[RecordedValue]))</f>
        <v>2.5547209929161401</v>
      </c>
    </row>
    <row r="2494" spans="1:16" x14ac:dyDescent="0.25">
      <c r="A2494" t="s">
        <v>68</v>
      </c>
      <c r="B2494" t="s">
        <v>177</v>
      </c>
      <c r="C2494">
        <v>48</v>
      </c>
      <c r="D2494" t="s">
        <v>111</v>
      </c>
      <c r="E2494" t="s">
        <v>112</v>
      </c>
      <c r="F2494" t="s">
        <v>72</v>
      </c>
      <c r="G2494">
        <v>73.933808643050597</v>
      </c>
      <c r="H2494">
        <v>0</v>
      </c>
      <c r="I249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94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cm="1">
        <f t="array" ref="K2494">IFERROR(AVERAGE(IF((OutputTable[GroupByKey]=OutputTable[[#This Row],[GroupByKey]]),(OutputTable[GroupByKey]=OutputTable[[#This Row],[GroupByKey]])*OutputTable[RecordedValue])),0)</f>
        <v>51.79569535952681</v>
      </c>
      <c r="L2494" cm="1">
        <f t="array" ref="L2494">IFERROR(_xlfn.STDEV.S(IF((OutputTable[GroupByKey]=OutputTable[[#This Row],[GroupByKey]]),(OutputTable[GroupByKey]=OutputTable[[#This Row],[GroupByKey]])*OutputTable[RecordedValue])),0)</f>
        <v>26.667850559987489</v>
      </c>
      <c r="M2494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94" cm="1">
        <f t="array" ref="O2494">MIN(IF((OutputTable[GroupByKey]=OutputTable[[#This Row],[GroupByKey]]),(OutputTable[GroupByKey]=OutputTable[[#This Row],[GroupByKey]])*OutputTable[RecordedValue]))</f>
        <v>0</v>
      </c>
      <c r="P2494" cm="1">
        <f t="array" ref="P2494">MAX(IF((OutputTable[GroupByKey]=OutputTable[[#This Row],[GroupByKey]]),(OutputTable[GroupByKey]=OutputTable[[#This Row],[GroupByKey]])*OutputTable[RecordedValue]))</f>
        <v>153.28325957496901</v>
      </c>
    </row>
    <row r="2495" spans="1:16" x14ac:dyDescent="0.25">
      <c r="A2495" t="s">
        <v>68</v>
      </c>
      <c r="B2495" t="s">
        <v>177</v>
      </c>
      <c r="C2495">
        <v>48</v>
      </c>
      <c r="D2495" t="s">
        <v>113</v>
      </c>
      <c r="E2495" t="s">
        <v>114</v>
      </c>
      <c r="F2495" t="s">
        <v>72</v>
      </c>
      <c r="G2495">
        <v>0</v>
      </c>
      <c r="H2495">
        <v>0</v>
      </c>
      <c r="I249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9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cm="1">
        <f t="array" ref="K2495">IFERROR(AVERAGE(IF((OutputTable[GroupByKey]=OutputTable[[#This Row],[GroupByKey]]),(OutputTable[GroupByKey]=OutputTable[[#This Row],[GroupByKey]])*OutputTable[RecordedValue])),0)</f>
        <v>0</v>
      </c>
      <c r="L249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cm="1">
        <f t="array" ref="O2495">MIN(IF((OutputTable[GroupByKey]=OutputTable[[#This Row],[GroupByKey]]),(OutputTable[GroupByKey]=OutputTable[[#This Row],[GroupByKey]])*OutputTable[RecordedValue]))</f>
        <v>0</v>
      </c>
      <c r="P249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177</v>
      </c>
      <c r="C2496">
        <v>48</v>
      </c>
      <c r="D2496" t="s">
        <v>115</v>
      </c>
      <c r="E2496" t="s">
        <v>116</v>
      </c>
      <c r="F2496" t="s">
        <v>72</v>
      </c>
      <c r="G2496">
        <v>3.5837930790191801</v>
      </c>
      <c r="H2496">
        <v>0</v>
      </c>
      <c r="I249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6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cm="1">
        <f t="array" ref="K2496">IFERROR(AVERAGE(IF((OutputTable[GroupByKey]=OutputTable[[#This Row],[GroupByKey]]),(OutputTable[GroupByKey]=OutputTable[[#This Row],[GroupByKey]])*OutputTable[RecordedValue])),0)</f>
        <v>7.9031017037590718</v>
      </c>
      <c r="L2496" cm="1">
        <f t="array" ref="L2496">IFERROR(_xlfn.STDEV.S(IF((OutputTable[GroupByKey]=OutputTable[[#This Row],[GroupByKey]]),(OutputTable[GroupByKey]=OutputTable[[#This Row],[GroupByKey]])*OutputTable[RecordedValue])),0)</f>
        <v>6.1722634071914078</v>
      </c>
      <c r="M2496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96" cm="1">
        <f t="array" ref="O2496">MIN(IF((OutputTable[GroupByKey]=OutputTable[[#This Row],[GroupByKey]]),(OutputTable[GroupByKey]=OutputTable[[#This Row],[GroupByKey]])*OutputTable[RecordedValue]))</f>
        <v>0</v>
      </c>
      <c r="P2496" cm="1">
        <f t="array" ref="P2496">MAX(IF((OutputTable[GroupByKey]=OutputTable[[#This Row],[GroupByKey]]),(OutputTable[GroupByKey]=OutputTable[[#This Row],[GroupByKey]])*OutputTable[RecordedValue]))</f>
        <v>30.196331317929101</v>
      </c>
    </row>
    <row r="2497" spans="1:16" x14ac:dyDescent="0.25">
      <c r="A2497" t="s">
        <v>68</v>
      </c>
      <c r="B2497" t="s">
        <v>177</v>
      </c>
      <c r="C2497">
        <v>48</v>
      </c>
      <c r="D2497" t="s">
        <v>117</v>
      </c>
      <c r="E2497" t="s">
        <v>118</v>
      </c>
      <c r="F2497" t="s">
        <v>72</v>
      </c>
      <c r="G2497">
        <v>8</v>
      </c>
      <c r="H2497">
        <v>0</v>
      </c>
      <c r="I249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97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cm="1">
        <f t="array" ref="K2497">IFERROR(AVERAGE(IF((OutputTable[GroupByKey]=OutputTable[[#This Row],[GroupByKey]]),(OutputTable[GroupByKey]=OutputTable[[#This Row],[GroupByKey]])*OutputTable[RecordedValue])),0)</f>
        <v>8.9</v>
      </c>
      <c r="L2497" cm="1">
        <f t="array" ref="L2497">IFERROR(_xlfn.STDEV.S(IF((OutputTable[GroupByKey]=OutputTable[[#This Row],[GroupByKey]]),(OutputTable[GroupByKey]=OutputTable[[#This Row],[GroupByKey]])*OutputTable[RecordedValue])),0)</f>
        <v>2.6049403612586386</v>
      </c>
      <c r="M2497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97" cm="1">
        <f t="array" ref="O2497">MIN(IF((OutputTable[GroupByKey]=OutputTable[[#This Row],[GroupByKey]]),(OutputTable[GroupByKey]=OutputTable[[#This Row],[GroupByKey]])*OutputTable[RecordedValue]))</f>
        <v>2</v>
      </c>
      <c r="P2497" cm="1">
        <f t="array" ref="P2497">MAX(IF((OutputTable[GroupByKey]=OutputTable[[#This Row],[GroupByKey]]),(OutputTable[GroupByKey]=OutputTable[[#This Row],[GroupByKey]])*OutputTable[RecordedValue]))</f>
        <v>14</v>
      </c>
    </row>
    <row r="2498" spans="1:16" x14ac:dyDescent="0.25">
      <c r="A2498" t="s">
        <v>68</v>
      </c>
      <c r="B2498" t="s">
        <v>177</v>
      </c>
      <c r="C2498">
        <v>48</v>
      </c>
      <c r="D2498" t="s">
        <v>119</v>
      </c>
      <c r="E2498" t="s">
        <v>120</v>
      </c>
      <c r="F2498" t="s">
        <v>72</v>
      </c>
      <c r="G2498">
        <v>8</v>
      </c>
      <c r="H2498">
        <v>0</v>
      </c>
      <c r="I249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98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cm="1">
        <f t="array" ref="K2498">IFERROR(AVERAGE(IF((OutputTable[GroupByKey]=OutputTable[[#This Row],[GroupByKey]]),(OutputTable[GroupByKey]=OutputTable[[#This Row],[GroupByKey]])*OutputTable[RecordedValue])),0)</f>
        <v>8.68</v>
      </c>
      <c r="L2498" cm="1">
        <f t="array" ref="L2498">IFERROR(_xlfn.STDEV.S(IF((OutputTable[GroupByKey]=OutputTable[[#This Row],[GroupByKey]]),(OutputTable[GroupByKey]=OutputTable[[#This Row],[GroupByKey]])*OutputTable[RecordedValue])),0)</f>
        <v>2.6064284735543972</v>
      </c>
      <c r="M2498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98" cm="1">
        <f t="array" ref="O2498">MIN(IF((OutputTable[GroupByKey]=OutputTable[[#This Row],[GroupByKey]]),(OutputTable[GroupByKey]=OutputTable[[#This Row],[GroupByKey]])*OutputTable[RecordedValue]))</f>
        <v>2</v>
      </c>
      <c r="P2498" cm="1">
        <f t="array" ref="P2498">MAX(IF((OutputTable[GroupByKey]=OutputTable[[#This Row],[GroupByKey]]),(OutputTable[GroupByKey]=OutputTable[[#This Row],[GroupByKey]])*OutputTable[RecordedValue]))</f>
        <v>14</v>
      </c>
    </row>
    <row r="2499" spans="1:16" x14ac:dyDescent="0.25">
      <c r="A2499" t="s">
        <v>68</v>
      </c>
      <c r="B2499" t="s">
        <v>177</v>
      </c>
      <c r="C2499">
        <v>48</v>
      </c>
      <c r="D2499" t="s">
        <v>121</v>
      </c>
      <c r="E2499" t="s">
        <v>122</v>
      </c>
      <c r="F2499" t="s">
        <v>72</v>
      </c>
      <c r="G2499">
        <v>1.2322301440508401</v>
      </c>
      <c r="H2499">
        <v>0</v>
      </c>
      <c r="I249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99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cm="1">
        <f t="array" ref="K2499">IFERROR(AVERAGE(IF((OutputTable[GroupByKey]=OutputTable[[#This Row],[GroupByKey]]),(OutputTable[GroupByKey]=OutputTable[[#This Row],[GroupByKey]])*OutputTable[RecordedValue])),0)</f>
        <v>0.86326158932544617</v>
      </c>
      <c r="L2499" cm="1">
        <f t="array" ref="L2499">IFERROR(_xlfn.STDEV.S(IF((OutputTable[GroupByKey]=OutputTable[[#This Row],[GroupByKey]]),(OutputTable[GroupByKey]=OutputTable[[#This Row],[GroupByKey]])*OutputTable[RecordedValue])),0)</f>
        <v>0.44446417599979121</v>
      </c>
      <c r="M2499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9" cm="1">
        <f t="array" ref="O2499">MIN(IF((OutputTable[GroupByKey]=OutputTable[[#This Row],[GroupByKey]]),(OutputTable[GroupByKey]=OutputTable[[#This Row],[GroupByKey]])*OutputTable[RecordedValue]))</f>
        <v>0</v>
      </c>
      <c r="P2499" cm="1">
        <f t="array" ref="P2499">MAX(IF((OutputTable[GroupByKey]=OutputTable[[#This Row],[GroupByKey]]),(OutputTable[GroupByKey]=OutputTable[[#This Row],[GroupByKey]])*OutputTable[RecordedValue]))</f>
        <v>2.5547209929161401</v>
      </c>
    </row>
    <row r="2500" spans="1:16" x14ac:dyDescent="0.25">
      <c r="A2500" t="s">
        <v>68</v>
      </c>
      <c r="B2500" t="s">
        <v>177</v>
      </c>
      <c r="C2500">
        <v>48</v>
      </c>
      <c r="D2500" t="s">
        <v>123</v>
      </c>
      <c r="E2500" t="s">
        <v>124</v>
      </c>
      <c r="F2500" t="s">
        <v>72</v>
      </c>
      <c r="G2500">
        <v>77.517601722069699</v>
      </c>
      <c r="H2500">
        <v>0</v>
      </c>
      <c r="I250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00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cm="1">
        <f t="array" ref="K2500">IFERROR(AVERAGE(IF((OutputTable[GroupByKey]=OutputTable[[#This Row],[GroupByKey]]),(OutputTable[GroupByKey]=OutputTable[[#This Row],[GroupByKey]])*OutputTable[RecordedValue])),0)</f>
        <v>59.698797063285873</v>
      </c>
      <c r="L2500" cm="1">
        <f t="array" ref="L2500">IFERROR(_xlfn.STDEV.S(IF((OutputTable[GroupByKey]=OutputTable[[#This Row],[GroupByKey]]),(OutputTable[GroupByKey]=OutputTable[[#This Row],[GroupByKey]])*OutputTable[RecordedValue])),0)</f>
        <v>29.848701664291458</v>
      </c>
      <c r="M2500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00" cm="1">
        <f t="array" ref="O2500">MIN(IF((OutputTable[GroupByKey]=OutputTable[[#This Row],[GroupByKey]]),(OutputTable[GroupByKey]=OutputTable[[#This Row],[GroupByKey]])*OutputTable[RecordedValue]))</f>
        <v>2.14281784239415</v>
      </c>
      <c r="P2500" cm="1">
        <f t="array" ref="P2500">MAX(IF((OutputTable[GroupByKey]=OutputTable[[#This Row],[GroupByKey]]),(OutputTable[GroupByKey]=OutputTable[[#This Row],[GroupByKey]])*OutputTable[RecordedValue]))</f>
        <v>183.47959089289799</v>
      </c>
    </row>
    <row r="2501" spans="1:16" x14ac:dyDescent="0.25">
      <c r="A2501" t="s">
        <v>68</v>
      </c>
      <c r="B2501" t="s">
        <v>177</v>
      </c>
      <c r="C2501">
        <v>48</v>
      </c>
      <c r="D2501" t="s">
        <v>125</v>
      </c>
      <c r="E2501" t="s">
        <v>85</v>
      </c>
      <c r="F2501" t="s">
        <v>126</v>
      </c>
      <c r="G2501">
        <v>0</v>
      </c>
      <c r="H2501">
        <v>0</v>
      </c>
      <c r="I2501" t="str">
        <f>OutputTable[[#This Row],[ProjectName]]&amp;OutputTable[[#This Row],[Name]]&amp;OutputTable[[#This Row],[Type]]&amp;OutputTable[[#This Row],[Source]]</f>
        <v>Airport Security AnalysisAll Entities.NVACostNVA CostSystem</v>
      </c>
      <c r="J2501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cm="1">
        <f t="array" ref="K2501">IFERROR(AVERAGE(IF((OutputTable[GroupByKey]=OutputTable[[#This Row],[GroupByKey]]),(OutputTable[GroupByKey]=OutputTable[[#This Row],[GroupByKey]])*OutputTable[RecordedValue])),0)</f>
        <v>0</v>
      </c>
      <c r="L2501" cm="1">
        <f t="array" ref="L2501">IFERROR(_xlfn.STDEV.S(IF((OutputTable[GroupByKey]=OutputTable[[#This Row],[GroupByKey]]),(OutputTable[GroupByKey]=OutputTable[[#This Row],[GroupByKey]])*OutputTable[RecordedValue])),0)</f>
        <v>0</v>
      </c>
      <c r="M2501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1" cm="1">
        <f t="array" ref="O2501">MIN(IF((OutputTable[GroupByKey]=OutputTable[[#This Row],[GroupByKey]]),(OutputTable[GroupByKey]=OutputTable[[#This Row],[GroupByKey]])*OutputTable[RecordedValue]))</f>
        <v>0</v>
      </c>
      <c r="P2501" cm="1">
        <f t="array" ref="P2501">MAX(IF((OutputTable[GroupByKey]=OutputTable[[#This Row],[GroupByKey]]),(OutputTable[GroupByKey]=OutputTable[[#This Row],[GroupByKey]])*OutputTable[RecordedValue]))</f>
        <v>0</v>
      </c>
    </row>
    <row r="2502" spans="1:16" x14ac:dyDescent="0.25">
      <c r="A2502" t="s">
        <v>68</v>
      </c>
      <c r="B2502" t="s">
        <v>177</v>
      </c>
      <c r="C2502">
        <v>48</v>
      </c>
      <c r="D2502" t="s">
        <v>127</v>
      </c>
      <c r="E2502" t="s">
        <v>88</v>
      </c>
      <c r="F2502" t="s">
        <v>126</v>
      </c>
      <c r="G2502">
        <v>0</v>
      </c>
      <c r="H2502">
        <v>0</v>
      </c>
      <c r="I2502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02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cm="1">
        <f t="array" ref="K2502">IFERROR(AVERAGE(IF((OutputTable[GroupByKey]=OutputTable[[#This Row],[GroupByKey]]),(OutputTable[GroupByKey]=OutputTable[[#This Row],[GroupByKey]])*OutputTable[RecordedValue])),0)</f>
        <v>0</v>
      </c>
      <c r="L2502" cm="1">
        <f t="array" ref="L2502">IFERROR(_xlfn.STDEV.S(IF((OutputTable[GroupByKey]=OutputTable[[#This Row],[GroupByKey]]),(OutputTable[GroupByKey]=OutputTable[[#This Row],[GroupByKey]])*OutputTable[RecordedValue])),0)</f>
        <v>0</v>
      </c>
      <c r="M2502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cm="1">
        <f t="array" ref="O2502">MIN(IF((OutputTable[GroupByKey]=OutputTable[[#This Row],[GroupByKey]]),(OutputTable[GroupByKey]=OutputTable[[#This Row],[GroupByKey]])*OutputTable[RecordedValue]))</f>
        <v>0</v>
      </c>
      <c r="P2502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177</v>
      </c>
      <c r="C2503">
        <v>48</v>
      </c>
      <c r="D2503" t="s">
        <v>128</v>
      </c>
      <c r="E2503" t="s">
        <v>90</v>
      </c>
      <c r="F2503" t="s">
        <v>126</v>
      </c>
      <c r="G2503">
        <v>49.0855126418856</v>
      </c>
      <c r="H2503">
        <v>0</v>
      </c>
      <c r="I2503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03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cm="1">
        <f t="array" ref="K2503">IFERROR(AVERAGE(IF((OutputTable[GroupByKey]=OutputTable[[#This Row],[GroupByKey]]),(OutputTable[GroupByKey]=OutputTable[[#This Row],[GroupByKey]])*OutputTable[RecordedValue])),0)</f>
        <v>46.193538628207605</v>
      </c>
      <c r="L2503" cm="1">
        <f t="array" ref="L2503">IFERROR(_xlfn.STDEV.S(IF((OutputTable[GroupByKey]=OutputTable[[#This Row],[GroupByKey]]),(OutputTable[GroupByKey]=OutputTable[[#This Row],[GroupByKey]])*OutputTable[RecordedValue])),0)</f>
        <v>2.5990968367157539</v>
      </c>
      <c r="M2503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3" cm="1">
        <f t="array" ref="O2503">MIN(IF((OutputTable[GroupByKey]=OutputTable[[#This Row],[GroupByKey]]),(OutputTable[GroupByKey]=OutputTable[[#This Row],[GroupByKey]])*OutputTable[RecordedValue]))</f>
        <v>40.192057014708702</v>
      </c>
      <c r="P2503" cm="1">
        <f t="array" ref="P2503">MAX(IF((OutputTable[GroupByKey]=OutputTable[[#This Row],[GroupByKey]]),(OutputTable[GroupByKey]=OutputTable[[#This Row],[GroupByKey]])*OutputTable[RecordedValue]))</f>
        <v>51.8214448971965</v>
      </c>
    </row>
    <row r="2504" spans="1:16" x14ac:dyDescent="0.25">
      <c r="A2504" t="s">
        <v>68</v>
      </c>
      <c r="B2504" t="s">
        <v>177</v>
      </c>
      <c r="C2504">
        <v>48</v>
      </c>
      <c r="D2504" t="s">
        <v>129</v>
      </c>
      <c r="E2504" t="s">
        <v>130</v>
      </c>
      <c r="F2504" t="s">
        <v>126</v>
      </c>
      <c r="G2504">
        <v>0</v>
      </c>
      <c r="H2504">
        <v>0</v>
      </c>
      <c r="I2504" t="str">
        <f>OutputTable[[#This Row],[ProjectName]]&amp;OutputTable[[#This Row],[Name]]&amp;OutputTable[[#This Row],[Type]]&amp;OutputTable[[#This Row],[Source]]</f>
        <v>Airport Security AnalysisAll Entities.TranCostTran CostSystem</v>
      </c>
      <c r="J2504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cm="1">
        <f t="array" ref="K2504">IFERROR(AVERAGE(IF((OutputTable[GroupByKey]=OutputTable[[#This Row],[GroupByKey]]),(OutputTable[GroupByKey]=OutputTable[[#This Row],[GroupByKey]])*OutputTable[RecordedValue])),0)</f>
        <v>0</v>
      </c>
      <c r="L2504" cm="1">
        <f t="array" ref="L2504">IFERROR(_xlfn.STDEV.S(IF((OutputTable[GroupByKey]=OutputTable[[#This Row],[GroupByKey]]),(OutputTable[GroupByKey]=OutputTable[[#This Row],[GroupByKey]])*OutputTable[RecordedValue])),0)</f>
        <v>0</v>
      </c>
      <c r="M2504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cm="1">
        <f t="array" ref="O2504">MIN(IF((OutputTable[GroupByKey]=OutputTable[[#This Row],[GroupByKey]]),(OutputTable[GroupByKey]=OutputTable[[#This Row],[GroupByKey]])*OutputTable[RecordedValue]))</f>
        <v>0</v>
      </c>
      <c r="P2504" cm="1">
        <f t="array" ref="P2504">MAX(IF((OutputTable[GroupByKey]=OutputTable[[#This Row],[GroupByKey]]),(OutputTable[GroupByKey]=OutputTable[[#This Row],[GroupByKey]])*OutputTable[RecordedValue]))</f>
        <v>0</v>
      </c>
    </row>
    <row r="2505" spans="1:16" x14ac:dyDescent="0.25">
      <c r="A2505" t="s">
        <v>68</v>
      </c>
      <c r="B2505" t="s">
        <v>177</v>
      </c>
      <c r="C2505">
        <v>48</v>
      </c>
      <c r="D2505" t="s">
        <v>131</v>
      </c>
      <c r="E2505" t="s">
        <v>94</v>
      </c>
      <c r="F2505" t="s">
        <v>126</v>
      </c>
      <c r="G2505">
        <v>49.0855126418856</v>
      </c>
      <c r="H2505">
        <v>0</v>
      </c>
      <c r="I2505" t="str">
        <f>OutputTable[[#This Row],[ProjectName]]&amp;OutputTable[[#This Row],[Name]]&amp;OutputTable[[#This Row],[Type]]&amp;OutputTable[[#This Row],[Source]]</f>
        <v>Airport Security AnalysisAll Entities.VACostVA CostSystem</v>
      </c>
      <c r="J250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cm="1">
        <f t="array" ref="K2505">IFERROR(AVERAGE(IF((OutputTable[GroupByKey]=OutputTable[[#This Row],[GroupByKey]]),(OutputTable[GroupByKey]=OutputTable[[#This Row],[GroupByKey]])*OutputTable[RecordedValue])),0)</f>
        <v>46.193538628207605</v>
      </c>
      <c r="L2505" cm="1">
        <f t="array" ref="L2505">IFERROR(_xlfn.STDEV.S(IF((OutputTable[GroupByKey]=OutputTable[[#This Row],[GroupByKey]]),(OutputTable[GroupByKey]=OutputTable[[#This Row],[GroupByKey]])*OutputTable[RecordedValue])),0)</f>
        <v>2.5990968367157539</v>
      </c>
      <c r="M250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5" cm="1">
        <f t="array" ref="O2505">MIN(IF((OutputTable[GroupByKey]=OutputTable[[#This Row],[GroupByKey]]),(OutputTable[GroupByKey]=OutputTable[[#This Row],[GroupByKey]])*OutputTable[RecordedValue]))</f>
        <v>40.192057014708702</v>
      </c>
      <c r="P2505" cm="1">
        <f t="array" ref="P2505">MAX(IF((OutputTable[GroupByKey]=OutputTable[[#This Row],[GroupByKey]]),(OutputTable[GroupByKey]=OutputTable[[#This Row],[GroupByKey]])*OutputTable[RecordedValue]))</f>
        <v>51.8214448971965</v>
      </c>
    </row>
    <row r="2506" spans="1:16" x14ac:dyDescent="0.25">
      <c r="A2506" t="s">
        <v>68</v>
      </c>
      <c r="B2506" t="s">
        <v>177</v>
      </c>
      <c r="C2506">
        <v>48</v>
      </c>
      <c r="D2506" t="s">
        <v>132</v>
      </c>
      <c r="E2506" t="s">
        <v>96</v>
      </c>
      <c r="F2506" t="s">
        <v>126</v>
      </c>
      <c r="G2506">
        <v>0</v>
      </c>
      <c r="H2506">
        <v>0</v>
      </c>
      <c r="I2506" t="str">
        <f>OutputTable[[#This Row],[ProjectName]]&amp;OutputTable[[#This Row],[Name]]&amp;OutputTable[[#This Row],[Type]]&amp;OutputTable[[#This Row],[Source]]</f>
        <v>Airport Security AnalysisAll Entities.WaitCostWait CostSystem</v>
      </c>
      <c r="J2506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cm="1">
        <f t="array" ref="K2506">IFERROR(AVERAGE(IF((OutputTable[GroupByKey]=OutputTable[[#This Row],[GroupByKey]]),(OutputTable[GroupByKey]=OutputTable[[#This Row],[GroupByKey]])*OutputTable[RecordedValue])),0)</f>
        <v>0</v>
      </c>
      <c r="L2506" cm="1">
        <f t="array" ref="L2506">IFERROR(_xlfn.STDEV.S(IF((OutputTable[GroupByKey]=OutputTable[[#This Row],[GroupByKey]]),(OutputTable[GroupByKey]=OutputTable[[#This Row],[GroupByKey]])*OutputTable[RecordedValue])),0)</f>
        <v>0</v>
      </c>
      <c r="M2506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6" cm="1">
        <f t="array" ref="O2506">MIN(IF((OutputTable[GroupByKey]=OutputTable[[#This Row],[GroupByKey]]),(OutputTable[GroupByKey]=OutputTable[[#This Row],[GroupByKey]])*OutputTable[RecordedValue]))</f>
        <v>0</v>
      </c>
      <c r="P2506" cm="1">
        <f t="array" ref="P2506">MAX(IF((OutputTable[GroupByKey]=OutputTable[[#This Row],[GroupByKey]]),(OutputTable[GroupByKey]=OutputTable[[#This Row],[GroupByKey]])*OutputTable[RecordedValue]))</f>
        <v>0</v>
      </c>
    </row>
    <row r="2507" spans="1:16" x14ac:dyDescent="0.25">
      <c r="A2507" t="s">
        <v>68</v>
      </c>
      <c r="B2507" t="s">
        <v>177</v>
      </c>
      <c r="C2507">
        <v>48</v>
      </c>
      <c r="D2507" t="s">
        <v>133</v>
      </c>
      <c r="E2507" t="s">
        <v>134</v>
      </c>
      <c r="F2507" t="s">
        <v>126</v>
      </c>
      <c r="G2507">
        <v>49.085512641885501</v>
      </c>
      <c r="H2507">
        <v>0</v>
      </c>
      <c r="I2507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7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cm="1">
        <f t="array" ref="K2507">IFERROR(AVERAGE(IF((OutputTable[GroupByKey]=OutputTable[[#This Row],[GroupByKey]]),(OutputTable[GroupByKey]=OutputTable[[#This Row],[GroupByKey]])*OutputTable[RecordedValue])),0)</f>
        <v>46.193538628207605</v>
      </c>
      <c r="L2507" cm="1">
        <f t="array" ref="L2507">IFERROR(_xlfn.STDEV.S(IF((OutputTable[GroupByKey]=OutputTable[[#This Row],[GroupByKey]]),(OutputTable[GroupByKey]=OutputTable[[#This Row],[GroupByKey]])*OutputTable[RecordedValue])),0)</f>
        <v>2.5990968367157583</v>
      </c>
      <c r="M2507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07" cm="1">
        <f t="array" ref="O2507">MIN(IF((OutputTable[GroupByKey]=OutputTable[[#This Row],[GroupByKey]]),(OutputTable[GroupByKey]=OutputTable[[#This Row],[GroupByKey]])*OutputTable[RecordedValue]))</f>
        <v>40.192057014708602</v>
      </c>
      <c r="P2507" cm="1">
        <f t="array" ref="P2507">MAX(IF((OutputTable[GroupByKey]=OutputTable[[#This Row],[GroupByKey]]),(OutputTable[GroupByKey]=OutputTable[[#This Row],[GroupByKey]])*OutputTable[RecordedValue]))</f>
        <v>51.8214448971965</v>
      </c>
    </row>
    <row r="2508" spans="1:16" x14ac:dyDescent="0.25">
      <c r="A2508" t="s">
        <v>68</v>
      </c>
      <c r="B2508" t="s">
        <v>177</v>
      </c>
      <c r="C2508">
        <v>48</v>
      </c>
      <c r="D2508" t="s">
        <v>135</v>
      </c>
      <c r="E2508" t="s">
        <v>136</v>
      </c>
      <c r="F2508" t="s">
        <v>126</v>
      </c>
      <c r="G2508">
        <v>22.721533712010501</v>
      </c>
      <c r="H2508">
        <v>0</v>
      </c>
      <c r="I2508" t="str">
        <f>OutputTable[[#This Row],[ProjectName]]&amp;OutputTable[[#This Row],[Name]]&amp;OutputTable[[#This Row],[Type]]&amp;OutputTable[[#This Row],[Source]]</f>
        <v>Airport Security AnalysisAll Resources.IdleCostIdle CostSystem</v>
      </c>
      <c r="J2508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cm="1">
        <f t="array" ref="K2508">IFERROR(AVERAGE(IF((OutputTable[GroupByKey]=OutputTable[[#This Row],[GroupByKey]]),(OutputTable[GroupByKey]=OutputTable[[#This Row],[GroupByKey]])*OutputTable[RecordedValue])),0)</f>
        <v>25.477747687177452</v>
      </c>
      <c r="L2508" cm="1">
        <f t="array" ref="L2508">IFERROR(_xlfn.STDEV.S(IF((OutputTable[GroupByKey]=OutputTable[[#This Row],[GroupByKey]]),(OutputTable[GroupByKey]=OutputTable[[#This Row],[GroupByKey]])*OutputTable[RecordedValue])),0)</f>
        <v>2.6141112136959852</v>
      </c>
      <c r="M2508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08" cm="1">
        <f t="array" ref="O2508">MIN(IF((OutputTable[GroupByKey]=OutputTable[[#This Row],[GroupByKey]]),(OutputTable[GroupByKey]=OutputTable[[#This Row],[GroupByKey]])*OutputTable[RecordedValue]))</f>
        <v>19.727702576731101</v>
      </c>
      <c r="P2508" cm="1">
        <f t="array" ref="P2508">MAX(IF((OutputTable[GroupByKey]=OutputTable[[#This Row],[GroupByKey]]),(OutputTable[GroupByKey]=OutputTable[[#This Row],[GroupByKey]])*OutputTable[RecordedValue]))</f>
        <v>31.4558775795469</v>
      </c>
    </row>
    <row r="2509" spans="1:16" x14ac:dyDescent="0.25">
      <c r="A2509" t="s">
        <v>68</v>
      </c>
      <c r="B2509" t="s">
        <v>177</v>
      </c>
      <c r="C2509">
        <v>48</v>
      </c>
      <c r="D2509" t="s">
        <v>137</v>
      </c>
      <c r="E2509" t="s">
        <v>90</v>
      </c>
      <c r="F2509" t="s">
        <v>126</v>
      </c>
      <c r="G2509">
        <v>71.807046353895998</v>
      </c>
      <c r="H2509">
        <v>0</v>
      </c>
      <c r="I250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09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cm="1">
        <f t="array" ref="K2509">IFERROR(AVERAGE(IF((OutputTable[GroupByKey]=OutputTable[[#This Row],[GroupByKey]]),(OutputTable[GroupByKey]=OutputTable[[#This Row],[GroupByKey]])*OutputTable[RecordedValue])),0)</f>
        <v>71.671286315385061</v>
      </c>
      <c r="L2509" cm="1">
        <f t="array" ref="L2509">IFERROR(_xlfn.STDEV.S(IF((OutputTable[GroupByKey]=OutputTable[[#This Row],[GroupByKey]]),(OutputTable[GroupByKey]=OutputTable[[#This Row],[GroupByKey]])*OutputTable[RecordedValue])),0)</f>
        <v>0.23863631661505638</v>
      </c>
      <c r="M2509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09" cm="1">
        <f t="array" ref="O2509">MIN(IF((OutputTable[GroupByKey]=OutputTable[[#This Row],[GroupByKey]]),(OutputTable[GroupByKey]=OutputTable[[#This Row],[GroupByKey]])*OutputTable[RecordedValue]))</f>
        <v>70.910479456061694</v>
      </c>
      <c r="P2509" cm="1">
        <f t="array" ref="P2509">MAX(IF((OutputTable[GroupByKey]=OutputTable[[#This Row],[GroupByKey]]),(OutputTable[GroupByKey]=OutputTable[[#This Row],[GroupByKey]])*OutputTable[RecordedValue]))</f>
        <v>72</v>
      </c>
    </row>
    <row r="2510" spans="1:16" x14ac:dyDescent="0.25">
      <c r="A2510" t="s">
        <v>68</v>
      </c>
      <c r="B2510" t="s">
        <v>177</v>
      </c>
      <c r="C2510">
        <v>48</v>
      </c>
      <c r="D2510" t="s">
        <v>138</v>
      </c>
      <c r="E2510" t="s">
        <v>139</v>
      </c>
      <c r="F2510" t="s">
        <v>126</v>
      </c>
      <c r="G2510">
        <v>0</v>
      </c>
      <c r="H2510">
        <v>0</v>
      </c>
      <c r="I251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10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cm="1">
        <f t="array" ref="K2510">IFERROR(AVERAGE(IF((OutputTable[GroupByKey]=OutputTable[[#This Row],[GroupByKey]]),(OutputTable[GroupByKey]=OutputTable[[#This Row],[GroupByKey]])*OutputTable[RecordedValue])),0)</f>
        <v>0</v>
      </c>
      <c r="L2510" cm="1">
        <f t="array" ref="L2510">IFERROR(_xlfn.STDEV.S(IF((OutputTable[GroupByKey]=OutputTable[[#This Row],[GroupByKey]]),(OutputTable[GroupByKey]=OutputTable[[#This Row],[GroupByKey]])*OutputTable[RecordedValue])),0)</f>
        <v>0</v>
      </c>
      <c r="M2510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0" cm="1">
        <f t="array" ref="O2510">MIN(IF((OutputTable[GroupByKey]=OutputTable[[#This Row],[GroupByKey]]),(OutputTable[GroupByKey]=OutputTable[[#This Row],[GroupByKey]])*OutputTable[RecordedValue]))</f>
        <v>0</v>
      </c>
      <c r="P2510" cm="1">
        <f t="array" ref="P2510">MAX(IF((OutputTable[GroupByKey]=OutputTable[[#This Row],[GroupByKey]]),(OutputTable[GroupByKey]=OutputTable[[#This Row],[GroupByKey]])*OutputTable[RecordedValue]))</f>
        <v>0</v>
      </c>
    </row>
    <row r="2511" spans="1:16" x14ac:dyDescent="0.25">
      <c r="A2511" t="s">
        <v>68</v>
      </c>
      <c r="B2511" t="s">
        <v>177</v>
      </c>
      <c r="C2511">
        <v>48</v>
      </c>
      <c r="D2511" t="s">
        <v>140</v>
      </c>
      <c r="E2511" t="s">
        <v>110</v>
      </c>
      <c r="F2511" t="s">
        <v>72</v>
      </c>
      <c r="G2511">
        <v>10.0598985961129</v>
      </c>
      <c r="H2511">
        <v>0</v>
      </c>
      <c r="I251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11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cm="1">
        <f t="array" ref="K2511">IFERROR(AVERAGE(IF((OutputTable[GroupByKey]=OutputTable[[#This Row],[GroupByKey]]),(OutputTable[GroupByKey]=OutputTable[[#This Row],[GroupByKey]])*OutputTable[RecordedValue])),0)</f>
        <v>9.2040198470736314</v>
      </c>
      <c r="L2511" cm="1">
        <f t="array" ref="L2511">IFERROR(_xlfn.STDEV.S(IF((OutputTable[GroupByKey]=OutputTable[[#This Row],[GroupByKey]]),(OutputTable[GroupByKey]=OutputTable[[#This Row],[GroupByKey]])*OutputTable[RecordedValue])),0)</f>
        <v>0.51270925803772061</v>
      </c>
      <c r="M2511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1" cm="1">
        <f t="array" ref="O2511">MIN(IF((OutputTable[GroupByKey]=OutputTable[[#This Row],[GroupByKey]]),(OutputTable[GroupByKey]=OutputTable[[#This Row],[GroupByKey]])*OutputTable[RecordedValue]))</f>
        <v>8.1603642719926093</v>
      </c>
      <c r="P2511" cm="1">
        <f t="array" ref="P2511">MAX(IF((OutputTable[GroupByKey]=OutputTable[[#This Row],[GroupByKey]]),(OutputTable[GroupByKey]=OutputTable[[#This Row],[GroupByKey]])*OutputTable[RecordedValue]))</f>
        <v>10.3090977964694</v>
      </c>
    </row>
    <row r="2512" spans="1:16" x14ac:dyDescent="0.25">
      <c r="A2512" t="s">
        <v>68</v>
      </c>
      <c r="B2512" t="s">
        <v>177</v>
      </c>
      <c r="C2512">
        <v>48</v>
      </c>
      <c r="D2512" t="s">
        <v>141</v>
      </c>
      <c r="E2512" t="s">
        <v>112</v>
      </c>
      <c r="F2512" t="s">
        <v>72</v>
      </c>
      <c r="G2512">
        <v>603.59391576677103</v>
      </c>
      <c r="H2512">
        <v>0</v>
      </c>
      <c r="I251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12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cm="1">
        <f t="array" ref="K2512">IFERROR(AVERAGE(IF((OutputTable[GroupByKey]=OutputTable[[#This Row],[GroupByKey]]),(OutputTable[GroupByKey]=OutputTable[[#This Row],[GroupByKey]])*OutputTable[RecordedValue])),0)</f>
        <v>552.24119082441791</v>
      </c>
      <c r="L2512" cm="1">
        <f t="array" ref="L2512">IFERROR(_xlfn.STDEV.S(IF((OutputTable[GroupByKey]=OutputTable[[#This Row],[GroupByKey]]),(OutputTable[GroupByKey]=OutputTable[[#This Row],[GroupByKey]])*OutputTable[RecordedValue])),0)</f>
        <v>30.76255548226289</v>
      </c>
      <c r="M2512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12" cm="1">
        <f t="array" ref="O2512">MIN(IF((OutputTable[GroupByKey]=OutputTable[[#This Row],[GroupByKey]]),(OutputTable[GroupByKey]=OutputTable[[#This Row],[GroupByKey]])*OutputTable[RecordedValue]))</f>
        <v>489.62185631955703</v>
      </c>
      <c r="P2512" cm="1">
        <f t="array" ref="P2512">MAX(IF((OutputTable[GroupByKey]=OutputTable[[#This Row],[GroupByKey]]),(OutputTable[GroupByKey]=OutputTable[[#This Row],[GroupByKey]])*OutputTable[RecordedValue]))</f>
        <v>618.54586778816201</v>
      </c>
    </row>
    <row r="2513" spans="1:16" x14ac:dyDescent="0.25">
      <c r="A2513" t="s">
        <v>68</v>
      </c>
      <c r="B2513" t="s">
        <v>177</v>
      </c>
      <c r="C2513">
        <v>48</v>
      </c>
      <c r="D2513" t="s">
        <v>142</v>
      </c>
      <c r="E2513" t="s">
        <v>114</v>
      </c>
      <c r="F2513" t="s">
        <v>72</v>
      </c>
      <c r="G2513">
        <v>0</v>
      </c>
      <c r="H2513">
        <v>0</v>
      </c>
      <c r="I251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13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cm="1">
        <f t="array" ref="K2513">IFERROR(AVERAGE(IF((OutputTable[GroupByKey]=OutputTable[[#This Row],[GroupByKey]]),(OutputTable[GroupByKey]=OutputTable[[#This Row],[GroupByKey]])*OutputTable[RecordedValue])),0)</f>
        <v>0</v>
      </c>
      <c r="L2513" cm="1">
        <f t="array" ref="L2513">IFERROR(_xlfn.STDEV.S(IF((OutputTable[GroupByKey]=OutputTable[[#This Row],[GroupByKey]]),(OutputTable[GroupByKey]=OutputTable[[#This Row],[GroupByKey]])*OutputTable[RecordedValue])),0)</f>
        <v>0</v>
      </c>
      <c r="M2513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3" cm="1">
        <f t="array" ref="O2513">MIN(IF((OutputTable[GroupByKey]=OutputTable[[#This Row],[GroupByKey]]),(OutputTable[GroupByKey]=OutputTable[[#This Row],[GroupByKey]])*OutputTable[RecordedValue]))</f>
        <v>0</v>
      </c>
      <c r="P2513" cm="1">
        <f t="array" ref="P2513">MAX(IF((OutputTable[GroupByKey]=OutputTable[[#This Row],[GroupByKey]]),(OutputTable[GroupByKey]=OutputTable[[#This Row],[GroupByKey]])*OutputTable[RecordedValue]))</f>
        <v>0</v>
      </c>
    </row>
    <row r="2514" spans="1:16" x14ac:dyDescent="0.25">
      <c r="A2514" t="s">
        <v>68</v>
      </c>
      <c r="B2514" t="s">
        <v>177</v>
      </c>
      <c r="C2514">
        <v>48</v>
      </c>
      <c r="D2514" t="s">
        <v>143</v>
      </c>
      <c r="E2514" t="s">
        <v>116</v>
      </c>
      <c r="F2514" t="s">
        <v>72</v>
      </c>
      <c r="G2514">
        <v>117.476190499213</v>
      </c>
      <c r="H2514">
        <v>0</v>
      </c>
      <c r="I251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14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cm="1">
        <f t="array" ref="K2514">IFERROR(AVERAGE(IF((OutputTable[GroupByKey]=OutputTable[[#This Row],[GroupByKey]]),(OutputTable[GroupByKey]=OutputTable[[#This Row],[GroupByKey]])*OutputTable[RecordedValue])),0)</f>
        <v>79.989395354893077</v>
      </c>
      <c r="L2514" cm="1">
        <f t="array" ref="L2514">IFERROR(_xlfn.STDEV.S(IF((OutputTable[GroupByKey]=OutputTable[[#This Row],[GroupByKey]]),(OutputTable[GroupByKey]=OutputTable[[#This Row],[GroupByKey]])*OutputTable[RecordedValue])),0)</f>
        <v>56.808360959149468</v>
      </c>
      <c r="M2514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14" cm="1">
        <f t="array" ref="O2514">MIN(IF((OutputTable[GroupByKey]=OutputTable[[#This Row],[GroupByKey]]),(OutputTable[GroupByKey]=OutputTable[[#This Row],[GroupByKey]])*OutputTable[RecordedValue]))</f>
        <v>7.1867093340802297</v>
      </c>
      <c r="P2514" cm="1">
        <f t="array" ref="P2514">MAX(IF((OutputTable[GroupByKey]=OutputTable[[#This Row],[GroupByKey]]),(OutputTable[GroupByKey]=OutputTable[[#This Row],[GroupByKey]])*OutputTable[RecordedValue]))</f>
        <v>293.47566214357698</v>
      </c>
    </row>
    <row r="2515" spans="1:16" x14ac:dyDescent="0.25">
      <c r="A2515" t="s">
        <v>68</v>
      </c>
      <c r="B2515" t="s">
        <v>177</v>
      </c>
      <c r="C2515">
        <v>48</v>
      </c>
      <c r="D2515" t="s">
        <v>144</v>
      </c>
      <c r="E2515" t="s">
        <v>118</v>
      </c>
      <c r="F2515" t="s">
        <v>72</v>
      </c>
      <c r="G2515">
        <v>145</v>
      </c>
      <c r="H2515">
        <v>0</v>
      </c>
      <c r="I251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1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cm="1">
        <f t="array" ref="K2515">IFERROR(AVERAGE(IF((OutputTable[GroupByKey]=OutputTable[[#This Row],[GroupByKey]]),(OutputTable[GroupByKey]=OutputTable[[#This Row],[GroupByKey]])*OutputTable[RecordedValue])),0)</f>
        <v>145</v>
      </c>
      <c r="L2515" cm="1">
        <f t="array" ref="L2515">IFERROR(_xlfn.STDEV.S(IF((OutputTable[GroupByKey]=OutputTable[[#This Row],[GroupByKey]]),(OutputTable[GroupByKey]=OutputTable[[#This Row],[GroupByKey]])*OutputTable[RecordedValue])),0)</f>
        <v>0</v>
      </c>
      <c r="M251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5" cm="1">
        <f t="array" ref="O2515">MIN(IF((OutputTable[GroupByKey]=OutputTable[[#This Row],[GroupByKey]]),(OutputTable[GroupByKey]=OutputTable[[#This Row],[GroupByKey]])*OutputTable[RecordedValue]))</f>
        <v>145</v>
      </c>
      <c r="P2515" cm="1">
        <f t="array" ref="P2515">MAX(IF((OutputTable[GroupByKey]=OutputTable[[#This Row],[GroupByKey]]),(OutputTable[GroupByKey]=OutputTable[[#This Row],[GroupByKey]])*OutputTable[RecordedValue]))</f>
        <v>145</v>
      </c>
    </row>
    <row r="2516" spans="1:16" x14ac:dyDescent="0.25">
      <c r="A2516" t="s">
        <v>68</v>
      </c>
      <c r="B2516" t="s">
        <v>177</v>
      </c>
      <c r="C2516">
        <v>48</v>
      </c>
      <c r="D2516" t="s">
        <v>145</v>
      </c>
      <c r="E2516" t="s">
        <v>120</v>
      </c>
      <c r="F2516" t="s">
        <v>72</v>
      </c>
      <c r="G2516">
        <v>144</v>
      </c>
      <c r="H2516">
        <v>0</v>
      </c>
      <c r="I251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16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cm="1">
        <f t="array" ref="K2516">IFERROR(AVERAGE(IF((OutputTable[GroupByKey]=OutputTable[[#This Row],[GroupByKey]]),(OutputTable[GroupByKey]=OutputTable[[#This Row],[GroupByKey]])*OutputTable[RecordedValue])),0)</f>
        <v>143.46</v>
      </c>
      <c r="L2516" cm="1">
        <f t="array" ref="L2516">IFERROR(_xlfn.STDEV.S(IF((OutputTable[GroupByKey]=OutputTable[[#This Row],[GroupByKey]]),(OutputTable[GroupByKey]=OutputTable[[#This Row],[GroupByKey]])*OutputTable[RecordedValue])),0)</f>
        <v>0.761577310586391</v>
      </c>
      <c r="M2516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16" cm="1">
        <f t="array" ref="O2516">MIN(IF((OutputTable[GroupByKey]=OutputTable[[#This Row],[GroupByKey]]),(OutputTable[GroupByKey]=OutputTable[[#This Row],[GroupByKey]])*OutputTable[RecordedValue]))</f>
        <v>141</v>
      </c>
      <c r="P2516" cm="1">
        <f t="array" ref="P2516">MAX(IF((OutputTable[GroupByKey]=OutputTable[[#This Row],[GroupByKey]]),(OutputTable[GroupByKey]=OutputTable[[#This Row],[GroupByKey]])*OutputTable[RecordedValue]))</f>
        <v>144</v>
      </c>
    </row>
    <row r="2517" spans="1:16" x14ac:dyDescent="0.25">
      <c r="A2517" t="s">
        <v>68</v>
      </c>
      <c r="B2517" t="s">
        <v>177</v>
      </c>
      <c r="C2517">
        <v>48</v>
      </c>
      <c r="D2517" t="s">
        <v>146</v>
      </c>
      <c r="E2517" t="s">
        <v>122</v>
      </c>
      <c r="F2517" t="s">
        <v>72</v>
      </c>
      <c r="G2517">
        <v>10.0598985961129</v>
      </c>
      <c r="H2517">
        <v>0</v>
      </c>
      <c r="I251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17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cm="1">
        <f t="array" ref="K2517">IFERROR(AVERAGE(IF((OutputTable[GroupByKey]=OutputTable[[#This Row],[GroupByKey]]),(OutputTable[GroupByKey]=OutputTable[[#This Row],[GroupByKey]])*OutputTable[RecordedValue])),0)</f>
        <v>9.2040198470736314</v>
      </c>
      <c r="L2517" cm="1">
        <f t="array" ref="L2517">IFERROR(_xlfn.STDEV.S(IF((OutputTable[GroupByKey]=OutputTable[[#This Row],[GroupByKey]]),(OutputTable[GroupByKey]=OutputTable[[#This Row],[GroupByKey]])*OutputTable[RecordedValue])),0)</f>
        <v>0.51270925803772061</v>
      </c>
      <c r="M2517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7" cm="1">
        <f t="array" ref="O2517">MIN(IF((OutputTable[GroupByKey]=OutputTable[[#This Row],[GroupByKey]]),(OutputTable[GroupByKey]=OutputTable[[#This Row],[GroupByKey]])*OutputTable[RecordedValue]))</f>
        <v>8.1603642719926093</v>
      </c>
      <c r="P2517" cm="1">
        <f t="array" ref="P2517">MAX(IF((OutputTable[GroupByKey]=OutputTable[[#This Row],[GroupByKey]]),(OutputTable[GroupByKey]=OutputTable[[#This Row],[GroupByKey]])*OutputTable[RecordedValue]))</f>
        <v>10.3090977964694</v>
      </c>
    </row>
    <row r="2518" spans="1:16" x14ac:dyDescent="0.25">
      <c r="A2518" t="s">
        <v>68</v>
      </c>
      <c r="B2518" t="s">
        <v>177</v>
      </c>
      <c r="C2518">
        <v>48</v>
      </c>
      <c r="D2518" t="s">
        <v>147</v>
      </c>
      <c r="E2518" t="s">
        <v>124</v>
      </c>
      <c r="F2518" t="s">
        <v>72</v>
      </c>
      <c r="G2518">
        <v>721.07010626598401</v>
      </c>
      <c r="H2518">
        <v>0</v>
      </c>
      <c r="I251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18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cm="1">
        <f t="array" ref="K2518">IFERROR(AVERAGE(IF((OutputTable[GroupByKey]=OutputTable[[#This Row],[GroupByKey]]),(OutputTable[GroupByKey]=OutputTable[[#This Row],[GroupByKey]])*OutputTable[RecordedValue])),0)</f>
        <v>632.23058617931088</v>
      </c>
      <c r="L2518" cm="1">
        <f t="array" ref="L2518">IFERROR(_xlfn.STDEV.S(IF((OutputTable[GroupByKey]=OutputTable[[#This Row],[GroupByKey]]),(OutputTable[GroupByKey]=OutputTable[[#This Row],[GroupByKey]])*OutputTable[RecordedValue])),0)</f>
        <v>75.537971994324181</v>
      </c>
      <c r="M2518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18" cm="1">
        <f t="array" ref="O2518">MIN(IF((OutputTable[GroupByKey]=OutputTable[[#This Row],[GroupByKey]]),(OutputTable[GroupByKey]=OutputTable[[#This Row],[GroupByKey]])*OutputTable[RecordedValue]))</f>
        <v>505.15304420889697</v>
      </c>
      <c r="P2518" cm="1">
        <f t="array" ref="P2518">MAX(IF((OutputTable[GroupByKey]=OutputTable[[#This Row],[GroupByKey]]),(OutputTable[GroupByKey]=OutputTable[[#This Row],[GroupByKey]])*OutputTable[RecordedValue]))</f>
        <v>850.69210649443096</v>
      </c>
    </row>
    <row r="2519" spans="1:16" x14ac:dyDescent="0.25">
      <c r="A2519" t="s">
        <v>68</v>
      </c>
      <c r="B2519" t="s">
        <v>177</v>
      </c>
      <c r="C2519">
        <v>48</v>
      </c>
      <c r="D2519" t="s">
        <v>148</v>
      </c>
      <c r="E2519" t="s">
        <v>118</v>
      </c>
      <c r="F2519" t="s">
        <v>86</v>
      </c>
      <c r="G2519">
        <v>145</v>
      </c>
      <c r="H2519">
        <v>0</v>
      </c>
      <c r="I2519" t="str">
        <f>OutputTable[[#This Row],[ProjectName]]&amp;OutputTable[[#This Row],[Name]]&amp;OutputTable[[#This Row],[Type]]&amp;OutputTable[[#This Row],[Source]]</f>
        <v>Airport Security AnalysisEntity 1.NumberInNumber InEntity</v>
      </c>
      <c r="J2519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cm="1">
        <f t="array" ref="K2519">IFERROR(AVERAGE(IF((OutputTable[GroupByKey]=OutputTable[[#This Row],[GroupByKey]]),(OutputTable[GroupByKey]=OutputTable[[#This Row],[GroupByKey]])*OutputTable[RecordedValue])),0)</f>
        <v>145</v>
      </c>
      <c r="L2519" cm="1">
        <f t="array" ref="L2519">IFERROR(_xlfn.STDEV.S(IF((OutputTable[GroupByKey]=OutputTable[[#This Row],[GroupByKey]]),(OutputTable[GroupByKey]=OutputTable[[#This Row],[GroupByKey]])*OutputTable[RecordedValue])),0)</f>
        <v>0</v>
      </c>
      <c r="M2519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9" cm="1">
        <f t="array" ref="O2519">MIN(IF((OutputTable[GroupByKey]=OutputTable[[#This Row],[GroupByKey]]),(OutputTable[GroupByKey]=OutputTable[[#This Row],[GroupByKey]])*OutputTable[RecordedValue]))</f>
        <v>145</v>
      </c>
      <c r="P2519" cm="1">
        <f t="array" ref="P2519">MAX(IF((OutputTable[GroupByKey]=OutputTable[[#This Row],[GroupByKey]]),(OutputTable[GroupByKey]=OutputTable[[#This Row],[GroupByKey]])*OutputTable[RecordedValue]))</f>
        <v>145</v>
      </c>
    </row>
    <row r="2520" spans="1:16" x14ac:dyDescent="0.25">
      <c r="A2520" t="s">
        <v>68</v>
      </c>
      <c r="B2520" t="s">
        <v>177</v>
      </c>
      <c r="C2520">
        <v>48</v>
      </c>
      <c r="D2520" t="s">
        <v>149</v>
      </c>
      <c r="E2520" t="s">
        <v>120</v>
      </c>
      <c r="F2520" t="s">
        <v>86</v>
      </c>
      <c r="G2520">
        <v>139</v>
      </c>
      <c r="H2520">
        <v>0</v>
      </c>
      <c r="I2520" t="str">
        <f>OutputTable[[#This Row],[ProjectName]]&amp;OutputTable[[#This Row],[Name]]&amp;OutputTable[[#This Row],[Type]]&amp;OutputTable[[#This Row],[Source]]</f>
        <v>Airport Security AnalysisEntity 1.NumberOutNumber OutEntity</v>
      </c>
      <c r="J2520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cm="1">
        <f t="array" ref="K2520">IFERROR(AVERAGE(IF((OutputTable[GroupByKey]=OutputTable[[#This Row],[GroupByKey]]),(OutputTable[GroupByKey]=OutputTable[[#This Row],[GroupByKey]])*OutputTable[RecordedValue])),0)</f>
        <v>141.02000000000001</v>
      </c>
      <c r="L2520" cm="1">
        <f t="array" ref="L2520">IFERROR(_xlfn.STDEV.S(IF((OutputTable[GroupByKey]=OutputTable[[#This Row],[GroupByKey]]),(OutputTable[GroupByKey]=OutputTable[[#This Row],[GroupByKey]])*OutputTable[RecordedValue])),0)</f>
        <v>1.571298695931723</v>
      </c>
      <c r="M2520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0" cm="1">
        <f t="array" ref="O2520">MIN(IF((OutputTable[GroupByKey]=OutputTable[[#This Row],[GroupByKey]]),(OutputTable[GroupByKey]=OutputTable[[#This Row],[GroupByKey]])*OutputTable[RecordedValue]))</f>
        <v>136</v>
      </c>
      <c r="P2520" cm="1">
        <f t="array" ref="P2520">MAX(IF((OutputTable[GroupByKey]=OutputTable[[#This Row],[GroupByKey]]),(OutputTable[GroupByKey]=OutputTable[[#This Row],[GroupByKey]])*OutputTable[RecordedValue]))</f>
        <v>144</v>
      </c>
    </row>
    <row r="2521" spans="1:16" x14ac:dyDescent="0.25">
      <c r="A2521" t="s">
        <v>68</v>
      </c>
      <c r="B2521" t="s">
        <v>177</v>
      </c>
      <c r="C2521">
        <v>48</v>
      </c>
      <c r="D2521" t="s">
        <v>150</v>
      </c>
      <c r="E2521" t="s">
        <v>134</v>
      </c>
      <c r="F2521" t="s">
        <v>104</v>
      </c>
      <c r="G2521">
        <v>0</v>
      </c>
      <c r="H2521">
        <v>0</v>
      </c>
      <c r="I252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21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cm="1">
        <f t="array" ref="K2521">IFERROR(AVERAGE(IF((OutputTable[GroupByKey]=OutputTable[[#This Row],[GroupByKey]]),(OutputTable[GroupByKey]=OutputTable[[#This Row],[GroupByKey]])*OutputTable[RecordedValue])),0)</f>
        <v>0</v>
      </c>
      <c r="L2521" cm="1">
        <f t="array" ref="L2521">IFERROR(_xlfn.STDEV.S(IF((OutputTable[GroupByKey]=OutputTable[[#This Row],[GroupByKey]]),(OutputTable[GroupByKey]=OutputTable[[#This Row],[GroupByKey]])*OutputTable[RecordedValue])),0)</f>
        <v>0</v>
      </c>
      <c r="M2521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1" cm="1">
        <f t="array" ref="O2521">MIN(IF((OutputTable[GroupByKey]=OutputTable[[#This Row],[GroupByKey]]),(OutputTable[GroupByKey]=OutputTable[[#This Row],[GroupByKey]])*OutputTable[RecordedValue]))</f>
        <v>0</v>
      </c>
      <c r="P2521" cm="1">
        <f t="array" ref="P2521">MAX(IF((OutputTable[GroupByKey]=OutputTable[[#This Row],[GroupByKey]]),(OutputTable[GroupByKey]=OutputTable[[#This Row],[GroupByKey]])*OutputTable[RecordedValue]))</f>
        <v>0</v>
      </c>
    </row>
    <row r="2522" spans="1:16" x14ac:dyDescent="0.25">
      <c r="A2522" t="s">
        <v>68</v>
      </c>
      <c r="B2522" t="s">
        <v>177</v>
      </c>
      <c r="C2522">
        <v>48</v>
      </c>
      <c r="D2522" t="s">
        <v>151</v>
      </c>
      <c r="E2522" t="s">
        <v>136</v>
      </c>
      <c r="F2522" t="s">
        <v>104</v>
      </c>
      <c r="G2522">
        <v>12</v>
      </c>
      <c r="H2522">
        <v>0</v>
      </c>
      <c r="I252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22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cm="1">
        <f t="array" ref="K2522">IFERROR(AVERAGE(IF((OutputTable[GroupByKey]=OutputTable[[#This Row],[GroupByKey]]),(OutputTable[GroupByKey]=OutputTable[[#This Row],[GroupByKey]])*OutputTable[RecordedValue])),0)</f>
        <v>12</v>
      </c>
      <c r="L2522" cm="1">
        <f t="array" ref="L2522">IFERROR(_xlfn.STDEV.S(IF((OutputTable[GroupByKey]=OutputTable[[#This Row],[GroupByKey]]),(OutputTable[GroupByKey]=OutputTable[[#This Row],[GroupByKey]])*OutputTable[RecordedValue])),0)</f>
        <v>0</v>
      </c>
      <c r="M2522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2" cm="1">
        <f t="array" ref="O2522">MIN(IF((OutputTable[GroupByKey]=OutputTable[[#This Row],[GroupByKey]]),(OutputTable[GroupByKey]=OutputTable[[#This Row],[GroupByKey]])*OutputTable[RecordedValue]))</f>
        <v>12</v>
      </c>
      <c r="P2522" cm="1">
        <f t="array" ref="P2522">MAX(IF((OutputTable[GroupByKey]=OutputTable[[#This Row],[GroupByKey]]),(OutputTable[GroupByKey]=OutputTable[[#This Row],[GroupByKey]])*OutputTable[RecordedValue]))</f>
        <v>12</v>
      </c>
    </row>
    <row r="2523" spans="1:16" x14ac:dyDescent="0.25">
      <c r="A2523" t="s">
        <v>68</v>
      </c>
      <c r="B2523" t="s">
        <v>177</v>
      </c>
      <c r="C2523">
        <v>48</v>
      </c>
      <c r="D2523" t="s">
        <v>152</v>
      </c>
      <c r="E2523" t="s">
        <v>153</v>
      </c>
      <c r="F2523" t="s">
        <v>104</v>
      </c>
      <c r="G2523">
        <v>0</v>
      </c>
      <c r="H2523">
        <v>0</v>
      </c>
      <c r="I252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23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cm="1">
        <f t="array" ref="K2523">IFERROR(AVERAGE(IF((OutputTable[GroupByKey]=OutputTable[[#This Row],[GroupByKey]]),(OutputTable[GroupByKey]=OutputTable[[#This Row],[GroupByKey]])*OutputTable[RecordedValue])),0)</f>
        <v>0</v>
      </c>
      <c r="L2523" cm="1">
        <f t="array" ref="L2523">IFERROR(_xlfn.STDEV.S(IF((OutputTable[GroupByKey]=OutputTable[[#This Row],[GroupByKey]]),(OutputTable[GroupByKey]=OutputTable[[#This Row],[GroupByKey]])*OutputTable[RecordedValue])),0)</f>
        <v>0</v>
      </c>
      <c r="M2523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cm="1">
        <f t="array" ref="O2523">MIN(IF((OutputTable[GroupByKey]=OutputTable[[#This Row],[GroupByKey]]),(OutputTable[GroupByKey]=OutputTable[[#This Row],[GroupByKey]])*OutputTable[RecordedValue]))</f>
        <v>0</v>
      </c>
      <c r="P2523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177</v>
      </c>
      <c r="C2524">
        <v>48</v>
      </c>
      <c r="D2524" t="s">
        <v>154</v>
      </c>
      <c r="E2524" t="s">
        <v>155</v>
      </c>
      <c r="F2524" t="s">
        <v>104</v>
      </c>
      <c r="G2524">
        <v>0</v>
      </c>
      <c r="H2524">
        <v>0</v>
      </c>
      <c r="I252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24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cm="1">
        <f t="array" ref="K2524">IFERROR(AVERAGE(IF((OutputTable[GroupByKey]=OutputTable[[#This Row],[GroupByKey]]),(OutputTable[GroupByKey]=OutputTable[[#This Row],[GroupByKey]])*OutputTable[RecordedValue])),0)</f>
        <v>0</v>
      </c>
      <c r="L2524" cm="1">
        <f t="array" ref="L2524">IFERROR(_xlfn.STDEV.S(IF((OutputTable[GroupByKey]=OutputTable[[#This Row],[GroupByKey]]),(OutputTable[GroupByKey]=OutputTable[[#This Row],[GroupByKey]])*OutputTable[RecordedValue])),0)</f>
        <v>0</v>
      </c>
      <c r="M2524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4" cm="1">
        <f t="array" ref="O2524">MIN(IF((OutputTable[GroupByKey]=OutputTable[[#This Row],[GroupByKey]]),(OutputTable[GroupByKey]=OutputTable[[#This Row],[GroupByKey]])*OutputTable[RecordedValue]))</f>
        <v>0</v>
      </c>
      <c r="P2524" cm="1">
        <f t="array" ref="P2524">MAX(IF((OutputTable[GroupByKey]=OutputTable[[#This Row],[GroupByKey]]),(OutputTable[GroupByKey]=OutputTable[[#This Row],[GroupByKey]])*OutputTable[RecordedValue]))</f>
        <v>0</v>
      </c>
    </row>
    <row r="2525" spans="1:16" x14ac:dyDescent="0.25">
      <c r="A2525" t="s">
        <v>68</v>
      </c>
      <c r="B2525" t="s">
        <v>177</v>
      </c>
      <c r="C2525">
        <v>48</v>
      </c>
      <c r="D2525" t="s">
        <v>156</v>
      </c>
      <c r="E2525" t="s">
        <v>139</v>
      </c>
      <c r="F2525" t="s">
        <v>104</v>
      </c>
      <c r="G2525">
        <v>0</v>
      </c>
      <c r="H2525">
        <v>0</v>
      </c>
      <c r="I252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2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cm="1">
        <f t="array" ref="K2525">IFERROR(AVERAGE(IF((OutputTable[GroupByKey]=OutputTable[[#This Row],[GroupByKey]]),(OutputTable[GroupByKey]=OutputTable[[#This Row],[GroupByKey]])*OutputTable[RecordedValue])),0)</f>
        <v>0</v>
      </c>
      <c r="L252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cm="1">
        <f t="array" ref="O2525">MIN(IF((OutputTable[GroupByKey]=OutputTable[[#This Row],[GroupByKey]]),(OutputTable[GroupByKey]=OutputTable[[#This Row],[GroupByKey]])*OutputTable[RecordedValue]))</f>
        <v>0</v>
      </c>
      <c r="P252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177</v>
      </c>
      <c r="C2526">
        <v>48</v>
      </c>
      <c r="D2526" t="s">
        <v>157</v>
      </c>
      <c r="E2526" t="s">
        <v>120</v>
      </c>
      <c r="F2526" t="s">
        <v>126</v>
      </c>
      <c r="G2526">
        <v>139</v>
      </c>
      <c r="H2526">
        <v>0</v>
      </c>
      <c r="I2526" t="str">
        <f>OutputTable[[#This Row],[ProjectName]]&amp;OutputTable[[#This Row],[Name]]&amp;OutputTable[[#This Row],[Type]]&amp;OutputTable[[#This Row],[Source]]</f>
        <v>Airport Security AnalysisSystem.NumberOutNumber OutSystem</v>
      </c>
      <c r="J2526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cm="1">
        <f t="array" ref="K2526">IFERROR(AVERAGE(IF((OutputTable[GroupByKey]=OutputTable[[#This Row],[GroupByKey]]),(OutputTable[GroupByKey]=OutputTable[[#This Row],[GroupByKey]])*OutputTable[RecordedValue])),0)</f>
        <v>141.02000000000001</v>
      </c>
      <c r="L2526" cm="1">
        <f t="array" ref="L2526">IFERROR(_xlfn.STDEV.S(IF((OutputTable[GroupByKey]=OutputTable[[#This Row],[GroupByKey]]),(OutputTable[GroupByKey]=OutputTable[[#This Row],[GroupByKey]])*OutputTable[RecordedValue])),0)</f>
        <v>1.571298695931723</v>
      </c>
      <c r="M2526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6" cm="1">
        <f t="array" ref="O2526">MIN(IF((OutputTable[GroupByKey]=OutputTable[[#This Row],[GroupByKey]]),(OutputTable[GroupByKey]=OutputTable[[#This Row],[GroupByKey]])*OutputTable[RecordedValue]))</f>
        <v>136</v>
      </c>
      <c r="P2526" cm="1">
        <f t="array" ref="P2526">MAX(IF((OutputTable[GroupByKey]=OutputTable[[#This Row],[GroupByKey]]),(OutputTable[GroupByKey]=OutputTable[[#This Row],[GroupByKey]])*OutputTable[RecordedValue]))</f>
        <v>144</v>
      </c>
    </row>
    <row r="2527" spans="1:16" x14ac:dyDescent="0.25">
      <c r="A2527" t="s">
        <v>68</v>
      </c>
      <c r="B2527" t="s">
        <v>177</v>
      </c>
      <c r="C2527">
        <v>48</v>
      </c>
      <c r="D2527" t="s">
        <v>158</v>
      </c>
      <c r="E2527" t="s">
        <v>90</v>
      </c>
      <c r="F2527" t="s">
        <v>126</v>
      </c>
      <c r="G2527">
        <v>71.807046353895998</v>
      </c>
      <c r="H2527">
        <v>0</v>
      </c>
      <c r="I2527" t="str">
        <f>OutputTable[[#This Row],[ProjectName]]&amp;OutputTable[[#This Row],[Name]]&amp;OutputTable[[#This Row],[Type]]&amp;OutputTable[[#This Row],[Source]]</f>
        <v>Airport Security AnalysisSystem.TotalCostTotal CostSystem</v>
      </c>
      <c r="J2527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cm="1">
        <f t="array" ref="K2527">IFERROR(AVERAGE(IF((OutputTable[GroupByKey]=OutputTable[[#This Row],[GroupByKey]]),(OutputTable[GroupByKey]=OutputTable[[#This Row],[GroupByKey]])*OutputTable[RecordedValue])),0)</f>
        <v>71.671286315385061</v>
      </c>
      <c r="L2527" cm="1">
        <f t="array" ref="L2527">IFERROR(_xlfn.STDEV.S(IF((OutputTable[GroupByKey]=OutputTable[[#This Row],[GroupByKey]]),(OutputTable[GroupByKey]=OutputTable[[#This Row],[GroupByKey]])*OutputTable[RecordedValue])),0)</f>
        <v>0.23863631661505638</v>
      </c>
      <c r="M2527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27" cm="1">
        <f t="array" ref="O2527">MIN(IF((OutputTable[GroupByKey]=OutputTable[[#This Row],[GroupByKey]]),(OutputTable[GroupByKey]=OutputTable[[#This Row],[GroupByKey]])*OutputTable[RecordedValue]))</f>
        <v>70.910479456061694</v>
      </c>
      <c r="P2527" cm="1">
        <f t="array" ref="P2527">MAX(IF((OutputTable[GroupByKey]=OutputTable[[#This Row],[GroupByKey]]),(OutputTable[GroupByKey]=OutputTable[[#This Row],[GroupByKey]])*OutputTable[RecordedValue]))</f>
        <v>72</v>
      </c>
    </row>
    <row r="2528" spans="1:16" x14ac:dyDescent="0.25">
      <c r="A2528" t="s">
        <v>68</v>
      </c>
      <c r="B2528" t="s">
        <v>177</v>
      </c>
      <c r="C2528">
        <v>48</v>
      </c>
      <c r="D2528" t="s">
        <v>159</v>
      </c>
      <c r="E2528" t="s">
        <v>134</v>
      </c>
      <c r="F2528" t="s">
        <v>104</v>
      </c>
      <c r="G2528">
        <v>30.188820691024599</v>
      </c>
      <c r="H2528">
        <v>0</v>
      </c>
      <c r="I252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8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cm="1">
        <f t="array" ref="K2528">IFERROR(AVERAGE(IF((OutputTable[GroupByKey]=OutputTable[[#This Row],[GroupByKey]]),(OutputTable[GroupByKey]=OutputTable[[#This Row],[GroupByKey]])*OutputTable[RecordedValue])),0)</f>
        <v>28.130410032303338</v>
      </c>
      <c r="L2528" cm="1">
        <f t="array" ref="L2528">IFERROR(_xlfn.STDEV.S(IF((OutputTable[GroupByKey]=OutputTable[[#This Row],[GroupByKey]]),(OutputTable[GroupByKey]=OutputTable[[#This Row],[GroupByKey]])*OutputTable[RecordedValue])),0)</f>
        <v>1.5680861939239095</v>
      </c>
      <c r="M2528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28" cm="1">
        <f t="array" ref="O2528">MIN(IF((OutputTable[GroupByKey]=OutputTable[[#This Row],[GroupByKey]]),(OutputTable[GroupByKey]=OutputTable[[#This Row],[GroupByKey]])*OutputTable[RecordedValue]))</f>
        <v>24.466327701593499</v>
      </c>
      <c r="P2528" cm="1">
        <f t="array" ref="P2528">MAX(IF((OutputTable[GroupByKey]=OutputTable[[#This Row],[GroupByKey]]),(OutputTable[GroupByKey]=OutputTable[[#This Row],[GroupByKey]])*OutputTable[RecordedValue]))</f>
        <v>31.104540279981698</v>
      </c>
    </row>
    <row r="2529" spans="1:16" x14ac:dyDescent="0.25">
      <c r="A2529" t="s">
        <v>68</v>
      </c>
      <c r="B2529" t="s">
        <v>177</v>
      </c>
      <c r="C2529">
        <v>48</v>
      </c>
      <c r="D2529" t="s">
        <v>160</v>
      </c>
      <c r="E2529" t="s">
        <v>136</v>
      </c>
      <c r="F2529" t="s">
        <v>104</v>
      </c>
      <c r="G2529">
        <v>5.7147024859233797</v>
      </c>
      <c r="H2529">
        <v>0</v>
      </c>
      <c r="I252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9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cm="1">
        <f t="array" ref="K2529">IFERROR(AVERAGE(IF((OutputTable[GroupByKey]=OutputTable[[#This Row],[GroupByKey]]),(OutputTable[GroupByKey]=OutputTable[[#This Row],[GroupByKey]])*OutputTable[RecordedValue])),0)</f>
        <v>7.677923856469965</v>
      </c>
      <c r="L2529" cm="1">
        <f t="array" ref="L2529">IFERROR(_xlfn.STDEV.S(IF((OutputTable[GroupByKey]=OutputTable[[#This Row],[GroupByKey]]),(OutputTable[GroupByKey]=OutputTable[[#This Row],[GroupByKey]])*OutputTable[RecordedValue])),0)</f>
        <v>1.5599367309009138</v>
      </c>
      <c r="M2529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29" cm="1">
        <f t="array" ref="O2529">MIN(IF((OutputTable[GroupByKey]=OutputTable[[#This Row],[GroupByKey]]),(OutputTable[GroupByKey]=OutputTable[[#This Row],[GroupByKey]])*OutputTable[RecordedValue]))</f>
        <v>4.6700334569821003</v>
      </c>
      <c r="P2529" cm="1">
        <f t="array" ref="P2529">MAX(IF((OutputTable[GroupByKey]=OutputTable[[#This Row],[GroupByKey]]),(OutputTable[GroupByKey]=OutputTable[[#This Row],[GroupByKey]])*OutputTable[RecordedValue]))</f>
        <v>11.306663706390401</v>
      </c>
    </row>
    <row r="2530" spans="1:16" x14ac:dyDescent="0.25">
      <c r="A2530" t="s">
        <v>68</v>
      </c>
      <c r="B2530" t="s">
        <v>177</v>
      </c>
      <c r="C2530">
        <v>48</v>
      </c>
      <c r="D2530" t="s">
        <v>161</v>
      </c>
      <c r="E2530" t="s">
        <v>153</v>
      </c>
      <c r="F2530" t="s">
        <v>104</v>
      </c>
      <c r="G2530">
        <v>292</v>
      </c>
      <c r="H2530">
        <v>0</v>
      </c>
      <c r="I253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30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cm="1">
        <f t="array" ref="K2530">IFERROR(AVERAGE(IF((OutputTable[GroupByKey]=OutputTable[[#This Row],[GroupByKey]]),(OutputTable[GroupByKey]=OutputTable[[#This Row],[GroupByKey]])*OutputTable[RecordedValue])),0)</f>
        <v>291.82</v>
      </c>
      <c r="L2530" cm="1">
        <f t="array" ref="L2530">IFERROR(_xlfn.STDEV.S(IF((OutputTable[GroupByKey]=OutputTable[[#This Row],[GroupByKey]]),(OutputTable[GroupByKey]=OutputTable[[#This Row],[GroupByKey]])*OutputTable[RecordedValue])),0)</f>
        <v>4.3079897295843335</v>
      </c>
      <c r="M2530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30" cm="1">
        <f t="array" ref="O2530">MIN(IF((OutputTable[GroupByKey]=OutputTable[[#This Row],[GroupByKey]]),(OutputTable[GroupByKey]=OutputTable[[#This Row],[GroupByKey]])*OutputTable[RecordedValue]))</f>
        <v>281</v>
      </c>
      <c r="P2530" cm="1">
        <f t="array" ref="P2530">MAX(IF((OutputTable[GroupByKey]=OutputTable[[#This Row],[GroupByKey]]),(OutputTable[GroupByKey]=OutputTable[[#This Row],[GroupByKey]])*OutputTable[RecordedValue]))</f>
        <v>301</v>
      </c>
    </row>
    <row r="2531" spans="1:16" x14ac:dyDescent="0.25">
      <c r="A2531" t="s">
        <v>68</v>
      </c>
      <c r="B2531" t="s">
        <v>177</v>
      </c>
      <c r="C2531">
        <v>48</v>
      </c>
      <c r="D2531" t="s">
        <v>162</v>
      </c>
      <c r="E2531" t="s">
        <v>155</v>
      </c>
      <c r="F2531" t="s">
        <v>104</v>
      </c>
      <c r="G2531">
        <v>0.84125826427990502</v>
      </c>
      <c r="H2531">
        <v>0</v>
      </c>
      <c r="I253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31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cm="1">
        <f t="array" ref="K2531">IFERROR(AVERAGE(IF((OutputTable[GroupByKey]=OutputTable[[#This Row],[GroupByKey]]),(OutputTable[GroupByKey]=OutputTable[[#This Row],[GroupByKey]])*OutputTable[RecordedValue])),0)</f>
        <v>0.7867243373202788</v>
      </c>
      <c r="L2531" cm="1">
        <f t="array" ref="L2531">IFERROR(_xlfn.STDEV.S(IF((OutputTable[GroupByKey]=OutputTable[[#This Row],[GroupByKey]]),(OutputTable[GroupByKey]=OutputTable[[#This Row],[GroupByKey]])*OutputTable[RecordedValue])),0)</f>
        <v>4.3331575858358527E-2</v>
      </c>
      <c r="M2531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31" cm="1">
        <f t="array" ref="O2531">MIN(IF((OutputTable[GroupByKey]=OutputTable[[#This Row],[GroupByKey]]),(OutputTable[GroupByKey]=OutputTable[[#This Row],[GroupByKey]])*OutputTable[RecordedValue]))</f>
        <v>0.68592600815582205</v>
      </c>
      <c r="P2531" cm="1">
        <f t="array" ref="P2531">MAX(IF((OutputTable[GroupByKey]=OutputTable[[#This Row],[GroupByKey]]),(OutputTable[GroupByKey]=OutputTable[[#This Row],[GroupByKey]])*OutputTable[RecordedValue]))</f>
        <v>0.87027684841716402</v>
      </c>
    </row>
    <row r="2532" spans="1:16" x14ac:dyDescent="0.25">
      <c r="A2532" t="s">
        <v>68</v>
      </c>
      <c r="B2532" t="s">
        <v>177</v>
      </c>
      <c r="C2532">
        <v>48</v>
      </c>
      <c r="D2532" t="s">
        <v>163</v>
      </c>
      <c r="E2532" t="s">
        <v>139</v>
      </c>
      <c r="F2532" t="s">
        <v>104</v>
      </c>
      <c r="G2532">
        <v>0</v>
      </c>
      <c r="H2532">
        <v>0</v>
      </c>
      <c r="I253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2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cm="1">
        <f t="array" ref="K2532">IFERROR(AVERAGE(IF((OutputTable[GroupByKey]=OutputTable[[#This Row],[GroupByKey]]),(OutputTable[GroupByKey]=OutputTable[[#This Row],[GroupByKey]])*OutputTable[RecordedValue])),0)</f>
        <v>0</v>
      </c>
      <c r="L2532" cm="1">
        <f t="array" ref="L2532">IFERROR(_xlfn.STDEV.S(IF((OutputTable[GroupByKey]=OutputTable[[#This Row],[GroupByKey]]),(OutputTable[GroupByKey]=OutputTable[[#This Row],[GroupByKey]])*OutputTable[RecordedValue])),0)</f>
        <v>0</v>
      </c>
      <c r="M2532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2" cm="1">
        <f t="array" ref="O2532">MIN(IF((OutputTable[GroupByKey]=OutputTable[[#This Row],[GroupByKey]]),(OutputTable[GroupByKey]=OutputTable[[#This Row],[GroupByKey]])*OutputTable[RecordedValue]))</f>
        <v>0</v>
      </c>
      <c r="P2532" cm="1">
        <f t="array" ref="P2532">MAX(IF((OutputTable[GroupByKey]=OutputTable[[#This Row],[GroupByKey]]),(OutputTable[GroupByKey]=OutputTable[[#This Row],[GroupByKey]])*OutputTable[RecordedValue]))</f>
        <v>0</v>
      </c>
    </row>
    <row r="2533" spans="1:16" x14ac:dyDescent="0.25">
      <c r="A2533" t="s">
        <v>68</v>
      </c>
      <c r="B2533" t="s">
        <v>177</v>
      </c>
      <c r="C2533">
        <v>48</v>
      </c>
      <c r="D2533" t="s">
        <v>164</v>
      </c>
      <c r="E2533" t="s">
        <v>110</v>
      </c>
      <c r="F2533" t="s">
        <v>72</v>
      </c>
      <c r="G2533">
        <v>37.793383901721803</v>
      </c>
      <c r="H2533">
        <v>0</v>
      </c>
      <c r="I253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33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cm="1">
        <f t="array" ref="K2533">IFERROR(AVERAGE(IF((OutputTable[GroupByKey]=OutputTable[[#This Row],[GroupByKey]]),(OutputTable[GroupByKey]=OutputTable[[#This Row],[GroupByKey]])*OutputTable[RecordedValue])),0)</f>
        <v>36.126257191808556</v>
      </c>
      <c r="L2533" cm="1">
        <f t="array" ref="L2533">IFERROR(_xlfn.STDEV.S(IF((OutputTable[GroupByKey]=OutputTable[[#This Row],[GroupByKey]]),(OutputTable[GroupByKey]=OutputTable[[#This Row],[GroupByKey]])*OutputTable[RecordedValue])),0)</f>
        <v>2.1713259373529561</v>
      </c>
      <c r="M2533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3" cm="1">
        <f t="array" ref="O2533">MIN(IF((OutputTable[GroupByKey]=OutputTable[[#This Row],[GroupByKey]]),(OutputTable[GroupByKey]=OutputTable[[#This Row],[GroupByKey]])*OutputTable[RecordedValue]))</f>
        <v>31.451458626230401</v>
      </c>
      <c r="P2533" cm="1">
        <f t="array" ref="P2533">MAX(IF((OutputTable[GroupByKey]=OutputTable[[#This Row],[GroupByKey]]),(OutputTable[GroupByKey]=OutputTable[[#This Row],[GroupByKey]])*OutputTable[RecordedValue]))</f>
        <v>41.433809234429702</v>
      </c>
    </row>
    <row r="2534" spans="1:16" x14ac:dyDescent="0.25">
      <c r="A2534" t="s">
        <v>68</v>
      </c>
      <c r="B2534" t="s">
        <v>177</v>
      </c>
      <c r="C2534">
        <v>48</v>
      </c>
      <c r="D2534" t="s">
        <v>165</v>
      </c>
      <c r="E2534" t="s">
        <v>112</v>
      </c>
      <c r="F2534" t="s">
        <v>72</v>
      </c>
      <c r="G2534">
        <v>1133.8015170516501</v>
      </c>
      <c r="H2534">
        <v>0</v>
      </c>
      <c r="I253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34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cm="1">
        <f t="array" ref="K2534">IFERROR(AVERAGE(IF((OutputTable[GroupByKey]=OutputTable[[#This Row],[GroupByKey]]),(OutputTable[GroupByKey]=OutputTable[[#This Row],[GroupByKey]])*OutputTable[RecordedValue])),0)</f>
        <v>1083.7877157542564</v>
      </c>
      <c r="L2534" cm="1">
        <f t="array" ref="L2534">IFERROR(_xlfn.STDEV.S(IF((OutputTable[GroupByKey]=OutputTable[[#This Row],[GroupByKey]]),(OutputTable[GroupByKey]=OutputTable[[#This Row],[GroupByKey]])*OutputTable[RecordedValue])),0)</f>
        <v>65.139778120588559</v>
      </c>
      <c r="M2534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34" cm="1">
        <f t="array" ref="O2534">MIN(IF((OutputTable[GroupByKey]=OutputTable[[#This Row],[GroupByKey]]),(OutputTable[GroupByKey]=OutputTable[[#This Row],[GroupByKey]])*OutputTable[RecordedValue]))</f>
        <v>943.54375878691201</v>
      </c>
      <c r="P2534" cm="1">
        <f t="array" ref="P2534">MAX(IF((OutputTable[GroupByKey]=OutputTable[[#This Row],[GroupByKey]]),(OutputTable[GroupByKey]=OutputTable[[#This Row],[GroupByKey]])*OutputTable[RecordedValue]))</f>
        <v>1243.01427703289</v>
      </c>
    </row>
    <row r="2535" spans="1:16" x14ac:dyDescent="0.25">
      <c r="A2535" t="s">
        <v>68</v>
      </c>
      <c r="B2535" t="s">
        <v>177</v>
      </c>
      <c r="C2535">
        <v>48</v>
      </c>
      <c r="D2535" t="s">
        <v>166</v>
      </c>
      <c r="E2535" t="s">
        <v>114</v>
      </c>
      <c r="F2535" t="s">
        <v>72</v>
      </c>
      <c r="G2535">
        <v>0</v>
      </c>
      <c r="H2535">
        <v>0</v>
      </c>
      <c r="I253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3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cm="1">
        <f t="array" ref="K2535">IFERROR(AVERAGE(IF((OutputTable[GroupByKey]=OutputTable[[#This Row],[GroupByKey]]),(OutputTable[GroupByKey]=OutputTable[[#This Row],[GroupByKey]])*OutputTable[RecordedValue])),0)</f>
        <v>0</v>
      </c>
      <c r="L2535" cm="1">
        <f t="array" ref="L2535">IFERROR(_xlfn.STDEV.S(IF((OutputTable[GroupByKey]=OutputTable[[#This Row],[GroupByKey]]),(OutputTable[GroupByKey]=OutputTable[[#This Row],[GroupByKey]])*OutputTable[RecordedValue])),0)</f>
        <v>0</v>
      </c>
      <c r="M253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5" cm="1">
        <f t="array" ref="O2535">MIN(IF((OutputTable[GroupByKey]=OutputTable[[#This Row],[GroupByKey]]),(OutputTable[GroupByKey]=OutputTable[[#This Row],[GroupByKey]])*OutputTable[RecordedValue]))</f>
        <v>0</v>
      </c>
      <c r="P2535" cm="1">
        <f t="array" ref="P2535">MAX(IF((OutputTable[GroupByKey]=OutputTable[[#This Row],[GroupByKey]]),(OutputTable[GroupByKey]=OutputTable[[#This Row],[GroupByKey]])*OutputTable[RecordedValue]))</f>
        <v>0</v>
      </c>
    </row>
    <row r="2536" spans="1:16" x14ac:dyDescent="0.25">
      <c r="A2536" t="s">
        <v>68</v>
      </c>
      <c r="B2536" t="s">
        <v>177</v>
      </c>
      <c r="C2536">
        <v>48</v>
      </c>
      <c r="D2536" t="s">
        <v>167</v>
      </c>
      <c r="E2536" t="s">
        <v>116</v>
      </c>
      <c r="F2536" t="s">
        <v>72</v>
      </c>
      <c r="G2536">
        <v>673.28362660520997</v>
      </c>
      <c r="H2536">
        <v>0</v>
      </c>
      <c r="I253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36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cm="1">
        <f t="array" ref="K2536">IFERROR(AVERAGE(IF((OutputTable[GroupByKey]=OutputTable[[#This Row],[GroupByKey]]),(OutputTable[GroupByKey]=OutputTable[[#This Row],[GroupByKey]])*OutputTable[RecordedValue])),0)</f>
        <v>553.87401274968397</v>
      </c>
      <c r="L2536" cm="1">
        <f t="array" ref="L2536">IFERROR(_xlfn.STDEV.S(IF((OutputTable[GroupByKey]=OutputTable[[#This Row],[GroupByKey]]),(OutputTable[GroupByKey]=OutputTable[[#This Row],[GroupByKey]])*OutputTable[RecordedValue])),0)</f>
        <v>377.09122887289163</v>
      </c>
      <c r="M2536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36" cm="1">
        <f t="array" ref="O2536">MIN(IF((OutputTable[GroupByKey]=OutputTable[[#This Row],[GroupByKey]]),(OutputTable[GroupByKey]=OutputTable[[#This Row],[GroupByKey]])*OutputTable[RecordedValue]))</f>
        <v>153.85414011717199</v>
      </c>
      <c r="P2536" cm="1">
        <f t="array" ref="P2536">MAX(IF((OutputTable[GroupByKey]=OutputTable[[#This Row],[GroupByKey]]),(OutputTable[GroupByKey]=OutputTable[[#This Row],[GroupByKey]])*OutputTable[RecordedValue]))</f>
        <v>2328.4964964025999</v>
      </c>
    </row>
    <row r="2537" spans="1:16" x14ac:dyDescent="0.25">
      <c r="A2537" t="s">
        <v>68</v>
      </c>
      <c r="B2537" t="s">
        <v>177</v>
      </c>
      <c r="C2537">
        <v>48</v>
      </c>
      <c r="D2537" t="s">
        <v>168</v>
      </c>
      <c r="E2537" t="s">
        <v>118</v>
      </c>
      <c r="F2537" t="s">
        <v>72</v>
      </c>
      <c r="G2537">
        <v>142</v>
      </c>
      <c r="H2537">
        <v>0</v>
      </c>
      <c r="I253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7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cm="1">
        <f t="array" ref="K2537">IFERROR(AVERAGE(IF((OutputTable[GroupByKey]=OutputTable[[#This Row],[GroupByKey]]),(OutputTable[GroupByKey]=OutputTable[[#This Row],[GroupByKey]])*OutputTable[RecordedValue])),0)</f>
        <v>139.1</v>
      </c>
      <c r="L2537" cm="1">
        <f t="array" ref="L2537">IFERROR(_xlfn.STDEV.S(IF((OutputTable[GroupByKey]=OutputTable[[#This Row],[GroupByKey]]),(OutputTable[GroupByKey]=OutputTable[[#This Row],[GroupByKey]])*OutputTable[RecordedValue])),0)</f>
        <v>2.340852801167705</v>
      </c>
      <c r="M2537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37" cm="1">
        <f t="array" ref="O2537">MIN(IF((OutputTable[GroupByKey]=OutputTable[[#This Row],[GroupByKey]]),(OutputTable[GroupByKey]=OutputTable[[#This Row],[GroupByKey]])*OutputTable[RecordedValue]))</f>
        <v>132</v>
      </c>
      <c r="P2537" cm="1">
        <f t="array" ref="P2537">MAX(IF((OutputTable[GroupByKey]=OutputTable[[#This Row],[GroupByKey]]),(OutputTable[GroupByKey]=OutputTable[[#This Row],[GroupByKey]])*OutputTable[RecordedValue]))</f>
        <v>143</v>
      </c>
    </row>
    <row r="2538" spans="1:16" x14ac:dyDescent="0.25">
      <c r="A2538" t="s">
        <v>68</v>
      </c>
      <c r="B2538" t="s">
        <v>177</v>
      </c>
      <c r="C2538">
        <v>48</v>
      </c>
      <c r="D2538" t="s">
        <v>169</v>
      </c>
      <c r="E2538" t="s">
        <v>120</v>
      </c>
      <c r="F2538" t="s">
        <v>72</v>
      </c>
      <c r="G2538">
        <v>137</v>
      </c>
      <c r="H2538">
        <v>0</v>
      </c>
      <c r="I253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8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cm="1">
        <f t="array" ref="K2538">IFERROR(AVERAGE(IF((OutputTable[GroupByKey]=OutputTable[[#This Row],[GroupByKey]]),(OutputTable[GroupByKey]=OutputTable[[#This Row],[GroupByKey]])*OutputTable[RecordedValue])),0)</f>
        <v>136.88</v>
      </c>
      <c r="L2538" cm="1">
        <f t="array" ref="L2538">IFERROR(_xlfn.STDEV.S(IF((OutputTable[GroupByKey]=OutputTable[[#This Row],[GroupByKey]]),(OutputTable[GroupByKey]=OutputTable[[#This Row],[GroupByKey]])*OutputTable[RecordedValue])),0)</f>
        <v>2.7303285292343533</v>
      </c>
      <c r="M2538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38" cm="1">
        <f t="array" ref="O2538">MIN(IF((OutputTable[GroupByKey]=OutputTable[[#This Row],[GroupByKey]]),(OutputTable[GroupByKey]=OutputTable[[#This Row],[GroupByKey]])*OutputTable[RecordedValue]))</f>
        <v>130</v>
      </c>
      <c r="P2538" cm="1">
        <f t="array" ref="P2538">MAX(IF((OutputTable[GroupByKey]=OutputTable[[#This Row],[GroupByKey]]),(OutputTable[GroupByKey]=OutputTable[[#This Row],[GroupByKey]])*OutputTable[RecordedValue]))</f>
        <v>141</v>
      </c>
    </row>
    <row r="2539" spans="1:16" x14ac:dyDescent="0.25">
      <c r="A2539" t="s">
        <v>68</v>
      </c>
      <c r="B2539" t="s">
        <v>177</v>
      </c>
      <c r="C2539">
        <v>48</v>
      </c>
      <c r="D2539" t="s">
        <v>170</v>
      </c>
      <c r="E2539" t="s">
        <v>122</v>
      </c>
      <c r="F2539" t="s">
        <v>72</v>
      </c>
      <c r="G2539">
        <v>37.793383901721803</v>
      </c>
      <c r="H2539">
        <v>0</v>
      </c>
      <c r="I253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9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cm="1">
        <f t="array" ref="K2539">IFERROR(AVERAGE(IF((OutputTable[GroupByKey]=OutputTable[[#This Row],[GroupByKey]]),(OutputTable[GroupByKey]=OutputTable[[#This Row],[GroupByKey]])*OutputTable[RecordedValue])),0)</f>
        <v>36.126257191808556</v>
      </c>
      <c r="L2539" cm="1">
        <f t="array" ref="L2539">IFERROR(_xlfn.STDEV.S(IF((OutputTable[GroupByKey]=OutputTable[[#This Row],[GroupByKey]]),(OutputTable[GroupByKey]=OutputTable[[#This Row],[GroupByKey]])*OutputTable[RecordedValue])),0)</f>
        <v>2.1713259373529561</v>
      </c>
      <c r="M2539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9" cm="1">
        <f t="array" ref="O2539">MIN(IF((OutputTable[GroupByKey]=OutputTable[[#This Row],[GroupByKey]]),(OutputTable[GroupByKey]=OutputTable[[#This Row],[GroupByKey]])*OutputTable[RecordedValue]))</f>
        <v>31.451458626230401</v>
      </c>
      <c r="P2539" cm="1">
        <f t="array" ref="P2539">MAX(IF((OutputTable[GroupByKey]=OutputTable[[#This Row],[GroupByKey]]),(OutputTable[GroupByKey]=OutputTable[[#This Row],[GroupByKey]])*OutputTable[RecordedValue]))</f>
        <v>41.433809234429702</v>
      </c>
    </row>
    <row r="2540" spans="1:16" x14ac:dyDescent="0.25">
      <c r="A2540" t="s">
        <v>68</v>
      </c>
      <c r="B2540" t="s">
        <v>177</v>
      </c>
      <c r="C2540">
        <v>48</v>
      </c>
      <c r="D2540" t="s">
        <v>171</v>
      </c>
      <c r="E2540" t="s">
        <v>124</v>
      </c>
      <c r="F2540" t="s">
        <v>72</v>
      </c>
      <c r="G2540">
        <v>1807.0851436568601</v>
      </c>
      <c r="H2540">
        <v>0</v>
      </c>
      <c r="I254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40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cm="1">
        <f t="array" ref="K2540">IFERROR(AVERAGE(IF((OutputTable[GroupByKey]=OutputTable[[#This Row],[GroupByKey]]),(OutputTable[GroupByKey]=OutputTable[[#This Row],[GroupByKey]])*OutputTable[RecordedValue])),0)</f>
        <v>1637.6617285039399</v>
      </c>
      <c r="L2540" cm="1">
        <f t="array" ref="L2540">IFERROR(_xlfn.STDEV.S(IF((OutputTable[GroupByKey]=OutputTable[[#This Row],[GroupByKey]]),(OutputTable[GroupByKey]=OutputTable[[#This Row],[GroupByKey]])*OutputTable[RecordedValue])),0)</f>
        <v>425.2629558634419</v>
      </c>
      <c r="M2540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40" cm="1">
        <f t="array" ref="O2540">MIN(IF((OutputTable[GroupByKey]=OutputTable[[#This Row],[GroupByKey]]),(OutputTable[GroupByKey]=OutputTable[[#This Row],[GroupByKey]])*OutputTable[RecordedValue]))</f>
        <v>1114.53760713569</v>
      </c>
      <c r="P2540" cm="1">
        <f t="array" ref="P2540">MAX(IF((OutputTable[GroupByKey]=OutputTable[[#This Row],[GroupByKey]]),(OutputTable[GroupByKey]=OutputTable[[#This Row],[GroupByKey]])*OutputTable[RecordedValue]))</f>
        <v>3571.5107734354901</v>
      </c>
    </row>
    <row r="2541" spans="1:16" x14ac:dyDescent="0.25">
      <c r="A2541" t="s">
        <v>68</v>
      </c>
      <c r="B2541" t="s">
        <v>177</v>
      </c>
      <c r="C2541">
        <v>48</v>
      </c>
      <c r="D2541" t="s">
        <v>172</v>
      </c>
      <c r="E2541" t="s">
        <v>134</v>
      </c>
      <c r="F2541" t="s">
        <v>104</v>
      </c>
      <c r="G2541">
        <v>18.896691950860902</v>
      </c>
      <c r="H2541">
        <v>0</v>
      </c>
      <c r="I2541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41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cm="1">
        <f t="array" ref="K2541">IFERROR(AVERAGE(IF((OutputTable[GroupByKey]=OutputTable[[#This Row],[GroupByKey]]),(OutputTable[GroupByKey]=OutputTable[[#This Row],[GroupByKey]])*OutputTable[RecordedValue])),0)</f>
        <v>18.06312859590426</v>
      </c>
      <c r="L2541" cm="1">
        <f t="array" ref="L2541">IFERROR(_xlfn.STDEV.S(IF((OutputTable[GroupByKey]=OutputTable[[#This Row],[GroupByKey]]),(OutputTable[GroupByKey]=OutputTable[[#This Row],[GroupByKey]])*OutputTable[RecordedValue])),0)</f>
        <v>1.0856629686764701</v>
      </c>
      <c r="M2541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41" cm="1">
        <f t="array" ref="O2541">MIN(IF((OutputTable[GroupByKey]=OutputTable[[#This Row],[GroupByKey]]),(OutputTable[GroupByKey]=OutputTable[[#This Row],[GroupByKey]])*OutputTable[RecordedValue]))</f>
        <v>15.725729313115201</v>
      </c>
      <c r="P2541" cm="1">
        <f t="array" ref="P2541">MAX(IF((OutputTable[GroupByKey]=OutputTable[[#This Row],[GroupByKey]]),(OutputTable[GroupByKey]=OutputTable[[#This Row],[GroupByKey]])*OutputTable[RecordedValue]))</f>
        <v>20.716904617214801</v>
      </c>
    </row>
    <row r="2542" spans="1:16" x14ac:dyDescent="0.25">
      <c r="A2542" t="s">
        <v>68</v>
      </c>
      <c r="B2542" t="s">
        <v>177</v>
      </c>
      <c r="C2542">
        <v>48</v>
      </c>
      <c r="D2542" t="s">
        <v>173</v>
      </c>
      <c r="E2542" t="s">
        <v>136</v>
      </c>
      <c r="F2542" t="s">
        <v>104</v>
      </c>
      <c r="G2542">
        <v>5.0068312260870798</v>
      </c>
      <c r="H2542">
        <v>0</v>
      </c>
      <c r="I2542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42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cm="1">
        <f t="array" ref="K2542">IFERROR(AVERAGE(IF((OutputTable[GroupByKey]=OutputTable[[#This Row],[GroupByKey]]),(OutputTable[GroupByKey]=OutputTable[[#This Row],[GroupByKey]])*OutputTable[RecordedValue])),0)</f>
        <v>5.7998238307074823</v>
      </c>
      <c r="L2542" cm="1">
        <f t="array" ref="L2542">IFERROR(_xlfn.STDEV.S(IF((OutputTable[GroupByKey]=OutputTable[[#This Row],[GroupByKey]]),(OutputTable[GroupByKey]=OutputTable[[#This Row],[GroupByKey]])*OutputTable[RecordedValue])),0)</f>
        <v>1.1088844702774887</v>
      </c>
      <c r="M2542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42" cm="1">
        <f t="array" ref="O2542">MIN(IF((OutputTable[GroupByKey]=OutputTable[[#This Row],[GroupByKey]]),(OutputTable[GroupByKey]=OutputTable[[#This Row],[GroupByKey]])*OutputTable[RecordedValue]))</f>
        <v>3.05766911974897</v>
      </c>
      <c r="P2542" cm="1">
        <f t="array" ref="P2542">MAX(IF((OutputTable[GroupByKey]=OutputTable[[#This Row],[GroupByKey]]),(OutputTable[GroupByKey]=OutputTable[[#This Row],[GroupByKey]])*OutputTable[RecordedValue]))</f>
        <v>8.1492138731565191</v>
      </c>
    </row>
    <row r="2543" spans="1:16" x14ac:dyDescent="0.25">
      <c r="A2543" t="s">
        <v>68</v>
      </c>
      <c r="B2543" t="s">
        <v>177</v>
      </c>
      <c r="C2543">
        <v>48</v>
      </c>
      <c r="D2543" t="s">
        <v>174</v>
      </c>
      <c r="E2543" t="s">
        <v>153</v>
      </c>
      <c r="F2543" t="s">
        <v>104</v>
      </c>
      <c r="G2543">
        <v>139</v>
      </c>
      <c r="H2543">
        <v>0</v>
      </c>
      <c r="I254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43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cm="1">
        <f t="array" ref="K2543">IFERROR(AVERAGE(IF((OutputTable[GroupByKey]=OutputTable[[#This Row],[GroupByKey]]),(OutputTable[GroupByKey]=OutputTable[[#This Row],[GroupByKey]])*OutputTable[RecordedValue])),0)</f>
        <v>138.4</v>
      </c>
      <c r="L2543" cm="1">
        <f t="array" ref="L2543">IFERROR(_xlfn.STDEV.S(IF((OutputTable[GroupByKey]=OutputTable[[#This Row],[GroupByKey]]),(OutputTable[GroupByKey]=OutputTable[[#This Row],[GroupByKey]])*OutputTable[RecordedValue])),0)</f>
        <v>2.6954231805876021</v>
      </c>
      <c r="M2543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43" cm="1">
        <f t="array" ref="O2543">MIN(IF((OutputTable[GroupByKey]=OutputTable[[#This Row],[GroupByKey]]),(OutputTable[GroupByKey]=OutputTable[[#This Row],[GroupByKey]])*OutputTable[RecordedValue]))</f>
        <v>131</v>
      </c>
      <c r="P2543" cm="1">
        <f t="array" ref="P2543">MAX(IF((OutputTable[GroupByKey]=OutputTable[[#This Row],[GroupByKey]]),(OutputTable[GroupByKey]=OutputTable[[#This Row],[GroupByKey]])*OutputTable[RecordedValue]))</f>
        <v>143</v>
      </c>
    </row>
    <row r="2544" spans="1:16" x14ac:dyDescent="0.25">
      <c r="A2544" t="s">
        <v>68</v>
      </c>
      <c r="B2544" t="s">
        <v>177</v>
      </c>
      <c r="C2544">
        <v>48</v>
      </c>
      <c r="D2544" t="s">
        <v>175</v>
      </c>
      <c r="E2544" t="s">
        <v>155</v>
      </c>
      <c r="F2544" t="s">
        <v>104</v>
      </c>
      <c r="G2544">
        <v>0.79138203224637205</v>
      </c>
      <c r="H2544">
        <v>0</v>
      </c>
      <c r="I254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44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cm="1">
        <f t="array" ref="K2544">IFERROR(AVERAGE(IF((OutputTable[GroupByKey]=OutputTable[[#This Row],[GroupByKey]]),(OutputTable[GroupByKey]=OutputTable[[#This Row],[GroupByKey]])*OutputTable[RecordedValue])),0)</f>
        <v>0.7583406737205215</v>
      </c>
      <c r="L2544" cm="1">
        <f t="array" ref="L2544">IFERROR(_xlfn.STDEV.S(IF((OutputTable[GroupByKey]=OutputTable[[#This Row],[GroupByKey]]),(OutputTable[GroupByKey]=OutputTable[[#This Row],[GroupByKey]])*OutputTable[RecordedValue])),0)</f>
        <v>4.6203519594895187E-2</v>
      </c>
      <c r="M2544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44" cm="1">
        <f t="array" ref="O2544">MIN(IF((OutputTable[GroupByKey]=OutputTable[[#This Row],[GroupByKey]]),(OutputTable[GroupByKey]=OutputTable[[#This Row],[GroupByKey]])*OutputTable[RecordedValue]))</f>
        <v>0.660449421951812</v>
      </c>
      <c r="P2544" cm="1">
        <f t="array" ref="P2544">MAX(IF((OutputTable[GroupByKey]=OutputTable[[#This Row],[GroupByKey]]),(OutputTable[GroupByKey]=OutputTable[[#This Row],[GroupByKey]])*OutputTable[RecordedValue]))</f>
        <v>0.87259712001045997</v>
      </c>
    </row>
    <row r="2545" spans="1:16" x14ac:dyDescent="0.25">
      <c r="A2545" t="s">
        <v>68</v>
      </c>
      <c r="B2545" t="s">
        <v>177</v>
      </c>
      <c r="C2545">
        <v>48</v>
      </c>
      <c r="D2545" t="s">
        <v>176</v>
      </c>
      <c r="E2545" t="s">
        <v>139</v>
      </c>
      <c r="F2545" t="s">
        <v>104</v>
      </c>
      <c r="G2545">
        <v>0</v>
      </c>
      <c r="H2545">
        <v>0</v>
      </c>
      <c r="I254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4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cm="1">
        <f t="array" ref="K2545">IFERROR(AVERAGE(IF((OutputTable[GroupByKey]=OutputTable[[#This Row],[GroupByKey]]),(OutputTable[GroupByKey]=OutputTable[[#This Row],[GroupByKey]])*OutputTable[RecordedValue])),0)</f>
        <v>0</v>
      </c>
      <c r="L254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cm="1">
        <f t="array" ref="O2545">MIN(IF((OutputTable[GroupByKey]=OutputTable[[#This Row],[GroupByKey]]),(OutputTable[GroupByKey]=OutputTable[[#This Row],[GroupByKey]])*OutputTable[RecordedValue]))</f>
        <v>0</v>
      </c>
      <c r="P254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177</v>
      </c>
      <c r="C2546">
        <v>49</v>
      </c>
      <c r="D2546" t="s">
        <v>109</v>
      </c>
      <c r="E2546" t="s">
        <v>110</v>
      </c>
      <c r="F2546" t="s">
        <v>72</v>
      </c>
      <c r="G2546">
        <v>1.52668177024769</v>
      </c>
      <c r="H2546">
        <v>0</v>
      </c>
      <c r="I254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46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cm="1">
        <f t="array" ref="K2546">IFERROR(AVERAGE(IF((OutputTable[GroupByKey]=OutputTable[[#This Row],[GroupByKey]]),(OutputTable[GroupByKey]=OutputTable[[#This Row],[GroupByKey]])*OutputTable[RecordedValue])),0)</f>
        <v>0.86326158932544617</v>
      </c>
      <c r="L2546" cm="1">
        <f t="array" ref="L2546">IFERROR(_xlfn.STDEV.S(IF((OutputTable[GroupByKey]=OutputTable[[#This Row],[GroupByKey]]),(OutputTable[GroupByKey]=OutputTable[[#This Row],[GroupByKey]])*OutputTable[RecordedValue])),0)</f>
        <v>0.44446417599979121</v>
      </c>
      <c r="M2546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46" cm="1">
        <f t="array" ref="O2546">MIN(IF((OutputTable[GroupByKey]=OutputTable[[#This Row],[GroupByKey]]),(OutputTable[GroupByKey]=OutputTable[[#This Row],[GroupByKey]])*OutputTable[RecordedValue]))</f>
        <v>0</v>
      </c>
      <c r="P2546" cm="1">
        <f t="array" ref="P2546">MAX(IF((OutputTable[GroupByKey]=OutputTable[[#This Row],[GroupByKey]]),(OutputTable[GroupByKey]=OutputTable[[#This Row],[GroupByKey]])*OutputTable[RecordedValue]))</f>
        <v>2.5547209929161401</v>
      </c>
    </row>
    <row r="2547" spans="1:16" x14ac:dyDescent="0.25">
      <c r="A2547" t="s">
        <v>68</v>
      </c>
      <c r="B2547" t="s">
        <v>177</v>
      </c>
      <c r="C2547">
        <v>49</v>
      </c>
      <c r="D2547" t="s">
        <v>111</v>
      </c>
      <c r="E2547" t="s">
        <v>112</v>
      </c>
      <c r="F2547" t="s">
        <v>72</v>
      </c>
      <c r="G2547">
        <v>91.600906214861197</v>
      </c>
      <c r="H2547">
        <v>0</v>
      </c>
      <c r="I254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7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cm="1">
        <f t="array" ref="K2547">IFERROR(AVERAGE(IF((OutputTable[GroupByKey]=OutputTable[[#This Row],[GroupByKey]]),(OutputTable[GroupByKey]=OutputTable[[#This Row],[GroupByKey]])*OutputTable[RecordedValue])),0)</f>
        <v>51.79569535952681</v>
      </c>
      <c r="L2547" cm="1">
        <f t="array" ref="L2547">IFERROR(_xlfn.STDEV.S(IF((OutputTable[GroupByKey]=OutputTable[[#This Row],[GroupByKey]]),(OutputTable[GroupByKey]=OutputTable[[#This Row],[GroupByKey]])*OutputTable[RecordedValue])),0)</f>
        <v>26.667850559987489</v>
      </c>
      <c r="M2547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547" cm="1">
        <f t="array" ref="O2547">MIN(IF((OutputTable[GroupByKey]=OutputTable[[#This Row],[GroupByKey]]),(OutputTable[GroupByKey]=OutputTable[[#This Row],[GroupByKey]])*OutputTable[RecordedValue]))</f>
        <v>0</v>
      </c>
      <c r="P2547" cm="1">
        <f t="array" ref="P2547">MAX(IF((OutputTable[GroupByKey]=OutputTable[[#This Row],[GroupByKey]]),(OutputTable[GroupByKey]=OutputTable[[#This Row],[GroupByKey]])*OutputTable[RecordedValue]))</f>
        <v>153.28325957496901</v>
      </c>
    </row>
    <row r="2548" spans="1:16" x14ac:dyDescent="0.25">
      <c r="A2548" t="s">
        <v>68</v>
      </c>
      <c r="B2548" t="s">
        <v>177</v>
      </c>
      <c r="C2548">
        <v>49</v>
      </c>
      <c r="D2548" t="s">
        <v>113</v>
      </c>
      <c r="E2548" t="s">
        <v>114</v>
      </c>
      <c r="F2548" t="s">
        <v>72</v>
      </c>
      <c r="G2548">
        <v>0</v>
      </c>
      <c r="H2548">
        <v>0</v>
      </c>
      <c r="I254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48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cm="1">
        <f t="array" ref="K2548">IFERROR(AVERAGE(IF((OutputTable[GroupByKey]=OutputTable[[#This Row],[GroupByKey]]),(OutputTable[GroupByKey]=OutputTable[[#This Row],[GroupByKey]])*OutputTable[RecordedValue])),0)</f>
        <v>0</v>
      </c>
      <c r="L2548" cm="1">
        <f t="array" ref="L2548">IFERROR(_xlfn.STDEV.S(IF((OutputTable[GroupByKey]=OutputTable[[#This Row],[GroupByKey]]),(OutputTable[GroupByKey]=OutputTable[[#This Row],[GroupByKey]])*OutputTable[RecordedValue])),0)</f>
        <v>0</v>
      </c>
      <c r="M2548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cm="1">
        <f t="array" ref="O2548">MIN(IF((OutputTable[GroupByKey]=OutputTable[[#This Row],[GroupByKey]]),(OutputTable[GroupByKey]=OutputTable[[#This Row],[GroupByKey]])*OutputTable[RecordedValue]))</f>
        <v>0</v>
      </c>
      <c r="P2548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177</v>
      </c>
      <c r="C2549">
        <v>49</v>
      </c>
      <c r="D2549" t="s">
        <v>115</v>
      </c>
      <c r="E2549" t="s">
        <v>116</v>
      </c>
      <c r="F2549" t="s">
        <v>72</v>
      </c>
      <c r="G2549">
        <v>5.2103489436863404</v>
      </c>
      <c r="H2549">
        <v>0</v>
      </c>
      <c r="I254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49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cm="1">
        <f t="array" ref="K2549">IFERROR(AVERAGE(IF((OutputTable[GroupByKey]=OutputTable[[#This Row],[GroupByKey]]),(OutputTable[GroupByKey]=OutputTable[[#This Row],[GroupByKey]])*OutputTable[RecordedValue])),0)</f>
        <v>7.9031017037590718</v>
      </c>
      <c r="L2549" cm="1">
        <f t="array" ref="L2549">IFERROR(_xlfn.STDEV.S(IF((OutputTable[GroupByKey]=OutputTable[[#This Row],[GroupByKey]]),(OutputTable[GroupByKey]=OutputTable[[#This Row],[GroupByKey]])*OutputTable[RecordedValue])),0)</f>
        <v>6.1722634071914078</v>
      </c>
      <c r="M2549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549" cm="1">
        <f t="array" ref="O2549">MIN(IF((OutputTable[GroupByKey]=OutputTable[[#This Row],[GroupByKey]]),(OutputTable[GroupByKey]=OutputTable[[#This Row],[GroupByKey]])*OutputTable[RecordedValue]))</f>
        <v>0</v>
      </c>
      <c r="P2549" cm="1">
        <f t="array" ref="P2549">MAX(IF((OutputTable[GroupByKey]=OutputTable[[#This Row],[GroupByKey]]),(OutputTable[GroupByKey]=OutputTable[[#This Row],[GroupByKey]])*OutputTable[RecordedValue]))</f>
        <v>30.196331317929101</v>
      </c>
    </row>
    <row r="2550" spans="1:16" x14ac:dyDescent="0.25">
      <c r="A2550" t="s">
        <v>68</v>
      </c>
      <c r="B2550" t="s">
        <v>177</v>
      </c>
      <c r="C2550">
        <v>49</v>
      </c>
      <c r="D2550" t="s">
        <v>117</v>
      </c>
      <c r="E2550" t="s">
        <v>118</v>
      </c>
      <c r="F2550" t="s">
        <v>72</v>
      </c>
      <c r="G2550">
        <v>13</v>
      </c>
      <c r="H2550">
        <v>0</v>
      </c>
      <c r="I255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50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cm="1">
        <f t="array" ref="K2550">IFERROR(AVERAGE(IF((OutputTable[GroupByKey]=OutputTable[[#This Row],[GroupByKey]]),(OutputTable[GroupByKey]=OutputTable[[#This Row],[GroupByKey]])*OutputTable[RecordedValue])),0)</f>
        <v>8.9</v>
      </c>
      <c r="L2550" cm="1">
        <f t="array" ref="L2550">IFERROR(_xlfn.STDEV.S(IF((OutputTable[GroupByKey]=OutputTable[[#This Row],[GroupByKey]]),(OutputTable[GroupByKey]=OutputTable[[#This Row],[GroupByKey]])*OutputTable[RecordedValue])),0)</f>
        <v>2.6049403612586386</v>
      </c>
      <c r="M2550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550" cm="1">
        <f t="array" ref="O2550">MIN(IF((OutputTable[GroupByKey]=OutputTable[[#This Row],[GroupByKey]]),(OutputTable[GroupByKey]=OutputTable[[#This Row],[GroupByKey]])*OutputTable[RecordedValue]))</f>
        <v>2</v>
      </c>
      <c r="P2550" cm="1">
        <f t="array" ref="P2550">MAX(IF((OutputTable[GroupByKey]=OutputTable[[#This Row],[GroupByKey]]),(OutputTable[GroupByKey]=OutputTable[[#This Row],[GroupByKey]])*OutputTable[RecordedValue]))</f>
        <v>14</v>
      </c>
    </row>
    <row r="2551" spans="1:16" x14ac:dyDescent="0.25">
      <c r="A2551" t="s">
        <v>68</v>
      </c>
      <c r="B2551" t="s">
        <v>177</v>
      </c>
      <c r="C2551">
        <v>49</v>
      </c>
      <c r="D2551" t="s">
        <v>119</v>
      </c>
      <c r="E2551" t="s">
        <v>120</v>
      </c>
      <c r="F2551" t="s">
        <v>72</v>
      </c>
      <c r="G2551">
        <v>13</v>
      </c>
      <c r="H2551">
        <v>0</v>
      </c>
      <c r="I255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51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cm="1">
        <f t="array" ref="K2551">IFERROR(AVERAGE(IF((OutputTable[GroupByKey]=OutputTable[[#This Row],[GroupByKey]]),(OutputTable[GroupByKey]=OutputTable[[#This Row],[GroupByKey]])*OutputTable[RecordedValue])),0)</f>
        <v>8.68</v>
      </c>
      <c r="L2551" cm="1">
        <f t="array" ref="L2551">IFERROR(_xlfn.STDEV.S(IF((OutputTable[GroupByKey]=OutputTable[[#This Row],[GroupByKey]]),(OutputTable[GroupByKey]=OutputTable[[#This Row],[GroupByKey]])*OutputTable[RecordedValue])),0)</f>
        <v>2.6064284735543972</v>
      </c>
      <c r="M2551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551" cm="1">
        <f t="array" ref="O2551">MIN(IF((OutputTable[GroupByKey]=OutputTable[[#This Row],[GroupByKey]]),(OutputTable[GroupByKey]=OutputTable[[#This Row],[GroupByKey]])*OutputTable[RecordedValue]))</f>
        <v>2</v>
      </c>
      <c r="P2551" cm="1">
        <f t="array" ref="P2551">MAX(IF((OutputTable[GroupByKey]=OutputTable[[#This Row],[GroupByKey]]),(OutputTable[GroupByKey]=OutputTable[[#This Row],[GroupByKey]])*OutputTable[RecordedValue]))</f>
        <v>14</v>
      </c>
    </row>
    <row r="2552" spans="1:16" x14ac:dyDescent="0.25">
      <c r="A2552" t="s">
        <v>68</v>
      </c>
      <c r="B2552" t="s">
        <v>177</v>
      </c>
      <c r="C2552">
        <v>49</v>
      </c>
      <c r="D2552" t="s">
        <v>121</v>
      </c>
      <c r="E2552" t="s">
        <v>122</v>
      </c>
      <c r="F2552" t="s">
        <v>72</v>
      </c>
      <c r="G2552">
        <v>1.52668177024769</v>
      </c>
      <c r="H2552">
        <v>0</v>
      </c>
      <c r="I255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52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cm="1">
        <f t="array" ref="K2552">IFERROR(AVERAGE(IF((OutputTable[GroupByKey]=OutputTable[[#This Row],[GroupByKey]]),(OutputTable[GroupByKey]=OutputTable[[#This Row],[GroupByKey]])*OutputTable[RecordedValue])),0)</f>
        <v>0.86326158932544617</v>
      </c>
      <c r="L2552" cm="1">
        <f t="array" ref="L2552">IFERROR(_xlfn.STDEV.S(IF((OutputTable[GroupByKey]=OutputTable[[#This Row],[GroupByKey]]),(OutputTable[GroupByKey]=OutputTable[[#This Row],[GroupByKey]])*OutputTable[RecordedValue])),0)</f>
        <v>0.44446417599979121</v>
      </c>
      <c r="M2552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52" cm="1">
        <f t="array" ref="O2552">MIN(IF((OutputTable[GroupByKey]=OutputTable[[#This Row],[GroupByKey]]),(OutputTable[GroupByKey]=OutputTable[[#This Row],[GroupByKey]])*OutputTable[RecordedValue]))</f>
        <v>0</v>
      </c>
      <c r="P2552" cm="1">
        <f t="array" ref="P2552">MAX(IF((OutputTable[GroupByKey]=OutputTable[[#This Row],[GroupByKey]]),(OutputTable[GroupByKey]=OutputTable[[#This Row],[GroupByKey]])*OutputTable[RecordedValue]))</f>
        <v>2.5547209929161401</v>
      </c>
    </row>
    <row r="2553" spans="1:16" x14ac:dyDescent="0.25">
      <c r="A2553" t="s">
        <v>68</v>
      </c>
      <c r="B2553" t="s">
        <v>177</v>
      </c>
      <c r="C2553">
        <v>49</v>
      </c>
      <c r="D2553" t="s">
        <v>123</v>
      </c>
      <c r="E2553" t="s">
        <v>124</v>
      </c>
      <c r="F2553" t="s">
        <v>72</v>
      </c>
      <c r="G2553">
        <v>96.811255158547496</v>
      </c>
      <c r="H2553">
        <v>0</v>
      </c>
      <c r="I255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53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cm="1">
        <f t="array" ref="K2553">IFERROR(AVERAGE(IF((OutputTable[GroupByKey]=OutputTable[[#This Row],[GroupByKey]]),(OutputTable[GroupByKey]=OutputTable[[#This Row],[GroupByKey]])*OutputTable[RecordedValue])),0)</f>
        <v>59.698797063285873</v>
      </c>
      <c r="L2553" cm="1">
        <f t="array" ref="L2553">IFERROR(_xlfn.STDEV.S(IF((OutputTable[GroupByKey]=OutputTable[[#This Row],[GroupByKey]]),(OutputTable[GroupByKey]=OutputTable[[#This Row],[GroupByKey]])*OutputTable[RecordedValue])),0)</f>
        <v>29.848701664291458</v>
      </c>
      <c r="M2553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53" cm="1">
        <f t="array" ref="O2553">MIN(IF((OutputTable[GroupByKey]=OutputTable[[#This Row],[GroupByKey]]),(OutputTable[GroupByKey]=OutputTable[[#This Row],[GroupByKey]])*OutputTable[RecordedValue]))</f>
        <v>2.14281784239415</v>
      </c>
      <c r="P2553" cm="1">
        <f t="array" ref="P2553">MAX(IF((OutputTable[GroupByKey]=OutputTable[[#This Row],[GroupByKey]]),(OutputTable[GroupByKey]=OutputTable[[#This Row],[GroupByKey]])*OutputTable[RecordedValue]))</f>
        <v>183.47959089289799</v>
      </c>
    </row>
    <row r="2554" spans="1:16" x14ac:dyDescent="0.25">
      <c r="A2554" t="s">
        <v>68</v>
      </c>
      <c r="B2554" t="s">
        <v>177</v>
      </c>
      <c r="C2554">
        <v>49</v>
      </c>
      <c r="D2554" t="s">
        <v>125</v>
      </c>
      <c r="E2554" t="s">
        <v>85</v>
      </c>
      <c r="F2554" t="s">
        <v>126</v>
      </c>
      <c r="G2554">
        <v>0</v>
      </c>
      <c r="H2554">
        <v>0</v>
      </c>
      <c r="I2554" t="str">
        <f>OutputTable[[#This Row],[ProjectName]]&amp;OutputTable[[#This Row],[Name]]&amp;OutputTable[[#This Row],[Type]]&amp;OutputTable[[#This Row],[Source]]</f>
        <v>Airport Security AnalysisAll Entities.NVACostNVA CostSystem</v>
      </c>
      <c r="J2554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cm="1">
        <f t="array" ref="K2554">IFERROR(AVERAGE(IF((OutputTable[GroupByKey]=OutputTable[[#This Row],[GroupByKey]]),(OutputTable[GroupByKey]=OutputTable[[#This Row],[GroupByKey]])*OutputTable[RecordedValue])),0)</f>
        <v>0</v>
      </c>
      <c r="L2554" cm="1">
        <f t="array" ref="L2554">IFERROR(_xlfn.STDEV.S(IF((OutputTable[GroupByKey]=OutputTable[[#This Row],[GroupByKey]]),(OutputTable[GroupByKey]=OutputTable[[#This Row],[GroupByKey]])*OutputTable[RecordedValue])),0)</f>
        <v>0</v>
      </c>
      <c r="M2554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cm="1">
        <f t="array" ref="O2554">MIN(IF((OutputTable[GroupByKey]=OutputTable[[#This Row],[GroupByKey]]),(OutputTable[GroupByKey]=OutputTable[[#This Row],[GroupByKey]])*OutputTable[RecordedValue]))</f>
        <v>0</v>
      </c>
      <c r="P2554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177</v>
      </c>
      <c r="C2555">
        <v>49</v>
      </c>
      <c r="D2555" t="s">
        <v>127</v>
      </c>
      <c r="E2555" t="s">
        <v>88</v>
      </c>
      <c r="F2555" t="s">
        <v>126</v>
      </c>
      <c r="G2555">
        <v>0</v>
      </c>
      <c r="H2555">
        <v>0</v>
      </c>
      <c r="I255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cm="1">
        <f t="array" ref="K2555">IFERROR(AVERAGE(IF((OutputTable[GroupByKey]=OutputTable[[#This Row],[GroupByKey]]),(OutputTable[GroupByKey]=OutputTable[[#This Row],[GroupByKey]])*OutputTable[RecordedValue])),0)</f>
        <v>0</v>
      </c>
      <c r="L2555" cm="1">
        <f t="array" ref="L2555">IFERROR(_xlfn.STDEV.S(IF((OutputTable[GroupByKey]=OutputTable[[#This Row],[GroupByKey]]),(OutputTable[GroupByKey]=OutputTable[[#This Row],[GroupByKey]])*OutputTable[RecordedValue])),0)</f>
        <v>0</v>
      </c>
      <c r="M255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5" cm="1">
        <f t="array" ref="O2555">MIN(IF((OutputTable[GroupByKey]=OutputTable[[#This Row],[GroupByKey]]),(OutputTable[GroupByKey]=OutputTable[[#This Row],[GroupByKey]])*OutputTable[RecordedValue]))</f>
        <v>0</v>
      </c>
      <c r="P2555" cm="1">
        <f t="array" ref="P2555">MAX(IF((OutputTable[GroupByKey]=OutputTable[[#This Row],[GroupByKey]]),(OutputTable[GroupByKey]=OutputTable[[#This Row],[GroupByKey]])*OutputTable[RecordedValue]))</f>
        <v>0</v>
      </c>
    </row>
    <row r="2556" spans="1:16" x14ac:dyDescent="0.25">
      <c r="A2556" t="s">
        <v>68</v>
      </c>
      <c r="B2556" t="s">
        <v>177</v>
      </c>
      <c r="C2556">
        <v>49</v>
      </c>
      <c r="D2556" t="s">
        <v>128</v>
      </c>
      <c r="E2556" t="s">
        <v>90</v>
      </c>
      <c r="F2556" t="s">
        <v>126</v>
      </c>
      <c r="G2556">
        <v>47.065891478002101</v>
      </c>
      <c r="H2556">
        <v>0</v>
      </c>
      <c r="I2556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56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cm="1">
        <f t="array" ref="K2556">IFERROR(AVERAGE(IF((OutputTable[GroupByKey]=OutputTable[[#This Row],[GroupByKey]]),(OutputTable[GroupByKey]=OutputTable[[#This Row],[GroupByKey]])*OutputTable[RecordedValue])),0)</f>
        <v>46.193538628207605</v>
      </c>
      <c r="L2556" cm="1">
        <f t="array" ref="L2556">IFERROR(_xlfn.STDEV.S(IF((OutputTable[GroupByKey]=OutputTable[[#This Row],[GroupByKey]]),(OutputTable[GroupByKey]=OutputTable[[#This Row],[GroupByKey]])*OutputTable[RecordedValue])),0)</f>
        <v>2.5990968367157539</v>
      </c>
      <c r="M2556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6" cm="1">
        <f t="array" ref="O2556">MIN(IF((OutputTable[GroupByKey]=OutputTable[[#This Row],[GroupByKey]]),(OutputTable[GroupByKey]=OutputTable[[#This Row],[GroupByKey]])*OutputTable[RecordedValue]))</f>
        <v>40.192057014708702</v>
      </c>
      <c r="P2556" cm="1">
        <f t="array" ref="P2556">MAX(IF((OutputTable[GroupByKey]=OutputTable[[#This Row],[GroupByKey]]),(OutputTable[GroupByKey]=OutputTable[[#This Row],[GroupByKey]])*OutputTable[RecordedValue]))</f>
        <v>51.8214448971965</v>
      </c>
    </row>
    <row r="2557" spans="1:16" x14ac:dyDescent="0.25">
      <c r="A2557" t="s">
        <v>68</v>
      </c>
      <c r="B2557" t="s">
        <v>177</v>
      </c>
      <c r="C2557">
        <v>49</v>
      </c>
      <c r="D2557" t="s">
        <v>129</v>
      </c>
      <c r="E2557" t="s">
        <v>130</v>
      </c>
      <c r="F2557" t="s">
        <v>126</v>
      </c>
      <c r="G2557">
        <v>0</v>
      </c>
      <c r="H2557">
        <v>0</v>
      </c>
      <c r="I2557" t="str">
        <f>OutputTable[[#This Row],[ProjectName]]&amp;OutputTable[[#This Row],[Name]]&amp;OutputTable[[#This Row],[Type]]&amp;OutputTable[[#This Row],[Source]]</f>
        <v>Airport Security AnalysisAll Entities.TranCostTran CostSystem</v>
      </c>
      <c r="J2557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cm="1">
        <f t="array" ref="K2557">IFERROR(AVERAGE(IF((OutputTable[GroupByKey]=OutputTable[[#This Row],[GroupByKey]]),(OutputTable[GroupByKey]=OutputTable[[#This Row],[GroupByKey]])*OutputTable[RecordedValue])),0)</f>
        <v>0</v>
      </c>
      <c r="L2557" cm="1">
        <f t="array" ref="L2557">IFERROR(_xlfn.STDEV.S(IF((OutputTable[GroupByKey]=OutputTable[[#This Row],[GroupByKey]]),(OutputTable[GroupByKey]=OutputTable[[#This Row],[GroupByKey]])*OutputTable[RecordedValue])),0)</f>
        <v>0</v>
      </c>
      <c r="M2557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cm="1">
        <f t="array" ref="O2557">MIN(IF((OutputTable[GroupByKey]=OutputTable[[#This Row],[GroupByKey]]),(OutputTable[GroupByKey]=OutputTable[[#This Row],[GroupByKey]])*OutputTable[RecordedValue]))</f>
        <v>0</v>
      </c>
      <c r="P2557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177</v>
      </c>
      <c r="C2558">
        <v>49</v>
      </c>
      <c r="D2558" t="s">
        <v>131</v>
      </c>
      <c r="E2558" t="s">
        <v>94</v>
      </c>
      <c r="F2558" t="s">
        <v>126</v>
      </c>
      <c r="G2558">
        <v>47.065891478002101</v>
      </c>
      <c r="H2558">
        <v>0</v>
      </c>
      <c r="I2558" t="str">
        <f>OutputTable[[#This Row],[ProjectName]]&amp;OutputTable[[#This Row],[Name]]&amp;OutputTable[[#This Row],[Type]]&amp;OutputTable[[#This Row],[Source]]</f>
        <v>Airport Security AnalysisAll Entities.VACostVA CostSystem</v>
      </c>
      <c r="J2558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cm="1">
        <f t="array" ref="K2558">IFERROR(AVERAGE(IF((OutputTable[GroupByKey]=OutputTable[[#This Row],[GroupByKey]]),(OutputTable[GroupByKey]=OutputTable[[#This Row],[GroupByKey]])*OutputTable[RecordedValue])),0)</f>
        <v>46.193538628207605</v>
      </c>
      <c r="L2558" cm="1">
        <f t="array" ref="L2558">IFERROR(_xlfn.STDEV.S(IF((OutputTable[GroupByKey]=OutputTable[[#This Row],[GroupByKey]]),(OutputTable[GroupByKey]=OutputTable[[#This Row],[GroupByKey]])*OutputTable[RecordedValue])),0)</f>
        <v>2.5990968367157539</v>
      </c>
      <c r="M2558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8" cm="1">
        <f t="array" ref="O2558">MIN(IF((OutputTable[GroupByKey]=OutputTable[[#This Row],[GroupByKey]]),(OutputTable[GroupByKey]=OutputTable[[#This Row],[GroupByKey]])*OutputTable[RecordedValue]))</f>
        <v>40.192057014708702</v>
      </c>
      <c r="P2558" cm="1">
        <f t="array" ref="P2558">MAX(IF((OutputTable[GroupByKey]=OutputTable[[#This Row],[GroupByKey]]),(OutputTable[GroupByKey]=OutputTable[[#This Row],[GroupByKey]])*OutputTable[RecordedValue]))</f>
        <v>51.8214448971965</v>
      </c>
    </row>
    <row r="2559" spans="1:16" x14ac:dyDescent="0.25">
      <c r="A2559" t="s">
        <v>68</v>
      </c>
      <c r="B2559" t="s">
        <v>177</v>
      </c>
      <c r="C2559">
        <v>49</v>
      </c>
      <c r="D2559" t="s">
        <v>132</v>
      </c>
      <c r="E2559" t="s">
        <v>96</v>
      </c>
      <c r="F2559" t="s">
        <v>126</v>
      </c>
      <c r="G2559">
        <v>0</v>
      </c>
      <c r="H2559">
        <v>0</v>
      </c>
      <c r="I2559" t="str">
        <f>OutputTable[[#This Row],[ProjectName]]&amp;OutputTable[[#This Row],[Name]]&amp;OutputTable[[#This Row],[Type]]&amp;OutputTable[[#This Row],[Source]]</f>
        <v>Airport Security AnalysisAll Entities.WaitCostWait CostSystem</v>
      </c>
      <c r="J2559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cm="1">
        <f t="array" ref="K2559">IFERROR(AVERAGE(IF((OutputTable[GroupByKey]=OutputTable[[#This Row],[GroupByKey]]),(OutputTable[GroupByKey]=OutputTable[[#This Row],[GroupByKey]])*OutputTable[RecordedValue])),0)</f>
        <v>0</v>
      </c>
      <c r="L2559" cm="1">
        <f t="array" ref="L2559">IFERROR(_xlfn.STDEV.S(IF((OutputTable[GroupByKey]=OutputTable[[#This Row],[GroupByKey]]),(OutputTable[GroupByKey]=OutputTable[[#This Row],[GroupByKey]])*OutputTable[RecordedValue])),0)</f>
        <v>0</v>
      </c>
      <c r="M2559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cm="1">
        <f t="array" ref="O2559">MIN(IF((OutputTable[GroupByKey]=OutputTable[[#This Row],[GroupByKey]]),(OutputTable[GroupByKey]=OutputTable[[#This Row],[GroupByKey]])*OutputTable[RecordedValue]))</f>
        <v>0</v>
      </c>
      <c r="P2559" cm="1">
        <f t="array" ref="P2559">MAX(IF((OutputTable[GroupByKey]=OutputTable[[#This Row],[GroupByKey]]),(OutputTable[GroupByKey]=OutputTable[[#This Row],[GroupByKey]])*OutputTable[RecordedValue]))</f>
        <v>0</v>
      </c>
    </row>
    <row r="2560" spans="1:16" x14ac:dyDescent="0.25">
      <c r="A2560" t="s">
        <v>68</v>
      </c>
      <c r="B2560" t="s">
        <v>177</v>
      </c>
      <c r="C2560">
        <v>49</v>
      </c>
      <c r="D2560" t="s">
        <v>133</v>
      </c>
      <c r="E2560" t="s">
        <v>134</v>
      </c>
      <c r="F2560" t="s">
        <v>126</v>
      </c>
      <c r="G2560">
        <v>47.065891478002101</v>
      </c>
      <c r="H2560">
        <v>0</v>
      </c>
      <c r="I2560" t="str">
        <f>OutputTable[[#This Row],[ProjectName]]&amp;OutputTable[[#This Row],[Name]]&amp;OutputTable[[#This Row],[Type]]&amp;OutputTable[[#This Row],[Source]]</f>
        <v>Airport Security AnalysisAll Resources.BusyCostBusy CostSystem</v>
      </c>
      <c r="J2560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cm="1">
        <f t="array" ref="K2560">IFERROR(AVERAGE(IF((OutputTable[GroupByKey]=OutputTable[[#This Row],[GroupByKey]]),(OutputTable[GroupByKey]=OutputTable[[#This Row],[GroupByKey]])*OutputTable[RecordedValue])),0)</f>
        <v>46.193538628207605</v>
      </c>
      <c r="L2560" cm="1">
        <f t="array" ref="L2560">IFERROR(_xlfn.STDEV.S(IF((OutputTable[GroupByKey]=OutputTable[[#This Row],[GroupByKey]]),(OutputTable[GroupByKey]=OutputTable[[#This Row],[GroupByKey]])*OutputTable[RecordedValue])),0)</f>
        <v>2.5990968367157583</v>
      </c>
      <c r="M2560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60" cm="1">
        <f t="array" ref="O2560">MIN(IF((OutputTable[GroupByKey]=OutputTable[[#This Row],[GroupByKey]]),(OutputTable[GroupByKey]=OutputTable[[#This Row],[GroupByKey]])*OutputTable[RecordedValue]))</f>
        <v>40.192057014708602</v>
      </c>
      <c r="P2560" cm="1">
        <f t="array" ref="P2560">MAX(IF((OutputTable[GroupByKey]=OutputTable[[#This Row],[GroupByKey]]),(OutputTable[GroupByKey]=OutputTable[[#This Row],[GroupByKey]])*OutputTable[RecordedValue]))</f>
        <v>51.8214448971965</v>
      </c>
    </row>
    <row r="2561" spans="1:16" x14ac:dyDescent="0.25">
      <c r="A2561" t="s">
        <v>68</v>
      </c>
      <c r="B2561" t="s">
        <v>177</v>
      </c>
      <c r="C2561">
        <v>49</v>
      </c>
      <c r="D2561" t="s">
        <v>135</v>
      </c>
      <c r="E2561" t="s">
        <v>136</v>
      </c>
      <c r="F2561" t="s">
        <v>126</v>
      </c>
      <c r="G2561">
        <v>24.746432577367699</v>
      </c>
      <c r="H2561">
        <v>0</v>
      </c>
      <c r="I2561" t="str">
        <f>OutputTable[[#This Row],[ProjectName]]&amp;OutputTable[[#This Row],[Name]]&amp;OutputTable[[#This Row],[Type]]&amp;OutputTable[[#This Row],[Source]]</f>
        <v>Airport Security AnalysisAll Resources.IdleCostIdle CostSystem</v>
      </c>
      <c r="J2561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cm="1">
        <f t="array" ref="K2561">IFERROR(AVERAGE(IF((OutputTable[GroupByKey]=OutputTable[[#This Row],[GroupByKey]]),(OutputTable[GroupByKey]=OutputTable[[#This Row],[GroupByKey]])*OutputTable[RecordedValue])),0)</f>
        <v>25.477747687177452</v>
      </c>
      <c r="L2561" cm="1">
        <f t="array" ref="L2561">IFERROR(_xlfn.STDEV.S(IF((OutputTable[GroupByKey]=OutputTable[[#This Row],[GroupByKey]]),(OutputTable[GroupByKey]=OutputTable[[#This Row],[GroupByKey]])*OutputTable[RecordedValue])),0)</f>
        <v>2.6141112136959852</v>
      </c>
      <c r="M2561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61" cm="1">
        <f t="array" ref="O2561">MIN(IF((OutputTable[GroupByKey]=OutputTable[[#This Row],[GroupByKey]]),(OutputTable[GroupByKey]=OutputTable[[#This Row],[GroupByKey]])*OutputTable[RecordedValue]))</f>
        <v>19.727702576731101</v>
      </c>
      <c r="P2561" cm="1">
        <f t="array" ref="P2561">MAX(IF((OutputTable[GroupByKey]=OutputTable[[#This Row],[GroupByKey]]),(OutputTable[GroupByKey]=OutputTable[[#This Row],[GroupByKey]])*OutputTable[RecordedValue]))</f>
        <v>31.4558775795469</v>
      </c>
    </row>
    <row r="2562" spans="1:16" x14ac:dyDescent="0.25">
      <c r="A2562" t="s">
        <v>68</v>
      </c>
      <c r="B2562" t="s">
        <v>177</v>
      </c>
      <c r="C2562">
        <v>49</v>
      </c>
      <c r="D2562" t="s">
        <v>137</v>
      </c>
      <c r="E2562" t="s">
        <v>90</v>
      </c>
      <c r="F2562" t="s">
        <v>126</v>
      </c>
      <c r="G2562">
        <v>71.8123240553698</v>
      </c>
      <c r="H2562">
        <v>0</v>
      </c>
      <c r="I256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62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cm="1">
        <f t="array" ref="K2562">IFERROR(AVERAGE(IF((OutputTable[GroupByKey]=OutputTable[[#This Row],[GroupByKey]]),(OutputTable[GroupByKey]=OutputTable[[#This Row],[GroupByKey]])*OutputTable[RecordedValue])),0)</f>
        <v>71.671286315385061</v>
      </c>
      <c r="L2562" cm="1">
        <f t="array" ref="L2562">IFERROR(_xlfn.STDEV.S(IF((OutputTable[GroupByKey]=OutputTable[[#This Row],[GroupByKey]]),(OutputTable[GroupByKey]=OutputTable[[#This Row],[GroupByKey]])*OutputTable[RecordedValue])),0)</f>
        <v>0.23863631661505638</v>
      </c>
      <c r="M2562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62" cm="1">
        <f t="array" ref="O2562">MIN(IF((OutputTable[GroupByKey]=OutputTable[[#This Row],[GroupByKey]]),(OutputTable[GroupByKey]=OutputTable[[#This Row],[GroupByKey]])*OutputTable[RecordedValue]))</f>
        <v>70.910479456061694</v>
      </c>
      <c r="P2562" cm="1">
        <f t="array" ref="P2562">MAX(IF((OutputTable[GroupByKey]=OutputTable[[#This Row],[GroupByKey]]),(OutputTable[GroupByKey]=OutputTable[[#This Row],[GroupByKey]])*OutputTable[RecordedValue]))</f>
        <v>72</v>
      </c>
    </row>
    <row r="2563" spans="1:16" x14ac:dyDescent="0.25">
      <c r="A2563" t="s">
        <v>68</v>
      </c>
      <c r="B2563" t="s">
        <v>177</v>
      </c>
      <c r="C2563">
        <v>49</v>
      </c>
      <c r="D2563" t="s">
        <v>138</v>
      </c>
      <c r="E2563" t="s">
        <v>139</v>
      </c>
      <c r="F2563" t="s">
        <v>126</v>
      </c>
      <c r="G2563">
        <v>0</v>
      </c>
      <c r="H2563">
        <v>0</v>
      </c>
      <c r="I256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63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cm="1">
        <f t="array" ref="K2563">IFERROR(AVERAGE(IF((OutputTable[GroupByKey]=OutputTable[[#This Row],[GroupByKey]]),(OutputTable[GroupByKey]=OutputTable[[#This Row],[GroupByKey]])*OutputTable[RecordedValue])),0)</f>
        <v>0</v>
      </c>
      <c r="L2563" cm="1">
        <f t="array" ref="L2563">IFERROR(_xlfn.STDEV.S(IF((OutputTable[GroupByKey]=OutputTable[[#This Row],[GroupByKey]]),(OutputTable[GroupByKey]=OutputTable[[#This Row],[GroupByKey]])*OutputTable[RecordedValue])),0)</f>
        <v>0</v>
      </c>
      <c r="M2563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cm="1">
        <f t="array" ref="O2563">MIN(IF((OutputTable[GroupByKey]=OutputTable[[#This Row],[GroupByKey]]),(OutputTable[GroupByKey]=OutputTable[[#This Row],[GroupByKey]])*OutputTable[RecordedValue]))</f>
        <v>0</v>
      </c>
      <c r="P2563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177</v>
      </c>
      <c r="C2564">
        <v>49</v>
      </c>
      <c r="D2564" t="s">
        <v>140</v>
      </c>
      <c r="E2564" t="s">
        <v>110</v>
      </c>
      <c r="F2564" t="s">
        <v>72</v>
      </c>
      <c r="G2564">
        <v>8.7741284756432805</v>
      </c>
      <c r="H2564">
        <v>0</v>
      </c>
      <c r="I256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64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cm="1">
        <f t="array" ref="K2564">IFERROR(AVERAGE(IF((OutputTable[GroupByKey]=OutputTable[[#This Row],[GroupByKey]]),(OutputTable[GroupByKey]=OutputTable[[#This Row],[GroupByKey]])*OutputTable[RecordedValue])),0)</f>
        <v>9.2040198470736314</v>
      </c>
      <c r="L2564" cm="1">
        <f t="array" ref="L2564">IFERROR(_xlfn.STDEV.S(IF((OutputTable[GroupByKey]=OutputTable[[#This Row],[GroupByKey]]),(OutputTable[GroupByKey]=OutputTable[[#This Row],[GroupByKey]])*OutputTable[RecordedValue])),0)</f>
        <v>0.51270925803772061</v>
      </c>
      <c r="M2564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64" cm="1">
        <f t="array" ref="O2564">MIN(IF((OutputTable[GroupByKey]=OutputTable[[#This Row],[GroupByKey]]),(OutputTable[GroupByKey]=OutputTable[[#This Row],[GroupByKey]])*OutputTable[RecordedValue]))</f>
        <v>8.1603642719926093</v>
      </c>
      <c r="P2564" cm="1">
        <f t="array" ref="P2564">MAX(IF((OutputTable[GroupByKey]=OutputTable[[#This Row],[GroupByKey]]),(OutputTable[GroupByKey]=OutputTable[[#This Row],[GroupByKey]])*OutputTable[RecordedValue]))</f>
        <v>10.3090977964694</v>
      </c>
    </row>
    <row r="2565" spans="1:16" x14ac:dyDescent="0.25">
      <c r="A2565" t="s">
        <v>68</v>
      </c>
      <c r="B2565" t="s">
        <v>177</v>
      </c>
      <c r="C2565">
        <v>49</v>
      </c>
      <c r="D2565" t="s">
        <v>141</v>
      </c>
      <c r="E2565" t="s">
        <v>112</v>
      </c>
      <c r="F2565" t="s">
        <v>72</v>
      </c>
      <c r="G2565">
        <v>526.447708538597</v>
      </c>
      <c r="H2565">
        <v>0</v>
      </c>
      <c r="I256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6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cm="1">
        <f t="array" ref="K2565">IFERROR(AVERAGE(IF((OutputTable[GroupByKey]=OutputTable[[#This Row],[GroupByKey]]),(OutputTable[GroupByKey]=OutputTable[[#This Row],[GroupByKey]])*OutputTable[RecordedValue])),0)</f>
        <v>552.24119082441791</v>
      </c>
      <c r="L2565" cm="1">
        <f t="array" ref="L2565">IFERROR(_xlfn.STDEV.S(IF((OutputTable[GroupByKey]=OutputTable[[#This Row],[GroupByKey]]),(OutputTable[GroupByKey]=OutputTable[[#This Row],[GroupByKey]])*OutputTable[RecordedValue])),0)</f>
        <v>30.76255548226289</v>
      </c>
      <c r="M256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65" cm="1">
        <f t="array" ref="O2565">MIN(IF((OutputTable[GroupByKey]=OutputTable[[#This Row],[GroupByKey]]),(OutputTable[GroupByKey]=OutputTable[[#This Row],[GroupByKey]])*OutputTable[RecordedValue]))</f>
        <v>489.62185631955703</v>
      </c>
      <c r="P2565" cm="1">
        <f t="array" ref="P2565">MAX(IF((OutputTable[GroupByKey]=OutputTable[[#This Row],[GroupByKey]]),(OutputTable[GroupByKey]=OutputTable[[#This Row],[GroupByKey]])*OutputTable[RecordedValue]))</f>
        <v>618.54586778816201</v>
      </c>
    </row>
    <row r="2566" spans="1:16" x14ac:dyDescent="0.25">
      <c r="A2566" t="s">
        <v>68</v>
      </c>
      <c r="B2566" t="s">
        <v>177</v>
      </c>
      <c r="C2566">
        <v>49</v>
      </c>
      <c r="D2566" t="s">
        <v>142</v>
      </c>
      <c r="E2566" t="s">
        <v>114</v>
      </c>
      <c r="F2566" t="s">
        <v>72</v>
      </c>
      <c r="G2566">
        <v>0</v>
      </c>
      <c r="H2566">
        <v>0</v>
      </c>
      <c r="I256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6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cm="1">
        <f t="array" ref="K2566">IFERROR(AVERAGE(IF((OutputTable[GroupByKey]=OutputTable[[#This Row],[GroupByKey]]),(OutputTable[GroupByKey]=OutputTable[[#This Row],[GroupByKey]])*OutputTable[RecordedValue])),0)</f>
        <v>0</v>
      </c>
      <c r="L2566" cm="1">
        <f t="array" ref="L2566">IFERROR(_xlfn.STDEV.S(IF((OutputTable[GroupByKey]=OutputTable[[#This Row],[GroupByKey]]),(OutputTable[GroupByKey]=OutputTable[[#This Row],[GroupByKey]])*OutputTable[RecordedValue])),0)</f>
        <v>0</v>
      </c>
      <c r="M2566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cm="1">
        <f t="array" ref="O2566">MIN(IF((OutputTable[GroupByKey]=OutputTable[[#This Row],[GroupByKey]]),(OutputTable[GroupByKey]=OutputTable[[#This Row],[GroupByKey]])*OutputTable[RecordedValue]))</f>
        <v>0</v>
      </c>
      <c r="P2566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177</v>
      </c>
      <c r="C2567">
        <v>49</v>
      </c>
      <c r="D2567" t="s">
        <v>143</v>
      </c>
      <c r="E2567" t="s">
        <v>116</v>
      </c>
      <c r="F2567" t="s">
        <v>72</v>
      </c>
      <c r="G2567">
        <v>35.402502825763698</v>
      </c>
      <c r="H2567">
        <v>0</v>
      </c>
      <c r="I256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67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cm="1">
        <f t="array" ref="K2567">IFERROR(AVERAGE(IF((OutputTable[GroupByKey]=OutputTable[[#This Row],[GroupByKey]]),(OutputTable[GroupByKey]=OutputTable[[#This Row],[GroupByKey]])*OutputTable[RecordedValue])),0)</f>
        <v>79.989395354893077</v>
      </c>
      <c r="L2567" cm="1">
        <f t="array" ref="L2567">IFERROR(_xlfn.STDEV.S(IF((OutputTable[GroupByKey]=OutputTable[[#This Row],[GroupByKey]]),(OutputTable[GroupByKey]=OutputTable[[#This Row],[GroupByKey]])*OutputTable[RecordedValue])),0)</f>
        <v>56.808360959149468</v>
      </c>
      <c r="M2567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67" cm="1">
        <f t="array" ref="O2567">MIN(IF((OutputTable[GroupByKey]=OutputTable[[#This Row],[GroupByKey]]),(OutputTable[GroupByKey]=OutputTable[[#This Row],[GroupByKey]])*OutputTable[RecordedValue]))</f>
        <v>7.1867093340802297</v>
      </c>
      <c r="P2567" cm="1">
        <f t="array" ref="P2567">MAX(IF((OutputTable[GroupByKey]=OutputTable[[#This Row],[GroupByKey]]),(OutputTable[GroupByKey]=OutputTable[[#This Row],[GroupByKey]])*OutputTable[RecordedValue]))</f>
        <v>293.47566214357698</v>
      </c>
    </row>
    <row r="2568" spans="1:16" x14ac:dyDescent="0.25">
      <c r="A2568" t="s">
        <v>68</v>
      </c>
      <c r="B2568" t="s">
        <v>177</v>
      </c>
      <c r="C2568">
        <v>49</v>
      </c>
      <c r="D2568" t="s">
        <v>144</v>
      </c>
      <c r="E2568" t="s">
        <v>118</v>
      </c>
      <c r="F2568" t="s">
        <v>72</v>
      </c>
      <c r="G2568">
        <v>145</v>
      </c>
      <c r="H2568">
        <v>0</v>
      </c>
      <c r="I256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68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cm="1">
        <f t="array" ref="K2568">IFERROR(AVERAGE(IF((OutputTable[GroupByKey]=OutputTable[[#This Row],[GroupByKey]]),(OutputTable[GroupByKey]=OutputTable[[#This Row],[GroupByKey]])*OutputTable[RecordedValue])),0)</f>
        <v>145</v>
      </c>
      <c r="L2568" cm="1">
        <f t="array" ref="L2568">IFERROR(_xlfn.STDEV.S(IF((OutputTable[GroupByKey]=OutputTable[[#This Row],[GroupByKey]]),(OutputTable[GroupByKey]=OutputTable[[#This Row],[GroupByKey]])*OutputTable[RecordedValue])),0)</f>
        <v>0</v>
      </c>
      <c r="M2568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8" cm="1">
        <f t="array" ref="O2568">MIN(IF((OutputTable[GroupByKey]=OutputTable[[#This Row],[GroupByKey]]),(OutputTable[GroupByKey]=OutputTable[[#This Row],[GroupByKey]])*OutputTable[RecordedValue]))</f>
        <v>145</v>
      </c>
      <c r="P2568" cm="1">
        <f t="array" ref="P2568">MAX(IF((OutputTable[GroupByKey]=OutputTable[[#This Row],[GroupByKey]]),(OutputTable[GroupByKey]=OutputTable[[#This Row],[GroupByKey]])*OutputTable[RecordedValue]))</f>
        <v>145</v>
      </c>
    </row>
    <row r="2569" spans="1:16" x14ac:dyDescent="0.25">
      <c r="A2569" t="s">
        <v>68</v>
      </c>
      <c r="B2569" t="s">
        <v>177</v>
      </c>
      <c r="C2569">
        <v>49</v>
      </c>
      <c r="D2569" t="s">
        <v>145</v>
      </c>
      <c r="E2569" t="s">
        <v>120</v>
      </c>
      <c r="F2569" t="s">
        <v>72</v>
      </c>
      <c r="G2569">
        <v>144</v>
      </c>
      <c r="H2569">
        <v>0</v>
      </c>
      <c r="I256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9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cm="1">
        <f t="array" ref="K2569">IFERROR(AVERAGE(IF((OutputTable[GroupByKey]=OutputTable[[#This Row],[GroupByKey]]),(OutputTable[GroupByKey]=OutputTable[[#This Row],[GroupByKey]])*OutputTable[RecordedValue])),0)</f>
        <v>143.46</v>
      </c>
      <c r="L2569" cm="1">
        <f t="array" ref="L2569">IFERROR(_xlfn.STDEV.S(IF((OutputTable[GroupByKey]=OutputTable[[#This Row],[GroupByKey]]),(OutputTable[GroupByKey]=OutputTable[[#This Row],[GroupByKey]])*OutputTable[RecordedValue])),0)</f>
        <v>0.761577310586391</v>
      </c>
      <c r="M2569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69" cm="1">
        <f t="array" ref="O2569">MIN(IF((OutputTable[GroupByKey]=OutputTable[[#This Row],[GroupByKey]]),(OutputTable[GroupByKey]=OutputTable[[#This Row],[GroupByKey]])*OutputTable[RecordedValue]))</f>
        <v>141</v>
      </c>
      <c r="P2569" cm="1">
        <f t="array" ref="P2569">MAX(IF((OutputTable[GroupByKey]=OutputTable[[#This Row],[GroupByKey]]),(OutputTable[GroupByKey]=OutputTable[[#This Row],[GroupByKey]])*OutputTable[RecordedValue]))</f>
        <v>144</v>
      </c>
    </row>
    <row r="2570" spans="1:16" x14ac:dyDescent="0.25">
      <c r="A2570" t="s">
        <v>68</v>
      </c>
      <c r="B2570" t="s">
        <v>177</v>
      </c>
      <c r="C2570">
        <v>49</v>
      </c>
      <c r="D2570" t="s">
        <v>146</v>
      </c>
      <c r="E2570" t="s">
        <v>122</v>
      </c>
      <c r="F2570" t="s">
        <v>72</v>
      </c>
      <c r="G2570">
        <v>8.7741284756432805</v>
      </c>
      <c r="H2570">
        <v>0</v>
      </c>
      <c r="I257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70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cm="1">
        <f t="array" ref="K2570">IFERROR(AVERAGE(IF((OutputTable[GroupByKey]=OutputTable[[#This Row],[GroupByKey]]),(OutputTable[GroupByKey]=OutputTable[[#This Row],[GroupByKey]])*OutputTable[RecordedValue])),0)</f>
        <v>9.2040198470736314</v>
      </c>
      <c r="L2570" cm="1">
        <f t="array" ref="L2570">IFERROR(_xlfn.STDEV.S(IF((OutputTable[GroupByKey]=OutputTable[[#This Row],[GroupByKey]]),(OutputTable[GroupByKey]=OutputTable[[#This Row],[GroupByKey]])*OutputTable[RecordedValue])),0)</f>
        <v>0.51270925803772061</v>
      </c>
      <c r="M2570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70" cm="1">
        <f t="array" ref="O2570">MIN(IF((OutputTable[GroupByKey]=OutputTable[[#This Row],[GroupByKey]]),(OutputTable[GroupByKey]=OutputTable[[#This Row],[GroupByKey]])*OutputTable[RecordedValue]))</f>
        <v>8.1603642719926093</v>
      </c>
      <c r="P2570" cm="1">
        <f t="array" ref="P2570">MAX(IF((OutputTable[GroupByKey]=OutputTable[[#This Row],[GroupByKey]]),(OutputTable[GroupByKey]=OutputTable[[#This Row],[GroupByKey]])*OutputTable[RecordedValue]))</f>
        <v>10.3090977964694</v>
      </c>
    </row>
    <row r="2571" spans="1:16" x14ac:dyDescent="0.25">
      <c r="A2571" t="s">
        <v>68</v>
      </c>
      <c r="B2571" t="s">
        <v>177</v>
      </c>
      <c r="C2571">
        <v>49</v>
      </c>
      <c r="D2571" t="s">
        <v>147</v>
      </c>
      <c r="E2571" t="s">
        <v>124</v>
      </c>
      <c r="F2571" t="s">
        <v>72</v>
      </c>
      <c r="G2571">
        <v>561.85021136436001</v>
      </c>
      <c r="H2571">
        <v>0</v>
      </c>
      <c r="I257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71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cm="1">
        <f t="array" ref="K2571">IFERROR(AVERAGE(IF((OutputTable[GroupByKey]=OutputTable[[#This Row],[GroupByKey]]),(OutputTable[GroupByKey]=OutputTable[[#This Row],[GroupByKey]])*OutputTable[RecordedValue])),0)</f>
        <v>632.23058617931088</v>
      </c>
      <c r="L2571" cm="1">
        <f t="array" ref="L2571">IFERROR(_xlfn.STDEV.S(IF((OutputTable[GroupByKey]=OutputTable[[#This Row],[GroupByKey]]),(OutputTable[GroupByKey]=OutputTable[[#This Row],[GroupByKey]])*OutputTable[RecordedValue])),0)</f>
        <v>75.537971994324181</v>
      </c>
      <c r="M2571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71" cm="1">
        <f t="array" ref="O2571">MIN(IF((OutputTable[GroupByKey]=OutputTable[[#This Row],[GroupByKey]]),(OutputTable[GroupByKey]=OutputTable[[#This Row],[GroupByKey]])*OutputTable[RecordedValue]))</f>
        <v>505.15304420889697</v>
      </c>
      <c r="P2571" cm="1">
        <f t="array" ref="P2571">MAX(IF((OutputTable[GroupByKey]=OutputTable[[#This Row],[GroupByKey]]),(OutputTable[GroupByKey]=OutputTable[[#This Row],[GroupByKey]])*OutputTable[RecordedValue]))</f>
        <v>850.69210649443096</v>
      </c>
    </row>
    <row r="2572" spans="1:16" x14ac:dyDescent="0.25">
      <c r="A2572" t="s">
        <v>68</v>
      </c>
      <c r="B2572" t="s">
        <v>177</v>
      </c>
      <c r="C2572">
        <v>49</v>
      </c>
      <c r="D2572" t="s">
        <v>148</v>
      </c>
      <c r="E2572" t="s">
        <v>118</v>
      </c>
      <c r="F2572" t="s">
        <v>86</v>
      </c>
      <c r="G2572">
        <v>145</v>
      </c>
      <c r="H2572">
        <v>0</v>
      </c>
      <c r="I2572" t="str">
        <f>OutputTable[[#This Row],[ProjectName]]&amp;OutputTable[[#This Row],[Name]]&amp;OutputTable[[#This Row],[Type]]&amp;OutputTable[[#This Row],[Source]]</f>
        <v>Airport Security AnalysisEntity 1.NumberInNumber InEntity</v>
      </c>
      <c r="J2572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cm="1">
        <f t="array" ref="K2572">IFERROR(AVERAGE(IF((OutputTable[GroupByKey]=OutputTable[[#This Row],[GroupByKey]]),(OutputTable[GroupByKey]=OutputTable[[#This Row],[GroupByKey]])*OutputTable[RecordedValue])),0)</f>
        <v>145</v>
      </c>
      <c r="L2572" cm="1">
        <f t="array" ref="L2572">IFERROR(_xlfn.STDEV.S(IF((OutputTable[GroupByKey]=OutputTable[[#This Row],[GroupByKey]]),(OutputTable[GroupByKey]=OutputTable[[#This Row],[GroupByKey]])*OutputTable[RecordedValue])),0)</f>
        <v>0</v>
      </c>
      <c r="M2572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cm="1">
        <f t="array" ref="O2572">MIN(IF((OutputTable[GroupByKey]=OutputTable[[#This Row],[GroupByKey]]),(OutputTable[GroupByKey]=OutputTable[[#This Row],[GroupByKey]])*OutputTable[RecordedValue]))</f>
        <v>145</v>
      </c>
      <c r="P2572" cm="1">
        <f t="array" ref="P2572">MAX(IF((OutputTable[GroupByKey]=OutputTable[[#This Row],[GroupByKey]]),(OutputTable[GroupByKey]=OutputTable[[#This Row],[GroupByKey]])*OutputTable[RecordedValue]))</f>
        <v>145</v>
      </c>
    </row>
    <row r="2573" spans="1:16" x14ac:dyDescent="0.25">
      <c r="A2573" t="s">
        <v>68</v>
      </c>
      <c r="B2573" t="s">
        <v>177</v>
      </c>
      <c r="C2573">
        <v>49</v>
      </c>
      <c r="D2573" t="s">
        <v>149</v>
      </c>
      <c r="E2573" t="s">
        <v>120</v>
      </c>
      <c r="F2573" t="s">
        <v>86</v>
      </c>
      <c r="G2573">
        <v>142</v>
      </c>
      <c r="H2573">
        <v>0</v>
      </c>
      <c r="I2573" t="str">
        <f>OutputTable[[#This Row],[ProjectName]]&amp;OutputTable[[#This Row],[Name]]&amp;OutputTable[[#This Row],[Type]]&amp;OutputTable[[#This Row],[Source]]</f>
        <v>Airport Security AnalysisEntity 1.NumberOutNumber OutEntity</v>
      </c>
      <c r="J2573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cm="1">
        <f t="array" ref="K2573">IFERROR(AVERAGE(IF((OutputTable[GroupByKey]=OutputTable[[#This Row],[GroupByKey]]),(OutputTable[GroupByKey]=OutputTable[[#This Row],[GroupByKey]])*OutputTable[RecordedValue])),0)</f>
        <v>141.02000000000001</v>
      </c>
      <c r="L2573" cm="1">
        <f t="array" ref="L2573">IFERROR(_xlfn.STDEV.S(IF((OutputTable[GroupByKey]=OutputTable[[#This Row],[GroupByKey]]),(OutputTable[GroupByKey]=OutputTable[[#This Row],[GroupByKey]])*OutputTable[RecordedValue])),0)</f>
        <v>1.571298695931723</v>
      </c>
      <c r="M2573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3" cm="1">
        <f t="array" ref="O2573">MIN(IF((OutputTable[GroupByKey]=OutputTable[[#This Row],[GroupByKey]]),(OutputTable[GroupByKey]=OutputTable[[#This Row],[GroupByKey]])*OutputTable[RecordedValue]))</f>
        <v>136</v>
      </c>
      <c r="P2573" cm="1">
        <f t="array" ref="P2573">MAX(IF((OutputTable[GroupByKey]=OutputTable[[#This Row],[GroupByKey]]),(OutputTable[GroupByKey]=OutputTable[[#This Row],[GroupByKey]])*OutputTable[RecordedValue]))</f>
        <v>144</v>
      </c>
    </row>
    <row r="2574" spans="1:16" x14ac:dyDescent="0.25">
      <c r="A2574" t="s">
        <v>68</v>
      </c>
      <c r="B2574" t="s">
        <v>177</v>
      </c>
      <c r="C2574">
        <v>49</v>
      </c>
      <c r="D2574" t="s">
        <v>150</v>
      </c>
      <c r="E2574" t="s">
        <v>134</v>
      </c>
      <c r="F2574" t="s">
        <v>104</v>
      </c>
      <c r="G2574">
        <v>0</v>
      </c>
      <c r="H2574">
        <v>0</v>
      </c>
      <c r="I257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4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cm="1">
        <f t="array" ref="K2574">IFERROR(AVERAGE(IF((OutputTable[GroupByKey]=OutputTable[[#This Row],[GroupByKey]]),(OutputTable[GroupByKey]=OutputTable[[#This Row],[GroupByKey]])*OutputTable[RecordedValue])),0)</f>
        <v>0</v>
      </c>
      <c r="L2574" cm="1">
        <f t="array" ref="L2574">IFERROR(_xlfn.STDEV.S(IF((OutputTable[GroupByKey]=OutputTable[[#This Row],[GroupByKey]]),(OutputTable[GroupByKey]=OutputTable[[#This Row],[GroupByKey]])*OutputTable[RecordedValue])),0)</f>
        <v>0</v>
      </c>
      <c r="M2574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4" cm="1">
        <f t="array" ref="O2574">MIN(IF((OutputTable[GroupByKey]=OutputTable[[#This Row],[GroupByKey]]),(OutputTable[GroupByKey]=OutputTable[[#This Row],[GroupByKey]])*OutputTable[RecordedValue]))</f>
        <v>0</v>
      </c>
      <c r="P2574" cm="1">
        <f t="array" ref="P2574">MAX(IF((OutputTable[GroupByKey]=OutputTable[[#This Row],[GroupByKey]]),(OutputTable[GroupByKey]=OutputTable[[#This Row],[GroupByKey]])*OutputTable[RecordedValue]))</f>
        <v>0</v>
      </c>
    </row>
    <row r="2575" spans="1:16" x14ac:dyDescent="0.25">
      <c r="A2575" t="s">
        <v>68</v>
      </c>
      <c r="B2575" t="s">
        <v>177</v>
      </c>
      <c r="C2575">
        <v>49</v>
      </c>
      <c r="D2575" t="s">
        <v>151</v>
      </c>
      <c r="E2575" t="s">
        <v>136</v>
      </c>
      <c r="F2575" t="s">
        <v>104</v>
      </c>
      <c r="G2575">
        <v>12</v>
      </c>
      <c r="H2575">
        <v>0</v>
      </c>
      <c r="I257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cm="1">
        <f t="array" ref="K2575">IFERROR(AVERAGE(IF((OutputTable[GroupByKey]=OutputTable[[#This Row],[GroupByKey]]),(OutputTable[GroupByKey]=OutputTable[[#This Row],[GroupByKey]])*OutputTable[RecordedValue])),0)</f>
        <v>12</v>
      </c>
      <c r="L257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cm="1">
        <f t="array" ref="O2575">MIN(IF((OutputTable[GroupByKey]=OutputTable[[#This Row],[GroupByKey]]),(OutputTable[GroupByKey]=OutputTable[[#This Row],[GroupByKey]])*OutputTable[RecordedValue]))</f>
        <v>12</v>
      </c>
      <c r="P2575" cm="1">
        <f t="array" ref="P2575">MAX(IF((OutputTable[GroupByKey]=OutputTable[[#This Row],[GroupByKey]]),(OutputTable[GroupByKey]=OutputTable[[#This Row],[GroupByKey]])*OutputTable[RecordedValue]))</f>
        <v>12</v>
      </c>
    </row>
    <row r="2576" spans="1:16" x14ac:dyDescent="0.25">
      <c r="A2576" t="s">
        <v>68</v>
      </c>
      <c r="B2576" t="s">
        <v>177</v>
      </c>
      <c r="C2576">
        <v>49</v>
      </c>
      <c r="D2576" t="s">
        <v>152</v>
      </c>
      <c r="E2576" t="s">
        <v>153</v>
      </c>
      <c r="F2576" t="s">
        <v>104</v>
      </c>
      <c r="G2576">
        <v>0</v>
      </c>
      <c r="H2576">
        <v>0</v>
      </c>
      <c r="I257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6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cm="1">
        <f t="array" ref="K2576">IFERROR(AVERAGE(IF((OutputTable[GroupByKey]=OutputTable[[#This Row],[GroupByKey]]),(OutputTable[GroupByKey]=OutputTable[[#This Row],[GroupByKey]])*OutputTable[RecordedValue])),0)</f>
        <v>0</v>
      </c>
      <c r="L2576" cm="1">
        <f t="array" ref="L2576">IFERROR(_xlfn.STDEV.S(IF((OutputTable[GroupByKey]=OutputTable[[#This Row],[GroupByKey]]),(OutputTable[GroupByKey]=OutputTable[[#This Row],[GroupByKey]])*OutputTable[RecordedValue])),0)</f>
        <v>0</v>
      </c>
      <c r="M2576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6" cm="1">
        <f t="array" ref="O2576">MIN(IF((OutputTable[GroupByKey]=OutputTable[[#This Row],[GroupByKey]]),(OutputTable[GroupByKey]=OutputTable[[#This Row],[GroupByKey]])*OutputTable[RecordedValue]))</f>
        <v>0</v>
      </c>
      <c r="P2576" cm="1">
        <f t="array" ref="P2576">MAX(IF((OutputTable[GroupByKey]=OutputTable[[#This Row],[GroupByKey]]),(OutputTable[GroupByKey]=OutputTable[[#This Row],[GroupByKey]])*OutputTable[RecordedValue]))</f>
        <v>0</v>
      </c>
    </row>
    <row r="2577" spans="1:16" x14ac:dyDescent="0.25">
      <c r="A2577" t="s">
        <v>68</v>
      </c>
      <c r="B2577" t="s">
        <v>177</v>
      </c>
      <c r="C2577">
        <v>49</v>
      </c>
      <c r="D2577" t="s">
        <v>154</v>
      </c>
      <c r="E2577" t="s">
        <v>155</v>
      </c>
      <c r="F2577" t="s">
        <v>104</v>
      </c>
      <c r="G2577">
        <v>0</v>
      </c>
      <c r="H2577">
        <v>0</v>
      </c>
      <c r="I257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7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cm="1">
        <f t="array" ref="K2577">IFERROR(AVERAGE(IF((OutputTable[GroupByKey]=OutputTable[[#This Row],[GroupByKey]]),(OutputTable[GroupByKey]=OutputTable[[#This Row],[GroupByKey]])*OutputTable[RecordedValue])),0)</f>
        <v>0</v>
      </c>
      <c r="L2577" cm="1">
        <f t="array" ref="L2577">IFERROR(_xlfn.STDEV.S(IF((OutputTable[GroupByKey]=OutputTable[[#This Row],[GroupByKey]]),(OutputTable[GroupByKey]=OutputTable[[#This Row],[GroupByKey]])*OutputTable[RecordedValue])),0)</f>
        <v>0</v>
      </c>
      <c r="M2577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cm="1">
        <f t="array" ref="O2577">MIN(IF((OutputTable[GroupByKey]=OutputTable[[#This Row],[GroupByKey]]),(OutputTable[GroupByKey]=OutputTable[[#This Row],[GroupByKey]])*OutputTable[RecordedValue]))</f>
        <v>0</v>
      </c>
      <c r="P2577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177</v>
      </c>
      <c r="C2578">
        <v>49</v>
      </c>
      <c r="D2578" t="s">
        <v>156</v>
      </c>
      <c r="E2578" t="s">
        <v>139</v>
      </c>
      <c r="F2578" t="s">
        <v>104</v>
      </c>
      <c r="G2578">
        <v>0</v>
      </c>
      <c r="H2578">
        <v>0</v>
      </c>
      <c r="I257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8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cm="1">
        <f t="array" ref="K2578">IFERROR(AVERAGE(IF((OutputTable[GroupByKey]=OutputTable[[#This Row],[GroupByKey]]),(OutputTable[GroupByKey]=OutputTable[[#This Row],[GroupByKey]])*OutputTable[RecordedValue])),0)</f>
        <v>0</v>
      </c>
      <c r="L2578" cm="1">
        <f t="array" ref="L2578">IFERROR(_xlfn.STDEV.S(IF((OutputTable[GroupByKey]=OutputTable[[#This Row],[GroupByKey]]),(OutputTable[GroupByKey]=OutputTable[[#This Row],[GroupByKey]])*OutputTable[RecordedValue])),0)</f>
        <v>0</v>
      </c>
      <c r="M2578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8" cm="1">
        <f t="array" ref="O2578">MIN(IF((OutputTable[GroupByKey]=OutputTable[[#This Row],[GroupByKey]]),(OutputTable[GroupByKey]=OutputTable[[#This Row],[GroupByKey]])*OutputTable[RecordedValue]))</f>
        <v>0</v>
      </c>
      <c r="P2578" cm="1">
        <f t="array" ref="P2578">MAX(IF((OutputTable[GroupByKey]=OutputTable[[#This Row],[GroupByKey]]),(OutputTable[GroupByKey]=OutputTable[[#This Row],[GroupByKey]])*OutputTable[RecordedValue]))</f>
        <v>0</v>
      </c>
    </row>
    <row r="2579" spans="1:16" x14ac:dyDescent="0.25">
      <c r="A2579" t="s">
        <v>68</v>
      </c>
      <c r="B2579" t="s">
        <v>177</v>
      </c>
      <c r="C2579">
        <v>49</v>
      </c>
      <c r="D2579" t="s">
        <v>157</v>
      </c>
      <c r="E2579" t="s">
        <v>120</v>
      </c>
      <c r="F2579" t="s">
        <v>126</v>
      </c>
      <c r="G2579">
        <v>142</v>
      </c>
      <c r="H2579">
        <v>0</v>
      </c>
      <c r="I2579" t="str">
        <f>OutputTable[[#This Row],[ProjectName]]&amp;OutputTable[[#This Row],[Name]]&amp;OutputTable[[#This Row],[Type]]&amp;OutputTable[[#This Row],[Source]]</f>
        <v>Airport Security AnalysisSystem.NumberOutNumber OutSystem</v>
      </c>
      <c r="J2579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cm="1">
        <f t="array" ref="K2579">IFERROR(AVERAGE(IF((OutputTable[GroupByKey]=OutputTable[[#This Row],[GroupByKey]]),(OutputTable[GroupByKey]=OutputTable[[#This Row],[GroupByKey]])*OutputTable[RecordedValue])),0)</f>
        <v>141.02000000000001</v>
      </c>
      <c r="L2579" cm="1">
        <f t="array" ref="L2579">IFERROR(_xlfn.STDEV.S(IF((OutputTable[GroupByKey]=OutputTable[[#This Row],[GroupByKey]]),(OutputTable[GroupByKey]=OutputTable[[#This Row],[GroupByKey]])*OutputTable[RecordedValue])),0)</f>
        <v>1.571298695931723</v>
      </c>
      <c r="M2579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9" cm="1">
        <f t="array" ref="O2579">MIN(IF((OutputTable[GroupByKey]=OutputTable[[#This Row],[GroupByKey]]),(OutputTable[GroupByKey]=OutputTable[[#This Row],[GroupByKey]])*OutputTable[RecordedValue]))</f>
        <v>136</v>
      </c>
      <c r="P2579" cm="1">
        <f t="array" ref="P2579">MAX(IF((OutputTable[GroupByKey]=OutputTable[[#This Row],[GroupByKey]]),(OutputTable[GroupByKey]=OutputTable[[#This Row],[GroupByKey]])*OutputTable[RecordedValue]))</f>
        <v>144</v>
      </c>
    </row>
    <row r="2580" spans="1:16" x14ac:dyDescent="0.25">
      <c r="A2580" t="s">
        <v>68</v>
      </c>
      <c r="B2580" t="s">
        <v>177</v>
      </c>
      <c r="C2580">
        <v>49</v>
      </c>
      <c r="D2580" t="s">
        <v>158</v>
      </c>
      <c r="E2580" t="s">
        <v>90</v>
      </c>
      <c r="F2580" t="s">
        <v>126</v>
      </c>
      <c r="G2580">
        <v>71.8123240553698</v>
      </c>
      <c r="H2580">
        <v>0</v>
      </c>
      <c r="I2580" t="str">
        <f>OutputTable[[#This Row],[ProjectName]]&amp;OutputTable[[#This Row],[Name]]&amp;OutputTable[[#This Row],[Type]]&amp;OutputTable[[#This Row],[Source]]</f>
        <v>Airport Security AnalysisSystem.TotalCostTotal CostSystem</v>
      </c>
      <c r="J2580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cm="1">
        <f t="array" ref="K2580">IFERROR(AVERAGE(IF((OutputTable[GroupByKey]=OutputTable[[#This Row],[GroupByKey]]),(OutputTable[GroupByKey]=OutputTable[[#This Row],[GroupByKey]])*OutputTable[RecordedValue])),0)</f>
        <v>71.671286315385061</v>
      </c>
      <c r="L2580" cm="1">
        <f t="array" ref="L2580">IFERROR(_xlfn.STDEV.S(IF((OutputTable[GroupByKey]=OutputTable[[#This Row],[GroupByKey]]),(OutputTable[GroupByKey]=OutputTable[[#This Row],[GroupByKey]])*OutputTable[RecordedValue])),0)</f>
        <v>0.23863631661505638</v>
      </c>
      <c r="M2580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80" cm="1">
        <f t="array" ref="O2580">MIN(IF((OutputTable[GroupByKey]=OutputTable[[#This Row],[GroupByKey]]),(OutputTable[GroupByKey]=OutputTable[[#This Row],[GroupByKey]])*OutputTable[RecordedValue]))</f>
        <v>70.910479456061694</v>
      </c>
      <c r="P2580" cm="1">
        <f t="array" ref="P2580">MAX(IF((OutputTable[GroupByKey]=OutputTable[[#This Row],[GroupByKey]]),(OutputTable[GroupByKey]=OutputTable[[#This Row],[GroupByKey]])*OutputTable[RecordedValue]))</f>
        <v>72</v>
      </c>
    </row>
    <row r="2581" spans="1:16" x14ac:dyDescent="0.25">
      <c r="A2581" t="s">
        <v>68</v>
      </c>
      <c r="B2581" t="s">
        <v>177</v>
      </c>
      <c r="C2581">
        <v>49</v>
      </c>
      <c r="D2581" t="s">
        <v>159</v>
      </c>
      <c r="E2581" t="s">
        <v>134</v>
      </c>
      <c r="F2581" t="s">
        <v>104</v>
      </c>
      <c r="G2581">
        <v>28.683350861946501</v>
      </c>
      <c r="H2581">
        <v>0</v>
      </c>
      <c r="I258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1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cm="1">
        <f t="array" ref="K2581">IFERROR(AVERAGE(IF((OutputTable[GroupByKey]=OutputTable[[#This Row],[GroupByKey]]),(OutputTable[GroupByKey]=OutputTable[[#This Row],[GroupByKey]])*OutputTable[RecordedValue])),0)</f>
        <v>28.130410032303338</v>
      </c>
      <c r="L2581" cm="1">
        <f t="array" ref="L2581">IFERROR(_xlfn.STDEV.S(IF((OutputTable[GroupByKey]=OutputTable[[#This Row],[GroupByKey]]),(OutputTable[GroupByKey]=OutputTable[[#This Row],[GroupByKey]])*OutputTable[RecordedValue])),0)</f>
        <v>1.5680861939239095</v>
      </c>
      <c r="M2581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81" cm="1">
        <f t="array" ref="O2581">MIN(IF((OutputTable[GroupByKey]=OutputTable[[#This Row],[GroupByKey]]),(OutputTable[GroupByKey]=OutputTable[[#This Row],[GroupByKey]])*OutputTable[RecordedValue]))</f>
        <v>24.466327701593499</v>
      </c>
      <c r="P2581" cm="1">
        <f t="array" ref="P2581">MAX(IF((OutputTable[GroupByKey]=OutputTable[[#This Row],[GroupByKey]]),(OutputTable[GroupByKey]=OutputTable[[#This Row],[GroupByKey]])*OutputTable[RecordedValue]))</f>
        <v>31.104540279981698</v>
      </c>
    </row>
    <row r="2582" spans="1:16" x14ac:dyDescent="0.25">
      <c r="A2582" t="s">
        <v>68</v>
      </c>
      <c r="B2582" t="s">
        <v>177</v>
      </c>
      <c r="C2582">
        <v>49</v>
      </c>
      <c r="D2582" t="s">
        <v>160</v>
      </c>
      <c r="E2582" t="s">
        <v>136</v>
      </c>
      <c r="F2582" t="s">
        <v>104</v>
      </c>
      <c r="G2582">
        <v>7.2228111657383502</v>
      </c>
      <c r="H2582">
        <v>0</v>
      </c>
      <c r="I258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2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cm="1">
        <f t="array" ref="K2582">IFERROR(AVERAGE(IF((OutputTable[GroupByKey]=OutputTable[[#This Row],[GroupByKey]]),(OutputTable[GroupByKey]=OutputTable[[#This Row],[GroupByKey]])*OutputTable[RecordedValue])),0)</f>
        <v>7.677923856469965</v>
      </c>
      <c r="L2582" cm="1">
        <f t="array" ref="L2582">IFERROR(_xlfn.STDEV.S(IF((OutputTable[GroupByKey]=OutputTable[[#This Row],[GroupByKey]]),(OutputTable[GroupByKey]=OutputTable[[#This Row],[GroupByKey]])*OutputTable[RecordedValue])),0)</f>
        <v>1.5599367309009138</v>
      </c>
      <c r="M2582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82" cm="1">
        <f t="array" ref="O2582">MIN(IF((OutputTable[GroupByKey]=OutputTable[[#This Row],[GroupByKey]]),(OutputTable[GroupByKey]=OutputTable[[#This Row],[GroupByKey]])*OutputTable[RecordedValue]))</f>
        <v>4.6700334569821003</v>
      </c>
      <c r="P2582" cm="1">
        <f t="array" ref="P2582">MAX(IF((OutputTable[GroupByKey]=OutputTable[[#This Row],[GroupByKey]]),(OutputTable[GroupByKey]=OutputTable[[#This Row],[GroupByKey]])*OutputTable[RecordedValue]))</f>
        <v>11.306663706390401</v>
      </c>
    </row>
    <row r="2583" spans="1:16" x14ac:dyDescent="0.25">
      <c r="A2583" t="s">
        <v>68</v>
      </c>
      <c r="B2583" t="s">
        <v>177</v>
      </c>
      <c r="C2583">
        <v>49</v>
      </c>
      <c r="D2583" t="s">
        <v>161</v>
      </c>
      <c r="E2583" t="s">
        <v>153</v>
      </c>
      <c r="F2583" t="s">
        <v>104</v>
      </c>
      <c r="G2583">
        <v>301</v>
      </c>
      <c r="H2583">
        <v>0</v>
      </c>
      <c r="I258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3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cm="1">
        <f t="array" ref="K2583">IFERROR(AVERAGE(IF((OutputTable[GroupByKey]=OutputTable[[#This Row],[GroupByKey]]),(OutputTable[GroupByKey]=OutputTable[[#This Row],[GroupByKey]])*OutputTable[RecordedValue])),0)</f>
        <v>291.82</v>
      </c>
      <c r="L2583" cm="1">
        <f t="array" ref="L2583">IFERROR(_xlfn.STDEV.S(IF((OutputTable[GroupByKey]=OutputTable[[#This Row],[GroupByKey]]),(OutputTable[GroupByKey]=OutputTable[[#This Row],[GroupByKey]])*OutputTable[RecordedValue])),0)</f>
        <v>4.3079897295843335</v>
      </c>
      <c r="M2583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83" cm="1">
        <f t="array" ref="O2583">MIN(IF((OutputTable[GroupByKey]=OutputTable[[#This Row],[GroupByKey]]),(OutputTable[GroupByKey]=OutputTable[[#This Row],[GroupByKey]])*OutputTable[RecordedValue]))</f>
        <v>281</v>
      </c>
      <c r="P2583" cm="1">
        <f t="array" ref="P2583">MAX(IF((OutputTable[GroupByKey]=OutputTable[[#This Row],[GroupByKey]]),(OutputTable[GroupByKey]=OutputTable[[#This Row],[GroupByKey]])*OutputTable[RecordedValue]))</f>
        <v>301</v>
      </c>
    </row>
    <row r="2584" spans="1:16" x14ac:dyDescent="0.25">
      <c r="A2584" t="s">
        <v>68</v>
      </c>
      <c r="B2584" t="s">
        <v>177</v>
      </c>
      <c r="C2584">
        <v>49</v>
      </c>
      <c r="D2584" t="s">
        <v>162</v>
      </c>
      <c r="E2584" t="s">
        <v>155</v>
      </c>
      <c r="F2584" t="s">
        <v>104</v>
      </c>
      <c r="G2584">
        <v>0.79936635650726695</v>
      </c>
      <c r="H2584">
        <v>0</v>
      </c>
      <c r="I258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4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cm="1">
        <f t="array" ref="K2584">IFERROR(AVERAGE(IF((OutputTable[GroupByKey]=OutputTable[[#This Row],[GroupByKey]]),(OutputTable[GroupByKey]=OutputTable[[#This Row],[GroupByKey]])*OutputTable[RecordedValue])),0)</f>
        <v>0.7867243373202788</v>
      </c>
      <c r="L2584" cm="1">
        <f t="array" ref="L2584">IFERROR(_xlfn.STDEV.S(IF((OutputTable[GroupByKey]=OutputTable[[#This Row],[GroupByKey]]),(OutputTable[GroupByKey]=OutputTable[[#This Row],[GroupByKey]])*OutputTable[RecordedValue])),0)</f>
        <v>4.3331575858358527E-2</v>
      </c>
      <c r="M2584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84" cm="1">
        <f t="array" ref="O2584">MIN(IF((OutputTable[GroupByKey]=OutputTable[[#This Row],[GroupByKey]]),(OutputTable[GroupByKey]=OutputTable[[#This Row],[GroupByKey]])*OutputTable[RecordedValue]))</f>
        <v>0.68592600815582205</v>
      </c>
      <c r="P2584" cm="1">
        <f t="array" ref="P2584">MAX(IF((OutputTable[GroupByKey]=OutputTable[[#This Row],[GroupByKey]]),(OutputTable[GroupByKey]=OutputTable[[#This Row],[GroupByKey]])*OutputTable[RecordedValue]))</f>
        <v>0.87027684841716402</v>
      </c>
    </row>
    <row r="2585" spans="1:16" x14ac:dyDescent="0.25">
      <c r="A2585" t="s">
        <v>68</v>
      </c>
      <c r="B2585" t="s">
        <v>177</v>
      </c>
      <c r="C2585">
        <v>49</v>
      </c>
      <c r="D2585" t="s">
        <v>163</v>
      </c>
      <c r="E2585" t="s">
        <v>139</v>
      </c>
      <c r="F2585" t="s">
        <v>104</v>
      </c>
      <c r="G2585">
        <v>0</v>
      </c>
      <c r="H2585">
        <v>0</v>
      </c>
      <c r="I258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cm="1">
        <f t="array" ref="K2585">IFERROR(AVERAGE(IF((OutputTable[GroupByKey]=OutputTable[[#This Row],[GroupByKey]]),(OutputTable[GroupByKey]=OutputTable[[#This Row],[GroupByKey]])*OutputTable[RecordedValue])),0)</f>
        <v>0</v>
      </c>
      <c r="L2585" cm="1">
        <f t="array" ref="L2585">IFERROR(_xlfn.STDEV.S(IF((OutputTable[GroupByKey]=OutputTable[[#This Row],[GroupByKey]]),(OutputTable[GroupByKey]=OutputTable[[#This Row],[GroupByKey]])*OutputTable[RecordedValue])),0)</f>
        <v>0</v>
      </c>
      <c r="M258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5" cm="1">
        <f t="array" ref="O2585">MIN(IF((OutputTable[GroupByKey]=OutputTable[[#This Row],[GroupByKey]]),(OutputTable[GroupByKey]=OutputTable[[#This Row],[GroupByKey]])*OutputTable[RecordedValue]))</f>
        <v>0</v>
      </c>
      <c r="P2585" cm="1">
        <f t="array" ref="P2585">MAX(IF((OutputTable[GroupByKey]=OutputTable[[#This Row],[GroupByKey]]),(OutputTable[GroupByKey]=OutputTable[[#This Row],[GroupByKey]])*OutputTable[RecordedValue]))</f>
        <v>0</v>
      </c>
    </row>
    <row r="2586" spans="1:16" x14ac:dyDescent="0.25">
      <c r="A2586" t="s">
        <v>68</v>
      </c>
      <c r="B2586" t="s">
        <v>177</v>
      </c>
      <c r="C2586">
        <v>49</v>
      </c>
      <c r="D2586" t="s">
        <v>164</v>
      </c>
      <c r="E2586" t="s">
        <v>110</v>
      </c>
      <c r="F2586" t="s">
        <v>72</v>
      </c>
      <c r="G2586">
        <v>36.7650812321112</v>
      </c>
      <c r="H2586">
        <v>0</v>
      </c>
      <c r="I258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6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cm="1">
        <f t="array" ref="K2586">IFERROR(AVERAGE(IF((OutputTable[GroupByKey]=OutputTable[[#This Row],[GroupByKey]]),(OutputTable[GroupByKey]=OutputTable[[#This Row],[GroupByKey]])*OutputTable[RecordedValue])),0)</f>
        <v>36.126257191808556</v>
      </c>
      <c r="L2586" cm="1">
        <f t="array" ref="L2586">IFERROR(_xlfn.STDEV.S(IF((OutputTable[GroupByKey]=OutputTable[[#This Row],[GroupByKey]]),(OutputTable[GroupByKey]=OutputTable[[#This Row],[GroupByKey]])*OutputTable[RecordedValue])),0)</f>
        <v>2.1713259373529561</v>
      </c>
      <c r="M2586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86" cm="1">
        <f t="array" ref="O2586">MIN(IF((OutputTable[GroupByKey]=OutputTable[[#This Row],[GroupByKey]]),(OutputTable[GroupByKey]=OutputTable[[#This Row],[GroupByKey]])*OutputTable[RecordedValue]))</f>
        <v>31.451458626230401</v>
      </c>
      <c r="P2586" cm="1">
        <f t="array" ref="P2586">MAX(IF((OutputTable[GroupByKey]=OutputTable[[#This Row],[GroupByKey]]),(OutputTable[GroupByKey]=OutputTable[[#This Row],[GroupByKey]])*OutputTable[RecordedValue]))</f>
        <v>41.433809234429702</v>
      </c>
    </row>
    <row r="2587" spans="1:16" x14ac:dyDescent="0.25">
      <c r="A2587" t="s">
        <v>68</v>
      </c>
      <c r="B2587" t="s">
        <v>177</v>
      </c>
      <c r="C2587">
        <v>49</v>
      </c>
      <c r="D2587" t="s">
        <v>165</v>
      </c>
      <c r="E2587" t="s">
        <v>112</v>
      </c>
      <c r="F2587" t="s">
        <v>72</v>
      </c>
      <c r="G2587">
        <v>1102.95243696333</v>
      </c>
      <c r="H2587">
        <v>0</v>
      </c>
      <c r="I258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7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cm="1">
        <f t="array" ref="K2587">IFERROR(AVERAGE(IF((OutputTable[GroupByKey]=OutputTable[[#This Row],[GroupByKey]]),(OutputTable[GroupByKey]=OutputTable[[#This Row],[GroupByKey]])*OutputTable[RecordedValue])),0)</f>
        <v>1083.7877157542564</v>
      </c>
      <c r="L2587" cm="1">
        <f t="array" ref="L2587">IFERROR(_xlfn.STDEV.S(IF((OutputTable[GroupByKey]=OutputTable[[#This Row],[GroupByKey]]),(OutputTable[GroupByKey]=OutputTable[[#This Row],[GroupByKey]])*OutputTable[RecordedValue])),0)</f>
        <v>65.139778120588559</v>
      </c>
      <c r="M2587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87" cm="1">
        <f t="array" ref="O2587">MIN(IF((OutputTable[GroupByKey]=OutputTable[[#This Row],[GroupByKey]]),(OutputTable[GroupByKey]=OutputTable[[#This Row],[GroupByKey]])*OutputTable[RecordedValue]))</f>
        <v>943.54375878691201</v>
      </c>
      <c r="P2587" cm="1">
        <f t="array" ref="P2587">MAX(IF((OutputTable[GroupByKey]=OutputTable[[#This Row],[GroupByKey]]),(OutputTable[GroupByKey]=OutputTable[[#This Row],[GroupByKey]])*OutputTable[RecordedValue]))</f>
        <v>1243.01427703289</v>
      </c>
    </row>
    <row r="2588" spans="1:16" x14ac:dyDescent="0.25">
      <c r="A2588" t="s">
        <v>68</v>
      </c>
      <c r="B2588" t="s">
        <v>177</v>
      </c>
      <c r="C2588">
        <v>49</v>
      </c>
      <c r="D2588" t="s">
        <v>166</v>
      </c>
      <c r="E2588" t="s">
        <v>114</v>
      </c>
      <c r="F2588" t="s">
        <v>72</v>
      </c>
      <c r="G2588">
        <v>0</v>
      </c>
      <c r="H2588">
        <v>0</v>
      </c>
      <c r="I258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8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cm="1">
        <f t="array" ref="K2588">IFERROR(AVERAGE(IF((OutputTable[GroupByKey]=OutputTable[[#This Row],[GroupByKey]]),(OutputTable[GroupByKey]=OutputTable[[#This Row],[GroupByKey]])*OutputTable[RecordedValue])),0)</f>
        <v>0</v>
      </c>
      <c r="L2588" cm="1">
        <f t="array" ref="L2588">IFERROR(_xlfn.STDEV.S(IF((OutputTable[GroupByKey]=OutputTable[[#This Row],[GroupByKey]]),(OutputTable[GroupByKey]=OutputTable[[#This Row],[GroupByKey]])*OutputTable[RecordedValue])),0)</f>
        <v>0</v>
      </c>
      <c r="M2588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8" cm="1">
        <f t="array" ref="O2588">MIN(IF((OutputTable[GroupByKey]=OutputTable[[#This Row],[GroupByKey]]),(OutputTable[GroupByKey]=OutputTable[[#This Row],[GroupByKey]])*OutputTable[RecordedValue]))</f>
        <v>0</v>
      </c>
      <c r="P2588" cm="1">
        <f t="array" ref="P2588">MAX(IF((OutputTable[GroupByKey]=OutputTable[[#This Row],[GroupByKey]]),(OutputTable[GroupByKey]=OutputTable[[#This Row],[GroupByKey]])*OutputTable[RecordedValue]))</f>
        <v>0</v>
      </c>
    </row>
    <row r="2589" spans="1:16" x14ac:dyDescent="0.25">
      <c r="A2589" t="s">
        <v>68</v>
      </c>
      <c r="B2589" t="s">
        <v>177</v>
      </c>
      <c r="C2589">
        <v>49</v>
      </c>
      <c r="D2589" t="s">
        <v>167</v>
      </c>
      <c r="E2589" t="s">
        <v>116</v>
      </c>
      <c r="F2589" t="s">
        <v>72</v>
      </c>
      <c r="G2589">
        <v>429.02643144373798</v>
      </c>
      <c r="H2589">
        <v>0</v>
      </c>
      <c r="I258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9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cm="1">
        <f t="array" ref="K2589">IFERROR(AVERAGE(IF((OutputTable[GroupByKey]=OutputTable[[#This Row],[GroupByKey]]),(OutputTable[GroupByKey]=OutputTable[[#This Row],[GroupByKey]])*OutputTable[RecordedValue])),0)</f>
        <v>553.87401274968397</v>
      </c>
      <c r="L2589" cm="1">
        <f t="array" ref="L2589">IFERROR(_xlfn.STDEV.S(IF((OutputTable[GroupByKey]=OutputTable[[#This Row],[GroupByKey]]),(OutputTable[GroupByKey]=OutputTable[[#This Row],[GroupByKey]])*OutputTable[RecordedValue])),0)</f>
        <v>377.09122887289163</v>
      </c>
      <c r="M2589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89" cm="1">
        <f t="array" ref="O2589">MIN(IF((OutputTable[GroupByKey]=OutputTable[[#This Row],[GroupByKey]]),(OutputTable[GroupByKey]=OutputTable[[#This Row],[GroupByKey]])*OutputTable[RecordedValue]))</f>
        <v>153.85414011717199</v>
      </c>
      <c r="P2589" cm="1">
        <f t="array" ref="P2589">MAX(IF((OutputTable[GroupByKey]=OutputTable[[#This Row],[GroupByKey]]),(OutputTable[GroupByKey]=OutputTable[[#This Row],[GroupByKey]])*OutputTable[RecordedValue]))</f>
        <v>2328.4964964025999</v>
      </c>
    </row>
    <row r="2590" spans="1:16" x14ac:dyDescent="0.25">
      <c r="A2590" t="s">
        <v>68</v>
      </c>
      <c r="B2590" t="s">
        <v>177</v>
      </c>
      <c r="C2590">
        <v>49</v>
      </c>
      <c r="D2590" t="s">
        <v>168</v>
      </c>
      <c r="E2590" t="s">
        <v>118</v>
      </c>
      <c r="F2590" t="s">
        <v>72</v>
      </c>
      <c r="G2590">
        <v>143</v>
      </c>
      <c r="H2590">
        <v>0</v>
      </c>
      <c r="I259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90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cm="1">
        <f t="array" ref="K2590">IFERROR(AVERAGE(IF((OutputTable[GroupByKey]=OutputTable[[#This Row],[GroupByKey]]),(OutputTable[GroupByKey]=OutputTable[[#This Row],[GroupByKey]])*OutputTable[RecordedValue])),0)</f>
        <v>139.1</v>
      </c>
      <c r="L2590" cm="1">
        <f t="array" ref="L2590">IFERROR(_xlfn.STDEV.S(IF((OutputTable[GroupByKey]=OutputTable[[#This Row],[GroupByKey]]),(OutputTable[GroupByKey]=OutputTable[[#This Row],[GroupByKey]])*OutputTable[RecordedValue])),0)</f>
        <v>2.340852801167705</v>
      </c>
      <c r="M2590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90" cm="1">
        <f t="array" ref="O2590">MIN(IF((OutputTable[GroupByKey]=OutputTable[[#This Row],[GroupByKey]]),(OutputTable[GroupByKey]=OutputTable[[#This Row],[GroupByKey]])*OutputTable[RecordedValue]))</f>
        <v>132</v>
      </c>
      <c r="P2590" cm="1">
        <f t="array" ref="P2590">MAX(IF((OutputTable[GroupByKey]=OutputTable[[#This Row],[GroupByKey]]),(OutputTable[GroupByKey]=OutputTable[[#This Row],[GroupByKey]])*OutputTable[RecordedValue]))</f>
        <v>143</v>
      </c>
    </row>
    <row r="2591" spans="1:16" x14ac:dyDescent="0.25">
      <c r="A2591" t="s">
        <v>68</v>
      </c>
      <c r="B2591" t="s">
        <v>177</v>
      </c>
      <c r="C2591">
        <v>49</v>
      </c>
      <c r="D2591" t="s">
        <v>169</v>
      </c>
      <c r="E2591" t="s">
        <v>120</v>
      </c>
      <c r="F2591" t="s">
        <v>72</v>
      </c>
      <c r="G2591">
        <v>141</v>
      </c>
      <c r="H2591">
        <v>0</v>
      </c>
      <c r="I259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1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cm="1">
        <f t="array" ref="K2591">IFERROR(AVERAGE(IF((OutputTable[GroupByKey]=OutputTable[[#This Row],[GroupByKey]]),(OutputTable[GroupByKey]=OutputTable[[#This Row],[GroupByKey]])*OutputTable[RecordedValue])),0)</f>
        <v>136.88</v>
      </c>
      <c r="L2591" cm="1">
        <f t="array" ref="L2591">IFERROR(_xlfn.STDEV.S(IF((OutputTable[GroupByKey]=OutputTable[[#This Row],[GroupByKey]]),(OutputTable[GroupByKey]=OutputTable[[#This Row],[GroupByKey]])*OutputTable[RecordedValue])),0)</f>
        <v>2.7303285292343533</v>
      </c>
      <c r="M2591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1" cm="1">
        <f t="array" ref="O2591">MIN(IF((OutputTable[GroupByKey]=OutputTable[[#This Row],[GroupByKey]]),(OutputTable[GroupByKey]=OutputTable[[#This Row],[GroupByKey]])*OutputTable[RecordedValue]))</f>
        <v>130</v>
      </c>
      <c r="P2591" cm="1">
        <f t="array" ref="P2591">MAX(IF((OutputTable[GroupByKey]=OutputTable[[#This Row],[GroupByKey]]),(OutputTable[GroupByKey]=OutputTable[[#This Row],[GroupByKey]])*OutputTable[RecordedValue]))</f>
        <v>141</v>
      </c>
    </row>
    <row r="2592" spans="1:16" x14ac:dyDescent="0.25">
      <c r="A2592" t="s">
        <v>68</v>
      </c>
      <c r="B2592" t="s">
        <v>177</v>
      </c>
      <c r="C2592">
        <v>49</v>
      </c>
      <c r="D2592" t="s">
        <v>170</v>
      </c>
      <c r="E2592" t="s">
        <v>122</v>
      </c>
      <c r="F2592" t="s">
        <v>72</v>
      </c>
      <c r="G2592">
        <v>36.7650812321112</v>
      </c>
      <c r="H2592">
        <v>0</v>
      </c>
      <c r="I259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2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cm="1">
        <f t="array" ref="K2592">IFERROR(AVERAGE(IF((OutputTable[GroupByKey]=OutputTable[[#This Row],[GroupByKey]]),(OutputTable[GroupByKey]=OutputTable[[#This Row],[GroupByKey]])*OutputTable[RecordedValue])),0)</f>
        <v>36.126257191808556</v>
      </c>
      <c r="L2592" cm="1">
        <f t="array" ref="L2592">IFERROR(_xlfn.STDEV.S(IF((OutputTable[GroupByKey]=OutputTable[[#This Row],[GroupByKey]]),(OutputTable[GroupByKey]=OutputTable[[#This Row],[GroupByKey]])*OutputTable[RecordedValue])),0)</f>
        <v>2.1713259373529561</v>
      </c>
      <c r="M2592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92" cm="1">
        <f t="array" ref="O2592">MIN(IF((OutputTable[GroupByKey]=OutputTable[[#This Row],[GroupByKey]]),(OutputTable[GroupByKey]=OutputTable[[#This Row],[GroupByKey]])*OutputTable[RecordedValue]))</f>
        <v>31.451458626230401</v>
      </c>
      <c r="P2592" cm="1">
        <f t="array" ref="P2592">MAX(IF((OutputTable[GroupByKey]=OutputTable[[#This Row],[GroupByKey]]),(OutputTable[GroupByKey]=OutputTable[[#This Row],[GroupByKey]])*OutputTable[RecordedValue]))</f>
        <v>41.433809234429702</v>
      </c>
    </row>
    <row r="2593" spans="1:16" x14ac:dyDescent="0.25">
      <c r="A2593" t="s">
        <v>68</v>
      </c>
      <c r="B2593" t="s">
        <v>177</v>
      </c>
      <c r="C2593">
        <v>49</v>
      </c>
      <c r="D2593" t="s">
        <v>171</v>
      </c>
      <c r="E2593" t="s">
        <v>124</v>
      </c>
      <c r="F2593" t="s">
        <v>72</v>
      </c>
      <c r="G2593">
        <v>1531.97886840707</v>
      </c>
      <c r="H2593">
        <v>0</v>
      </c>
      <c r="I259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3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cm="1">
        <f t="array" ref="K2593">IFERROR(AVERAGE(IF((OutputTable[GroupByKey]=OutputTable[[#This Row],[GroupByKey]]),(OutputTable[GroupByKey]=OutputTable[[#This Row],[GroupByKey]])*OutputTable[RecordedValue])),0)</f>
        <v>1637.6617285039399</v>
      </c>
      <c r="L2593" cm="1">
        <f t="array" ref="L2593">IFERROR(_xlfn.STDEV.S(IF((OutputTable[GroupByKey]=OutputTable[[#This Row],[GroupByKey]]),(OutputTable[GroupByKey]=OutputTable[[#This Row],[GroupByKey]])*OutputTable[RecordedValue])),0)</f>
        <v>425.2629558634419</v>
      </c>
      <c r="M2593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93" cm="1">
        <f t="array" ref="O2593">MIN(IF((OutputTable[GroupByKey]=OutputTable[[#This Row],[GroupByKey]]),(OutputTable[GroupByKey]=OutputTable[[#This Row],[GroupByKey]])*OutputTable[RecordedValue]))</f>
        <v>1114.53760713569</v>
      </c>
      <c r="P2593" cm="1">
        <f t="array" ref="P2593">MAX(IF((OutputTable[GroupByKey]=OutputTable[[#This Row],[GroupByKey]]),(OutputTable[GroupByKey]=OutputTable[[#This Row],[GroupByKey]])*OutputTable[RecordedValue]))</f>
        <v>3571.5107734354901</v>
      </c>
    </row>
    <row r="2594" spans="1:16" x14ac:dyDescent="0.25">
      <c r="A2594" t="s">
        <v>68</v>
      </c>
      <c r="B2594" t="s">
        <v>177</v>
      </c>
      <c r="C2594">
        <v>49</v>
      </c>
      <c r="D2594" t="s">
        <v>172</v>
      </c>
      <c r="E2594" t="s">
        <v>134</v>
      </c>
      <c r="F2594" t="s">
        <v>104</v>
      </c>
      <c r="G2594">
        <v>18.3825406160556</v>
      </c>
      <c r="H2594">
        <v>0</v>
      </c>
      <c r="I2594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4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cm="1">
        <f t="array" ref="K2594">IFERROR(AVERAGE(IF((OutputTable[GroupByKey]=OutputTable[[#This Row],[GroupByKey]]),(OutputTable[GroupByKey]=OutputTable[[#This Row],[GroupByKey]])*OutputTable[RecordedValue])),0)</f>
        <v>18.06312859590426</v>
      </c>
      <c r="L2594" cm="1">
        <f t="array" ref="L2594">IFERROR(_xlfn.STDEV.S(IF((OutputTable[GroupByKey]=OutputTable[[#This Row],[GroupByKey]]),(OutputTable[GroupByKey]=OutputTable[[#This Row],[GroupByKey]])*OutputTable[RecordedValue])),0)</f>
        <v>1.0856629686764701</v>
      </c>
      <c r="M2594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94" cm="1">
        <f t="array" ref="O2594">MIN(IF((OutputTable[GroupByKey]=OutputTable[[#This Row],[GroupByKey]]),(OutputTable[GroupByKey]=OutputTable[[#This Row],[GroupByKey]])*OutputTable[RecordedValue]))</f>
        <v>15.725729313115201</v>
      </c>
      <c r="P2594" cm="1">
        <f t="array" ref="P2594">MAX(IF((OutputTable[GroupByKey]=OutputTable[[#This Row],[GroupByKey]]),(OutputTable[GroupByKey]=OutputTable[[#This Row],[GroupByKey]])*OutputTable[RecordedValue]))</f>
        <v>20.716904617214801</v>
      </c>
    </row>
    <row r="2595" spans="1:16" x14ac:dyDescent="0.25">
      <c r="A2595" t="s">
        <v>68</v>
      </c>
      <c r="B2595" t="s">
        <v>177</v>
      </c>
      <c r="C2595">
        <v>49</v>
      </c>
      <c r="D2595" t="s">
        <v>173</v>
      </c>
      <c r="E2595" t="s">
        <v>136</v>
      </c>
      <c r="F2595" t="s">
        <v>104</v>
      </c>
      <c r="G2595">
        <v>5.5236214116293096</v>
      </c>
      <c r="H2595">
        <v>0</v>
      </c>
      <c r="I259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cm="1">
        <f t="array" ref="K2595">IFERROR(AVERAGE(IF((OutputTable[GroupByKey]=OutputTable[[#This Row],[GroupByKey]]),(OutputTable[GroupByKey]=OutputTable[[#This Row],[GroupByKey]])*OutputTable[RecordedValue])),0)</f>
        <v>5.7998238307074823</v>
      </c>
      <c r="L2595" cm="1">
        <f t="array" ref="L2595">IFERROR(_xlfn.STDEV.S(IF((OutputTable[GroupByKey]=OutputTable[[#This Row],[GroupByKey]]),(OutputTable[GroupByKey]=OutputTable[[#This Row],[GroupByKey]])*OutputTable[RecordedValue])),0)</f>
        <v>1.1088844702774887</v>
      </c>
      <c r="M259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95" cm="1">
        <f t="array" ref="O2595">MIN(IF((OutputTable[GroupByKey]=OutputTable[[#This Row],[GroupByKey]]),(OutputTable[GroupByKey]=OutputTable[[#This Row],[GroupByKey]])*OutputTable[RecordedValue]))</f>
        <v>3.05766911974897</v>
      </c>
      <c r="P2595" cm="1">
        <f t="array" ref="P2595">MAX(IF((OutputTable[GroupByKey]=OutputTable[[#This Row],[GroupByKey]]),(OutputTable[GroupByKey]=OutputTable[[#This Row],[GroupByKey]])*OutputTable[RecordedValue]))</f>
        <v>8.1492138731565191</v>
      </c>
    </row>
    <row r="2596" spans="1:16" x14ac:dyDescent="0.25">
      <c r="A2596" t="s">
        <v>68</v>
      </c>
      <c r="B2596" t="s">
        <v>177</v>
      </c>
      <c r="C2596">
        <v>49</v>
      </c>
      <c r="D2596" t="s">
        <v>174</v>
      </c>
      <c r="E2596" t="s">
        <v>153</v>
      </c>
      <c r="F2596" t="s">
        <v>104</v>
      </c>
      <c r="G2596">
        <v>143</v>
      </c>
      <c r="H2596">
        <v>0</v>
      </c>
      <c r="I259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6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cm="1">
        <f t="array" ref="K2596">IFERROR(AVERAGE(IF((OutputTable[GroupByKey]=OutputTable[[#This Row],[GroupByKey]]),(OutputTable[GroupByKey]=OutputTable[[#This Row],[GroupByKey]])*OutputTable[RecordedValue])),0)</f>
        <v>138.4</v>
      </c>
      <c r="L2596" cm="1">
        <f t="array" ref="L2596">IFERROR(_xlfn.STDEV.S(IF((OutputTable[GroupByKey]=OutputTable[[#This Row],[GroupByKey]]),(OutputTable[GroupByKey]=OutputTable[[#This Row],[GroupByKey]])*OutputTable[RecordedValue])),0)</f>
        <v>2.6954231805876021</v>
      </c>
      <c r="M2596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96" cm="1">
        <f t="array" ref="O2596">MIN(IF((OutputTable[GroupByKey]=OutputTable[[#This Row],[GroupByKey]]),(OutputTable[GroupByKey]=OutputTable[[#This Row],[GroupByKey]])*OutputTable[RecordedValue]))</f>
        <v>131</v>
      </c>
      <c r="P2596" cm="1">
        <f t="array" ref="P2596">MAX(IF((OutputTable[GroupByKey]=OutputTable[[#This Row],[GroupByKey]]),(OutputTable[GroupByKey]=OutputTable[[#This Row],[GroupByKey]])*OutputTable[RecordedValue]))</f>
        <v>143</v>
      </c>
    </row>
    <row r="2597" spans="1:16" x14ac:dyDescent="0.25">
      <c r="A2597" t="s">
        <v>68</v>
      </c>
      <c r="B2597" t="s">
        <v>177</v>
      </c>
      <c r="C2597">
        <v>49</v>
      </c>
      <c r="D2597" t="s">
        <v>175</v>
      </c>
      <c r="E2597" t="s">
        <v>155</v>
      </c>
      <c r="F2597" t="s">
        <v>104</v>
      </c>
      <c r="G2597">
        <v>0.76984910784877902</v>
      </c>
      <c r="H2597">
        <v>0</v>
      </c>
      <c r="I259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7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cm="1">
        <f t="array" ref="K2597">IFERROR(AVERAGE(IF((OutputTable[GroupByKey]=OutputTable[[#This Row],[GroupByKey]]),(OutputTable[GroupByKey]=OutputTable[[#This Row],[GroupByKey]])*OutputTable[RecordedValue])),0)</f>
        <v>0.7583406737205215</v>
      </c>
      <c r="L2597" cm="1">
        <f t="array" ref="L2597">IFERROR(_xlfn.STDEV.S(IF((OutputTable[GroupByKey]=OutputTable[[#This Row],[GroupByKey]]),(OutputTable[GroupByKey]=OutputTable[[#This Row],[GroupByKey]])*OutputTable[RecordedValue])),0)</f>
        <v>4.6203519594895187E-2</v>
      </c>
      <c r="M2597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97" cm="1">
        <f t="array" ref="O2597">MIN(IF((OutputTable[GroupByKey]=OutputTable[[#This Row],[GroupByKey]]),(OutputTable[GroupByKey]=OutputTable[[#This Row],[GroupByKey]])*OutputTable[RecordedValue]))</f>
        <v>0.660449421951812</v>
      </c>
      <c r="P2597" cm="1">
        <f t="array" ref="P2597">MAX(IF((OutputTable[GroupByKey]=OutputTable[[#This Row],[GroupByKey]]),(OutputTable[GroupByKey]=OutputTable[[#This Row],[GroupByKey]])*OutputTable[RecordedValue]))</f>
        <v>0.87259712001045997</v>
      </c>
    </row>
    <row r="2598" spans="1:16" x14ac:dyDescent="0.25">
      <c r="A2598" t="s">
        <v>68</v>
      </c>
      <c r="B2598" t="s">
        <v>177</v>
      </c>
      <c r="C2598">
        <v>49</v>
      </c>
      <c r="D2598" t="s">
        <v>176</v>
      </c>
      <c r="E2598" t="s">
        <v>139</v>
      </c>
      <c r="F2598" t="s">
        <v>104</v>
      </c>
      <c r="G2598">
        <v>0</v>
      </c>
      <c r="H2598">
        <v>0</v>
      </c>
      <c r="I259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8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cm="1">
        <f t="array" ref="K2598">IFERROR(AVERAGE(IF((OutputTable[GroupByKey]=OutputTable[[#This Row],[GroupByKey]]),(OutputTable[GroupByKey]=OutputTable[[#This Row],[GroupByKey]])*OutputTable[RecordedValue])),0)</f>
        <v>0</v>
      </c>
      <c r="L2598" cm="1">
        <f t="array" ref="L2598">IFERROR(_xlfn.STDEV.S(IF((OutputTable[GroupByKey]=OutputTable[[#This Row],[GroupByKey]]),(OutputTable[GroupByKey]=OutputTable[[#This Row],[GroupByKey]])*OutputTable[RecordedValue])),0)</f>
        <v>0</v>
      </c>
      <c r="M2598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cm="1">
        <f t="array" ref="O2598">MIN(IF((OutputTable[GroupByKey]=OutputTable[[#This Row],[GroupByKey]]),(OutputTable[GroupByKey]=OutputTable[[#This Row],[GroupByKey]])*OutputTable[RecordedValue]))</f>
        <v>0</v>
      </c>
      <c r="P2598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177</v>
      </c>
      <c r="C2599">
        <v>50</v>
      </c>
      <c r="D2599" t="s">
        <v>109</v>
      </c>
      <c r="E2599" t="s">
        <v>110</v>
      </c>
      <c r="F2599" t="s">
        <v>72</v>
      </c>
      <c r="G2599">
        <v>0.57757473278989702</v>
      </c>
      <c r="H2599">
        <v>0</v>
      </c>
      <c r="I259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9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cm="1">
        <f t="array" ref="K2599">IFERROR(AVERAGE(IF((OutputTable[GroupByKey]=OutputTable[[#This Row],[GroupByKey]]),(OutputTable[GroupByKey]=OutputTable[[#This Row],[GroupByKey]])*OutputTable[RecordedValue])),0)</f>
        <v>0.86326158932544617</v>
      </c>
      <c r="L2599" cm="1">
        <f t="array" ref="L2599">IFERROR(_xlfn.STDEV.S(IF((OutputTable[GroupByKey]=OutputTable[[#This Row],[GroupByKey]]),(OutputTable[GroupByKey]=OutputTable[[#This Row],[GroupByKey]])*OutputTable[RecordedValue])),0)</f>
        <v>0.44446417599979121</v>
      </c>
      <c r="M2599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99" cm="1">
        <f t="array" ref="O2599">MIN(IF((OutputTable[GroupByKey]=OutputTable[[#This Row],[GroupByKey]]),(OutputTable[GroupByKey]=OutputTable[[#This Row],[GroupByKey]])*OutputTable[RecordedValue]))</f>
        <v>0</v>
      </c>
      <c r="P2599" cm="1">
        <f t="array" ref="P2599">MAX(IF((OutputTable[GroupByKey]=OutputTable[[#This Row],[GroupByKey]]),(OutputTable[GroupByKey]=OutputTable[[#This Row],[GroupByKey]])*OutputTable[RecordedValue]))</f>
        <v>2.5547209929161401</v>
      </c>
    </row>
    <row r="2600" spans="1:16" x14ac:dyDescent="0.25">
      <c r="A2600" t="s">
        <v>68</v>
      </c>
      <c r="B2600" t="s">
        <v>177</v>
      </c>
      <c r="C2600">
        <v>50</v>
      </c>
      <c r="D2600" t="s">
        <v>111</v>
      </c>
      <c r="E2600" t="s">
        <v>112</v>
      </c>
      <c r="F2600" t="s">
        <v>72</v>
      </c>
      <c r="G2600">
        <v>34.654483967393801</v>
      </c>
      <c r="H2600">
        <v>0</v>
      </c>
      <c r="I260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00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cm="1">
        <f t="array" ref="K2600">IFERROR(AVERAGE(IF((OutputTable[GroupByKey]=OutputTable[[#This Row],[GroupByKey]]),(OutputTable[GroupByKey]=OutputTable[[#This Row],[GroupByKey]])*OutputTable[RecordedValue])),0)</f>
        <v>51.79569535952681</v>
      </c>
      <c r="L2600" cm="1">
        <f t="array" ref="L2600">IFERROR(_xlfn.STDEV.S(IF((OutputTable[GroupByKey]=OutputTable[[#This Row],[GroupByKey]]),(OutputTable[GroupByKey]=OutputTable[[#This Row],[GroupByKey]])*OutputTable[RecordedValue])),0)</f>
        <v>26.667850559987489</v>
      </c>
      <c r="M2600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00" cm="1">
        <f t="array" ref="O2600">MIN(IF((OutputTable[GroupByKey]=OutputTable[[#This Row],[GroupByKey]]),(OutputTable[GroupByKey]=OutputTable[[#This Row],[GroupByKey]])*OutputTable[RecordedValue]))</f>
        <v>0</v>
      </c>
      <c r="P2600" cm="1">
        <f t="array" ref="P2600">MAX(IF((OutputTable[GroupByKey]=OutputTable[[#This Row],[GroupByKey]]),(OutputTable[GroupByKey]=OutputTable[[#This Row],[GroupByKey]])*OutputTable[RecordedValue]))</f>
        <v>153.28325957496901</v>
      </c>
    </row>
    <row r="2601" spans="1:16" x14ac:dyDescent="0.25">
      <c r="A2601" t="s">
        <v>68</v>
      </c>
      <c r="B2601" t="s">
        <v>177</v>
      </c>
      <c r="C2601">
        <v>50</v>
      </c>
      <c r="D2601" t="s">
        <v>113</v>
      </c>
      <c r="E2601" t="s">
        <v>114</v>
      </c>
      <c r="F2601" t="s">
        <v>72</v>
      </c>
      <c r="G2601">
        <v>0</v>
      </c>
      <c r="H2601">
        <v>0</v>
      </c>
      <c r="I260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01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cm="1">
        <f t="array" ref="K2601">IFERROR(AVERAGE(IF((OutputTable[GroupByKey]=OutputTable[[#This Row],[GroupByKey]]),(OutputTable[GroupByKey]=OutputTable[[#This Row],[GroupByKey]])*OutputTable[RecordedValue])),0)</f>
        <v>0</v>
      </c>
      <c r="L2601" cm="1">
        <f t="array" ref="L2601">IFERROR(_xlfn.STDEV.S(IF((OutputTable[GroupByKey]=OutputTable[[#This Row],[GroupByKey]]),(OutputTable[GroupByKey]=OutputTable[[#This Row],[GroupByKey]])*OutputTable[RecordedValue])),0)</f>
        <v>0</v>
      </c>
      <c r="M2601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1" cm="1">
        <f t="array" ref="O2601">MIN(IF((OutputTable[GroupByKey]=OutputTable[[#This Row],[GroupByKey]]),(OutputTable[GroupByKey]=OutputTable[[#This Row],[GroupByKey]])*OutputTable[RecordedValue]))</f>
        <v>0</v>
      </c>
      <c r="P2601" cm="1">
        <f t="array" ref="P2601">MAX(IF((OutputTable[GroupByKey]=OutputTable[[#This Row],[GroupByKey]]),(OutputTable[GroupByKey]=OutputTable[[#This Row],[GroupByKey]])*OutputTable[RecordedValue]))</f>
        <v>0</v>
      </c>
    </row>
    <row r="2602" spans="1:16" x14ac:dyDescent="0.25">
      <c r="A2602" t="s">
        <v>68</v>
      </c>
      <c r="B2602" t="s">
        <v>177</v>
      </c>
      <c r="C2602">
        <v>50</v>
      </c>
      <c r="D2602" t="s">
        <v>115</v>
      </c>
      <c r="E2602" t="s">
        <v>116</v>
      </c>
      <c r="F2602" t="s">
        <v>72</v>
      </c>
      <c r="G2602">
        <v>4.5428150054855401</v>
      </c>
      <c r="H2602">
        <v>0</v>
      </c>
      <c r="I260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02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cm="1">
        <f t="array" ref="K2602">IFERROR(AVERAGE(IF((OutputTable[GroupByKey]=OutputTable[[#This Row],[GroupByKey]]),(OutputTable[GroupByKey]=OutputTable[[#This Row],[GroupByKey]])*OutputTable[RecordedValue])),0)</f>
        <v>7.9031017037590718</v>
      </c>
      <c r="L2602" cm="1">
        <f t="array" ref="L2602">IFERROR(_xlfn.STDEV.S(IF((OutputTable[GroupByKey]=OutputTable[[#This Row],[GroupByKey]]),(OutputTable[GroupByKey]=OutputTable[[#This Row],[GroupByKey]])*OutputTable[RecordedValue])),0)</f>
        <v>6.1722634071914078</v>
      </c>
      <c r="M2602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602" cm="1">
        <f t="array" ref="O2602">MIN(IF((OutputTable[GroupByKey]=OutputTable[[#This Row],[GroupByKey]]),(OutputTable[GroupByKey]=OutputTable[[#This Row],[GroupByKey]])*OutputTable[RecordedValue]))</f>
        <v>0</v>
      </c>
      <c r="P2602" cm="1">
        <f t="array" ref="P2602">MAX(IF((OutputTable[GroupByKey]=OutputTable[[#This Row],[GroupByKey]]),(OutputTable[GroupByKey]=OutputTable[[#This Row],[GroupByKey]])*OutputTable[RecordedValue]))</f>
        <v>30.196331317929101</v>
      </c>
    </row>
    <row r="2603" spans="1:16" x14ac:dyDescent="0.25">
      <c r="A2603" t="s">
        <v>68</v>
      </c>
      <c r="B2603" t="s">
        <v>177</v>
      </c>
      <c r="C2603">
        <v>50</v>
      </c>
      <c r="D2603" t="s">
        <v>117</v>
      </c>
      <c r="E2603" t="s">
        <v>118</v>
      </c>
      <c r="F2603" t="s">
        <v>72</v>
      </c>
      <c r="G2603">
        <v>12</v>
      </c>
      <c r="H2603">
        <v>0</v>
      </c>
      <c r="I260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3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cm="1">
        <f t="array" ref="K2603">IFERROR(AVERAGE(IF((OutputTable[GroupByKey]=OutputTable[[#This Row],[GroupByKey]]),(OutputTable[GroupByKey]=OutputTable[[#This Row],[GroupByKey]])*OutputTable[RecordedValue])),0)</f>
        <v>8.9</v>
      </c>
      <c r="L2603" cm="1">
        <f t="array" ref="L2603">IFERROR(_xlfn.STDEV.S(IF((OutputTable[GroupByKey]=OutputTable[[#This Row],[GroupByKey]]),(OutputTable[GroupByKey]=OutputTable[[#This Row],[GroupByKey]])*OutputTable[RecordedValue])),0)</f>
        <v>2.6049403612586386</v>
      </c>
      <c r="M2603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603" cm="1">
        <f t="array" ref="O2603">MIN(IF((OutputTable[GroupByKey]=OutputTable[[#This Row],[GroupByKey]]),(OutputTable[GroupByKey]=OutputTable[[#This Row],[GroupByKey]])*OutputTable[RecordedValue]))</f>
        <v>2</v>
      </c>
      <c r="P2603" cm="1">
        <f t="array" ref="P2603">MAX(IF((OutputTable[GroupByKey]=OutputTable[[#This Row],[GroupByKey]]),(OutputTable[GroupByKey]=OutputTable[[#This Row],[GroupByKey]])*OutputTable[RecordedValue]))</f>
        <v>14</v>
      </c>
    </row>
    <row r="2604" spans="1:16" x14ac:dyDescent="0.25">
      <c r="A2604" t="s">
        <v>68</v>
      </c>
      <c r="B2604" t="s">
        <v>177</v>
      </c>
      <c r="C2604">
        <v>50</v>
      </c>
      <c r="D2604" t="s">
        <v>119</v>
      </c>
      <c r="E2604" t="s">
        <v>120</v>
      </c>
      <c r="F2604" t="s">
        <v>72</v>
      </c>
      <c r="G2604">
        <v>12</v>
      </c>
      <c r="H2604">
        <v>0</v>
      </c>
      <c r="I260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4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cm="1">
        <f t="array" ref="K2604">IFERROR(AVERAGE(IF((OutputTable[GroupByKey]=OutputTable[[#This Row],[GroupByKey]]),(OutputTable[GroupByKey]=OutputTable[[#This Row],[GroupByKey]])*OutputTable[RecordedValue])),0)</f>
        <v>8.68</v>
      </c>
      <c r="L2604" cm="1">
        <f t="array" ref="L2604">IFERROR(_xlfn.STDEV.S(IF((OutputTable[GroupByKey]=OutputTable[[#This Row],[GroupByKey]]),(OutputTable[GroupByKey]=OutputTable[[#This Row],[GroupByKey]])*OutputTable[RecordedValue])),0)</f>
        <v>2.6064284735543972</v>
      </c>
      <c r="M2604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604" cm="1">
        <f t="array" ref="O2604">MIN(IF((OutputTable[GroupByKey]=OutputTable[[#This Row],[GroupByKey]]),(OutputTable[GroupByKey]=OutputTable[[#This Row],[GroupByKey]])*OutputTable[RecordedValue]))</f>
        <v>2</v>
      </c>
      <c r="P2604" cm="1">
        <f t="array" ref="P2604">MAX(IF((OutputTable[GroupByKey]=OutputTable[[#This Row],[GroupByKey]]),(OutputTable[GroupByKey]=OutputTable[[#This Row],[GroupByKey]])*OutputTable[RecordedValue]))</f>
        <v>14</v>
      </c>
    </row>
    <row r="2605" spans="1:16" x14ac:dyDescent="0.25">
      <c r="A2605" t="s">
        <v>68</v>
      </c>
      <c r="B2605" t="s">
        <v>177</v>
      </c>
      <c r="C2605">
        <v>50</v>
      </c>
      <c r="D2605" t="s">
        <v>121</v>
      </c>
      <c r="E2605" t="s">
        <v>122</v>
      </c>
      <c r="F2605" t="s">
        <v>72</v>
      </c>
      <c r="G2605">
        <v>0.57757473278989702</v>
      </c>
      <c r="H2605">
        <v>0</v>
      </c>
      <c r="I260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cm="1">
        <f t="array" ref="K2605">IFERROR(AVERAGE(IF((OutputTable[GroupByKey]=OutputTable[[#This Row],[GroupByKey]]),(OutputTable[GroupByKey]=OutputTable[[#This Row],[GroupByKey]])*OutputTable[RecordedValue])),0)</f>
        <v>0.86326158932544617</v>
      </c>
      <c r="L2605" cm="1">
        <f t="array" ref="L2605">IFERROR(_xlfn.STDEV.S(IF((OutputTable[GroupByKey]=OutputTable[[#This Row],[GroupByKey]]),(OutputTable[GroupByKey]=OutputTable[[#This Row],[GroupByKey]])*OutputTable[RecordedValue])),0)</f>
        <v>0.44446417599979121</v>
      </c>
      <c r="M260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05" cm="1">
        <f t="array" ref="O2605">MIN(IF((OutputTable[GroupByKey]=OutputTable[[#This Row],[GroupByKey]]),(OutputTable[GroupByKey]=OutputTable[[#This Row],[GroupByKey]])*OutputTable[RecordedValue]))</f>
        <v>0</v>
      </c>
      <c r="P2605" cm="1">
        <f t="array" ref="P2605">MAX(IF((OutputTable[GroupByKey]=OutputTable[[#This Row],[GroupByKey]]),(OutputTable[GroupByKey]=OutputTable[[#This Row],[GroupByKey]])*OutputTable[RecordedValue]))</f>
        <v>2.5547209929161401</v>
      </c>
    </row>
    <row r="2606" spans="1:16" x14ac:dyDescent="0.25">
      <c r="A2606" t="s">
        <v>68</v>
      </c>
      <c r="B2606" t="s">
        <v>177</v>
      </c>
      <c r="C2606">
        <v>50</v>
      </c>
      <c r="D2606" t="s">
        <v>123</v>
      </c>
      <c r="E2606" t="s">
        <v>124</v>
      </c>
      <c r="F2606" t="s">
        <v>72</v>
      </c>
      <c r="G2606">
        <v>39.197298972879402</v>
      </c>
      <c r="H2606">
        <v>0</v>
      </c>
      <c r="I260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6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cm="1">
        <f t="array" ref="K2606">IFERROR(AVERAGE(IF((OutputTable[GroupByKey]=OutputTable[[#This Row],[GroupByKey]]),(OutputTable[GroupByKey]=OutputTable[[#This Row],[GroupByKey]])*OutputTable[RecordedValue])),0)</f>
        <v>59.698797063285873</v>
      </c>
      <c r="L2606" cm="1">
        <f t="array" ref="L2606">IFERROR(_xlfn.STDEV.S(IF((OutputTable[GroupByKey]=OutputTable[[#This Row],[GroupByKey]]),(OutputTable[GroupByKey]=OutputTable[[#This Row],[GroupByKey]])*OutputTable[RecordedValue])),0)</f>
        <v>29.848701664291458</v>
      </c>
      <c r="M2606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606" cm="1">
        <f t="array" ref="O2606">MIN(IF((OutputTable[GroupByKey]=OutputTable[[#This Row],[GroupByKey]]),(OutputTable[GroupByKey]=OutputTable[[#This Row],[GroupByKey]])*OutputTable[RecordedValue]))</f>
        <v>2.14281784239415</v>
      </c>
      <c r="P2606" cm="1">
        <f t="array" ref="P2606">MAX(IF((OutputTable[GroupByKey]=OutputTable[[#This Row],[GroupByKey]]),(OutputTable[GroupByKey]=OutputTable[[#This Row],[GroupByKey]])*OutputTable[RecordedValue]))</f>
        <v>183.47959089289799</v>
      </c>
    </row>
    <row r="2607" spans="1:16" x14ac:dyDescent="0.25">
      <c r="A2607" t="s">
        <v>68</v>
      </c>
      <c r="B2607" t="s">
        <v>177</v>
      </c>
      <c r="C2607">
        <v>50</v>
      </c>
      <c r="D2607" t="s">
        <v>125</v>
      </c>
      <c r="E2607" t="s">
        <v>85</v>
      </c>
      <c r="F2607" t="s">
        <v>126</v>
      </c>
      <c r="G2607">
        <v>0</v>
      </c>
      <c r="H2607">
        <v>0</v>
      </c>
      <c r="I2607" t="str">
        <f>OutputTable[[#This Row],[ProjectName]]&amp;OutputTable[[#This Row],[Name]]&amp;OutputTable[[#This Row],[Type]]&amp;OutputTable[[#This Row],[Source]]</f>
        <v>Airport Security AnalysisAll Entities.NVACostNVA CostSystem</v>
      </c>
      <c r="J2607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cm="1">
        <f t="array" ref="K2607">IFERROR(AVERAGE(IF((OutputTable[GroupByKey]=OutputTable[[#This Row],[GroupByKey]]),(OutputTable[GroupByKey]=OutputTable[[#This Row],[GroupByKey]])*OutputTable[RecordedValue])),0)</f>
        <v>0</v>
      </c>
      <c r="L2607" cm="1">
        <f t="array" ref="L2607">IFERROR(_xlfn.STDEV.S(IF((OutputTable[GroupByKey]=OutputTable[[#This Row],[GroupByKey]]),(OutputTable[GroupByKey]=OutputTable[[#This Row],[GroupByKey]])*OutputTable[RecordedValue])),0)</f>
        <v>0</v>
      </c>
      <c r="M2607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cm="1">
        <f t="array" ref="O2607">MIN(IF((OutputTable[GroupByKey]=OutputTable[[#This Row],[GroupByKey]]),(OutputTable[GroupByKey]=OutputTable[[#This Row],[GroupByKey]])*OutputTable[RecordedValue]))</f>
        <v>0</v>
      </c>
      <c r="P2607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177</v>
      </c>
      <c r="C2608">
        <v>50</v>
      </c>
      <c r="D2608" t="s">
        <v>127</v>
      </c>
      <c r="E2608" t="s">
        <v>88</v>
      </c>
      <c r="F2608" t="s">
        <v>126</v>
      </c>
      <c r="G2608">
        <v>0</v>
      </c>
      <c r="H2608">
        <v>0</v>
      </c>
      <c r="I2608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8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cm="1">
        <f t="array" ref="K2608">IFERROR(AVERAGE(IF((OutputTable[GroupByKey]=OutputTable[[#This Row],[GroupByKey]]),(OutputTable[GroupByKey]=OutputTable[[#This Row],[GroupByKey]])*OutputTable[RecordedValue])),0)</f>
        <v>0</v>
      </c>
      <c r="L2608" cm="1">
        <f t="array" ref="L2608">IFERROR(_xlfn.STDEV.S(IF((OutputTable[GroupByKey]=OutputTable[[#This Row],[GroupByKey]]),(OutputTable[GroupByKey]=OutputTable[[#This Row],[GroupByKey]])*OutputTable[RecordedValue])),0)</f>
        <v>0</v>
      </c>
      <c r="M2608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8" cm="1">
        <f t="array" ref="O2608">MIN(IF((OutputTable[GroupByKey]=OutputTable[[#This Row],[GroupByKey]]),(OutputTable[GroupByKey]=OutputTable[[#This Row],[GroupByKey]])*OutputTable[RecordedValue]))</f>
        <v>0</v>
      </c>
      <c r="P2608" cm="1">
        <f t="array" ref="P2608">MAX(IF((OutputTable[GroupByKey]=OutputTable[[#This Row],[GroupByKey]]),(OutputTable[GroupByKey]=OutputTable[[#This Row],[GroupByKey]])*OutputTable[RecordedValue]))</f>
        <v>0</v>
      </c>
    </row>
    <row r="2609" spans="1:16" x14ac:dyDescent="0.25">
      <c r="A2609" t="s">
        <v>68</v>
      </c>
      <c r="B2609" t="s">
        <v>177</v>
      </c>
      <c r="C2609">
        <v>50</v>
      </c>
      <c r="D2609" t="s">
        <v>128</v>
      </c>
      <c r="E2609" t="s">
        <v>90</v>
      </c>
      <c r="F2609" t="s">
        <v>126</v>
      </c>
      <c r="G2609">
        <v>47.854117173391899</v>
      </c>
      <c r="H2609">
        <v>0</v>
      </c>
      <c r="I2609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9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cm="1">
        <f t="array" ref="K2609">IFERROR(AVERAGE(IF((OutputTable[GroupByKey]=OutputTable[[#This Row],[GroupByKey]]),(OutputTable[GroupByKey]=OutputTable[[#This Row],[GroupByKey]])*OutputTable[RecordedValue])),0)</f>
        <v>46.193538628207605</v>
      </c>
      <c r="L2609" cm="1">
        <f t="array" ref="L2609">IFERROR(_xlfn.STDEV.S(IF((OutputTable[GroupByKey]=OutputTable[[#This Row],[GroupByKey]]),(OutputTable[GroupByKey]=OutputTable[[#This Row],[GroupByKey]])*OutputTable[RecordedValue])),0)</f>
        <v>2.5990968367157539</v>
      </c>
      <c r="M2609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09" cm="1">
        <f t="array" ref="O2609">MIN(IF((OutputTable[GroupByKey]=OutputTable[[#This Row],[GroupByKey]]),(OutputTable[GroupByKey]=OutputTable[[#This Row],[GroupByKey]])*OutputTable[RecordedValue]))</f>
        <v>40.192057014708702</v>
      </c>
      <c r="P2609" cm="1">
        <f t="array" ref="P2609">MAX(IF((OutputTable[GroupByKey]=OutputTable[[#This Row],[GroupByKey]]),(OutputTable[GroupByKey]=OutputTable[[#This Row],[GroupByKey]])*OutputTable[RecordedValue]))</f>
        <v>51.8214448971965</v>
      </c>
    </row>
    <row r="2610" spans="1:16" x14ac:dyDescent="0.25">
      <c r="A2610" t="s">
        <v>68</v>
      </c>
      <c r="B2610" t="s">
        <v>177</v>
      </c>
      <c r="C2610">
        <v>50</v>
      </c>
      <c r="D2610" t="s">
        <v>129</v>
      </c>
      <c r="E2610" t="s">
        <v>130</v>
      </c>
      <c r="F2610" t="s">
        <v>126</v>
      </c>
      <c r="G2610">
        <v>0</v>
      </c>
      <c r="H2610">
        <v>0</v>
      </c>
      <c r="I2610" t="str">
        <f>OutputTable[[#This Row],[ProjectName]]&amp;OutputTable[[#This Row],[Name]]&amp;OutputTable[[#This Row],[Type]]&amp;OutputTable[[#This Row],[Source]]</f>
        <v>Airport Security AnalysisAll Entities.TranCostTran CostSystem</v>
      </c>
      <c r="J2610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cm="1">
        <f t="array" ref="K2610">IFERROR(AVERAGE(IF((OutputTable[GroupByKey]=OutputTable[[#This Row],[GroupByKey]]),(OutputTable[GroupByKey]=OutputTable[[#This Row],[GroupByKey]])*OutputTable[RecordedValue])),0)</f>
        <v>0</v>
      </c>
      <c r="L2610" cm="1">
        <f t="array" ref="L2610">IFERROR(_xlfn.STDEV.S(IF((OutputTable[GroupByKey]=OutputTable[[#This Row],[GroupByKey]]),(OutputTable[GroupByKey]=OutputTable[[#This Row],[GroupByKey]])*OutputTable[RecordedValue])),0)</f>
        <v>0</v>
      </c>
      <c r="M2610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0" cm="1">
        <f t="array" ref="O2610">MIN(IF((OutputTable[GroupByKey]=OutputTable[[#This Row],[GroupByKey]]),(OutputTable[GroupByKey]=OutputTable[[#This Row],[GroupByKey]])*OutputTable[RecordedValue]))</f>
        <v>0</v>
      </c>
      <c r="P2610" cm="1">
        <f t="array" ref="P2610">MAX(IF((OutputTable[GroupByKey]=OutputTable[[#This Row],[GroupByKey]]),(OutputTable[GroupByKey]=OutputTable[[#This Row],[GroupByKey]])*OutputTable[RecordedValue]))</f>
        <v>0</v>
      </c>
    </row>
    <row r="2611" spans="1:16" x14ac:dyDescent="0.25">
      <c r="A2611" t="s">
        <v>68</v>
      </c>
      <c r="B2611" t="s">
        <v>177</v>
      </c>
      <c r="C2611">
        <v>50</v>
      </c>
      <c r="D2611" t="s">
        <v>131</v>
      </c>
      <c r="E2611" t="s">
        <v>94</v>
      </c>
      <c r="F2611" t="s">
        <v>126</v>
      </c>
      <c r="G2611">
        <v>47.854117173391899</v>
      </c>
      <c r="H2611">
        <v>0</v>
      </c>
      <c r="I2611" t="str">
        <f>OutputTable[[#This Row],[ProjectName]]&amp;OutputTable[[#This Row],[Name]]&amp;OutputTable[[#This Row],[Type]]&amp;OutputTable[[#This Row],[Source]]</f>
        <v>Airport Security AnalysisAll Entities.VACostVA CostSystem</v>
      </c>
      <c r="J2611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cm="1">
        <f t="array" ref="K2611">IFERROR(AVERAGE(IF((OutputTable[GroupByKey]=OutputTable[[#This Row],[GroupByKey]]),(OutputTable[GroupByKey]=OutputTable[[#This Row],[GroupByKey]])*OutputTable[RecordedValue])),0)</f>
        <v>46.193538628207605</v>
      </c>
      <c r="L2611" cm="1">
        <f t="array" ref="L2611">IFERROR(_xlfn.STDEV.S(IF((OutputTable[GroupByKey]=OutputTable[[#This Row],[GroupByKey]]),(OutputTable[GroupByKey]=OutputTable[[#This Row],[GroupByKey]])*OutputTable[RecordedValue])),0)</f>
        <v>2.5990968367157539</v>
      </c>
      <c r="M2611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11" cm="1">
        <f t="array" ref="O2611">MIN(IF((OutputTable[GroupByKey]=OutputTable[[#This Row],[GroupByKey]]),(OutputTable[GroupByKey]=OutputTable[[#This Row],[GroupByKey]])*OutputTable[RecordedValue]))</f>
        <v>40.192057014708702</v>
      </c>
      <c r="P2611" cm="1">
        <f t="array" ref="P2611">MAX(IF((OutputTable[GroupByKey]=OutputTable[[#This Row],[GroupByKey]]),(OutputTable[GroupByKey]=OutputTable[[#This Row],[GroupByKey]])*OutputTable[RecordedValue]))</f>
        <v>51.8214448971965</v>
      </c>
    </row>
    <row r="2612" spans="1:16" x14ac:dyDescent="0.25">
      <c r="A2612" t="s">
        <v>68</v>
      </c>
      <c r="B2612" t="s">
        <v>177</v>
      </c>
      <c r="C2612">
        <v>50</v>
      </c>
      <c r="D2612" t="s">
        <v>132</v>
      </c>
      <c r="E2612" t="s">
        <v>96</v>
      </c>
      <c r="F2612" t="s">
        <v>126</v>
      </c>
      <c r="G2612">
        <v>0</v>
      </c>
      <c r="H2612">
        <v>0</v>
      </c>
      <c r="I2612" t="str">
        <f>OutputTable[[#This Row],[ProjectName]]&amp;OutputTable[[#This Row],[Name]]&amp;OutputTable[[#This Row],[Type]]&amp;OutputTable[[#This Row],[Source]]</f>
        <v>Airport Security AnalysisAll Entities.WaitCostWait CostSystem</v>
      </c>
      <c r="J2612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cm="1">
        <f t="array" ref="K2612">IFERROR(AVERAGE(IF((OutputTable[GroupByKey]=OutputTable[[#This Row],[GroupByKey]]),(OutputTable[GroupByKey]=OutputTable[[#This Row],[GroupByKey]])*OutputTable[RecordedValue])),0)</f>
        <v>0</v>
      </c>
      <c r="L2612" cm="1">
        <f t="array" ref="L2612">IFERROR(_xlfn.STDEV.S(IF((OutputTable[GroupByKey]=OutputTable[[#This Row],[GroupByKey]]),(OutputTable[GroupByKey]=OutputTable[[#This Row],[GroupByKey]])*OutputTable[RecordedValue])),0)</f>
        <v>0</v>
      </c>
      <c r="M2612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2" cm="1">
        <f t="array" ref="O2612">MIN(IF((OutputTable[GroupByKey]=OutputTable[[#This Row],[GroupByKey]]),(OutputTable[GroupByKey]=OutputTable[[#This Row],[GroupByKey]])*OutputTable[RecordedValue]))</f>
        <v>0</v>
      </c>
      <c r="P2612" cm="1">
        <f t="array" ref="P2612">MAX(IF((OutputTable[GroupByKey]=OutputTable[[#This Row],[GroupByKey]]),(OutputTable[GroupByKey]=OutputTable[[#This Row],[GroupByKey]])*OutputTable[RecordedValue]))</f>
        <v>0</v>
      </c>
    </row>
    <row r="2613" spans="1:16" x14ac:dyDescent="0.25">
      <c r="A2613" t="s">
        <v>68</v>
      </c>
      <c r="B2613" t="s">
        <v>177</v>
      </c>
      <c r="C2613">
        <v>50</v>
      </c>
      <c r="D2613" t="s">
        <v>133</v>
      </c>
      <c r="E2613" t="s">
        <v>134</v>
      </c>
      <c r="F2613" t="s">
        <v>126</v>
      </c>
      <c r="G2613">
        <v>47.854117173391899</v>
      </c>
      <c r="H2613">
        <v>0</v>
      </c>
      <c r="I2613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3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cm="1">
        <f t="array" ref="K2613">IFERROR(AVERAGE(IF((OutputTable[GroupByKey]=OutputTable[[#This Row],[GroupByKey]]),(OutputTable[GroupByKey]=OutputTable[[#This Row],[GroupByKey]])*OutputTable[RecordedValue])),0)</f>
        <v>46.193538628207605</v>
      </c>
      <c r="L2613" cm="1">
        <f t="array" ref="L2613">IFERROR(_xlfn.STDEV.S(IF((OutputTable[GroupByKey]=OutputTable[[#This Row],[GroupByKey]]),(OutputTable[GroupByKey]=OutputTable[[#This Row],[GroupByKey]])*OutputTable[RecordedValue])),0)</f>
        <v>2.5990968367157583</v>
      </c>
      <c r="M2613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613" cm="1">
        <f t="array" ref="O2613">MIN(IF((OutputTable[GroupByKey]=OutputTable[[#This Row],[GroupByKey]]),(OutputTable[GroupByKey]=OutputTable[[#This Row],[GroupByKey]])*OutputTable[RecordedValue]))</f>
        <v>40.192057014708602</v>
      </c>
      <c r="P2613" cm="1">
        <f t="array" ref="P2613">MAX(IF((OutputTable[GroupByKey]=OutputTable[[#This Row],[GroupByKey]]),(OutputTable[GroupByKey]=OutputTable[[#This Row],[GroupByKey]])*OutputTable[RecordedValue]))</f>
        <v>51.8214448971965</v>
      </c>
    </row>
    <row r="2614" spans="1:16" x14ac:dyDescent="0.25">
      <c r="A2614" t="s">
        <v>68</v>
      </c>
      <c r="B2614" t="s">
        <v>177</v>
      </c>
      <c r="C2614">
        <v>50</v>
      </c>
      <c r="D2614" t="s">
        <v>135</v>
      </c>
      <c r="E2614" t="s">
        <v>136</v>
      </c>
      <c r="F2614" t="s">
        <v>126</v>
      </c>
      <c r="G2614">
        <v>23.848733514130501</v>
      </c>
      <c r="H2614">
        <v>0</v>
      </c>
      <c r="I2614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4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cm="1">
        <f t="array" ref="K2614">IFERROR(AVERAGE(IF((OutputTable[GroupByKey]=OutputTable[[#This Row],[GroupByKey]]),(OutputTable[GroupByKey]=OutputTable[[#This Row],[GroupByKey]])*OutputTable[RecordedValue])),0)</f>
        <v>25.477747687177452</v>
      </c>
      <c r="L2614" cm="1">
        <f t="array" ref="L2614">IFERROR(_xlfn.STDEV.S(IF((OutputTable[GroupByKey]=OutputTable[[#This Row],[GroupByKey]]),(OutputTable[GroupByKey]=OutputTable[[#This Row],[GroupByKey]])*OutputTable[RecordedValue])),0)</f>
        <v>2.6141112136959852</v>
      </c>
      <c r="M2614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614" cm="1">
        <f t="array" ref="O2614">MIN(IF((OutputTable[GroupByKey]=OutputTable[[#This Row],[GroupByKey]]),(OutputTable[GroupByKey]=OutputTable[[#This Row],[GroupByKey]])*OutputTable[RecordedValue]))</f>
        <v>19.727702576731101</v>
      </c>
      <c r="P2614" cm="1">
        <f t="array" ref="P2614">MAX(IF((OutputTable[GroupByKey]=OutputTable[[#This Row],[GroupByKey]]),(OutputTable[GroupByKey]=OutputTable[[#This Row],[GroupByKey]])*OutputTable[RecordedValue]))</f>
        <v>31.4558775795469</v>
      </c>
    </row>
    <row r="2615" spans="1:16" x14ac:dyDescent="0.25">
      <c r="A2615" t="s">
        <v>68</v>
      </c>
      <c r="B2615" t="s">
        <v>177</v>
      </c>
      <c r="C2615">
        <v>50</v>
      </c>
      <c r="D2615" t="s">
        <v>137</v>
      </c>
      <c r="E2615" t="s">
        <v>90</v>
      </c>
      <c r="F2615" t="s">
        <v>126</v>
      </c>
      <c r="G2615">
        <v>71.7028506875224</v>
      </c>
      <c r="H2615">
        <v>0</v>
      </c>
      <c r="I261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cm="1">
        <f t="array" ref="K2615">IFERROR(AVERAGE(IF((OutputTable[GroupByKey]=OutputTable[[#This Row],[GroupByKey]]),(OutputTable[GroupByKey]=OutputTable[[#This Row],[GroupByKey]])*OutputTable[RecordedValue])),0)</f>
        <v>71.671286315385061</v>
      </c>
      <c r="L2615" cm="1">
        <f t="array" ref="L2615">IFERROR(_xlfn.STDEV.S(IF((OutputTable[GroupByKey]=OutputTable[[#This Row],[GroupByKey]]),(OutputTable[GroupByKey]=OutputTable[[#This Row],[GroupByKey]])*OutputTable[RecordedValue])),0)</f>
        <v>0.23863631661505638</v>
      </c>
      <c r="M261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15" cm="1">
        <f t="array" ref="O2615">MIN(IF((OutputTable[GroupByKey]=OutputTable[[#This Row],[GroupByKey]]),(OutputTable[GroupByKey]=OutputTable[[#This Row],[GroupByKey]])*OutputTable[RecordedValue]))</f>
        <v>70.910479456061694</v>
      </c>
      <c r="P2615" cm="1">
        <f t="array" ref="P2615">MAX(IF((OutputTable[GroupByKey]=OutputTable[[#This Row],[GroupByKey]]),(OutputTable[GroupByKey]=OutputTable[[#This Row],[GroupByKey]])*OutputTable[RecordedValue]))</f>
        <v>72</v>
      </c>
    </row>
    <row r="2616" spans="1:16" x14ac:dyDescent="0.25">
      <c r="A2616" t="s">
        <v>68</v>
      </c>
      <c r="B2616" t="s">
        <v>177</v>
      </c>
      <c r="C2616">
        <v>50</v>
      </c>
      <c r="D2616" t="s">
        <v>138</v>
      </c>
      <c r="E2616" t="s">
        <v>139</v>
      </c>
      <c r="F2616" t="s">
        <v>126</v>
      </c>
      <c r="G2616">
        <v>0</v>
      </c>
      <c r="H2616">
        <v>0</v>
      </c>
      <c r="I261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6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cm="1">
        <f t="array" ref="K2616">IFERROR(AVERAGE(IF((OutputTable[GroupByKey]=OutputTable[[#This Row],[GroupByKey]]),(OutputTable[GroupByKey]=OutputTable[[#This Row],[GroupByKey]])*OutputTable[RecordedValue])),0)</f>
        <v>0</v>
      </c>
      <c r="L2616" cm="1">
        <f t="array" ref="L2616">IFERROR(_xlfn.STDEV.S(IF((OutputTable[GroupByKey]=OutputTable[[#This Row],[GroupByKey]]),(OutputTable[GroupByKey]=OutputTable[[#This Row],[GroupByKey]])*OutputTable[RecordedValue])),0)</f>
        <v>0</v>
      </c>
      <c r="M2616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cm="1">
        <f t="array" ref="O2616">MIN(IF((OutputTable[GroupByKey]=OutputTable[[#This Row],[GroupByKey]]),(OutputTable[GroupByKey]=OutputTable[[#This Row],[GroupByKey]])*OutputTable[RecordedValue]))</f>
        <v>0</v>
      </c>
      <c r="P2616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177</v>
      </c>
      <c r="C2617">
        <v>50</v>
      </c>
      <c r="D2617" t="s">
        <v>140</v>
      </c>
      <c r="E2617" t="s">
        <v>110</v>
      </c>
      <c r="F2617" t="s">
        <v>72</v>
      </c>
      <c r="G2617">
        <v>8.9856082110967392</v>
      </c>
      <c r="H2617">
        <v>0</v>
      </c>
      <c r="I261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7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cm="1">
        <f t="array" ref="K2617">IFERROR(AVERAGE(IF((OutputTable[GroupByKey]=OutputTable[[#This Row],[GroupByKey]]),(OutputTable[GroupByKey]=OutputTable[[#This Row],[GroupByKey]])*OutputTable[RecordedValue])),0)</f>
        <v>9.2040198470736314</v>
      </c>
      <c r="L2617" cm="1">
        <f t="array" ref="L2617">IFERROR(_xlfn.STDEV.S(IF((OutputTable[GroupByKey]=OutputTable[[#This Row],[GroupByKey]]),(OutputTable[GroupByKey]=OutputTable[[#This Row],[GroupByKey]])*OutputTable[RecordedValue])),0)</f>
        <v>0.51270925803772061</v>
      </c>
      <c r="M2617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17" cm="1">
        <f t="array" ref="O2617">MIN(IF((OutputTable[GroupByKey]=OutputTable[[#This Row],[GroupByKey]]),(OutputTable[GroupByKey]=OutputTable[[#This Row],[GroupByKey]])*OutputTable[RecordedValue]))</f>
        <v>8.1603642719926093</v>
      </c>
      <c r="P2617" cm="1">
        <f t="array" ref="P2617">MAX(IF((OutputTable[GroupByKey]=OutputTable[[#This Row],[GroupByKey]]),(OutputTable[GroupByKey]=OutputTable[[#This Row],[GroupByKey]])*OutputTable[RecordedValue]))</f>
        <v>10.3090977964694</v>
      </c>
    </row>
    <row r="2618" spans="1:16" x14ac:dyDescent="0.25">
      <c r="A2618" t="s">
        <v>68</v>
      </c>
      <c r="B2618" t="s">
        <v>177</v>
      </c>
      <c r="C2618">
        <v>50</v>
      </c>
      <c r="D2618" t="s">
        <v>141</v>
      </c>
      <c r="E2618" t="s">
        <v>112</v>
      </c>
      <c r="F2618" t="s">
        <v>72</v>
      </c>
      <c r="G2618">
        <v>539.13649266580501</v>
      </c>
      <c r="H2618">
        <v>0</v>
      </c>
      <c r="I261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8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cm="1">
        <f t="array" ref="K2618">IFERROR(AVERAGE(IF((OutputTable[GroupByKey]=OutputTable[[#This Row],[GroupByKey]]),(OutputTable[GroupByKey]=OutputTable[[#This Row],[GroupByKey]])*OutputTable[RecordedValue])),0)</f>
        <v>552.24119082441791</v>
      </c>
      <c r="L2618" cm="1">
        <f t="array" ref="L2618">IFERROR(_xlfn.STDEV.S(IF((OutputTable[GroupByKey]=OutputTable[[#This Row],[GroupByKey]]),(OutputTable[GroupByKey]=OutputTable[[#This Row],[GroupByKey]])*OutputTable[RecordedValue])),0)</f>
        <v>30.76255548226289</v>
      </c>
      <c r="M2618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618" cm="1">
        <f t="array" ref="O2618">MIN(IF((OutputTable[GroupByKey]=OutputTable[[#This Row],[GroupByKey]]),(OutputTable[GroupByKey]=OutputTable[[#This Row],[GroupByKey]])*OutputTable[RecordedValue]))</f>
        <v>489.62185631955703</v>
      </c>
      <c r="P2618" cm="1">
        <f t="array" ref="P2618">MAX(IF((OutputTable[GroupByKey]=OutputTable[[#This Row],[GroupByKey]]),(OutputTable[GroupByKey]=OutputTable[[#This Row],[GroupByKey]])*OutputTable[RecordedValue]))</f>
        <v>618.54586778816201</v>
      </c>
    </row>
    <row r="2619" spans="1:16" x14ac:dyDescent="0.25">
      <c r="A2619" t="s">
        <v>68</v>
      </c>
      <c r="B2619" t="s">
        <v>177</v>
      </c>
      <c r="C2619">
        <v>50</v>
      </c>
      <c r="D2619" t="s">
        <v>142</v>
      </c>
      <c r="E2619" t="s">
        <v>114</v>
      </c>
      <c r="F2619" t="s">
        <v>72</v>
      </c>
      <c r="G2619">
        <v>0</v>
      </c>
      <c r="H2619">
        <v>0</v>
      </c>
      <c r="I261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9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cm="1">
        <f t="array" ref="K2619">IFERROR(AVERAGE(IF((OutputTable[GroupByKey]=OutputTable[[#This Row],[GroupByKey]]),(OutputTable[GroupByKey]=OutputTable[[#This Row],[GroupByKey]])*OutputTable[RecordedValue])),0)</f>
        <v>0</v>
      </c>
      <c r="L2619" cm="1">
        <f t="array" ref="L2619">IFERROR(_xlfn.STDEV.S(IF((OutputTable[GroupByKey]=OutputTable[[#This Row],[GroupByKey]]),(OutputTable[GroupByKey]=OutputTable[[#This Row],[GroupByKey]])*OutputTable[RecordedValue])),0)</f>
        <v>0</v>
      </c>
      <c r="M2619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9" cm="1">
        <f t="array" ref="O2619">MIN(IF((OutputTable[GroupByKey]=OutputTable[[#This Row],[GroupByKey]]),(OutputTable[GroupByKey]=OutputTable[[#This Row],[GroupByKey]])*OutputTable[RecordedValue]))</f>
        <v>0</v>
      </c>
      <c r="P2619" cm="1">
        <f t="array" ref="P2619">MAX(IF((OutputTable[GroupByKey]=OutputTable[[#This Row],[GroupByKey]]),(OutputTable[GroupByKey]=OutputTable[[#This Row],[GroupByKey]])*OutputTable[RecordedValue]))</f>
        <v>0</v>
      </c>
    </row>
    <row r="2620" spans="1:16" x14ac:dyDescent="0.25">
      <c r="A2620" t="s">
        <v>68</v>
      </c>
      <c r="B2620" t="s">
        <v>177</v>
      </c>
      <c r="C2620">
        <v>50</v>
      </c>
      <c r="D2620" t="s">
        <v>143</v>
      </c>
      <c r="E2620" t="s">
        <v>116</v>
      </c>
      <c r="F2620" t="s">
        <v>72</v>
      </c>
      <c r="G2620">
        <v>39.982845050272303</v>
      </c>
      <c r="H2620">
        <v>0</v>
      </c>
      <c r="I262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20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cm="1">
        <f t="array" ref="K2620">IFERROR(AVERAGE(IF((OutputTable[GroupByKey]=OutputTable[[#This Row],[GroupByKey]]),(OutputTable[GroupByKey]=OutputTable[[#This Row],[GroupByKey]])*OutputTable[RecordedValue])),0)</f>
        <v>79.989395354893077</v>
      </c>
      <c r="L2620" cm="1">
        <f t="array" ref="L2620">IFERROR(_xlfn.STDEV.S(IF((OutputTable[GroupByKey]=OutputTable[[#This Row],[GroupByKey]]),(OutputTable[GroupByKey]=OutputTable[[#This Row],[GroupByKey]])*OutputTable[RecordedValue])),0)</f>
        <v>56.808360959149468</v>
      </c>
      <c r="M2620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620" cm="1">
        <f t="array" ref="O2620">MIN(IF((OutputTable[GroupByKey]=OutputTable[[#This Row],[GroupByKey]]),(OutputTable[GroupByKey]=OutputTable[[#This Row],[GroupByKey]])*OutputTable[RecordedValue]))</f>
        <v>7.1867093340802297</v>
      </c>
      <c r="P2620" cm="1">
        <f t="array" ref="P2620">MAX(IF((OutputTable[GroupByKey]=OutputTable[[#This Row],[GroupByKey]]),(OutputTable[GroupByKey]=OutputTable[[#This Row],[GroupByKey]])*OutputTable[RecordedValue]))</f>
        <v>293.47566214357698</v>
      </c>
    </row>
    <row r="2621" spans="1:16" x14ac:dyDescent="0.25">
      <c r="A2621" t="s">
        <v>68</v>
      </c>
      <c r="B2621" t="s">
        <v>177</v>
      </c>
      <c r="C2621">
        <v>50</v>
      </c>
      <c r="D2621" t="s">
        <v>144</v>
      </c>
      <c r="E2621" t="s">
        <v>118</v>
      </c>
      <c r="F2621" t="s">
        <v>72</v>
      </c>
      <c r="G2621">
        <v>145</v>
      </c>
      <c r="H2621">
        <v>0</v>
      </c>
      <c r="I262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21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cm="1">
        <f t="array" ref="K2621">IFERROR(AVERAGE(IF((OutputTable[GroupByKey]=OutputTable[[#This Row],[GroupByKey]]),(OutputTable[GroupByKey]=OutputTable[[#This Row],[GroupByKey]])*OutputTable[RecordedValue])),0)</f>
        <v>145</v>
      </c>
      <c r="L2621" cm="1">
        <f t="array" ref="L2621">IFERROR(_xlfn.STDEV.S(IF((OutputTable[GroupByKey]=OutputTable[[#This Row],[GroupByKey]]),(OutputTable[GroupByKey]=OutputTable[[#This Row],[GroupByKey]])*OutputTable[RecordedValue])),0)</f>
        <v>0</v>
      </c>
      <c r="M2621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1" cm="1">
        <f t="array" ref="O2621">MIN(IF((OutputTable[GroupByKey]=OutputTable[[#This Row],[GroupByKey]]),(OutputTable[GroupByKey]=OutputTable[[#This Row],[GroupByKey]])*OutputTable[RecordedValue]))</f>
        <v>145</v>
      </c>
      <c r="P2621" cm="1">
        <f t="array" ref="P2621">MAX(IF((OutputTable[GroupByKey]=OutputTable[[#This Row],[GroupByKey]]),(OutputTable[GroupByKey]=OutputTable[[#This Row],[GroupByKey]])*OutputTable[RecordedValue]))</f>
        <v>145</v>
      </c>
    </row>
    <row r="2622" spans="1:16" x14ac:dyDescent="0.25">
      <c r="A2622" t="s">
        <v>68</v>
      </c>
      <c r="B2622" t="s">
        <v>177</v>
      </c>
      <c r="C2622">
        <v>50</v>
      </c>
      <c r="D2622" t="s">
        <v>145</v>
      </c>
      <c r="E2622" t="s">
        <v>120</v>
      </c>
      <c r="F2622" t="s">
        <v>72</v>
      </c>
      <c r="G2622">
        <v>144</v>
      </c>
      <c r="H2622">
        <v>0</v>
      </c>
      <c r="I262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22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cm="1">
        <f t="array" ref="K2622">IFERROR(AVERAGE(IF((OutputTable[GroupByKey]=OutputTable[[#This Row],[GroupByKey]]),(OutputTable[GroupByKey]=OutputTable[[#This Row],[GroupByKey]])*OutputTable[RecordedValue])),0)</f>
        <v>143.46</v>
      </c>
      <c r="L2622" cm="1">
        <f t="array" ref="L2622">IFERROR(_xlfn.STDEV.S(IF((OutputTable[GroupByKey]=OutputTable[[#This Row],[GroupByKey]]),(OutputTable[GroupByKey]=OutputTable[[#This Row],[GroupByKey]])*OutputTable[RecordedValue])),0)</f>
        <v>0.761577310586391</v>
      </c>
      <c r="M2622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622" cm="1">
        <f t="array" ref="O2622">MIN(IF((OutputTable[GroupByKey]=OutputTable[[#This Row],[GroupByKey]]),(OutputTable[GroupByKey]=OutputTable[[#This Row],[GroupByKey]])*OutputTable[RecordedValue]))</f>
        <v>141</v>
      </c>
      <c r="P2622" cm="1">
        <f t="array" ref="P2622">MAX(IF((OutputTable[GroupByKey]=OutputTable[[#This Row],[GroupByKey]]),(OutputTable[GroupByKey]=OutputTable[[#This Row],[GroupByKey]])*OutputTable[RecordedValue]))</f>
        <v>144</v>
      </c>
    </row>
    <row r="2623" spans="1:16" x14ac:dyDescent="0.25">
      <c r="A2623" t="s">
        <v>68</v>
      </c>
      <c r="B2623" t="s">
        <v>177</v>
      </c>
      <c r="C2623">
        <v>50</v>
      </c>
      <c r="D2623" t="s">
        <v>146</v>
      </c>
      <c r="E2623" t="s">
        <v>122</v>
      </c>
      <c r="F2623" t="s">
        <v>72</v>
      </c>
      <c r="G2623">
        <v>8.9856082110967392</v>
      </c>
      <c r="H2623">
        <v>0</v>
      </c>
      <c r="I262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3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cm="1">
        <f t="array" ref="K2623">IFERROR(AVERAGE(IF((OutputTable[GroupByKey]=OutputTable[[#This Row],[GroupByKey]]),(OutputTable[GroupByKey]=OutputTable[[#This Row],[GroupByKey]])*OutputTable[RecordedValue])),0)</f>
        <v>9.2040198470736314</v>
      </c>
      <c r="L2623" cm="1">
        <f t="array" ref="L2623">IFERROR(_xlfn.STDEV.S(IF((OutputTable[GroupByKey]=OutputTable[[#This Row],[GroupByKey]]),(OutputTable[GroupByKey]=OutputTable[[#This Row],[GroupByKey]])*OutputTable[RecordedValue])),0)</f>
        <v>0.51270925803772061</v>
      </c>
      <c r="M2623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23" cm="1">
        <f t="array" ref="O2623">MIN(IF((OutputTable[GroupByKey]=OutputTable[[#This Row],[GroupByKey]]),(OutputTable[GroupByKey]=OutputTable[[#This Row],[GroupByKey]])*OutputTable[RecordedValue]))</f>
        <v>8.1603642719926093</v>
      </c>
      <c r="P2623" cm="1">
        <f t="array" ref="P2623">MAX(IF((OutputTable[GroupByKey]=OutputTable[[#This Row],[GroupByKey]]),(OutputTable[GroupByKey]=OutputTable[[#This Row],[GroupByKey]])*OutputTable[RecordedValue]))</f>
        <v>10.3090977964694</v>
      </c>
    </row>
    <row r="2624" spans="1:16" x14ac:dyDescent="0.25">
      <c r="A2624" t="s">
        <v>68</v>
      </c>
      <c r="B2624" t="s">
        <v>177</v>
      </c>
      <c r="C2624">
        <v>50</v>
      </c>
      <c r="D2624" t="s">
        <v>147</v>
      </c>
      <c r="E2624" t="s">
        <v>124</v>
      </c>
      <c r="F2624" t="s">
        <v>72</v>
      </c>
      <c r="G2624">
        <v>579.11933771607698</v>
      </c>
      <c r="H2624">
        <v>0</v>
      </c>
      <c r="I262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4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cm="1">
        <f t="array" ref="K2624">IFERROR(AVERAGE(IF((OutputTable[GroupByKey]=OutputTable[[#This Row],[GroupByKey]]),(OutputTable[GroupByKey]=OutputTable[[#This Row],[GroupByKey]])*OutputTable[RecordedValue])),0)</f>
        <v>632.23058617931088</v>
      </c>
      <c r="L2624" cm="1">
        <f t="array" ref="L2624">IFERROR(_xlfn.STDEV.S(IF((OutputTable[GroupByKey]=OutputTable[[#This Row],[GroupByKey]]),(OutputTable[GroupByKey]=OutputTable[[#This Row],[GroupByKey]])*OutputTable[RecordedValue])),0)</f>
        <v>75.537971994324181</v>
      </c>
      <c r="M2624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624" cm="1">
        <f t="array" ref="O2624">MIN(IF((OutputTable[GroupByKey]=OutputTable[[#This Row],[GroupByKey]]),(OutputTable[GroupByKey]=OutputTable[[#This Row],[GroupByKey]])*OutputTable[RecordedValue]))</f>
        <v>505.15304420889697</v>
      </c>
      <c r="P2624" cm="1">
        <f t="array" ref="P2624">MAX(IF((OutputTable[GroupByKey]=OutputTable[[#This Row],[GroupByKey]]),(OutputTable[GroupByKey]=OutputTable[[#This Row],[GroupByKey]])*OutputTable[RecordedValue]))</f>
        <v>850.69210649443096</v>
      </c>
    </row>
    <row r="2625" spans="1:16" x14ac:dyDescent="0.25">
      <c r="A2625" t="s">
        <v>68</v>
      </c>
      <c r="B2625" t="s">
        <v>177</v>
      </c>
      <c r="C2625">
        <v>50</v>
      </c>
      <c r="D2625" t="s">
        <v>148</v>
      </c>
      <c r="E2625" t="s">
        <v>118</v>
      </c>
      <c r="F2625" t="s">
        <v>86</v>
      </c>
      <c r="G2625">
        <v>145</v>
      </c>
      <c r="H2625">
        <v>0</v>
      </c>
      <c r="I2625" t="str">
        <f>OutputTable[[#This Row],[ProjectName]]&amp;OutputTable[[#This Row],[Name]]&amp;OutputTable[[#This Row],[Type]]&amp;OutputTable[[#This Row],[Source]]</f>
        <v>Airport Security AnalysisEntity 1.NumberInNumber InEntity</v>
      </c>
      <c r="J262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cm="1">
        <f t="array" ref="K2625">IFERROR(AVERAGE(IF((OutputTable[GroupByKey]=OutputTable[[#This Row],[GroupByKey]]),(OutputTable[GroupByKey]=OutputTable[[#This Row],[GroupByKey]])*OutputTable[RecordedValue])),0)</f>
        <v>145</v>
      </c>
      <c r="L2625" cm="1">
        <f t="array" ref="L2625">IFERROR(_xlfn.STDEV.S(IF((OutputTable[GroupByKey]=OutputTable[[#This Row],[GroupByKey]]),(OutputTable[GroupByKey]=OutputTable[[#This Row],[GroupByKey]])*OutputTable[RecordedValue])),0)</f>
        <v>0</v>
      </c>
      <c r="M262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5" cm="1">
        <f t="array" ref="O2625">MIN(IF((OutputTable[GroupByKey]=OutputTable[[#This Row],[GroupByKey]]),(OutputTable[GroupByKey]=OutputTable[[#This Row],[GroupByKey]])*OutputTable[RecordedValue]))</f>
        <v>145</v>
      </c>
      <c r="P2625" cm="1">
        <f t="array" ref="P2625">MAX(IF((OutputTable[GroupByKey]=OutputTable[[#This Row],[GroupByKey]]),(OutputTable[GroupByKey]=OutputTable[[#This Row],[GroupByKey]])*OutputTable[RecordedValue]))</f>
        <v>145</v>
      </c>
    </row>
    <row r="2626" spans="1:16" x14ac:dyDescent="0.25">
      <c r="A2626" t="s">
        <v>68</v>
      </c>
      <c r="B2626" t="s">
        <v>177</v>
      </c>
      <c r="C2626">
        <v>50</v>
      </c>
      <c r="D2626" t="s">
        <v>149</v>
      </c>
      <c r="E2626" t="s">
        <v>120</v>
      </c>
      <c r="F2626" t="s">
        <v>86</v>
      </c>
      <c r="G2626">
        <v>143</v>
      </c>
      <c r="H2626">
        <v>0</v>
      </c>
      <c r="I2626" t="str">
        <f>OutputTable[[#This Row],[ProjectName]]&amp;OutputTable[[#This Row],[Name]]&amp;OutputTable[[#This Row],[Type]]&amp;OutputTable[[#This Row],[Source]]</f>
        <v>Airport Security AnalysisEntity 1.NumberOutNumber OutEntity</v>
      </c>
      <c r="J2626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cm="1">
        <f t="array" ref="K2626">IFERROR(AVERAGE(IF((OutputTable[GroupByKey]=OutputTable[[#This Row],[GroupByKey]]),(OutputTable[GroupByKey]=OutputTable[[#This Row],[GroupByKey]])*OutputTable[RecordedValue])),0)</f>
        <v>141.02000000000001</v>
      </c>
      <c r="L2626" cm="1">
        <f t="array" ref="L2626">IFERROR(_xlfn.STDEV.S(IF((OutputTable[GroupByKey]=OutputTable[[#This Row],[GroupByKey]]),(OutputTable[GroupByKey]=OutputTable[[#This Row],[GroupByKey]])*OutputTable[RecordedValue])),0)</f>
        <v>1.571298695931723</v>
      </c>
      <c r="M2626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26" cm="1">
        <f t="array" ref="O2626">MIN(IF((OutputTable[GroupByKey]=OutputTable[[#This Row],[GroupByKey]]),(OutputTable[GroupByKey]=OutputTable[[#This Row],[GroupByKey]])*OutputTable[RecordedValue]))</f>
        <v>136</v>
      </c>
      <c r="P2626" cm="1">
        <f t="array" ref="P2626">MAX(IF((OutputTable[GroupByKey]=OutputTable[[#This Row],[GroupByKey]]),(OutputTable[GroupByKey]=OutputTable[[#This Row],[GroupByKey]])*OutputTable[RecordedValue]))</f>
        <v>144</v>
      </c>
    </row>
    <row r="2627" spans="1:16" x14ac:dyDescent="0.25">
      <c r="A2627" t="s">
        <v>68</v>
      </c>
      <c r="B2627" t="s">
        <v>177</v>
      </c>
      <c r="C2627">
        <v>50</v>
      </c>
      <c r="D2627" t="s">
        <v>150</v>
      </c>
      <c r="E2627" t="s">
        <v>134</v>
      </c>
      <c r="F2627" t="s">
        <v>104</v>
      </c>
      <c r="G2627">
        <v>0</v>
      </c>
      <c r="H2627">
        <v>0</v>
      </c>
      <c r="I262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27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cm="1">
        <f t="array" ref="K2627">IFERROR(AVERAGE(IF((OutputTable[GroupByKey]=OutputTable[[#This Row],[GroupByKey]]),(OutputTable[GroupByKey]=OutputTable[[#This Row],[GroupByKey]])*OutputTable[RecordedValue])),0)</f>
        <v>0</v>
      </c>
      <c r="L2627" cm="1">
        <f t="array" ref="L2627">IFERROR(_xlfn.STDEV.S(IF((OutputTable[GroupByKey]=OutputTable[[#This Row],[GroupByKey]]),(OutputTable[GroupByKey]=OutputTable[[#This Row],[GroupByKey]])*OutputTable[RecordedValue])),0)</f>
        <v>0</v>
      </c>
      <c r="M2627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cm="1">
        <f t="array" ref="O2627">MIN(IF((OutputTable[GroupByKey]=OutputTable[[#This Row],[GroupByKey]]),(OutputTable[GroupByKey]=OutputTable[[#This Row],[GroupByKey]])*OutputTable[RecordedValue]))</f>
        <v>0</v>
      </c>
      <c r="P2627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177</v>
      </c>
      <c r="C2628">
        <v>50</v>
      </c>
      <c r="D2628" t="s">
        <v>151</v>
      </c>
      <c r="E2628" t="s">
        <v>136</v>
      </c>
      <c r="F2628" t="s">
        <v>104</v>
      </c>
      <c r="G2628">
        <v>12</v>
      </c>
      <c r="H2628">
        <v>0</v>
      </c>
      <c r="I262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28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cm="1">
        <f t="array" ref="K2628">IFERROR(AVERAGE(IF((OutputTable[GroupByKey]=OutputTable[[#This Row],[GroupByKey]]),(OutputTable[GroupByKey]=OutputTable[[#This Row],[GroupByKey]])*OutputTable[RecordedValue])),0)</f>
        <v>12</v>
      </c>
      <c r="L2628" cm="1">
        <f t="array" ref="L2628">IFERROR(_xlfn.STDEV.S(IF((OutputTable[GroupByKey]=OutputTable[[#This Row],[GroupByKey]]),(OutputTable[GroupByKey]=OutputTable[[#This Row],[GroupByKey]])*OutputTable[RecordedValue])),0)</f>
        <v>0</v>
      </c>
      <c r="M2628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8" cm="1">
        <f t="array" ref="O2628">MIN(IF((OutputTable[GroupByKey]=OutputTable[[#This Row],[GroupByKey]]),(OutputTable[GroupByKey]=OutputTable[[#This Row],[GroupByKey]])*OutputTable[RecordedValue]))</f>
        <v>12</v>
      </c>
      <c r="P2628" cm="1">
        <f t="array" ref="P2628">MAX(IF((OutputTable[GroupByKey]=OutputTable[[#This Row],[GroupByKey]]),(OutputTable[GroupByKey]=OutputTable[[#This Row],[GroupByKey]])*OutputTable[RecordedValue]))</f>
        <v>12</v>
      </c>
    </row>
    <row r="2629" spans="1:16" x14ac:dyDescent="0.25">
      <c r="A2629" t="s">
        <v>68</v>
      </c>
      <c r="B2629" t="s">
        <v>177</v>
      </c>
      <c r="C2629">
        <v>50</v>
      </c>
      <c r="D2629" t="s">
        <v>152</v>
      </c>
      <c r="E2629" t="s">
        <v>153</v>
      </c>
      <c r="F2629" t="s">
        <v>104</v>
      </c>
      <c r="G2629">
        <v>0</v>
      </c>
      <c r="H2629">
        <v>0</v>
      </c>
      <c r="I262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29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cm="1">
        <f t="array" ref="K2629">IFERROR(AVERAGE(IF((OutputTable[GroupByKey]=OutputTable[[#This Row],[GroupByKey]]),(OutputTable[GroupByKey]=OutputTable[[#This Row],[GroupByKey]])*OutputTable[RecordedValue])),0)</f>
        <v>0</v>
      </c>
      <c r="L2629" cm="1">
        <f t="array" ref="L2629">IFERROR(_xlfn.STDEV.S(IF((OutputTable[GroupByKey]=OutputTable[[#This Row],[GroupByKey]]),(OutputTable[GroupByKey]=OutputTable[[#This Row],[GroupByKey]])*OutputTable[RecordedValue])),0)</f>
        <v>0</v>
      </c>
      <c r="M2629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9" cm="1">
        <f t="array" ref="O2629">MIN(IF((OutputTable[GroupByKey]=OutputTable[[#This Row],[GroupByKey]]),(OutputTable[GroupByKey]=OutputTable[[#This Row],[GroupByKey]])*OutputTable[RecordedValue]))</f>
        <v>0</v>
      </c>
      <c r="P2629" cm="1">
        <f t="array" ref="P2629">MAX(IF((OutputTable[GroupByKey]=OutputTable[[#This Row],[GroupByKey]]),(OutputTable[GroupByKey]=OutputTable[[#This Row],[GroupByKey]])*OutputTable[RecordedValue]))</f>
        <v>0</v>
      </c>
    </row>
    <row r="2630" spans="1:16" x14ac:dyDescent="0.25">
      <c r="A2630" t="s">
        <v>68</v>
      </c>
      <c r="B2630" t="s">
        <v>177</v>
      </c>
      <c r="C2630">
        <v>50</v>
      </c>
      <c r="D2630" t="s">
        <v>154</v>
      </c>
      <c r="E2630" t="s">
        <v>155</v>
      </c>
      <c r="F2630" t="s">
        <v>104</v>
      </c>
      <c r="G2630">
        <v>0</v>
      </c>
      <c r="H2630">
        <v>0</v>
      </c>
      <c r="I263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0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cm="1">
        <f t="array" ref="K2630">IFERROR(AVERAGE(IF((OutputTable[GroupByKey]=OutputTable[[#This Row],[GroupByKey]]),(OutputTable[GroupByKey]=OutputTable[[#This Row],[GroupByKey]])*OutputTable[RecordedValue])),0)</f>
        <v>0</v>
      </c>
      <c r="L2630" cm="1">
        <f t="array" ref="L2630">IFERROR(_xlfn.STDEV.S(IF((OutputTable[GroupByKey]=OutputTable[[#This Row],[GroupByKey]]),(OutputTable[GroupByKey]=OutputTable[[#This Row],[GroupByKey]])*OutputTable[RecordedValue])),0)</f>
        <v>0</v>
      </c>
      <c r="M2630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0" cm="1">
        <f t="array" ref="O2630">MIN(IF((OutputTable[GroupByKey]=OutputTable[[#This Row],[GroupByKey]]),(OutputTable[GroupByKey]=OutputTable[[#This Row],[GroupByKey]])*OutputTable[RecordedValue]))</f>
        <v>0</v>
      </c>
      <c r="P2630" cm="1">
        <f t="array" ref="P2630">MAX(IF((OutputTable[GroupByKey]=OutputTable[[#This Row],[GroupByKey]]),(OutputTable[GroupByKey]=OutputTable[[#This Row],[GroupByKey]])*OutputTable[RecordedValue]))</f>
        <v>0</v>
      </c>
    </row>
    <row r="2631" spans="1:16" x14ac:dyDescent="0.25">
      <c r="A2631" t="s">
        <v>68</v>
      </c>
      <c r="B2631" t="s">
        <v>177</v>
      </c>
      <c r="C2631">
        <v>50</v>
      </c>
      <c r="D2631" t="s">
        <v>156</v>
      </c>
      <c r="E2631" t="s">
        <v>139</v>
      </c>
      <c r="F2631" t="s">
        <v>104</v>
      </c>
      <c r="G2631">
        <v>0</v>
      </c>
      <c r="H2631">
        <v>0</v>
      </c>
      <c r="I263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1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cm="1">
        <f t="array" ref="K2631">IFERROR(AVERAGE(IF((OutputTable[GroupByKey]=OutputTable[[#This Row],[GroupByKey]]),(OutputTable[GroupByKey]=OutputTable[[#This Row],[GroupByKey]])*OutputTable[RecordedValue])),0)</f>
        <v>0</v>
      </c>
      <c r="L2631" cm="1">
        <f t="array" ref="L2631">IFERROR(_xlfn.STDEV.S(IF((OutputTable[GroupByKey]=OutputTable[[#This Row],[GroupByKey]]),(OutputTable[GroupByKey]=OutputTable[[#This Row],[GroupByKey]])*OutputTable[RecordedValue])),0)</f>
        <v>0</v>
      </c>
      <c r="M2631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1" cm="1">
        <f t="array" ref="O2631">MIN(IF((OutputTable[GroupByKey]=OutputTable[[#This Row],[GroupByKey]]),(OutputTable[GroupByKey]=OutputTable[[#This Row],[GroupByKey]])*OutputTable[RecordedValue]))</f>
        <v>0</v>
      </c>
      <c r="P2631" cm="1">
        <f t="array" ref="P2631">MAX(IF((OutputTable[GroupByKey]=OutputTable[[#This Row],[GroupByKey]]),(OutputTable[GroupByKey]=OutputTable[[#This Row],[GroupByKey]])*OutputTable[RecordedValue]))</f>
        <v>0</v>
      </c>
    </row>
    <row r="2632" spans="1:16" x14ac:dyDescent="0.25">
      <c r="A2632" t="s">
        <v>68</v>
      </c>
      <c r="B2632" t="s">
        <v>177</v>
      </c>
      <c r="C2632">
        <v>50</v>
      </c>
      <c r="D2632" t="s">
        <v>157</v>
      </c>
      <c r="E2632" t="s">
        <v>120</v>
      </c>
      <c r="F2632" t="s">
        <v>126</v>
      </c>
      <c r="G2632">
        <v>143</v>
      </c>
      <c r="H2632">
        <v>0</v>
      </c>
      <c r="I2632" t="str">
        <f>OutputTable[[#This Row],[ProjectName]]&amp;OutputTable[[#This Row],[Name]]&amp;OutputTable[[#This Row],[Type]]&amp;OutputTable[[#This Row],[Source]]</f>
        <v>Airport Security AnalysisSystem.NumberOutNumber OutSystem</v>
      </c>
      <c r="J2632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cm="1">
        <f t="array" ref="K2632">IFERROR(AVERAGE(IF((OutputTable[GroupByKey]=OutputTable[[#This Row],[GroupByKey]]),(OutputTable[GroupByKey]=OutputTable[[#This Row],[GroupByKey]])*OutputTable[RecordedValue])),0)</f>
        <v>141.02000000000001</v>
      </c>
      <c r="L2632" cm="1">
        <f t="array" ref="L2632">IFERROR(_xlfn.STDEV.S(IF((OutputTable[GroupByKey]=OutputTable[[#This Row],[GroupByKey]]),(OutputTable[GroupByKey]=OutputTable[[#This Row],[GroupByKey]])*OutputTable[RecordedValue])),0)</f>
        <v>1.571298695931723</v>
      </c>
      <c r="M2632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32" cm="1">
        <f t="array" ref="O2632">MIN(IF((OutputTable[GroupByKey]=OutputTable[[#This Row],[GroupByKey]]),(OutputTable[GroupByKey]=OutputTable[[#This Row],[GroupByKey]])*OutputTable[RecordedValue]))</f>
        <v>136</v>
      </c>
      <c r="P2632" cm="1">
        <f t="array" ref="P2632">MAX(IF((OutputTable[GroupByKey]=OutputTable[[#This Row],[GroupByKey]]),(OutputTable[GroupByKey]=OutputTable[[#This Row],[GroupByKey]])*OutputTable[RecordedValue]))</f>
        <v>144</v>
      </c>
    </row>
    <row r="2633" spans="1:16" x14ac:dyDescent="0.25">
      <c r="A2633" t="s">
        <v>68</v>
      </c>
      <c r="B2633" t="s">
        <v>177</v>
      </c>
      <c r="C2633">
        <v>50</v>
      </c>
      <c r="D2633" t="s">
        <v>158</v>
      </c>
      <c r="E2633" t="s">
        <v>90</v>
      </c>
      <c r="F2633" t="s">
        <v>126</v>
      </c>
      <c r="G2633">
        <v>71.7028506875224</v>
      </c>
      <c r="H2633">
        <v>0</v>
      </c>
      <c r="I2633" t="str">
        <f>OutputTable[[#This Row],[ProjectName]]&amp;OutputTable[[#This Row],[Name]]&amp;OutputTable[[#This Row],[Type]]&amp;OutputTable[[#This Row],[Source]]</f>
        <v>Airport Security AnalysisSystem.TotalCostTotal CostSystem</v>
      </c>
      <c r="J2633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cm="1">
        <f t="array" ref="K2633">IFERROR(AVERAGE(IF((OutputTable[GroupByKey]=OutputTable[[#This Row],[GroupByKey]]),(OutputTable[GroupByKey]=OutputTable[[#This Row],[GroupByKey]])*OutputTable[RecordedValue])),0)</f>
        <v>71.671286315385061</v>
      </c>
      <c r="L2633" cm="1">
        <f t="array" ref="L2633">IFERROR(_xlfn.STDEV.S(IF((OutputTable[GroupByKey]=OutputTable[[#This Row],[GroupByKey]]),(OutputTable[GroupByKey]=OutputTable[[#This Row],[GroupByKey]])*OutputTable[RecordedValue])),0)</f>
        <v>0.23863631661505638</v>
      </c>
      <c r="M2633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33" cm="1">
        <f t="array" ref="O2633">MIN(IF((OutputTable[GroupByKey]=OutputTable[[#This Row],[GroupByKey]]),(OutputTable[GroupByKey]=OutputTable[[#This Row],[GroupByKey]])*OutputTable[RecordedValue]))</f>
        <v>70.910479456061694</v>
      </c>
      <c r="P2633" cm="1">
        <f t="array" ref="P2633">MAX(IF((OutputTable[GroupByKey]=OutputTable[[#This Row],[GroupByKey]]),(OutputTable[GroupByKey]=OutputTable[[#This Row],[GroupByKey]])*OutputTable[RecordedValue]))</f>
        <v>72</v>
      </c>
    </row>
    <row r="2634" spans="1:16" x14ac:dyDescent="0.25">
      <c r="A2634" t="s">
        <v>68</v>
      </c>
      <c r="B2634" t="s">
        <v>177</v>
      </c>
      <c r="C2634">
        <v>50</v>
      </c>
      <c r="D2634" t="s">
        <v>159</v>
      </c>
      <c r="E2634" t="s">
        <v>134</v>
      </c>
      <c r="F2634" t="s">
        <v>104</v>
      </c>
      <c r="G2634">
        <v>28.7086500586393</v>
      </c>
      <c r="H2634">
        <v>0</v>
      </c>
      <c r="I263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4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cm="1">
        <f t="array" ref="K2634">IFERROR(AVERAGE(IF((OutputTable[GroupByKey]=OutputTable[[#This Row],[GroupByKey]]),(OutputTable[GroupByKey]=OutputTable[[#This Row],[GroupByKey]])*OutputTable[RecordedValue])),0)</f>
        <v>28.130410032303338</v>
      </c>
      <c r="L2634" cm="1">
        <f t="array" ref="L2634">IFERROR(_xlfn.STDEV.S(IF((OutputTable[GroupByKey]=OutputTable[[#This Row],[GroupByKey]]),(OutputTable[GroupByKey]=OutputTable[[#This Row],[GroupByKey]])*OutputTable[RecordedValue])),0)</f>
        <v>1.5680861939239095</v>
      </c>
      <c r="M2634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634" cm="1">
        <f t="array" ref="O2634">MIN(IF((OutputTable[GroupByKey]=OutputTable[[#This Row],[GroupByKey]]),(OutputTable[GroupByKey]=OutputTable[[#This Row],[GroupByKey]])*OutputTable[RecordedValue]))</f>
        <v>24.466327701593499</v>
      </c>
      <c r="P2634" cm="1">
        <f t="array" ref="P2634">MAX(IF((OutputTable[GroupByKey]=OutputTable[[#This Row],[GroupByKey]]),(OutputTable[GroupByKey]=OutputTable[[#This Row],[GroupByKey]])*OutputTable[RecordedValue]))</f>
        <v>31.104540279981698</v>
      </c>
    </row>
    <row r="2635" spans="1:16" x14ac:dyDescent="0.25">
      <c r="A2635" t="s">
        <v>68</v>
      </c>
      <c r="B2635" t="s">
        <v>177</v>
      </c>
      <c r="C2635">
        <v>50</v>
      </c>
      <c r="D2635" t="s">
        <v>160</v>
      </c>
      <c r="E2635" t="s">
        <v>136</v>
      </c>
      <c r="F2635" t="s">
        <v>104</v>
      </c>
      <c r="G2635">
        <v>7.1427752851219202</v>
      </c>
      <c r="H2635">
        <v>0</v>
      </c>
      <c r="I263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3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cm="1">
        <f t="array" ref="K2635">IFERROR(AVERAGE(IF((OutputTable[GroupByKey]=OutputTable[[#This Row],[GroupByKey]]),(OutputTable[GroupByKey]=OutputTable[[#This Row],[GroupByKey]])*OutputTable[RecordedValue])),0)</f>
        <v>7.677923856469965</v>
      </c>
      <c r="L2635" cm="1">
        <f t="array" ref="L2635">IFERROR(_xlfn.STDEV.S(IF((OutputTable[GroupByKey]=OutputTable[[#This Row],[GroupByKey]]),(OutputTable[GroupByKey]=OutputTable[[#This Row],[GroupByKey]])*OutputTable[RecordedValue])),0)</f>
        <v>1.5599367309009138</v>
      </c>
      <c r="M263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635" cm="1">
        <f t="array" ref="O2635">MIN(IF((OutputTable[GroupByKey]=OutputTable[[#This Row],[GroupByKey]]),(OutputTable[GroupByKey]=OutputTable[[#This Row],[GroupByKey]])*OutputTable[RecordedValue]))</f>
        <v>4.6700334569821003</v>
      </c>
      <c r="P2635" cm="1">
        <f t="array" ref="P2635">MAX(IF((OutputTable[GroupByKey]=OutputTable[[#This Row],[GroupByKey]]),(OutputTable[GroupByKey]=OutputTable[[#This Row],[GroupByKey]])*OutputTable[RecordedValue]))</f>
        <v>11.306663706390401</v>
      </c>
    </row>
    <row r="2636" spans="1:16" x14ac:dyDescent="0.25">
      <c r="A2636" t="s">
        <v>68</v>
      </c>
      <c r="B2636" t="s">
        <v>177</v>
      </c>
      <c r="C2636">
        <v>50</v>
      </c>
      <c r="D2636" t="s">
        <v>161</v>
      </c>
      <c r="E2636" t="s">
        <v>153</v>
      </c>
      <c r="F2636" t="s">
        <v>104</v>
      </c>
      <c r="G2636">
        <v>297</v>
      </c>
      <c r="H2636">
        <v>0</v>
      </c>
      <c r="I263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36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cm="1">
        <f t="array" ref="K2636">IFERROR(AVERAGE(IF((OutputTable[GroupByKey]=OutputTable[[#This Row],[GroupByKey]]),(OutputTable[GroupByKey]=OutputTable[[#This Row],[GroupByKey]])*OutputTable[RecordedValue])),0)</f>
        <v>291.82</v>
      </c>
      <c r="L2636" cm="1">
        <f t="array" ref="L2636">IFERROR(_xlfn.STDEV.S(IF((OutputTable[GroupByKey]=OutputTable[[#This Row],[GroupByKey]]),(OutputTable[GroupByKey]=OutputTable[[#This Row],[GroupByKey]])*OutputTable[RecordedValue])),0)</f>
        <v>4.3079897295843335</v>
      </c>
      <c r="M2636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636" cm="1">
        <f t="array" ref="O2636">MIN(IF((OutputTable[GroupByKey]=OutputTable[[#This Row],[GroupByKey]]),(OutputTable[GroupByKey]=OutputTable[[#This Row],[GroupByKey]])*OutputTable[RecordedValue]))</f>
        <v>281</v>
      </c>
      <c r="P2636" cm="1">
        <f t="array" ref="P2636">MAX(IF((OutputTable[GroupByKey]=OutputTable[[#This Row],[GroupByKey]]),(OutputTable[GroupByKey]=OutputTable[[#This Row],[GroupByKey]])*OutputTable[RecordedValue]))</f>
        <v>301</v>
      </c>
    </row>
    <row r="2637" spans="1:16" x14ac:dyDescent="0.25">
      <c r="A2637" t="s">
        <v>68</v>
      </c>
      <c r="B2637" t="s">
        <v>177</v>
      </c>
      <c r="C2637">
        <v>50</v>
      </c>
      <c r="D2637" t="s">
        <v>162</v>
      </c>
      <c r="E2637" t="s">
        <v>155</v>
      </c>
      <c r="F2637" t="s">
        <v>104</v>
      </c>
      <c r="G2637">
        <v>0.80158957541328002</v>
      </c>
      <c r="H2637">
        <v>0</v>
      </c>
      <c r="I263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37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cm="1">
        <f t="array" ref="K2637">IFERROR(AVERAGE(IF((OutputTable[GroupByKey]=OutputTable[[#This Row],[GroupByKey]]),(OutputTable[GroupByKey]=OutputTable[[#This Row],[GroupByKey]])*OutputTable[RecordedValue])),0)</f>
        <v>0.7867243373202788</v>
      </c>
      <c r="L2637" cm="1">
        <f t="array" ref="L2637">IFERROR(_xlfn.STDEV.S(IF((OutputTable[GroupByKey]=OutputTable[[#This Row],[GroupByKey]]),(OutputTable[GroupByKey]=OutputTable[[#This Row],[GroupByKey]])*OutputTable[RecordedValue])),0)</f>
        <v>4.3331575858358527E-2</v>
      </c>
      <c r="M2637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637" cm="1">
        <f t="array" ref="O2637">MIN(IF((OutputTable[GroupByKey]=OutputTable[[#This Row],[GroupByKey]]),(OutputTable[GroupByKey]=OutputTable[[#This Row],[GroupByKey]])*OutputTable[RecordedValue]))</f>
        <v>0.68592600815582205</v>
      </c>
      <c r="P2637" cm="1">
        <f t="array" ref="P2637">MAX(IF((OutputTable[GroupByKey]=OutputTable[[#This Row],[GroupByKey]]),(OutputTable[GroupByKey]=OutputTable[[#This Row],[GroupByKey]])*OutputTable[RecordedValue]))</f>
        <v>0.87027684841716402</v>
      </c>
    </row>
    <row r="2638" spans="1:16" x14ac:dyDescent="0.25">
      <c r="A2638" t="s">
        <v>68</v>
      </c>
      <c r="B2638" t="s">
        <v>177</v>
      </c>
      <c r="C2638">
        <v>50</v>
      </c>
      <c r="D2638" t="s">
        <v>163</v>
      </c>
      <c r="E2638" t="s">
        <v>139</v>
      </c>
      <c r="F2638" t="s">
        <v>104</v>
      </c>
      <c r="G2638">
        <v>0</v>
      </c>
      <c r="H2638">
        <v>0</v>
      </c>
      <c r="I263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38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cm="1">
        <f t="array" ref="K2638">IFERROR(AVERAGE(IF((OutputTable[GroupByKey]=OutputTable[[#This Row],[GroupByKey]]),(OutputTable[GroupByKey]=OutputTable[[#This Row],[GroupByKey]])*OutputTable[RecordedValue])),0)</f>
        <v>0</v>
      </c>
      <c r="L2638" cm="1">
        <f t="array" ref="L2638">IFERROR(_xlfn.STDEV.S(IF((OutputTable[GroupByKey]=OutputTable[[#This Row],[GroupByKey]]),(OutputTable[GroupByKey]=OutputTable[[#This Row],[GroupByKey]])*OutputTable[RecordedValue])),0)</f>
        <v>0</v>
      </c>
      <c r="M2638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cm="1">
        <f t="array" ref="O2638">MIN(IF((OutputTable[GroupByKey]=OutputTable[[#This Row],[GroupByKey]]),(OutputTable[GroupByKey]=OutputTable[[#This Row],[GroupByKey]])*OutputTable[RecordedValue]))</f>
        <v>0</v>
      </c>
      <c r="P2638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177</v>
      </c>
      <c r="C2639">
        <v>50</v>
      </c>
      <c r="D2639" t="s">
        <v>164</v>
      </c>
      <c r="E2639" t="s">
        <v>110</v>
      </c>
      <c r="F2639" t="s">
        <v>72</v>
      </c>
      <c r="G2639">
        <v>38.290934229505297</v>
      </c>
      <c r="H2639">
        <v>0</v>
      </c>
      <c r="I263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39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cm="1">
        <f t="array" ref="K2639">IFERROR(AVERAGE(IF((OutputTable[GroupByKey]=OutputTable[[#This Row],[GroupByKey]]),(OutputTable[GroupByKey]=OutputTable[[#This Row],[GroupByKey]])*OutputTable[RecordedValue])),0)</f>
        <v>36.126257191808556</v>
      </c>
      <c r="L2639" cm="1">
        <f t="array" ref="L2639">IFERROR(_xlfn.STDEV.S(IF((OutputTable[GroupByKey]=OutputTable[[#This Row],[GroupByKey]]),(OutputTable[GroupByKey]=OutputTable[[#This Row],[GroupByKey]])*OutputTable[RecordedValue])),0)</f>
        <v>2.1713259373529561</v>
      </c>
      <c r="M2639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39" cm="1">
        <f t="array" ref="O2639">MIN(IF((OutputTable[GroupByKey]=OutputTable[[#This Row],[GroupByKey]]),(OutputTable[GroupByKey]=OutputTable[[#This Row],[GroupByKey]])*OutputTable[RecordedValue]))</f>
        <v>31.451458626230401</v>
      </c>
      <c r="P2639" cm="1">
        <f t="array" ref="P2639">MAX(IF((OutputTable[GroupByKey]=OutputTable[[#This Row],[GroupByKey]]),(OutputTable[GroupByKey]=OutputTable[[#This Row],[GroupByKey]])*OutputTable[RecordedValue]))</f>
        <v>41.433809234429702</v>
      </c>
    </row>
    <row r="2640" spans="1:16" x14ac:dyDescent="0.25">
      <c r="A2640" t="s">
        <v>68</v>
      </c>
      <c r="B2640" t="s">
        <v>177</v>
      </c>
      <c r="C2640">
        <v>50</v>
      </c>
      <c r="D2640" t="s">
        <v>165</v>
      </c>
      <c r="E2640" t="s">
        <v>112</v>
      </c>
      <c r="F2640" t="s">
        <v>72</v>
      </c>
      <c r="G2640">
        <v>1148.72802688516</v>
      </c>
      <c r="H2640">
        <v>0</v>
      </c>
      <c r="I264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0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cm="1">
        <f t="array" ref="K2640">IFERROR(AVERAGE(IF((OutputTable[GroupByKey]=OutputTable[[#This Row],[GroupByKey]]),(OutputTable[GroupByKey]=OutputTable[[#This Row],[GroupByKey]])*OutputTable[RecordedValue])),0)</f>
        <v>1083.7877157542564</v>
      </c>
      <c r="L2640" cm="1">
        <f t="array" ref="L2640">IFERROR(_xlfn.STDEV.S(IF((OutputTable[GroupByKey]=OutputTable[[#This Row],[GroupByKey]]),(OutputTable[GroupByKey]=OutputTable[[#This Row],[GroupByKey]])*OutputTable[RecordedValue])),0)</f>
        <v>65.139778120588559</v>
      </c>
      <c r="M2640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640" cm="1">
        <f t="array" ref="O2640">MIN(IF((OutputTable[GroupByKey]=OutputTable[[#This Row],[GroupByKey]]),(OutputTable[GroupByKey]=OutputTable[[#This Row],[GroupByKey]])*OutputTable[RecordedValue]))</f>
        <v>943.54375878691201</v>
      </c>
      <c r="P2640" cm="1">
        <f t="array" ref="P2640">MAX(IF((OutputTable[GroupByKey]=OutputTable[[#This Row],[GroupByKey]]),(OutputTable[GroupByKey]=OutputTable[[#This Row],[GroupByKey]])*OutputTable[RecordedValue]))</f>
        <v>1243.01427703289</v>
      </c>
    </row>
    <row r="2641" spans="1:16" x14ac:dyDescent="0.25">
      <c r="A2641" t="s">
        <v>68</v>
      </c>
      <c r="B2641" t="s">
        <v>177</v>
      </c>
      <c r="C2641">
        <v>50</v>
      </c>
      <c r="D2641" t="s">
        <v>166</v>
      </c>
      <c r="E2641" t="s">
        <v>114</v>
      </c>
      <c r="F2641" t="s">
        <v>72</v>
      </c>
      <c r="G2641">
        <v>0</v>
      </c>
      <c r="H2641">
        <v>0</v>
      </c>
      <c r="I264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1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cm="1">
        <f t="array" ref="K2641">IFERROR(AVERAGE(IF((OutputTable[GroupByKey]=OutputTable[[#This Row],[GroupByKey]]),(OutputTable[GroupByKey]=OutputTable[[#This Row],[GroupByKey]])*OutputTable[RecordedValue])),0)</f>
        <v>0</v>
      </c>
      <c r="L2641" cm="1">
        <f t="array" ref="L2641">IFERROR(_xlfn.STDEV.S(IF((OutputTable[GroupByKey]=OutputTable[[#This Row],[GroupByKey]]),(OutputTable[GroupByKey]=OutputTable[[#This Row],[GroupByKey]])*OutputTable[RecordedValue])),0)</f>
        <v>0</v>
      </c>
      <c r="M2641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1" cm="1">
        <f t="array" ref="O2641">MIN(IF((OutputTable[GroupByKey]=OutputTable[[#This Row],[GroupByKey]]),(OutputTable[GroupByKey]=OutputTable[[#This Row],[GroupByKey]])*OutputTable[RecordedValue]))</f>
        <v>0</v>
      </c>
      <c r="P2641" cm="1">
        <f t="array" ref="P2641">MAX(IF((OutputTable[GroupByKey]=OutputTable[[#This Row],[GroupByKey]]),(OutputTable[GroupByKey]=OutputTable[[#This Row],[GroupByKey]])*OutputTable[RecordedValue]))</f>
        <v>0</v>
      </c>
    </row>
    <row r="2642" spans="1:16" x14ac:dyDescent="0.25">
      <c r="A2642" t="s">
        <v>68</v>
      </c>
      <c r="B2642" t="s">
        <v>177</v>
      </c>
      <c r="C2642">
        <v>50</v>
      </c>
      <c r="D2642" t="s">
        <v>167</v>
      </c>
      <c r="E2642" t="s">
        <v>116</v>
      </c>
      <c r="F2642" t="s">
        <v>72</v>
      </c>
      <c r="G2642">
        <v>761.31506285812202</v>
      </c>
      <c r="H2642">
        <v>0</v>
      </c>
      <c r="I264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2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cm="1">
        <f t="array" ref="K2642">IFERROR(AVERAGE(IF((OutputTable[GroupByKey]=OutputTable[[#This Row],[GroupByKey]]),(OutputTable[GroupByKey]=OutputTable[[#This Row],[GroupByKey]])*OutputTable[RecordedValue])),0)</f>
        <v>553.87401274968397</v>
      </c>
      <c r="L2642" cm="1">
        <f t="array" ref="L2642">IFERROR(_xlfn.STDEV.S(IF((OutputTable[GroupByKey]=OutputTable[[#This Row],[GroupByKey]]),(OutputTable[GroupByKey]=OutputTable[[#This Row],[GroupByKey]])*OutputTable[RecordedValue])),0)</f>
        <v>377.09122887289163</v>
      </c>
      <c r="M2642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642" cm="1">
        <f t="array" ref="O2642">MIN(IF((OutputTable[GroupByKey]=OutputTable[[#This Row],[GroupByKey]]),(OutputTable[GroupByKey]=OutputTable[[#This Row],[GroupByKey]])*OutputTable[RecordedValue]))</f>
        <v>153.85414011717199</v>
      </c>
      <c r="P2642" cm="1">
        <f t="array" ref="P2642">MAX(IF((OutputTable[GroupByKey]=OutputTable[[#This Row],[GroupByKey]]),(OutputTable[GroupByKey]=OutputTable[[#This Row],[GroupByKey]])*OutputTable[RecordedValue]))</f>
        <v>2328.4964964025999</v>
      </c>
    </row>
    <row r="2643" spans="1:16" x14ac:dyDescent="0.25">
      <c r="A2643" t="s">
        <v>68</v>
      </c>
      <c r="B2643" t="s">
        <v>177</v>
      </c>
      <c r="C2643">
        <v>50</v>
      </c>
      <c r="D2643" t="s">
        <v>168</v>
      </c>
      <c r="E2643" t="s">
        <v>118</v>
      </c>
      <c r="F2643" t="s">
        <v>72</v>
      </c>
      <c r="G2643">
        <v>140</v>
      </c>
      <c r="H2643">
        <v>0</v>
      </c>
      <c r="I264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3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cm="1">
        <f t="array" ref="K2643">IFERROR(AVERAGE(IF((OutputTable[GroupByKey]=OutputTable[[#This Row],[GroupByKey]]),(OutputTable[GroupByKey]=OutputTable[[#This Row],[GroupByKey]])*OutputTable[RecordedValue])),0)</f>
        <v>139.1</v>
      </c>
      <c r="L2643" cm="1">
        <f t="array" ref="L2643">IFERROR(_xlfn.STDEV.S(IF((OutputTable[GroupByKey]=OutputTable[[#This Row],[GroupByKey]]),(OutputTable[GroupByKey]=OutputTable[[#This Row],[GroupByKey]])*OutputTable[RecordedValue])),0)</f>
        <v>2.340852801167705</v>
      </c>
      <c r="M2643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643" cm="1">
        <f t="array" ref="O2643">MIN(IF((OutputTable[GroupByKey]=OutputTable[[#This Row],[GroupByKey]]),(OutputTable[GroupByKey]=OutputTable[[#This Row],[GroupByKey]])*OutputTable[RecordedValue]))</f>
        <v>132</v>
      </c>
      <c r="P2643" cm="1">
        <f t="array" ref="P2643">MAX(IF((OutputTable[GroupByKey]=OutputTable[[#This Row],[GroupByKey]]),(OutputTable[GroupByKey]=OutputTable[[#This Row],[GroupByKey]])*OutputTable[RecordedValue]))</f>
        <v>143</v>
      </c>
    </row>
    <row r="2644" spans="1:16" x14ac:dyDescent="0.25">
      <c r="A2644" t="s">
        <v>68</v>
      </c>
      <c r="B2644" t="s">
        <v>177</v>
      </c>
      <c r="C2644">
        <v>50</v>
      </c>
      <c r="D2644" t="s">
        <v>169</v>
      </c>
      <c r="E2644" t="s">
        <v>120</v>
      </c>
      <c r="F2644" t="s">
        <v>72</v>
      </c>
      <c r="G2644">
        <v>139</v>
      </c>
      <c r="H2644">
        <v>0</v>
      </c>
      <c r="I264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4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cm="1">
        <f t="array" ref="K2644">IFERROR(AVERAGE(IF((OutputTable[GroupByKey]=OutputTable[[#This Row],[GroupByKey]]),(OutputTable[GroupByKey]=OutputTable[[#This Row],[GroupByKey]])*OutputTable[RecordedValue])),0)</f>
        <v>136.88</v>
      </c>
      <c r="L2644" cm="1">
        <f t="array" ref="L2644">IFERROR(_xlfn.STDEV.S(IF((OutputTable[GroupByKey]=OutputTable[[#This Row],[GroupByKey]]),(OutputTable[GroupByKey]=OutputTable[[#This Row],[GroupByKey]])*OutputTable[RecordedValue])),0)</f>
        <v>2.7303285292343533</v>
      </c>
      <c r="M2644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644" cm="1">
        <f t="array" ref="O2644">MIN(IF((OutputTable[GroupByKey]=OutputTable[[#This Row],[GroupByKey]]),(OutputTable[GroupByKey]=OutputTable[[#This Row],[GroupByKey]])*OutputTable[RecordedValue]))</f>
        <v>130</v>
      </c>
      <c r="P2644" cm="1">
        <f t="array" ref="P2644">MAX(IF((OutputTable[GroupByKey]=OutputTable[[#This Row],[GroupByKey]]),(OutputTable[GroupByKey]=OutputTable[[#This Row],[GroupByKey]])*OutputTable[RecordedValue]))</f>
        <v>141</v>
      </c>
    </row>
    <row r="2645" spans="1:16" x14ac:dyDescent="0.25">
      <c r="A2645" t="s">
        <v>68</v>
      </c>
      <c r="B2645" t="s">
        <v>177</v>
      </c>
      <c r="C2645">
        <v>50</v>
      </c>
      <c r="D2645" t="s">
        <v>170</v>
      </c>
      <c r="E2645" t="s">
        <v>122</v>
      </c>
      <c r="F2645" t="s">
        <v>72</v>
      </c>
      <c r="G2645">
        <v>38.290934229505297</v>
      </c>
      <c r="H2645">
        <v>0</v>
      </c>
      <c r="I264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4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cm="1">
        <f t="array" ref="K2645">IFERROR(AVERAGE(IF((OutputTable[GroupByKey]=OutputTable[[#This Row],[GroupByKey]]),(OutputTable[GroupByKey]=OutputTable[[#This Row],[GroupByKey]])*OutputTable[RecordedValue])),0)</f>
        <v>36.126257191808556</v>
      </c>
      <c r="L2645" cm="1">
        <f t="array" ref="L2645">IFERROR(_xlfn.STDEV.S(IF((OutputTable[GroupByKey]=OutputTable[[#This Row],[GroupByKey]]),(OutputTable[GroupByKey]=OutputTable[[#This Row],[GroupByKey]])*OutputTable[RecordedValue])),0)</f>
        <v>2.1713259373529561</v>
      </c>
      <c r="M264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45" cm="1">
        <f t="array" ref="O2645">MIN(IF((OutputTable[GroupByKey]=OutputTable[[#This Row],[GroupByKey]]),(OutputTable[GroupByKey]=OutputTable[[#This Row],[GroupByKey]])*OutputTable[RecordedValue]))</f>
        <v>31.451458626230401</v>
      </c>
      <c r="P2645" cm="1">
        <f t="array" ref="P2645">MAX(IF((OutputTable[GroupByKey]=OutputTable[[#This Row],[GroupByKey]]),(OutputTable[GroupByKey]=OutputTable[[#This Row],[GroupByKey]])*OutputTable[RecordedValue]))</f>
        <v>41.433809234429702</v>
      </c>
    </row>
    <row r="2646" spans="1:16" x14ac:dyDescent="0.25">
      <c r="A2646" t="s">
        <v>68</v>
      </c>
      <c r="B2646" t="s">
        <v>177</v>
      </c>
      <c r="C2646">
        <v>50</v>
      </c>
      <c r="D2646" t="s">
        <v>171</v>
      </c>
      <c r="E2646" t="s">
        <v>124</v>
      </c>
      <c r="F2646" t="s">
        <v>72</v>
      </c>
      <c r="G2646">
        <v>1910.04308974328</v>
      </c>
      <c r="H2646">
        <v>0</v>
      </c>
      <c r="I264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46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cm="1">
        <f t="array" ref="K2646">IFERROR(AVERAGE(IF((OutputTable[GroupByKey]=OutputTable[[#This Row],[GroupByKey]]),(OutputTable[GroupByKey]=OutputTable[[#This Row],[GroupByKey]])*OutputTable[RecordedValue])),0)</f>
        <v>1637.6617285039399</v>
      </c>
      <c r="L2646" cm="1">
        <f t="array" ref="L2646">IFERROR(_xlfn.STDEV.S(IF((OutputTable[GroupByKey]=OutputTable[[#This Row],[GroupByKey]]),(OutputTable[GroupByKey]=OutputTable[[#This Row],[GroupByKey]])*OutputTable[RecordedValue])),0)</f>
        <v>425.2629558634419</v>
      </c>
      <c r="M2646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46" cm="1">
        <f t="array" ref="O2646">MIN(IF((OutputTable[GroupByKey]=OutputTable[[#This Row],[GroupByKey]]),(OutputTable[GroupByKey]=OutputTable[[#This Row],[GroupByKey]])*OutputTable[RecordedValue]))</f>
        <v>1114.53760713569</v>
      </c>
      <c r="P2646" cm="1">
        <f t="array" ref="P2646">MAX(IF((OutputTable[GroupByKey]=OutputTable[[#This Row],[GroupByKey]]),(OutputTable[GroupByKey]=OutputTable[[#This Row],[GroupByKey]])*OutputTable[RecordedValue]))</f>
        <v>3571.5107734354901</v>
      </c>
    </row>
    <row r="2647" spans="1:16" x14ac:dyDescent="0.25">
      <c r="A2647" t="s">
        <v>68</v>
      </c>
      <c r="B2647" t="s">
        <v>177</v>
      </c>
      <c r="C2647">
        <v>50</v>
      </c>
      <c r="D2647" t="s">
        <v>172</v>
      </c>
      <c r="E2647" t="s">
        <v>134</v>
      </c>
      <c r="F2647" t="s">
        <v>104</v>
      </c>
      <c r="G2647">
        <v>19.145467114752599</v>
      </c>
      <c r="H2647">
        <v>0</v>
      </c>
      <c r="I2647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47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cm="1">
        <f t="array" ref="K2647">IFERROR(AVERAGE(IF((OutputTable[GroupByKey]=OutputTable[[#This Row],[GroupByKey]]),(OutputTable[GroupByKey]=OutputTable[[#This Row],[GroupByKey]])*OutputTable[RecordedValue])),0)</f>
        <v>18.06312859590426</v>
      </c>
      <c r="L2647" cm="1">
        <f t="array" ref="L2647">IFERROR(_xlfn.STDEV.S(IF((OutputTable[GroupByKey]=OutputTable[[#This Row],[GroupByKey]]),(OutputTable[GroupByKey]=OutputTable[[#This Row],[GroupByKey]])*OutputTable[RecordedValue])),0)</f>
        <v>1.0856629686764701</v>
      </c>
      <c r="M2647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47" cm="1">
        <f t="array" ref="O2647">MIN(IF((OutputTable[GroupByKey]=OutputTable[[#This Row],[GroupByKey]]),(OutputTable[GroupByKey]=OutputTable[[#This Row],[GroupByKey]])*OutputTable[RecordedValue]))</f>
        <v>15.725729313115201</v>
      </c>
      <c r="P2647" cm="1">
        <f t="array" ref="P2647">MAX(IF((OutputTable[GroupByKey]=OutputTable[[#This Row],[GroupByKey]]),(OutputTable[GroupByKey]=OutputTable[[#This Row],[GroupByKey]])*OutputTable[RecordedValue]))</f>
        <v>20.716904617214801</v>
      </c>
    </row>
    <row r="2648" spans="1:16" x14ac:dyDescent="0.25">
      <c r="A2648" t="s">
        <v>68</v>
      </c>
      <c r="B2648" t="s">
        <v>177</v>
      </c>
      <c r="C2648">
        <v>50</v>
      </c>
      <c r="D2648" t="s">
        <v>173</v>
      </c>
      <c r="E2648" t="s">
        <v>136</v>
      </c>
      <c r="F2648" t="s">
        <v>104</v>
      </c>
      <c r="G2648">
        <v>4.7059582290085604</v>
      </c>
      <c r="H2648">
        <v>0</v>
      </c>
      <c r="I2648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48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cm="1">
        <f t="array" ref="K2648">IFERROR(AVERAGE(IF((OutputTable[GroupByKey]=OutputTable[[#This Row],[GroupByKey]]),(OutputTable[GroupByKey]=OutputTable[[#This Row],[GroupByKey]])*OutputTable[RecordedValue])),0)</f>
        <v>5.7998238307074823</v>
      </c>
      <c r="L2648" cm="1">
        <f t="array" ref="L2648">IFERROR(_xlfn.STDEV.S(IF((OutputTable[GroupByKey]=OutputTable[[#This Row],[GroupByKey]]),(OutputTable[GroupByKey]=OutputTable[[#This Row],[GroupByKey]])*OutputTable[RecordedValue])),0)</f>
        <v>1.1088844702774887</v>
      </c>
      <c r="M2648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48" cm="1">
        <f t="array" ref="O2648">MIN(IF((OutputTable[GroupByKey]=OutputTable[[#This Row],[GroupByKey]]),(OutputTable[GroupByKey]=OutputTable[[#This Row],[GroupByKey]])*OutputTable[RecordedValue]))</f>
        <v>3.05766911974897</v>
      </c>
      <c r="P2648" cm="1">
        <f t="array" ref="P2648">MAX(IF((OutputTable[GroupByKey]=OutputTable[[#This Row],[GroupByKey]]),(OutputTable[GroupByKey]=OutputTable[[#This Row],[GroupByKey]])*OutputTable[RecordedValue]))</f>
        <v>8.1492138731565191</v>
      </c>
    </row>
    <row r="2649" spans="1:16" x14ac:dyDescent="0.25">
      <c r="A2649" t="s">
        <v>68</v>
      </c>
      <c r="B2649" t="s">
        <v>177</v>
      </c>
      <c r="C2649">
        <v>50</v>
      </c>
      <c r="D2649" t="s">
        <v>174</v>
      </c>
      <c r="E2649" t="s">
        <v>153</v>
      </c>
      <c r="F2649" t="s">
        <v>104</v>
      </c>
      <c r="G2649">
        <v>140</v>
      </c>
      <c r="H2649">
        <v>0</v>
      </c>
      <c r="I264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9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cm="1">
        <f t="array" ref="K2649">IFERROR(AVERAGE(IF((OutputTable[GroupByKey]=OutputTable[[#This Row],[GroupByKey]]),(OutputTable[GroupByKey]=OutputTable[[#This Row],[GroupByKey]])*OutputTable[RecordedValue])),0)</f>
        <v>138.4</v>
      </c>
      <c r="L2649" cm="1">
        <f t="array" ref="L2649">IFERROR(_xlfn.STDEV.S(IF((OutputTable[GroupByKey]=OutputTable[[#This Row],[GroupByKey]]),(OutputTable[GroupByKey]=OutputTable[[#This Row],[GroupByKey]])*OutputTable[RecordedValue])),0)</f>
        <v>2.6954231805876021</v>
      </c>
      <c r="M2649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9" cm="1">
        <f t="array" ref="O2649">MIN(IF((OutputTable[GroupByKey]=OutputTable[[#This Row],[GroupByKey]]),(OutputTable[GroupByKey]=OutputTable[[#This Row],[GroupByKey]])*OutputTable[RecordedValue]))</f>
        <v>131</v>
      </c>
      <c r="P2649" cm="1">
        <f t="array" ref="P2649">MAX(IF((OutputTable[GroupByKey]=OutputTable[[#This Row],[GroupByKey]]),(OutputTable[GroupByKey]=OutputTable[[#This Row],[GroupByKey]])*OutputTable[RecordedValue]))</f>
        <v>143</v>
      </c>
    </row>
    <row r="2650" spans="1:16" x14ac:dyDescent="0.25">
      <c r="A2650" t="s">
        <v>68</v>
      </c>
      <c r="B2650" t="s">
        <v>177</v>
      </c>
      <c r="C2650">
        <v>50</v>
      </c>
      <c r="D2650" t="s">
        <v>175</v>
      </c>
      <c r="E2650" t="s">
        <v>155</v>
      </c>
      <c r="F2650" t="s">
        <v>104</v>
      </c>
      <c r="G2650">
        <v>0.80391840712464402</v>
      </c>
      <c r="H2650">
        <v>0</v>
      </c>
      <c r="I265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0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cm="1">
        <f t="array" ref="K2650">IFERROR(AVERAGE(IF((OutputTable[GroupByKey]=OutputTable[[#This Row],[GroupByKey]]),(OutputTable[GroupByKey]=OutputTable[[#This Row],[GroupByKey]])*OutputTable[RecordedValue])),0)</f>
        <v>0.7583406737205215</v>
      </c>
      <c r="L2650" cm="1">
        <f t="array" ref="L2650">IFERROR(_xlfn.STDEV.S(IF((OutputTable[GroupByKey]=OutputTable[[#This Row],[GroupByKey]]),(OutputTable[GroupByKey]=OutputTable[[#This Row],[GroupByKey]])*OutputTable[RecordedValue])),0)</f>
        <v>4.6203519594895187E-2</v>
      </c>
      <c r="M2650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0" cm="1">
        <f t="array" ref="O2650">MIN(IF((OutputTable[GroupByKey]=OutputTable[[#This Row],[GroupByKey]]),(OutputTable[GroupByKey]=OutputTable[[#This Row],[GroupByKey]])*OutputTable[RecordedValue]))</f>
        <v>0.660449421951812</v>
      </c>
      <c r="P2650" cm="1">
        <f t="array" ref="P2650">MAX(IF((OutputTable[GroupByKey]=OutputTable[[#This Row],[GroupByKey]]),(OutputTable[GroupByKey]=OutputTable[[#This Row],[GroupByKey]])*OutputTable[RecordedValue]))</f>
        <v>0.87259712001045997</v>
      </c>
    </row>
    <row r="2651" spans="1:16" x14ac:dyDescent="0.25">
      <c r="A2651" t="s">
        <v>68</v>
      </c>
      <c r="B2651" t="s">
        <v>177</v>
      </c>
      <c r="C2651">
        <v>50</v>
      </c>
      <c r="D2651" t="s">
        <v>176</v>
      </c>
      <c r="E2651" t="s">
        <v>139</v>
      </c>
      <c r="F2651" t="s">
        <v>104</v>
      </c>
      <c r="G2651">
        <v>0</v>
      </c>
      <c r="H2651">
        <v>0</v>
      </c>
      <c r="I265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1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cm="1">
        <f t="array" ref="K2651">IFERROR(AVERAGE(IF((OutputTable[GroupByKey]=OutputTable[[#This Row],[GroupByKey]]),(OutputTable[GroupByKey]=OutputTable[[#This Row],[GroupByKey]])*OutputTable[RecordedValue])),0)</f>
        <v>0</v>
      </c>
      <c r="L2651" cm="1">
        <f t="array" ref="L2651">IFERROR(_xlfn.STDEV.S(IF((OutputTable[GroupByKey]=OutputTable[[#This Row],[GroupByKey]]),(OutputTable[GroupByKey]=OutputTable[[#This Row],[GroupByKey]])*OutputTable[RecordedValue])),0)</f>
        <v>0</v>
      </c>
      <c r="M2651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cm="1">
        <f t="array" ref="O2651">MIN(IF((OutputTable[GroupByKey]=OutputTable[[#This Row],[GroupByKey]]),(OutputTable[GroupByKey]=OutputTable[[#This Row],[GroupByKey]])*OutputTable[RecordedValue]))</f>
        <v>0</v>
      </c>
      <c r="P2651" cm="1">
        <f t="array" ref="P26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651">
    <cfRule type="expression" dxfId="11" priority="2">
      <formula>MOD(ROW(),2)=0</formula>
    </cfRule>
  </conditionalFormatting>
  <conditionalFormatting sqref="N2:N2651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ProjectInformation</vt:lpstr>
      <vt:lpstr>Sheet1</vt:lpstr>
      <vt:lpstr>Sheet2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2023-06-21T16:10:03Z</dcterms:modified>
</cp:coreProperties>
</file>